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C:\Users\sraffaele\Sylvain\__WRITING__\2015_09 Division of Labor\Version09_2018_05_15 for sharing\"/>
    </mc:Choice>
  </mc:AlternateContent>
  <bookViews>
    <workbookView xWindow="0" yWindow="0" windowWidth="25185" windowHeight="10455" tabRatio="690"/>
  </bookViews>
  <sheets>
    <sheet name="CONTENT" sheetId="12" r:id="rId1"/>
    <sheet name="Model_rxn" sheetId="9" r:id="rId2"/>
    <sheet name="Raw_FBA" sheetId="10" r:id="rId3"/>
    <sheet name="Normalized_Fluxes" sheetId="1" r:id="rId4"/>
    <sheet name="per_pathway" sheetId="5" r:id="rId5"/>
    <sheet name="select_Fig2C" sheetId="11" r:id="rId6"/>
  </sheets>
  <definedNames>
    <definedName name="_xlnm._FilterDatabase" localSheetId="1" hidden="1">Model_rxn!$A$1:$R$1901</definedName>
    <definedName name="_xlnm._FilterDatabase" localSheetId="3" hidden="1">Normalized_Fluxes!$A$2:$BA$1093</definedName>
    <definedName name="_xlnm._FilterDatabase" localSheetId="4" hidden="1">per_pathway!$A$2:$AA$163</definedName>
    <definedName name="_xlnm._FilterDatabase" localSheetId="2" hidden="1">Raw_FBA!$A$1:$AC$1092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167" i="5" l="1"/>
  <c r="Z166" i="5"/>
  <c r="R167" i="5"/>
  <c r="S167" i="5"/>
  <c r="T167" i="5"/>
  <c r="U167" i="5"/>
  <c r="V167" i="5"/>
  <c r="Q167" i="5"/>
  <c r="R166" i="5"/>
  <c r="S166" i="5"/>
  <c r="T166" i="5"/>
  <c r="U166" i="5"/>
  <c r="V166" i="5"/>
  <c r="Q166" i="5"/>
  <c r="U1093" i="1"/>
  <c r="U1092" i="1"/>
  <c r="U1091" i="1"/>
  <c r="U1090" i="1"/>
  <c r="U1089" i="1"/>
  <c r="U1088" i="1"/>
  <c r="U1087" i="1"/>
  <c r="U1086" i="1"/>
  <c r="U1085" i="1"/>
  <c r="U1084" i="1"/>
  <c r="U1083" i="1"/>
  <c r="U1082" i="1"/>
  <c r="U1081" i="1"/>
  <c r="U1080" i="1"/>
  <c r="U1079" i="1"/>
  <c r="U1078" i="1"/>
  <c r="U1077" i="1"/>
  <c r="U1076" i="1"/>
  <c r="U1075" i="1"/>
  <c r="U1074" i="1"/>
  <c r="U1073" i="1"/>
  <c r="U1072" i="1"/>
  <c r="U1071" i="1"/>
  <c r="U1070" i="1"/>
  <c r="U1069" i="1"/>
  <c r="U1068" i="1"/>
  <c r="U1067" i="1"/>
  <c r="U1066" i="1"/>
  <c r="U1065" i="1"/>
  <c r="U1064" i="1"/>
  <c r="U1063" i="1"/>
  <c r="U1062" i="1"/>
  <c r="U1061" i="1"/>
  <c r="U1060" i="1"/>
  <c r="U1059" i="1"/>
  <c r="U1058" i="1"/>
  <c r="U1057" i="1"/>
  <c r="U1056" i="1"/>
  <c r="U1055" i="1"/>
  <c r="U1054" i="1"/>
  <c r="U1053" i="1"/>
  <c r="U1052" i="1"/>
  <c r="U1051" i="1"/>
  <c r="U1050" i="1"/>
  <c r="U1049" i="1"/>
  <c r="U1048" i="1"/>
  <c r="U1047" i="1"/>
  <c r="U1046" i="1"/>
  <c r="U1045" i="1"/>
  <c r="U1044" i="1"/>
  <c r="U1043" i="1"/>
  <c r="U1042" i="1"/>
  <c r="U1041" i="1"/>
  <c r="U1040" i="1"/>
  <c r="U1039" i="1"/>
  <c r="U1038" i="1"/>
  <c r="U1037" i="1"/>
  <c r="U1036" i="1"/>
  <c r="U1035" i="1"/>
  <c r="U1034" i="1"/>
  <c r="U1033" i="1"/>
  <c r="U1032" i="1"/>
  <c r="U1031" i="1"/>
  <c r="U1030" i="1"/>
  <c r="U1029" i="1"/>
  <c r="U1028" i="1"/>
  <c r="U1027" i="1"/>
  <c r="U1026" i="1"/>
  <c r="U1025" i="1"/>
  <c r="U1024" i="1"/>
  <c r="U1023" i="1"/>
  <c r="U1022" i="1"/>
  <c r="U1021" i="1"/>
  <c r="U1020" i="1"/>
  <c r="U1019" i="1"/>
  <c r="U1018" i="1"/>
  <c r="U1017" i="1"/>
  <c r="U1016" i="1"/>
  <c r="U1015" i="1"/>
  <c r="U1014" i="1"/>
  <c r="U1013" i="1"/>
  <c r="U1012" i="1"/>
  <c r="U1011" i="1"/>
  <c r="U1010" i="1"/>
  <c r="U1009" i="1"/>
  <c r="U1008" i="1"/>
  <c r="U1007" i="1"/>
  <c r="U1006" i="1"/>
  <c r="U1005" i="1"/>
  <c r="U1004" i="1"/>
  <c r="U1003" i="1"/>
  <c r="U1002" i="1"/>
  <c r="U1001" i="1"/>
  <c r="U1000" i="1"/>
  <c r="U999" i="1"/>
  <c r="U998" i="1"/>
  <c r="U997" i="1"/>
  <c r="U996" i="1"/>
  <c r="U995" i="1"/>
  <c r="U994" i="1"/>
  <c r="U993" i="1"/>
  <c r="U992" i="1"/>
  <c r="U991" i="1"/>
  <c r="U990" i="1"/>
  <c r="U989" i="1"/>
  <c r="U988" i="1"/>
  <c r="U987" i="1"/>
  <c r="U986" i="1"/>
  <c r="U985" i="1"/>
  <c r="U984" i="1"/>
  <c r="U983" i="1"/>
  <c r="U982" i="1"/>
  <c r="U981" i="1"/>
  <c r="U980" i="1"/>
  <c r="U979" i="1"/>
  <c r="U978" i="1"/>
  <c r="U977" i="1"/>
  <c r="U976" i="1"/>
  <c r="U975" i="1"/>
  <c r="U974" i="1"/>
  <c r="U973" i="1"/>
  <c r="U972" i="1"/>
  <c r="U971" i="1"/>
  <c r="U970" i="1"/>
  <c r="U969" i="1"/>
  <c r="U968" i="1"/>
  <c r="U967" i="1"/>
  <c r="U966" i="1"/>
  <c r="U965" i="1"/>
  <c r="U964" i="1"/>
  <c r="U963" i="1"/>
  <c r="U962" i="1"/>
  <c r="U961" i="1"/>
  <c r="U960" i="1"/>
  <c r="U959" i="1"/>
  <c r="U958" i="1"/>
  <c r="U957" i="1"/>
  <c r="U956" i="1"/>
  <c r="U955" i="1"/>
  <c r="U954" i="1"/>
  <c r="U953" i="1"/>
  <c r="U952" i="1"/>
  <c r="U951" i="1"/>
  <c r="U950" i="1"/>
  <c r="U949" i="1"/>
  <c r="U948" i="1"/>
  <c r="U947" i="1"/>
  <c r="U946" i="1"/>
  <c r="U945" i="1"/>
  <c r="U944" i="1"/>
  <c r="U943" i="1"/>
  <c r="U942" i="1"/>
  <c r="U941" i="1"/>
  <c r="U940" i="1"/>
  <c r="U939" i="1"/>
  <c r="U938" i="1"/>
  <c r="U937" i="1"/>
  <c r="U936" i="1"/>
  <c r="U935" i="1"/>
  <c r="U934" i="1"/>
  <c r="U933" i="1"/>
  <c r="U932" i="1"/>
  <c r="U931" i="1"/>
  <c r="U930" i="1"/>
  <c r="U929" i="1"/>
  <c r="U928" i="1"/>
  <c r="U927" i="1"/>
  <c r="U926" i="1"/>
  <c r="U925" i="1"/>
  <c r="U924" i="1"/>
  <c r="U923" i="1"/>
  <c r="U922" i="1"/>
  <c r="U921" i="1"/>
  <c r="U920" i="1"/>
  <c r="U919" i="1"/>
  <c r="U918" i="1"/>
  <c r="U917" i="1"/>
  <c r="U916" i="1"/>
  <c r="U915" i="1"/>
  <c r="U914" i="1"/>
  <c r="U913" i="1"/>
  <c r="U912" i="1"/>
  <c r="U911" i="1"/>
  <c r="U910" i="1"/>
  <c r="U909" i="1"/>
  <c r="U908" i="1"/>
  <c r="U907" i="1"/>
  <c r="U906" i="1"/>
  <c r="U905" i="1"/>
  <c r="U904" i="1"/>
  <c r="U903" i="1"/>
  <c r="U902" i="1"/>
  <c r="U901" i="1"/>
  <c r="U900" i="1"/>
  <c r="U899" i="1"/>
  <c r="U898" i="1"/>
  <c r="U897" i="1"/>
  <c r="U896" i="1"/>
  <c r="U895" i="1"/>
  <c r="U894" i="1"/>
  <c r="U893" i="1"/>
  <c r="U892" i="1"/>
  <c r="U891" i="1"/>
  <c r="U890" i="1"/>
  <c r="U889" i="1"/>
  <c r="U888" i="1"/>
  <c r="U887" i="1"/>
  <c r="U886" i="1"/>
  <c r="U885" i="1"/>
  <c r="U884" i="1"/>
  <c r="U883" i="1"/>
  <c r="U882" i="1"/>
  <c r="U881" i="1"/>
  <c r="U880" i="1"/>
  <c r="U879" i="1"/>
  <c r="U878" i="1"/>
  <c r="U877" i="1"/>
  <c r="U876" i="1"/>
  <c r="U875" i="1"/>
  <c r="U874" i="1"/>
  <c r="U873" i="1"/>
  <c r="U872" i="1"/>
  <c r="U871" i="1"/>
  <c r="U870" i="1"/>
  <c r="U869" i="1"/>
  <c r="U868" i="1"/>
  <c r="U867" i="1"/>
  <c r="U866" i="1"/>
  <c r="U865" i="1"/>
  <c r="U864" i="1"/>
  <c r="U863" i="1"/>
  <c r="U862" i="1"/>
  <c r="U861" i="1"/>
  <c r="U860" i="1"/>
  <c r="U859" i="1"/>
  <c r="U858" i="1"/>
  <c r="U857" i="1"/>
  <c r="U856" i="1"/>
  <c r="U855" i="1"/>
  <c r="U854" i="1"/>
  <c r="U853" i="1"/>
  <c r="U852" i="1"/>
  <c r="U851" i="1"/>
  <c r="U850" i="1"/>
  <c r="U849" i="1"/>
  <c r="U848" i="1"/>
  <c r="U847" i="1"/>
  <c r="U846" i="1"/>
  <c r="U845" i="1"/>
  <c r="U844" i="1"/>
  <c r="U843" i="1"/>
  <c r="U842" i="1"/>
  <c r="U841" i="1"/>
  <c r="U840" i="1"/>
  <c r="U839" i="1"/>
  <c r="U838" i="1"/>
  <c r="U837" i="1"/>
  <c r="U836" i="1"/>
  <c r="U835" i="1"/>
  <c r="U834" i="1"/>
  <c r="U833" i="1"/>
  <c r="U832" i="1"/>
  <c r="U831" i="1"/>
  <c r="U830" i="1"/>
  <c r="U829" i="1"/>
  <c r="U828" i="1"/>
  <c r="U827" i="1"/>
  <c r="U826" i="1"/>
  <c r="U825" i="1"/>
  <c r="U824" i="1"/>
  <c r="U823" i="1"/>
  <c r="U822" i="1"/>
  <c r="U821" i="1"/>
  <c r="U820" i="1"/>
  <c r="U819" i="1"/>
  <c r="U818" i="1"/>
  <c r="U817" i="1"/>
  <c r="U816" i="1"/>
  <c r="U815" i="1"/>
  <c r="U814" i="1"/>
  <c r="U813" i="1"/>
  <c r="U812" i="1"/>
  <c r="U811" i="1"/>
  <c r="U810" i="1"/>
  <c r="U809" i="1"/>
  <c r="U808" i="1"/>
  <c r="U807" i="1"/>
  <c r="U806" i="1"/>
  <c r="U805" i="1"/>
  <c r="U804" i="1"/>
  <c r="U803" i="1"/>
  <c r="U802" i="1"/>
  <c r="U801" i="1"/>
  <c r="U800" i="1"/>
  <c r="U799" i="1"/>
  <c r="U798" i="1"/>
  <c r="U797" i="1"/>
  <c r="U796" i="1"/>
  <c r="U795" i="1"/>
  <c r="U794" i="1"/>
  <c r="U793" i="1"/>
  <c r="U792" i="1"/>
  <c r="U791" i="1"/>
  <c r="U790" i="1"/>
  <c r="U789" i="1"/>
  <c r="U788" i="1"/>
  <c r="U787" i="1"/>
  <c r="U786" i="1"/>
  <c r="U785" i="1"/>
  <c r="U784" i="1"/>
  <c r="U783" i="1"/>
  <c r="U782" i="1"/>
  <c r="U781" i="1"/>
  <c r="U780" i="1"/>
  <c r="U779" i="1"/>
  <c r="U778" i="1"/>
  <c r="U777" i="1"/>
  <c r="U776" i="1"/>
  <c r="U775" i="1"/>
  <c r="U774" i="1"/>
  <c r="U773" i="1"/>
  <c r="U772" i="1"/>
  <c r="U771" i="1"/>
  <c r="U770" i="1"/>
  <c r="U769" i="1"/>
  <c r="U768" i="1"/>
  <c r="U767" i="1"/>
  <c r="U766" i="1"/>
  <c r="U765" i="1"/>
  <c r="U764" i="1"/>
  <c r="U763" i="1"/>
  <c r="U762" i="1"/>
  <c r="U761" i="1"/>
  <c r="U760" i="1"/>
  <c r="U759" i="1"/>
  <c r="U758" i="1"/>
  <c r="U757" i="1"/>
  <c r="U756" i="1"/>
  <c r="U755" i="1"/>
  <c r="U754" i="1"/>
  <c r="U753" i="1"/>
  <c r="U752" i="1"/>
  <c r="U751" i="1"/>
  <c r="U750" i="1"/>
  <c r="U749" i="1"/>
  <c r="U748" i="1"/>
  <c r="U747" i="1"/>
  <c r="U746" i="1"/>
  <c r="U745" i="1"/>
  <c r="U744" i="1"/>
  <c r="U743" i="1"/>
  <c r="U742" i="1"/>
  <c r="U741" i="1"/>
  <c r="U740" i="1"/>
  <c r="U739" i="1"/>
  <c r="U738" i="1"/>
  <c r="U737" i="1"/>
  <c r="U736" i="1"/>
  <c r="U735" i="1"/>
  <c r="U734" i="1"/>
  <c r="U733" i="1"/>
  <c r="U732" i="1"/>
  <c r="U731" i="1"/>
  <c r="U730" i="1"/>
  <c r="U729" i="1"/>
  <c r="U728" i="1"/>
  <c r="U727" i="1"/>
  <c r="U726" i="1"/>
  <c r="U725" i="1"/>
  <c r="U724" i="1"/>
  <c r="U723" i="1"/>
  <c r="U722" i="1"/>
  <c r="U721" i="1"/>
  <c r="U720" i="1"/>
  <c r="U719" i="1"/>
  <c r="U718" i="1"/>
  <c r="U717" i="1"/>
  <c r="U716" i="1"/>
  <c r="U715" i="1"/>
  <c r="U714" i="1"/>
  <c r="U713" i="1"/>
  <c r="U712" i="1"/>
  <c r="U711" i="1"/>
  <c r="U710" i="1"/>
  <c r="U709" i="1"/>
  <c r="U708" i="1"/>
  <c r="U707" i="1"/>
  <c r="U706" i="1"/>
  <c r="U705" i="1"/>
  <c r="U704" i="1"/>
  <c r="U703" i="1"/>
  <c r="U702" i="1"/>
  <c r="U701" i="1"/>
  <c r="U700" i="1"/>
  <c r="U699" i="1"/>
  <c r="U698" i="1"/>
  <c r="U697" i="1"/>
  <c r="U696" i="1"/>
  <c r="U695" i="1"/>
  <c r="U694" i="1"/>
  <c r="U693" i="1"/>
  <c r="U692" i="1"/>
  <c r="U691" i="1"/>
  <c r="U690" i="1"/>
  <c r="U689" i="1"/>
  <c r="U688" i="1"/>
  <c r="U687" i="1"/>
  <c r="U686" i="1"/>
  <c r="U685" i="1"/>
  <c r="U684" i="1"/>
  <c r="U683" i="1"/>
  <c r="U682" i="1"/>
  <c r="U681" i="1"/>
  <c r="U680" i="1"/>
  <c r="U679" i="1"/>
  <c r="U678" i="1"/>
  <c r="U677" i="1"/>
  <c r="U676" i="1"/>
  <c r="U675" i="1"/>
  <c r="U674" i="1"/>
  <c r="U673" i="1"/>
  <c r="U672" i="1"/>
  <c r="U671" i="1"/>
  <c r="U670" i="1"/>
  <c r="U669" i="1"/>
  <c r="U668" i="1"/>
  <c r="U667" i="1"/>
  <c r="U666" i="1"/>
  <c r="U665" i="1"/>
  <c r="U664" i="1"/>
  <c r="U663" i="1"/>
  <c r="U662" i="1"/>
  <c r="U661" i="1"/>
  <c r="U660" i="1"/>
  <c r="U659" i="1"/>
  <c r="U658" i="1"/>
  <c r="U657" i="1"/>
  <c r="U656" i="1"/>
  <c r="U655" i="1"/>
  <c r="U654" i="1"/>
  <c r="U653" i="1"/>
  <c r="U652" i="1"/>
  <c r="U651" i="1"/>
  <c r="U650" i="1"/>
  <c r="U649" i="1"/>
  <c r="U648" i="1"/>
  <c r="U647" i="1"/>
  <c r="U646" i="1"/>
  <c r="U645" i="1"/>
  <c r="U644" i="1"/>
  <c r="U643" i="1"/>
  <c r="U642" i="1"/>
  <c r="U641" i="1"/>
  <c r="U640" i="1"/>
  <c r="U639" i="1"/>
  <c r="U638" i="1"/>
  <c r="U637" i="1"/>
  <c r="U636" i="1"/>
  <c r="U635" i="1"/>
  <c r="U634" i="1"/>
  <c r="U633" i="1"/>
  <c r="U632" i="1"/>
  <c r="U631" i="1"/>
  <c r="U630" i="1"/>
  <c r="U629" i="1"/>
  <c r="U628" i="1"/>
  <c r="U627" i="1"/>
  <c r="U626" i="1"/>
  <c r="U625" i="1"/>
  <c r="U624" i="1"/>
  <c r="U623" i="1"/>
  <c r="U622" i="1"/>
  <c r="U621" i="1"/>
  <c r="U620" i="1"/>
  <c r="U619" i="1"/>
  <c r="U618" i="1"/>
  <c r="U617" i="1"/>
  <c r="U616" i="1"/>
  <c r="U615" i="1"/>
  <c r="U614" i="1"/>
  <c r="U613" i="1"/>
  <c r="U612" i="1"/>
  <c r="U611" i="1"/>
  <c r="U610" i="1"/>
  <c r="U609" i="1"/>
  <c r="U608" i="1"/>
  <c r="U607" i="1"/>
  <c r="U606" i="1"/>
  <c r="U605" i="1"/>
  <c r="U604" i="1"/>
  <c r="U603" i="1"/>
  <c r="U602" i="1"/>
  <c r="U601" i="1"/>
  <c r="U600" i="1"/>
  <c r="U599" i="1"/>
  <c r="U598" i="1"/>
  <c r="U597" i="1"/>
  <c r="U596" i="1"/>
  <c r="U595" i="1"/>
  <c r="U594" i="1"/>
  <c r="U593" i="1"/>
  <c r="U592" i="1"/>
  <c r="U591" i="1"/>
  <c r="U590" i="1"/>
  <c r="U589" i="1"/>
  <c r="U588" i="1"/>
  <c r="U587" i="1"/>
  <c r="U586" i="1"/>
  <c r="U585" i="1"/>
  <c r="U584" i="1"/>
  <c r="U583" i="1"/>
  <c r="U582" i="1"/>
  <c r="U581" i="1"/>
  <c r="U580" i="1"/>
  <c r="U579" i="1"/>
  <c r="U578" i="1"/>
  <c r="U577" i="1"/>
  <c r="U576" i="1"/>
  <c r="U575" i="1"/>
  <c r="U574" i="1"/>
  <c r="U573" i="1"/>
  <c r="U572" i="1"/>
  <c r="U571" i="1"/>
  <c r="U570" i="1"/>
  <c r="U569" i="1"/>
  <c r="U568" i="1"/>
  <c r="U567" i="1"/>
  <c r="U566" i="1"/>
  <c r="U565" i="1"/>
  <c r="U564" i="1"/>
  <c r="U563" i="1"/>
  <c r="U562" i="1"/>
  <c r="U561" i="1"/>
  <c r="U560" i="1"/>
  <c r="U559" i="1"/>
  <c r="U558" i="1"/>
  <c r="U557" i="1"/>
  <c r="U556" i="1"/>
  <c r="U555" i="1"/>
  <c r="U554" i="1"/>
  <c r="U553" i="1"/>
  <c r="U552" i="1"/>
  <c r="U551" i="1"/>
  <c r="U550" i="1"/>
  <c r="U549" i="1"/>
  <c r="U548" i="1"/>
  <c r="U547" i="1"/>
  <c r="U546" i="1"/>
  <c r="U545" i="1"/>
  <c r="U544" i="1"/>
  <c r="U543" i="1"/>
  <c r="U542" i="1"/>
  <c r="U541" i="1"/>
  <c r="U540" i="1"/>
  <c r="U539" i="1"/>
  <c r="U538" i="1"/>
  <c r="U537" i="1"/>
  <c r="U536" i="1"/>
  <c r="U535" i="1"/>
  <c r="U534" i="1"/>
  <c r="U533" i="1"/>
  <c r="U532" i="1"/>
  <c r="U531" i="1"/>
  <c r="U530" i="1"/>
  <c r="U529" i="1"/>
  <c r="U528" i="1"/>
  <c r="U527" i="1"/>
  <c r="U526" i="1"/>
  <c r="U525" i="1"/>
  <c r="U524" i="1"/>
  <c r="U523" i="1"/>
  <c r="U522" i="1"/>
  <c r="U521" i="1"/>
  <c r="U520" i="1"/>
  <c r="U519" i="1"/>
  <c r="U518" i="1"/>
  <c r="U517" i="1"/>
  <c r="U516" i="1"/>
  <c r="U515" i="1"/>
  <c r="U514" i="1"/>
  <c r="U513" i="1"/>
  <c r="U512" i="1"/>
  <c r="U511" i="1"/>
  <c r="U510" i="1"/>
  <c r="U509" i="1"/>
  <c r="U508" i="1"/>
  <c r="U507" i="1"/>
  <c r="U506" i="1"/>
  <c r="U505" i="1"/>
  <c r="U504" i="1"/>
  <c r="U503" i="1"/>
  <c r="U502" i="1"/>
  <c r="U501" i="1"/>
  <c r="U500" i="1"/>
  <c r="U499" i="1"/>
  <c r="U498" i="1"/>
  <c r="U497" i="1"/>
  <c r="U496" i="1"/>
  <c r="U495" i="1"/>
  <c r="U494" i="1"/>
  <c r="U493" i="1"/>
  <c r="U492" i="1"/>
  <c r="U491" i="1"/>
  <c r="U490" i="1"/>
  <c r="U489" i="1"/>
  <c r="U488" i="1"/>
  <c r="U487" i="1"/>
  <c r="U486" i="1"/>
  <c r="U485" i="1"/>
  <c r="U484" i="1"/>
  <c r="U483" i="1"/>
  <c r="U482" i="1"/>
  <c r="U481" i="1"/>
  <c r="U480" i="1"/>
  <c r="U479" i="1"/>
  <c r="U478" i="1"/>
  <c r="U477" i="1"/>
  <c r="U476" i="1"/>
  <c r="U475" i="1"/>
  <c r="U474" i="1"/>
  <c r="U473" i="1"/>
  <c r="U472" i="1"/>
  <c r="U471" i="1"/>
  <c r="U470" i="1"/>
  <c r="U469" i="1"/>
  <c r="U468" i="1"/>
  <c r="U467" i="1"/>
  <c r="U466" i="1"/>
  <c r="U465" i="1"/>
  <c r="U464" i="1"/>
  <c r="U463" i="1"/>
  <c r="U462" i="1"/>
  <c r="U461" i="1"/>
  <c r="U460" i="1"/>
  <c r="U459" i="1"/>
  <c r="U458" i="1"/>
  <c r="U457" i="1"/>
  <c r="U456" i="1"/>
  <c r="U455" i="1"/>
  <c r="U454" i="1"/>
  <c r="U453" i="1"/>
  <c r="U452" i="1"/>
  <c r="U451" i="1"/>
  <c r="U450" i="1"/>
  <c r="U449" i="1"/>
  <c r="U448" i="1"/>
  <c r="U447" i="1"/>
  <c r="U446" i="1"/>
  <c r="U445" i="1"/>
  <c r="U444" i="1"/>
  <c r="U443" i="1"/>
  <c r="U442" i="1"/>
  <c r="U441" i="1"/>
  <c r="U440" i="1"/>
  <c r="U439" i="1"/>
  <c r="U438" i="1"/>
  <c r="U437" i="1"/>
  <c r="U436" i="1"/>
  <c r="U435" i="1"/>
  <c r="U434" i="1"/>
  <c r="U433" i="1"/>
  <c r="U432" i="1"/>
  <c r="U431" i="1"/>
  <c r="U430" i="1"/>
  <c r="U429" i="1"/>
  <c r="U428" i="1"/>
  <c r="U427" i="1"/>
  <c r="U426" i="1"/>
  <c r="U425" i="1"/>
  <c r="U424" i="1"/>
  <c r="U423" i="1"/>
  <c r="U422" i="1"/>
  <c r="U421" i="1"/>
  <c r="U420" i="1"/>
  <c r="U419" i="1"/>
  <c r="U418" i="1"/>
  <c r="U417" i="1"/>
  <c r="U416" i="1"/>
  <c r="U415" i="1"/>
  <c r="U414" i="1"/>
  <c r="U413" i="1"/>
  <c r="U412" i="1"/>
  <c r="U411" i="1"/>
  <c r="U410" i="1"/>
  <c r="U409" i="1"/>
  <c r="U408" i="1"/>
  <c r="U407" i="1"/>
  <c r="U406" i="1"/>
  <c r="U405" i="1"/>
  <c r="U404" i="1"/>
  <c r="U403" i="1"/>
  <c r="U402" i="1"/>
  <c r="U401" i="1"/>
  <c r="U400" i="1"/>
  <c r="U399" i="1"/>
  <c r="U398" i="1"/>
  <c r="U397" i="1"/>
  <c r="U396" i="1"/>
  <c r="U395" i="1"/>
  <c r="U394" i="1"/>
  <c r="U393" i="1"/>
  <c r="U392" i="1"/>
  <c r="U391" i="1"/>
  <c r="U390" i="1"/>
  <c r="U389" i="1"/>
  <c r="U388" i="1"/>
  <c r="U387" i="1"/>
  <c r="U386" i="1"/>
  <c r="U385" i="1"/>
  <c r="U384"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75" i="1"/>
  <c r="U174" i="1"/>
  <c r="U173" i="1"/>
  <c r="U172" i="1"/>
  <c r="U171" i="1"/>
  <c r="U170" i="1"/>
  <c r="U169" i="1"/>
  <c r="U168"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8" i="1"/>
  <c r="U107"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Y167" i="5" l="1"/>
  <c r="X166" i="5"/>
  <c r="Y166" i="5"/>
  <c r="X167" i="5"/>
  <c r="C167" i="5"/>
  <c r="I48" i="11"/>
  <c r="C166" i="5"/>
  <c r="I38" i="11"/>
  <c r="I40" i="11"/>
  <c r="I36" i="11"/>
  <c r="I39" i="11"/>
  <c r="I44" i="11"/>
  <c r="I37" i="11"/>
  <c r="I42" i="11"/>
  <c r="I28" i="11"/>
  <c r="I45" i="11"/>
  <c r="I29" i="11"/>
  <c r="I43" i="11"/>
  <c r="I47" i="11"/>
  <c r="I31" i="11"/>
  <c r="I34" i="11"/>
  <c r="I35" i="11"/>
  <c r="I41" i="11"/>
  <c r="Q3" i="5"/>
  <c r="V163" i="5"/>
  <c r="U163" i="5"/>
  <c r="T163" i="5"/>
  <c r="S163" i="5"/>
  <c r="R163" i="5"/>
  <c r="Q163" i="5"/>
  <c r="V162" i="5"/>
  <c r="U162" i="5"/>
  <c r="T162" i="5"/>
  <c r="S162" i="5"/>
  <c r="R162" i="5"/>
  <c r="Q162" i="5"/>
  <c r="V161" i="5"/>
  <c r="U161" i="5"/>
  <c r="T161" i="5"/>
  <c r="S161" i="5"/>
  <c r="R161" i="5"/>
  <c r="Q161" i="5"/>
  <c r="V160" i="5"/>
  <c r="U160" i="5"/>
  <c r="T160" i="5"/>
  <c r="S160" i="5"/>
  <c r="R160" i="5"/>
  <c r="Q160" i="5"/>
  <c r="V159" i="5"/>
  <c r="U159" i="5"/>
  <c r="T159" i="5"/>
  <c r="S159" i="5"/>
  <c r="R159" i="5"/>
  <c r="Q159" i="5"/>
  <c r="V158" i="5"/>
  <c r="U158" i="5"/>
  <c r="T158" i="5"/>
  <c r="S158" i="5"/>
  <c r="R158" i="5"/>
  <c r="Q158" i="5"/>
  <c r="V157" i="5"/>
  <c r="U157" i="5"/>
  <c r="T157" i="5"/>
  <c r="S157" i="5"/>
  <c r="R157" i="5"/>
  <c r="Q157" i="5"/>
  <c r="V156" i="5"/>
  <c r="U156" i="5"/>
  <c r="T156" i="5"/>
  <c r="S156" i="5"/>
  <c r="R156" i="5"/>
  <c r="Q156" i="5"/>
  <c r="V155" i="5"/>
  <c r="U155" i="5"/>
  <c r="T155" i="5"/>
  <c r="S155" i="5"/>
  <c r="R155" i="5"/>
  <c r="Q155" i="5"/>
  <c r="V154" i="5"/>
  <c r="U154" i="5"/>
  <c r="T154" i="5"/>
  <c r="S154" i="5"/>
  <c r="R154" i="5"/>
  <c r="Q154" i="5"/>
  <c r="V153" i="5"/>
  <c r="U153" i="5"/>
  <c r="T153" i="5"/>
  <c r="S153" i="5"/>
  <c r="R153" i="5"/>
  <c r="Q153" i="5"/>
  <c r="V152" i="5"/>
  <c r="U152" i="5"/>
  <c r="T152" i="5"/>
  <c r="S152" i="5"/>
  <c r="R152" i="5"/>
  <c r="Q152" i="5"/>
  <c r="V151" i="5"/>
  <c r="U151" i="5"/>
  <c r="T151" i="5"/>
  <c r="S151" i="5"/>
  <c r="R151" i="5"/>
  <c r="Q151" i="5"/>
  <c r="V150" i="5"/>
  <c r="U150" i="5"/>
  <c r="T150" i="5"/>
  <c r="S150" i="5"/>
  <c r="R150" i="5"/>
  <c r="Q150" i="5"/>
  <c r="V149" i="5"/>
  <c r="U149" i="5"/>
  <c r="T149" i="5"/>
  <c r="S149" i="5"/>
  <c r="R149" i="5"/>
  <c r="Q149" i="5"/>
  <c r="V148" i="5"/>
  <c r="U148" i="5"/>
  <c r="T148" i="5"/>
  <c r="S148" i="5"/>
  <c r="R148" i="5"/>
  <c r="Q148" i="5"/>
  <c r="V147" i="5"/>
  <c r="U147" i="5"/>
  <c r="T147" i="5"/>
  <c r="S147" i="5"/>
  <c r="R147" i="5"/>
  <c r="Q147" i="5"/>
  <c r="V146" i="5"/>
  <c r="U146" i="5"/>
  <c r="T146" i="5"/>
  <c r="S146" i="5"/>
  <c r="R146" i="5"/>
  <c r="Q146" i="5"/>
  <c r="V145" i="5"/>
  <c r="U145" i="5"/>
  <c r="T145" i="5"/>
  <c r="S145" i="5"/>
  <c r="R145" i="5"/>
  <c r="Q145" i="5"/>
  <c r="V144" i="5"/>
  <c r="U144" i="5"/>
  <c r="T144" i="5"/>
  <c r="S144" i="5"/>
  <c r="R144" i="5"/>
  <c r="Q144" i="5"/>
  <c r="V143" i="5"/>
  <c r="U143" i="5"/>
  <c r="T143" i="5"/>
  <c r="S143" i="5"/>
  <c r="R143" i="5"/>
  <c r="Q143" i="5"/>
  <c r="V142" i="5"/>
  <c r="U142" i="5"/>
  <c r="T142" i="5"/>
  <c r="S142" i="5"/>
  <c r="R142" i="5"/>
  <c r="Q142" i="5"/>
  <c r="V141" i="5"/>
  <c r="U141" i="5"/>
  <c r="T141" i="5"/>
  <c r="S141" i="5"/>
  <c r="R141" i="5"/>
  <c r="Q141" i="5"/>
  <c r="V140" i="5"/>
  <c r="U140" i="5"/>
  <c r="T140" i="5"/>
  <c r="S140" i="5"/>
  <c r="R140" i="5"/>
  <c r="Q140" i="5"/>
  <c r="V139" i="5"/>
  <c r="U139" i="5"/>
  <c r="T139" i="5"/>
  <c r="S139" i="5"/>
  <c r="R139" i="5"/>
  <c r="Q139" i="5"/>
  <c r="V138" i="5"/>
  <c r="U138" i="5"/>
  <c r="T138" i="5"/>
  <c r="S138" i="5"/>
  <c r="R138" i="5"/>
  <c r="Q138" i="5"/>
  <c r="V137" i="5"/>
  <c r="U137" i="5"/>
  <c r="T137" i="5"/>
  <c r="S137" i="5"/>
  <c r="R137" i="5"/>
  <c r="Q137" i="5"/>
  <c r="V136" i="5"/>
  <c r="U136" i="5"/>
  <c r="T136" i="5"/>
  <c r="S136" i="5"/>
  <c r="R136" i="5"/>
  <c r="Q136" i="5"/>
  <c r="V135" i="5"/>
  <c r="U135" i="5"/>
  <c r="T135" i="5"/>
  <c r="S135" i="5"/>
  <c r="R135" i="5"/>
  <c r="Q135" i="5"/>
  <c r="V134" i="5"/>
  <c r="U134" i="5"/>
  <c r="T134" i="5"/>
  <c r="S134" i="5"/>
  <c r="R134" i="5"/>
  <c r="Q134" i="5"/>
  <c r="V133" i="5"/>
  <c r="U133" i="5"/>
  <c r="T133" i="5"/>
  <c r="S133" i="5"/>
  <c r="R133" i="5"/>
  <c r="Q133" i="5"/>
  <c r="V132" i="5"/>
  <c r="U132" i="5"/>
  <c r="T132" i="5"/>
  <c r="S132" i="5"/>
  <c r="R132" i="5"/>
  <c r="Q132" i="5"/>
  <c r="V131" i="5"/>
  <c r="U131" i="5"/>
  <c r="T131" i="5"/>
  <c r="S131" i="5"/>
  <c r="R131" i="5"/>
  <c r="Q131" i="5"/>
  <c r="V130" i="5"/>
  <c r="U130" i="5"/>
  <c r="T130" i="5"/>
  <c r="S130" i="5"/>
  <c r="R130" i="5"/>
  <c r="Q130" i="5"/>
  <c r="V129" i="5"/>
  <c r="U129" i="5"/>
  <c r="T129" i="5"/>
  <c r="S129" i="5"/>
  <c r="R129" i="5"/>
  <c r="Q129" i="5"/>
  <c r="V128" i="5"/>
  <c r="U128" i="5"/>
  <c r="T128" i="5"/>
  <c r="S128" i="5"/>
  <c r="R128" i="5"/>
  <c r="Q128" i="5"/>
  <c r="V127" i="5"/>
  <c r="U127" i="5"/>
  <c r="T127" i="5"/>
  <c r="S127" i="5"/>
  <c r="R127" i="5"/>
  <c r="Q127" i="5"/>
  <c r="V126" i="5"/>
  <c r="U126" i="5"/>
  <c r="T126" i="5"/>
  <c r="S126" i="5"/>
  <c r="R126" i="5"/>
  <c r="Q126" i="5"/>
  <c r="V125" i="5"/>
  <c r="U125" i="5"/>
  <c r="T125" i="5"/>
  <c r="S125" i="5"/>
  <c r="R125" i="5"/>
  <c r="Q125" i="5"/>
  <c r="V124" i="5"/>
  <c r="U124" i="5"/>
  <c r="T124" i="5"/>
  <c r="S124" i="5"/>
  <c r="R124" i="5"/>
  <c r="Q124" i="5"/>
  <c r="V123" i="5"/>
  <c r="U123" i="5"/>
  <c r="T123" i="5"/>
  <c r="S123" i="5"/>
  <c r="R123" i="5"/>
  <c r="Q123" i="5"/>
  <c r="V122" i="5"/>
  <c r="U122" i="5"/>
  <c r="T122" i="5"/>
  <c r="S122" i="5"/>
  <c r="R122" i="5"/>
  <c r="Q122" i="5"/>
  <c r="V121" i="5"/>
  <c r="U121" i="5"/>
  <c r="T121" i="5"/>
  <c r="S121" i="5"/>
  <c r="R121" i="5"/>
  <c r="Q121" i="5"/>
  <c r="V120" i="5"/>
  <c r="U120" i="5"/>
  <c r="T120" i="5"/>
  <c r="S120" i="5"/>
  <c r="R120" i="5"/>
  <c r="Q120" i="5"/>
  <c r="V119" i="5"/>
  <c r="U119" i="5"/>
  <c r="T119" i="5"/>
  <c r="S119" i="5"/>
  <c r="R119" i="5"/>
  <c r="Q119" i="5"/>
  <c r="V118" i="5"/>
  <c r="U118" i="5"/>
  <c r="T118" i="5"/>
  <c r="S118" i="5"/>
  <c r="R118" i="5"/>
  <c r="Q118" i="5"/>
  <c r="V117" i="5"/>
  <c r="U117" i="5"/>
  <c r="T117" i="5"/>
  <c r="S117" i="5"/>
  <c r="R117" i="5"/>
  <c r="Q117" i="5"/>
  <c r="V116" i="5"/>
  <c r="U116" i="5"/>
  <c r="T116" i="5"/>
  <c r="S116" i="5"/>
  <c r="R116" i="5"/>
  <c r="Q116" i="5"/>
  <c r="V115" i="5"/>
  <c r="U115" i="5"/>
  <c r="T115" i="5"/>
  <c r="S115" i="5"/>
  <c r="R115" i="5"/>
  <c r="Q115" i="5"/>
  <c r="V114" i="5"/>
  <c r="U114" i="5"/>
  <c r="T114" i="5"/>
  <c r="S114" i="5"/>
  <c r="R114" i="5"/>
  <c r="Q114" i="5"/>
  <c r="V113" i="5"/>
  <c r="U113" i="5"/>
  <c r="T113" i="5"/>
  <c r="S113" i="5"/>
  <c r="R113" i="5"/>
  <c r="Q113" i="5"/>
  <c r="V112" i="5"/>
  <c r="U112" i="5"/>
  <c r="T112" i="5"/>
  <c r="S112" i="5"/>
  <c r="R112" i="5"/>
  <c r="Q112" i="5"/>
  <c r="V111" i="5"/>
  <c r="U111" i="5"/>
  <c r="T111" i="5"/>
  <c r="S111" i="5"/>
  <c r="R111" i="5"/>
  <c r="Q111" i="5"/>
  <c r="V110" i="5"/>
  <c r="U110" i="5"/>
  <c r="T110" i="5"/>
  <c r="S110" i="5"/>
  <c r="R110" i="5"/>
  <c r="Q110" i="5"/>
  <c r="V109" i="5"/>
  <c r="U109" i="5"/>
  <c r="T109" i="5"/>
  <c r="S109" i="5"/>
  <c r="R109" i="5"/>
  <c r="Q109" i="5"/>
  <c r="V108" i="5"/>
  <c r="U108" i="5"/>
  <c r="T108" i="5"/>
  <c r="S108" i="5"/>
  <c r="R108" i="5"/>
  <c r="Q108" i="5"/>
  <c r="V107" i="5"/>
  <c r="U107" i="5"/>
  <c r="T107" i="5"/>
  <c r="S107" i="5"/>
  <c r="R107" i="5"/>
  <c r="Q107" i="5"/>
  <c r="V106" i="5"/>
  <c r="U106" i="5"/>
  <c r="T106" i="5"/>
  <c r="S106" i="5"/>
  <c r="R106" i="5"/>
  <c r="Q106" i="5"/>
  <c r="V105" i="5"/>
  <c r="U105" i="5"/>
  <c r="T105" i="5"/>
  <c r="S105" i="5"/>
  <c r="R105" i="5"/>
  <c r="Q105" i="5"/>
  <c r="V104" i="5"/>
  <c r="U104" i="5"/>
  <c r="T104" i="5"/>
  <c r="S104" i="5"/>
  <c r="R104" i="5"/>
  <c r="Q104" i="5"/>
  <c r="V103" i="5"/>
  <c r="U103" i="5"/>
  <c r="T103" i="5"/>
  <c r="S103" i="5"/>
  <c r="R103" i="5"/>
  <c r="Q103" i="5"/>
  <c r="V102" i="5"/>
  <c r="U102" i="5"/>
  <c r="T102" i="5"/>
  <c r="S102" i="5"/>
  <c r="R102" i="5"/>
  <c r="Q102" i="5"/>
  <c r="V101" i="5"/>
  <c r="U101" i="5"/>
  <c r="T101" i="5"/>
  <c r="S101" i="5"/>
  <c r="R101" i="5"/>
  <c r="Q101" i="5"/>
  <c r="V100" i="5"/>
  <c r="U100" i="5"/>
  <c r="T100" i="5"/>
  <c r="S100" i="5"/>
  <c r="R100" i="5"/>
  <c r="Q100" i="5"/>
  <c r="V99" i="5"/>
  <c r="U99" i="5"/>
  <c r="T99" i="5"/>
  <c r="S99" i="5"/>
  <c r="R99" i="5"/>
  <c r="Q99" i="5"/>
  <c r="V98" i="5"/>
  <c r="U98" i="5"/>
  <c r="T98" i="5"/>
  <c r="S98" i="5"/>
  <c r="R98" i="5"/>
  <c r="Q98" i="5"/>
  <c r="V97" i="5"/>
  <c r="U97" i="5"/>
  <c r="T97" i="5"/>
  <c r="S97" i="5"/>
  <c r="R97" i="5"/>
  <c r="Q97" i="5"/>
  <c r="V96" i="5"/>
  <c r="U96" i="5"/>
  <c r="T96" i="5"/>
  <c r="S96" i="5"/>
  <c r="R96" i="5"/>
  <c r="Q96" i="5"/>
  <c r="V95" i="5"/>
  <c r="U95" i="5"/>
  <c r="T95" i="5"/>
  <c r="S95" i="5"/>
  <c r="R95" i="5"/>
  <c r="Q95" i="5"/>
  <c r="V94" i="5"/>
  <c r="U94" i="5"/>
  <c r="T94" i="5"/>
  <c r="S94" i="5"/>
  <c r="R94" i="5"/>
  <c r="Q94" i="5"/>
  <c r="V93" i="5"/>
  <c r="U93" i="5"/>
  <c r="T93" i="5"/>
  <c r="S93" i="5"/>
  <c r="R93" i="5"/>
  <c r="Q93" i="5"/>
  <c r="V92" i="5"/>
  <c r="U92" i="5"/>
  <c r="T92" i="5"/>
  <c r="S92" i="5"/>
  <c r="R92" i="5"/>
  <c r="Q92" i="5"/>
  <c r="V91" i="5"/>
  <c r="U91" i="5"/>
  <c r="T91" i="5"/>
  <c r="S91" i="5"/>
  <c r="R91" i="5"/>
  <c r="Q91" i="5"/>
  <c r="V90" i="5"/>
  <c r="U90" i="5"/>
  <c r="T90" i="5"/>
  <c r="S90" i="5"/>
  <c r="R90" i="5"/>
  <c r="Q90" i="5"/>
  <c r="V89" i="5"/>
  <c r="U89" i="5"/>
  <c r="T89" i="5"/>
  <c r="S89" i="5"/>
  <c r="R89" i="5"/>
  <c r="Q89" i="5"/>
  <c r="V88" i="5"/>
  <c r="U88" i="5"/>
  <c r="T88" i="5"/>
  <c r="S88" i="5"/>
  <c r="R88" i="5"/>
  <c r="Q88" i="5"/>
  <c r="V87" i="5"/>
  <c r="U87" i="5"/>
  <c r="T87" i="5"/>
  <c r="S87" i="5"/>
  <c r="R87" i="5"/>
  <c r="Q87" i="5"/>
  <c r="V86" i="5"/>
  <c r="U86" i="5"/>
  <c r="T86" i="5"/>
  <c r="S86" i="5"/>
  <c r="R86" i="5"/>
  <c r="Q86" i="5"/>
  <c r="V85" i="5"/>
  <c r="U85" i="5"/>
  <c r="T85" i="5"/>
  <c r="S85" i="5"/>
  <c r="R85" i="5"/>
  <c r="Q85" i="5"/>
  <c r="V84" i="5"/>
  <c r="U84" i="5"/>
  <c r="T84" i="5"/>
  <c r="S84" i="5"/>
  <c r="R84" i="5"/>
  <c r="Q84" i="5"/>
  <c r="V83" i="5"/>
  <c r="U83" i="5"/>
  <c r="T83" i="5"/>
  <c r="S83" i="5"/>
  <c r="R83" i="5"/>
  <c r="Q83" i="5"/>
  <c r="V82" i="5"/>
  <c r="U82" i="5"/>
  <c r="T82" i="5"/>
  <c r="S82" i="5"/>
  <c r="R82" i="5"/>
  <c r="Q82" i="5"/>
  <c r="V81" i="5"/>
  <c r="U81" i="5"/>
  <c r="T81" i="5"/>
  <c r="S81" i="5"/>
  <c r="R81" i="5"/>
  <c r="Q81" i="5"/>
  <c r="V80" i="5"/>
  <c r="U80" i="5"/>
  <c r="T80" i="5"/>
  <c r="S80" i="5"/>
  <c r="R80" i="5"/>
  <c r="Q80" i="5"/>
  <c r="V79" i="5"/>
  <c r="U79" i="5"/>
  <c r="T79" i="5"/>
  <c r="S79" i="5"/>
  <c r="R79" i="5"/>
  <c r="Q79" i="5"/>
  <c r="V78" i="5"/>
  <c r="U78" i="5"/>
  <c r="T78" i="5"/>
  <c r="S78" i="5"/>
  <c r="R78" i="5"/>
  <c r="Q78" i="5"/>
  <c r="V77" i="5"/>
  <c r="U77" i="5"/>
  <c r="T77" i="5"/>
  <c r="S77" i="5"/>
  <c r="R77" i="5"/>
  <c r="Q77" i="5"/>
  <c r="V76" i="5"/>
  <c r="U76" i="5"/>
  <c r="T76" i="5"/>
  <c r="S76" i="5"/>
  <c r="R76" i="5"/>
  <c r="Q76" i="5"/>
  <c r="V75" i="5"/>
  <c r="U75" i="5"/>
  <c r="T75" i="5"/>
  <c r="S75" i="5"/>
  <c r="R75" i="5"/>
  <c r="Q75" i="5"/>
  <c r="V74" i="5"/>
  <c r="U74" i="5"/>
  <c r="T74" i="5"/>
  <c r="S74" i="5"/>
  <c r="R74" i="5"/>
  <c r="Q74" i="5"/>
  <c r="V73" i="5"/>
  <c r="U73" i="5"/>
  <c r="T73" i="5"/>
  <c r="S73" i="5"/>
  <c r="R73" i="5"/>
  <c r="Q73" i="5"/>
  <c r="V72" i="5"/>
  <c r="U72" i="5"/>
  <c r="T72" i="5"/>
  <c r="S72" i="5"/>
  <c r="R72" i="5"/>
  <c r="Q72" i="5"/>
  <c r="V71" i="5"/>
  <c r="U71" i="5"/>
  <c r="T71" i="5"/>
  <c r="S71" i="5"/>
  <c r="R71" i="5"/>
  <c r="Q71" i="5"/>
  <c r="V70" i="5"/>
  <c r="U70" i="5"/>
  <c r="T70" i="5"/>
  <c r="S70" i="5"/>
  <c r="R70" i="5"/>
  <c r="Q70" i="5"/>
  <c r="V69" i="5"/>
  <c r="U69" i="5"/>
  <c r="T69" i="5"/>
  <c r="S69" i="5"/>
  <c r="R69" i="5"/>
  <c r="Q69" i="5"/>
  <c r="V68" i="5"/>
  <c r="U68" i="5"/>
  <c r="T68" i="5"/>
  <c r="S68" i="5"/>
  <c r="R68" i="5"/>
  <c r="Q68" i="5"/>
  <c r="V67" i="5"/>
  <c r="U67" i="5"/>
  <c r="T67" i="5"/>
  <c r="S67" i="5"/>
  <c r="R67" i="5"/>
  <c r="Q67" i="5"/>
  <c r="V66" i="5"/>
  <c r="U66" i="5"/>
  <c r="T66" i="5"/>
  <c r="S66" i="5"/>
  <c r="R66" i="5"/>
  <c r="Q66" i="5"/>
  <c r="V65" i="5"/>
  <c r="U65" i="5"/>
  <c r="T65" i="5"/>
  <c r="S65" i="5"/>
  <c r="R65" i="5"/>
  <c r="Q65" i="5"/>
  <c r="V64" i="5"/>
  <c r="U64" i="5"/>
  <c r="T64" i="5"/>
  <c r="S64" i="5"/>
  <c r="R64" i="5"/>
  <c r="Q64" i="5"/>
  <c r="V63" i="5"/>
  <c r="U63" i="5"/>
  <c r="T63" i="5"/>
  <c r="S63" i="5"/>
  <c r="R63" i="5"/>
  <c r="Q63" i="5"/>
  <c r="V62" i="5"/>
  <c r="U62" i="5"/>
  <c r="T62" i="5"/>
  <c r="S62" i="5"/>
  <c r="R62" i="5"/>
  <c r="Q62" i="5"/>
  <c r="V61" i="5"/>
  <c r="U61" i="5"/>
  <c r="T61" i="5"/>
  <c r="S61" i="5"/>
  <c r="R61" i="5"/>
  <c r="Q61" i="5"/>
  <c r="V60" i="5"/>
  <c r="U60" i="5"/>
  <c r="T60" i="5"/>
  <c r="S60" i="5"/>
  <c r="R60" i="5"/>
  <c r="Q60" i="5"/>
  <c r="V59" i="5"/>
  <c r="U59" i="5"/>
  <c r="T59" i="5"/>
  <c r="S59" i="5"/>
  <c r="R59" i="5"/>
  <c r="Q59" i="5"/>
  <c r="V58" i="5"/>
  <c r="U58" i="5"/>
  <c r="T58" i="5"/>
  <c r="S58" i="5"/>
  <c r="R58" i="5"/>
  <c r="Q58" i="5"/>
  <c r="V57" i="5"/>
  <c r="U57" i="5"/>
  <c r="T57" i="5"/>
  <c r="S57" i="5"/>
  <c r="R57" i="5"/>
  <c r="Q57" i="5"/>
  <c r="V56" i="5"/>
  <c r="U56" i="5"/>
  <c r="T56" i="5"/>
  <c r="S56" i="5"/>
  <c r="R56" i="5"/>
  <c r="Q56" i="5"/>
  <c r="V55" i="5"/>
  <c r="U55" i="5"/>
  <c r="T55" i="5"/>
  <c r="S55" i="5"/>
  <c r="R55" i="5"/>
  <c r="Q55" i="5"/>
  <c r="V54" i="5"/>
  <c r="U54" i="5"/>
  <c r="T54" i="5"/>
  <c r="S54" i="5"/>
  <c r="R54" i="5"/>
  <c r="Q54" i="5"/>
  <c r="V53" i="5"/>
  <c r="U53" i="5"/>
  <c r="T53" i="5"/>
  <c r="S53" i="5"/>
  <c r="R53" i="5"/>
  <c r="Q53" i="5"/>
  <c r="V52" i="5"/>
  <c r="U52" i="5"/>
  <c r="T52" i="5"/>
  <c r="S52" i="5"/>
  <c r="R52" i="5"/>
  <c r="Q52" i="5"/>
  <c r="V51" i="5"/>
  <c r="U51" i="5"/>
  <c r="T51" i="5"/>
  <c r="S51" i="5"/>
  <c r="R51" i="5"/>
  <c r="Q51" i="5"/>
  <c r="V50" i="5"/>
  <c r="U50" i="5"/>
  <c r="T50" i="5"/>
  <c r="S50" i="5"/>
  <c r="R50" i="5"/>
  <c r="Q50" i="5"/>
  <c r="V49" i="5"/>
  <c r="U49" i="5"/>
  <c r="T49" i="5"/>
  <c r="S49" i="5"/>
  <c r="R49" i="5"/>
  <c r="Q49" i="5"/>
  <c r="V48" i="5"/>
  <c r="U48" i="5"/>
  <c r="T48" i="5"/>
  <c r="S48" i="5"/>
  <c r="R48" i="5"/>
  <c r="Q48" i="5"/>
  <c r="V47" i="5"/>
  <c r="U47" i="5"/>
  <c r="T47" i="5"/>
  <c r="S47" i="5"/>
  <c r="R47" i="5"/>
  <c r="Q47" i="5"/>
  <c r="V46" i="5"/>
  <c r="U46" i="5"/>
  <c r="T46" i="5"/>
  <c r="S46" i="5"/>
  <c r="R46" i="5"/>
  <c r="Q46" i="5"/>
  <c r="V45" i="5"/>
  <c r="U45" i="5"/>
  <c r="T45" i="5"/>
  <c r="S45" i="5"/>
  <c r="R45" i="5"/>
  <c r="Q45" i="5"/>
  <c r="V44" i="5"/>
  <c r="U44" i="5"/>
  <c r="T44" i="5"/>
  <c r="S44" i="5"/>
  <c r="R44" i="5"/>
  <c r="Q44" i="5"/>
  <c r="V43" i="5"/>
  <c r="U43" i="5"/>
  <c r="T43" i="5"/>
  <c r="S43" i="5"/>
  <c r="R43" i="5"/>
  <c r="Q43" i="5"/>
  <c r="V42" i="5"/>
  <c r="U42" i="5"/>
  <c r="T42" i="5"/>
  <c r="S42" i="5"/>
  <c r="R42" i="5"/>
  <c r="Q42" i="5"/>
  <c r="V41" i="5"/>
  <c r="U41" i="5"/>
  <c r="T41" i="5"/>
  <c r="S41" i="5"/>
  <c r="R41" i="5"/>
  <c r="Q41" i="5"/>
  <c r="V40" i="5"/>
  <c r="U40" i="5"/>
  <c r="T40" i="5"/>
  <c r="S40" i="5"/>
  <c r="R40" i="5"/>
  <c r="Q40" i="5"/>
  <c r="V39" i="5"/>
  <c r="U39" i="5"/>
  <c r="T39" i="5"/>
  <c r="S39" i="5"/>
  <c r="R39" i="5"/>
  <c r="Q39" i="5"/>
  <c r="V38" i="5"/>
  <c r="U38" i="5"/>
  <c r="T38" i="5"/>
  <c r="S38" i="5"/>
  <c r="R38" i="5"/>
  <c r="Q38" i="5"/>
  <c r="V37" i="5"/>
  <c r="U37" i="5"/>
  <c r="T37" i="5"/>
  <c r="S37" i="5"/>
  <c r="R37" i="5"/>
  <c r="Q37" i="5"/>
  <c r="V36" i="5"/>
  <c r="U36" i="5"/>
  <c r="T36" i="5"/>
  <c r="S36" i="5"/>
  <c r="R36" i="5"/>
  <c r="Q36" i="5"/>
  <c r="V35" i="5"/>
  <c r="U35" i="5"/>
  <c r="T35" i="5"/>
  <c r="S35" i="5"/>
  <c r="R35" i="5"/>
  <c r="Q35" i="5"/>
  <c r="V34" i="5"/>
  <c r="U34" i="5"/>
  <c r="T34" i="5"/>
  <c r="S34" i="5"/>
  <c r="R34" i="5"/>
  <c r="Q34" i="5"/>
  <c r="V33" i="5"/>
  <c r="U33" i="5"/>
  <c r="T33" i="5"/>
  <c r="S33" i="5"/>
  <c r="R33" i="5"/>
  <c r="Q33" i="5"/>
  <c r="V32" i="5"/>
  <c r="U32" i="5"/>
  <c r="T32" i="5"/>
  <c r="S32" i="5"/>
  <c r="R32" i="5"/>
  <c r="Q32" i="5"/>
  <c r="V31" i="5"/>
  <c r="U31" i="5"/>
  <c r="T31" i="5"/>
  <c r="S31" i="5"/>
  <c r="R31" i="5"/>
  <c r="Q31" i="5"/>
  <c r="V30" i="5"/>
  <c r="U30" i="5"/>
  <c r="T30" i="5"/>
  <c r="S30" i="5"/>
  <c r="R30" i="5"/>
  <c r="Q30" i="5"/>
  <c r="V29" i="5"/>
  <c r="U29" i="5"/>
  <c r="T29" i="5"/>
  <c r="S29" i="5"/>
  <c r="R29" i="5"/>
  <c r="Q29" i="5"/>
  <c r="V28" i="5"/>
  <c r="U28" i="5"/>
  <c r="T28" i="5"/>
  <c r="S28" i="5"/>
  <c r="R28" i="5"/>
  <c r="Q28" i="5"/>
  <c r="V27" i="5"/>
  <c r="U27" i="5"/>
  <c r="T27" i="5"/>
  <c r="S27" i="5"/>
  <c r="R27" i="5"/>
  <c r="Q27" i="5"/>
  <c r="V26" i="5"/>
  <c r="U26" i="5"/>
  <c r="T26" i="5"/>
  <c r="S26" i="5"/>
  <c r="R26" i="5"/>
  <c r="Q26" i="5"/>
  <c r="V25" i="5"/>
  <c r="U25" i="5"/>
  <c r="T25" i="5"/>
  <c r="S25" i="5"/>
  <c r="R25" i="5"/>
  <c r="Q25" i="5"/>
  <c r="V24" i="5"/>
  <c r="U24" i="5"/>
  <c r="T24" i="5"/>
  <c r="S24" i="5"/>
  <c r="R24" i="5"/>
  <c r="Q24" i="5"/>
  <c r="V23" i="5"/>
  <c r="U23" i="5"/>
  <c r="T23" i="5"/>
  <c r="S23" i="5"/>
  <c r="R23" i="5"/>
  <c r="Q23" i="5"/>
  <c r="V22" i="5"/>
  <c r="U22" i="5"/>
  <c r="T22" i="5"/>
  <c r="S22" i="5"/>
  <c r="R22" i="5"/>
  <c r="Q22" i="5"/>
  <c r="V21" i="5"/>
  <c r="U21" i="5"/>
  <c r="T21" i="5"/>
  <c r="S21" i="5"/>
  <c r="R21" i="5"/>
  <c r="Q21" i="5"/>
  <c r="V20" i="5"/>
  <c r="U20" i="5"/>
  <c r="T20" i="5"/>
  <c r="S20" i="5"/>
  <c r="R20" i="5"/>
  <c r="Q20" i="5"/>
  <c r="V19" i="5"/>
  <c r="U19" i="5"/>
  <c r="T19" i="5"/>
  <c r="S19" i="5"/>
  <c r="R19" i="5"/>
  <c r="Q19" i="5"/>
  <c r="V18" i="5"/>
  <c r="U18" i="5"/>
  <c r="T18" i="5"/>
  <c r="S18" i="5"/>
  <c r="R18" i="5"/>
  <c r="Q18" i="5"/>
  <c r="V17" i="5"/>
  <c r="U17" i="5"/>
  <c r="T17" i="5"/>
  <c r="S17" i="5"/>
  <c r="R17" i="5"/>
  <c r="Q17" i="5"/>
  <c r="V16" i="5"/>
  <c r="U16" i="5"/>
  <c r="T16" i="5"/>
  <c r="S16" i="5"/>
  <c r="R16" i="5"/>
  <c r="Q16" i="5"/>
  <c r="V15" i="5"/>
  <c r="U15" i="5"/>
  <c r="T15" i="5"/>
  <c r="S15" i="5"/>
  <c r="R15" i="5"/>
  <c r="Q15" i="5"/>
  <c r="V14" i="5"/>
  <c r="U14" i="5"/>
  <c r="T14" i="5"/>
  <c r="S14" i="5"/>
  <c r="R14" i="5"/>
  <c r="Q14" i="5"/>
  <c r="V13" i="5"/>
  <c r="U13" i="5"/>
  <c r="T13" i="5"/>
  <c r="S13" i="5"/>
  <c r="R13" i="5"/>
  <c r="Q13" i="5"/>
  <c r="V12" i="5"/>
  <c r="U12" i="5"/>
  <c r="T12" i="5"/>
  <c r="S12" i="5"/>
  <c r="R12" i="5"/>
  <c r="Q12" i="5"/>
  <c r="V11" i="5"/>
  <c r="U11" i="5"/>
  <c r="T11" i="5"/>
  <c r="S11" i="5"/>
  <c r="R11" i="5"/>
  <c r="Q11" i="5"/>
  <c r="V10" i="5"/>
  <c r="U10" i="5"/>
  <c r="T10" i="5"/>
  <c r="S10" i="5"/>
  <c r="R10" i="5"/>
  <c r="Q10" i="5"/>
  <c r="V9" i="5"/>
  <c r="U9" i="5"/>
  <c r="T9" i="5"/>
  <c r="S9" i="5"/>
  <c r="R9" i="5"/>
  <c r="Q9" i="5"/>
  <c r="V8" i="5"/>
  <c r="U8" i="5"/>
  <c r="T8" i="5"/>
  <c r="S8" i="5"/>
  <c r="R8" i="5"/>
  <c r="Q8" i="5"/>
  <c r="V7" i="5"/>
  <c r="U7" i="5"/>
  <c r="T7" i="5"/>
  <c r="S7" i="5"/>
  <c r="R7" i="5"/>
  <c r="Q7" i="5"/>
  <c r="V6" i="5"/>
  <c r="U6" i="5"/>
  <c r="T6" i="5"/>
  <c r="S6" i="5"/>
  <c r="R6" i="5"/>
  <c r="Q6" i="5"/>
  <c r="V5" i="5"/>
  <c r="U5" i="5"/>
  <c r="T5" i="5"/>
  <c r="S5" i="5"/>
  <c r="R5" i="5"/>
  <c r="Q5" i="5"/>
  <c r="V4" i="5"/>
  <c r="U4" i="5"/>
  <c r="T4" i="5"/>
  <c r="S4" i="5"/>
  <c r="R4" i="5"/>
  <c r="Q4" i="5"/>
  <c r="V3" i="5"/>
  <c r="U3" i="5"/>
  <c r="T3" i="5"/>
  <c r="S3" i="5"/>
  <c r="R3" i="5"/>
  <c r="C3" i="5"/>
  <c r="AY1036" i="1"/>
  <c r="AX1036" i="1"/>
  <c r="AW1036" i="1"/>
  <c r="AV1036" i="1"/>
  <c r="AI1036" i="1"/>
  <c r="AJ1036" i="1"/>
  <c r="AK1036" i="1"/>
  <c r="AL1036" i="1"/>
  <c r="AM1036" i="1"/>
  <c r="AO1036" i="1"/>
  <c r="AP1036" i="1"/>
  <c r="AQ1036" i="1"/>
  <c r="AR1036" i="1"/>
  <c r="AS1036" i="1"/>
  <c r="AT1036" i="1"/>
  <c r="AH1036" i="1"/>
  <c r="BB1030" i="1"/>
  <c r="BB1029" i="1"/>
  <c r="BB1028" i="1"/>
  <c r="BB1027" i="1"/>
  <c r="BB1026" i="1"/>
  <c r="BB1025" i="1"/>
  <c r="BB1024" i="1"/>
  <c r="BB1023" i="1"/>
  <c r="BB1022" i="1"/>
  <c r="BB1021" i="1"/>
  <c r="BB1020" i="1"/>
  <c r="BB1019" i="1"/>
  <c r="BB1018" i="1"/>
  <c r="BB1017" i="1"/>
  <c r="BB1016" i="1"/>
  <c r="BB1015" i="1"/>
  <c r="BB1014" i="1"/>
  <c r="BB1013" i="1"/>
  <c r="BB1012" i="1"/>
  <c r="BB1011" i="1"/>
  <c r="BB1010" i="1"/>
  <c r="BB1009" i="1"/>
  <c r="BB1008" i="1"/>
  <c r="BB1007" i="1"/>
  <c r="BB1006" i="1"/>
  <c r="BB1005" i="1"/>
  <c r="BB1004" i="1"/>
  <c r="BB1003" i="1"/>
  <c r="BB1002" i="1"/>
  <c r="BB1001" i="1"/>
  <c r="BB1000" i="1"/>
  <c r="BB999" i="1"/>
  <c r="BB998" i="1"/>
  <c r="BB997" i="1"/>
  <c r="BB996" i="1"/>
  <c r="BB995" i="1"/>
  <c r="BB994" i="1"/>
  <c r="BB993" i="1"/>
  <c r="BB992" i="1"/>
  <c r="BB991" i="1"/>
  <c r="BB990" i="1"/>
  <c r="BB989" i="1"/>
  <c r="BB988" i="1"/>
  <c r="BB987" i="1"/>
  <c r="BB986" i="1"/>
  <c r="BB985" i="1"/>
  <c r="BB984" i="1"/>
  <c r="BB983" i="1"/>
  <c r="BB982" i="1"/>
  <c r="BB981" i="1"/>
  <c r="BB980" i="1"/>
  <c r="BB979" i="1"/>
  <c r="BB978" i="1"/>
  <c r="BB977" i="1"/>
  <c r="BB976" i="1"/>
  <c r="BB975" i="1"/>
  <c r="BB974" i="1"/>
  <c r="BB973" i="1"/>
  <c r="BB972" i="1"/>
  <c r="BB971" i="1"/>
  <c r="BB970" i="1"/>
  <c r="BB969" i="1"/>
  <c r="BB968" i="1"/>
  <c r="BB967" i="1"/>
  <c r="BB966" i="1"/>
  <c r="BB965" i="1"/>
  <c r="BB964" i="1"/>
  <c r="BB963" i="1"/>
  <c r="BB962" i="1"/>
  <c r="BB961" i="1"/>
  <c r="BB960" i="1"/>
  <c r="BB959" i="1"/>
  <c r="BB958" i="1"/>
  <c r="BB957" i="1"/>
  <c r="BB956" i="1"/>
  <c r="BB955" i="1"/>
  <c r="BB954" i="1"/>
  <c r="BB953" i="1"/>
  <c r="BB952" i="1"/>
  <c r="BB951" i="1"/>
  <c r="BB950" i="1"/>
  <c r="BB949" i="1"/>
  <c r="BB948" i="1"/>
  <c r="BB947" i="1"/>
  <c r="BB946" i="1"/>
  <c r="BB945" i="1"/>
  <c r="BB944" i="1"/>
  <c r="BB943" i="1"/>
  <c r="BB942" i="1"/>
  <c r="BB941" i="1"/>
  <c r="BB940" i="1"/>
  <c r="BB939" i="1"/>
  <c r="BB938" i="1"/>
  <c r="BB937" i="1"/>
  <c r="BB936" i="1"/>
  <c r="BB935" i="1"/>
  <c r="BB934" i="1"/>
  <c r="BB933" i="1"/>
  <c r="BB932" i="1"/>
  <c r="BB931" i="1"/>
  <c r="BB930" i="1"/>
  <c r="BB929" i="1"/>
  <c r="BB928" i="1"/>
  <c r="BB927" i="1"/>
  <c r="BB926" i="1"/>
  <c r="BB925" i="1"/>
  <c r="BB924" i="1"/>
  <c r="BB923" i="1"/>
  <c r="BB922" i="1"/>
  <c r="BB921" i="1"/>
  <c r="BB920" i="1"/>
  <c r="BB919" i="1"/>
  <c r="BB918" i="1"/>
  <c r="BB917" i="1"/>
  <c r="BB916" i="1"/>
  <c r="BB915" i="1"/>
  <c r="BB914" i="1"/>
  <c r="BB913" i="1"/>
  <c r="BB912" i="1"/>
  <c r="BB911" i="1"/>
  <c r="BB910" i="1"/>
  <c r="BB909" i="1"/>
  <c r="BB908" i="1"/>
  <c r="BB907" i="1"/>
  <c r="BB906" i="1"/>
  <c r="BB905" i="1"/>
  <c r="BB904" i="1"/>
  <c r="BB903" i="1"/>
  <c r="BB902" i="1"/>
  <c r="BB901" i="1"/>
  <c r="BB900" i="1"/>
  <c r="BB899" i="1"/>
  <c r="BB898" i="1"/>
  <c r="BB897" i="1"/>
  <c r="BB896" i="1"/>
  <c r="BB895" i="1"/>
  <c r="BB894" i="1"/>
  <c r="BB893" i="1"/>
  <c r="BB892" i="1"/>
  <c r="BB891" i="1"/>
  <c r="BB890" i="1"/>
  <c r="BB889" i="1"/>
  <c r="BB888" i="1"/>
  <c r="BB887" i="1"/>
  <c r="BB886" i="1"/>
  <c r="BB885" i="1"/>
  <c r="BB884" i="1"/>
  <c r="BB883" i="1"/>
  <c r="BB882" i="1"/>
  <c r="BB881" i="1"/>
  <c r="BB880" i="1"/>
  <c r="BB879" i="1"/>
  <c r="BB878" i="1"/>
  <c r="BB877" i="1"/>
  <c r="BB876" i="1"/>
  <c r="BB875" i="1"/>
  <c r="BB874" i="1"/>
  <c r="BB873" i="1"/>
  <c r="BB872" i="1"/>
  <c r="BB871" i="1"/>
  <c r="BB870" i="1"/>
  <c r="BB869" i="1"/>
  <c r="BB868" i="1"/>
  <c r="BB867" i="1"/>
  <c r="BB866" i="1"/>
  <c r="BB865" i="1"/>
  <c r="BB864" i="1"/>
  <c r="BB863" i="1"/>
  <c r="BB862" i="1"/>
  <c r="BB861" i="1"/>
  <c r="BB860" i="1"/>
  <c r="BB859" i="1"/>
  <c r="BB858" i="1"/>
  <c r="BB857" i="1"/>
  <c r="BB856" i="1"/>
  <c r="BB855" i="1"/>
  <c r="BB854" i="1"/>
  <c r="BB853" i="1"/>
  <c r="BB852" i="1"/>
  <c r="BB851" i="1"/>
  <c r="BB850" i="1"/>
  <c r="BB849" i="1"/>
  <c r="BB848" i="1"/>
  <c r="BB847" i="1"/>
  <c r="BB846" i="1"/>
  <c r="BB845" i="1"/>
  <c r="BB844" i="1"/>
  <c r="BB843" i="1"/>
  <c r="BB842" i="1"/>
  <c r="BB841" i="1"/>
  <c r="BB840" i="1"/>
  <c r="BB839" i="1"/>
  <c r="BB838" i="1"/>
  <c r="BB837" i="1"/>
  <c r="BB836" i="1"/>
  <c r="BB835" i="1"/>
  <c r="BB834" i="1"/>
  <c r="BB833" i="1"/>
  <c r="BB832" i="1"/>
  <c r="BB831" i="1"/>
  <c r="BB830" i="1"/>
  <c r="BB829" i="1"/>
  <c r="BB828" i="1"/>
  <c r="BB827" i="1"/>
  <c r="BB826" i="1"/>
  <c r="BB825" i="1"/>
  <c r="BB824" i="1"/>
  <c r="BB823" i="1"/>
  <c r="BB822" i="1"/>
  <c r="BB821" i="1"/>
  <c r="BB820" i="1"/>
  <c r="BB819" i="1"/>
  <c r="BB818" i="1"/>
  <c r="BB817" i="1"/>
  <c r="BB816" i="1"/>
  <c r="BB815" i="1"/>
  <c r="BB814" i="1"/>
  <c r="BB813" i="1"/>
  <c r="BB812" i="1"/>
  <c r="BB811" i="1"/>
  <c r="BB810" i="1"/>
  <c r="BB809" i="1"/>
  <c r="BB808" i="1"/>
  <c r="BB807" i="1"/>
  <c r="BB806" i="1"/>
  <c r="BB805" i="1"/>
  <c r="BB804" i="1"/>
  <c r="BB803" i="1"/>
  <c r="BB802" i="1"/>
  <c r="BB801" i="1"/>
  <c r="BB800" i="1"/>
  <c r="BB799" i="1"/>
  <c r="BB798" i="1"/>
  <c r="BB797" i="1"/>
  <c r="BB796" i="1"/>
  <c r="BB795" i="1"/>
  <c r="BB794" i="1"/>
  <c r="BB793" i="1"/>
  <c r="BB792" i="1"/>
  <c r="BB791" i="1"/>
  <c r="BB790" i="1"/>
  <c r="BB789" i="1"/>
  <c r="BB788" i="1"/>
  <c r="BB787" i="1"/>
  <c r="BB786" i="1"/>
  <c r="BB785" i="1"/>
  <c r="BB784" i="1"/>
  <c r="BB783" i="1"/>
  <c r="BB782" i="1"/>
  <c r="BB781" i="1"/>
  <c r="BB780" i="1"/>
  <c r="BB779" i="1"/>
  <c r="BB778" i="1"/>
  <c r="BB777" i="1"/>
  <c r="BB776" i="1"/>
  <c r="BB775" i="1"/>
  <c r="BB774" i="1"/>
  <c r="BB773" i="1"/>
  <c r="BB772" i="1"/>
  <c r="BB771" i="1"/>
  <c r="BB770" i="1"/>
  <c r="BB769" i="1"/>
  <c r="BB768" i="1"/>
  <c r="BB767" i="1"/>
  <c r="BB766" i="1"/>
  <c r="BB765" i="1"/>
  <c r="BB764" i="1"/>
  <c r="BB763" i="1"/>
  <c r="BB762" i="1"/>
  <c r="BB761" i="1"/>
  <c r="BB760" i="1"/>
  <c r="BB759" i="1"/>
  <c r="BB758" i="1"/>
  <c r="BB757" i="1"/>
  <c r="BB756" i="1"/>
  <c r="BB755" i="1"/>
  <c r="BB754" i="1"/>
  <c r="BB753" i="1"/>
  <c r="BB752" i="1"/>
  <c r="BB751" i="1"/>
  <c r="BB750" i="1"/>
  <c r="BB749" i="1"/>
  <c r="BB748" i="1"/>
  <c r="BB747" i="1"/>
  <c r="BB746" i="1"/>
  <c r="BB745" i="1"/>
  <c r="BB744" i="1"/>
  <c r="BB743" i="1"/>
  <c r="BB742" i="1"/>
  <c r="BB741" i="1"/>
  <c r="BB740" i="1"/>
  <c r="BB739" i="1"/>
  <c r="BB738" i="1"/>
  <c r="BB737" i="1"/>
  <c r="BB736" i="1"/>
  <c r="BB735" i="1"/>
  <c r="BB734" i="1"/>
  <c r="BB733" i="1"/>
  <c r="BB732" i="1"/>
  <c r="BB731" i="1"/>
  <c r="BB730" i="1"/>
  <c r="BB729" i="1"/>
  <c r="BB728" i="1"/>
  <c r="BB727" i="1"/>
  <c r="BB726" i="1"/>
  <c r="BB725" i="1"/>
  <c r="BB724" i="1"/>
  <c r="BB723" i="1"/>
  <c r="BB722" i="1"/>
  <c r="BB721" i="1"/>
  <c r="BB720" i="1"/>
  <c r="BB719" i="1"/>
  <c r="BB718" i="1"/>
  <c r="BB717" i="1"/>
  <c r="BB716" i="1"/>
  <c r="BB715" i="1"/>
  <c r="BB714" i="1"/>
  <c r="BB713" i="1"/>
  <c r="BB712" i="1"/>
  <c r="BB711" i="1"/>
  <c r="BB710" i="1"/>
  <c r="BB709" i="1"/>
  <c r="BB708" i="1"/>
  <c r="BB707" i="1"/>
  <c r="BB706" i="1"/>
  <c r="BB705" i="1"/>
  <c r="BB704" i="1"/>
  <c r="BB703" i="1"/>
  <c r="BB702" i="1"/>
  <c r="BB701" i="1"/>
  <c r="BB700" i="1"/>
  <c r="BB699" i="1"/>
  <c r="BB698" i="1"/>
  <c r="BB697" i="1"/>
  <c r="BB696" i="1"/>
  <c r="BB695" i="1"/>
  <c r="BB694" i="1"/>
  <c r="BB693" i="1"/>
  <c r="BB692" i="1"/>
  <c r="BB691" i="1"/>
  <c r="BB690" i="1"/>
  <c r="BB689" i="1"/>
  <c r="BB688" i="1"/>
  <c r="BB687" i="1"/>
  <c r="BB686" i="1"/>
  <c r="BB685" i="1"/>
  <c r="BB684" i="1"/>
  <c r="BB683" i="1"/>
  <c r="BB682" i="1"/>
  <c r="BB681" i="1"/>
  <c r="BB680" i="1"/>
  <c r="BB679" i="1"/>
  <c r="BB678" i="1"/>
  <c r="BB677" i="1"/>
  <c r="BB676" i="1"/>
  <c r="BB675" i="1"/>
  <c r="BB674" i="1"/>
  <c r="BB673" i="1"/>
  <c r="BB672" i="1"/>
  <c r="BB671" i="1"/>
  <c r="BB670" i="1"/>
  <c r="BB669" i="1"/>
  <c r="BB668" i="1"/>
  <c r="BB667" i="1"/>
  <c r="BB666" i="1"/>
  <c r="BB665" i="1"/>
  <c r="BB664" i="1"/>
  <c r="BB663" i="1"/>
  <c r="BB662" i="1"/>
  <c r="BB661" i="1"/>
  <c r="BB660" i="1"/>
  <c r="BB659" i="1"/>
  <c r="BB658" i="1"/>
  <c r="BB657" i="1"/>
  <c r="BB656" i="1"/>
  <c r="BB655" i="1"/>
  <c r="BB654" i="1"/>
  <c r="BB653" i="1"/>
  <c r="BB652" i="1"/>
  <c r="BB651" i="1"/>
  <c r="BB650" i="1"/>
  <c r="BB649" i="1"/>
  <c r="BB648" i="1"/>
  <c r="BB647" i="1"/>
  <c r="BB646" i="1"/>
  <c r="BB645" i="1"/>
  <c r="BB644" i="1"/>
  <c r="BB643" i="1"/>
  <c r="BB642" i="1"/>
  <c r="BB641" i="1"/>
  <c r="BB640" i="1"/>
  <c r="BB639" i="1"/>
  <c r="BB638" i="1"/>
  <c r="BB637" i="1"/>
  <c r="BB636" i="1"/>
  <c r="BB635" i="1"/>
  <c r="BB634" i="1"/>
  <c r="BB633" i="1"/>
  <c r="BB632" i="1"/>
  <c r="BB631" i="1"/>
  <c r="BB630" i="1"/>
  <c r="BB629" i="1"/>
  <c r="BB628" i="1"/>
  <c r="BB627" i="1"/>
  <c r="BB626" i="1"/>
  <c r="BB625" i="1"/>
  <c r="BB624" i="1"/>
  <c r="BB623" i="1"/>
  <c r="BB622" i="1"/>
  <c r="BB621" i="1"/>
  <c r="BB620" i="1"/>
  <c r="BB619" i="1"/>
  <c r="BB618" i="1"/>
  <c r="BB617" i="1"/>
  <c r="BB616" i="1"/>
  <c r="BB615" i="1"/>
  <c r="BB614" i="1"/>
  <c r="BB613" i="1"/>
  <c r="BB612" i="1"/>
  <c r="BB611" i="1"/>
  <c r="BB610" i="1"/>
  <c r="BB609" i="1"/>
  <c r="BB608" i="1"/>
  <c r="BB607" i="1"/>
  <c r="BB606" i="1"/>
  <c r="BB605" i="1"/>
  <c r="BB604" i="1"/>
  <c r="BB603" i="1"/>
  <c r="BB602" i="1"/>
  <c r="BB601" i="1"/>
  <c r="BB600" i="1"/>
  <c r="BB599" i="1"/>
  <c r="BB598" i="1"/>
  <c r="BB597" i="1"/>
  <c r="BB596" i="1"/>
  <c r="BB595" i="1"/>
  <c r="BB594" i="1"/>
  <c r="BB593" i="1"/>
  <c r="BB592" i="1"/>
  <c r="BB591" i="1"/>
  <c r="BB590" i="1"/>
  <c r="BB589" i="1"/>
  <c r="BB588" i="1"/>
  <c r="BB587" i="1"/>
  <c r="BB586" i="1"/>
  <c r="BB585" i="1"/>
  <c r="BB584" i="1"/>
  <c r="BB583" i="1"/>
  <c r="BB582" i="1"/>
  <c r="BB581" i="1"/>
  <c r="BB580" i="1"/>
  <c r="BB579" i="1"/>
  <c r="BB578" i="1"/>
  <c r="BB577" i="1"/>
  <c r="BB576" i="1"/>
  <c r="BB575" i="1"/>
  <c r="BB574" i="1"/>
  <c r="BB573" i="1"/>
  <c r="BB572" i="1"/>
  <c r="BB571" i="1"/>
  <c r="BB570" i="1"/>
  <c r="BB569" i="1"/>
  <c r="BB568" i="1"/>
  <c r="BB567" i="1"/>
  <c r="BB566" i="1"/>
  <c r="BB565" i="1"/>
  <c r="BB564" i="1"/>
  <c r="BB563" i="1"/>
  <c r="BB562" i="1"/>
  <c r="BB561" i="1"/>
  <c r="BB560" i="1"/>
  <c r="BB559" i="1"/>
  <c r="BB558" i="1"/>
  <c r="BB557" i="1"/>
  <c r="BB556" i="1"/>
  <c r="BB555" i="1"/>
  <c r="BB554" i="1"/>
  <c r="BB553" i="1"/>
  <c r="BB552" i="1"/>
  <c r="BB551" i="1"/>
  <c r="BB550" i="1"/>
  <c r="BB549" i="1"/>
  <c r="BB548" i="1"/>
  <c r="BB547" i="1"/>
  <c r="BB546" i="1"/>
  <c r="BB545" i="1"/>
  <c r="BB544" i="1"/>
  <c r="BB543" i="1"/>
  <c r="BB542" i="1"/>
  <c r="BB541" i="1"/>
  <c r="BB540" i="1"/>
  <c r="BB539" i="1"/>
  <c r="BB538" i="1"/>
  <c r="BB537" i="1"/>
  <c r="BB536" i="1"/>
  <c r="BB535" i="1"/>
  <c r="BB534" i="1"/>
  <c r="BB533" i="1"/>
  <c r="BB532" i="1"/>
  <c r="BB531" i="1"/>
  <c r="BB530" i="1"/>
  <c r="BB529" i="1"/>
  <c r="BB528" i="1"/>
  <c r="BB527" i="1"/>
  <c r="BB526" i="1"/>
  <c r="BB525" i="1"/>
  <c r="BB524" i="1"/>
  <c r="BB523" i="1"/>
  <c r="BB522" i="1"/>
  <c r="BB521" i="1"/>
  <c r="BB520" i="1"/>
  <c r="BB519" i="1"/>
  <c r="BB518" i="1"/>
  <c r="BB517" i="1"/>
  <c r="BB516" i="1"/>
  <c r="BB515" i="1"/>
  <c r="BB514" i="1"/>
  <c r="BB513" i="1"/>
  <c r="BB512" i="1"/>
  <c r="BB511" i="1"/>
  <c r="BB510" i="1"/>
  <c r="BB509" i="1"/>
  <c r="BB508" i="1"/>
  <c r="BB507" i="1"/>
  <c r="BB506" i="1"/>
  <c r="BB505" i="1"/>
  <c r="BB504" i="1"/>
  <c r="BB503" i="1"/>
  <c r="BB502" i="1"/>
  <c r="BB501" i="1"/>
  <c r="BB500" i="1"/>
  <c r="BB499" i="1"/>
  <c r="BB498" i="1"/>
  <c r="BB497" i="1"/>
  <c r="BB496" i="1"/>
  <c r="BB495" i="1"/>
  <c r="BB494" i="1"/>
  <c r="BB493" i="1"/>
  <c r="BB492" i="1"/>
  <c r="BB491" i="1"/>
  <c r="BB490" i="1"/>
  <c r="BB489" i="1"/>
  <c r="BB488" i="1"/>
  <c r="BB487" i="1"/>
  <c r="BB486" i="1"/>
  <c r="BB485" i="1"/>
  <c r="BB484" i="1"/>
  <c r="BB483" i="1"/>
  <c r="BB482" i="1"/>
  <c r="BB481" i="1"/>
  <c r="BB480" i="1"/>
  <c r="BB479" i="1"/>
  <c r="BB478" i="1"/>
  <c r="BB477" i="1"/>
  <c r="BB476" i="1"/>
  <c r="BB475" i="1"/>
  <c r="BB474" i="1"/>
  <c r="BB473" i="1"/>
  <c r="BB472" i="1"/>
  <c r="BB471" i="1"/>
  <c r="BB470" i="1"/>
  <c r="BB469" i="1"/>
  <c r="BB468" i="1"/>
  <c r="BB467" i="1"/>
  <c r="BB466" i="1"/>
  <c r="BB465" i="1"/>
  <c r="BB464" i="1"/>
  <c r="BB463" i="1"/>
  <c r="BB462" i="1"/>
  <c r="BB461" i="1"/>
  <c r="BB460" i="1"/>
  <c r="BB459" i="1"/>
  <c r="BB458" i="1"/>
  <c r="BB457" i="1"/>
  <c r="BB456" i="1"/>
  <c r="BB455" i="1"/>
  <c r="BB454" i="1"/>
  <c r="BB453" i="1"/>
  <c r="BB452" i="1"/>
  <c r="BB451" i="1"/>
  <c r="BB450" i="1"/>
  <c r="BB449" i="1"/>
  <c r="BB448" i="1"/>
  <c r="BB447" i="1"/>
  <c r="BB446" i="1"/>
  <c r="BB445" i="1"/>
  <c r="BB444" i="1"/>
  <c r="BB443" i="1"/>
  <c r="BB442" i="1"/>
  <c r="BB441" i="1"/>
  <c r="BB440" i="1"/>
  <c r="BB439" i="1"/>
  <c r="BB438" i="1"/>
  <c r="BB437" i="1"/>
  <c r="BB436" i="1"/>
  <c r="BB435" i="1"/>
  <c r="BB434" i="1"/>
  <c r="BB433" i="1"/>
  <c r="BB432" i="1"/>
  <c r="BB431" i="1"/>
  <c r="BB430" i="1"/>
  <c r="BB429" i="1"/>
  <c r="BB428" i="1"/>
  <c r="BB427" i="1"/>
  <c r="BB426" i="1"/>
  <c r="BB425" i="1"/>
  <c r="BB424" i="1"/>
  <c r="BB423" i="1"/>
  <c r="BB422" i="1"/>
  <c r="BB421" i="1"/>
  <c r="BB420" i="1"/>
  <c r="BB419" i="1"/>
  <c r="BB418" i="1"/>
  <c r="BB417" i="1"/>
  <c r="BB416" i="1"/>
  <c r="BB415" i="1"/>
  <c r="BB414" i="1"/>
  <c r="BB413" i="1"/>
  <c r="BB412" i="1"/>
  <c r="BB411" i="1"/>
  <c r="BB410" i="1"/>
  <c r="BB409" i="1"/>
  <c r="BB408" i="1"/>
  <c r="BB407" i="1"/>
  <c r="BB406" i="1"/>
  <c r="BB405" i="1"/>
  <c r="BB404" i="1"/>
  <c r="BB403" i="1"/>
  <c r="BB402" i="1"/>
  <c r="BB401" i="1"/>
  <c r="BB400" i="1"/>
  <c r="BB399" i="1"/>
  <c r="BB398" i="1"/>
  <c r="BB397" i="1"/>
  <c r="BB396" i="1"/>
  <c r="BB395" i="1"/>
  <c r="BB394" i="1"/>
  <c r="BB393" i="1"/>
  <c r="BB392" i="1"/>
  <c r="BB391" i="1"/>
  <c r="BB390" i="1"/>
  <c r="BB389" i="1"/>
  <c r="BB388" i="1"/>
  <c r="BB387" i="1"/>
  <c r="BB386" i="1"/>
  <c r="BB385" i="1"/>
  <c r="BB384" i="1"/>
  <c r="BB383" i="1"/>
  <c r="BB382" i="1"/>
  <c r="BB381" i="1"/>
  <c r="BB380" i="1"/>
  <c r="BB379" i="1"/>
  <c r="BB378" i="1"/>
  <c r="BB377" i="1"/>
  <c r="BB376" i="1"/>
  <c r="BB375" i="1"/>
  <c r="BB374" i="1"/>
  <c r="BB373" i="1"/>
  <c r="BB372" i="1"/>
  <c r="BB371" i="1"/>
  <c r="BB370" i="1"/>
  <c r="BB369" i="1"/>
  <c r="BB368" i="1"/>
  <c r="BB367" i="1"/>
  <c r="BB366" i="1"/>
  <c r="BB365" i="1"/>
  <c r="BB364" i="1"/>
  <c r="BB363" i="1"/>
  <c r="BB362" i="1"/>
  <c r="BB361" i="1"/>
  <c r="BB360" i="1"/>
  <c r="BB359" i="1"/>
  <c r="BB358" i="1"/>
  <c r="BB357" i="1"/>
  <c r="BB356" i="1"/>
  <c r="BB355" i="1"/>
  <c r="BB354" i="1"/>
  <c r="BB353" i="1"/>
  <c r="BB352" i="1"/>
  <c r="BB351" i="1"/>
  <c r="BB350" i="1"/>
  <c r="BB349" i="1"/>
  <c r="BB348" i="1"/>
  <c r="BB347" i="1"/>
  <c r="BB346" i="1"/>
  <c r="BB345" i="1"/>
  <c r="BB344" i="1"/>
  <c r="BB343" i="1"/>
  <c r="BB342" i="1"/>
  <c r="BB341" i="1"/>
  <c r="BB340" i="1"/>
  <c r="BB339" i="1"/>
  <c r="BB338" i="1"/>
  <c r="BB337" i="1"/>
  <c r="BB336" i="1"/>
  <c r="BB335" i="1"/>
  <c r="BB334" i="1"/>
  <c r="BB333" i="1"/>
  <c r="BB332" i="1"/>
  <c r="BB331" i="1"/>
  <c r="BB330" i="1"/>
  <c r="BB329" i="1"/>
  <c r="BB328" i="1"/>
  <c r="BB327" i="1"/>
  <c r="BB326" i="1"/>
  <c r="BB325" i="1"/>
  <c r="BB324" i="1"/>
  <c r="BB323" i="1"/>
  <c r="BB322" i="1"/>
  <c r="BB321" i="1"/>
  <c r="BB320" i="1"/>
  <c r="BB319" i="1"/>
  <c r="BB318" i="1"/>
  <c r="BB317" i="1"/>
  <c r="BB316" i="1"/>
  <c r="BB315" i="1"/>
  <c r="BB314" i="1"/>
  <c r="BB313" i="1"/>
  <c r="BB312" i="1"/>
  <c r="BB311" i="1"/>
  <c r="BB310" i="1"/>
  <c r="BB309" i="1"/>
  <c r="BB308" i="1"/>
  <c r="BB307" i="1"/>
  <c r="BB306" i="1"/>
  <c r="BB305" i="1"/>
  <c r="BB304" i="1"/>
  <c r="BB303" i="1"/>
  <c r="BB302" i="1"/>
  <c r="BB301" i="1"/>
  <c r="BB300" i="1"/>
  <c r="BB299" i="1"/>
  <c r="BB298" i="1"/>
  <c r="BB297" i="1"/>
  <c r="BB296" i="1"/>
  <c r="BB295" i="1"/>
  <c r="BB294" i="1"/>
  <c r="BB293" i="1"/>
  <c r="BB292" i="1"/>
  <c r="BB291" i="1"/>
  <c r="BB290" i="1"/>
  <c r="BB289" i="1"/>
  <c r="BB288" i="1"/>
  <c r="BB287" i="1"/>
  <c r="BB286" i="1"/>
  <c r="BB285" i="1"/>
  <c r="BB284" i="1"/>
  <c r="BB283" i="1"/>
  <c r="BB282" i="1"/>
  <c r="BB281" i="1"/>
  <c r="BB280" i="1"/>
  <c r="BB279" i="1"/>
  <c r="BB278" i="1"/>
  <c r="BB277" i="1"/>
  <c r="BB276" i="1"/>
  <c r="BB275" i="1"/>
  <c r="BB274" i="1"/>
  <c r="BB273" i="1"/>
  <c r="BB272" i="1"/>
  <c r="BB271" i="1"/>
  <c r="BB270" i="1"/>
  <c r="BB269" i="1"/>
  <c r="BB268" i="1"/>
  <c r="BB267" i="1"/>
  <c r="BB266" i="1"/>
  <c r="BB265" i="1"/>
  <c r="BB264" i="1"/>
  <c r="BB263" i="1"/>
  <c r="BB262" i="1"/>
  <c r="BB261" i="1"/>
  <c r="BB260" i="1"/>
  <c r="BB259" i="1"/>
  <c r="BB258" i="1"/>
  <c r="BB257" i="1"/>
  <c r="BB256" i="1"/>
  <c r="BB255" i="1"/>
  <c r="BB254" i="1"/>
  <c r="BB253" i="1"/>
  <c r="BB252" i="1"/>
  <c r="BB251" i="1"/>
  <c r="BB250" i="1"/>
  <c r="BB249" i="1"/>
  <c r="BB248" i="1"/>
  <c r="BB247" i="1"/>
  <c r="BB246" i="1"/>
  <c r="BB245" i="1"/>
  <c r="BB244" i="1"/>
  <c r="BB243" i="1"/>
  <c r="BB242" i="1"/>
  <c r="BB241" i="1"/>
  <c r="BB240" i="1"/>
  <c r="BB239" i="1"/>
  <c r="BB238" i="1"/>
  <c r="BB237" i="1"/>
  <c r="BB236" i="1"/>
  <c r="BB235" i="1"/>
  <c r="BB234" i="1"/>
  <c r="BB233" i="1"/>
  <c r="BB232" i="1"/>
  <c r="BB231" i="1"/>
  <c r="BB230" i="1"/>
  <c r="BB229" i="1"/>
  <c r="BB228" i="1"/>
  <c r="BB227" i="1"/>
  <c r="BB226" i="1"/>
  <c r="BB225" i="1"/>
  <c r="BB224" i="1"/>
  <c r="BB223" i="1"/>
  <c r="BB222" i="1"/>
  <c r="BB221" i="1"/>
  <c r="BB220" i="1"/>
  <c r="BB219" i="1"/>
  <c r="BB218" i="1"/>
  <c r="BB217" i="1"/>
  <c r="BB216" i="1"/>
  <c r="BB215" i="1"/>
  <c r="BB214" i="1"/>
  <c r="BB213" i="1"/>
  <c r="BB212" i="1"/>
  <c r="BB211" i="1"/>
  <c r="BB210" i="1"/>
  <c r="BB209" i="1"/>
  <c r="BB208" i="1"/>
  <c r="BB207" i="1"/>
  <c r="BB206" i="1"/>
  <c r="BB205" i="1"/>
  <c r="BB204" i="1"/>
  <c r="BB203" i="1"/>
  <c r="BB202" i="1"/>
  <c r="BB201" i="1"/>
  <c r="BB200" i="1"/>
  <c r="BB199" i="1"/>
  <c r="BB198" i="1"/>
  <c r="BB197" i="1"/>
  <c r="BB196" i="1"/>
  <c r="BB195" i="1"/>
  <c r="BB194" i="1"/>
  <c r="BB193" i="1"/>
  <c r="BB192" i="1"/>
  <c r="BB191" i="1"/>
  <c r="BB190" i="1"/>
  <c r="BB189" i="1"/>
  <c r="BB188" i="1"/>
  <c r="BB187" i="1"/>
  <c r="BB186" i="1"/>
  <c r="BB185" i="1"/>
  <c r="BB184" i="1"/>
  <c r="BB183" i="1"/>
  <c r="BB182" i="1"/>
  <c r="BB181" i="1"/>
  <c r="BB180" i="1"/>
  <c r="BB179" i="1"/>
  <c r="BB178" i="1"/>
  <c r="BB177" i="1"/>
  <c r="BB176" i="1"/>
  <c r="BB175" i="1"/>
  <c r="BB174" i="1"/>
  <c r="BB173" i="1"/>
  <c r="BB172" i="1"/>
  <c r="BB171" i="1"/>
  <c r="BB170" i="1"/>
  <c r="BB169" i="1"/>
  <c r="BB168" i="1"/>
  <c r="BB167" i="1"/>
  <c r="BB166" i="1"/>
  <c r="BB165" i="1"/>
  <c r="BB164" i="1"/>
  <c r="BB163" i="1"/>
  <c r="BB162" i="1"/>
  <c r="BB161" i="1"/>
  <c r="BB160" i="1"/>
  <c r="BB159" i="1"/>
  <c r="BB158" i="1"/>
  <c r="BB157" i="1"/>
  <c r="BB156" i="1"/>
  <c r="BB155" i="1"/>
  <c r="BB154" i="1"/>
  <c r="BB153" i="1"/>
  <c r="BB152" i="1"/>
  <c r="BB151" i="1"/>
  <c r="BB150" i="1"/>
  <c r="BB149" i="1"/>
  <c r="BB148" i="1"/>
  <c r="BB147" i="1"/>
  <c r="BB146" i="1"/>
  <c r="BB145" i="1"/>
  <c r="BB144" i="1"/>
  <c r="BB143" i="1"/>
  <c r="BB142" i="1"/>
  <c r="BB141" i="1"/>
  <c r="BB140" i="1"/>
  <c r="BB139" i="1"/>
  <c r="BB138" i="1"/>
  <c r="BB137" i="1"/>
  <c r="BB136" i="1"/>
  <c r="BB135" i="1"/>
  <c r="BB134" i="1"/>
  <c r="BB133" i="1"/>
  <c r="BB132" i="1"/>
  <c r="BB131" i="1"/>
  <c r="BB130" i="1"/>
  <c r="BB129" i="1"/>
  <c r="BB128" i="1"/>
  <c r="BB127" i="1"/>
  <c r="BB126" i="1"/>
  <c r="BB125" i="1"/>
  <c r="BB124" i="1"/>
  <c r="BB123" i="1"/>
  <c r="BB122" i="1"/>
  <c r="BB121" i="1"/>
  <c r="BB120" i="1"/>
  <c r="BB119" i="1"/>
  <c r="BB118" i="1"/>
  <c r="BB117" i="1"/>
  <c r="BB116" i="1"/>
  <c r="BB115" i="1"/>
  <c r="BB114" i="1"/>
  <c r="BB113" i="1"/>
  <c r="BB112" i="1"/>
  <c r="BB111" i="1"/>
  <c r="BB110" i="1"/>
  <c r="BB109" i="1"/>
  <c r="BB108" i="1"/>
  <c r="BB107" i="1"/>
  <c r="BB106" i="1"/>
  <c r="BB105" i="1"/>
  <c r="BB104" i="1"/>
  <c r="BB103" i="1"/>
  <c r="BB102" i="1"/>
  <c r="BB101" i="1"/>
  <c r="BB100" i="1"/>
  <c r="BB99" i="1"/>
  <c r="BB98" i="1"/>
  <c r="BB97" i="1"/>
  <c r="BB96" i="1"/>
  <c r="BB95" i="1"/>
  <c r="BB94" i="1"/>
  <c r="BB93" i="1"/>
  <c r="BB92" i="1"/>
  <c r="BB91" i="1"/>
  <c r="BB90" i="1"/>
  <c r="BB89" i="1"/>
  <c r="BB88" i="1"/>
  <c r="BB87" i="1"/>
  <c r="BB86" i="1"/>
  <c r="BB85" i="1"/>
  <c r="BB84" i="1"/>
  <c r="BB83" i="1"/>
  <c r="BB82" i="1"/>
  <c r="BB81" i="1"/>
  <c r="BB80" i="1"/>
  <c r="BB79" i="1"/>
  <c r="BB78" i="1"/>
  <c r="BB77" i="1"/>
  <c r="BB76" i="1"/>
  <c r="BB75" i="1"/>
  <c r="BB74" i="1"/>
  <c r="BB73" i="1"/>
  <c r="BB72" i="1"/>
  <c r="BB71" i="1"/>
  <c r="BB70" i="1"/>
  <c r="BB69" i="1"/>
  <c r="BB68" i="1"/>
  <c r="BB67" i="1"/>
  <c r="BB66" i="1"/>
  <c r="BB65" i="1"/>
  <c r="BB64" i="1"/>
  <c r="BB63" i="1"/>
  <c r="BB62" i="1"/>
  <c r="BB61" i="1"/>
  <c r="BB60" i="1"/>
  <c r="BB59" i="1"/>
  <c r="BB58" i="1"/>
  <c r="BB57" i="1"/>
  <c r="BB56" i="1"/>
  <c r="BB55" i="1"/>
  <c r="BB54" i="1"/>
  <c r="BB53" i="1"/>
  <c r="BB52" i="1"/>
  <c r="BB51" i="1"/>
  <c r="BB50" i="1"/>
  <c r="BB49" i="1"/>
  <c r="BB48" i="1"/>
  <c r="BB47" i="1"/>
  <c r="BB46" i="1"/>
  <c r="BB45" i="1"/>
  <c r="BB44" i="1"/>
  <c r="BB43" i="1"/>
  <c r="BB42" i="1"/>
  <c r="BB41" i="1"/>
  <c r="BB40" i="1"/>
  <c r="BB39" i="1"/>
  <c r="BB38" i="1"/>
  <c r="BB37" i="1"/>
  <c r="BB36" i="1"/>
  <c r="BB35" i="1"/>
  <c r="BB34" i="1"/>
  <c r="BB33" i="1"/>
  <c r="BB32" i="1"/>
  <c r="BB31" i="1"/>
  <c r="BB30" i="1"/>
  <c r="BB29" i="1"/>
  <c r="BB28" i="1"/>
  <c r="BB27" i="1"/>
  <c r="BB26" i="1"/>
  <c r="BB25" i="1"/>
  <c r="BB24" i="1"/>
  <c r="BB23" i="1"/>
  <c r="BB22" i="1"/>
  <c r="BB21" i="1"/>
  <c r="BB20" i="1"/>
  <c r="BB19" i="1"/>
  <c r="BB18" i="1"/>
  <c r="BB17" i="1"/>
  <c r="BB16" i="1"/>
  <c r="BB15" i="1"/>
  <c r="BB14" i="1"/>
  <c r="BB13" i="1"/>
  <c r="BB12" i="1"/>
  <c r="BB11" i="1"/>
  <c r="BB10" i="1"/>
  <c r="BB9" i="1"/>
  <c r="BB8" i="1"/>
  <c r="BB7" i="1"/>
  <c r="BB6" i="1"/>
  <c r="BB5" i="1"/>
  <c r="BB4" i="1"/>
  <c r="BB3" i="1"/>
  <c r="AB3" i="1"/>
  <c r="R165" i="5" l="1"/>
  <c r="V165" i="5"/>
  <c r="S165" i="5"/>
  <c r="Q165" i="5"/>
  <c r="T165" i="5"/>
  <c r="U165" i="5"/>
  <c r="X11" i="5"/>
  <c r="X5" i="5"/>
  <c r="X7" i="5"/>
  <c r="Y22" i="5"/>
  <c r="Y24" i="5"/>
  <c r="Y26" i="5"/>
  <c r="AA26" i="5" s="1"/>
  <c r="Z26" i="5" s="1"/>
  <c r="Y28" i="5"/>
  <c r="AA28" i="5" s="1"/>
  <c r="Z28" i="5" s="1"/>
  <c r="Y30" i="5"/>
  <c r="Y32" i="5"/>
  <c r="Y34" i="5"/>
  <c r="Y36" i="5"/>
  <c r="AA36" i="5" s="1"/>
  <c r="Z36" i="5" s="1"/>
  <c r="Y38" i="5"/>
  <c r="AA38" i="5" s="1"/>
  <c r="Z38" i="5" s="1"/>
  <c r="Y40" i="5"/>
  <c r="AA40" i="5" s="1"/>
  <c r="Z40" i="5" s="1"/>
  <c r="Y42" i="5"/>
  <c r="Y44" i="5"/>
  <c r="Y46" i="5"/>
  <c r="Y48" i="5"/>
  <c r="AA48" i="5" s="1"/>
  <c r="Z48" i="5" s="1"/>
  <c r="Y50" i="5"/>
  <c r="AA50" i="5" s="1"/>
  <c r="Z50" i="5" s="1"/>
  <c r="Y52" i="5"/>
  <c r="AA52" i="5" s="1"/>
  <c r="Z52" i="5" s="1"/>
  <c r="Y54" i="5"/>
  <c r="AA54" i="5" s="1"/>
  <c r="Z54" i="5" s="1"/>
  <c r="Y56" i="5"/>
  <c r="Y58" i="5"/>
  <c r="Y60" i="5"/>
  <c r="Y62" i="5"/>
  <c r="AA62" i="5" s="1"/>
  <c r="Z62" i="5" s="1"/>
  <c r="Y64" i="5"/>
  <c r="AA64" i="5" s="1"/>
  <c r="Z64" i="5" s="1"/>
  <c r="Y66" i="5"/>
  <c r="Y68" i="5"/>
  <c r="Y70" i="5"/>
  <c r="Y72" i="5"/>
  <c r="Y74" i="5"/>
  <c r="Y76" i="5"/>
  <c r="Y78" i="5"/>
  <c r="AA78" i="5" s="1"/>
  <c r="Z78" i="5" s="1"/>
  <c r="Y80" i="5"/>
  <c r="AA80" i="5" s="1"/>
  <c r="Z80" i="5" s="1"/>
  <c r="Y82" i="5"/>
  <c r="Y84" i="5"/>
  <c r="Y86" i="5"/>
  <c r="AA86" i="5" s="1"/>
  <c r="Z86" i="5" s="1"/>
  <c r="Y88" i="5"/>
  <c r="Y90" i="5"/>
  <c r="AA90" i="5" s="1"/>
  <c r="Z90" i="5" s="1"/>
  <c r="Y92" i="5"/>
  <c r="Y94" i="5"/>
  <c r="AA94" i="5" s="1"/>
  <c r="Z94" i="5" s="1"/>
  <c r="Y96" i="5"/>
  <c r="AA96" i="5" s="1"/>
  <c r="Z96" i="5" s="1"/>
  <c r="Y98" i="5"/>
  <c r="AA98" i="5" s="1"/>
  <c r="Z98" i="5" s="1"/>
  <c r="Y100" i="5"/>
  <c r="Y102" i="5"/>
  <c r="Y104" i="5"/>
  <c r="AA104" i="5" s="1"/>
  <c r="Z104" i="5" s="1"/>
  <c r="Y106" i="5"/>
  <c r="Y108" i="5"/>
  <c r="Y110" i="5"/>
  <c r="Y112" i="5"/>
  <c r="AA112" i="5" s="1"/>
  <c r="Z112" i="5" s="1"/>
  <c r="Y114" i="5"/>
  <c r="Y116" i="5"/>
  <c r="Y118" i="5"/>
  <c r="Y120" i="5"/>
  <c r="Y122" i="5"/>
  <c r="Y124" i="5"/>
  <c r="AA124" i="5" s="1"/>
  <c r="Z124" i="5" s="1"/>
  <c r="Y126" i="5"/>
  <c r="Y128" i="5"/>
  <c r="Y130" i="5"/>
  <c r="Y132" i="5"/>
  <c r="AA132" i="5" s="1"/>
  <c r="Z132" i="5" s="1"/>
  <c r="Y134" i="5"/>
  <c r="Y136" i="5"/>
  <c r="AA136" i="5" s="1"/>
  <c r="Z136" i="5" s="1"/>
  <c r="Y138" i="5"/>
  <c r="Y140" i="5"/>
  <c r="Y142" i="5"/>
  <c r="Y144" i="5"/>
  <c r="AA144" i="5" s="1"/>
  <c r="Z144" i="5" s="1"/>
  <c r="Y146" i="5"/>
  <c r="Y148" i="5"/>
  <c r="AA148" i="5" s="1"/>
  <c r="Z148" i="5" s="1"/>
  <c r="Y150" i="5"/>
  <c r="Y152" i="5"/>
  <c r="Y154" i="5"/>
  <c r="Y156" i="5"/>
  <c r="AA156" i="5" s="1"/>
  <c r="Z156" i="5" s="1"/>
  <c r="Y158" i="5"/>
  <c r="Y160" i="5"/>
  <c r="AA160" i="5" s="1"/>
  <c r="Z160" i="5" s="1"/>
  <c r="Y162" i="5"/>
  <c r="Y165" i="5"/>
  <c r="Y18" i="5"/>
  <c r="Y20" i="5"/>
  <c r="X4" i="5"/>
  <c r="X6" i="5"/>
  <c r="X8" i="5"/>
  <c r="X10" i="5"/>
  <c r="X12" i="5"/>
  <c r="X14" i="5"/>
  <c r="X16" i="5"/>
  <c r="X9" i="5"/>
  <c r="X13" i="5"/>
  <c r="X15" i="5"/>
  <c r="X17" i="5"/>
  <c r="X3" i="5"/>
  <c r="X19" i="5"/>
  <c r="X21" i="5"/>
  <c r="X23" i="5"/>
  <c r="X25" i="5"/>
  <c r="X27" i="5"/>
  <c r="X29" i="5"/>
  <c r="X31" i="5"/>
  <c r="Y4" i="5"/>
  <c r="Y6" i="5"/>
  <c r="Y10" i="5"/>
  <c r="AA10" i="5" s="1"/>
  <c r="Z10" i="5" s="1"/>
  <c r="Y8" i="5"/>
  <c r="Y12" i="5"/>
  <c r="Y14" i="5"/>
  <c r="AA14" i="5" s="1"/>
  <c r="Z14" i="5" s="1"/>
  <c r="Y16" i="5"/>
  <c r="X18" i="5"/>
  <c r="AA18" i="5" s="1"/>
  <c r="Z18" i="5" s="1"/>
  <c r="X20" i="5"/>
  <c r="X22" i="5"/>
  <c r="AA22" i="5" s="1"/>
  <c r="Z22" i="5" s="1"/>
  <c r="X24" i="5"/>
  <c r="X26" i="5"/>
  <c r="X28" i="5"/>
  <c r="X30" i="5"/>
  <c r="AA30" i="5" s="1"/>
  <c r="Z30" i="5" s="1"/>
  <c r="X32" i="5"/>
  <c r="X34" i="5"/>
  <c r="X36" i="5"/>
  <c r="X38" i="5"/>
  <c r="X40" i="5"/>
  <c r="X42" i="5"/>
  <c r="X44" i="5"/>
  <c r="X46" i="5"/>
  <c r="AA46" i="5" s="1"/>
  <c r="Z46" i="5" s="1"/>
  <c r="X48" i="5"/>
  <c r="X50" i="5"/>
  <c r="X52" i="5"/>
  <c r="X54" i="5"/>
  <c r="X56" i="5"/>
  <c r="X58" i="5"/>
  <c r="X60" i="5"/>
  <c r="X62" i="5"/>
  <c r="X64" i="5"/>
  <c r="X66" i="5"/>
  <c r="X68" i="5"/>
  <c r="X70" i="5"/>
  <c r="AA70" i="5" s="1"/>
  <c r="Z70" i="5" s="1"/>
  <c r="X72" i="5"/>
  <c r="X74" i="5"/>
  <c r="X76" i="5"/>
  <c r="X78" i="5"/>
  <c r="X80" i="5"/>
  <c r="X82" i="5"/>
  <c r="X84" i="5"/>
  <c r="X86" i="5"/>
  <c r="X88" i="5"/>
  <c r="X90" i="5"/>
  <c r="X92" i="5"/>
  <c r="X94" i="5"/>
  <c r="X96" i="5"/>
  <c r="X98" i="5"/>
  <c r="X100" i="5"/>
  <c r="X102" i="5"/>
  <c r="AA102" i="5" s="1"/>
  <c r="Z102" i="5" s="1"/>
  <c r="X104" i="5"/>
  <c r="X106" i="5"/>
  <c r="X108" i="5"/>
  <c r="X110" i="5"/>
  <c r="AA110" i="5" s="1"/>
  <c r="Z110" i="5" s="1"/>
  <c r="X112" i="5"/>
  <c r="X114" i="5"/>
  <c r="X116" i="5"/>
  <c r="X118" i="5"/>
  <c r="AA118" i="5" s="1"/>
  <c r="Z118" i="5" s="1"/>
  <c r="X120" i="5"/>
  <c r="X122" i="5"/>
  <c r="X124" i="5"/>
  <c r="X126" i="5"/>
  <c r="AA126" i="5" s="1"/>
  <c r="Z126" i="5" s="1"/>
  <c r="X128" i="5"/>
  <c r="X130" i="5"/>
  <c r="X132" i="5"/>
  <c r="X134" i="5"/>
  <c r="AA134" i="5" s="1"/>
  <c r="Z134" i="5" s="1"/>
  <c r="X136" i="5"/>
  <c r="X138" i="5"/>
  <c r="X140" i="5"/>
  <c r="X142" i="5"/>
  <c r="AA142" i="5" s="1"/>
  <c r="Z142" i="5" s="1"/>
  <c r="X144" i="5"/>
  <c r="X146" i="5"/>
  <c r="X148" i="5"/>
  <c r="X150" i="5"/>
  <c r="AA150" i="5" s="1"/>
  <c r="Z150" i="5" s="1"/>
  <c r="X152" i="5"/>
  <c r="X154" i="5"/>
  <c r="X156" i="5"/>
  <c r="X158" i="5"/>
  <c r="AA158" i="5" s="1"/>
  <c r="Z158" i="5" s="1"/>
  <c r="X160" i="5"/>
  <c r="X162" i="5"/>
  <c r="Y3" i="5"/>
  <c r="Y5" i="5"/>
  <c r="Y7" i="5"/>
  <c r="Y9" i="5"/>
  <c r="AA9" i="5" s="1"/>
  <c r="Z9" i="5" s="1"/>
  <c r="Y11" i="5"/>
  <c r="AA11" i="5" s="1"/>
  <c r="Z11" i="5" s="1"/>
  <c r="Y13" i="5"/>
  <c r="Y15" i="5"/>
  <c r="Y17" i="5"/>
  <c r="Y19" i="5"/>
  <c r="AA19" i="5" s="1"/>
  <c r="Z19" i="5" s="1"/>
  <c r="Y21" i="5"/>
  <c r="AA21" i="5" s="1"/>
  <c r="Z21" i="5" s="1"/>
  <c r="Y23" i="5"/>
  <c r="AA23" i="5" s="1"/>
  <c r="Z23" i="5" s="1"/>
  <c r="Y25" i="5"/>
  <c r="Y27" i="5"/>
  <c r="Y29" i="5"/>
  <c r="AA29" i="5" s="1"/>
  <c r="Z29" i="5" s="1"/>
  <c r="Y31" i="5"/>
  <c r="AA31" i="5" s="1"/>
  <c r="Z31" i="5" s="1"/>
  <c r="Y33" i="5"/>
  <c r="Y35" i="5"/>
  <c r="AA35" i="5" s="1"/>
  <c r="Z35" i="5" s="1"/>
  <c r="Y37" i="5"/>
  <c r="Y39" i="5"/>
  <c r="AA39" i="5" s="1"/>
  <c r="Z39" i="5" s="1"/>
  <c r="Y41" i="5"/>
  <c r="AA41" i="5" s="1"/>
  <c r="Z41" i="5" s="1"/>
  <c r="Y43" i="5"/>
  <c r="Y45" i="5"/>
  <c r="Y47" i="5"/>
  <c r="AA47" i="5" s="1"/>
  <c r="Z47" i="5" s="1"/>
  <c r="Y49" i="5"/>
  <c r="Y51" i="5"/>
  <c r="Y53" i="5"/>
  <c r="AA53" i="5" s="1"/>
  <c r="Z53" i="5" s="1"/>
  <c r="Y55" i="5"/>
  <c r="AA55" i="5" s="1"/>
  <c r="Z55" i="5" s="1"/>
  <c r="Y57" i="5"/>
  <c r="Y59" i="5"/>
  <c r="Y61" i="5"/>
  <c r="Y63" i="5"/>
  <c r="AA63" i="5" s="1"/>
  <c r="Z63" i="5" s="1"/>
  <c r="Y65" i="5"/>
  <c r="Y67" i="5"/>
  <c r="Y69" i="5"/>
  <c r="Y71" i="5"/>
  <c r="AA71" i="5" s="1"/>
  <c r="Z71" i="5" s="1"/>
  <c r="Y73" i="5"/>
  <c r="Y75" i="5"/>
  <c r="Y77" i="5"/>
  <c r="Y79" i="5"/>
  <c r="AA79" i="5" s="1"/>
  <c r="Z79" i="5" s="1"/>
  <c r="Y81" i="5"/>
  <c r="AA81" i="5" s="1"/>
  <c r="Z81" i="5" s="1"/>
  <c r="Y83" i="5"/>
  <c r="AA83" i="5" s="1"/>
  <c r="Z83" i="5" s="1"/>
  <c r="Y85" i="5"/>
  <c r="AA85" i="5" s="1"/>
  <c r="Z85" i="5" s="1"/>
  <c r="Y87" i="5"/>
  <c r="AA87" i="5" s="1"/>
  <c r="Z87" i="5" s="1"/>
  <c r="Y89" i="5"/>
  <c r="AA89" i="5" s="1"/>
  <c r="Z89" i="5" s="1"/>
  <c r="Y91" i="5"/>
  <c r="Y93" i="5"/>
  <c r="Y95" i="5"/>
  <c r="Y97" i="5"/>
  <c r="Y99" i="5"/>
  <c r="Y101" i="5"/>
  <c r="Y103" i="5"/>
  <c r="Y105" i="5"/>
  <c r="Y107" i="5"/>
  <c r="Y109" i="5"/>
  <c r="Y111" i="5"/>
  <c r="Y113" i="5"/>
  <c r="AA113" i="5" s="1"/>
  <c r="Z113" i="5" s="1"/>
  <c r="Y115" i="5"/>
  <c r="Y117" i="5"/>
  <c r="Y119" i="5"/>
  <c r="AA119" i="5" s="1"/>
  <c r="Z119" i="5" s="1"/>
  <c r="Y121" i="5"/>
  <c r="Y123" i="5"/>
  <c r="AA123" i="5" s="1"/>
  <c r="Z123" i="5" s="1"/>
  <c r="Y125" i="5"/>
  <c r="AA125" i="5" s="1"/>
  <c r="Z125" i="5" s="1"/>
  <c r="Y127" i="5"/>
  <c r="Y129" i="5"/>
  <c r="Y131" i="5"/>
  <c r="AA131" i="5" s="1"/>
  <c r="Z131" i="5" s="1"/>
  <c r="Y133" i="5"/>
  <c r="AA133" i="5" s="1"/>
  <c r="Z133" i="5" s="1"/>
  <c r="Y135" i="5"/>
  <c r="AA135" i="5" s="1"/>
  <c r="Z135" i="5" s="1"/>
  <c r="Y137" i="5"/>
  <c r="Y139" i="5"/>
  <c r="Y141" i="5"/>
  <c r="Y143" i="5"/>
  <c r="Y145" i="5"/>
  <c r="AA145" i="5" s="1"/>
  <c r="Z145" i="5" s="1"/>
  <c r="Y147" i="5"/>
  <c r="Y149" i="5"/>
  <c r="AA149" i="5" s="1"/>
  <c r="Z149" i="5" s="1"/>
  <c r="Y151" i="5"/>
  <c r="Y153" i="5"/>
  <c r="Y155" i="5"/>
  <c r="AA155" i="5" s="1"/>
  <c r="Z155" i="5" s="1"/>
  <c r="Y157" i="5"/>
  <c r="Y159" i="5"/>
  <c r="Y161" i="5"/>
  <c r="AA161" i="5" s="1"/>
  <c r="Z161" i="5" s="1"/>
  <c r="Y163" i="5"/>
  <c r="AA163" i="5" s="1"/>
  <c r="Z163" i="5" s="1"/>
  <c r="X33" i="5"/>
  <c r="X35" i="5"/>
  <c r="X37" i="5"/>
  <c r="X39" i="5"/>
  <c r="X41" i="5"/>
  <c r="X43" i="5"/>
  <c r="X45" i="5"/>
  <c r="X47" i="5"/>
  <c r="X49" i="5"/>
  <c r="X51" i="5"/>
  <c r="X53" i="5"/>
  <c r="X55" i="5"/>
  <c r="X57" i="5"/>
  <c r="X59" i="5"/>
  <c r="X61" i="5"/>
  <c r="X63" i="5"/>
  <c r="X65" i="5"/>
  <c r="X67" i="5"/>
  <c r="X69" i="5"/>
  <c r="X71" i="5"/>
  <c r="X73" i="5"/>
  <c r="X75" i="5"/>
  <c r="X77" i="5"/>
  <c r="X79" i="5"/>
  <c r="X81" i="5"/>
  <c r="X83" i="5"/>
  <c r="X85" i="5"/>
  <c r="X87" i="5"/>
  <c r="X89" i="5"/>
  <c r="X91" i="5"/>
  <c r="X93" i="5"/>
  <c r="X95" i="5"/>
  <c r="X97" i="5"/>
  <c r="X99" i="5"/>
  <c r="X101" i="5"/>
  <c r="X103" i="5"/>
  <c r="X105" i="5"/>
  <c r="X107" i="5"/>
  <c r="X109" i="5"/>
  <c r="X111" i="5"/>
  <c r="X113" i="5"/>
  <c r="X115" i="5"/>
  <c r="X117" i="5"/>
  <c r="X119" i="5"/>
  <c r="X121" i="5"/>
  <c r="X123" i="5"/>
  <c r="X125" i="5"/>
  <c r="X127" i="5"/>
  <c r="X129" i="5"/>
  <c r="X131" i="5"/>
  <c r="X133" i="5"/>
  <c r="X135" i="5"/>
  <c r="X137" i="5"/>
  <c r="X139" i="5"/>
  <c r="X141" i="5"/>
  <c r="X143" i="5"/>
  <c r="X145" i="5"/>
  <c r="X147" i="5"/>
  <c r="X149" i="5"/>
  <c r="X151" i="5"/>
  <c r="X153" i="5"/>
  <c r="X155" i="5"/>
  <c r="X157" i="5"/>
  <c r="X159" i="5"/>
  <c r="X161" i="5"/>
  <c r="X163" i="5"/>
  <c r="AD1093" i="1"/>
  <c r="AD1092" i="1"/>
  <c r="AD1091" i="1"/>
  <c r="AD1090" i="1"/>
  <c r="AD1089" i="1"/>
  <c r="AD1088" i="1"/>
  <c r="AD1087" i="1"/>
  <c r="AD1086" i="1"/>
  <c r="AD1085" i="1"/>
  <c r="AD1084" i="1"/>
  <c r="AD1083" i="1"/>
  <c r="AD1082" i="1"/>
  <c r="AD1081" i="1"/>
  <c r="AD1080" i="1"/>
  <c r="AD1079" i="1"/>
  <c r="AD1078" i="1"/>
  <c r="AD1077" i="1"/>
  <c r="AD1076" i="1"/>
  <c r="AD1075" i="1"/>
  <c r="AD1074" i="1"/>
  <c r="AD1073" i="1"/>
  <c r="AD1072" i="1"/>
  <c r="AD1071" i="1"/>
  <c r="AD1070" i="1"/>
  <c r="AD1069" i="1"/>
  <c r="AD1068" i="1"/>
  <c r="AD1067" i="1"/>
  <c r="AD1066" i="1"/>
  <c r="AD1065" i="1"/>
  <c r="AD1064" i="1"/>
  <c r="AD1063" i="1"/>
  <c r="AD1062" i="1"/>
  <c r="AD1061" i="1"/>
  <c r="AD1060" i="1"/>
  <c r="AD1059" i="1"/>
  <c r="AD1058" i="1"/>
  <c r="AD1057" i="1"/>
  <c r="AD1056" i="1"/>
  <c r="AD1055" i="1"/>
  <c r="AD1054" i="1"/>
  <c r="AD1053" i="1"/>
  <c r="AD1052" i="1"/>
  <c r="AD1051" i="1"/>
  <c r="AD1050" i="1"/>
  <c r="AD1049" i="1"/>
  <c r="AD1048" i="1"/>
  <c r="AD1047" i="1"/>
  <c r="AD1046" i="1"/>
  <c r="AD1045" i="1"/>
  <c r="AD1044" i="1"/>
  <c r="AD1043" i="1"/>
  <c r="AD1042" i="1"/>
  <c r="AD1041" i="1"/>
  <c r="AD1040" i="1"/>
  <c r="AD1039" i="1"/>
  <c r="AD1038" i="1"/>
  <c r="AD1037" i="1"/>
  <c r="AD1036" i="1"/>
  <c r="AD1035" i="1"/>
  <c r="AD1034" i="1"/>
  <c r="AD1033" i="1"/>
  <c r="AD1032" i="1"/>
  <c r="AD1031" i="1"/>
  <c r="AD1030" i="1"/>
  <c r="AD1029" i="1"/>
  <c r="AD1028" i="1"/>
  <c r="AD1027" i="1"/>
  <c r="AD1026" i="1"/>
  <c r="AD1025" i="1"/>
  <c r="AD1024" i="1"/>
  <c r="AD1023" i="1"/>
  <c r="AD1022" i="1"/>
  <c r="AD1021" i="1"/>
  <c r="AD1020" i="1"/>
  <c r="AD1019" i="1"/>
  <c r="AD1018" i="1"/>
  <c r="AD1017" i="1"/>
  <c r="AD1016" i="1"/>
  <c r="AD1015" i="1"/>
  <c r="AD1014" i="1"/>
  <c r="AD1013" i="1"/>
  <c r="AD1012" i="1"/>
  <c r="AD1011" i="1"/>
  <c r="AD1010" i="1"/>
  <c r="AD1009" i="1"/>
  <c r="AD1008" i="1"/>
  <c r="AD1007" i="1"/>
  <c r="AD1006" i="1"/>
  <c r="AD1005" i="1"/>
  <c r="AD1004" i="1"/>
  <c r="AD1003" i="1"/>
  <c r="AD1002" i="1"/>
  <c r="AD1001" i="1"/>
  <c r="AD1000" i="1"/>
  <c r="AD999" i="1"/>
  <c r="AD998" i="1"/>
  <c r="AD997" i="1"/>
  <c r="AD996" i="1"/>
  <c r="AD995" i="1"/>
  <c r="AD994" i="1"/>
  <c r="AD993" i="1"/>
  <c r="AD992" i="1"/>
  <c r="AD991" i="1"/>
  <c r="AD990" i="1"/>
  <c r="AD989" i="1"/>
  <c r="AD988" i="1"/>
  <c r="AD987" i="1"/>
  <c r="AD986" i="1"/>
  <c r="AD985" i="1"/>
  <c r="AD984" i="1"/>
  <c r="AD983" i="1"/>
  <c r="AD982" i="1"/>
  <c r="AD981" i="1"/>
  <c r="AD980" i="1"/>
  <c r="AD979" i="1"/>
  <c r="AD978" i="1"/>
  <c r="AD977" i="1"/>
  <c r="AD976" i="1"/>
  <c r="AD975" i="1"/>
  <c r="AD974" i="1"/>
  <c r="AD973" i="1"/>
  <c r="AD972" i="1"/>
  <c r="AD971" i="1"/>
  <c r="AD970" i="1"/>
  <c r="AD969" i="1"/>
  <c r="AD968" i="1"/>
  <c r="AD967" i="1"/>
  <c r="AD966" i="1"/>
  <c r="AD965" i="1"/>
  <c r="AD964" i="1"/>
  <c r="AD963" i="1"/>
  <c r="AD962" i="1"/>
  <c r="AD961" i="1"/>
  <c r="AD960" i="1"/>
  <c r="AD959" i="1"/>
  <c r="AD958" i="1"/>
  <c r="AD957" i="1"/>
  <c r="AD956" i="1"/>
  <c r="AD955" i="1"/>
  <c r="AD954" i="1"/>
  <c r="AD953" i="1"/>
  <c r="AD952" i="1"/>
  <c r="AD951" i="1"/>
  <c r="AD950" i="1"/>
  <c r="AD949" i="1"/>
  <c r="AD948" i="1"/>
  <c r="AD947" i="1"/>
  <c r="AD946" i="1"/>
  <c r="AD945" i="1"/>
  <c r="AD944" i="1"/>
  <c r="AD943" i="1"/>
  <c r="AD942" i="1"/>
  <c r="AD941" i="1"/>
  <c r="AD940" i="1"/>
  <c r="AD939" i="1"/>
  <c r="AD938" i="1"/>
  <c r="AD937" i="1"/>
  <c r="AD936" i="1"/>
  <c r="AD935" i="1"/>
  <c r="AD934" i="1"/>
  <c r="AD933" i="1"/>
  <c r="AD932" i="1"/>
  <c r="AD931" i="1"/>
  <c r="AD930" i="1"/>
  <c r="AD929" i="1"/>
  <c r="AD928" i="1"/>
  <c r="AD927" i="1"/>
  <c r="AD926" i="1"/>
  <c r="AD925" i="1"/>
  <c r="AD924" i="1"/>
  <c r="AD923" i="1"/>
  <c r="AD922" i="1"/>
  <c r="AD921" i="1"/>
  <c r="AD920" i="1"/>
  <c r="AD919" i="1"/>
  <c r="AD918" i="1"/>
  <c r="AD917" i="1"/>
  <c r="AD916" i="1"/>
  <c r="AD915" i="1"/>
  <c r="AD914" i="1"/>
  <c r="AD913" i="1"/>
  <c r="AD912" i="1"/>
  <c r="AD911" i="1"/>
  <c r="AD910" i="1"/>
  <c r="AD909" i="1"/>
  <c r="AD908" i="1"/>
  <c r="AD907" i="1"/>
  <c r="AD906" i="1"/>
  <c r="AD905" i="1"/>
  <c r="AD904" i="1"/>
  <c r="AD903" i="1"/>
  <c r="AD902" i="1"/>
  <c r="AD901" i="1"/>
  <c r="AD900" i="1"/>
  <c r="AD899" i="1"/>
  <c r="AD898" i="1"/>
  <c r="AD897" i="1"/>
  <c r="AD896" i="1"/>
  <c r="AD895" i="1"/>
  <c r="AD894" i="1"/>
  <c r="AD893" i="1"/>
  <c r="AD892" i="1"/>
  <c r="AD891" i="1"/>
  <c r="AD890" i="1"/>
  <c r="AD889" i="1"/>
  <c r="AD888" i="1"/>
  <c r="AD887" i="1"/>
  <c r="AD886" i="1"/>
  <c r="AD885" i="1"/>
  <c r="AD884" i="1"/>
  <c r="AD883" i="1"/>
  <c r="AD882" i="1"/>
  <c r="AD881" i="1"/>
  <c r="AD880" i="1"/>
  <c r="AD879" i="1"/>
  <c r="AD878" i="1"/>
  <c r="AD877" i="1"/>
  <c r="AD876" i="1"/>
  <c r="AD875" i="1"/>
  <c r="AD874" i="1"/>
  <c r="AD873" i="1"/>
  <c r="AD872" i="1"/>
  <c r="AD871" i="1"/>
  <c r="AD870" i="1"/>
  <c r="AD869" i="1"/>
  <c r="AD868" i="1"/>
  <c r="AD867" i="1"/>
  <c r="AD866" i="1"/>
  <c r="AD865" i="1"/>
  <c r="AD864" i="1"/>
  <c r="AD863" i="1"/>
  <c r="AD862" i="1"/>
  <c r="AD861" i="1"/>
  <c r="AD860" i="1"/>
  <c r="AD859" i="1"/>
  <c r="AD858" i="1"/>
  <c r="AD857" i="1"/>
  <c r="AD856" i="1"/>
  <c r="AD855" i="1"/>
  <c r="AD854" i="1"/>
  <c r="AD853" i="1"/>
  <c r="AD852" i="1"/>
  <c r="AD851" i="1"/>
  <c r="AD850" i="1"/>
  <c r="AD849" i="1"/>
  <c r="AD848" i="1"/>
  <c r="AD847" i="1"/>
  <c r="AD846" i="1"/>
  <c r="AD845" i="1"/>
  <c r="AD844" i="1"/>
  <c r="AD843" i="1"/>
  <c r="AD842" i="1"/>
  <c r="AD841" i="1"/>
  <c r="AD840" i="1"/>
  <c r="AD839" i="1"/>
  <c r="AD838" i="1"/>
  <c r="AD837" i="1"/>
  <c r="AD836" i="1"/>
  <c r="AD835" i="1"/>
  <c r="AD834" i="1"/>
  <c r="AD833" i="1"/>
  <c r="AD832" i="1"/>
  <c r="AD831" i="1"/>
  <c r="AD830" i="1"/>
  <c r="AD829" i="1"/>
  <c r="AD828" i="1"/>
  <c r="AD827" i="1"/>
  <c r="AD826" i="1"/>
  <c r="AD825" i="1"/>
  <c r="AD824" i="1"/>
  <c r="AD823" i="1"/>
  <c r="AD822" i="1"/>
  <c r="AD821" i="1"/>
  <c r="AD820" i="1"/>
  <c r="AD819" i="1"/>
  <c r="AD818" i="1"/>
  <c r="AD817" i="1"/>
  <c r="AD816" i="1"/>
  <c r="AD815" i="1"/>
  <c r="AD814" i="1"/>
  <c r="AD813" i="1"/>
  <c r="AD812" i="1"/>
  <c r="AD811" i="1"/>
  <c r="AD810" i="1"/>
  <c r="AD809" i="1"/>
  <c r="AD808" i="1"/>
  <c r="AD807" i="1"/>
  <c r="AD806" i="1"/>
  <c r="AD805" i="1"/>
  <c r="AD804" i="1"/>
  <c r="AD803" i="1"/>
  <c r="AD802" i="1"/>
  <c r="AD801" i="1"/>
  <c r="AD800" i="1"/>
  <c r="AD799" i="1"/>
  <c r="AD798" i="1"/>
  <c r="AD797" i="1"/>
  <c r="AD796" i="1"/>
  <c r="AD795" i="1"/>
  <c r="AD794" i="1"/>
  <c r="AD793" i="1"/>
  <c r="AD792" i="1"/>
  <c r="AD791" i="1"/>
  <c r="AD790" i="1"/>
  <c r="AD789" i="1"/>
  <c r="AD788" i="1"/>
  <c r="AD787" i="1"/>
  <c r="AD786" i="1"/>
  <c r="AD785" i="1"/>
  <c r="AD784" i="1"/>
  <c r="AD783" i="1"/>
  <c r="AD782" i="1"/>
  <c r="AD781" i="1"/>
  <c r="AD780" i="1"/>
  <c r="AD779" i="1"/>
  <c r="AD778" i="1"/>
  <c r="AD777" i="1"/>
  <c r="AD776" i="1"/>
  <c r="AD775" i="1"/>
  <c r="AD774" i="1"/>
  <c r="AD773" i="1"/>
  <c r="AD772" i="1"/>
  <c r="AD771" i="1"/>
  <c r="AD770" i="1"/>
  <c r="AD769" i="1"/>
  <c r="AD768" i="1"/>
  <c r="AD767" i="1"/>
  <c r="AD766" i="1"/>
  <c r="AD765" i="1"/>
  <c r="AD764" i="1"/>
  <c r="AD763" i="1"/>
  <c r="AD762" i="1"/>
  <c r="AD761" i="1"/>
  <c r="AD760" i="1"/>
  <c r="AD759" i="1"/>
  <c r="AD758" i="1"/>
  <c r="AD757" i="1"/>
  <c r="AD756" i="1"/>
  <c r="AD755" i="1"/>
  <c r="AD754" i="1"/>
  <c r="AD753" i="1"/>
  <c r="AD752" i="1"/>
  <c r="AD751" i="1"/>
  <c r="AD750" i="1"/>
  <c r="AD749" i="1"/>
  <c r="AD748" i="1"/>
  <c r="AD747" i="1"/>
  <c r="AD746" i="1"/>
  <c r="AD745" i="1"/>
  <c r="AD744" i="1"/>
  <c r="AD743" i="1"/>
  <c r="AD742" i="1"/>
  <c r="AD741" i="1"/>
  <c r="AD740" i="1"/>
  <c r="AD739" i="1"/>
  <c r="AD738" i="1"/>
  <c r="AD737" i="1"/>
  <c r="AD736" i="1"/>
  <c r="AD735" i="1"/>
  <c r="AD734" i="1"/>
  <c r="AD733" i="1"/>
  <c r="AD732" i="1"/>
  <c r="AD731" i="1"/>
  <c r="AD730" i="1"/>
  <c r="AD729" i="1"/>
  <c r="AD728" i="1"/>
  <c r="AD727" i="1"/>
  <c r="AD726" i="1"/>
  <c r="AD725" i="1"/>
  <c r="AD724" i="1"/>
  <c r="AD723" i="1"/>
  <c r="AD722" i="1"/>
  <c r="AD721" i="1"/>
  <c r="AD720" i="1"/>
  <c r="AD719" i="1"/>
  <c r="AD718" i="1"/>
  <c r="AD717" i="1"/>
  <c r="AD716" i="1"/>
  <c r="AD715" i="1"/>
  <c r="AD714" i="1"/>
  <c r="AD713" i="1"/>
  <c r="AD712" i="1"/>
  <c r="AD711" i="1"/>
  <c r="AD710" i="1"/>
  <c r="AD709" i="1"/>
  <c r="AD708" i="1"/>
  <c r="AD707" i="1"/>
  <c r="AD706" i="1"/>
  <c r="AD705" i="1"/>
  <c r="AD704" i="1"/>
  <c r="AD703" i="1"/>
  <c r="AD702" i="1"/>
  <c r="AD701" i="1"/>
  <c r="AD700" i="1"/>
  <c r="AD699" i="1"/>
  <c r="AD698" i="1"/>
  <c r="AD697" i="1"/>
  <c r="AD696" i="1"/>
  <c r="AD695" i="1"/>
  <c r="AD694" i="1"/>
  <c r="AD693" i="1"/>
  <c r="AD692" i="1"/>
  <c r="AD691" i="1"/>
  <c r="AD690" i="1"/>
  <c r="AD689" i="1"/>
  <c r="AD688" i="1"/>
  <c r="AD687" i="1"/>
  <c r="AD686" i="1"/>
  <c r="AD685" i="1"/>
  <c r="AD684" i="1"/>
  <c r="AD683" i="1"/>
  <c r="AD682" i="1"/>
  <c r="AD681" i="1"/>
  <c r="AD680" i="1"/>
  <c r="AD679" i="1"/>
  <c r="AD678" i="1"/>
  <c r="AD677" i="1"/>
  <c r="AD676" i="1"/>
  <c r="AD675" i="1"/>
  <c r="AD674" i="1"/>
  <c r="AD673" i="1"/>
  <c r="AD672" i="1"/>
  <c r="AD671" i="1"/>
  <c r="AD670" i="1"/>
  <c r="AD669" i="1"/>
  <c r="AD668" i="1"/>
  <c r="AD667" i="1"/>
  <c r="AD666" i="1"/>
  <c r="AD665" i="1"/>
  <c r="AD664" i="1"/>
  <c r="AD663" i="1"/>
  <c r="AD662" i="1"/>
  <c r="AD661" i="1"/>
  <c r="AD660" i="1"/>
  <c r="AD659" i="1"/>
  <c r="AD658" i="1"/>
  <c r="AD657" i="1"/>
  <c r="AD656" i="1"/>
  <c r="AD655" i="1"/>
  <c r="AD654" i="1"/>
  <c r="AD653" i="1"/>
  <c r="AD652" i="1"/>
  <c r="AD651" i="1"/>
  <c r="AD650" i="1"/>
  <c r="AD649" i="1"/>
  <c r="AD648" i="1"/>
  <c r="AD647" i="1"/>
  <c r="AD646" i="1"/>
  <c r="AD645" i="1"/>
  <c r="AD644" i="1"/>
  <c r="AD643" i="1"/>
  <c r="AD642" i="1"/>
  <c r="AD641" i="1"/>
  <c r="AD640" i="1"/>
  <c r="AD639" i="1"/>
  <c r="AD638" i="1"/>
  <c r="AD637" i="1"/>
  <c r="AD636" i="1"/>
  <c r="AD635" i="1"/>
  <c r="AD634" i="1"/>
  <c r="AD633" i="1"/>
  <c r="AD632" i="1"/>
  <c r="AD631" i="1"/>
  <c r="AD630" i="1"/>
  <c r="AD629" i="1"/>
  <c r="AD628" i="1"/>
  <c r="AD627" i="1"/>
  <c r="AD626" i="1"/>
  <c r="AD625" i="1"/>
  <c r="AD624" i="1"/>
  <c r="AD623" i="1"/>
  <c r="AD622" i="1"/>
  <c r="AD621" i="1"/>
  <c r="AD620" i="1"/>
  <c r="AD619" i="1"/>
  <c r="AD618" i="1"/>
  <c r="AD617" i="1"/>
  <c r="AD616" i="1"/>
  <c r="AD615" i="1"/>
  <c r="AD614" i="1"/>
  <c r="AD613" i="1"/>
  <c r="AD612" i="1"/>
  <c r="AD611" i="1"/>
  <c r="AD610" i="1"/>
  <c r="AD609" i="1"/>
  <c r="AD608" i="1"/>
  <c r="AD607" i="1"/>
  <c r="AD606" i="1"/>
  <c r="AD605" i="1"/>
  <c r="AD604" i="1"/>
  <c r="AD603" i="1"/>
  <c r="AD602" i="1"/>
  <c r="AD601" i="1"/>
  <c r="AD600" i="1"/>
  <c r="AD599" i="1"/>
  <c r="AD598" i="1"/>
  <c r="AD597" i="1"/>
  <c r="AD596" i="1"/>
  <c r="AD595" i="1"/>
  <c r="AD594" i="1"/>
  <c r="AD593" i="1"/>
  <c r="AD592" i="1"/>
  <c r="AD591" i="1"/>
  <c r="AD590" i="1"/>
  <c r="AD589" i="1"/>
  <c r="AD588" i="1"/>
  <c r="AD587" i="1"/>
  <c r="AD586" i="1"/>
  <c r="AD585" i="1"/>
  <c r="AD584" i="1"/>
  <c r="AD583" i="1"/>
  <c r="AD582" i="1"/>
  <c r="AD581" i="1"/>
  <c r="AD580" i="1"/>
  <c r="AD579" i="1"/>
  <c r="AD578" i="1"/>
  <c r="AD577" i="1"/>
  <c r="AD576" i="1"/>
  <c r="AD575" i="1"/>
  <c r="AD574" i="1"/>
  <c r="AD573" i="1"/>
  <c r="AD572" i="1"/>
  <c r="AD571" i="1"/>
  <c r="AD570" i="1"/>
  <c r="AD569" i="1"/>
  <c r="AD568" i="1"/>
  <c r="AD567" i="1"/>
  <c r="AD566" i="1"/>
  <c r="AD565" i="1"/>
  <c r="AD564" i="1"/>
  <c r="AD563" i="1"/>
  <c r="AD562" i="1"/>
  <c r="AD561" i="1"/>
  <c r="AD560" i="1"/>
  <c r="AD559" i="1"/>
  <c r="AD558" i="1"/>
  <c r="AD557" i="1"/>
  <c r="AD556" i="1"/>
  <c r="AD555" i="1"/>
  <c r="AD554" i="1"/>
  <c r="AD553" i="1"/>
  <c r="AD552" i="1"/>
  <c r="AD551" i="1"/>
  <c r="AD550" i="1"/>
  <c r="AD549" i="1"/>
  <c r="AD548" i="1"/>
  <c r="AD547" i="1"/>
  <c r="AD546" i="1"/>
  <c r="AD545" i="1"/>
  <c r="AD544" i="1"/>
  <c r="AD543" i="1"/>
  <c r="AD542" i="1"/>
  <c r="AD541" i="1"/>
  <c r="AD540" i="1"/>
  <c r="AD539" i="1"/>
  <c r="AD538" i="1"/>
  <c r="AD537" i="1"/>
  <c r="AD536" i="1"/>
  <c r="AD535" i="1"/>
  <c r="AD534" i="1"/>
  <c r="AD533" i="1"/>
  <c r="AD532" i="1"/>
  <c r="AD531" i="1"/>
  <c r="AD530" i="1"/>
  <c r="AD529" i="1"/>
  <c r="AD528" i="1"/>
  <c r="AD527" i="1"/>
  <c r="AD526" i="1"/>
  <c r="AD525" i="1"/>
  <c r="AD524" i="1"/>
  <c r="AD523" i="1"/>
  <c r="AD522" i="1"/>
  <c r="AD521" i="1"/>
  <c r="AD520" i="1"/>
  <c r="AD519" i="1"/>
  <c r="AD518" i="1"/>
  <c r="AD517" i="1"/>
  <c r="AD516" i="1"/>
  <c r="AD515" i="1"/>
  <c r="AD514" i="1"/>
  <c r="AD513" i="1"/>
  <c r="AD512" i="1"/>
  <c r="AD511" i="1"/>
  <c r="AD510" i="1"/>
  <c r="AD509" i="1"/>
  <c r="AD508" i="1"/>
  <c r="AD507" i="1"/>
  <c r="AD506" i="1"/>
  <c r="AD505" i="1"/>
  <c r="AD504" i="1"/>
  <c r="AD503" i="1"/>
  <c r="AD502" i="1"/>
  <c r="AD501" i="1"/>
  <c r="AD500" i="1"/>
  <c r="AD499" i="1"/>
  <c r="AD498" i="1"/>
  <c r="AD497" i="1"/>
  <c r="AD496" i="1"/>
  <c r="AD495" i="1"/>
  <c r="AD494" i="1"/>
  <c r="AD493" i="1"/>
  <c r="AD492" i="1"/>
  <c r="AD491" i="1"/>
  <c r="AD490" i="1"/>
  <c r="AD489" i="1"/>
  <c r="AD488" i="1"/>
  <c r="AD487" i="1"/>
  <c r="AD486" i="1"/>
  <c r="AD485" i="1"/>
  <c r="AD484" i="1"/>
  <c r="AD483" i="1"/>
  <c r="AD482" i="1"/>
  <c r="AD481" i="1"/>
  <c r="AD480" i="1"/>
  <c r="AD479" i="1"/>
  <c r="AD478" i="1"/>
  <c r="AD477" i="1"/>
  <c r="AD476" i="1"/>
  <c r="AD475" i="1"/>
  <c r="AD474" i="1"/>
  <c r="AD473" i="1"/>
  <c r="AD472" i="1"/>
  <c r="AD471" i="1"/>
  <c r="AD470" i="1"/>
  <c r="AD469" i="1"/>
  <c r="AD468" i="1"/>
  <c r="AD467" i="1"/>
  <c r="AD466" i="1"/>
  <c r="AD465" i="1"/>
  <c r="AD464" i="1"/>
  <c r="AD463" i="1"/>
  <c r="AD462" i="1"/>
  <c r="AD461" i="1"/>
  <c r="AD460" i="1"/>
  <c r="AD459" i="1"/>
  <c r="AD458" i="1"/>
  <c r="AD457" i="1"/>
  <c r="AD456" i="1"/>
  <c r="AD455" i="1"/>
  <c r="AD454" i="1"/>
  <c r="AD453" i="1"/>
  <c r="AD452" i="1"/>
  <c r="AD451" i="1"/>
  <c r="AD450" i="1"/>
  <c r="AD449" i="1"/>
  <c r="AD448" i="1"/>
  <c r="AD447" i="1"/>
  <c r="AD446" i="1"/>
  <c r="AD445" i="1"/>
  <c r="AD444" i="1"/>
  <c r="AD443" i="1"/>
  <c r="AD442" i="1"/>
  <c r="AD441" i="1"/>
  <c r="AD440" i="1"/>
  <c r="AD439" i="1"/>
  <c r="AD438" i="1"/>
  <c r="AD437" i="1"/>
  <c r="AD436" i="1"/>
  <c r="AD435" i="1"/>
  <c r="AD434" i="1"/>
  <c r="AD433" i="1"/>
  <c r="AD432" i="1"/>
  <c r="AD431" i="1"/>
  <c r="AD430" i="1"/>
  <c r="AD429" i="1"/>
  <c r="AD428" i="1"/>
  <c r="AD427" i="1"/>
  <c r="AD426" i="1"/>
  <c r="AD425" i="1"/>
  <c r="AD424" i="1"/>
  <c r="AD423" i="1"/>
  <c r="AD422" i="1"/>
  <c r="AD421" i="1"/>
  <c r="AD420" i="1"/>
  <c r="AD419" i="1"/>
  <c r="AD418" i="1"/>
  <c r="AD417" i="1"/>
  <c r="AD416" i="1"/>
  <c r="AD415" i="1"/>
  <c r="AD414" i="1"/>
  <c r="AD413" i="1"/>
  <c r="AD412" i="1"/>
  <c r="AD411" i="1"/>
  <c r="AD410" i="1"/>
  <c r="AD409" i="1"/>
  <c r="AD408" i="1"/>
  <c r="AD407" i="1"/>
  <c r="AD406" i="1"/>
  <c r="AD405" i="1"/>
  <c r="AD404" i="1"/>
  <c r="AD403" i="1"/>
  <c r="AD402" i="1"/>
  <c r="AD401" i="1"/>
  <c r="AD400" i="1"/>
  <c r="AD399" i="1"/>
  <c r="AD398" i="1"/>
  <c r="AD397" i="1"/>
  <c r="AD396" i="1"/>
  <c r="AD395" i="1"/>
  <c r="AD394" i="1"/>
  <c r="AD393" i="1"/>
  <c r="AD392" i="1"/>
  <c r="AD391" i="1"/>
  <c r="AD390" i="1"/>
  <c r="AD389" i="1"/>
  <c r="AD388" i="1"/>
  <c r="AD387" i="1"/>
  <c r="AD386" i="1"/>
  <c r="AD385" i="1"/>
  <c r="AD384" i="1"/>
  <c r="AD383" i="1"/>
  <c r="AD382" i="1"/>
  <c r="AD381" i="1"/>
  <c r="AD380" i="1"/>
  <c r="AD379" i="1"/>
  <c r="AD378" i="1"/>
  <c r="AD377" i="1"/>
  <c r="AD376" i="1"/>
  <c r="AD375" i="1"/>
  <c r="AD374" i="1"/>
  <c r="AD373" i="1"/>
  <c r="AD372" i="1"/>
  <c r="AD371" i="1"/>
  <c r="AD370" i="1"/>
  <c r="AD369" i="1"/>
  <c r="AD368" i="1"/>
  <c r="AD367" i="1"/>
  <c r="AD366" i="1"/>
  <c r="AD365" i="1"/>
  <c r="AD364" i="1"/>
  <c r="AD363" i="1"/>
  <c r="AD362" i="1"/>
  <c r="AD361" i="1"/>
  <c r="AD360" i="1"/>
  <c r="AD359" i="1"/>
  <c r="AD358" i="1"/>
  <c r="AD357" i="1"/>
  <c r="AD356" i="1"/>
  <c r="AD355" i="1"/>
  <c r="AD354" i="1"/>
  <c r="AD353" i="1"/>
  <c r="AD352" i="1"/>
  <c r="AD351" i="1"/>
  <c r="AD350" i="1"/>
  <c r="AD349" i="1"/>
  <c r="AD348" i="1"/>
  <c r="AD347" i="1"/>
  <c r="AD346" i="1"/>
  <c r="AD345" i="1"/>
  <c r="AD344" i="1"/>
  <c r="AD343" i="1"/>
  <c r="AD342" i="1"/>
  <c r="AD341" i="1"/>
  <c r="AD340" i="1"/>
  <c r="AD339" i="1"/>
  <c r="AD338" i="1"/>
  <c r="AD337" i="1"/>
  <c r="AD336" i="1"/>
  <c r="AD335" i="1"/>
  <c r="AD334" i="1"/>
  <c r="AD333" i="1"/>
  <c r="AD332" i="1"/>
  <c r="AD331" i="1"/>
  <c r="AD330" i="1"/>
  <c r="AD329" i="1"/>
  <c r="AD328" i="1"/>
  <c r="AD327" i="1"/>
  <c r="AD326" i="1"/>
  <c r="AD325" i="1"/>
  <c r="AD324" i="1"/>
  <c r="AD323" i="1"/>
  <c r="AD322" i="1"/>
  <c r="AD321" i="1"/>
  <c r="AD320" i="1"/>
  <c r="AD319" i="1"/>
  <c r="AD318" i="1"/>
  <c r="AD317" i="1"/>
  <c r="AD316" i="1"/>
  <c r="AD315" i="1"/>
  <c r="AD314" i="1"/>
  <c r="AD313" i="1"/>
  <c r="AD312" i="1"/>
  <c r="AD311" i="1"/>
  <c r="AD310" i="1"/>
  <c r="AD309" i="1"/>
  <c r="AD308" i="1"/>
  <c r="AD307" i="1"/>
  <c r="AD306" i="1"/>
  <c r="AD305" i="1"/>
  <c r="AD304" i="1"/>
  <c r="AD303" i="1"/>
  <c r="AD302" i="1"/>
  <c r="AD301" i="1"/>
  <c r="AD300" i="1"/>
  <c r="AD299" i="1"/>
  <c r="AD298" i="1"/>
  <c r="AD297" i="1"/>
  <c r="AD296" i="1"/>
  <c r="AD295" i="1"/>
  <c r="AD294" i="1"/>
  <c r="AD293" i="1"/>
  <c r="AD292" i="1"/>
  <c r="AD291" i="1"/>
  <c r="AD290" i="1"/>
  <c r="AD289" i="1"/>
  <c r="AD288" i="1"/>
  <c r="AD287" i="1"/>
  <c r="AD286" i="1"/>
  <c r="AD285" i="1"/>
  <c r="AD284" i="1"/>
  <c r="AD283" i="1"/>
  <c r="AD282" i="1"/>
  <c r="AD281" i="1"/>
  <c r="AD280" i="1"/>
  <c r="AD279" i="1"/>
  <c r="AD278" i="1"/>
  <c r="AD277" i="1"/>
  <c r="AD276" i="1"/>
  <c r="AD275" i="1"/>
  <c r="AD274" i="1"/>
  <c r="AD273" i="1"/>
  <c r="AD272" i="1"/>
  <c r="AD271" i="1"/>
  <c r="AD270" i="1"/>
  <c r="AD269" i="1"/>
  <c r="AD268" i="1"/>
  <c r="AD267" i="1"/>
  <c r="AD266" i="1"/>
  <c r="AD265" i="1"/>
  <c r="AD264" i="1"/>
  <c r="AD263" i="1"/>
  <c r="AD262" i="1"/>
  <c r="AD261" i="1"/>
  <c r="AD260" i="1"/>
  <c r="AD259" i="1"/>
  <c r="AD258" i="1"/>
  <c r="AD257" i="1"/>
  <c r="AD256" i="1"/>
  <c r="AD255" i="1"/>
  <c r="AD254" i="1"/>
  <c r="AD253" i="1"/>
  <c r="AD252" i="1"/>
  <c r="AD251" i="1"/>
  <c r="AD250" i="1"/>
  <c r="AD249" i="1"/>
  <c r="AD248" i="1"/>
  <c r="AD247" i="1"/>
  <c r="AD246" i="1"/>
  <c r="AD245" i="1"/>
  <c r="AD244" i="1"/>
  <c r="AD243" i="1"/>
  <c r="AD242" i="1"/>
  <c r="AD241" i="1"/>
  <c r="AD240" i="1"/>
  <c r="AD239" i="1"/>
  <c r="AD238" i="1"/>
  <c r="AD237" i="1"/>
  <c r="AD236" i="1"/>
  <c r="AD235" i="1"/>
  <c r="AD234" i="1"/>
  <c r="AD233" i="1"/>
  <c r="AD232" i="1"/>
  <c r="AD231" i="1"/>
  <c r="AD230" i="1"/>
  <c r="AD229" i="1"/>
  <c r="AD228" i="1"/>
  <c r="AD227" i="1"/>
  <c r="AD226" i="1"/>
  <c r="AD225" i="1"/>
  <c r="AD224" i="1"/>
  <c r="AD223" i="1"/>
  <c r="AD222" i="1"/>
  <c r="AD221" i="1"/>
  <c r="AD220" i="1"/>
  <c r="AD219" i="1"/>
  <c r="AD218" i="1"/>
  <c r="AD217" i="1"/>
  <c r="AD216" i="1"/>
  <c r="AD215" i="1"/>
  <c r="AD214" i="1"/>
  <c r="AD213" i="1"/>
  <c r="AD212" i="1"/>
  <c r="AD211" i="1"/>
  <c r="AD210" i="1"/>
  <c r="AD209" i="1"/>
  <c r="AD208" i="1"/>
  <c r="AD207" i="1"/>
  <c r="AD206" i="1"/>
  <c r="AD205" i="1"/>
  <c r="AD204" i="1"/>
  <c r="AD203" i="1"/>
  <c r="AD202" i="1"/>
  <c r="AD201" i="1"/>
  <c r="AD200" i="1"/>
  <c r="AD199" i="1"/>
  <c r="AD198" i="1"/>
  <c r="AD197" i="1"/>
  <c r="AD196" i="1"/>
  <c r="AD195" i="1"/>
  <c r="AD194" i="1"/>
  <c r="AD193" i="1"/>
  <c r="AD192" i="1"/>
  <c r="AD191" i="1"/>
  <c r="AD190" i="1"/>
  <c r="AD189" i="1"/>
  <c r="AD188" i="1"/>
  <c r="AD187" i="1"/>
  <c r="AD186" i="1"/>
  <c r="AD185" i="1"/>
  <c r="AD184" i="1"/>
  <c r="AD183" i="1"/>
  <c r="AD182" i="1"/>
  <c r="AD181" i="1"/>
  <c r="AD180" i="1"/>
  <c r="AD179" i="1"/>
  <c r="AD178" i="1"/>
  <c r="AD177" i="1"/>
  <c r="AD176" i="1"/>
  <c r="AD175" i="1"/>
  <c r="AD174" i="1"/>
  <c r="AD173" i="1"/>
  <c r="AD172" i="1"/>
  <c r="AD171" i="1"/>
  <c r="AD170" i="1"/>
  <c r="AD169" i="1"/>
  <c r="AD168" i="1"/>
  <c r="AD167" i="1"/>
  <c r="AD166" i="1"/>
  <c r="AD165" i="1"/>
  <c r="AD164" i="1"/>
  <c r="AD163" i="1"/>
  <c r="AD162" i="1"/>
  <c r="AD161" i="1"/>
  <c r="AD160" i="1"/>
  <c r="AD159" i="1"/>
  <c r="AD158" i="1"/>
  <c r="AD157" i="1"/>
  <c r="AD156" i="1"/>
  <c r="AD155" i="1"/>
  <c r="AD154" i="1"/>
  <c r="AD153" i="1"/>
  <c r="AD152" i="1"/>
  <c r="AD151" i="1"/>
  <c r="AD150" i="1"/>
  <c r="AD149" i="1"/>
  <c r="AD148" i="1"/>
  <c r="AD147" i="1"/>
  <c r="AD146" i="1"/>
  <c r="AD145" i="1"/>
  <c r="AD144" i="1"/>
  <c r="AD143" i="1"/>
  <c r="AD142" i="1"/>
  <c r="AD141" i="1"/>
  <c r="AD140" i="1"/>
  <c r="AD139" i="1"/>
  <c r="AD138" i="1"/>
  <c r="AD137" i="1"/>
  <c r="AD136" i="1"/>
  <c r="AD135" i="1"/>
  <c r="AD134" i="1"/>
  <c r="AD133" i="1"/>
  <c r="AD132" i="1"/>
  <c r="AD131" i="1"/>
  <c r="AD130" i="1"/>
  <c r="AD129" i="1"/>
  <c r="AD128" i="1"/>
  <c r="AD127" i="1"/>
  <c r="AD126" i="1"/>
  <c r="AD125" i="1"/>
  <c r="AD124" i="1"/>
  <c r="AD123" i="1"/>
  <c r="AD122" i="1"/>
  <c r="AD121" i="1"/>
  <c r="AD120" i="1"/>
  <c r="AD119" i="1"/>
  <c r="AD118" i="1"/>
  <c r="AD117" i="1"/>
  <c r="AD116" i="1"/>
  <c r="AD115" i="1"/>
  <c r="AD114" i="1"/>
  <c r="AD113" i="1"/>
  <c r="AD112" i="1"/>
  <c r="AD111" i="1"/>
  <c r="AD110" i="1"/>
  <c r="AD109" i="1"/>
  <c r="AD108" i="1"/>
  <c r="AD107" i="1"/>
  <c r="AD106" i="1"/>
  <c r="AD105" i="1"/>
  <c r="AD104" i="1"/>
  <c r="AD103" i="1"/>
  <c r="AD102" i="1"/>
  <c r="AD101" i="1"/>
  <c r="AD100" i="1"/>
  <c r="AD99" i="1"/>
  <c r="AD98" i="1"/>
  <c r="AD97" i="1"/>
  <c r="AD96" i="1"/>
  <c r="AD95" i="1"/>
  <c r="AD94" i="1"/>
  <c r="AD93" i="1"/>
  <c r="AD92" i="1"/>
  <c r="AD91" i="1"/>
  <c r="AD90" i="1"/>
  <c r="AD89" i="1"/>
  <c r="AD88" i="1"/>
  <c r="AD87" i="1"/>
  <c r="AD86" i="1"/>
  <c r="AD85" i="1"/>
  <c r="AD84" i="1"/>
  <c r="AD83" i="1"/>
  <c r="AD82" i="1"/>
  <c r="AD81" i="1"/>
  <c r="AD80" i="1"/>
  <c r="AD79" i="1"/>
  <c r="AD78" i="1"/>
  <c r="AD77" i="1"/>
  <c r="AD76" i="1"/>
  <c r="AD75" i="1"/>
  <c r="AD74" i="1"/>
  <c r="AD73" i="1"/>
  <c r="AD72" i="1"/>
  <c r="AD71" i="1"/>
  <c r="AD70" i="1"/>
  <c r="AD69" i="1"/>
  <c r="AD68" i="1"/>
  <c r="AD67" i="1"/>
  <c r="AD66" i="1"/>
  <c r="AD65" i="1"/>
  <c r="AD64" i="1"/>
  <c r="AD63" i="1"/>
  <c r="AD62" i="1"/>
  <c r="AD61" i="1"/>
  <c r="AD60" i="1"/>
  <c r="AD59" i="1"/>
  <c r="AD58" i="1"/>
  <c r="AD57" i="1"/>
  <c r="AD56" i="1"/>
  <c r="AD55" i="1"/>
  <c r="AD54" i="1"/>
  <c r="AD53" i="1"/>
  <c r="AD52" i="1"/>
  <c r="AD51" i="1"/>
  <c r="AD50" i="1"/>
  <c r="AD49" i="1"/>
  <c r="AD48" i="1"/>
  <c r="AD47" i="1"/>
  <c r="AD46" i="1"/>
  <c r="AD45" i="1"/>
  <c r="AD44" i="1"/>
  <c r="AD43" i="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AD11" i="1"/>
  <c r="AD10" i="1"/>
  <c r="AD9" i="1"/>
  <c r="AD8" i="1"/>
  <c r="AD7" i="1"/>
  <c r="AD6" i="1"/>
  <c r="AD5" i="1"/>
  <c r="AD4" i="1"/>
  <c r="AD3" i="1"/>
  <c r="AC1093" i="1"/>
  <c r="AC1092" i="1"/>
  <c r="AC1091" i="1"/>
  <c r="AC1090" i="1"/>
  <c r="AC1089" i="1"/>
  <c r="AC1088" i="1"/>
  <c r="AC1087" i="1"/>
  <c r="AC1086" i="1"/>
  <c r="AC1085" i="1"/>
  <c r="AC1084" i="1"/>
  <c r="AC1083" i="1"/>
  <c r="AC1082" i="1"/>
  <c r="AC1081" i="1"/>
  <c r="AC1080" i="1"/>
  <c r="AC1079" i="1"/>
  <c r="AC1078" i="1"/>
  <c r="AC1077" i="1"/>
  <c r="AC1076" i="1"/>
  <c r="AC1075" i="1"/>
  <c r="AC1074" i="1"/>
  <c r="AC1073" i="1"/>
  <c r="AC1072" i="1"/>
  <c r="AC1071" i="1"/>
  <c r="AC1070" i="1"/>
  <c r="AC1069" i="1"/>
  <c r="AC1068" i="1"/>
  <c r="AC1067" i="1"/>
  <c r="AC1066" i="1"/>
  <c r="AC1065" i="1"/>
  <c r="AC1064" i="1"/>
  <c r="AC1063" i="1"/>
  <c r="AC1062" i="1"/>
  <c r="AC1061" i="1"/>
  <c r="AC1060" i="1"/>
  <c r="AC1059" i="1"/>
  <c r="AC1058" i="1"/>
  <c r="AC1057" i="1"/>
  <c r="AC1056" i="1"/>
  <c r="AC1055" i="1"/>
  <c r="AC1054" i="1"/>
  <c r="AC1053" i="1"/>
  <c r="AC1052" i="1"/>
  <c r="AC1051" i="1"/>
  <c r="AC1050" i="1"/>
  <c r="AC1049" i="1"/>
  <c r="AC1048" i="1"/>
  <c r="AC1047" i="1"/>
  <c r="AC1046" i="1"/>
  <c r="AC1045" i="1"/>
  <c r="AC1044" i="1"/>
  <c r="AC1043" i="1"/>
  <c r="AC1042" i="1"/>
  <c r="AC1041" i="1"/>
  <c r="AC1040" i="1"/>
  <c r="AC1039" i="1"/>
  <c r="AC1038" i="1"/>
  <c r="AC1037" i="1"/>
  <c r="AC1036" i="1"/>
  <c r="AC1035" i="1"/>
  <c r="AC1034" i="1"/>
  <c r="AC1033" i="1"/>
  <c r="AC1032" i="1"/>
  <c r="AC1031" i="1"/>
  <c r="AC1030" i="1"/>
  <c r="AC1029" i="1"/>
  <c r="AC1028" i="1"/>
  <c r="AC1027" i="1"/>
  <c r="AC1026" i="1"/>
  <c r="AC1025" i="1"/>
  <c r="AC1024" i="1"/>
  <c r="AC1023" i="1"/>
  <c r="AC1022" i="1"/>
  <c r="AC1021" i="1"/>
  <c r="AC1020" i="1"/>
  <c r="AC1019" i="1"/>
  <c r="AC1018" i="1"/>
  <c r="AC1017" i="1"/>
  <c r="AC1016" i="1"/>
  <c r="AC1015" i="1"/>
  <c r="AC1014" i="1"/>
  <c r="AC1013" i="1"/>
  <c r="AC1012" i="1"/>
  <c r="AC1011" i="1"/>
  <c r="AC1010" i="1"/>
  <c r="AC1009" i="1"/>
  <c r="AC1008" i="1"/>
  <c r="AC1007" i="1"/>
  <c r="AC1006" i="1"/>
  <c r="AC1005" i="1"/>
  <c r="AC1004" i="1"/>
  <c r="AC1003" i="1"/>
  <c r="AC1002" i="1"/>
  <c r="AC1001" i="1"/>
  <c r="AC1000" i="1"/>
  <c r="AC999" i="1"/>
  <c r="AC998" i="1"/>
  <c r="AC997" i="1"/>
  <c r="AC996" i="1"/>
  <c r="AC995" i="1"/>
  <c r="AC994" i="1"/>
  <c r="AC993" i="1"/>
  <c r="AC992" i="1"/>
  <c r="AC991" i="1"/>
  <c r="AC990" i="1"/>
  <c r="AC989" i="1"/>
  <c r="AC988" i="1"/>
  <c r="AC987" i="1"/>
  <c r="AC986" i="1"/>
  <c r="AC985" i="1"/>
  <c r="AC984" i="1"/>
  <c r="AC983" i="1"/>
  <c r="AC982" i="1"/>
  <c r="AC981" i="1"/>
  <c r="AC980" i="1"/>
  <c r="AC979" i="1"/>
  <c r="AC978" i="1"/>
  <c r="AC977" i="1"/>
  <c r="AC976" i="1"/>
  <c r="AC975" i="1"/>
  <c r="AC974" i="1"/>
  <c r="AC973" i="1"/>
  <c r="AC972" i="1"/>
  <c r="AC971" i="1"/>
  <c r="AC970" i="1"/>
  <c r="AC969" i="1"/>
  <c r="AC968" i="1"/>
  <c r="AC967" i="1"/>
  <c r="AC966" i="1"/>
  <c r="AC965" i="1"/>
  <c r="AC964" i="1"/>
  <c r="AC963" i="1"/>
  <c r="AC962" i="1"/>
  <c r="AC961" i="1"/>
  <c r="AC960" i="1"/>
  <c r="AC959" i="1"/>
  <c r="AC958" i="1"/>
  <c r="AC957" i="1"/>
  <c r="AC956" i="1"/>
  <c r="AC955" i="1"/>
  <c r="AC954" i="1"/>
  <c r="AC953" i="1"/>
  <c r="AC952" i="1"/>
  <c r="AC951" i="1"/>
  <c r="AC950" i="1"/>
  <c r="AC949" i="1"/>
  <c r="AC948" i="1"/>
  <c r="AC947" i="1"/>
  <c r="AC946" i="1"/>
  <c r="AC945" i="1"/>
  <c r="AC944" i="1"/>
  <c r="AC943" i="1"/>
  <c r="AC942" i="1"/>
  <c r="AC941" i="1"/>
  <c r="AC940" i="1"/>
  <c r="AC939" i="1"/>
  <c r="AC938" i="1"/>
  <c r="AC937" i="1"/>
  <c r="AC936" i="1"/>
  <c r="AC935" i="1"/>
  <c r="AC934" i="1"/>
  <c r="AC933" i="1"/>
  <c r="AC932" i="1"/>
  <c r="AC931" i="1"/>
  <c r="AC930" i="1"/>
  <c r="AC929" i="1"/>
  <c r="AC928" i="1"/>
  <c r="AC927" i="1"/>
  <c r="AC926" i="1"/>
  <c r="AC925" i="1"/>
  <c r="AC924" i="1"/>
  <c r="AC923" i="1"/>
  <c r="AC922" i="1"/>
  <c r="AC921" i="1"/>
  <c r="AC920" i="1"/>
  <c r="AC919" i="1"/>
  <c r="AC918" i="1"/>
  <c r="AC917" i="1"/>
  <c r="AC916" i="1"/>
  <c r="AC915" i="1"/>
  <c r="AC914" i="1"/>
  <c r="AC913" i="1"/>
  <c r="AC912" i="1"/>
  <c r="AC911" i="1"/>
  <c r="AC910" i="1"/>
  <c r="AC909" i="1"/>
  <c r="AC908" i="1"/>
  <c r="AC907" i="1"/>
  <c r="AC906" i="1"/>
  <c r="AC905" i="1"/>
  <c r="AC904" i="1"/>
  <c r="AC903" i="1"/>
  <c r="AC902" i="1"/>
  <c r="AC901" i="1"/>
  <c r="AC900" i="1"/>
  <c r="AC899" i="1"/>
  <c r="AC898" i="1"/>
  <c r="AC897" i="1"/>
  <c r="AC896" i="1"/>
  <c r="AC895" i="1"/>
  <c r="AC894" i="1"/>
  <c r="AC893" i="1"/>
  <c r="AC892" i="1"/>
  <c r="AC891" i="1"/>
  <c r="AC890" i="1"/>
  <c r="AC889" i="1"/>
  <c r="AC888" i="1"/>
  <c r="AC887" i="1"/>
  <c r="AC886" i="1"/>
  <c r="AC885" i="1"/>
  <c r="AC884" i="1"/>
  <c r="AC883" i="1"/>
  <c r="AC882" i="1"/>
  <c r="AC881" i="1"/>
  <c r="AC880" i="1"/>
  <c r="AC879" i="1"/>
  <c r="AC878" i="1"/>
  <c r="AC877" i="1"/>
  <c r="AC876" i="1"/>
  <c r="AC875" i="1"/>
  <c r="AC874" i="1"/>
  <c r="AC873" i="1"/>
  <c r="AC872" i="1"/>
  <c r="AC871" i="1"/>
  <c r="AC870" i="1"/>
  <c r="AC869" i="1"/>
  <c r="AC868" i="1"/>
  <c r="AC867" i="1"/>
  <c r="AC866" i="1"/>
  <c r="AC865" i="1"/>
  <c r="AC864" i="1"/>
  <c r="AC863" i="1"/>
  <c r="AC862" i="1"/>
  <c r="AC861" i="1"/>
  <c r="AC860" i="1"/>
  <c r="AC859"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38" i="1"/>
  <c r="AC337" i="1"/>
  <c r="AC336" i="1"/>
  <c r="AC335" i="1"/>
  <c r="AC334" i="1"/>
  <c r="AC333" i="1"/>
  <c r="AC332" i="1"/>
  <c r="AC331" i="1"/>
  <c r="AC330" i="1"/>
  <c r="AC329" i="1"/>
  <c r="AC328" i="1"/>
  <c r="AC327" i="1"/>
  <c r="AC326" i="1"/>
  <c r="AC325" i="1"/>
  <c r="AC324" i="1"/>
  <c r="AC323" i="1"/>
  <c r="AC322" i="1"/>
  <c r="AC321" i="1"/>
  <c r="AC320" i="1"/>
  <c r="AC319" i="1"/>
  <c r="AC318" i="1"/>
  <c r="AC317" i="1"/>
  <c r="AC316" i="1"/>
  <c r="AC315" i="1"/>
  <c r="AC314" i="1"/>
  <c r="AC313" i="1"/>
  <c r="AC312" i="1"/>
  <c r="AC311" i="1"/>
  <c r="AC310" i="1"/>
  <c r="AC30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36" i="1"/>
  <c r="AC235" i="1"/>
  <c r="AC234" i="1"/>
  <c r="AC233" i="1"/>
  <c r="AC232" i="1"/>
  <c r="AC231" i="1"/>
  <c r="AC230" i="1"/>
  <c r="AC229" i="1"/>
  <c r="AC228" i="1"/>
  <c r="AC22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34" i="1"/>
  <c r="AC133" i="1"/>
  <c r="AC132" i="1"/>
  <c r="AC131" i="1"/>
  <c r="AC130" i="1"/>
  <c r="AC129" i="1"/>
  <c r="AC128" i="1"/>
  <c r="AC127" i="1"/>
  <c r="AC126" i="1"/>
  <c r="AC125" i="1"/>
  <c r="AC124" i="1"/>
  <c r="AC123" i="1"/>
  <c r="AC122" i="1"/>
  <c r="AC121" i="1"/>
  <c r="AC120" i="1"/>
  <c r="AC119" i="1"/>
  <c r="AC118" i="1"/>
  <c r="AC117" i="1"/>
  <c r="AC116" i="1"/>
  <c r="AC11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AC33" i="1"/>
  <c r="AC32" i="1"/>
  <c r="AC31" i="1"/>
  <c r="AC30" i="1"/>
  <c r="AC29" i="1"/>
  <c r="AC28" i="1"/>
  <c r="AC27" i="1"/>
  <c r="AC26" i="1"/>
  <c r="AC25" i="1"/>
  <c r="AC24" i="1"/>
  <c r="AC23" i="1"/>
  <c r="AC22" i="1"/>
  <c r="AC21" i="1"/>
  <c r="AC20" i="1"/>
  <c r="AC19" i="1"/>
  <c r="AC18" i="1"/>
  <c r="AC17" i="1"/>
  <c r="AC16" i="1"/>
  <c r="AC15" i="1"/>
  <c r="AC14" i="1"/>
  <c r="AC13" i="1"/>
  <c r="AC12" i="1"/>
  <c r="AC11" i="1"/>
  <c r="AC10" i="1"/>
  <c r="AC9" i="1"/>
  <c r="AC8" i="1"/>
  <c r="AC7" i="1"/>
  <c r="AC6" i="1"/>
  <c r="AC5" i="1"/>
  <c r="AC4" i="1"/>
  <c r="AC3" i="1"/>
  <c r="I20" i="11"/>
  <c r="I14" i="11"/>
  <c r="I10" i="11"/>
  <c r="I13" i="11"/>
  <c r="I4" i="11"/>
  <c r="I18" i="11"/>
  <c r="I11" i="11"/>
  <c r="I16" i="11"/>
  <c r="I6" i="11"/>
  <c r="I2" i="11"/>
  <c r="I19" i="11"/>
  <c r="I3" i="11"/>
  <c r="I22" i="11"/>
  <c r="I17" i="11"/>
  <c r="I21" i="11"/>
  <c r="I5" i="11"/>
  <c r="I8" i="11"/>
  <c r="I9" i="11"/>
  <c r="I23" i="11"/>
  <c r="I7" i="11"/>
  <c r="I15" i="11"/>
  <c r="I12" i="11"/>
  <c r="AB1093" i="1"/>
  <c r="AB1092" i="1"/>
  <c r="AB1091" i="1"/>
  <c r="AB1090" i="1"/>
  <c r="AB1089" i="1"/>
  <c r="AB1088" i="1"/>
  <c r="AB1087" i="1"/>
  <c r="AB1086" i="1"/>
  <c r="AB1085" i="1"/>
  <c r="AB1084" i="1"/>
  <c r="AB1083" i="1"/>
  <c r="AB1082" i="1"/>
  <c r="AB1081" i="1"/>
  <c r="AB1080" i="1"/>
  <c r="AB1079" i="1"/>
  <c r="AB1078" i="1"/>
  <c r="AB1077" i="1"/>
  <c r="AB1076" i="1"/>
  <c r="AB1075" i="1"/>
  <c r="AB1074" i="1"/>
  <c r="AB1073" i="1"/>
  <c r="AB1072" i="1"/>
  <c r="AB1071" i="1"/>
  <c r="AB1070" i="1"/>
  <c r="AB1069" i="1"/>
  <c r="AB1068" i="1"/>
  <c r="AB1067" i="1"/>
  <c r="AB1066" i="1"/>
  <c r="AB1065" i="1"/>
  <c r="AB1064" i="1"/>
  <c r="AB1063" i="1"/>
  <c r="AB1062" i="1"/>
  <c r="AB1061" i="1"/>
  <c r="AB1060" i="1"/>
  <c r="AB1059" i="1"/>
  <c r="AB1058" i="1"/>
  <c r="AB1057" i="1"/>
  <c r="AB1056" i="1"/>
  <c r="AB1055" i="1"/>
  <c r="AB1054" i="1"/>
  <c r="AB1053" i="1"/>
  <c r="AB1052" i="1"/>
  <c r="AB1051" i="1"/>
  <c r="AB1050" i="1"/>
  <c r="AB1049" i="1"/>
  <c r="AB1048" i="1"/>
  <c r="AB1047" i="1"/>
  <c r="AB1046" i="1"/>
  <c r="AB1045" i="1"/>
  <c r="AB1044" i="1"/>
  <c r="AB1043" i="1"/>
  <c r="AB1042" i="1"/>
  <c r="AB1041" i="1"/>
  <c r="AB1040" i="1"/>
  <c r="AB1039" i="1"/>
  <c r="AB1038" i="1"/>
  <c r="AB1037" i="1"/>
  <c r="AB1036" i="1"/>
  <c r="AB1035" i="1"/>
  <c r="AB1034" i="1"/>
  <c r="AB1033" i="1"/>
  <c r="AB1032" i="1"/>
  <c r="AB1031" i="1"/>
  <c r="AB1030" i="1"/>
  <c r="AB1029" i="1"/>
  <c r="AB1028" i="1"/>
  <c r="AB1027" i="1"/>
  <c r="AB1026" i="1"/>
  <c r="AB1025" i="1"/>
  <c r="AB1024" i="1"/>
  <c r="AB1023" i="1"/>
  <c r="AB1022" i="1"/>
  <c r="AB1021" i="1"/>
  <c r="AB1020" i="1"/>
  <c r="AB1019" i="1"/>
  <c r="AB1018" i="1"/>
  <c r="AB1017" i="1"/>
  <c r="AB1016" i="1"/>
  <c r="AB1015" i="1"/>
  <c r="AB1014" i="1"/>
  <c r="AB1013" i="1"/>
  <c r="AB1012" i="1"/>
  <c r="AB1011" i="1"/>
  <c r="AB1010" i="1"/>
  <c r="AB1009" i="1"/>
  <c r="AB1008" i="1"/>
  <c r="AB1007" i="1"/>
  <c r="AB1006" i="1"/>
  <c r="AB1005" i="1"/>
  <c r="AB1004" i="1"/>
  <c r="AB1003" i="1"/>
  <c r="AB1002" i="1"/>
  <c r="AB1001" i="1"/>
  <c r="AB1000" i="1"/>
  <c r="AB999" i="1"/>
  <c r="AB998" i="1"/>
  <c r="AB997" i="1"/>
  <c r="AB996" i="1"/>
  <c r="AB995" i="1"/>
  <c r="AB994" i="1"/>
  <c r="AB993" i="1"/>
  <c r="AB992" i="1"/>
  <c r="AB991" i="1"/>
  <c r="AB990" i="1"/>
  <c r="AB989" i="1"/>
  <c r="AB988" i="1"/>
  <c r="AB987" i="1"/>
  <c r="AB986" i="1"/>
  <c r="AB985" i="1"/>
  <c r="AB984" i="1"/>
  <c r="AB983" i="1"/>
  <c r="AB982" i="1"/>
  <c r="AB981" i="1"/>
  <c r="AB980" i="1"/>
  <c r="AB979" i="1"/>
  <c r="AB978" i="1"/>
  <c r="AB977" i="1"/>
  <c r="AB976" i="1"/>
  <c r="AB975" i="1"/>
  <c r="AB974" i="1"/>
  <c r="AB973" i="1"/>
  <c r="AB972" i="1"/>
  <c r="AB971" i="1"/>
  <c r="AB970" i="1"/>
  <c r="AB969" i="1"/>
  <c r="AB968" i="1"/>
  <c r="AB967" i="1"/>
  <c r="AB966" i="1"/>
  <c r="AB965" i="1"/>
  <c r="AB964" i="1"/>
  <c r="AB963" i="1"/>
  <c r="AB962" i="1"/>
  <c r="AB961" i="1"/>
  <c r="AB960" i="1"/>
  <c r="AB959" i="1"/>
  <c r="AB958" i="1"/>
  <c r="AB957" i="1"/>
  <c r="AB956" i="1"/>
  <c r="AB955" i="1"/>
  <c r="AB954" i="1"/>
  <c r="AB953" i="1"/>
  <c r="AB952" i="1"/>
  <c r="AB951" i="1"/>
  <c r="AB950" i="1"/>
  <c r="AB949" i="1"/>
  <c r="AB948" i="1"/>
  <c r="AB947" i="1"/>
  <c r="AB946" i="1"/>
  <c r="AB945" i="1"/>
  <c r="AB944" i="1"/>
  <c r="AB943" i="1"/>
  <c r="AB942" i="1"/>
  <c r="AB941" i="1"/>
  <c r="AB940" i="1"/>
  <c r="AB939" i="1"/>
  <c r="AB938" i="1"/>
  <c r="AB937" i="1"/>
  <c r="AB936" i="1"/>
  <c r="AB935" i="1"/>
  <c r="AB934" i="1"/>
  <c r="AB933" i="1"/>
  <c r="AB932" i="1"/>
  <c r="AB931" i="1"/>
  <c r="AB930" i="1"/>
  <c r="AB929" i="1"/>
  <c r="AB928" i="1"/>
  <c r="AB927" i="1"/>
  <c r="AB926" i="1"/>
  <c r="AB925" i="1"/>
  <c r="AB924" i="1"/>
  <c r="AB923" i="1"/>
  <c r="AB922" i="1"/>
  <c r="AB921" i="1"/>
  <c r="AB920" i="1"/>
  <c r="AB919" i="1"/>
  <c r="AB918" i="1"/>
  <c r="AB917" i="1"/>
  <c r="AB916" i="1"/>
  <c r="AB915" i="1"/>
  <c r="AB914" i="1"/>
  <c r="AB913" i="1"/>
  <c r="AB912" i="1"/>
  <c r="AB911" i="1"/>
  <c r="AB910" i="1"/>
  <c r="AB909" i="1"/>
  <c r="AB908" i="1"/>
  <c r="AB907" i="1"/>
  <c r="AB906" i="1"/>
  <c r="AB905" i="1"/>
  <c r="AB904" i="1"/>
  <c r="AB903" i="1"/>
  <c r="AB902" i="1"/>
  <c r="AB901" i="1"/>
  <c r="AB900" i="1"/>
  <c r="AB899" i="1"/>
  <c r="AB898" i="1"/>
  <c r="AB897" i="1"/>
  <c r="AB896" i="1"/>
  <c r="AB895" i="1"/>
  <c r="AB894" i="1"/>
  <c r="AB893" i="1"/>
  <c r="AB892" i="1"/>
  <c r="AB891" i="1"/>
  <c r="AB890" i="1"/>
  <c r="AB889" i="1"/>
  <c r="AB888" i="1"/>
  <c r="AB887" i="1"/>
  <c r="AB886" i="1"/>
  <c r="AB885" i="1"/>
  <c r="AB884" i="1"/>
  <c r="AB883" i="1"/>
  <c r="AB882" i="1"/>
  <c r="AB881" i="1"/>
  <c r="AB880" i="1"/>
  <c r="AB879" i="1"/>
  <c r="AB878" i="1"/>
  <c r="AB877" i="1"/>
  <c r="AB876" i="1"/>
  <c r="AB875" i="1"/>
  <c r="AB874" i="1"/>
  <c r="AB873" i="1"/>
  <c r="AB872" i="1"/>
  <c r="AB871" i="1"/>
  <c r="AB870" i="1"/>
  <c r="AB869" i="1"/>
  <c r="AB868" i="1"/>
  <c r="AB867" i="1"/>
  <c r="AB866" i="1"/>
  <c r="AB865" i="1"/>
  <c r="AB864" i="1"/>
  <c r="AB863" i="1"/>
  <c r="AB862" i="1"/>
  <c r="AB861" i="1"/>
  <c r="AB860" i="1"/>
  <c r="AB859" i="1"/>
  <c r="AB858" i="1"/>
  <c r="AB857" i="1"/>
  <c r="AB856" i="1"/>
  <c r="AB855" i="1"/>
  <c r="AB854" i="1"/>
  <c r="AB853" i="1"/>
  <c r="AB852" i="1"/>
  <c r="AB851" i="1"/>
  <c r="AB850" i="1"/>
  <c r="AB849" i="1"/>
  <c r="AB848" i="1"/>
  <c r="AB847" i="1"/>
  <c r="AB846" i="1"/>
  <c r="AB845" i="1"/>
  <c r="AB844" i="1"/>
  <c r="AB843" i="1"/>
  <c r="AB842" i="1"/>
  <c r="AB841" i="1"/>
  <c r="AB840" i="1"/>
  <c r="AB839" i="1"/>
  <c r="AB838" i="1"/>
  <c r="AB837" i="1"/>
  <c r="AB836" i="1"/>
  <c r="AB835" i="1"/>
  <c r="AB834" i="1"/>
  <c r="AB833" i="1"/>
  <c r="AB832" i="1"/>
  <c r="AB831" i="1"/>
  <c r="AB830" i="1"/>
  <c r="AB829" i="1"/>
  <c r="AB828" i="1"/>
  <c r="AB827" i="1"/>
  <c r="AB826" i="1"/>
  <c r="AB825" i="1"/>
  <c r="AB824" i="1"/>
  <c r="AB823" i="1"/>
  <c r="AB822" i="1"/>
  <c r="AB821" i="1"/>
  <c r="AB820" i="1"/>
  <c r="AB819" i="1"/>
  <c r="AB818" i="1"/>
  <c r="AB817" i="1"/>
  <c r="AB816" i="1"/>
  <c r="AB815" i="1"/>
  <c r="AB814" i="1"/>
  <c r="AB813" i="1"/>
  <c r="AB812" i="1"/>
  <c r="AB811" i="1"/>
  <c r="AB810" i="1"/>
  <c r="AB809" i="1"/>
  <c r="AB808" i="1"/>
  <c r="AB807" i="1"/>
  <c r="AB806" i="1"/>
  <c r="AB805" i="1"/>
  <c r="AB804" i="1"/>
  <c r="AB803" i="1"/>
  <c r="AB802" i="1"/>
  <c r="AB801" i="1"/>
  <c r="AB800" i="1"/>
  <c r="AB799" i="1"/>
  <c r="AB798" i="1"/>
  <c r="AB797" i="1"/>
  <c r="AB796" i="1"/>
  <c r="AB795" i="1"/>
  <c r="AB794" i="1"/>
  <c r="AB793" i="1"/>
  <c r="AB792" i="1"/>
  <c r="AB791" i="1"/>
  <c r="AB790" i="1"/>
  <c r="AB789" i="1"/>
  <c r="AB788" i="1"/>
  <c r="AB787" i="1"/>
  <c r="AB786" i="1"/>
  <c r="AB785" i="1"/>
  <c r="AB784" i="1"/>
  <c r="AB783" i="1"/>
  <c r="AB782" i="1"/>
  <c r="AB781" i="1"/>
  <c r="AB780" i="1"/>
  <c r="AB779" i="1"/>
  <c r="AB778" i="1"/>
  <c r="AB777" i="1"/>
  <c r="AB776" i="1"/>
  <c r="AB775" i="1"/>
  <c r="AB774" i="1"/>
  <c r="AB773" i="1"/>
  <c r="AB772" i="1"/>
  <c r="AB771" i="1"/>
  <c r="AB770" i="1"/>
  <c r="AB769" i="1"/>
  <c r="AB768" i="1"/>
  <c r="AB767" i="1"/>
  <c r="AB766" i="1"/>
  <c r="AB765" i="1"/>
  <c r="AB764" i="1"/>
  <c r="AB763" i="1"/>
  <c r="AB762" i="1"/>
  <c r="AB761" i="1"/>
  <c r="AB760" i="1"/>
  <c r="AB759" i="1"/>
  <c r="AB758" i="1"/>
  <c r="AB757" i="1"/>
  <c r="AB756" i="1"/>
  <c r="AB755" i="1"/>
  <c r="AB754" i="1"/>
  <c r="AB753" i="1"/>
  <c r="AB752" i="1"/>
  <c r="AB751" i="1"/>
  <c r="AB750" i="1"/>
  <c r="AB749" i="1"/>
  <c r="AB748" i="1"/>
  <c r="AB747" i="1"/>
  <c r="AB746" i="1"/>
  <c r="AB745" i="1"/>
  <c r="AB744" i="1"/>
  <c r="AB743" i="1"/>
  <c r="AB742" i="1"/>
  <c r="AB741" i="1"/>
  <c r="AB740" i="1"/>
  <c r="AB739" i="1"/>
  <c r="AB738" i="1"/>
  <c r="AB737" i="1"/>
  <c r="AB736" i="1"/>
  <c r="AB735" i="1"/>
  <c r="AB734" i="1"/>
  <c r="AB733" i="1"/>
  <c r="AB732" i="1"/>
  <c r="AB731" i="1"/>
  <c r="AB730" i="1"/>
  <c r="AB729" i="1"/>
  <c r="AB728" i="1"/>
  <c r="AB727" i="1"/>
  <c r="AB726" i="1"/>
  <c r="AB725" i="1"/>
  <c r="AB724" i="1"/>
  <c r="AB723" i="1"/>
  <c r="AB722" i="1"/>
  <c r="AB721" i="1"/>
  <c r="AB720" i="1"/>
  <c r="AB719" i="1"/>
  <c r="AB718" i="1"/>
  <c r="AB717" i="1"/>
  <c r="AB716" i="1"/>
  <c r="AB715" i="1"/>
  <c r="AB714" i="1"/>
  <c r="AB713" i="1"/>
  <c r="AB712" i="1"/>
  <c r="AB711" i="1"/>
  <c r="AB710" i="1"/>
  <c r="AB709" i="1"/>
  <c r="AB708" i="1"/>
  <c r="AB707" i="1"/>
  <c r="AB706" i="1"/>
  <c r="AB705" i="1"/>
  <c r="AB704" i="1"/>
  <c r="AB703" i="1"/>
  <c r="AB702" i="1"/>
  <c r="AB701" i="1"/>
  <c r="AB700" i="1"/>
  <c r="AB699" i="1"/>
  <c r="AB698" i="1"/>
  <c r="AB697" i="1"/>
  <c r="AB696" i="1"/>
  <c r="AB695" i="1"/>
  <c r="AB694" i="1"/>
  <c r="AB693" i="1"/>
  <c r="AB692" i="1"/>
  <c r="AB691" i="1"/>
  <c r="AB690" i="1"/>
  <c r="AB689" i="1"/>
  <c r="AB688" i="1"/>
  <c r="AB687" i="1"/>
  <c r="AB686" i="1"/>
  <c r="AB685" i="1"/>
  <c r="AB684" i="1"/>
  <c r="AB683" i="1"/>
  <c r="AB682" i="1"/>
  <c r="AB681" i="1"/>
  <c r="AB680" i="1"/>
  <c r="AB679" i="1"/>
  <c r="AB678" i="1"/>
  <c r="AB677" i="1"/>
  <c r="AB676" i="1"/>
  <c r="AB675" i="1"/>
  <c r="AB674" i="1"/>
  <c r="AB673" i="1"/>
  <c r="AB672" i="1"/>
  <c r="AB671" i="1"/>
  <c r="AB670" i="1"/>
  <c r="AB669" i="1"/>
  <c r="AB668" i="1"/>
  <c r="AB667" i="1"/>
  <c r="AB666" i="1"/>
  <c r="AB665" i="1"/>
  <c r="AB664" i="1"/>
  <c r="AB663" i="1"/>
  <c r="AB662" i="1"/>
  <c r="AB661" i="1"/>
  <c r="AB660" i="1"/>
  <c r="AB659" i="1"/>
  <c r="AB658" i="1"/>
  <c r="AB657" i="1"/>
  <c r="AB656" i="1"/>
  <c r="AB655" i="1"/>
  <c r="AB654" i="1"/>
  <c r="AB653" i="1"/>
  <c r="AB652" i="1"/>
  <c r="AB651" i="1"/>
  <c r="AB650" i="1"/>
  <c r="AB649" i="1"/>
  <c r="AB648" i="1"/>
  <c r="AB647" i="1"/>
  <c r="AB646" i="1"/>
  <c r="AB645" i="1"/>
  <c r="AB644" i="1"/>
  <c r="AB643" i="1"/>
  <c r="AB642" i="1"/>
  <c r="AB641" i="1"/>
  <c r="AB640" i="1"/>
  <c r="AB639" i="1"/>
  <c r="AB638" i="1"/>
  <c r="AB637" i="1"/>
  <c r="AB636" i="1"/>
  <c r="AB635" i="1"/>
  <c r="AB634" i="1"/>
  <c r="AB633" i="1"/>
  <c r="AB632" i="1"/>
  <c r="AB631" i="1"/>
  <c r="AB630" i="1"/>
  <c r="AB629" i="1"/>
  <c r="AB628" i="1"/>
  <c r="AB627" i="1"/>
  <c r="AB626" i="1"/>
  <c r="AB625" i="1"/>
  <c r="AB624" i="1"/>
  <c r="AB623" i="1"/>
  <c r="AB622" i="1"/>
  <c r="AB621" i="1"/>
  <c r="AB620" i="1"/>
  <c r="AB619" i="1"/>
  <c r="AB618" i="1"/>
  <c r="AB617" i="1"/>
  <c r="AB616" i="1"/>
  <c r="AB615" i="1"/>
  <c r="AB614" i="1"/>
  <c r="AB613" i="1"/>
  <c r="AB612" i="1"/>
  <c r="AB611" i="1"/>
  <c r="AB610" i="1"/>
  <c r="AB609" i="1"/>
  <c r="AB608" i="1"/>
  <c r="AB607" i="1"/>
  <c r="AB606" i="1"/>
  <c r="AB605" i="1"/>
  <c r="AB604" i="1"/>
  <c r="AB603" i="1"/>
  <c r="AB602" i="1"/>
  <c r="AB601" i="1"/>
  <c r="AB600" i="1"/>
  <c r="AB599" i="1"/>
  <c r="AB598" i="1"/>
  <c r="AB597" i="1"/>
  <c r="AB596" i="1"/>
  <c r="AB595" i="1"/>
  <c r="AB594" i="1"/>
  <c r="AB593" i="1"/>
  <c r="AB592" i="1"/>
  <c r="AB591" i="1"/>
  <c r="AB590" i="1"/>
  <c r="AB589" i="1"/>
  <c r="AB588" i="1"/>
  <c r="AB587" i="1"/>
  <c r="AB586" i="1"/>
  <c r="AB585" i="1"/>
  <c r="AB584" i="1"/>
  <c r="AB583" i="1"/>
  <c r="AB582" i="1"/>
  <c r="AB581" i="1"/>
  <c r="AB580" i="1"/>
  <c r="AB579" i="1"/>
  <c r="AB578" i="1"/>
  <c r="AB577" i="1"/>
  <c r="AB576" i="1"/>
  <c r="AB575" i="1"/>
  <c r="AB574" i="1"/>
  <c r="AB573" i="1"/>
  <c r="AB572" i="1"/>
  <c r="AB571" i="1"/>
  <c r="AB570" i="1"/>
  <c r="AB569" i="1"/>
  <c r="AB568" i="1"/>
  <c r="AB567" i="1"/>
  <c r="AB566" i="1"/>
  <c r="AB565" i="1"/>
  <c r="AB564" i="1"/>
  <c r="AB563" i="1"/>
  <c r="AB562" i="1"/>
  <c r="AB561" i="1"/>
  <c r="AB560" i="1"/>
  <c r="AB559" i="1"/>
  <c r="AB558" i="1"/>
  <c r="AB557" i="1"/>
  <c r="AB556" i="1"/>
  <c r="AB555" i="1"/>
  <c r="AB554" i="1"/>
  <c r="AB553" i="1"/>
  <c r="AB552" i="1"/>
  <c r="AB551" i="1"/>
  <c r="AB550" i="1"/>
  <c r="AB549" i="1"/>
  <c r="AB548" i="1"/>
  <c r="AB547" i="1"/>
  <c r="AB546" i="1"/>
  <c r="AB545" i="1"/>
  <c r="AB544" i="1"/>
  <c r="AB543" i="1"/>
  <c r="AB542" i="1"/>
  <c r="AB541" i="1"/>
  <c r="AB540" i="1"/>
  <c r="AB539" i="1"/>
  <c r="AB538" i="1"/>
  <c r="AB537" i="1"/>
  <c r="AB536" i="1"/>
  <c r="AB535" i="1"/>
  <c r="AB534" i="1"/>
  <c r="AB533" i="1"/>
  <c r="AB532" i="1"/>
  <c r="AB531" i="1"/>
  <c r="AB530" i="1"/>
  <c r="AB529" i="1"/>
  <c r="AB528" i="1"/>
  <c r="AB527" i="1"/>
  <c r="AB526" i="1"/>
  <c r="AB525" i="1"/>
  <c r="AB524" i="1"/>
  <c r="AB523" i="1"/>
  <c r="AB522" i="1"/>
  <c r="AB521" i="1"/>
  <c r="AB520" i="1"/>
  <c r="AB519" i="1"/>
  <c r="AB518" i="1"/>
  <c r="AB517" i="1"/>
  <c r="AB516" i="1"/>
  <c r="AB515" i="1"/>
  <c r="AB514" i="1"/>
  <c r="AB513" i="1"/>
  <c r="AB512" i="1"/>
  <c r="AB511" i="1"/>
  <c r="AB510" i="1"/>
  <c r="AB509" i="1"/>
  <c r="AB508" i="1"/>
  <c r="AB507" i="1"/>
  <c r="AB506" i="1"/>
  <c r="AB505" i="1"/>
  <c r="AB504" i="1"/>
  <c r="AB503" i="1"/>
  <c r="AB502" i="1"/>
  <c r="AB501" i="1"/>
  <c r="AB500" i="1"/>
  <c r="AB499" i="1"/>
  <c r="AB498" i="1"/>
  <c r="AB497" i="1"/>
  <c r="AB496" i="1"/>
  <c r="AB495" i="1"/>
  <c r="AB494" i="1"/>
  <c r="AB493" i="1"/>
  <c r="AB492" i="1"/>
  <c r="AB491" i="1"/>
  <c r="AB490" i="1"/>
  <c r="AB489" i="1"/>
  <c r="AB488" i="1"/>
  <c r="AB487" i="1"/>
  <c r="AB486" i="1"/>
  <c r="AB485" i="1"/>
  <c r="AB484" i="1"/>
  <c r="AB483" i="1"/>
  <c r="AB482" i="1"/>
  <c r="AB481" i="1"/>
  <c r="AB480" i="1"/>
  <c r="AB479" i="1"/>
  <c r="AB478" i="1"/>
  <c r="AB477" i="1"/>
  <c r="AB476" i="1"/>
  <c r="AB475" i="1"/>
  <c r="AB474" i="1"/>
  <c r="AB473" i="1"/>
  <c r="AB472" i="1"/>
  <c r="AB471" i="1"/>
  <c r="AB470" i="1"/>
  <c r="AB469" i="1"/>
  <c r="AB468" i="1"/>
  <c r="AB467" i="1"/>
  <c r="AB466" i="1"/>
  <c r="AB465" i="1"/>
  <c r="AB464" i="1"/>
  <c r="AB463" i="1"/>
  <c r="AB462" i="1"/>
  <c r="AB461" i="1"/>
  <c r="AB460" i="1"/>
  <c r="AB459" i="1"/>
  <c r="AB458" i="1"/>
  <c r="AB457" i="1"/>
  <c r="AB456" i="1"/>
  <c r="AB455" i="1"/>
  <c r="AB454" i="1"/>
  <c r="AB453" i="1"/>
  <c r="AB452" i="1"/>
  <c r="AB451" i="1"/>
  <c r="AB450" i="1"/>
  <c r="AB449" i="1"/>
  <c r="AB448" i="1"/>
  <c r="AB447" i="1"/>
  <c r="AB446" i="1"/>
  <c r="AB445" i="1"/>
  <c r="AB444" i="1"/>
  <c r="AB443" i="1"/>
  <c r="AB442" i="1"/>
  <c r="AB441" i="1"/>
  <c r="AB440" i="1"/>
  <c r="AB439" i="1"/>
  <c r="AB438" i="1"/>
  <c r="AB437" i="1"/>
  <c r="AB436" i="1"/>
  <c r="AB435" i="1"/>
  <c r="AB434" i="1"/>
  <c r="AB433" i="1"/>
  <c r="AB432" i="1"/>
  <c r="AB431" i="1"/>
  <c r="AB430" i="1"/>
  <c r="AB429" i="1"/>
  <c r="AB428" i="1"/>
  <c r="AB427" i="1"/>
  <c r="AB426" i="1"/>
  <c r="AB425" i="1"/>
  <c r="AB424" i="1"/>
  <c r="AB423" i="1"/>
  <c r="AB422" i="1"/>
  <c r="AB421" i="1"/>
  <c r="AB420" i="1"/>
  <c r="AB419" i="1"/>
  <c r="AB418" i="1"/>
  <c r="AB417" i="1"/>
  <c r="AB416" i="1"/>
  <c r="AB415" i="1"/>
  <c r="AB414" i="1"/>
  <c r="AB413" i="1"/>
  <c r="AB412" i="1"/>
  <c r="AB411" i="1"/>
  <c r="AB410" i="1"/>
  <c r="AB409" i="1"/>
  <c r="AB408" i="1"/>
  <c r="AB407" i="1"/>
  <c r="AB406" i="1"/>
  <c r="AB405" i="1"/>
  <c r="AB404" i="1"/>
  <c r="AB403" i="1"/>
  <c r="AB402" i="1"/>
  <c r="AB401" i="1"/>
  <c r="AB400" i="1"/>
  <c r="AB399" i="1"/>
  <c r="AB398" i="1"/>
  <c r="AB397" i="1"/>
  <c r="AB396" i="1"/>
  <c r="AB395" i="1"/>
  <c r="AB394" i="1"/>
  <c r="AB393" i="1"/>
  <c r="AB392" i="1"/>
  <c r="AB391" i="1"/>
  <c r="AB390" i="1"/>
  <c r="AB389" i="1"/>
  <c r="AB388" i="1"/>
  <c r="AB387" i="1"/>
  <c r="AB386" i="1"/>
  <c r="AB385" i="1"/>
  <c r="AB384" i="1"/>
  <c r="AB383" i="1"/>
  <c r="AB382" i="1"/>
  <c r="AB381" i="1"/>
  <c r="AB380" i="1"/>
  <c r="AB379" i="1"/>
  <c r="AB378" i="1"/>
  <c r="AB377" i="1"/>
  <c r="AB376" i="1"/>
  <c r="AB375" i="1"/>
  <c r="AB374" i="1"/>
  <c r="AB373" i="1"/>
  <c r="AB372" i="1"/>
  <c r="AB371" i="1"/>
  <c r="AB370" i="1"/>
  <c r="AB369" i="1"/>
  <c r="AB368" i="1"/>
  <c r="AB367" i="1"/>
  <c r="AB366" i="1"/>
  <c r="AB365" i="1"/>
  <c r="AB364" i="1"/>
  <c r="AB363" i="1"/>
  <c r="AB362" i="1"/>
  <c r="AB361" i="1"/>
  <c r="AB360" i="1"/>
  <c r="AB359" i="1"/>
  <c r="AB358" i="1"/>
  <c r="AB357" i="1"/>
  <c r="AB356" i="1"/>
  <c r="AB355" i="1"/>
  <c r="AB354" i="1"/>
  <c r="AB353" i="1"/>
  <c r="AB352" i="1"/>
  <c r="AB351" i="1"/>
  <c r="AB350" i="1"/>
  <c r="AB349" i="1"/>
  <c r="AB348" i="1"/>
  <c r="AB347" i="1"/>
  <c r="AB346" i="1"/>
  <c r="AB345" i="1"/>
  <c r="AB344" i="1"/>
  <c r="AB343" i="1"/>
  <c r="AB342" i="1"/>
  <c r="AB341" i="1"/>
  <c r="AB340" i="1"/>
  <c r="AB339" i="1"/>
  <c r="AB338" i="1"/>
  <c r="AB337" i="1"/>
  <c r="AB336" i="1"/>
  <c r="AB335" i="1"/>
  <c r="AB334" i="1"/>
  <c r="AB333" i="1"/>
  <c r="AB332" i="1"/>
  <c r="AB331" i="1"/>
  <c r="AB330" i="1"/>
  <c r="AB329" i="1"/>
  <c r="AB328" i="1"/>
  <c r="AB327" i="1"/>
  <c r="AB326" i="1"/>
  <c r="AB325" i="1"/>
  <c r="AB324" i="1"/>
  <c r="AB323" i="1"/>
  <c r="AB322" i="1"/>
  <c r="AB321" i="1"/>
  <c r="AB320" i="1"/>
  <c r="AB319" i="1"/>
  <c r="AB318" i="1"/>
  <c r="AB317" i="1"/>
  <c r="AB316" i="1"/>
  <c r="AB315" i="1"/>
  <c r="AB314" i="1"/>
  <c r="AB313" i="1"/>
  <c r="AB312" i="1"/>
  <c r="AB311" i="1"/>
  <c r="AB310" i="1"/>
  <c r="AB309" i="1"/>
  <c r="AB308" i="1"/>
  <c r="AB307" i="1"/>
  <c r="AB306" i="1"/>
  <c r="AB305" i="1"/>
  <c r="AB304" i="1"/>
  <c r="AB303" i="1"/>
  <c r="AB302" i="1"/>
  <c r="AB301" i="1"/>
  <c r="AB300" i="1"/>
  <c r="AB299" i="1"/>
  <c r="AB298" i="1"/>
  <c r="AB297" i="1"/>
  <c r="AB296" i="1"/>
  <c r="AB295" i="1"/>
  <c r="AB294" i="1"/>
  <c r="AB293" i="1"/>
  <c r="AB292" i="1"/>
  <c r="AB291" i="1"/>
  <c r="AB290" i="1"/>
  <c r="AB289" i="1"/>
  <c r="AB288" i="1"/>
  <c r="AB287" i="1"/>
  <c r="AB286" i="1"/>
  <c r="AB285" i="1"/>
  <c r="AB284" i="1"/>
  <c r="AB283" i="1"/>
  <c r="AB282" i="1"/>
  <c r="AB281" i="1"/>
  <c r="AB280" i="1"/>
  <c r="AB279" i="1"/>
  <c r="AB278" i="1"/>
  <c r="AB277" i="1"/>
  <c r="AB276" i="1"/>
  <c r="AB275" i="1"/>
  <c r="AB274" i="1"/>
  <c r="AB273" i="1"/>
  <c r="AB272" i="1"/>
  <c r="AB271" i="1"/>
  <c r="AB270" i="1"/>
  <c r="AB269" i="1"/>
  <c r="AB268" i="1"/>
  <c r="AB267" i="1"/>
  <c r="AB266" i="1"/>
  <c r="AB265" i="1"/>
  <c r="AB264" i="1"/>
  <c r="AB263" i="1"/>
  <c r="AB262" i="1"/>
  <c r="AB261" i="1"/>
  <c r="AB260" i="1"/>
  <c r="AB259" i="1"/>
  <c r="AB258" i="1"/>
  <c r="AB257" i="1"/>
  <c r="AB256" i="1"/>
  <c r="AB255" i="1"/>
  <c r="AB254" i="1"/>
  <c r="AB253" i="1"/>
  <c r="AB252" i="1"/>
  <c r="AB251" i="1"/>
  <c r="AB250" i="1"/>
  <c r="AB249" i="1"/>
  <c r="AB248" i="1"/>
  <c r="AB247" i="1"/>
  <c r="AB246" i="1"/>
  <c r="AB245" i="1"/>
  <c r="AB244" i="1"/>
  <c r="AB243" i="1"/>
  <c r="AB242" i="1"/>
  <c r="AB241" i="1"/>
  <c r="AB240" i="1"/>
  <c r="AB239" i="1"/>
  <c r="AB238" i="1"/>
  <c r="AB237" i="1"/>
  <c r="AB236" i="1"/>
  <c r="AB235" i="1"/>
  <c r="AB234" i="1"/>
  <c r="AB233" i="1"/>
  <c r="AB232" i="1"/>
  <c r="AB231" i="1"/>
  <c r="AB230" i="1"/>
  <c r="AB229" i="1"/>
  <c r="AB228" i="1"/>
  <c r="AB227" i="1"/>
  <c r="AB226" i="1"/>
  <c r="AB225" i="1"/>
  <c r="AB224" i="1"/>
  <c r="AB223" i="1"/>
  <c r="AB222" i="1"/>
  <c r="AB221" i="1"/>
  <c r="AB220" i="1"/>
  <c r="AB219" i="1"/>
  <c r="AB218" i="1"/>
  <c r="AB217" i="1"/>
  <c r="AB216" i="1"/>
  <c r="AB215" i="1"/>
  <c r="AB214" i="1"/>
  <c r="AB213" i="1"/>
  <c r="AB212" i="1"/>
  <c r="AB211" i="1"/>
  <c r="AB210" i="1"/>
  <c r="AB209" i="1"/>
  <c r="AB208" i="1"/>
  <c r="AB207" i="1"/>
  <c r="AB206" i="1"/>
  <c r="AB205" i="1"/>
  <c r="AB204" i="1"/>
  <c r="AB203" i="1"/>
  <c r="AB202" i="1"/>
  <c r="AB201" i="1"/>
  <c r="AB200" i="1"/>
  <c r="AB199" i="1"/>
  <c r="AB198" i="1"/>
  <c r="AB197" i="1"/>
  <c r="AB196" i="1"/>
  <c r="AB195" i="1"/>
  <c r="AB194" i="1"/>
  <c r="AB193" i="1"/>
  <c r="AB192" i="1"/>
  <c r="AB191" i="1"/>
  <c r="AB190" i="1"/>
  <c r="AB189" i="1"/>
  <c r="AB188" i="1"/>
  <c r="AB187" i="1"/>
  <c r="AB186" i="1"/>
  <c r="AB185" i="1"/>
  <c r="AB184" i="1"/>
  <c r="AB183" i="1"/>
  <c r="AB182" i="1"/>
  <c r="AB181" i="1"/>
  <c r="AB180" i="1"/>
  <c r="AB179" i="1"/>
  <c r="AB178" i="1"/>
  <c r="AB177" i="1"/>
  <c r="AB176" i="1"/>
  <c r="AB175" i="1"/>
  <c r="AB174" i="1"/>
  <c r="AB173" i="1"/>
  <c r="AB172" i="1"/>
  <c r="AB171" i="1"/>
  <c r="AB170" i="1"/>
  <c r="AB169" i="1"/>
  <c r="AB168" i="1"/>
  <c r="AB167" i="1"/>
  <c r="AB166" i="1"/>
  <c r="AB165" i="1"/>
  <c r="AB164" i="1"/>
  <c r="AB163" i="1"/>
  <c r="AB162" i="1"/>
  <c r="AB161" i="1"/>
  <c r="AB160" i="1"/>
  <c r="AB159" i="1"/>
  <c r="AB158" i="1"/>
  <c r="AB157" i="1"/>
  <c r="AB156" i="1"/>
  <c r="AB155" i="1"/>
  <c r="AB154" i="1"/>
  <c r="AB153" i="1"/>
  <c r="AB152" i="1"/>
  <c r="AB151" i="1"/>
  <c r="AB150" i="1"/>
  <c r="AB149" i="1"/>
  <c r="AB148" i="1"/>
  <c r="AB147" i="1"/>
  <c r="AB146" i="1"/>
  <c r="AB145" i="1"/>
  <c r="AB144" i="1"/>
  <c r="AB143" i="1"/>
  <c r="AB142" i="1"/>
  <c r="AB141" i="1"/>
  <c r="AB140" i="1"/>
  <c r="AB139" i="1"/>
  <c r="AB138" i="1"/>
  <c r="AB137" i="1"/>
  <c r="AB136" i="1"/>
  <c r="AB135" i="1"/>
  <c r="AB134" i="1"/>
  <c r="AB133" i="1"/>
  <c r="AB132" i="1"/>
  <c r="AB131" i="1"/>
  <c r="AB130" i="1"/>
  <c r="AB129" i="1"/>
  <c r="AB128" i="1"/>
  <c r="AB127" i="1"/>
  <c r="AB126" i="1"/>
  <c r="AB125" i="1"/>
  <c r="AB124" i="1"/>
  <c r="AB123" i="1"/>
  <c r="AB122" i="1"/>
  <c r="AB121" i="1"/>
  <c r="AB120" i="1"/>
  <c r="AB119" i="1"/>
  <c r="AB118" i="1"/>
  <c r="AB117" i="1"/>
  <c r="AB116" i="1"/>
  <c r="AB115" i="1"/>
  <c r="AB114" i="1"/>
  <c r="AB113" i="1"/>
  <c r="AB112" i="1"/>
  <c r="AB111" i="1"/>
  <c r="AB110" i="1"/>
  <c r="AB109" i="1"/>
  <c r="AB108" i="1"/>
  <c r="AB107" i="1"/>
  <c r="AB106" i="1"/>
  <c r="AB105" i="1"/>
  <c r="AB104" i="1"/>
  <c r="AB103" i="1"/>
  <c r="AB102" i="1"/>
  <c r="AB101" i="1"/>
  <c r="AB100" i="1"/>
  <c r="AB99" i="1"/>
  <c r="AB98" i="1"/>
  <c r="AB97" i="1"/>
  <c r="AB96" i="1"/>
  <c r="AB95" i="1"/>
  <c r="AB94" i="1"/>
  <c r="AB93" i="1"/>
  <c r="AB92" i="1"/>
  <c r="AB91" i="1"/>
  <c r="AB90" i="1"/>
  <c r="AB89" i="1"/>
  <c r="AB88" i="1"/>
  <c r="AB87" i="1"/>
  <c r="AB86" i="1"/>
  <c r="AB85" i="1"/>
  <c r="AB84" i="1"/>
  <c r="AB83" i="1"/>
  <c r="AB82" i="1"/>
  <c r="AB81" i="1"/>
  <c r="AB80" i="1"/>
  <c r="AB79" i="1"/>
  <c r="AB78" i="1"/>
  <c r="AB77" i="1"/>
  <c r="AB76" i="1"/>
  <c r="AB75" i="1"/>
  <c r="AB74" i="1"/>
  <c r="AB73" i="1"/>
  <c r="AB72" i="1"/>
  <c r="AB71" i="1"/>
  <c r="AB70" i="1"/>
  <c r="AB69" i="1"/>
  <c r="AB68" i="1"/>
  <c r="AB67" i="1"/>
  <c r="AB66" i="1"/>
  <c r="AB65" i="1"/>
  <c r="AB64" i="1"/>
  <c r="AB63" i="1"/>
  <c r="AB62" i="1"/>
  <c r="AB61" i="1"/>
  <c r="AB60" i="1"/>
  <c r="AB59" i="1"/>
  <c r="AB58" i="1"/>
  <c r="AB57" i="1"/>
  <c r="AB56" i="1"/>
  <c r="AB55" i="1"/>
  <c r="AB54" i="1"/>
  <c r="AB53" i="1"/>
  <c r="AB52" i="1"/>
  <c r="AB51" i="1"/>
  <c r="AB50" i="1"/>
  <c r="AB49" i="1"/>
  <c r="AB48" i="1"/>
  <c r="AB47" i="1"/>
  <c r="AB46" i="1"/>
  <c r="AB45" i="1"/>
  <c r="AB44" i="1"/>
  <c r="AB43" i="1"/>
  <c r="AB42" i="1"/>
  <c r="AB41" i="1"/>
  <c r="AB40" i="1"/>
  <c r="AB39" i="1"/>
  <c r="AB38" i="1"/>
  <c r="AB37" i="1"/>
  <c r="AB36" i="1"/>
  <c r="AB35" i="1"/>
  <c r="AB34" i="1"/>
  <c r="AB33" i="1"/>
  <c r="AB32" i="1"/>
  <c r="AB31" i="1"/>
  <c r="AB30" i="1"/>
  <c r="AB29" i="1"/>
  <c r="AB28" i="1"/>
  <c r="AB27" i="1"/>
  <c r="AB26" i="1"/>
  <c r="AB25" i="1"/>
  <c r="AB24" i="1"/>
  <c r="AB23" i="1"/>
  <c r="AB22" i="1"/>
  <c r="AB21" i="1"/>
  <c r="AB20" i="1"/>
  <c r="AB19" i="1"/>
  <c r="AB18" i="1"/>
  <c r="AB17" i="1"/>
  <c r="AB16" i="1"/>
  <c r="AB15" i="1"/>
  <c r="AB14" i="1"/>
  <c r="AB13" i="1"/>
  <c r="AB12" i="1"/>
  <c r="AB11" i="1"/>
  <c r="AB10" i="1"/>
  <c r="AB9" i="1"/>
  <c r="AB8" i="1"/>
  <c r="AB7" i="1"/>
  <c r="AB6" i="1"/>
  <c r="AB5" i="1"/>
  <c r="AB4" i="1"/>
  <c r="AA3" i="1"/>
  <c r="AA1093" i="1"/>
  <c r="AA1092" i="1"/>
  <c r="AA1091" i="1"/>
  <c r="AA1090" i="1"/>
  <c r="AA1089" i="1"/>
  <c r="AA1088" i="1"/>
  <c r="AA1087" i="1"/>
  <c r="AA1086" i="1"/>
  <c r="AA1085" i="1"/>
  <c r="AA1084" i="1"/>
  <c r="AA1083" i="1"/>
  <c r="AA1082" i="1"/>
  <c r="AA1081" i="1"/>
  <c r="AA1080" i="1"/>
  <c r="AA1079" i="1"/>
  <c r="AA1078" i="1"/>
  <c r="AA1077" i="1"/>
  <c r="AA1076" i="1"/>
  <c r="AA1075" i="1"/>
  <c r="AA1074" i="1"/>
  <c r="AA1073" i="1"/>
  <c r="AA1072" i="1"/>
  <c r="AA1071" i="1"/>
  <c r="AA1070" i="1"/>
  <c r="AA1069" i="1"/>
  <c r="AA1068" i="1"/>
  <c r="AA1067" i="1"/>
  <c r="AA1066" i="1"/>
  <c r="AA1065" i="1"/>
  <c r="AA1064" i="1"/>
  <c r="AA1063" i="1"/>
  <c r="AA1062" i="1"/>
  <c r="AA1061" i="1"/>
  <c r="AA1060" i="1"/>
  <c r="AA1059" i="1"/>
  <c r="AA1058" i="1"/>
  <c r="AA1057" i="1"/>
  <c r="AA1056" i="1"/>
  <c r="AA1055" i="1"/>
  <c r="AA1054" i="1"/>
  <c r="AA1053" i="1"/>
  <c r="AA1052" i="1"/>
  <c r="AA1051" i="1"/>
  <c r="AA1050" i="1"/>
  <c r="AA1049" i="1"/>
  <c r="AA1048" i="1"/>
  <c r="AA1047" i="1"/>
  <c r="AA1046" i="1"/>
  <c r="AA1045" i="1"/>
  <c r="AA1044" i="1"/>
  <c r="AA1043" i="1"/>
  <c r="AA1042" i="1"/>
  <c r="AA1041" i="1"/>
  <c r="AA1040" i="1"/>
  <c r="AA1039" i="1"/>
  <c r="AA1038" i="1"/>
  <c r="AA1037" i="1"/>
  <c r="AA1036" i="1"/>
  <c r="AA1035" i="1"/>
  <c r="AA1034" i="1"/>
  <c r="AA1033" i="1"/>
  <c r="AA1032" i="1"/>
  <c r="AA1031" i="1"/>
  <c r="AA1030" i="1"/>
  <c r="AA1029" i="1"/>
  <c r="AA1028" i="1"/>
  <c r="AA1027" i="1"/>
  <c r="AA1026" i="1"/>
  <c r="AA1025" i="1"/>
  <c r="AA1024" i="1"/>
  <c r="AA1023" i="1"/>
  <c r="AA1022" i="1"/>
  <c r="AA1021" i="1"/>
  <c r="AA1020" i="1"/>
  <c r="AA1019" i="1"/>
  <c r="AA1018" i="1"/>
  <c r="AA1017" i="1"/>
  <c r="AA1016" i="1"/>
  <c r="AA1015" i="1"/>
  <c r="AA1014" i="1"/>
  <c r="AA1013" i="1"/>
  <c r="AA1012" i="1"/>
  <c r="AA1011" i="1"/>
  <c r="AA1010" i="1"/>
  <c r="AA1009" i="1"/>
  <c r="AA1008" i="1"/>
  <c r="AA1007" i="1"/>
  <c r="AA1006" i="1"/>
  <c r="AA1005" i="1"/>
  <c r="AA1004" i="1"/>
  <c r="AA1003" i="1"/>
  <c r="AA1002" i="1"/>
  <c r="AA1001" i="1"/>
  <c r="AA1000" i="1"/>
  <c r="AA999" i="1"/>
  <c r="AA998" i="1"/>
  <c r="AA997" i="1"/>
  <c r="AA996" i="1"/>
  <c r="AA995" i="1"/>
  <c r="AA994" i="1"/>
  <c r="AA993" i="1"/>
  <c r="AA992" i="1"/>
  <c r="AA991" i="1"/>
  <c r="AA990" i="1"/>
  <c r="AA989" i="1"/>
  <c r="AA988" i="1"/>
  <c r="AA987" i="1"/>
  <c r="AA986" i="1"/>
  <c r="AA985" i="1"/>
  <c r="AA984" i="1"/>
  <c r="AA983" i="1"/>
  <c r="AA982" i="1"/>
  <c r="AA981" i="1"/>
  <c r="AA980" i="1"/>
  <c r="AA979" i="1"/>
  <c r="AA978" i="1"/>
  <c r="AA977" i="1"/>
  <c r="AA976" i="1"/>
  <c r="AA975" i="1"/>
  <c r="AA974" i="1"/>
  <c r="AA973" i="1"/>
  <c r="AA972" i="1"/>
  <c r="AA971" i="1"/>
  <c r="AA970" i="1"/>
  <c r="AA969" i="1"/>
  <c r="AA968" i="1"/>
  <c r="AA967" i="1"/>
  <c r="AA966" i="1"/>
  <c r="AA965" i="1"/>
  <c r="AA964" i="1"/>
  <c r="AA963" i="1"/>
  <c r="AA962" i="1"/>
  <c r="AA961" i="1"/>
  <c r="AA960" i="1"/>
  <c r="AA959" i="1"/>
  <c r="AA958" i="1"/>
  <c r="AA957" i="1"/>
  <c r="AA956" i="1"/>
  <c r="AA955" i="1"/>
  <c r="AA954" i="1"/>
  <c r="AA953" i="1"/>
  <c r="AA952" i="1"/>
  <c r="AA951" i="1"/>
  <c r="AA950" i="1"/>
  <c r="AA949" i="1"/>
  <c r="AA948" i="1"/>
  <c r="AA947" i="1"/>
  <c r="AA946" i="1"/>
  <c r="AA945" i="1"/>
  <c r="AA944" i="1"/>
  <c r="AA943" i="1"/>
  <c r="AA942" i="1"/>
  <c r="AA941" i="1"/>
  <c r="AA940" i="1"/>
  <c r="AA939" i="1"/>
  <c r="AA938" i="1"/>
  <c r="AA937" i="1"/>
  <c r="AA936" i="1"/>
  <c r="AA935" i="1"/>
  <c r="AA934" i="1"/>
  <c r="AA933" i="1"/>
  <c r="AA932" i="1"/>
  <c r="AA931" i="1"/>
  <c r="AA930" i="1"/>
  <c r="AA929" i="1"/>
  <c r="AA928" i="1"/>
  <c r="AA927" i="1"/>
  <c r="AA926" i="1"/>
  <c r="AA925" i="1"/>
  <c r="AA924" i="1"/>
  <c r="AA923" i="1"/>
  <c r="AA922" i="1"/>
  <c r="AA921" i="1"/>
  <c r="AA920" i="1"/>
  <c r="AA919" i="1"/>
  <c r="AA918" i="1"/>
  <c r="AA917" i="1"/>
  <c r="AA916" i="1"/>
  <c r="AA915" i="1"/>
  <c r="AA914" i="1"/>
  <c r="AA913" i="1"/>
  <c r="AA912" i="1"/>
  <c r="AA911" i="1"/>
  <c r="AA910" i="1"/>
  <c r="AA909" i="1"/>
  <c r="AA908" i="1"/>
  <c r="AA907" i="1"/>
  <c r="AA906" i="1"/>
  <c r="AA905" i="1"/>
  <c r="AA904" i="1"/>
  <c r="AA903" i="1"/>
  <c r="AA902" i="1"/>
  <c r="AA901" i="1"/>
  <c r="AA900" i="1"/>
  <c r="AA899" i="1"/>
  <c r="AA898" i="1"/>
  <c r="AA897" i="1"/>
  <c r="AA896" i="1"/>
  <c r="AA895" i="1"/>
  <c r="AA894" i="1"/>
  <c r="AA893" i="1"/>
  <c r="AA892" i="1"/>
  <c r="AA891" i="1"/>
  <c r="AA890" i="1"/>
  <c r="AA889" i="1"/>
  <c r="AA888" i="1"/>
  <c r="AA887" i="1"/>
  <c r="AA886" i="1"/>
  <c r="AA885" i="1"/>
  <c r="AA884" i="1"/>
  <c r="AA883" i="1"/>
  <c r="AA882" i="1"/>
  <c r="AA881" i="1"/>
  <c r="AA880" i="1"/>
  <c r="AA879" i="1"/>
  <c r="AA878" i="1"/>
  <c r="AA877" i="1"/>
  <c r="AA876" i="1"/>
  <c r="AA875" i="1"/>
  <c r="AA874" i="1"/>
  <c r="AA873" i="1"/>
  <c r="AA872" i="1"/>
  <c r="AA871" i="1"/>
  <c r="AA870" i="1"/>
  <c r="AA869" i="1"/>
  <c r="AA868" i="1"/>
  <c r="AA867" i="1"/>
  <c r="AA866" i="1"/>
  <c r="AA865" i="1"/>
  <c r="AA864" i="1"/>
  <c r="AA863" i="1"/>
  <c r="AA862" i="1"/>
  <c r="AA861" i="1"/>
  <c r="AA860" i="1"/>
  <c r="AA859" i="1"/>
  <c r="AA858" i="1"/>
  <c r="AA857" i="1"/>
  <c r="AA856" i="1"/>
  <c r="AA855" i="1"/>
  <c r="AA854" i="1"/>
  <c r="AA853" i="1"/>
  <c r="AA852" i="1"/>
  <c r="AA851" i="1"/>
  <c r="AA850" i="1"/>
  <c r="AA849" i="1"/>
  <c r="AA848" i="1"/>
  <c r="AA847" i="1"/>
  <c r="AA846" i="1"/>
  <c r="AA845" i="1"/>
  <c r="AA844" i="1"/>
  <c r="AA843" i="1"/>
  <c r="AA842" i="1"/>
  <c r="AA841" i="1"/>
  <c r="AA840" i="1"/>
  <c r="AA839" i="1"/>
  <c r="AA838" i="1"/>
  <c r="AA837" i="1"/>
  <c r="AA836" i="1"/>
  <c r="AA835" i="1"/>
  <c r="AA834" i="1"/>
  <c r="AA833" i="1"/>
  <c r="AA832" i="1"/>
  <c r="AA831" i="1"/>
  <c r="AA830" i="1"/>
  <c r="AA829" i="1"/>
  <c r="AA828" i="1"/>
  <c r="AA827" i="1"/>
  <c r="AA826" i="1"/>
  <c r="AA825" i="1"/>
  <c r="AA824" i="1"/>
  <c r="AA823" i="1"/>
  <c r="AA822" i="1"/>
  <c r="AA821" i="1"/>
  <c r="AA820" i="1"/>
  <c r="AA819" i="1"/>
  <c r="AA818" i="1"/>
  <c r="AA817" i="1"/>
  <c r="AA816" i="1"/>
  <c r="AA815" i="1"/>
  <c r="AA814" i="1"/>
  <c r="AA813" i="1"/>
  <c r="AA812" i="1"/>
  <c r="AA811" i="1"/>
  <c r="AA810" i="1"/>
  <c r="AA809" i="1"/>
  <c r="AA808" i="1"/>
  <c r="AA807" i="1"/>
  <c r="AA806" i="1"/>
  <c r="AA805" i="1"/>
  <c r="AA804" i="1"/>
  <c r="AA803" i="1"/>
  <c r="AA802" i="1"/>
  <c r="AA801" i="1"/>
  <c r="AA800" i="1"/>
  <c r="AA799" i="1"/>
  <c r="AA798" i="1"/>
  <c r="AA797" i="1"/>
  <c r="AA796" i="1"/>
  <c r="AA795" i="1"/>
  <c r="AA794" i="1"/>
  <c r="AA793" i="1"/>
  <c r="AA792" i="1"/>
  <c r="AA791" i="1"/>
  <c r="AA790" i="1"/>
  <c r="AA789" i="1"/>
  <c r="AA788" i="1"/>
  <c r="AA787" i="1"/>
  <c r="AA786" i="1"/>
  <c r="AA785" i="1"/>
  <c r="AA784" i="1"/>
  <c r="AA783" i="1"/>
  <c r="AA782" i="1"/>
  <c r="AA781" i="1"/>
  <c r="AA780" i="1"/>
  <c r="AA779" i="1"/>
  <c r="AA778" i="1"/>
  <c r="AA777" i="1"/>
  <c r="AA776" i="1"/>
  <c r="AA775" i="1"/>
  <c r="AA774" i="1"/>
  <c r="AA773" i="1"/>
  <c r="AA772" i="1"/>
  <c r="AA771" i="1"/>
  <c r="AA770" i="1"/>
  <c r="AA769" i="1"/>
  <c r="AA768" i="1"/>
  <c r="AA767" i="1"/>
  <c r="AA766" i="1"/>
  <c r="AA765" i="1"/>
  <c r="AA764" i="1"/>
  <c r="AA763" i="1"/>
  <c r="AA762" i="1"/>
  <c r="AA761" i="1"/>
  <c r="AA760" i="1"/>
  <c r="AA759" i="1"/>
  <c r="AA758" i="1"/>
  <c r="AA757" i="1"/>
  <c r="AA756" i="1"/>
  <c r="AA755" i="1"/>
  <c r="AA754" i="1"/>
  <c r="AA753" i="1"/>
  <c r="AA752" i="1"/>
  <c r="AA751" i="1"/>
  <c r="AA750" i="1"/>
  <c r="AA749" i="1"/>
  <c r="AA748" i="1"/>
  <c r="AA747" i="1"/>
  <c r="AA746" i="1"/>
  <c r="AA745" i="1"/>
  <c r="AA744" i="1"/>
  <c r="AA743" i="1"/>
  <c r="AA742" i="1"/>
  <c r="AA741" i="1"/>
  <c r="AA740" i="1"/>
  <c r="AA739" i="1"/>
  <c r="AA738" i="1"/>
  <c r="AA737" i="1"/>
  <c r="AA736" i="1"/>
  <c r="AA735" i="1"/>
  <c r="AA734" i="1"/>
  <c r="AA733" i="1"/>
  <c r="AA732" i="1"/>
  <c r="AA731" i="1"/>
  <c r="AA730" i="1"/>
  <c r="AA729" i="1"/>
  <c r="AA728" i="1"/>
  <c r="AA727" i="1"/>
  <c r="AA726" i="1"/>
  <c r="AA725" i="1"/>
  <c r="AA724" i="1"/>
  <c r="AA723" i="1"/>
  <c r="AA722" i="1"/>
  <c r="AA721" i="1"/>
  <c r="AA720" i="1"/>
  <c r="AA719" i="1"/>
  <c r="AA718" i="1"/>
  <c r="AA717" i="1"/>
  <c r="AA716" i="1"/>
  <c r="AA715" i="1"/>
  <c r="AA714" i="1"/>
  <c r="AA713" i="1"/>
  <c r="AA712" i="1"/>
  <c r="AA711" i="1"/>
  <c r="AA710" i="1"/>
  <c r="AA709" i="1"/>
  <c r="AA708" i="1"/>
  <c r="AA707" i="1"/>
  <c r="AA706" i="1"/>
  <c r="AA705" i="1"/>
  <c r="AA704" i="1"/>
  <c r="AA703" i="1"/>
  <c r="AA702" i="1"/>
  <c r="AA701" i="1"/>
  <c r="AA700" i="1"/>
  <c r="AA699" i="1"/>
  <c r="AA698" i="1"/>
  <c r="AA697" i="1"/>
  <c r="AA696" i="1"/>
  <c r="AA695" i="1"/>
  <c r="AA694" i="1"/>
  <c r="AA693" i="1"/>
  <c r="AA692" i="1"/>
  <c r="AA691" i="1"/>
  <c r="AA690" i="1"/>
  <c r="AA689" i="1"/>
  <c r="AA688" i="1"/>
  <c r="AA687" i="1"/>
  <c r="AA686" i="1"/>
  <c r="AA685" i="1"/>
  <c r="AA684" i="1"/>
  <c r="AA683" i="1"/>
  <c r="AA682" i="1"/>
  <c r="AA681" i="1"/>
  <c r="AA680" i="1"/>
  <c r="AA679" i="1"/>
  <c r="AA678" i="1"/>
  <c r="AA677" i="1"/>
  <c r="AA676" i="1"/>
  <c r="AA675" i="1"/>
  <c r="AA674" i="1"/>
  <c r="AA673" i="1"/>
  <c r="AA672" i="1"/>
  <c r="AA671" i="1"/>
  <c r="AA670" i="1"/>
  <c r="AA669" i="1"/>
  <c r="AA668" i="1"/>
  <c r="AA667" i="1"/>
  <c r="AA666" i="1"/>
  <c r="AA665" i="1"/>
  <c r="AA664" i="1"/>
  <c r="AA663" i="1"/>
  <c r="AA662" i="1"/>
  <c r="AA661" i="1"/>
  <c r="AA660" i="1"/>
  <c r="AA659" i="1"/>
  <c r="AA658" i="1"/>
  <c r="AA657" i="1"/>
  <c r="AA656" i="1"/>
  <c r="AA655" i="1"/>
  <c r="AA654" i="1"/>
  <c r="AA653" i="1"/>
  <c r="AA652" i="1"/>
  <c r="AA651" i="1"/>
  <c r="AA650" i="1"/>
  <c r="AA649" i="1"/>
  <c r="AA648" i="1"/>
  <c r="AA647" i="1"/>
  <c r="AA646" i="1"/>
  <c r="AA645" i="1"/>
  <c r="AA644" i="1"/>
  <c r="AA643" i="1"/>
  <c r="AA642" i="1"/>
  <c r="AA641" i="1"/>
  <c r="AA640" i="1"/>
  <c r="AA639" i="1"/>
  <c r="AA638" i="1"/>
  <c r="AA637" i="1"/>
  <c r="AA636" i="1"/>
  <c r="AA635" i="1"/>
  <c r="AA634" i="1"/>
  <c r="AA633" i="1"/>
  <c r="AA632" i="1"/>
  <c r="AA631" i="1"/>
  <c r="AA630" i="1"/>
  <c r="AA629" i="1"/>
  <c r="AA628" i="1"/>
  <c r="AA627" i="1"/>
  <c r="AA626" i="1"/>
  <c r="AA625" i="1"/>
  <c r="AA624" i="1"/>
  <c r="AA623" i="1"/>
  <c r="AA622" i="1"/>
  <c r="AA621" i="1"/>
  <c r="AA620" i="1"/>
  <c r="AA619" i="1"/>
  <c r="AA618" i="1"/>
  <c r="AA617" i="1"/>
  <c r="AA616" i="1"/>
  <c r="AA615" i="1"/>
  <c r="AA614" i="1"/>
  <c r="AA613" i="1"/>
  <c r="AA612" i="1"/>
  <c r="AA611" i="1"/>
  <c r="AA610" i="1"/>
  <c r="AA609" i="1"/>
  <c r="AA608" i="1"/>
  <c r="AA607" i="1"/>
  <c r="AA606" i="1"/>
  <c r="AA605" i="1"/>
  <c r="AA604" i="1"/>
  <c r="AA603" i="1"/>
  <c r="AA602" i="1"/>
  <c r="AA601" i="1"/>
  <c r="AA600" i="1"/>
  <c r="AA599" i="1"/>
  <c r="AA598" i="1"/>
  <c r="AA597" i="1"/>
  <c r="AA596" i="1"/>
  <c r="AA595" i="1"/>
  <c r="AA594" i="1"/>
  <c r="AA593" i="1"/>
  <c r="AA592" i="1"/>
  <c r="AA591" i="1"/>
  <c r="AA590" i="1"/>
  <c r="AA589" i="1"/>
  <c r="AA588" i="1"/>
  <c r="AA587" i="1"/>
  <c r="AA586" i="1"/>
  <c r="AA585" i="1"/>
  <c r="AA584" i="1"/>
  <c r="AA583" i="1"/>
  <c r="AA582" i="1"/>
  <c r="AA581" i="1"/>
  <c r="AA580" i="1"/>
  <c r="AA579" i="1"/>
  <c r="AA578" i="1"/>
  <c r="AA577" i="1"/>
  <c r="AA576" i="1"/>
  <c r="AA575" i="1"/>
  <c r="AA574" i="1"/>
  <c r="AA573" i="1"/>
  <c r="AA572" i="1"/>
  <c r="AA571" i="1"/>
  <c r="AA570" i="1"/>
  <c r="AA569" i="1"/>
  <c r="AA568" i="1"/>
  <c r="AA567" i="1"/>
  <c r="AA566" i="1"/>
  <c r="AA565" i="1"/>
  <c r="AA564" i="1"/>
  <c r="AA563" i="1"/>
  <c r="AA562" i="1"/>
  <c r="AA561" i="1"/>
  <c r="AA560" i="1"/>
  <c r="AA559" i="1"/>
  <c r="AA558" i="1"/>
  <c r="AA557" i="1"/>
  <c r="AA556" i="1"/>
  <c r="AA555" i="1"/>
  <c r="AA554" i="1"/>
  <c r="AA553" i="1"/>
  <c r="AA552" i="1"/>
  <c r="AA551" i="1"/>
  <c r="AA550" i="1"/>
  <c r="AA549" i="1"/>
  <c r="AA548" i="1"/>
  <c r="AA547" i="1"/>
  <c r="AA546" i="1"/>
  <c r="AA545" i="1"/>
  <c r="AA544" i="1"/>
  <c r="AA543" i="1"/>
  <c r="AA542" i="1"/>
  <c r="AA541" i="1"/>
  <c r="AA540" i="1"/>
  <c r="AA539" i="1"/>
  <c r="AA538" i="1"/>
  <c r="AA537" i="1"/>
  <c r="AA536" i="1"/>
  <c r="AA535" i="1"/>
  <c r="AA534" i="1"/>
  <c r="AA533" i="1"/>
  <c r="AA532" i="1"/>
  <c r="AA531" i="1"/>
  <c r="AA530" i="1"/>
  <c r="AA529" i="1"/>
  <c r="AA528" i="1"/>
  <c r="AA527" i="1"/>
  <c r="AA526" i="1"/>
  <c r="AA525" i="1"/>
  <c r="AA524" i="1"/>
  <c r="AA523" i="1"/>
  <c r="AA522" i="1"/>
  <c r="AA521" i="1"/>
  <c r="AA520" i="1"/>
  <c r="AA519" i="1"/>
  <c r="AA518" i="1"/>
  <c r="AA517" i="1"/>
  <c r="AA516" i="1"/>
  <c r="AA515" i="1"/>
  <c r="AA514" i="1"/>
  <c r="AA513" i="1"/>
  <c r="AA512" i="1"/>
  <c r="AA511" i="1"/>
  <c r="AA510" i="1"/>
  <c r="AA509" i="1"/>
  <c r="AA508" i="1"/>
  <c r="AA507" i="1"/>
  <c r="AA506" i="1"/>
  <c r="AA505" i="1"/>
  <c r="AA504" i="1"/>
  <c r="AA503" i="1"/>
  <c r="AA502" i="1"/>
  <c r="AA501" i="1"/>
  <c r="AA500" i="1"/>
  <c r="AA499" i="1"/>
  <c r="AA498" i="1"/>
  <c r="AA497" i="1"/>
  <c r="AA496" i="1"/>
  <c r="AA495" i="1"/>
  <c r="AA494" i="1"/>
  <c r="AA493" i="1"/>
  <c r="AA492" i="1"/>
  <c r="AA491" i="1"/>
  <c r="AA490" i="1"/>
  <c r="AA489" i="1"/>
  <c r="AA488" i="1"/>
  <c r="AA487" i="1"/>
  <c r="AA486" i="1"/>
  <c r="AA485" i="1"/>
  <c r="AA484" i="1"/>
  <c r="AA483" i="1"/>
  <c r="AA482" i="1"/>
  <c r="AA481" i="1"/>
  <c r="AA480" i="1"/>
  <c r="AA479" i="1"/>
  <c r="AA478" i="1"/>
  <c r="AA477" i="1"/>
  <c r="AA476" i="1"/>
  <c r="AA475" i="1"/>
  <c r="AA474" i="1"/>
  <c r="AA473" i="1"/>
  <c r="AA472" i="1"/>
  <c r="AA471" i="1"/>
  <c r="AA470" i="1"/>
  <c r="AA469" i="1"/>
  <c r="AA468" i="1"/>
  <c r="AA467" i="1"/>
  <c r="AA466" i="1"/>
  <c r="AA465" i="1"/>
  <c r="AA464" i="1"/>
  <c r="AA463" i="1"/>
  <c r="AA462" i="1"/>
  <c r="AA461" i="1"/>
  <c r="AA460" i="1"/>
  <c r="AA459" i="1"/>
  <c r="AA458" i="1"/>
  <c r="AA457" i="1"/>
  <c r="AA456" i="1"/>
  <c r="AA455" i="1"/>
  <c r="AA454" i="1"/>
  <c r="AA453" i="1"/>
  <c r="AA452" i="1"/>
  <c r="AA451" i="1"/>
  <c r="AA450" i="1"/>
  <c r="AA449" i="1"/>
  <c r="AA448" i="1"/>
  <c r="AA447" i="1"/>
  <c r="AA446" i="1"/>
  <c r="AA445" i="1"/>
  <c r="AA444" i="1"/>
  <c r="AA443" i="1"/>
  <c r="AA442" i="1"/>
  <c r="AA441" i="1"/>
  <c r="AA440" i="1"/>
  <c r="AA439" i="1"/>
  <c r="AA438" i="1"/>
  <c r="AA437" i="1"/>
  <c r="AA436" i="1"/>
  <c r="AA435" i="1"/>
  <c r="AA434" i="1"/>
  <c r="AA433" i="1"/>
  <c r="AA432" i="1"/>
  <c r="AA431" i="1"/>
  <c r="AA430" i="1"/>
  <c r="AA429" i="1"/>
  <c r="AA428" i="1"/>
  <c r="AA427" i="1"/>
  <c r="AA426" i="1"/>
  <c r="AA425" i="1"/>
  <c r="AA424" i="1"/>
  <c r="AA423" i="1"/>
  <c r="AA422" i="1"/>
  <c r="AA421" i="1"/>
  <c r="AA420" i="1"/>
  <c r="AA419" i="1"/>
  <c r="AA418" i="1"/>
  <c r="AA417" i="1"/>
  <c r="AA416" i="1"/>
  <c r="AA415" i="1"/>
  <c r="AA414" i="1"/>
  <c r="AA413" i="1"/>
  <c r="AA412" i="1"/>
  <c r="AA411" i="1"/>
  <c r="AA410" i="1"/>
  <c r="AA409" i="1"/>
  <c r="AA408" i="1"/>
  <c r="AA407" i="1"/>
  <c r="AA406" i="1"/>
  <c r="AA405" i="1"/>
  <c r="AA404" i="1"/>
  <c r="AA403" i="1"/>
  <c r="AA402" i="1"/>
  <c r="AA401" i="1"/>
  <c r="AA400" i="1"/>
  <c r="AA399" i="1"/>
  <c r="AA398" i="1"/>
  <c r="AA397" i="1"/>
  <c r="AA396" i="1"/>
  <c r="AA395" i="1"/>
  <c r="AA394" i="1"/>
  <c r="AA393" i="1"/>
  <c r="AA392" i="1"/>
  <c r="AA391" i="1"/>
  <c r="AA390" i="1"/>
  <c r="AA389" i="1"/>
  <c r="AA388" i="1"/>
  <c r="AA387" i="1"/>
  <c r="AA386" i="1"/>
  <c r="AA385" i="1"/>
  <c r="AA384" i="1"/>
  <c r="AA383" i="1"/>
  <c r="AA382" i="1"/>
  <c r="AA381" i="1"/>
  <c r="AA380" i="1"/>
  <c r="AA379" i="1"/>
  <c r="AA378" i="1"/>
  <c r="AA377" i="1"/>
  <c r="AA376" i="1"/>
  <c r="AA375" i="1"/>
  <c r="AA374" i="1"/>
  <c r="AA373" i="1"/>
  <c r="AA372" i="1"/>
  <c r="AA371" i="1"/>
  <c r="AA370" i="1"/>
  <c r="AA369" i="1"/>
  <c r="AA368" i="1"/>
  <c r="AA367" i="1"/>
  <c r="AA366" i="1"/>
  <c r="AA365" i="1"/>
  <c r="AA364" i="1"/>
  <c r="AA363" i="1"/>
  <c r="AA362" i="1"/>
  <c r="AA361" i="1"/>
  <c r="AA360" i="1"/>
  <c r="AA359" i="1"/>
  <c r="AA358" i="1"/>
  <c r="AA357" i="1"/>
  <c r="AA356" i="1"/>
  <c r="AA355" i="1"/>
  <c r="AA354" i="1"/>
  <c r="AA353" i="1"/>
  <c r="AA352" i="1"/>
  <c r="AA351" i="1"/>
  <c r="AA350" i="1"/>
  <c r="AA349" i="1"/>
  <c r="AA348" i="1"/>
  <c r="AA347" i="1"/>
  <c r="AA346" i="1"/>
  <c r="AA345" i="1"/>
  <c r="AA344" i="1"/>
  <c r="AA343" i="1"/>
  <c r="AA342" i="1"/>
  <c r="AA341" i="1"/>
  <c r="AA340" i="1"/>
  <c r="AA339" i="1"/>
  <c r="AA338" i="1"/>
  <c r="AA337" i="1"/>
  <c r="AA336" i="1"/>
  <c r="AA335" i="1"/>
  <c r="AA334" i="1"/>
  <c r="AA333" i="1"/>
  <c r="AA332" i="1"/>
  <c r="AA331" i="1"/>
  <c r="AA330" i="1"/>
  <c r="AA329" i="1"/>
  <c r="AA328" i="1"/>
  <c r="AA327" i="1"/>
  <c r="AA326" i="1"/>
  <c r="AA325" i="1"/>
  <c r="AA324" i="1"/>
  <c r="AA323" i="1"/>
  <c r="AA322" i="1"/>
  <c r="AA321" i="1"/>
  <c r="AA320" i="1"/>
  <c r="AA319" i="1"/>
  <c r="AA318" i="1"/>
  <c r="AA317" i="1"/>
  <c r="AA316" i="1"/>
  <c r="AA315" i="1"/>
  <c r="AA314" i="1"/>
  <c r="AA313" i="1"/>
  <c r="AA312" i="1"/>
  <c r="AA311" i="1"/>
  <c r="AA310" i="1"/>
  <c r="AA309" i="1"/>
  <c r="AA308" i="1"/>
  <c r="AA307" i="1"/>
  <c r="AA306" i="1"/>
  <c r="AA305" i="1"/>
  <c r="AA304" i="1"/>
  <c r="AA303" i="1"/>
  <c r="AA302" i="1"/>
  <c r="AA301" i="1"/>
  <c r="AA300" i="1"/>
  <c r="AA299" i="1"/>
  <c r="AA298" i="1"/>
  <c r="AA297" i="1"/>
  <c r="AA296" i="1"/>
  <c r="AA295" i="1"/>
  <c r="AA294" i="1"/>
  <c r="AA293" i="1"/>
  <c r="AA292" i="1"/>
  <c r="AA291" i="1"/>
  <c r="AA290" i="1"/>
  <c r="AA289" i="1"/>
  <c r="AA288" i="1"/>
  <c r="AA287" i="1"/>
  <c r="AA286" i="1"/>
  <c r="AA285" i="1"/>
  <c r="AA284" i="1"/>
  <c r="AA283" i="1"/>
  <c r="AA282" i="1"/>
  <c r="AA281" i="1"/>
  <c r="AA280" i="1"/>
  <c r="AA279" i="1"/>
  <c r="AA278" i="1"/>
  <c r="AA277" i="1"/>
  <c r="AA276" i="1"/>
  <c r="AA275" i="1"/>
  <c r="AA274" i="1"/>
  <c r="AA273" i="1"/>
  <c r="AA272" i="1"/>
  <c r="AA271" i="1"/>
  <c r="AA270" i="1"/>
  <c r="AA269" i="1"/>
  <c r="AA268" i="1"/>
  <c r="AA267" i="1"/>
  <c r="AA266" i="1"/>
  <c r="AA265" i="1"/>
  <c r="AA264" i="1"/>
  <c r="AA263" i="1"/>
  <c r="AA262" i="1"/>
  <c r="AA261" i="1"/>
  <c r="AA260" i="1"/>
  <c r="AA259" i="1"/>
  <c r="AA258" i="1"/>
  <c r="AA257" i="1"/>
  <c r="AA256" i="1"/>
  <c r="AA255" i="1"/>
  <c r="AA254" i="1"/>
  <c r="AA253" i="1"/>
  <c r="AA252" i="1"/>
  <c r="AA251" i="1"/>
  <c r="AA250" i="1"/>
  <c r="AA249" i="1"/>
  <c r="AA248" i="1"/>
  <c r="AA247" i="1"/>
  <c r="AA246" i="1"/>
  <c r="AA245" i="1"/>
  <c r="AA244" i="1"/>
  <c r="AA243" i="1"/>
  <c r="AA242" i="1"/>
  <c r="AA241" i="1"/>
  <c r="AA240" i="1"/>
  <c r="AA239" i="1"/>
  <c r="AA238" i="1"/>
  <c r="AA237" i="1"/>
  <c r="AA236" i="1"/>
  <c r="AA235" i="1"/>
  <c r="AA234" i="1"/>
  <c r="AA233" i="1"/>
  <c r="AA232" i="1"/>
  <c r="AA231" i="1"/>
  <c r="AA230" i="1"/>
  <c r="AA229" i="1"/>
  <c r="AA228" i="1"/>
  <c r="AA227" i="1"/>
  <c r="AA226" i="1"/>
  <c r="AA225" i="1"/>
  <c r="AA224" i="1"/>
  <c r="AA223" i="1"/>
  <c r="AA222" i="1"/>
  <c r="AA221" i="1"/>
  <c r="AA220" i="1"/>
  <c r="AA219" i="1"/>
  <c r="AA218" i="1"/>
  <c r="AA217" i="1"/>
  <c r="AA216" i="1"/>
  <c r="AA215" i="1"/>
  <c r="AA214" i="1"/>
  <c r="AA213" i="1"/>
  <c r="AA212" i="1"/>
  <c r="AA211" i="1"/>
  <c r="AA210" i="1"/>
  <c r="AA209" i="1"/>
  <c r="AA208" i="1"/>
  <c r="AA207" i="1"/>
  <c r="AA206" i="1"/>
  <c r="AA205" i="1"/>
  <c r="AA204" i="1"/>
  <c r="AA203" i="1"/>
  <c r="AA202" i="1"/>
  <c r="AA201" i="1"/>
  <c r="AA200" i="1"/>
  <c r="AA199" i="1"/>
  <c r="AA198" i="1"/>
  <c r="AA197" i="1"/>
  <c r="AA196" i="1"/>
  <c r="AA195" i="1"/>
  <c r="AA194" i="1"/>
  <c r="AA193" i="1"/>
  <c r="AA192" i="1"/>
  <c r="AA191" i="1"/>
  <c r="AA190" i="1"/>
  <c r="AA189" i="1"/>
  <c r="AA188" i="1"/>
  <c r="AA187" i="1"/>
  <c r="AA186" i="1"/>
  <c r="AA185" i="1"/>
  <c r="AA184" i="1"/>
  <c r="AA183" i="1"/>
  <c r="AA182" i="1"/>
  <c r="AA181" i="1"/>
  <c r="AA180" i="1"/>
  <c r="AA179" i="1"/>
  <c r="AA178" i="1"/>
  <c r="AA177" i="1"/>
  <c r="AA176" i="1"/>
  <c r="AA175" i="1"/>
  <c r="AA174" i="1"/>
  <c r="AA173" i="1"/>
  <c r="AA172" i="1"/>
  <c r="AA171" i="1"/>
  <c r="AA170" i="1"/>
  <c r="AA169" i="1"/>
  <c r="AA168" i="1"/>
  <c r="AA167" i="1"/>
  <c r="AA166" i="1"/>
  <c r="AA165" i="1"/>
  <c r="AA164" i="1"/>
  <c r="AA163" i="1"/>
  <c r="AA162" i="1"/>
  <c r="AA161" i="1"/>
  <c r="AA160" i="1"/>
  <c r="AA159" i="1"/>
  <c r="AA158" i="1"/>
  <c r="AA157" i="1"/>
  <c r="AA156" i="1"/>
  <c r="AA155" i="1"/>
  <c r="AA154" i="1"/>
  <c r="AA153" i="1"/>
  <c r="AA152" i="1"/>
  <c r="AA151" i="1"/>
  <c r="AA150" i="1"/>
  <c r="AA149" i="1"/>
  <c r="AA148" i="1"/>
  <c r="AA147" i="1"/>
  <c r="AA146" i="1"/>
  <c r="AA145" i="1"/>
  <c r="AA144" i="1"/>
  <c r="AA143" i="1"/>
  <c r="AA142" i="1"/>
  <c r="AA141" i="1"/>
  <c r="AA140" i="1"/>
  <c r="AA139" i="1"/>
  <c r="AA138" i="1"/>
  <c r="AA137" i="1"/>
  <c r="AA136" i="1"/>
  <c r="AA135" i="1"/>
  <c r="AA134" i="1"/>
  <c r="AA133" i="1"/>
  <c r="AA132" i="1"/>
  <c r="AA131" i="1"/>
  <c r="AA130" i="1"/>
  <c r="AA129" i="1"/>
  <c r="AA128" i="1"/>
  <c r="AA127" i="1"/>
  <c r="AA126" i="1"/>
  <c r="AA125" i="1"/>
  <c r="AA124" i="1"/>
  <c r="AA123" i="1"/>
  <c r="AA122" i="1"/>
  <c r="AA121" i="1"/>
  <c r="AA120" i="1"/>
  <c r="AA119" i="1"/>
  <c r="AA118" i="1"/>
  <c r="AA117" i="1"/>
  <c r="AA116" i="1"/>
  <c r="AA115" i="1"/>
  <c r="AA114" i="1"/>
  <c r="AA113" i="1"/>
  <c r="AA112" i="1"/>
  <c r="AA111" i="1"/>
  <c r="AA110" i="1"/>
  <c r="AA109" i="1"/>
  <c r="AA108" i="1"/>
  <c r="AA107" i="1"/>
  <c r="AA106" i="1"/>
  <c r="AA105" i="1"/>
  <c r="AA104" i="1"/>
  <c r="AA103" i="1"/>
  <c r="AA102" i="1"/>
  <c r="AA101" i="1"/>
  <c r="AA100" i="1"/>
  <c r="AA99" i="1"/>
  <c r="AA98" i="1"/>
  <c r="AA97" i="1"/>
  <c r="AA96" i="1"/>
  <c r="AA95" i="1"/>
  <c r="AA94" i="1"/>
  <c r="AA93" i="1"/>
  <c r="AA92" i="1"/>
  <c r="AA91" i="1"/>
  <c r="AA90" i="1"/>
  <c r="AA89" i="1"/>
  <c r="AA88" i="1"/>
  <c r="AA87" i="1"/>
  <c r="AA86" i="1"/>
  <c r="AA85" i="1"/>
  <c r="AA84" i="1"/>
  <c r="AA83" i="1"/>
  <c r="AA82" i="1"/>
  <c r="AA81" i="1"/>
  <c r="AA80" i="1"/>
  <c r="AA79" i="1"/>
  <c r="AA78" i="1"/>
  <c r="AA77" i="1"/>
  <c r="AA76" i="1"/>
  <c r="AA75" i="1"/>
  <c r="AA74" i="1"/>
  <c r="AA73" i="1"/>
  <c r="AA72" i="1"/>
  <c r="AA71" i="1"/>
  <c r="AA70" i="1"/>
  <c r="AA69" i="1"/>
  <c r="AA68" i="1"/>
  <c r="AA67" i="1"/>
  <c r="AA66" i="1"/>
  <c r="AA65" i="1"/>
  <c r="AA64" i="1"/>
  <c r="AA63" i="1"/>
  <c r="AA62" i="1"/>
  <c r="AA61" i="1"/>
  <c r="AA60" i="1"/>
  <c r="AA59" i="1"/>
  <c r="AA58" i="1"/>
  <c r="AA57" i="1"/>
  <c r="AA56" i="1"/>
  <c r="AA55" i="1"/>
  <c r="AA54" i="1"/>
  <c r="AA53" i="1"/>
  <c r="AA52" i="1"/>
  <c r="AA51" i="1"/>
  <c r="AA50" i="1"/>
  <c r="AA49" i="1"/>
  <c r="AA48" i="1"/>
  <c r="AA47" i="1"/>
  <c r="AA46" i="1"/>
  <c r="AA45" i="1"/>
  <c r="AA44" i="1"/>
  <c r="AA43" i="1"/>
  <c r="AA42" i="1"/>
  <c r="AA41" i="1"/>
  <c r="AA40" i="1"/>
  <c r="AA39" i="1"/>
  <c r="AA38" i="1"/>
  <c r="AA37" i="1"/>
  <c r="AA36" i="1"/>
  <c r="AA35" i="1"/>
  <c r="AA34" i="1"/>
  <c r="AA33" i="1"/>
  <c r="AA32" i="1"/>
  <c r="AA31" i="1"/>
  <c r="AA30" i="1"/>
  <c r="AA29" i="1"/>
  <c r="AA28" i="1"/>
  <c r="AA27" i="1"/>
  <c r="AA26" i="1"/>
  <c r="AA25" i="1"/>
  <c r="AA24" i="1"/>
  <c r="AA23" i="1"/>
  <c r="AA22" i="1"/>
  <c r="AA21" i="1"/>
  <c r="AA20" i="1"/>
  <c r="AA19" i="1"/>
  <c r="AA18" i="1"/>
  <c r="AA17" i="1"/>
  <c r="AA16" i="1"/>
  <c r="AA15" i="1"/>
  <c r="AA14" i="1"/>
  <c r="AA13" i="1"/>
  <c r="AA12" i="1"/>
  <c r="AA11" i="1"/>
  <c r="AA10" i="1"/>
  <c r="AA9" i="1"/>
  <c r="AA8" i="1"/>
  <c r="AA7" i="1"/>
  <c r="AA6" i="1"/>
  <c r="AA5" i="1"/>
  <c r="AA4" i="1"/>
  <c r="Z3" i="1"/>
  <c r="Z1093" i="1"/>
  <c r="Z1092" i="1"/>
  <c r="Z1091" i="1"/>
  <c r="Z1090" i="1"/>
  <c r="Z1089" i="1"/>
  <c r="Z1088" i="1"/>
  <c r="Z1087" i="1"/>
  <c r="Z1086" i="1"/>
  <c r="Z1085" i="1"/>
  <c r="Z1084" i="1"/>
  <c r="Z1083" i="1"/>
  <c r="Z1082" i="1"/>
  <c r="Z1081" i="1"/>
  <c r="Z1080" i="1"/>
  <c r="Z1079" i="1"/>
  <c r="Z1078" i="1"/>
  <c r="Z1077" i="1"/>
  <c r="Z1076" i="1"/>
  <c r="Z1075" i="1"/>
  <c r="Z1074" i="1"/>
  <c r="Z1073" i="1"/>
  <c r="Z1072" i="1"/>
  <c r="Z1071" i="1"/>
  <c r="Z1070" i="1"/>
  <c r="Z1069" i="1"/>
  <c r="Z1068" i="1"/>
  <c r="Z1067" i="1"/>
  <c r="Z1066" i="1"/>
  <c r="Z1065" i="1"/>
  <c r="Z1064" i="1"/>
  <c r="Z1063" i="1"/>
  <c r="Z1062" i="1"/>
  <c r="Z1061" i="1"/>
  <c r="Z1060" i="1"/>
  <c r="Z1059" i="1"/>
  <c r="Z1058" i="1"/>
  <c r="Z1057" i="1"/>
  <c r="Z1056" i="1"/>
  <c r="Z1055" i="1"/>
  <c r="Z1054" i="1"/>
  <c r="Z1053" i="1"/>
  <c r="Z1052" i="1"/>
  <c r="Z1051" i="1"/>
  <c r="Z1050" i="1"/>
  <c r="Z1049" i="1"/>
  <c r="Z1048" i="1"/>
  <c r="Z1047" i="1"/>
  <c r="Z1046" i="1"/>
  <c r="Z1045" i="1"/>
  <c r="Z1044" i="1"/>
  <c r="Z1043" i="1"/>
  <c r="Z1042" i="1"/>
  <c r="Z1041" i="1"/>
  <c r="Z1040" i="1"/>
  <c r="Z1039" i="1"/>
  <c r="Z1038" i="1"/>
  <c r="Z1037" i="1"/>
  <c r="Z1036" i="1"/>
  <c r="Z1035" i="1"/>
  <c r="Z1034" i="1"/>
  <c r="Z1033" i="1"/>
  <c r="Z1032" i="1"/>
  <c r="Z1031" i="1"/>
  <c r="Z1030" i="1"/>
  <c r="Z1029" i="1"/>
  <c r="Z1028" i="1"/>
  <c r="Z1027" i="1"/>
  <c r="Z1026" i="1"/>
  <c r="Z1025" i="1"/>
  <c r="Z1024" i="1"/>
  <c r="Z1023" i="1"/>
  <c r="Z1022" i="1"/>
  <c r="Z1021" i="1"/>
  <c r="Z1020" i="1"/>
  <c r="Z1019" i="1"/>
  <c r="Z1018" i="1"/>
  <c r="Z1017" i="1"/>
  <c r="Z1016" i="1"/>
  <c r="Z1015" i="1"/>
  <c r="Z1014" i="1"/>
  <c r="Z1013" i="1"/>
  <c r="Z1012" i="1"/>
  <c r="Z1011" i="1"/>
  <c r="Z1010" i="1"/>
  <c r="Z1009" i="1"/>
  <c r="Z1008" i="1"/>
  <c r="Z1007" i="1"/>
  <c r="Z1006" i="1"/>
  <c r="Z1005" i="1"/>
  <c r="Z1004" i="1"/>
  <c r="Z1003" i="1"/>
  <c r="Z1002" i="1"/>
  <c r="Z1001" i="1"/>
  <c r="Z1000" i="1"/>
  <c r="Z999" i="1"/>
  <c r="Z998" i="1"/>
  <c r="Z997" i="1"/>
  <c r="Z996" i="1"/>
  <c r="Z995" i="1"/>
  <c r="Z994" i="1"/>
  <c r="Z993" i="1"/>
  <c r="Z992" i="1"/>
  <c r="Z991" i="1"/>
  <c r="Z990" i="1"/>
  <c r="Z989" i="1"/>
  <c r="Z988" i="1"/>
  <c r="Z987" i="1"/>
  <c r="Z986" i="1"/>
  <c r="Z985" i="1"/>
  <c r="Z984" i="1"/>
  <c r="Z983" i="1"/>
  <c r="Z982" i="1"/>
  <c r="Z981" i="1"/>
  <c r="Z980" i="1"/>
  <c r="Z979" i="1"/>
  <c r="Z978" i="1"/>
  <c r="Z977" i="1"/>
  <c r="Z976" i="1"/>
  <c r="Z975" i="1"/>
  <c r="Z974" i="1"/>
  <c r="Z973" i="1"/>
  <c r="Z972" i="1"/>
  <c r="Z971" i="1"/>
  <c r="Z970" i="1"/>
  <c r="Z969" i="1"/>
  <c r="Z968" i="1"/>
  <c r="Z967" i="1"/>
  <c r="Z966" i="1"/>
  <c r="Z965" i="1"/>
  <c r="Z964" i="1"/>
  <c r="Z963" i="1"/>
  <c r="Z962" i="1"/>
  <c r="Z961" i="1"/>
  <c r="Z960" i="1"/>
  <c r="Z959" i="1"/>
  <c r="Z958" i="1"/>
  <c r="Z957" i="1"/>
  <c r="Z956" i="1"/>
  <c r="Z955" i="1"/>
  <c r="Z954" i="1"/>
  <c r="Z953" i="1"/>
  <c r="Z952" i="1"/>
  <c r="Z951" i="1"/>
  <c r="Z950" i="1"/>
  <c r="Z949" i="1"/>
  <c r="Z948" i="1"/>
  <c r="Z947" i="1"/>
  <c r="Z946" i="1"/>
  <c r="Z945" i="1"/>
  <c r="Z944" i="1"/>
  <c r="Z943" i="1"/>
  <c r="Z942" i="1"/>
  <c r="Z941" i="1"/>
  <c r="Z940" i="1"/>
  <c r="Z939" i="1"/>
  <c r="Z938" i="1"/>
  <c r="Z937" i="1"/>
  <c r="Z936" i="1"/>
  <c r="Z935" i="1"/>
  <c r="Z934" i="1"/>
  <c r="Z933" i="1"/>
  <c r="Z932" i="1"/>
  <c r="Z931" i="1"/>
  <c r="Z930" i="1"/>
  <c r="Z929" i="1"/>
  <c r="Z928" i="1"/>
  <c r="Z927" i="1"/>
  <c r="Z926" i="1"/>
  <c r="Z925" i="1"/>
  <c r="Z924" i="1"/>
  <c r="Z923" i="1"/>
  <c r="Z922" i="1"/>
  <c r="Z921" i="1"/>
  <c r="Z920" i="1"/>
  <c r="Z919" i="1"/>
  <c r="Z918" i="1"/>
  <c r="Z917" i="1"/>
  <c r="Z916" i="1"/>
  <c r="Z915" i="1"/>
  <c r="Z914" i="1"/>
  <c r="Z913" i="1"/>
  <c r="Z912" i="1"/>
  <c r="Z911" i="1"/>
  <c r="Z910" i="1"/>
  <c r="Z909" i="1"/>
  <c r="Z908" i="1"/>
  <c r="Z907" i="1"/>
  <c r="Z906" i="1"/>
  <c r="Z905" i="1"/>
  <c r="Z904" i="1"/>
  <c r="Z903" i="1"/>
  <c r="Z902" i="1"/>
  <c r="Z901" i="1"/>
  <c r="Z900" i="1"/>
  <c r="Z899" i="1"/>
  <c r="Z898" i="1"/>
  <c r="Z897" i="1"/>
  <c r="Z896" i="1"/>
  <c r="Z895" i="1"/>
  <c r="Z894" i="1"/>
  <c r="Z893" i="1"/>
  <c r="Z892" i="1"/>
  <c r="Z891" i="1"/>
  <c r="Z890" i="1"/>
  <c r="Z889" i="1"/>
  <c r="Z888" i="1"/>
  <c r="Z887" i="1"/>
  <c r="Z886" i="1"/>
  <c r="Z885" i="1"/>
  <c r="Z884" i="1"/>
  <c r="Z883" i="1"/>
  <c r="Z882" i="1"/>
  <c r="Z881" i="1"/>
  <c r="Z880" i="1"/>
  <c r="Z879" i="1"/>
  <c r="Z878" i="1"/>
  <c r="Z877" i="1"/>
  <c r="Z876" i="1"/>
  <c r="Z875" i="1"/>
  <c r="Z874" i="1"/>
  <c r="Z873" i="1"/>
  <c r="Z872" i="1"/>
  <c r="Z871" i="1"/>
  <c r="Z870" i="1"/>
  <c r="Z869" i="1"/>
  <c r="Z868" i="1"/>
  <c r="Z867" i="1"/>
  <c r="Z866" i="1"/>
  <c r="Z865" i="1"/>
  <c r="Z864" i="1"/>
  <c r="Z863" i="1"/>
  <c r="Z862" i="1"/>
  <c r="Z861" i="1"/>
  <c r="Z860" i="1"/>
  <c r="Z859" i="1"/>
  <c r="Z858" i="1"/>
  <c r="Z857" i="1"/>
  <c r="Z856" i="1"/>
  <c r="Z855" i="1"/>
  <c r="Z854" i="1"/>
  <c r="Z853" i="1"/>
  <c r="Z852" i="1"/>
  <c r="Z851" i="1"/>
  <c r="Z850" i="1"/>
  <c r="Z849" i="1"/>
  <c r="Z848" i="1"/>
  <c r="Z847" i="1"/>
  <c r="Z846" i="1"/>
  <c r="Z845" i="1"/>
  <c r="Z844" i="1"/>
  <c r="Z843" i="1"/>
  <c r="Z842" i="1"/>
  <c r="Z841" i="1"/>
  <c r="Z840" i="1"/>
  <c r="Z839" i="1"/>
  <c r="Z838" i="1"/>
  <c r="Z837" i="1"/>
  <c r="Z836" i="1"/>
  <c r="Z835" i="1"/>
  <c r="Z834" i="1"/>
  <c r="Z833" i="1"/>
  <c r="Z832" i="1"/>
  <c r="Z831" i="1"/>
  <c r="Z830" i="1"/>
  <c r="Z829" i="1"/>
  <c r="Z828" i="1"/>
  <c r="Z827" i="1"/>
  <c r="Z826" i="1"/>
  <c r="Z825" i="1"/>
  <c r="Z824" i="1"/>
  <c r="Z823" i="1"/>
  <c r="Z822" i="1"/>
  <c r="Z821" i="1"/>
  <c r="Z820" i="1"/>
  <c r="Z819" i="1"/>
  <c r="Z818" i="1"/>
  <c r="Z817" i="1"/>
  <c r="Z816" i="1"/>
  <c r="Z815" i="1"/>
  <c r="Z814" i="1"/>
  <c r="Z813" i="1"/>
  <c r="Z812" i="1"/>
  <c r="Z811" i="1"/>
  <c r="Z810" i="1"/>
  <c r="Z809" i="1"/>
  <c r="Z808" i="1"/>
  <c r="Z807" i="1"/>
  <c r="Z806" i="1"/>
  <c r="Z805" i="1"/>
  <c r="Z804" i="1"/>
  <c r="Z803" i="1"/>
  <c r="Z802" i="1"/>
  <c r="Z801" i="1"/>
  <c r="Z800" i="1"/>
  <c r="Z799" i="1"/>
  <c r="Z798" i="1"/>
  <c r="Z797" i="1"/>
  <c r="Z796" i="1"/>
  <c r="Z795" i="1"/>
  <c r="Z794" i="1"/>
  <c r="Z793" i="1"/>
  <c r="Z792" i="1"/>
  <c r="Z791" i="1"/>
  <c r="Z790" i="1"/>
  <c r="Z789" i="1"/>
  <c r="Z788" i="1"/>
  <c r="Z787" i="1"/>
  <c r="Z786" i="1"/>
  <c r="Z785" i="1"/>
  <c r="Z784" i="1"/>
  <c r="Z783" i="1"/>
  <c r="Z782" i="1"/>
  <c r="Z781" i="1"/>
  <c r="Z780" i="1"/>
  <c r="Z779" i="1"/>
  <c r="Z778" i="1"/>
  <c r="Z777" i="1"/>
  <c r="Z776" i="1"/>
  <c r="Z775" i="1"/>
  <c r="Z774" i="1"/>
  <c r="Z773" i="1"/>
  <c r="Z772" i="1"/>
  <c r="Z771" i="1"/>
  <c r="Z770" i="1"/>
  <c r="Z769" i="1"/>
  <c r="Z768" i="1"/>
  <c r="Z767" i="1"/>
  <c r="Z766" i="1"/>
  <c r="Z765" i="1"/>
  <c r="Z764" i="1"/>
  <c r="Z763" i="1"/>
  <c r="Z762" i="1"/>
  <c r="Z761" i="1"/>
  <c r="Z760" i="1"/>
  <c r="Z759" i="1"/>
  <c r="Z758" i="1"/>
  <c r="Z757" i="1"/>
  <c r="Z756" i="1"/>
  <c r="Z755" i="1"/>
  <c r="Z754" i="1"/>
  <c r="Z753" i="1"/>
  <c r="Z752" i="1"/>
  <c r="Z751" i="1"/>
  <c r="Z750" i="1"/>
  <c r="Z749" i="1"/>
  <c r="Z748" i="1"/>
  <c r="Z747" i="1"/>
  <c r="Z746" i="1"/>
  <c r="Z745" i="1"/>
  <c r="Z744" i="1"/>
  <c r="Z743" i="1"/>
  <c r="Z742" i="1"/>
  <c r="Z741" i="1"/>
  <c r="Z740" i="1"/>
  <c r="Z739" i="1"/>
  <c r="Z738" i="1"/>
  <c r="Z737" i="1"/>
  <c r="Z736" i="1"/>
  <c r="Z735" i="1"/>
  <c r="Z734" i="1"/>
  <c r="Z733" i="1"/>
  <c r="Z732" i="1"/>
  <c r="Z731" i="1"/>
  <c r="Z730" i="1"/>
  <c r="Z729" i="1"/>
  <c r="Z728" i="1"/>
  <c r="Z727" i="1"/>
  <c r="Z726" i="1"/>
  <c r="Z725" i="1"/>
  <c r="Z724" i="1"/>
  <c r="Z723" i="1"/>
  <c r="Z722" i="1"/>
  <c r="Z721" i="1"/>
  <c r="Z720" i="1"/>
  <c r="Z719" i="1"/>
  <c r="Z718" i="1"/>
  <c r="Z717" i="1"/>
  <c r="Z716" i="1"/>
  <c r="Z715" i="1"/>
  <c r="Z714" i="1"/>
  <c r="Z713" i="1"/>
  <c r="Z712" i="1"/>
  <c r="Z711" i="1"/>
  <c r="Z710" i="1"/>
  <c r="Z709" i="1"/>
  <c r="Z708" i="1"/>
  <c r="Z707" i="1"/>
  <c r="Z706" i="1"/>
  <c r="Z705" i="1"/>
  <c r="Z704" i="1"/>
  <c r="Z703" i="1"/>
  <c r="Z702" i="1"/>
  <c r="Z701" i="1"/>
  <c r="Z700" i="1"/>
  <c r="Z699" i="1"/>
  <c r="Z698" i="1"/>
  <c r="Z697" i="1"/>
  <c r="Z696" i="1"/>
  <c r="Z695" i="1"/>
  <c r="Z694" i="1"/>
  <c r="Z693" i="1"/>
  <c r="Z692" i="1"/>
  <c r="Z691" i="1"/>
  <c r="Z690" i="1"/>
  <c r="Z689" i="1"/>
  <c r="Z688" i="1"/>
  <c r="Z687" i="1"/>
  <c r="Z686" i="1"/>
  <c r="Z685" i="1"/>
  <c r="Z684" i="1"/>
  <c r="Z683" i="1"/>
  <c r="Z682" i="1"/>
  <c r="Z681" i="1"/>
  <c r="Z680" i="1"/>
  <c r="Z679" i="1"/>
  <c r="Z678" i="1"/>
  <c r="Z677" i="1"/>
  <c r="Z676" i="1"/>
  <c r="Z675" i="1"/>
  <c r="Z674" i="1"/>
  <c r="Z673" i="1"/>
  <c r="Z672" i="1"/>
  <c r="Z671" i="1"/>
  <c r="Z670" i="1"/>
  <c r="Z669" i="1"/>
  <c r="Z668" i="1"/>
  <c r="Z667" i="1"/>
  <c r="Z666" i="1"/>
  <c r="Z665" i="1"/>
  <c r="Z664" i="1"/>
  <c r="Z663" i="1"/>
  <c r="Z662" i="1"/>
  <c r="Z661" i="1"/>
  <c r="Z660" i="1"/>
  <c r="Z659" i="1"/>
  <c r="Z658" i="1"/>
  <c r="Z657" i="1"/>
  <c r="Z656" i="1"/>
  <c r="Z655" i="1"/>
  <c r="Z654" i="1"/>
  <c r="Z653" i="1"/>
  <c r="Z652" i="1"/>
  <c r="Z651" i="1"/>
  <c r="Z650" i="1"/>
  <c r="Z649" i="1"/>
  <c r="Z648" i="1"/>
  <c r="Z647" i="1"/>
  <c r="Z646" i="1"/>
  <c r="Z645" i="1"/>
  <c r="Z644" i="1"/>
  <c r="Z643" i="1"/>
  <c r="Z642" i="1"/>
  <c r="Z641" i="1"/>
  <c r="Z640" i="1"/>
  <c r="Z639" i="1"/>
  <c r="Z638" i="1"/>
  <c r="Z637" i="1"/>
  <c r="Z636" i="1"/>
  <c r="Z635" i="1"/>
  <c r="Z634" i="1"/>
  <c r="Z633" i="1"/>
  <c r="Z632" i="1"/>
  <c r="Z631" i="1"/>
  <c r="Z630" i="1"/>
  <c r="Z629" i="1"/>
  <c r="Z628" i="1"/>
  <c r="Z627" i="1"/>
  <c r="Z626" i="1"/>
  <c r="Z625" i="1"/>
  <c r="Z624" i="1"/>
  <c r="Z623" i="1"/>
  <c r="Z622" i="1"/>
  <c r="Z621" i="1"/>
  <c r="Z620" i="1"/>
  <c r="Z619" i="1"/>
  <c r="Z618" i="1"/>
  <c r="Z617" i="1"/>
  <c r="Z616" i="1"/>
  <c r="Z615" i="1"/>
  <c r="Z614" i="1"/>
  <c r="Z613" i="1"/>
  <c r="Z612" i="1"/>
  <c r="Z611" i="1"/>
  <c r="Z610" i="1"/>
  <c r="Z609" i="1"/>
  <c r="Z608" i="1"/>
  <c r="Z607" i="1"/>
  <c r="Z606" i="1"/>
  <c r="Z605" i="1"/>
  <c r="Z604" i="1"/>
  <c r="Z603" i="1"/>
  <c r="Z602" i="1"/>
  <c r="Z601" i="1"/>
  <c r="Z600" i="1"/>
  <c r="Z599" i="1"/>
  <c r="Z598" i="1"/>
  <c r="Z597" i="1"/>
  <c r="Z596" i="1"/>
  <c r="Z595" i="1"/>
  <c r="Z594" i="1"/>
  <c r="Z593" i="1"/>
  <c r="Z592" i="1"/>
  <c r="Z591" i="1"/>
  <c r="Z590" i="1"/>
  <c r="Z589" i="1"/>
  <c r="Z588" i="1"/>
  <c r="Z587" i="1"/>
  <c r="Z586" i="1"/>
  <c r="Z585" i="1"/>
  <c r="Z584" i="1"/>
  <c r="Z583" i="1"/>
  <c r="Z582" i="1"/>
  <c r="Z581" i="1"/>
  <c r="Z580" i="1"/>
  <c r="Z579" i="1"/>
  <c r="Z578" i="1"/>
  <c r="Z577" i="1"/>
  <c r="Z576" i="1"/>
  <c r="Z575" i="1"/>
  <c r="Z574" i="1"/>
  <c r="Z573" i="1"/>
  <c r="Z572" i="1"/>
  <c r="Z571" i="1"/>
  <c r="Z570" i="1"/>
  <c r="Z569" i="1"/>
  <c r="Z568" i="1"/>
  <c r="Z567" i="1"/>
  <c r="Z566" i="1"/>
  <c r="Z565" i="1"/>
  <c r="Z564" i="1"/>
  <c r="Z563" i="1"/>
  <c r="Z562" i="1"/>
  <c r="Z561" i="1"/>
  <c r="Z560" i="1"/>
  <c r="Z559" i="1"/>
  <c r="Z558" i="1"/>
  <c r="Z557" i="1"/>
  <c r="Z556" i="1"/>
  <c r="Z555" i="1"/>
  <c r="Z554" i="1"/>
  <c r="Z553" i="1"/>
  <c r="Z552" i="1"/>
  <c r="Z551" i="1"/>
  <c r="Z550" i="1"/>
  <c r="Z549" i="1"/>
  <c r="Z548" i="1"/>
  <c r="Z547" i="1"/>
  <c r="Z546" i="1"/>
  <c r="Z545" i="1"/>
  <c r="Z544" i="1"/>
  <c r="Z543" i="1"/>
  <c r="Z542" i="1"/>
  <c r="Z541" i="1"/>
  <c r="Z540" i="1"/>
  <c r="Z539" i="1"/>
  <c r="Z538" i="1"/>
  <c r="Z537" i="1"/>
  <c r="Z536" i="1"/>
  <c r="Z535" i="1"/>
  <c r="Z534" i="1"/>
  <c r="Z533" i="1"/>
  <c r="Z532" i="1"/>
  <c r="Z531" i="1"/>
  <c r="Z530" i="1"/>
  <c r="Z529" i="1"/>
  <c r="Z528" i="1"/>
  <c r="Z527" i="1"/>
  <c r="Z526" i="1"/>
  <c r="Z525" i="1"/>
  <c r="Z524" i="1"/>
  <c r="Z523" i="1"/>
  <c r="Z522" i="1"/>
  <c r="Z521" i="1"/>
  <c r="Z520" i="1"/>
  <c r="Z519" i="1"/>
  <c r="Z518" i="1"/>
  <c r="Z517" i="1"/>
  <c r="Z516" i="1"/>
  <c r="Z515" i="1"/>
  <c r="Z514" i="1"/>
  <c r="Z513" i="1"/>
  <c r="Z512" i="1"/>
  <c r="Z511" i="1"/>
  <c r="Z510" i="1"/>
  <c r="Z509" i="1"/>
  <c r="Z508" i="1"/>
  <c r="Z507" i="1"/>
  <c r="Z506" i="1"/>
  <c r="Z505" i="1"/>
  <c r="Z504" i="1"/>
  <c r="Z503" i="1"/>
  <c r="Z502" i="1"/>
  <c r="Z501" i="1"/>
  <c r="Z500" i="1"/>
  <c r="Z499" i="1"/>
  <c r="Z498" i="1"/>
  <c r="Z497" i="1"/>
  <c r="Z496" i="1"/>
  <c r="Z495" i="1"/>
  <c r="Z494" i="1"/>
  <c r="Z493" i="1"/>
  <c r="Z492" i="1"/>
  <c r="Z491" i="1"/>
  <c r="Z490" i="1"/>
  <c r="Z489" i="1"/>
  <c r="Z488" i="1"/>
  <c r="Z487" i="1"/>
  <c r="Z486" i="1"/>
  <c r="Z485" i="1"/>
  <c r="Z484" i="1"/>
  <c r="Z483" i="1"/>
  <c r="Z482" i="1"/>
  <c r="Z481" i="1"/>
  <c r="Z480" i="1"/>
  <c r="Z479" i="1"/>
  <c r="Z478" i="1"/>
  <c r="Z477" i="1"/>
  <c r="Z476" i="1"/>
  <c r="Z475" i="1"/>
  <c r="Z474" i="1"/>
  <c r="Z473" i="1"/>
  <c r="Z472" i="1"/>
  <c r="Z471" i="1"/>
  <c r="Z470" i="1"/>
  <c r="Z469" i="1"/>
  <c r="Z468" i="1"/>
  <c r="Z467" i="1"/>
  <c r="Z466" i="1"/>
  <c r="Z465" i="1"/>
  <c r="Z464" i="1"/>
  <c r="Z463" i="1"/>
  <c r="Z462" i="1"/>
  <c r="Z461" i="1"/>
  <c r="Z460" i="1"/>
  <c r="Z459" i="1"/>
  <c r="Z458" i="1"/>
  <c r="Z457" i="1"/>
  <c r="Z456" i="1"/>
  <c r="Z455" i="1"/>
  <c r="Z454" i="1"/>
  <c r="Z453" i="1"/>
  <c r="Z452" i="1"/>
  <c r="Z451" i="1"/>
  <c r="Z450" i="1"/>
  <c r="Z449" i="1"/>
  <c r="Z448" i="1"/>
  <c r="Z447" i="1"/>
  <c r="Z446" i="1"/>
  <c r="Z445" i="1"/>
  <c r="Z444" i="1"/>
  <c r="Z443" i="1"/>
  <c r="Z442" i="1"/>
  <c r="Z441" i="1"/>
  <c r="Z440" i="1"/>
  <c r="Z439" i="1"/>
  <c r="Z438" i="1"/>
  <c r="Z437" i="1"/>
  <c r="Z436" i="1"/>
  <c r="Z435" i="1"/>
  <c r="Z434" i="1"/>
  <c r="Z433" i="1"/>
  <c r="Z432" i="1"/>
  <c r="Z431" i="1"/>
  <c r="Z430" i="1"/>
  <c r="Z429" i="1"/>
  <c r="Z428" i="1"/>
  <c r="Z427" i="1"/>
  <c r="Z426" i="1"/>
  <c r="Z425" i="1"/>
  <c r="Z424" i="1"/>
  <c r="Z423" i="1"/>
  <c r="Z422" i="1"/>
  <c r="Z421" i="1"/>
  <c r="Z420" i="1"/>
  <c r="Z419" i="1"/>
  <c r="Z418" i="1"/>
  <c r="Z417" i="1"/>
  <c r="Z416" i="1"/>
  <c r="Z415" i="1"/>
  <c r="Z414" i="1"/>
  <c r="Z413" i="1"/>
  <c r="Z412" i="1"/>
  <c r="Z411" i="1"/>
  <c r="Z410" i="1"/>
  <c r="Z409" i="1"/>
  <c r="Z408" i="1"/>
  <c r="Z407" i="1"/>
  <c r="Z406" i="1"/>
  <c r="Z405" i="1"/>
  <c r="Z404" i="1"/>
  <c r="Z403" i="1"/>
  <c r="Z402" i="1"/>
  <c r="Z401" i="1"/>
  <c r="Z400" i="1"/>
  <c r="Z399" i="1"/>
  <c r="Z398" i="1"/>
  <c r="Z397" i="1"/>
  <c r="Z396" i="1"/>
  <c r="Z395" i="1"/>
  <c r="Z394" i="1"/>
  <c r="Z393" i="1"/>
  <c r="Z392" i="1"/>
  <c r="Z391" i="1"/>
  <c r="Z390" i="1"/>
  <c r="Z389" i="1"/>
  <c r="Z388" i="1"/>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6" i="1"/>
  <c r="Z355" i="1"/>
  <c r="Z354" i="1"/>
  <c r="Z353" i="1"/>
  <c r="Z352" i="1"/>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20" i="1"/>
  <c r="Z319" i="1"/>
  <c r="Z318" i="1"/>
  <c r="Z317" i="1"/>
  <c r="Z316" i="1"/>
  <c r="Z315" i="1"/>
  <c r="Z314" i="1"/>
  <c r="Z313" i="1"/>
  <c r="Z312" i="1"/>
  <c r="Z311" i="1"/>
  <c r="Z310" i="1"/>
  <c r="Z309" i="1"/>
  <c r="Z308" i="1"/>
  <c r="Z307" i="1"/>
  <c r="Z306" i="1"/>
  <c r="Z305" i="1"/>
  <c r="Z304" i="1"/>
  <c r="Z303" i="1"/>
  <c r="Z302" i="1"/>
  <c r="Z301" i="1"/>
  <c r="Z300" i="1"/>
  <c r="Z299" i="1"/>
  <c r="Z298" i="1"/>
  <c r="Z297" i="1"/>
  <c r="Z296" i="1"/>
  <c r="Z295" i="1"/>
  <c r="Z294" i="1"/>
  <c r="Z293" i="1"/>
  <c r="Z292" i="1"/>
  <c r="Z291" i="1"/>
  <c r="Z290" i="1"/>
  <c r="Z289" i="1"/>
  <c r="Z288" i="1"/>
  <c r="Z287" i="1"/>
  <c r="Z286" i="1"/>
  <c r="Z285" i="1"/>
  <c r="Z284" i="1"/>
  <c r="Z283" i="1"/>
  <c r="Z282" i="1"/>
  <c r="Z281" i="1"/>
  <c r="Z280" i="1"/>
  <c r="Z279" i="1"/>
  <c r="Z278" i="1"/>
  <c r="Z277" i="1"/>
  <c r="Z276" i="1"/>
  <c r="Z275" i="1"/>
  <c r="Z274" i="1"/>
  <c r="Z273" i="1"/>
  <c r="Z272" i="1"/>
  <c r="Z271" i="1"/>
  <c r="Z270" i="1"/>
  <c r="Z269" i="1"/>
  <c r="Z268" i="1"/>
  <c r="Z267" i="1"/>
  <c r="Z266" i="1"/>
  <c r="Z265" i="1"/>
  <c r="Z264" i="1"/>
  <c r="Z263" i="1"/>
  <c r="Z262" i="1"/>
  <c r="Z261" i="1"/>
  <c r="Z260" i="1"/>
  <c r="Z259" i="1"/>
  <c r="Z258" i="1"/>
  <c r="Z257" i="1"/>
  <c r="Z256" i="1"/>
  <c r="Z255" i="1"/>
  <c r="Z254" i="1"/>
  <c r="Z253" i="1"/>
  <c r="Z252" i="1"/>
  <c r="Z251" i="1"/>
  <c r="Z250" i="1"/>
  <c r="Z249" i="1"/>
  <c r="Z248" i="1"/>
  <c r="Z247" i="1"/>
  <c r="Z246" i="1"/>
  <c r="Z245" i="1"/>
  <c r="Z244" i="1"/>
  <c r="Z243" i="1"/>
  <c r="Z242" i="1"/>
  <c r="Z241" i="1"/>
  <c r="Z240" i="1"/>
  <c r="Z239" i="1"/>
  <c r="Z238" i="1"/>
  <c r="Z237" i="1"/>
  <c r="Z236" i="1"/>
  <c r="Z235" i="1"/>
  <c r="Z234" i="1"/>
  <c r="Z233" i="1"/>
  <c r="Z232" i="1"/>
  <c r="Z231" i="1"/>
  <c r="Z230" i="1"/>
  <c r="Z229" i="1"/>
  <c r="Z228" i="1"/>
  <c r="Z227" i="1"/>
  <c r="Z226" i="1"/>
  <c r="Z225" i="1"/>
  <c r="Z224" i="1"/>
  <c r="Z223" i="1"/>
  <c r="Z222" i="1"/>
  <c r="Z221" i="1"/>
  <c r="Z220" i="1"/>
  <c r="Z219" i="1"/>
  <c r="Z218" i="1"/>
  <c r="Z217" i="1"/>
  <c r="Z216" i="1"/>
  <c r="Z215" i="1"/>
  <c r="Z214" i="1"/>
  <c r="Z213" i="1"/>
  <c r="Z212" i="1"/>
  <c r="Z211" i="1"/>
  <c r="Z210" i="1"/>
  <c r="Z209" i="1"/>
  <c r="Z208" i="1"/>
  <c r="Z207" i="1"/>
  <c r="Z206" i="1"/>
  <c r="Z205" i="1"/>
  <c r="Z204" i="1"/>
  <c r="Z203" i="1"/>
  <c r="Z202" i="1"/>
  <c r="Z201" i="1"/>
  <c r="Z200" i="1"/>
  <c r="Z199" i="1"/>
  <c r="Z198" i="1"/>
  <c r="Z197" i="1"/>
  <c r="Z196" i="1"/>
  <c r="Z195" i="1"/>
  <c r="Z194" i="1"/>
  <c r="Z193" i="1"/>
  <c r="Z192" i="1"/>
  <c r="Z191" i="1"/>
  <c r="Z190" i="1"/>
  <c r="Z189" i="1"/>
  <c r="Z188" i="1"/>
  <c r="Z187" i="1"/>
  <c r="Z186" i="1"/>
  <c r="Z185" i="1"/>
  <c r="Z184" i="1"/>
  <c r="Z183" i="1"/>
  <c r="Z182" i="1"/>
  <c r="Z181" i="1"/>
  <c r="Z180" i="1"/>
  <c r="Z179" i="1"/>
  <c r="Z178" i="1"/>
  <c r="Z177" i="1"/>
  <c r="Z176" i="1"/>
  <c r="Z175" i="1"/>
  <c r="Z174" i="1"/>
  <c r="Z173" i="1"/>
  <c r="Z172" i="1"/>
  <c r="Z171" i="1"/>
  <c r="Z170" i="1"/>
  <c r="Z169" i="1"/>
  <c r="Z168" i="1"/>
  <c r="Z167" i="1"/>
  <c r="Z166" i="1"/>
  <c r="Z165" i="1"/>
  <c r="Z164" i="1"/>
  <c r="Z163" i="1"/>
  <c r="Z162" i="1"/>
  <c r="Z161" i="1"/>
  <c r="Z160" i="1"/>
  <c r="Z159" i="1"/>
  <c r="Z158" i="1"/>
  <c r="Z157" i="1"/>
  <c r="Z156" i="1"/>
  <c r="Z155" i="1"/>
  <c r="Z154" i="1"/>
  <c r="Z153" i="1"/>
  <c r="Z152" i="1"/>
  <c r="Z151" i="1"/>
  <c r="Z150" i="1"/>
  <c r="Z149" i="1"/>
  <c r="Z148" i="1"/>
  <c r="Z147" i="1"/>
  <c r="Z146" i="1"/>
  <c r="Z145" i="1"/>
  <c r="Z144" i="1"/>
  <c r="Z143" i="1"/>
  <c r="Z142" i="1"/>
  <c r="Z141" i="1"/>
  <c r="Z140" i="1"/>
  <c r="Z139" i="1"/>
  <c r="Z138" i="1"/>
  <c r="Z137" i="1"/>
  <c r="Z136" i="1"/>
  <c r="Z135" i="1"/>
  <c r="Z134" i="1"/>
  <c r="Z133" i="1"/>
  <c r="Z132" i="1"/>
  <c r="Z131" i="1"/>
  <c r="Z130" i="1"/>
  <c r="Z129" i="1"/>
  <c r="Z128" i="1"/>
  <c r="Z127" i="1"/>
  <c r="Z126" i="1"/>
  <c r="Z125" i="1"/>
  <c r="Z124" i="1"/>
  <c r="Z123" i="1"/>
  <c r="Z122" i="1"/>
  <c r="Z121" i="1"/>
  <c r="Z120" i="1"/>
  <c r="Z119" i="1"/>
  <c r="Z118" i="1"/>
  <c r="Z117" i="1"/>
  <c r="Z116" i="1"/>
  <c r="Z115" i="1"/>
  <c r="Z114" i="1"/>
  <c r="Z113" i="1"/>
  <c r="Z112" i="1"/>
  <c r="Z111" i="1"/>
  <c r="Z110" i="1"/>
  <c r="Z109" i="1"/>
  <c r="Z108" i="1"/>
  <c r="Z107" i="1"/>
  <c r="Z106" i="1"/>
  <c r="Z105" i="1"/>
  <c r="Z104" i="1"/>
  <c r="Z103" i="1"/>
  <c r="Z102" i="1"/>
  <c r="Z101" i="1"/>
  <c r="Z100" i="1"/>
  <c r="Z99" i="1"/>
  <c r="Z98" i="1"/>
  <c r="Z97" i="1"/>
  <c r="Z96" i="1"/>
  <c r="Z95" i="1"/>
  <c r="Z94" i="1"/>
  <c r="Z93" i="1"/>
  <c r="Z92" i="1"/>
  <c r="Z91" i="1"/>
  <c r="Z90" i="1"/>
  <c r="Z89" i="1"/>
  <c r="Z88" i="1"/>
  <c r="Z87" i="1"/>
  <c r="Z86" i="1"/>
  <c r="Z85" i="1"/>
  <c r="Z84" i="1"/>
  <c r="Z83" i="1"/>
  <c r="Z82" i="1"/>
  <c r="Z81" i="1"/>
  <c r="Z80" i="1"/>
  <c r="Z79" i="1"/>
  <c r="Z78" i="1"/>
  <c r="Z77" i="1"/>
  <c r="Z76" i="1"/>
  <c r="Z75" i="1"/>
  <c r="Z74" i="1"/>
  <c r="Z73" i="1"/>
  <c r="Z72" i="1"/>
  <c r="Z71" i="1"/>
  <c r="Z70" i="1"/>
  <c r="Z69" i="1"/>
  <c r="Z68" i="1"/>
  <c r="Z67" i="1"/>
  <c r="Z66" i="1"/>
  <c r="Z65" i="1"/>
  <c r="Z64" i="1"/>
  <c r="Z63" i="1"/>
  <c r="Z62" i="1"/>
  <c r="Z61" i="1"/>
  <c r="Z60" i="1"/>
  <c r="Z59" i="1"/>
  <c r="Z58" i="1"/>
  <c r="Z57" i="1"/>
  <c r="Z56" i="1"/>
  <c r="Z55" i="1"/>
  <c r="Z54" i="1"/>
  <c r="Z53" i="1"/>
  <c r="Z52" i="1"/>
  <c r="Z51" i="1"/>
  <c r="Z50" i="1"/>
  <c r="Z49" i="1"/>
  <c r="Z48" i="1"/>
  <c r="Z47" i="1"/>
  <c r="Z46" i="1"/>
  <c r="Z45" i="1"/>
  <c r="Z44" i="1"/>
  <c r="Z43" i="1"/>
  <c r="Z42" i="1"/>
  <c r="Z41" i="1"/>
  <c r="Z40" i="1"/>
  <c r="Z39" i="1"/>
  <c r="Z38" i="1"/>
  <c r="Z37" i="1"/>
  <c r="Z36" i="1"/>
  <c r="Z35" i="1"/>
  <c r="Z34" i="1"/>
  <c r="Z33" i="1"/>
  <c r="Z32" i="1"/>
  <c r="Z31" i="1"/>
  <c r="Z30" i="1"/>
  <c r="Z29" i="1"/>
  <c r="Z28" i="1"/>
  <c r="Z27" i="1"/>
  <c r="Z26" i="1"/>
  <c r="Z25" i="1"/>
  <c r="Z24" i="1"/>
  <c r="Z23" i="1"/>
  <c r="Z22" i="1"/>
  <c r="Z21" i="1"/>
  <c r="Z20" i="1"/>
  <c r="Z19" i="1"/>
  <c r="Z18" i="1"/>
  <c r="Z17" i="1"/>
  <c r="Z16" i="1"/>
  <c r="Z15" i="1"/>
  <c r="Z14" i="1"/>
  <c r="Z13" i="1"/>
  <c r="Z12" i="1"/>
  <c r="Z11" i="1"/>
  <c r="Z10" i="1"/>
  <c r="Z9" i="1"/>
  <c r="Z8" i="1"/>
  <c r="Z7" i="1"/>
  <c r="Z6" i="1"/>
  <c r="Z5" i="1"/>
  <c r="Z4" i="1"/>
  <c r="X3" i="1"/>
  <c r="Y1093" i="1"/>
  <c r="Y1092" i="1"/>
  <c r="Y1091" i="1"/>
  <c r="Y1090" i="1"/>
  <c r="Y1089" i="1"/>
  <c r="Y1088" i="1"/>
  <c r="Y1087" i="1"/>
  <c r="Y1086" i="1"/>
  <c r="Y1085" i="1"/>
  <c r="Y1084" i="1"/>
  <c r="Y1083" i="1"/>
  <c r="Y1082" i="1"/>
  <c r="Y1081" i="1"/>
  <c r="Y1080" i="1"/>
  <c r="Y1079" i="1"/>
  <c r="Y1078" i="1"/>
  <c r="Y1077" i="1"/>
  <c r="Y1076" i="1"/>
  <c r="Y1075" i="1"/>
  <c r="Y1074" i="1"/>
  <c r="Y1073" i="1"/>
  <c r="Y1072" i="1"/>
  <c r="Y1071" i="1"/>
  <c r="Y1070" i="1"/>
  <c r="Y1069" i="1"/>
  <c r="Y1068" i="1"/>
  <c r="Y1067" i="1"/>
  <c r="Y1066" i="1"/>
  <c r="Y1065" i="1"/>
  <c r="Y1064" i="1"/>
  <c r="Y1063" i="1"/>
  <c r="Y1062" i="1"/>
  <c r="Y1061" i="1"/>
  <c r="Y1060" i="1"/>
  <c r="Y1059" i="1"/>
  <c r="Y1058" i="1"/>
  <c r="Y1057" i="1"/>
  <c r="Y1056" i="1"/>
  <c r="Y1055" i="1"/>
  <c r="Y1054" i="1"/>
  <c r="Y1053" i="1"/>
  <c r="Y1052" i="1"/>
  <c r="Y1051" i="1"/>
  <c r="Y1050" i="1"/>
  <c r="Y1049" i="1"/>
  <c r="Y1048" i="1"/>
  <c r="Y1047" i="1"/>
  <c r="Y1046" i="1"/>
  <c r="Y1045" i="1"/>
  <c r="Y1044" i="1"/>
  <c r="Y1043" i="1"/>
  <c r="Y1042" i="1"/>
  <c r="Y1041" i="1"/>
  <c r="Y1040" i="1"/>
  <c r="Y1039" i="1"/>
  <c r="Y1038" i="1"/>
  <c r="Y1037" i="1"/>
  <c r="Y1036" i="1"/>
  <c r="Y1035" i="1"/>
  <c r="Y1034" i="1"/>
  <c r="Y1033" i="1"/>
  <c r="Y1032" i="1"/>
  <c r="Y1031" i="1"/>
  <c r="Y1030" i="1"/>
  <c r="Y1029" i="1"/>
  <c r="Y1028" i="1"/>
  <c r="Y1027" i="1"/>
  <c r="Y1026" i="1"/>
  <c r="Y1025" i="1"/>
  <c r="Y1024" i="1"/>
  <c r="Y1023" i="1"/>
  <c r="Y1022" i="1"/>
  <c r="Y1021" i="1"/>
  <c r="Y1020" i="1"/>
  <c r="Y1019" i="1"/>
  <c r="Y1018" i="1"/>
  <c r="Y1017" i="1"/>
  <c r="Y1016" i="1"/>
  <c r="Y1015" i="1"/>
  <c r="Y1014" i="1"/>
  <c r="Y1013" i="1"/>
  <c r="Y1012" i="1"/>
  <c r="Y1011" i="1"/>
  <c r="Y1010" i="1"/>
  <c r="Y1009" i="1"/>
  <c r="Y1008" i="1"/>
  <c r="Y1007" i="1"/>
  <c r="Y1006" i="1"/>
  <c r="Y1005" i="1"/>
  <c r="Y1004" i="1"/>
  <c r="Y1003" i="1"/>
  <c r="Y1002" i="1"/>
  <c r="Y1001" i="1"/>
  <c r="Y1000" i="1"/>
  <c r="Y999" i="1"/>
  <c r="Y998" i="1"/>
  <c r="Y997" i="1"/>
  <c r="Y996" i="1"/>
  <c r="Y995" i="1"/>
  <c r="Y994" i="1"/>
  <c r="Y993" i="1"/>
  <c r="Y992" i="1"/>
  <c r="Y991" i="1"/>
  <c r="Y990" i="1"/>
  <c r="Y989" i="1"/>
  <c r="Y988" i="1"/>
  <c r="Y987" i="1"/>
  <c r="Y986" i="1"/>
  <c r="Y985" i="1"/>
  <c r="Y984" i="1"/>
  <c r="Y983" i="1"/>
  <c r="Y982" i="1"/>
  <c r="Y981" i="1"/>
  <c r="Y980" i="1"/>
  <c r="Y979" i="1"/>
  <c r="Y978" i="1"/>
  <c r="Y977" i="1"/>
  <c r="Y976" i="1"/>
  <c r="Y975" i="1"/>
  <c r="Y974" i="1"/>
  <c r="Y973" i="1"/>
  <c r="Y972" i="1"/>
  <c r="Y971" i="1"/>
  <c r="Y970" i="1"/>
  <c r="Y969" i="1"/>
  <c r="Y968" i="1"/>
  <c r="Y967" i="1"/>
  <c r="Y966" i="1"/>
  <c r="Y965" i="1"/>
  <c r="Y964" i="1"/>
  <c r="Y963" i="1"/>
  <c r="Y962" i="1"/>
  <c r="Y961" i="1"/>
  <c r="Y960" i="1"/>
  <c r="Y959" i="1"/>
  <c r="Y958" i="1"/>
  <c r="Y957" i="1"/>
  <c r="Y956" i="1"/>
  <c r="Y955" i="1"/>
  <c r="Y954" i="1"/>
  <c r="Y953" i="1"/>
  <c r="Y952" i="1"/>
  <c r="Y951" i="1"/>
  <c r="Y950" i="1"/>
  <c r="Y949" i="1"/>
  <c r="Y948" i="1"/>
  <c r="Y947" i="1"/>
  <c r="Y946" i="1"/>
  <c r="Y945" i="1"/>
  <c r="Y944" i="1"/>
  <c r="Y943" i="1"/>
  <c r="Y942" i="1"/>
  <c r="Y941" i="1"/>
  <c r="Y940" i="1"/>
  <c r="Y939" i="1"/>
  <c r="Y938" i="1"/>
  <c r="Y937" i="1"/>
  <c r="Y936" i="1"/>
  <c r="Y935" i="1"/>
  <c r="Y934" i="1"/>
  <c r="Y933" i="1"/>
  <c r="Y932" i="1"/>
  <c r="Y931" i="1"/>
  <c r="Y930" i="1"/>
  <c r="Y929" i="1"/>
  <c r="Y928" i="1"/>
  <c r="Y927" i="1"/>
  <c r="Y926" i="1"/>
  <c r="Y925" i="1"/>
  <c r="Y924" i="1"/>
  <c r="Y923" i="1"/>
  <c r="Y922" i="1"/>
  <c r="Y921" i="1"/>
  <c r="Y920" i="1"/>
  <c r="Y919" i="1"/>
  <c r="Y918" i="1"/>
  <c r="Y917" i="1"/>
  <c r="Y916" i="1"/>
  <c r="Y915" i="1"/>
  <c r="Y914" i="1"/>
  <c r="Y913" i="1"/>
  <c r="Y912" i="1"/>
  <c r="Y911" i="1"/>
  <c r="Y910" i="1"/>
  <c r="Y909" i="1"/>
  <c r="Y908" i="1"/>
  <c r="Y907" i="1"/>
  <c r="Y906" i="1"/>
  <c r="Y905" i="1"/>
  <c r="Y904" i="1"/>
  <c r="Y903" i="1"/>
  <c r="Y902" i="1"/>
  <c r="Y901" i="1"/>
  <c r="Y900" i="1"/>
  <c r="Y899" i="1"/>
  <c r="Y898" i="1"/>
  <c r="Y897" i="1"/>
  <c r="Y896" i="1"/>
  <c r="Y895" i="1"/>
  <c r="Y894" i="1"/>
  <c r="Y893" i="1"/>
  <c r="Y892" i="1"/>
  <c r="Y891" i="1"/>
  <c r="Y890" i="1"/>
  <c r="Y889" i="1"/>
  <c r="Y888" i="1"/>
  <c r="Y887" i="1"/>
  <c r="Y886" i="1"/>
  <c r="Y885" i="1"/>
  <c r="Y884" i="1"/>
  <c r="Y883" i="1"/>
  <c r="Y882" i="1"/>
  <c r="Y881" i="1"/>
  <c r="Y880" i="1"/>
  <c r="Y879" i="1"/>
  <c r="Y878" i="1"/>
  <c r="Y877" i="1"/>
  <c r="Y876" i="1"/>
  <c r="Y875" i="1"/>
  <c r="Y874" i="1"/>
  <c r="Y873" i="1"/>
  <c r="Y872" i="1"/>
  <c r="Y871" i="1"/>
  <c r="Y870" i="1"/>
  <c r="Y869" i="1"/>
  <c r="Y868" i="1"/>
  <c r="Y867" i="1"/>
  <c r="Y866" i="1"/>
  <c r="Y865" i="1"/>
  <c r="Y864" i="1"/>
  <c r="Y863" i="1"/>
  <c r="Y862" i="1"/>
  <c r="Y861" i="1"/>
  <c r="Y860" i="1"/>
  <c r="Y859" i="1"/>
  <c r="Y858" i="1"/>
  <c r="Y857" i="1"/>
  <c r="Y856" i="1"/>
  <c r="Y855" i="1"/>
  <c r="Y854" i="1"/>
  <c r="Y853" i="1"/>
  <c r="Y852" i="1"/>
  <c r="Y851" i="1"/>
  <c r="Y850" i="1"/>
  <c r="Y849" i="1"/>
  <c r="Y848" i="1"/>
  <c r="Y847" i="1"/>
  <c r="Y846" i="1"/>
  <c r="Y845" i="1"/>
  <c r="Y844" i="1"/>
  <c r="Y843" i="1"/>
  <c r="Y842" i="1"/>
  <c r="Y841" i="1"/>
  <c r="Y840" i="1"/>
  <c r="Y839" i="1"/>
  <c r="Y838" i="1"/>
  <c r="Y837" i="1"/>
  <c r="Y836" i="1"/>
  <c r="Y835" i="1"/>
  <c r="Y834" i="1"/>
  <c r="Y833" i="1"/>
  <c r="Y832" i="1"/>
  <c r="Y831" i="1"/>
  <c r="Y830" i="1"/>
  <c r="Y829" i="1"/>
  <c r="Y828" i="1"/>
  <c r="Y827" i="1"/>
  <c r="Y826" i="1"/>
  <c r="Y825" i="1"/>
  <c r="Y824" i="1"/>
  <c r="Y823" i="1"/>
  <c r="Y822" i="1"/>
  <c r="Y821" i="1"/>
  <c r="Y820" i="1"/>
  <c r="Y819" i="1"/>
  <c r="Y818" i="1"/>
  <c r="Y817" i="1"/>
  <c r="Y816" i="1"/>
  <c r="Y815" i="1"/>
  <c r="Y814" i="1"/>
  <c r="Y813" i="1"/>
  <c r="Y812" i="1"/>
  <c r="Y811" i="1"/>
  <c r="Y810" i="1"/>
  <c r="Y809" i="1"/>
  <c r="Y808" i="1"/>
  <c r="Y807" i="1"/>
  <c r="Y806" i="1"/>
  <c r="Y805" i="1"/>
  <c r="Y804" i="1"/>
  <c r="Y803" i="1"/>
  <c r="Y802" i="1"/>
  <c r="Y801" i="1"/>
  <c r="Y800" i="1"/>
  <c r="Y799" i="1"/>
  <c r="Y798" i="1"/>
  <c r="Y797" i="1"/>
  <c r="Y796" i="1"/>
  <c r="Y795" i="1"/>
  <c r="Y794" i="1"/>
  <c r="Y793" i="1"/>
  <c r="Y792" i="1"/>
  <c r="Y791" i="1"/>
  <c r="Y790" i="1"/>
  <c r="Y789" i="1"/>
  <c r="Y788" i="1"/>
  <c r="Y787" i="1"/>
  <c r="Y786" i="1"/>
  <c r="Y785" i="1"/>
  <c r="Y784" i="1"/>
  <c r="Y783" i="1"/>
  <c r="Y782" i="1"/>
  <c r="Y781" i="1"/>
  <c r="Y780" i="1"/>
  <c r="Y779" i="1"/>
  <c r="Y778" i="1"/>
  <c r="Y777" i="1"/>
  <c r="Y776" i="1"/>
  <c r="Y775" i="1"/>
  <c r="Y774" i="1"/>
  <c r="Y773" i="1"/>
  <c r="Y772" i="1"/>
  <c r="Y771" i="1"/>
  <c r="Y770" i="1"/>
  <c r="Y769" i="1"/>
  <c r="Y768" i="1"/>
  <c r="Y767" i="1"/>
  <c r="Y766" i="1"/>
  <c r="Y765" i="1"/>
  <c r="Y764" i="1"/>
  <c r="Y763" i="1"/>
  <c r="Y762" i="1"/>
  <c r="Y761" i="1"/>
  <c r="Y760" i="1"/>
  <c r="Y759" i="1"/>
  <c r="Y758" i="1"/>
  <c r="Y757" i="1"/>
  <c r="Y756" i="1"/>
  <c r="Y755" i="1"/>
  <c r="Y754" i="1"/>
  <c r="Y753" i="1"/>
  <c r="Y752" i="1"/>
  <c r="Y751" i="1"/>
  <c r="Y750" i="1"/>
  <c r="Y749" i="1"/>
  <c r="Y748" i="1"/>
  <c r="Y747" i="1"/>
  <c r="Y746" i="1"/>
  <c r="Y745" i="1"/>
  <c r="Y744" i="1"/>
  <c r="Y743" i="1"/>
  <c r="Y742" i="1"/>
  <c r="Y741" i="1"/>
  <c r="Y740" i="1"/>
  <c r="Y739" i="1"/>
  <c r="Y738" i="1"/>
  <c r="Y737" i="1"/>
  <c r="Y736" i="1"/>
  <c r="Y735" i="1"/>
  <c r="Y734" i="1"/>
  <c r="Y733" i="1"/>
  <c r="Y732" i="1"/>
  <c r="Y731" i="1"/>
  <c r="Y730" i="1"/>
  <c r="Y729" i="1"/>
  <c r="Y728" i="1"/>
  <c r="Y727" i="1"/>
  <c r="Y726" i="1"/>
  <c r="Y725" i="1"/>
  <c r="Y724" i="1"/>
  <c r="Y723" i="1"/>
  <c r="Y722" i="1"/>
  <c r="Y721" i="1"/>
  <c r="Y720" i="1"/>
  <c r="Y719" i="1"/>
  <c r="Y718" i="1"/>
  <c r="Y717" i="1"/>
  <c r="Y716" i="1"/>
  <c r="Y715" i="1"/>
  <c r="Y714" i="1"/>
  <c r="Y713" i="1"/>
  <c r="Y712" i="1"/>
  <c r="Y711" i="1"/>
  <c r="Y710" i="1"/>
  <c r="Y709" i="1"/>
  <c r="Y708" i="1"/>
  <c r="Y707" i="1"/>
  <c r="Y706" i="1"/>
  <c r="Y705" i="1"/>
  <c r="Y704" i="1"/>
  <c r="Y703" i="1"/>
  <c r="Y702" i="1"/>
  <c r="Y701" i="1"/>
  <c r="Y700" i="1"/>
  <c r="Y699" i="1"/>
  <c r="Y698" i="1"/>
  <c r="Y697" i="1"/>
  <c r="Y696" i="1"/>
  <c r="Y695" i="1"/>
  <c r="Y694" i="1"/>
  <c r="Y693" i="1"/>
  <c r="Y692" i="1"/>
  <c r="Y691" i="1"/>
  <c r="Y690" i="1"/>
  <c r="Y689" i="1"/>
  <c r="Y688" i="1"/>
  <c r="Y687" i="1"/>
  <c r="Y686" i="1"/>
  <c r="Y685" i="1"/>
  <c r="Y684" i="1"/>
  <c r="Y683" i="1"/>
  <c r="Y682" i="1"/>
  <c r="Y681" i="1"/>
  <c r="Y680" i="1"/>
  <c r="Y679" i="1"/>
  <c r="Y678" i="1"/>
  <c r="Y677" i="1"/>
  <c r="Y676" i="1"/>
  <c r="Y675" i="1"/>
  <c r="Y674" i="1"/>
  <c r="Y673" i="1"/>
  <c r="Y672" i="1"/>
  <c r="Y671" i="1"/>
  <c r="Y670" i="1"/>
  <c r="Y669" i="1"/>
  <c r="Y668" i="1"/>
  <c r="Y667" i="1"/>
  <c r="Y666" i="1"/>
  <c r="Y665" i="1"/>
  <c r="Y664" i="1"/>
  <c r="Y663" i="1"/>
  <c r="Y662" i="1"/>
  <c r="Y661" i="1"/>
  <c r="Y660" i="1"/>
  <c r="Y659" i="1"/>
  <c r="Y658" i="1"/>
  <c r="Y657" i="1"/>
  <c r="Y656" i="1"/>
  <c r="Y655" i="1"/>
  <c r="Y654" i="1"/>
  <c r="Y653" i="1"/>
  <c r="Y652" i="1"/>
  <c r="Y651" i="1"/>
  <c r="Y650" i="1"/>
  <c r="Y649" i="1"/>
  <c r="Y648" i="1"/>
  <c r="Y647" i="1"/>
  <c r="Y646" i="1"/>
  <c r="Y645" i="1"/>
  <c r="Y644" i="1"/>
  <c r="Y643" i="1"/>
  <c r="Y642" i="1"/>
  <c r="Y641" i="1"/>
  <c r="Y640" i="1"/>
  <c r="Y639" i="1"/>
  <c r="Y638" i="1"/>
  <c r="Y637" i="1"/>
  <c r="Y636" i="1"/>
  <c r="Y635" i="1"/>
  <c r="Y634" i="1"/>
  <c r="Y633" i="1"/>
  <c r="Y632" i="1"/>
  <c r="Y631" i="1"/>
  <c r="Y630" i="1"/>
  <c r="Y629" i="1"/>
  <c r="Y628" i="1"/>
  <c r="Y627" i="1"/>
  <c r="Y626" i="1"/>
  <c r="Y625" i="1"/>
  <c r="Y624" i="1"/>
  <c r="Y623" i="1"/>
  <c r="Y622" i="1"/>
  <c r="Y621" i="1"/>
  <c r="Y620" i="1"/>
  <c r="Y619" i="1"/>
  <c r="Y618" i="1"/>
  <c r="Y617" i="1"/>
  <c r="Y616" i="1"/>
  <c r="Y615" i="1"/>
  <c r="Y614" i="1"/>
  <c r="Y613" i="1"/>
  <c r="Y612" i="1"/>
  <c r="Y611" i="1"/>
  <c r="Y610" i="1"/>
  <c r="Y609" i="1"/>
  <c r="Y608" i="1"/>
  <c r="Y607" i="1"/>
  <c r="Y606" i="1"/>
  <c r="Y605" i="1"/>
  <c r="Y604" i="1"/>
  <c r="Y603" i="1"/>
  <c r="Y602" i="1"/>
  <c r="Y601" i="1"/>
  <c r="Y600" i="1"/>
  <c r="Y599" i="1"/>
  <c r="Y598" i="1"/>
  <c r="Y597" i="1"/>
  <c r="Y596" i="1"/>
  <c r="Y595" i="1"/>
  <c r="Y594" i="1"/>
  <c r="Y593" i="1"/>
  <c r="Y592" i="1"/>
  <c r="Y591" i="1"/>
  <c r="Y590" i="1"/>
  <c r="Y589" i="1"/>
  <c r="Y588" i="1"/>
  <c r="Y587" i="1"/>
  <c r="Y586" i="1"/>
  <c r="Y585" i="1"/>
  <c r="Y584" i="1"/>
  <c r="Y583" i="1"/>
  <c r="Y582" i="1"/>
  <c r="Y581" i="1"/>
  <c r="Y580" i="1"/>
  <c r="Y579" i="1"/>
  <c r="Y578" i="1"/>
  <c r="Y577" i="1"/>
  <c r="Y576" i="1"/>
  <c r="Y575" i="1"/>
  <c r="Y574" i="1"/>
  <c r="Y573" i="1"/>
  <c r="Y572" i="1"/>
  <c r="Y571" i="1"/>
  <c r="Y570" i="1"/>
  <c r="Y569" i="1"/>
  <c r="Y568" i="1"/>
  <c r="Y567" i="1"/>
  <c r="Y566" i="1"/>
  <c r="Y565" i="1"/>
  <c r="Y564" i="1"/>
  <c r="Y563" i="1"/>
  <c r="Y562" i="1"/>
  <c r="Y561" i="1"/>
  <c r="Y560" i="1"/>
  <c r="Y559" i="1"/>
  <c r="Y558" i="1"/>
  <c r="Y557" i="1"/>
  <c r="Y556" i="1"/>
  <c r="Y555" i="1"/>
  <c r="Y554" i="1"/>
  <c r="Y553" i="1"/>
  <c r="Y552" i="1"/>
  <c r="Y551" i="1"/>
  <c r="Y550" i="1"/>
  <c r="Y549" i="1"/>
  <c r="Y548" i="1"/>
  <c r="Y547" i="1"/>
  <c r="Y546" i="1"/>
  <c r="Y545" i="1"/>
  <c r="Y544" i="1"/>
  <c r="Y543" i="1"/>
  <c r="Y542" i="1"/>
  <c r="Y541" i="1"/>
  <c r="Y540" i="1"/>
  <c r="Y539" i="1"/>
  <c r="Y538" i="1"/>
  <c r="Y537" i="1"/>
  <c r="Y536" i="1"/>
  <c r="Y535" i="1"/>
  <c r="Y534" i="1"/>
  <c r="Y533" i="1"/>
  <c r="Y532" i="1"/>
  <c r="Y531" i="1"/>
  <c r="Y530" i="1"/>
  <c r="Y529" i="1"/>
  <c r="Y528" i="1"/>
  <c r="Y527" i="1"/>
  <c r="Y526" i="1"/>
  <c r="Y525" i="1"/>
  <c r="Y524" i="1"/>
  <c r="Y523" i="1"/>
  <c r="Y522" i="1"/>
  <c r="Y521" i="1"/>
  <c r="Y520" i="1"/>
  <c r="Y519" i="1"/>
  <c r="Y518" i="1"/>
  <c r="Y517" i="1"/>
  <c r="Y516" i="1"/>
  <c r="Y515" i="1"/>
  <c r="Y514" i="1"/>
  <c r="Y513" i="1"/>
  <c r="Y512" i="1"/>
  <c r="Y511" i="1"/>
  <c r="Y510" i="1"/>
  <c r="Y509" i="1"/>
  <c r="Y508" i="1"/>
  <c r="Y507" i="1"/>
  <c r="Y506" i="1"/>
  <c r="Y505" i="1"/>
  <c r="Y504" i="1"/>
  <c r="Y503" i="1"/>
  <c r="Y502" i="1"/>
  <c r="Y501" i="1"/>
  <c r="Y500" i="1"/>
  <c r="Y499" i="1"/>
  <c r="Y498" i="1"/>
  <c r="Y497" i="1"/>
  <c r="Y496" i="1"/>
  <c r="Y495" i="1"/>
  <c r="Y494" i="1"/>
  <c r="Y493" i="1"/>
  <c r="Y492" i="1"/>
  <c r="Y491" i="1"/>
  <c r="Y490" i="1"/>
  <c r="Y489" i="1"/>
  <c r="Y488" i="1"/>
  <c r="Y487" i="1"/>
  <c r="Y486" i="1"/>
  <c r="Y485" i="1"/>
  <c r="Y484" i="1"/>
  <c r="Y483" i="1"/>
  <c r="Y482" i="1"/>
  <c r="Y481" i="1"/>
  <c r="Y480" i="1"/>
  <c r="Y479" i="1"/>
  <c r="Y478" i="1"/>
  <c r="Y477" i="1"/>
  <c r="Y476" i="1"/>
  <c r="Y475" i="1"/>
  <c r="Y474" i="1"/>
  <c r="Y473" i="1"/>
  <c r="Y472" i="1"/>
  <c r="Y471" i="1"/>
  <c r="Y470" i="1"/>
  <c r="Y469" i="1"/>
  <c r="Y468" i="1"/>
  <c r="Y467" i="1"/>
  <c r="Y466" i="1"/>
  <c r="Y465" i="1"/>
  <c r="Y464" i="1"/>
  <c r="Y463" i="1"/>
  <c r="Y462" i="1"/>
  <c r="Y461" i="1"/>
  <c r="Y460" i="1"/>
  <c r="Y459" i="1"/>
  <c r="Y458" i="1"/>
  <c r="Y457" i="1"/>
  <c r="Y456" i="1"/>
  <c r="Y455" i="1"/>
  <c r="Y454" i="1"/>
  <c r="Y453" i="1"/>
  <c r="Y452" i="1"/>
  <c r="Y451" i="1"/>
  <c r="Y450" i="1"/>
  <c r="Y449" i="1"/>
  <c r="Y448" i="1"/>
  <c r="Y447" i="1"/>
  <c r="Y446" i="1"/>
  <c r="Y445" i="1"/>
  <c r="Y444" i="1"/>
  <c r="Y443" i="1"/>
  <c r="Y442" i="1"/>
  <c r="Y441" i="1"/>
  <c r="Y440" i="1"/>
  <c r="Y439" i="1"/>
  <c r="Y438" i="1"/>
  <c r="Y437" i="1"/>
  <c r="Y436" i="1"/>
  <c r="Y435" i="1"/>
  <c r="Y434" i="1"/>
  <c r="Y433" i="1"/>
  <c r="Y432" i="1"/>
  <c r="Y431" i="1"/>
  <c r="Y430" i="1"/>
  <c r="Y429" i="1"/>
  <c r="Y428" i="1"/>
  <c r="Y427" i="1"/>
  <c r="Y426" i="1"/>
  <c r="Y425" i="1"/>
  <c r="Y424" i="1"/>
  <c r="Y423" i="1"/>
  <c r="Y422" i="1"/>
  <c r="Y421" i="1"/>
  <c r="Y420" i="1"/>
  <c r="Y419" i="1"/>
  <c r="Y418" i="1"/>
  <c r="Y417" i="1"/>
  <c r="Y416" i="1"/>
  <c r="Y415" i="1"/>
  <c r="Y414" i="1"/>
  <c r="Y413" i="1"/>
  <c r="Y412" i="1"/>
  <c r="Y411" i="1"/>
  <c r="Y410" i="1"/>
  <c r="Y409" i="1"/>
  <c r="Y408" i="1"/>
  <c r="Y407" i="1"/>
  <c r="Y406" i="1"/>
  <c r="Y405" i="1"/>
  <c r="Y404" i="1"/>
  <c r="Y403" i="1"/>
  <c r="Y402" i="1"/>
  <c r="Y401" i="1"/>
  <c r="Y400" i="1"/>
  <c r="Y399" i="1"/>
  <c r="Y398" i="1"/>
  <c r="Y397" i="1"/>
  <c r="Y396" i="1"/>
  <c r="Y395" i="1"/>
  <c r="Y394" i="1"/>
  <c r="Y393" i="1"/>
  <c r="Y392" i="1"/>
  <c r="Y391" i="1"/>
  <c r="Y390" i="1"/>
  <c r="Y389" i="1"/>
  <c r="Y388" i="1"/>
  <c r="Y387" i="1"/>
  <c r="Y386" i="1"/>
  <c r="Y385" i="1"/>
  <c r="Y384" i="1"/>
  <c r="Y383" i="1"/>
  <c r="Y382" i="1"/>
  <c r="Y381" i="1"/>
  <c r="Y380" i="1"/>
  <c r="Y379" i="1"/>
  <c r="Y378" i="1"/>
  <c r="Y377" i="1"/>
  <c r="Y376" i="1"/>
  <c r="Y375" i="1"/>
  <c r="Y374" i="1"/>
  <c r="Y373" i="1"/>
  <c r="Y372" i="1"/>
  <c r="Y371" i="1"/>
  <c r="Y370" i="1"/>
  <c r="Y369" i="1"/>
  <c r="Y368" i="1"/>
  <c r="Y367" i="1"/>
  <c r="Y366" i="1"/>
  <c r="Y365" i="1"/>
  <c r="Y364" i="1"/>
  <c r="Y363" i="1"/>
  <c r="Y362" i="1"/>
  <c r="Y361" i="1"/>
  <c r="Y360" i="1"/>
  <c r="Y359" i="1"/>
  <c r="Y358" i="1"/>
  <c r="Y357" i="1"/>
  <c r="Y356" i="1"/>
  <c r="Y355" i="1"/>
  <c r="Y354" i="1"/>
  <c r="Y353" i="1"/>
  <c r="Y352" i="1"/>
  <c r="Y351" i="1"/>
  <c r="Y350" i="1"/>
  <c r="Y349" i="1"/>
  <c r="Y348" i="1"/>
  <c r="Y347" i="1"/>
  <c r="Y346" i="1"/>
  <c r="Y345" i="1"/>
  <c r="Y344" i="1"/>
  <c r="Y343" i="1"/>
  <c r="Y342" i="1"/>
  <c r="Y341" i="1"/>
  <c r="Y340" i="1"/>
  <c r="Y339" i="1"/>
  <c r="Y338" i="1"/>
  <c r="Y337" i="1"/>
  <c r="Y336" i="1"/>
  <c r="Y335" i="1"/>
  <c r="Y334" i="1"/>
  <c r="Y333" i="1"/>
  <c r="Y332" i="1"/>
  <c r="Y331" i="1"/>
  <c r="Y330" i="1"/>
  <c r="Y329" i="1"/>
  <c r="Y328" i="1"/>
  <c r="Y327" i="1"/>
  <c r="Y326" i="1"/>
  <c r="Y325" i="1"/>
  <c r="Y324" i="1"/>
  <c r="Y323" i="1"/>
  <c r="Y322" i="1"/>
  <c r="Y321" i="1"/>
  <c r="Y320" i="1"/>
  <c r="Y319" i="1"/>
  <c r="Y318" i="1"/>
  <c r="Y317" i="1"/>
  <c r="Y316" i="1"/>
  <c r="Y315" i="1"/>
  <c r="Y314" i="1"/>
  <c r="Y313" i="1"/>
  <c r="Y312" i="1"/>
  <c r="Y311" i="1"/>
  <c r="Y310" i="1"/>
  <c r="Y309" i="1"/>
  <c r="Y308" i="1"/>
  <c r="Y307" i="1"/>
  <c r="Y306" i="1"/>
  <c r="Y305" i="1"/>
  <c r="Y304" i="1"/>
  <c r="Y303" i="1"/>
  <c r="Y302" i="1"/>
  <c r="Y301" i="1"/>
  <c r="Y300" i="1"/>
  <c r="Y299" i="1"/>
  <c r="Y298" i="1"/>
  <c r="Y297" i="1"/>
  <c r="Y296" i="1"/>
  <c r="Y295" i="1"/>
  <c r="Y294" i="1"/>
  <c r="Y293" i="1"/>
  <c r="Y292" i="1"/>
  <c r="Y291" i="1"/>
  <c r="Y290" i="1"/>
  <c r="Y289" i="1"/>
  <c r="Y288" i="1"/>
  <c r="Y287" i="1"/>
  <c r="Y286" i="1"/>
  <c r="Y285" i="1"/>
  <c r="Y284" i="1"/>
  <c r="Y283" i="1"/>
  <c r="Y282" i="1"/>
  <c r="Y281" i="1"/>
  <c r="Y280" i="1"/>
  <c r="Y279" i="1"/>
  <c r="Y278" i="1"/>
  <c r="Y277" i="1"/>
  <c r="Y276" i="1"/>
  <c r="Y275" i="1"/>
  <c r="Y274" i="1"/>
  <c r="Y273" i="1"/>
  <c r="Y272" i="1"/>
  <c r="Y271" i="1"/>
  <c r="Y270" i="1"/>
  <c r="Y269" i="1"/>
  <c r="Y268" i="1"/>
  <c r="Y267" i="1"/>
  <c r="Y266" i="1"/>
  <c r="Y265" i="1"/>
  <c r="Y264" i="1"/>
  <c r="Y263" i="1"/>
  <c r="Y262" i="1"/>
  <c r="Y261" i="1"/>
  <c r="Y260" i="1"/>
  <c r="Y259" i="1"/>
  <c r="Y258" i="1"/>
  <c r="Y257" i="1"/>
  <c r="Y256" i="1"/>
  <c r="Y255" i="1"/>
  <c r="Y254" i="1"/>
  <c r="Y253" i="1"/>
  <c r="Y252" i="1"/>
  <c r="Y251" i="1"/>
  <c r="Y250" i="1"/>
  <c r="Y249" i="1"/>
  <c r="Y248" i="1"/>
  <c r="Y247" i="1"/>
  <c r="Y246" i="1"/>
  <c r="Y245" i="1"/>
  <c r="Y244" i="1"/>
  <c r="Y243" i="1"/>
  <c r="Y242" i="1"/>
  <c r="Y241" i="1"/>
  <c r="Y240" i="1"/>
  <c r="Y239" i="1"/>
  <c r="Y238" i="1"/>
  <c r="Y237" i="1"/>
  <c r="Y236" i="1"/>
  <c r="Y235" i="1"/>
  <c r="Y234" i="1"/>
  <c r="Y233" i="1"/>
  <c r="Y232" i="1"/>
  <c r="Y231" i="1"/>
  <c r="Y230" i="1"/>
  <c r="Y229" i="1"/>
  <c r="Y228" i="1"/>
  <c r="Y227" i="1"/>
  <c r="Y226" i="1"/>
  <c r="Y225" i="1"/>
  <c r="Y224" i="1"/>
  <c r="Y223" i="1"/>
  <c r="Y222" i="1"/>
  <c r="Y221" i="1"/>
  <c r="Y220" i="1"/>
  <c r="Y219" i="1"/>
  <c r="Y218" i="1"/>
  <c r="Y217" i="1"/>
  <c r="Y216" i="1"/>
  <c r="Y215" i="1"/>
  <c r="Y214" i="1"/>
  <c r="Y213" i="1"/>
  <c r="Y212" i="1"/>
  <c r="Y211" i="1"/>
  <c r="Y210" i="1"/>
  <c r="Y209" i="1"/>
  <c r="Y208" i="1"/>
  <c r="Y207" i="1"/>
  <c r="Y206" i="1"/>
  <c r="Y205" i="1"/>
  <c r="Y204" i="1"/>
  <c r="Y203" i="1"/>
  <c r="Y202" i="1"/>
  <c r="Y201" i="1"/>
  <c r="Y200" i="1"/>
  <c r="Y199" i="1"/>
  <c r="Y198" i="1"/>
  <c r="Y197" i="1"/>
  <c r="Y196" i="1"/>
  <c r="Y195" i="1"/>
  <c r="Y194" i="1"/>
  <c r="Y193" i="1"/>
  <c r="Y192" i="1"/>
  <c r="Y191" i="1"/>
  <c r="Y190" i="1"/>
  <c r="Y189" i="1"/>
  <c r="Y188" i="1"/>
  <c r="Y187" i="1"/>
  <c r="Y186" i="1"/>
  <c r="Y185" i="1"/>
  <c r="Y184" i="1"/>
  <c r="Y183" i="1"/>
  <c r="Y182" i="1"/>
  <c r="Y181" i="1"/>
  <c r="Y180" i="1"/>
  <c r="Y179" i="1"/>
  <c r="Y178" i="1"/>
  <c r="Y177" i="1"/>
  <c r="Y176" i="1"/>
  <c r="Y175" i="1"/>
  <c r="Y174" i="1"/>
  <c r="Y173" i="1"/>
  <c r="Y172" i="1"/>
  <c r="Y171" i="1"/>
  <c r="Y170" i="1"/>
  <c r="Y169" i="1"/>
  <c r="Y168" i="1"/>
  <c r="Y167" i="1"/>
  <c r="Y166" i="1"/>
  <c r="Y165" i="1"/>
  <c r="Y164" i="1"/>
  <c r="Y163" i="1"/>
  <c r="Y162" i="1"/>
  <c r="Y161" i="1"/>
  <c r="Y160" i="1"/>
  <c r="Y159" i="1"/>
  <c r="Y158" i="1"/>
  <c r="Y157" i="1"/>
  <c r="Y156" i="1"/>
  <c r="Y155" i="1"/>
  <c r="Y154" i="1"/>
  <c r="Y153" i="1"/>
  <c r="Y152" i="1"/>
  <c r="Y151" i="1"/>
  <c r="Y150" i="1"/>
  <c r="Y149" i="1"/>
  <c r="Y148" i="1"/>
  <c r="Y147" i="1"/>
  <c r="Y146" i="1"/>
  <c r="Y145" i="1"/>
  <c r="Y144" i="1"/>
  <c r="Y143" i="1"/>
  <c r="Y142" i="1"/>
  <c r="Y141" i="1"/>
  <c r="Y140" i="1"/>
  <c r="Y139" i="1"/>
  <c r="Y138" i="1"/>
  <c r="Y137" i="1"/>
  <c r="Y136" i="1"/>
  <c r="Y135" i="1"/>
  <c r="Y134" i="1"/>
  <c r="Y133" i="1"/>
  <c r="Y132" i="1"/>
  <c r="Y131" i="1"/>
  <c r="Y130" i="1"/>
  <c r="Y129" i="1"/>
  <c r="Y128" i="1"/>
  <c r="Y127" i="1"/>
  <c r="Y126" i="1"/>
  <c r="Y125" i="1"/>
  <c r="Y124" i="1"/>
  <c r="Y123" i="1"/>
  <c r="Y122" i="1"/>
  <c r="Y121" i="1"/>
  <c r="Y120" i="1"/>
  <c r="Y119" i="1"/>
  <c r="Y118" i="1"/>
  <c r="Y117" i="1"/>
  <c r="Y116" i="1"/>
  <c r="Y115" i="1"/>
  <c r="Y114" i="1"/>
  <c r="Y113" i="1"/>
  <c r="Y112" i="1"/>
  <c r="Y111" i="1"/>
  <c r="Y110" i="1"/>
  <c r="Y109" i="1"/>
  <c r="Y108" i="1"/>
  <c r="Y107" i="1"/>
  <c r="Y106" i="1"/>
  <c r="Y105" i="1"/>
  <c r="Y104" i="1"/>
  <c r="Y103" i="1"/>
  <c r="Y102" i="1"/>
  <c r="Y101" i="1"/>
  <c r="Y100" i="1"/>
  <c r="Y99" i="1"/>
  <c r="Y98" i="1"/>
  <c r="Y97" i="1"/>
  <c r="Y96" i="1"/>
  <c r="Y95" i="1"/>
  <c r="Y94" i="1"/>
  <c r="Y93" i="1"/>
  <c r="Y92" i="1"/>
  <c r="Y91" i="1"/>
  <c r="Y90" i="1"/>
  <c r="Y89" i="1"/>
  <c r="Y88" i="1"/>
  <c r="Y87" i="1"/>
  <c r="Y86" i="1"/>
  <c r="Y85" i="1"/>
  <c r="Y84" i="1"/>
  <c r="Y83" i="1"/>
  <c r="Y82" i="1"/>
  <c r="Y81" i="1"/>
  <c r="Y80" i="1"/>
  <c r="Y79" i="1"/>
  <c r="Y78" i="1"/>
  <c r="Y77" i="1"/>
  <c r="Y76" i="1"/>
  <c r="Y75" i="1"/>
  <c r="Y74" i="1"/>
  <c r="Y73" i="1"/>
  <c r="Y72" i="1"/>
  <c r="Y71" i="1"/>
  <c r="Y70" i="1"/>
  <c r="Y69" i="1"/>
  <c r="Y68" i="1"/>
  <c r="Y67" i="1"/>
  <c r="Y66" i="1"/>
  <c r="Y65" i="1"/>
  <c r="Y64" i="1"/>
  <c r="Y63" i="1"/>
  <c r="Y62" i="1"/>
  <c r="Y61" i="1"/>
  <c r="Y60" i="1"/>
  <c r="Y59" i="1"/>
  <c r="Y58" i="1"/>
  <c r="Y57" i="1"/>
  <c r="Y56" i="1"/>
  <c r="Y55" i="1"/>
  <c r="Y54" i="1"/>
  <c r="Y53" i="1"/>
  <c r="Y52" i="1"/>
  <c r="Y51" i="1"/>
  <c r="Y50" i="1"/>
  <c r="Y49" i="1"/>
  <c r="Y48" i="1"/>
  <c r="Y47" i="1"/>
  <c r="Y46" i="1"/>
  <c r="Y45" i="1"/>
  <c r="Y44" i="1"/>
  <c r="Y43" i="1"/>
  <c r="Y42" i="1"/>
  <c r="Y41" i="1"/>
  <c r="Y40" i="1"/>
  <c r="Y39" i="1"/>
  <c r="Y38" i="1"/>
  <c r="Y37" i="1"/>
  <c r="Y36" i="1"/>
  <c r="Y35" i="1"/>
  <c r="Y34" i="1"/>
  <c r="Y33" i="1"/>
  <c r="Y32" i="1"/>
  <c r="Y31" i="1"/>
  <c r="Y30" i="1"/>
  <c r="Y29" i="1"/>
  <c r="Y28" i="1"/>
  <c r="Y27" i="1"/>
  <c r="Y26" i="1"/>
  <c r="Y25" i="1"/>
  <c r="Y24" i="1"/>
  <c r="Y23" i="1"/>
  <c r="Y22" i="1"/>
  <c r="Y21" i="1"/>
  <c r="Y20" i="1"/>
  <c r="Y19" i="1"/>
  <c r="Y18" i="1"/>
  <c r="Y17" i="1"/>
  <c r="Y16" i="1"/>
  <c r="Y15" i="1"/>
  <c r="Y14" i="1"/>
  <c r="Y13" i="1"/>
  <c r="Y12" i="1"/>
  <c r="Y11" i="1"/>
  <c r="Y10" i="1"/>
  <c r="Y9" i="1"/>
  <c r="Y8" i="1"/>
  <c r="Y7" i="1"/>
  <c r="Y6" i="1"/>
  <c r="Y5" i="1"/>
  <c r="Y4" i="1"/>
  <c r="Y3" i="1"/>
  <c r="AA140" i="5" l="1"/>
  <c r="Z140" i="5" s="1"/>
  <c r="AA116" i="5"/>
  <c r="Z116" i="5" s="1"/>
  <c r="AA108" i="5"/>
  <c r="Z108" i="5" s="1"/>
  <c r="AA100" i="5"/>
  <c r="Z100" i="5" s="1"/>
  <c r="AA92" i="5"/>
  <c r="Z92" i="5" s="1"/>
  <c r="AA84" i="5"/>
  <c r="Z84" i="5" s="1"/>
  <c r="AA76" i="5"/>
  <c r="Z76" i="5" s="1"/>
  <c r="AA68" i="5"/>
  <c r="Z68" i="5" s="1"/>
  <c r="AA60" i="5"/>
  <c r="Z60" i="5" s="1"/>
  <c r="AA44" i="5"/>
  <c r="Z44" i="5" s="1"/>
  <c r="Z165" i="5"/>
  <c r="AA25" i="5"/>
  <c r="Z25" i="5" s="1"/>
  <c r="AA162" i="5"/>
  <c r="Z162" i="5" s="1"/>
  <c r="AA154" i="5"/>
  <c r="Z154" i="5" s="1"/>
  <c r="AA146" i="5"/>
  <c r="Z146" i="5" s="1"/>
  <c r="AA138" i="5"/>
  <c r="Z138" i="5" s="1"/>
  <c r="AA130" i="5"/>
  <c r="Z130" i="5" s="1"/>
  <c r="AA122" i="5"/>
  <c r="Z122" i="5" s="1"/>
  <c r="AA114" i="5"/>
  <c r="Z114" i="5" s="1"/>
  <c r="AA106" i="5"/>
  <c r="Z106" i="5" s="1"/>
  <c r="AA82" i="5"/>
  <c r="Z82" i="5" s="1"/>
  <c r="AA74" i="5"/>
  <c r="Z74" i="5" s="1"/>
  <c r="AA66" i="5"/>
  <c r="Z66" i="5" s="1"/>
  <c r="AA58" i="5"/>
  <c r="Z58" i="5" s="1"/>
  <c r="AA42" i="5"/>
  <c r="Z42" i="5" s="1"/>
  <c r="AA34" i="5"/>
  <c r="Z34" i="5" s="1"/>
  <c r="X165" i="5"/>
  <c r="AA152" i="5"/>
  <c r="Z152" i="5" s="1"/>
  <c r="AA128" i="5"/>
  <c r="Z128" i="5" s="1"/>
  <c r="AA120" i="5"/>
  <c r="Z120" i="5" s="1"/>
  <c r="AA72" i="5"/>
  <c r="Z72" i="5" s="1"/>
  <c r="AA56" i="5"/>
  <c r="Z56" i="5" s="1"/>
  <c r="AA24" i="5"/>
  <c r="Z24" i="5" s="1"/>
  <c r="AA20" i="5"/>
  <c r="Z20" i="5" s="1"/>
  <c r="AA139" i="5"/>
  <c r="Z139" i="5" s="1"/>
  <c r="AA115" i="5"/>
  <c r="Z115" i="5" s="1"/>
  <c r="AA107" i="5"/>
  <c r="Z107" i="5" s="1"/>
  <c r="AA99" i="5"/>
  <c r="Z99" i="5" s="1"/>
  <c r="AA75" i="5"/>
  <c r="Z75" i="5" s="1"/>
  <c r="AA67" i="5"/>
  <c r="Z67" i="5" s="1"/>
  <c r="AA59" i="5"/>
  <c r="Z59" i="5" s="1"/>
  <c r="AA51" i="5"/>
  <c r="Z51" i="5" s="1"/>
  <c r="AA43" i="5"/>
  <c r="Z43" i="5" s="1"/>
  <c r="AA27" i="5"/>
  <c r="Z27" i="5" s="1"/>
  <c r="AA88" i="5"/>
  <c r="Z88" i="5" s="1"/>
  <c r="AA32" i="5"/>
  <c r="Z32" i="5" s="1"/>
  <c r="AA151" i="5"/>
  <c r="Z151" i="5" s="1"/>
  <c r="AA103" i="5"/>
  <c r="Z103" i="5" s="1"/>
  <c r="AA95" i="5"/>
  <c r="Z95" i="5" s="1"/>
  <c r="AA159" i="5"/>
  <c r="Z159" i="5" s="1"/>
  <c r="AA143" i="5"/>
  <c r="Z143" i="5" s="1"/>
  <c r="AA127" i="5"/>
  <c r="Z127" i="5" s="1"/>
  <c r="AA111" i="5"/>
  <c r="Z111" i="5" s="1"/>
  <c r="AA15" i="5"/>
  <c r="Z15" i="5" s="1"/>
  <c r="AA7" i="5"/>
  <c r="Z7" i="5" s="1"/>
  <c r="AA157" i="5"/>
  <c r="Z157" i="5" s="1"/>
  <c r="AA141" i="5"/>
  <c r="Z141" i="5" s="1"/>
  <c r="AA117" i="5"/>
  <c r="Z117" i="5" s="1"/>
  <c r="AA109" i="5"/>
  <c r="Z109" i="5" s="1"/>
  <c r="AA101" i="5"/>
  <c r="Z101" i="5" s="1"/>
  <c r="AA93" i="5"/>
  <c r="Z93" i="5" s="1"/>
  <c r="AA77" i="5"/>
  <c r="Z77" i="5" s="1"/>
  <c r="AA69" i="5"/>
  <c r="Z69" i="5" s="1"/>
  <c r="AA61" i="5"/>
  <c r="Z61" i="5" s="1"/>
  <c r="AA45" i="5"/>
  <c r="Z45" i="5" s="1"/>
  <c r="AA37" i="5"/>
  <c r="Z37" i="5" s="1"/>
  <c r="AA13" i="5"/>
  <c r="Z13" i="5" s="1"/>
  <c r="AA5" i="5"/>
  <c r="Z5" i="5" s="1"/>
  <c r="AA12" i="5"/>
  <c r="Z12" i="5" s="1"/>
  <c r="AA147" i="5"/>
  <c r="Z147" i="5" s="1"/>
  <c r="AA91" i="5"/>
  <c r="Z91" i="5" s="1"/>
  <c r="AA8" i="5"/>
  <c r="Z8" i="5" s="1"/>
  <c r="AA153" i="5"/>
  <c r="Z153" i="5" s="1"/>
  <c r="AA137" i="5"/>
  <c r="Z137" i="5" s="1"/>
  <c r="AA129" i="5"/>
  <c r="Z129" i="5" s="1"/>
  <c r="AA121" i="5"/>
  <c r="Z121" i="5" s="1"/>
  <c r="AA105" i="5"/>
  <c r="Z105" i="5" s="1"/>
  <c r="AA97" i="5"/>
  <c r="Z97" i="5" s="1"/>
  <c r="AA73" i="5"/>
  <c r="Z73" i="5" s="1"/>
  <c r="AA65" i="5"/>
  <c r="Z65" i="5" s="1"/>
  <c r="AA57" i="5"/>
  <c r="Z57" i="5" s="1"/>
  <c r="AA49" i="5"/>
  <c r="Z49" i="5" s="1"/>
  <c r="AA33" i="5"/>
  <c r="Z33" i="5" s="1"/>
  <c r="AA17" i="5"/>
  <c r="Z17" i="5" s="1"/>
  <c r="AA16" i="5"/>
  <c r="Z16" i="5" s="1"/>
  <c r="AA6" i="5"/>
  <c r="Z6" i="5" s="1"/>
  <c r="AA3" i="5"/>
  <c r="Z3" i="5" s="1"/>
  <c r="AA4" i="5"/>
  <c r="Z4" i="5" s="1"/>
  <c r="X8" i="1"/>
  <c r="X303" i="1"/>
  <c r="X4" i="1"/>
  <c r="X12" i="1"/>
  <c r="X16" i="1"/>
  <c r="X20" i="1"/>
  <c r="X24" i="1"/>
  <c r="X28" i="1"/>
  <c r="X32" i="1"/>
  <c r="X36" i="1"/>
  <c r="X40" i="1"/>
  <c r="X44" i="1"/>
  <c r="X48" i="1"/>
  <c r="X52" i="1"/>
  <c r="X56" i="1"/>
  <c r="X60" i="1"/>
  <c r="X64" i="1"/>
  <c r="X68" i="1"/>
  <c r="X72" i="1"/>
  <c r="X76" i="1"/>
  <c r="X80" i="1"/>
  <c r="X84" i="1"/>
  <c r="X88" i="1"/>
  <c r="X92" i="1"/>
  <c r="X96" i="1"/>
  <c r="X100" i="1"/>
  <c r="X104" i="1"/>
  <c r="X108" i="1"/>
  <c r="X112" i="1"/>
  <c r="X116" i="1"/>
  <c r="X120" i="1"/>
  <c r="X124" i="1"/>
  <c r="X128" i="1"/>
  <c r="X132" i="1"/>
  <c r="X136" i="1"/>
  <c r="X140" i="1"/>
  <c r="X144" i="1"/>
  <c r="X148" i="1"/>
  <c r="X152" i="1"/>
  <c r="X156" i="1"/>
  <c r="X160" i="1"/>
  <c r="X164" i="1"/>
  <c r="X168" i="1"/>
  <c r="X172" i="1"/>
  <c r="X176" i="1"/>
  <c r="X180" i="1"/>
  <c r="X184" i="1"/>
  <c r="X188" i="1"/>
  <c r="X192" i="1"/>
  <c r="X196" i="1"/>
  <c r="X200" i="1"/>
  <c r="X204" i="1"/>
  <c r="X208" i="1"/>
  <c r="X212" i="1"/>
  <c r="X216" i="1"/>
  <c r="X220" i="1"/>
  <c r="X224" i="1"/>
  <c r="X228" i="1"/>
  <c r="X232" i="1"/>
  <c r="X238" i="1"/>
  <c r="X243" i="1"/>
  <c r="X248" i="1"/>
  <c r="X254" i="1"/>
  <c r="X259" i="1"/>
  <c r="X264" i="1"/>
  <c r="X270" i="1"/>
  <c r="X275" i="1"/>
  <c r="X280" i="1"/>
  <c r="X286" i="1"/>
  <c r="X291" i="1"/>
  <c r="X296" i="1"/>
  <c r="X302" i="1"/>
  <c r="X9" i="1"/>
  <c r="X13" i="1"/>
  <c r="X17" i="1"/>
  <c r="X21" i="1"/>
  <c r="X25" i="1"/>
  <c r="X29" i="1"/>
  <c r="X33" i="1"/>
  <c r="X37" i="1"/>
  <c r="X41" i="1"/>
  <c r="X45" i="1"/>
  <c r="X49" i="1"/>
  <c r="X53" i="1"/>
  <c r="X57" i="1"/>
  <c r="X61" i="1"/>
  <c r="X65" i="1"/>
  <c r="X69" i="1"/>
  <c r="X73" i="1"/>
  <c r="X77" i="1"/>
  <c r="X81" i="1"/>
  <c r="X85" i="1"/>
  <c r="X89" i="1"/>
  <c r="X93" i="1"/>
  <c r="X97" i="1"/>
  <c r="X101" i="1"/>
  <c r="X105" i="1"/>
  <c r="X109" i="1"/>
  <c r="X113" i="1"/>
  <c r="X117" i="1"/>
  <c r="X121" i="1"/>
  <c r="X125" i="1"/>
  <c r="X129" i="1"/>
  <c r="X133" i="1"/>
  <c r="X137" i="1"/>
  <c r="X141" i="1"/>
  <c r="X145" i="1"/>
  <c r="X149" i="1"/>
  <c r="X153" i="1"/>
  <c r="X157" i="1"/>
  <c r="X161" i="1"/>
  <c r="X165" i="1"/>
  <c r="X169" i="1"/>
  <c r="X173" i="1"/>
  <c r="X177" i="1"/>
  <c r="X181" i="1"/>
  <c r="X185" i="1"/>
  <c r="X189" i="1"/>
  <c r="X193" i="1"/>
  <c r="X197" i="1"/>
  <c r="X201" i="1"/>
  <c r="X205" i="1"/>
  <c r="X209" i="1"/>
  <c r="X213" i="1"/>
  <c r="X217" i="1"/>
  <c r="X221" i="1"/>
  <c r="X225" i="1"/>
  <c r="X229" i="1"/>
  <c r="X234" i="1"/>
  <c r="X239" i="1"/>
  <c r="X244" i="1"/>
  <c r="X250" i="1"/>
  <c r="X255" i="1"/>
  <c r="X260" i="1"/>
  <c r="X266" i="1"/>
  <c r="X271" i="1"/>
  <c r="X276" i="1"/>
  <c r="X282" i="1"/>
  <c r="X287" i="1"/>
  <c r="X292" i="1"/>
  <c r="X298" i="1"/>
  <c r="X1091" i="1"/>
  <c r="X1087" i="1"/>
  <c r="X1083" i="1"/>
  <c r="X1079" i="1"/>
  <c r="X1075" i="1"/>
  <c r="X1071" i="1"/>
  <c r="X1067" i="1"/>
  <c r="X1063" i="1"/>
  <c r="X1059" i="1"/>
  <c r="X1055" i="1"/>
  <c r="X1051" i="1"/>
  <c r="X1047" i="1"/>
  <c r="X1043" i="1"/>
  <c r="X1039" i="1"/>
  <c r="X1035" i="1"/>
  <c r="X1031" i="1"/>
  <c r="X1027" i="1"/>
  <c r="X1023" i="1"/>
  <c r="X1019" i="1"/>
  <c r="X1015" i="1"/>
  <c r="X1011" i="1"/>
  <c r="X1007" i="1"/>
  <c r="X1003" i="1"/>
  <c r="X999" i="1"/>
  <c r="X995" i="1"/>
  <c r="X991" i="1"/>
  <c r="X987" i="1"/>
  <c r="X983" i="1"/>
  <c r="X979" i="1"/>
  <c r="X975" i="1"/>
  <c r="X971" i="1"/>
  <c r="X967" i="1"/>
  <c r="X963" i="1"/>
  <c r="X959" i="1"/>
  <c r="X955" i="1"/>
  <c r="X951" i="1"/>
  <c r="X947" i="1"/>
  <c r="X943" i="1"/>
  <c r="X939" i="1"/>
  <c r="X935" i="1"/>
  <c r="X931" i="1"/>
  <c r="X927" i="1"/>
  <c r="X923" i="1"/>
  <c r="X919" i="1"/>
  <c r="X915" i="1"/>
  <c r="X911" i="1"/>
  <c r="X907" i="1"/>
  <c r="X903" i="1"/>
  <c r="X899" i="1"/>
  <c r="X895" i="1"/>
  <c r="X891" i="1"/>
  <c r="X887" i="1"/>
  <c r="X883" i="1"/>
  <c r="X879" i="1"/>
  <c r="X875" i="1"/>
  <c r="X871" i="1"/>
  <c r="X867" i="1"/>
  <c r="X863" i="1"/>
  <c r="X859" i="1"/>
  <c r="X855" i="1"/>
  <c r="X851" i="1"/>
  <c r="X847" i="1"/>
  <c r="X843" i="1"/>
  <c r="X839" i="1"/>
  <c r="X835" i="1"/>
  <c r="X831" i="1"/>
  <c r="X827" i="1"/>
  <c r="X823" i="1"/>
  <c r="X819" i="1"/>
  <c r="X815" i="1"/>
  <c r="X811" i="1"/>
  <c r="X807" i="1"/>
  <c r="X803" i="1"/>
  <c r="X799" i="1"/>
  <c r="X795" i="1"/>
  <c r="X791" i="1"/>
  <c r="X787" i="1"/>
  <c r="X783" i="1"/>
  <c r="X779" i="1"/>
  <c r="X775" i="1"/>
  <c r="X771" i="1"/>
  <c r="X767" i="1"/>
  <c r="X763" i="1"/>
  <c r="X1090" i="1"/>
  <c r="X1086" i="1"/>
  <c r="X1082" i="1"/>
  <c r="X1078" i="1"/>
  <c r="X1074" i="1"/>
  <c r="X1070" i="1"/>
  <c r="X1066" i="1"/>
  <c r="X1062" i="1"/>
  <c r="X1058" i="1"/>
  <c r="X1054" i="1"/>
  <c r="X1050" i="1"/>
  <c r="X1046" i="1"/>
  <c r="X1042" i="1"/>
  <c r="X1038" i="1"/>
  <c r="X1034" i="1"/>
  <c r="X1030" i="1"/>
  <c r="X1026" i="1"/>
  <c r="X1022" i="1"/>
  <c r="X1018" i="1"/>
  <c r="X1014" i="1"/>
  <c r="X1010" i="1"/>
  <c r="X1006" i="1"/>
  <c r="X1002" i="1"/>
  <c r="X998" i="1"/>
  <c r="X1093" i="1"/>
  <c r="X1089" i="1"/>
  <c r="X1085" i="1"/>
  <c r="X1081" i="1"/>
  <c r="X1077" i="1"/>
  <c r="X1073" i="1"/>
  <c r="X1069" i="1"/>
  <c r="X1065" i="1"/>
  <c r="X1061" i="1"/>
  <c r="X1057" i="1"/>
  <c r="X1053" i="1"/>
  <c r="X1049" i="1"/>
  <c r="X1045" i="1"/>
  <c r="X1041" i="1"/>
  <c r="X1037" i="1"/>
  <c r="X1033" i="1"/>
  <c r="X1029" i="1"/>
  <c r="X1025" i="1"/>
  <c r="X1021" i="1"/>
  <c r="X1017" i="1"/>
  <c r="X1013" i="1"/>
  <c r="X1009" i="1"/>
  <c r="X1005" i="1"/>
  <c r="X1001" i="1"/>
  <c r="X997" i="1"/>
  <c r="X993" i="1"/>
  <c r="X989" i="1"/>
  <c r="X985" i="1"/>
  <c r="X981" i="1"/>
  <c r="X977" i="1"/>
  <c r="X973" i="1"/>
  <c r="X969" i="1"/>
  <c r="X965" i="1"/>
  <c r="X961" i="1"/>
  <c r="X957" i="1"/>
  <c r="X953" i="1"/>
  <c r="X949" i="1"/>
  <c r="X945" i="1"/>
  <c r="X941" i="1"/>
  <c r="X937" i="1"/>
  <c r="X933" i="1"/>
  <c r="X929" i="1"/>
  <c r="X925" i="1"/>
  <c r="X921" i="1"/>
  <c r="X917" i="1"/>
  <c r="X913" i="1"/>
  <c r="X909" i="1"/>
  <c r="X905" i="1"/>
  <c r="X901" i="1"/>
  <c r="X897" i="1"/>
  <c r="X893" i="1"/>
  <c r="X889" i="1"/>
  <c r="X885" i="1"/>
  <c r="X881" i="1"/>
  <c r="X877" i="1"/>
  <c r="X873" i="1"/>
  <c r="X869" i="1"/>
  <c r="X865" i="1"/>
  <c r="X861" i="1"/>
  <c r="X857" i="1"/>
  <c r="X853" i="1"/>
  <c r="X849" i="1"/>
  <c r="X845" i="1"/>
  <c r="X841" i="1"/>
  <c r="X837" i="1"/>
  <c r="X833" i="1"/>
  <c r="X829" i="1"/>
  <c r="X825" i="1"/>
  <c r="X821" i="1"/>
  <c r="X817" i="1"/>
  <c r="X813" i="1"/>
  <c r="X809" i="1"/>
  <c r="X805" i="1"/>
  <c r="X801" i="1"/>
  <c r="X797" i="1"/>
  <c r="X793" i="1"/>
  <c r="X789" i="1"/>
  <c r="X785" i="1"/>
  <c r="X1080" i="1"/>
  <c r="X1064" i="1"/>
  <c r="X1048" i="1"/>
  <c r="X1032" i="1"/>
  <c r="X1016" i="1"/>
  <c r="X1000" i="1"/>
  <c r="X990" i="1"/>
  <c r="X982" i="1"/>
  <c r="X974" i="1"/>
  <c r="X966" i="1"/>
  <c r="X958" i="1"/>
  <c r="X950" i="1"/>
  <c r="X942" i="1"/>
  <c r="X934" i="1"/>
  <c r="X926" i="1"/>
  <c r="X918" i="1"/>
  <c r="X910" i="1"/>
  <c r="X902" i="1"/>
  <c r="X894" i="1"/>
  <c r="X886" i="1"/>
  <c r="X878" i="1"/>
  <c r="X870" i="1"/>
  <c r="X862" i="1"/>
  <c r="X854" i="1"/>
  <c r="X846" i="1"/>
  <c r="X838" i="1"/>
  <c r="X830" i="1"/>
  <c r="X822" i="1"/>
  <c r="X814" i="1"/>
  <c r="X806" i="1"/>
  <c r="X798" i="1"/>
  <c r="X790" i="1"/>
  <c r="X782" i="1"/>
  <c r="X777" i="1"/>
  <c r="X772" i="1"/>
  <c r="X766" i="1"/>
  <c r="X761" i="1"/>
  <c r="X757" i="1"/>
  <c r="X753" i="1"/>
  <c r="X749" i="1"/>
  <c r="X745" i="1"/>
  <c r="X741" i="1"/>
  <c r="X737" i="1"/>
  <c r="X733" i="1"/>
  <c r="X729" i="1"/>
  <c r="X725" i="1"/>
  <c r="X721" i="1"/>
  <c r="X717" i="1"/>
  <c r="X713" i="1"/>
  <c r="X709" i="1"/>
  <c r="X705" i="1"/>
  <c r="X701" i="1"/>
  <c r="X697" i="1"/>
  <c r="X693" i="1"/>
  <c r="X689" i="1"/>
  <c r="X685" i="1"/>
  <c r="X681" i="1"/>
  <c r="X677" i="1"/>
  <c r="X673" i="1"/>
  <c r="X669" i="1"/>
  <c r="X665" i="1"/>
  <c r="X661" i="1"/>
  <c r="X657" i="1"/>
  <c r="X653" i="1"/>
  <c r="X649" i="1"/>
  <c r="X645" i="1"/>
  <c r="X641" i="1"/>
  <c r="X637" i="1"/>
  <c r="X633" i="1"/>
  <c r="X629" i="1"/>
  <c r="X625" i="1"/>
  <c r="X621" i="1"/>
  <c r="X617" i="1"/>
  <c r="X613" i="1"/>
  <c r="X609" i="1"/>
  <c r="X605" i="1"/>
  <c r="X601" i="1"/>
  <c r="X597" i="1"/>
  <c r="X593" i="1"/>
  <c r="X589" i="1"/>
  <c r="X585" i="1"/>
  <c r="X581" i="1"/>
  <c r="X577" i="1"/>
  <c r="X573" i="1"/>
  <c r="X569" i="1"/>
  <c r="X565" i="1"/>
  <c r="X561" i="1"/>
  <c r="X557" i="1"/>
  <c r="X553" i="1"/>
  <c r="X549" i="1"/>
  <c r="X545" i="1"/>
  <c r="X541" i="1"/>
  <c r="X537" i="1"/>
  <c r="X533" i="1"/>
  <c r="X529" i="1"/>
  <c r="X525" i="1"/>
  <c r="X521" i="1"/>
  <c r="X517" i="1"/>
  <c r="X513" i="1"/>
  <c r="X509" i="1"/>
  <c r="X505" i="1"/>
  <c r="X501" i="1"/>
  <c r="X497" i="1"/>
  <c r="X493" i="1"/>
  <c r="X489" i="1"/>
  <c r="X485" i="1"/>
  <c r="X481" i="1"/>
  <c r="X477" i="1"/>
  <c r="X473" i="1"/>
  <c r="X469" i="1"/>
  <c r="X465" i="1"/>
  <c r="X461" i="1"/>
  <c r="X457" i="1"/>
  <c r="X453" i="1"/>
  <c r="X449" i="1"/>
  <c r="X445" i="1"/>
  <c r="X441" i="1"/>
  <c r="X437" i="1"/>
  <c r="X433" i="1"/>
  <c r="X429" i="1"/>
  <c r="X425" i="1"/>
  <c r="X421" i="1"/>
  <c r="X417" i="1"/>
  <c r="X413" i="1"/>
  <c r="X409" i="1"/>
  <c r="X405" i="1"/>
  <c r="X401" i="1"/>
  <c r="X397" i="1"/>
  <c r="X393" i="1"/>
  <c r="X389" i="1"/>
  <c r="X385" i="1"/>
  <c r="X381" i="1"/>
  <c r="X377" i="1"/>
  <c r="X373" i="1"/>
  <c r="X369" i="1"/>
  <c r="X365" i="1"/>
  <c r="X361" i="1"/>
  <c r="X357" i="1"/>
  <c r="X353" i="1"/>
  <c r="X349" i="1"/>
  <c r="X345" i="1"/>
  <c r="X341" i="1"/>
  <c r="X337" i="1"/>
  <c r="X333" i="1"/>
  <c r="X329" i="1"/>
  <c r="X325" i="1"/>
  <c r="X321" i="1"/>
  <c r="X317" i="1"/>
  <c r="X313" i="1"/>
  <c r="X309" i="1"/>
  <c r="X305" i="1"/>
  <c r="X301" i="1"/>
  <c r="X297" i="1"/>
  <c r="X293" i="1"/>
  <c r="X289" i="1"/>
  <c r="X285" i="1"/>
  <c r="X281" i="1"/>
  <c r="X277" i="1"/>
  <c r="X273" i="1"/>
  <c r="X269" i="1"/>
  <c r="X265" i="1"/>
  <c r="X261" i="1"/>
  <c r="X257" i="1"/>
  <c r="X253" i="1"/>
  <c r="X249" i="1"/>
  <c r="X245" i="1"/>
  <c r="X241" i="1"/>
  <c r="X237" i="1"/>
  <c r="X233" i="1"/>
  <c r="X1092" i="1"/>
  <c r="X1076" i="1"/>
  <c r="X1060" i="1"/>
  <c r="X1044" i="1"/>
  <c r="X1028" i="1"/>
  <c r="X1012" i="1"/>
  <c r="X996" i="1"/>
  <c r="X988" i="1"/>
  <c r="X980" i="1"/>
  <c r="X972" i="1"/>
  <c r="X964" i="1"/>
  <c r="X956" i="1"/>
  <c r="X948" i="1"/>
  <c r="X940" i="1"/>
  <c r="X932" i="1"/>
  <c r="X924" i="1"/>
  <c r="X916" i="1"/>
  <c r="X908" i="1"/>
  <c r="X900" i="1"/>
  <c r="X892" i="1"/>
  <c r="X884" i="1"/>
  <c r="X876" i="1"/>
  <c r="X868" i="1"/>
  <c r="X860" i="1"/>
  <c r="X852" i="1"/>
  <c r="X844" i="1"/>
  <c r="X836" i="1"/>
  <c r="X828" i="1"/>
  <c r="X820" i="1"/>
  <c r="X812" i="1"/>
  <c r="X804" i="1"/>
  <c r="X796" i="1"/>
  <c r="X788" i="1"/>
  <c r="X781" i="1"/>
  <c r="X776" i="1"/>
  <c r="X770" i="1"/>
  <c r="X765" i="1"/>
  <c r="X760" i="1"/>
  <c r="X756" i="1"/>
  <c r="X752" i="1"/>
  <c r="X748" i="1"/>
  <c r="X744" i="1"/>
  <c r="X740" i="1"/>
  <c r="X736" i="1"/>
  <c r="X732" i="1"/>
  <c r="X728" i="1"/>
  <c r="X724" i="1"/>
  <c r="X720" i="1"/>
  <c r="X716" i="1"/>
  <c r="X712" i="1"/>
  <c r="X708" i="1"/>
  <c r="X704" i="1"/>
  <c r="X700" i="1"/>
  <c r="X696" i="1"/>
  <c r="X692" i="1"/>
  <c r="X688" i="1"/>
  <c r="X684" i="1"/>
  <c r="X680" i="1"/>
  <c r="X676" i="1"/>
  <c r="X672" i="1"/>
  <c r="X668" i="1"/>
  <c r="X664" i="1"/>
  <c r="X660" i="1"/>
  <c r="X656" i="1"/>
  <c r="X652" i="1"/>
  <c r="X648" i="1"/>
  <c r="X644" i="1"/>
  <c r="X640" i="1"/>
  <c r="X1088" i="1"/>
  <c r="X1072" i="1"/>
  <c r="X1056" i="1"/>
  <c r="X1040" i="1"/>
  <c r="X1024" i="1"/>
  <c r="X1008" i="1"/>
  <c r="X994" i="1"/>
  <c r="X986" i="1"/>
  <c r="X978" i="1"/>
  <c r="X970" i="1"/>
  <c r="X962" i="1"/>
  <c r="X954" i="1"/>
  <c r="X946" i="1"/>
  <c r="X938" i="1"/>
  <c r="X930" i="1"/>
  <c r="X922" i="1"/>
  <c r="X914" i="1"/>
  <c r="X906" i="1"/>
  <c r="X898" i="1"/>
  <c r="X890" i="1"/>
  <c r="X882" i="1"/>
  <c r="X874" i="1"/>
  <c r="X866" i="1"/>
  <c r="X858" i="1"/>
  <c r="X850" i="1"/>
  <c r="X842" i="1"/>
  <c r="X834" i="1"/>
  <c r="X826" i="1"/>
  <c r="X818" i="1"/>
  <c r="X810" i="1"/>
  <c r="X802" i="1"/>
  <c r="X794" i="1"/>
  <c r="X786" i="1"/>
  <c r="X780" i="1"/>
  <c r="X774" i="1"/>
  <c r="X769" i="1"/>
  <c r="X764" i="1"/>
  <c r="X759" i="1"/>
  <c r="X755" i="1"/>
  <c r="X751" i="1"/>
  <c r="X747" i="1"/>
  <c r="X743" i="1"/>
  <c r="X1084" i="1"/>
  <c r="X1068" i="1"/>
  <c r="X1052" i="1"/>
  <c r="X1036" i="1"/>
  <c r="X1020" i="1"/>
  <c r="X976" i="1"/>
  <c r="X944" i="1"/>
  <c r="X912" i="1"/>
  <c r="X880" i="1"/>
  <c r="X848" i="1"/>
  <c r="X816" i="1"/>
  <c r="X784" i="1"/>
  <c r="X762" i="1"/>
  <c r="X746" i="1"/>
  <c r="X735" i="1"/>
  <c r="X727" i="1"/>
  <c r="X719" i="1"/>
  <c r="X711" i="1"/>
  <c r="X703" i="1"/>
  <c r="X695" i="1"/>
  <c r="X687" i="1"/>
  <c r="X679" i="1"/>
  <c r="X671" i="1"/>
  <c r="X663" i="1"/>
  <c r="X655" i="1"/>
  <c r="X647" i="1"/>
  <c r="X639" i="1"/>
  <c r="X634" i="1"/>
  <c r="X628" i="1"/>
  <c r="X623" i="1"/>
  <c r="X618" i="1"/>
  <c r="X612" i="1"/>
  <c r="X607" i="1"/>
  <c r="X602" i="1"/>
  <c r="X596" i="1"/>
  <c r="X591" i="1"/>
  <c r="X586" i="1"/>
  <c r="X580" i="1"/>
  <c r="X575" i="1"/>
  <c r="X570" i="1"/>
  <c r="X564" i="1"/>
  <c r="X559" i="1"/>
  <c r="X554" i="1"/>
  <c r="X548" i="1"/>
  <c r="X543" i="1"/>
  <c r="X538" i="1"/>
  <c r="X532" i="1"/>
  <c r="X527" i="1"/>
  <c r="X522" i="1"/>
  <c r="X516" i="1"/>
  <c r="X511" i="1"/>
  <c r="X506" i="1"/>
  <c r="X500" i="1"/>
  <c r="X495" i="1"/>
  <c r="X490" i="1"/>
  <c r="X484" i="1"/>
  <c r="X479" i="1"/>
  <c r="X474" i="1"/>
  <c r="X468" i="1"/>
  <c r="X463" i="1"/>
  <c r="X458" i="1"/>
  <c r="X452" i="1"/>
  <c r="X447" i="1"/>
  <c r="X442" i="1"/>
  <c r="X436" i="1"/>
  <c r="X431" i="1"/>
  <c r="X426" i="1"/>
  <c r="X420" i="1"/>
  <c r="X415" i="1"/>
  <c r="X410" i="1"/>
  <c r="X404" i="1"/>
  <c r="X399" i="1"/>
  <c r="X394" i="1"/>
  <c r="X388" i="1"/>
  <c r="X383" i="1"/>
  <c r="X378" i="1"/>
  <c r="X372" i="1"/>
  <c r="X367" i="1"/>
  <c r="X362" i="1"/>
  <c r="X356" i="1"/>
  <c r="X351" i="1"/>
  <c r="X346" i="1"/>
  <c r="X340" i="1"/>
  <c r="X335" i="1"/>
  <c r="X330" i="1"/>
  <c r="X324" i="1"/>
  <c r="X319" i="1"/>
  <c r="X314" i="1"/>
  <c r="X1004" i="1"/>
  <c r="X968" i="1"/>
  <c r="X936" i="1"/>
  <c r="X904" i="1"/>
  <c r="X872" i="1"/>
  <c r="X840" i="1"/>
  <c r="X808" i="1"/>
  <c r="X778" i="1"/>
  <c r="X758" i="1"/>
  <c r="X742" i="1"/>
  <c r="X734" i="1"/>
  <c r="X726" i="1"/>
  <c r="X718" i="1"/>
  <c r="X710" i="1"/>
  <c r="X702" i="1"/>
  <c r="X694" i="1"/>
  <c r="X686" i="1"/>
  <c r="X678" i="1"/>
  <c r="X670" i="1"/>
  <c r="X662" i="1"/>
  <c r="X654" i="1"/>
  <c r="X646" i="1"/>
  <c r="X638" i="1"/>
  <c r="X632" i="1"/>
  <c r="X627" i="1"/>
  <c r="X622" i="1"/>
  <c r="X616" i="1"/>
  <c r="X611" i="1"/>
  <c r="X606" i="1"/>
  <c r="X600" i="1"/>
  <c r="X595" i="1"/>
  <c r="X590" i="1"/>
  <c r="X584" i="1"/>
  <c r="X579" i="1"/>
  <c r="X574" i="1"/>
  <c r="X568" i="1"/>
  <c r="X563" i="1"/>
  <c r="X558" i="1"/>
  <c r="X552" i="1"/>
  <c r="X547" i="1"/>
  <c r="X542" i="1"/>
  <c r="X536" i="1"/>
  <c r="X531" i="1"/>
  <c r="X526" i="1"/>
  <c r="X520" i="1"/>
  <c r="X515" i="1"/>
  <c r="X510" i="1"/>
  <c r="X504" i="1"/>
  <c r="X499" i="1"/>
  <c r="X494" i="1"/>
  <c r="X488" i="1"/>
  <c r="X483" i="1"/>
  <c r="X478" i="1"/>
  <c r="X472" i="1"/>
  <c r="X467" i="1"/>
  <c r="X462" i="1"/>
  <c r="X456" i="1"/>
  <c r="X451" i="1"/>
  <c r="X446" i="1"/>
  <c r="X440" i="1"/>
  <c r="X435" i="1"/>
  <c r="X430" i="1"/>
  <c r="X424" i="1"/>
  <c r="X419" i="1"/>
  <c r="X414" i="1"/>
  <c r="X408" i="1"/>
  <c r="X403" i="1"/>
  <c r="X398" i="1"/>
  <c r="X392" i="1"/>
  <c r="X387" i="1"/>
  <c r="X382" i="1"/>
  <c r="X376" i="1"/>
  <c r="X371" i="1"/>
  <c r="X366" i="1"/>
  <c r="X360" i="1"/>
  <c r="X355" i="1"/>
  <c r="X350" i="1"/>
  <c r="X344" i="1"/>
  <c r="X339" i="1"/>
  <c r="X334" i="1"/>
  <c r="X328" i="1"/>
  <c r="X323" i="1"/>
  <c r="X318" i="1"/>
  <c r="X312" i="1"/>
  <c r="X307" i="1"/>
  <c r="X992" i="1"/>
  <c r="X960" i="1"/>
  <c r="X928" i="1"/>
  <c r="X896" i="1"/>
  <c r="X864" i="1"/>
  <c r="X832" i="1"/>
  <c r="X800" i="1"/>
  <c r="X773" i="1"/>
  <c r="X754" i="1"/>
  <c r="X739" i="1"/>
  <c r="X731" i="1"/>
  <c r="X723" i="1"/>
  <c r="X715" i="1"/>
  <c r="X707" i="1"/>
  <c r="X699" i="1"/>
  <c r="X691" i="1"/>
  <c r="X683" i="1"/>
  <c r="X675" i="1"/>
  <c r="X667" i="1"/>
  <c r="X659" i="1"/>
  <c r="X651" i="1"/>
  <c r="X643" i="1"/>
  <c r="X636" i="1"/>
  <c r="X631" i="1"/>
  <c r="X626" i="1"/>
  <c r="X620" i="1"/>
  <c r="X615" i="1"/>
  <c r="X610" i="1"/>
  <c r="X604" i="1"/>
  <c r="X599" i="1"/>
  <c r="X594" i="1"/>
  <c r="X588" i="1"/>
  <c r="X583" i="1"/>
  <c r="X578" i="1"/>
  <c r="X572" i="1"/>
  <c r="X567" i="1"/>
  <c r="X562" i="1"/>
  <c r="X556" i="1"/>
  <c r="X551" i="1"/>
  <c r="X546" i="1"/>
  <c r="X540" i="1"/>
  <c r="X535" i="1"/>
  <c r="X530" i="1"/>
  <c r="X524" i="1"/>
  <c r="X519" i="1"/>
  <c r="X514" i="1"/>
  <c r="X508" i="1"/>
  <c r="X503" i="1"/>
  <c r="X498" i="1"/>
  <c r="X492" i="1"/>
  <c r="X487" i="1"/>
  <c r="X482" i="1"/>
  <c r="X476" i="1"/>
  <c r="X471" i="1"/>
  <c r="X466" i="1"/>
  <c r="X460" i="1"/>
  <c r="X455" i="1"/>
  <c r="X450" i="1"/>
  <c r="X444" i="1"/>
  <c r="X439" i="1"/>
  <c r="X434" i="1"/>
  <c r="X428" i="1"/>
  <c r="X423" i="1"/>
  <c r="X418" i="1"/>
  <c r="X412" i="1"/>
  <c r="X407" i="1"/>
  <c r="X402" i="1"/>
  <c r="X396" i="1"/>
  <c r="X391" i="1"/>
  <c r="X386" i="1"/>
  <c r="X380" i="1"/>
  <c r="X375" i="1"/>
  <c r="X370" i="1"/>
  <c r="X364" i="1"/>
  <c r="X359" i="1"/>
  <c r="X354" i="1"/>
  <c r="X348" i="1"/>
  <c r="X343" i="1"/>
  <c r="X338" i="1"/>
  <c r="X332" i="1"/>
  <c r="X327" i="1"/>
  <c r="X322" i="1"/>
  <c r="X316" i="1"/>
  <c r="X311" i="1"/>
  <c r="X306" i="1"/>
  <c r="X984" i="1"/>
  <c r="X952" i="1"/>
  <c r="X920" i="1"/>
  <c r="X888" i="1"/>
  <c r="X856" i="1"/>
  <c r="X824" i="1"/>
  <c r="X792" i="1"/>
  <c r="X768" i="1"/>
  <c r="X750" i="1"/>
  <c r="X738" i="1"/>
  <c r="X730" i="1"/>
  <c r="X722" i="1"/>
  <c r="X714" i="1"/>
  <c r="X706" i="1"/>
  <c r="X698" i="1"/>
  <c r="X690" i="1"/>
  <c r="X682" i="1"/>
  <c r="X674" i="1"/>
  <c r="X666" i="1"/>
  <c r="X658" i="1"/>
  <c r="X650" i="1"/>
  <c r="X642" i="1"/>
  <c r="X635" i="1"/>
  <c r="X630" i="1"/>
  <c r="X624" i="1"/>
  <c r="X619" i="1"/>
  <c r="X614" i="1"/>
  <c r="X608" i="1"/>
  <c r="X603" i="1"/>
  <c r="X598" i="1"/>
  <c r="X592" i="1"/>
  <c r="X587" i="1"/>
  <c r="X582" i="1"/>
  <c r="X576" i="1"/>
  <c r="X571" i="1"/>
  <c r="X566" i="1"/>
  <c r="X560" i="1"/>
  <c r="X555" i="1"/>
  <c r="X550" i="1"/>
  <c r="X544" i="1"/>
  <c r="X539" i="1"/>
  <c r="X534" i="1"/>
  <c r="X528" i="1"/>
  <c r="X523" i="1"/>
  <c r="X518" i="1"/>
  <c r="X512" i="1"/>
  <c r="X507" i="1"/>
  <c r="X502" i="1"/>
  <c r="X496" i="1"/>
  <c r="X491" i="1"/>
  <c r="X486" i="1"/>
  <c r="X480" i="1"/>
  <c r="X475" i="1"/>
  <c r="X470" i="1"/>
  <c r="X464" i="1"/>
  <c r="X459" i="1"/>
  <c r="X454" i="1"/>
  <c r="X448" i="1"/>
  <c r="X443" i="1"/>
  <c r="X438" i="1"/>
  <c r="X432" i="1"/>
  <c r="X427" i="1"/>
  <c r="X422" i="1"/>
  <c r="X416" i="1"/>
  <c r="X411" i="1"/>
  <c r="X406" i="1"/>
  <c r="X400" i="1"/>
  <c r="X395" i="1"/>
  <c r="X390" i="1"/>
  <c r="X384" i="1"/>
  <c r="X379" i="1"/>
  <c r="X374" i="1"/>
  <c r="X368" i="1"/>
  <c r="X363" i="1"/>
  <c r="X358" i="1"/>
  <c r="X352" i="1"/>
  <c r="X347" i="1"/>
  <c r="X342" i="1"/>
  <c r="X336" i="1"/>
  <c r="X331" i="1"/>
  <c r="X326" i="1"/>
  <c r="X320" i="1"/>
  <c r="X315" i="1"/>
  <c r="X310" i="1"/>
  <c r="X5" i="1"/>
  <c r="X6" i="1"/>
  <c r="X10" i="1"/>
  <c r="X14" i="1"/>
  <c r="X18" i="1"/>
  <c r="X22" i="1"/>
  <c r="X26" i="1"/>
  <c r="X30" i="1"/>
  <c r="X34" i="1"/>
  <c r="X38" i="1"/>
  <c r="X42" i="1"/>
  <c r="X46" i="1"/>
  <c r="X50" i="1"/>
  <c r="X54" i="1"/>
  <c r="X58" i="1"/>
  <c r="X62" i="1"/>
  <c r="X66" i="1"/>
  <c r="X70" i="1"/>
  <c r="X74" i="1"/>
  <c r="X78" i="1"/>
  <c r="X82" i="1"/>
  <c r="X86" i="1"/>
  <c r="X90" i="1"/>
  <c r="X94" i="1"/>
  <c r="X98" i="1"/>
  <c r="X102" i="1"/>
  <c r="X106" i="1"/>
  <c r="X110" i="1"/>
  <c r="X114" i="1"/>
  <c r="X118" i="1"/>
  <c r="X122" i="1"/>
  <c r="X126" i="1"/>
  <c r="X130" i="1"/>
  <c r="X134" i="1"/>
  <c r="X138" i="1"/>
  <c r="X142" i="1"/>
  <c r="X146" i="1"/>
  <c r="X150" i="1"/>
  <c r="X154" i="1"/>
  <c r="X158" i="1"/>
  <c r="X162" i="1"/>
  <c r="X166" i="1"/>
  <c r="X170" i="1"/>
  <c r="X174" i="1"/>
  <c r="X178" i="1"/>
  <c r="X182" i="1"/>
  <c r="X186" i="1"/>
  <c r="X190" i="1"/>
  <c r="X194" i="1"/>
  <c r="X198" i="1"/>
  <c r="X202" i="1"/>
  <c r="X206" i="1"/>
  <c r="X210" i="1"/>
  <c r="X214" i="1"/>
  <c r="X218" i="1"/>
  <c r="X222" i="1"/>
  <c r="X226" i="1"/>
  <c r="X230" i="1"/>
  <c r="X235" i="1"/>
  <c r="X240" i="1"/>
  <c r="X246" i="1"/>
  <c r="X251" i="1"/>
  <c r="X256" i="1"/>
  <c r="X262" i="1"/>
  <c r="X267" i="1"/>
  <c r="X272" i="1"/>
  <c r="X278" i="1"/>
  <c r="X283" i="1"/>
  <c r="X288" i="1"/>
  <c r="X294" i="1"/>
  <c r="X299" i="1"/>
  <c r="X304" i="1"/>
  <c r="X7" i="1"/>
  <c r="X11" i="1"/>
  <c r="X15" i="1"/>
  <c r="X19" i="1"/>
  <c r="X23" i="1"/>
  <c r="X27" i="1"/>
  <c r="X31" i="1"/>
  <c r="X35" i="1"/>
  <c r="X39" i="1"/>
  <c r="X43" i="1"/>
  <c r="X47" i="1"/>
  <c r="X51" i="1"/>
  <c r="X55" i="1"/>
  <c r="X59" i="1"/>
  <c r="X63" i="1"/>
  <c r="X67" i="1"/>
  <c r="X71" i="1"/>
  <c r="X75" i="1"/>
  <c r="X79" i="1"/>
  <c r="X83" i="1"/>
  <c r="X87" i="1"/>
  <c r="X91" i="1"/>
  <c r="X95" i="1"/>
  <c r="X99" i="1"/>
  <c r="X103" i="1"/>
  <c r="X107" i="1"/>
  <c r="X111" i="1"/>
  <c r="X115" i="1"/>
  <c r="X119" i="1"/>
  <c r="X123" i="1"/>
  <c r="X127" i="1"/>
  <c r="X131" i="1"/>
  <c r="X135" i="1"/>
  <c r="X139" i="1"/>
  <c r="X143" i="1"/>
  <c r="X147" i="1"/>
  <c r="X151" i="1"/>
  <c r="X155" i="1"/>
  <c r="X159" i="1"/>
  <c r="X163" i="1"/>
  <c r="X167" i="1"/>
  <c r="X171" i="1"/>
  <c r="X175" i="1"/>
  <c r="X179" i="1"/>
  <c r="X183" i="1"/>
  <c r="X187" i="1"/>
  <c r="X191" i="1"/>
  <c r="X195" i="1"/>
  <c r="X199" i="1"/>
  <c r="X203" i="1"/>
  <c r="X207" i="1"/>
  <c r="X211" i="1"/>
  <c r="X215" i="1"/>
  <c r="X219" i="1"/>
  <c r="X223" i="1"/>
  <c r="X227" i="1"/>
  <c r="X231" i="1"/>
  <c r="X236" i="1"/>
  <c r="X242" i="1"/>
  <c r="X247" i="1"/>
  <c r="X252" i="1"/>
  <c r="X258" i="1"/>
  <c r="X263" i="1"/>
  <c r="X268" i="1"/>
  <c r="X274" i="1"/>
  <c r="X279" i="1"/>
  <c r="X284" i="1"/>
  <c r="X290" i="1"/>
  <c r="X295" i="1"/>
  <c r="X300" i="1"/>
  <c r="X308" i="1"/>
  <c r="AT1030" i="1" l="1"/>
  <c r="AS1030" i="1"/>
  <c r="AR1030" i="1"/>
  <c r="AQ1030" i="1"/>
  <c r="AP1030" i="1"/>
  <c r="AO1030" i="1"/>
  <c r="AT1029" i="1"/>
  <c r="AS1029" i="1"/>
  <c r="AR1029" i="1"/>
  <c r="AQ1029" i="1"/>
  <c r="AP1029" i="1"/>
  <c r="AO1029" i="1"/>
  <c r="AT1028" i="1"/>
  <c r="AS1028" i="1"/>
  <c r="AR1028" i="1"/>
  <c r="AQ1028" i="1"/>
  <c r="AP1028" i="1"/>
  <c r="AO1028" i="1"/>
  <c r="AT1027" i="1"/>
  <c r="AS1027" i="1"/>
  <c r="AR1027" i="1"/>
  <c r="AQ1027" i="1"/>
  <c r="AP1027" i="1"/>
  <c r="AO1027" i="1"/>
  <c r="AT1026" i="1"/>
  <c r="AS1026" i="1"/>
  <c r="AR1026" i="1"/>
  <c r="AQ1026" i="1"/>
  <c r="AP1026" i="1"/>
  <c r="AO1026" i="1"/>
  <c r="AT1025" i="1"/>
  <c r="AS1025" i="1"/>
  <c r="AR1025" i="1"/>
  <c r="AQ1025" i="1"/>
  <c r="AP1025" i="1"/>
  <c r="AO1025" i="1"/>
  <c r="AT1024" i="1"/>
  <c r="AS1024" i="1"/>
  <c r="AR1024" i="1"/>
  <c r="AQ1024" i="1"/>
  <c r="AP1024" i="1"/>
  <c r="AO1024" i="1"/>
  <c r="AT1023" i="1"/>
  <c r="AS1023" i="1"/>
  <c r="AR1023" i="1"/>
  <c r="AQ1023" i="1"/>
  <c r="AP1023" i="1"/>
  <c r="AO1023" i="1"/>
  <c r="AT1022" i="1"/>
  <c r="AS1022" i="1"/>
  <c r="AR1022" i="1"/>
  <c r="AQ1022" i="1"/>
  <c r="AP1022" i="1"/>
  <c r="AO1022" i="1"/>
  <c r="AT1021" i="1"/>
  <c r="AS1021" i="1"/>
  <c r="AR1021" i="1"/>
  <c r="AQ1021" i="1"/>
  <c r="AP1021" i="1"/>
  <c r="AO1021" i="1"/>
  <c r="AT1020" i="1"/>
  <c r="AS1020" i="1"/>
  <c r="AR1020" i="1"/>
  <c r="AQ1020" i="1"/>
  <c r="AP1020" i="1"/>
  <c r="AO1020" i="1"/>
  <c r="AT1019" i="1"/>
  <c r="AS1019" i="1"/>
  <c r="AR1019" i="1"/>
  <c r="AQ1019" i="1"/>
  <c r="AP1019" i="1"/>
  <c r="AO1019" i="1"/>
  <c r="AT1018" i="1"/>
  <c r="AS1018" i="1"/>
  <c r="AR1018" i="1"/>
  <c r="AQ1018" i="1"/>
  <c r="AP1018" i="1"/>
  <c r="AO1018" i="1"/>
  <c r="AT1017" i="1"/>
  <c r="AS1017" i="1"/>
  <c r="AR1017" i="1"/>
  <c r="AQ1017" i="1"/>
  <c r="AP1017" i="1"/>
  <c r="AO1017" i="1"/>
  <c r="AT1016" i="1"/>
  <c r="AS1016" i="1"/>
  <c r="AR1016" i="1"/>
  <c r="AQ1016" i="1"/>
  <c r="AP1016" i="1"/>
  <c r="AO1016" i="1"/>
  <c r="AT1015" i="1"/>
  <c r="AS1015" i="1"/>
  <c r="AR1015" i="1"/>
  <c r="AQ1015" i="1"/>
  <c r="AP1015" i="1"/>
  <c r="AO1015" i="1"/>
  <c r="AT1014" i="1"/>
  <c r="AS1014" i="1"/>
  <c r="AR1014" i="1"/>
  <c r="AQ1014" i="1"/>
  <c r="AP1014" i="1"/>
  <c r="AO1014" i="1"/>
  <c r="AT1013" i="1"/>
  <c r="AS1013" i="1"/>
  <c r="AR1013" i="1"/>
  <c r="AQ1013" i="1"/>
  <c r="AP1013" i="1"/>
  <c r="AO1013" i="1"/>
  <c r="AT1012" i="1"/>
  <c r="AS1012" i="1"/>
  <c r="AR1012" i="1"/>
  <c r="AQ1012" i="1"/>
  <c r="AP1012" i="1"/>
  <c r="AO1012" i="1"/>
  <c r="AT1011" i="1"/>
  <c r="AS1011" i="1"/>
  <c r="AR1011" i="1"/>
  <c r="AQ1011" i="1"/>
  <c r="AP1011" i="1"/>
  <c r="AO1011" i="1"/>
  <c r="AT1010" i="1"/>
  <c r="AS1010" i="1"/>
  <c r="AR1010" i="1"/>
  <c r="AQ1010" i="1"/>
  <c r="AP1010" i="1"/>
  <c r="AO1010" i="1"/>
  <c r="AT1009" i="1"/>
  <c r="AS1009" i="1"/>
  <c r="AR1009" i="1"/>
  <c r="AQ1009" i="1"/>
  <c r="AP1009" i="1"/>
  <c r="AO1009" i="1"/>
  <c r="AT1008" i="1"/>
  <c r="AS1008" i="1"/>
  <c r="AR1008" i="1"/>
  <c r="AQ1008" i="1"/>
  <c r="AP1008" i="1"/>
  <c r="AO1008" i="1"/>
  <c r="AT1007" i="1"/>
  <c r="AS1007" i="1"/>
  <c r="AR1007" i="1"/>
  <c r="AQ1007" i="1"/>
  <c r="AP1007" i="1"/>
  <c r="AO1007" i="1"/>
  <c r="AT1006" i="1"/>
  <c r="AS1006" i="1"/>
  <c r="AR1006" i="1"/>
  <c r="AQ1006" i="1"/>
  <c r="AP1006" i="1"/>
  <c r="AO1006" i="1"/>
  <c r="AT1005" i="1"/>
  <c r="AS1005" i="1"/>
  <c r="AR1005" i="1"/>
  <c r="AQ1005" i="1"/>
  <c r="AP1005" i="1"/>
  <c r="AO1005" i="1"/>
  <c r="AT1004" i="1"/>
  <c r="AS1004" i="1"/>
  <c r="AR1004" i="1"/>
  <c r="AQ1004" i="1"/>
  <c r="AP1004" i="1"/>
  <c r="AO1004" i="1"/>
  <c r="AT1003" i="1"/>
  <c r="AS1003" i="1"/>
  <c r="AR1003" i="1"/>
  <c r="AQ1003" i="1"/>
  <c r="AP1003" i="1"/>
  <c r="AO1003" i="1"/>
  <c r="AT1002" i="1"/>
  <c r="AS1002" i="1"/>
  <c r="AR1002" i="1"/>
  <c r="AQ1002" i="1"/>
  <c r="AP1002" i="1"/>
  <c r="AO1002" i="1"/>
  <c r="AT1001" i="1"/>
  <c r="AS1001" i="1"/>
  <c r="AR1001" i="1"/>
  <c r="AQ1001" i="1"/>
  <c r="AP1001" i="1"/>
  <c r="AO1001" i="1"/>
  <c r="AT1000" i="1"/>
  <c r="AS1000" i="1"/>
  <c r="AR1000" i="1"/>
  <c r="AQ1000" i="1"/>
  <c r="AP1000" i="1"/>
  <c r="AO1000" i="1"/>
  <c r="AT999" i="1"/>
  <c r="AS999" i="1"/>
  <c r="AR999" i="1"/>
  <c r="AQ999" i="1"/>
  <c r="AP999" i="1"/>
  <c r="AO999" i="1"/>
  <c r="AT998" i="1"/>
  <c r="AS998" i="1"/>
  <c r="AR998" i="1"/>
  <c r="AQ998" i="1"/>
  <c r="AP998" i="1"/>
  <c r="AO998" i="1"/>
  <c r="AT997" i="1"/>
  <c r="AS997" i="1"/>
  <c r="AR997" i="1"/>
  <c r="AQ997" i="1"/>
  <c r="AP997" i="1"/>
  <c r="AO997" i="1"/>
  <c r="AT996" i="1"/>
  <c r="AS996" i="1"/>
  <c r="AR996" i="1"/>
  <c r="AQ996" i="1"/>
  <c r="AP996" i="1"/>
  <c r="AO996" i="1"/>
  <c r="AT995" i="1"/>
  <c r="AS995" i="1"/>
  <c r="AR995" i="1"/>
  <c r="AQ995" i="1"/>
  <c r="AP995" i="1"/>
  <c r="AO995" i="1"/>
  <c r="AT994" i="1"/>
  <c r="AS994" i="1"/>
  <c r="AR994" i="1"/>
  <c r="AQ994" i="1"/>
  <c r="AP994" i="1"/>
  <c r="AO994" i="1"/>
  <c r="AT993" i="1"/>
  <c r="AS993" i="1"/>
  <c r="AR993" i="1"/>
  <c r="AQ993" i="1"/>
  <c r="AP993" i="1"/>
  <c r="AO993" i="1"/>
  <c r="AT992" i="1"/>
  <c r="AS992" i="1"/>
  <c r="AR992" i="1"/>
  <c r="AQ992" i="1"/>
  <c r="AP992" i="1"/>
  <c r="AO992" i="1"/>
  <c r="AT991" i="1"/>
  <c r="AS991" i="1"/>
  <c r="AR991" i="1"/>
  <c r="AQ991" i="1"/>
  <c r="AP991" i="1"/>
  <c r="AO991" i="1"/>
  <c r="AT990" i="1"/>
  <c r="AS990" i="1"/>
  <c r="AR990" i="1"/>
  <c r="AQ990" i="1"/>
  <c r="AP990" i="1"/>
  <c r="AO990" i="1"/>
  <c r="AT989" i="1"/>
  <c r="AS989" i="1"/>
  <c r="AR989" i="1"/>
  <c r="AQ989" i="1"/>
  <c r="AP989" i="1"/>
  <c r="AO989" i="1"/>
  <c r="AT988" i="1"/>
  <c r="AS988" i="1"/>
  <c r="AR988" i="1"/>
  <c r="AQ988" i="1"/>
  <c r="AP988" i="1"/>
  <c r="AO988" i="1"/>
  <c r="AT987" i="1"/>
  <c r="AS987" i="1"/>
  <c r="AR987" i="1"/>
  <c r="AQ987" i="1"/>
  <c r="AP987" i="1"/>
  <c r="AO987" i="1"/>
  <c r="AT986" i="1"/>
  <c r="AS986" i="1"/>
  <c r="AR986" i="1"/>
  <c r="AQ986" i="1"/>
  <c r="AP986" i="1"/>
  <c r="AO986" i="1"/>
  <c r="AT985" i="1"/>
  <c r="AS985" i="1"/>
  <c r="AR985" i="1"/>
  <c r="AQ985" i="1"/>
  <c r="AP985" i="1"/>
  <c r="AO985" i="1"/>
  <c r="AT984" i="1"/>
  <c r="AS984" i="1"/>
  <c r="AR984" i="1"/>
  <c r="AQ984" i="1"/>
  <c r="AP984" i="1"/>
  <c r="AO984" i="1"/>
  <c r="AT983" i="1"/>
  <c r="AS983" i="1"/>
  <c r="AR983" i="1"/>
  <c r="AQ983" i="1"/>
  <c r="AP983" i="1"/>
  <c r="AO983" i="1"/>
  <c r="AT982" i="1"/>
  <c r="AS982" i="1"/>
  <c r="AR982" i="1"/>
  <c r="AQ982" i="1"/>
  <c r="AP982" i="1"/>
  <c r="AO982" i="1"/>
  <c r="AT981" i="1"/>
  <c r="AS981" i="1"/>
  <c r="AR981" i="1"/>
  <c r="AQ981" i="1"/>
  <c r="AP981" i="1"/>
  <c r="AO981" i="1"/>
  <c r="AT980" i="1"/>
  <c r="AS980" i="1"/>
  <c r="AR980" i="1"/>
  <c r="AQ980" i="1"/>
  <c r="AP980" i="1"/>
  <c r="AO980" i="1"/>
  <c r="AT979" i="1"/>
  <c r="AS979" i="1"/>
  <c r="AR979" i="1"/>
  <c r="AQ979" i="1"/>
  <c r="AP979" i="1"/>
  <c r="AO979" i="1"/>
  <c r="AT978" i="1"/>
  <c r="AS978" i="1"/>
  <c r="AR978" i="1"/>
  <c r="AQ978" i="1"/>
  <c r="AP978" i="1"/>
  <c r="AO978" i="1"/>
  <c r="AT977" i="1"/>
  <c r="AS977" i="1"/>
  <c r="AR977" i="1"/>
  <c r="AQ977" i="1"/>
  <c r="AP977" i="1"/>
  <c r="AO977" i="1"/>
  <c r="AT976" i="1"/>
  <c r="AS976" i="1"/>
  <c r="AR976" i="1"/>
  <c r="AQ976" i="1"/>
  <c r="AP976" i="1"/>
  <c r="AO976" i="1"/>
  <c r="AT975" i="1"/>
  <c r="AS975" i="1"/>
  <c r="AR975" i="1"/>
  <c r="AQ975" i="1"/>
  <c r="AP975" i="1"/>
  <c r="AO975" i="1"/>
  <c r="AT974" i="1"/>
  <c r="AS974" i="1"/>
  <c r="AR974" i="1"/>
  <c r="AQ974" i="1"/>
  <c r="AP974" i="1"/>
  <c r="AO974" i="1"/>
  <c r="AT973" i="1"/>
  <c r="AS973" i="1"/>
  <c r="AR973" i="1"/>
  <c r="AQ973" i="1"/>
  <c r="AP973" i="1"/>
  <c r="AO973" i="1"/>
  <c r="AT972" i="1"/>
  <c r="AS972" i="1"/>
  <c r="AR972" i="1"/>
  <c r="AQ972" i="1"/>
  <c r="AP972" i="1"/>
  <c r="AO972" i="1"/>
  <c r="AT971" i="1"/>
  <c r="AS971" i="1"/>
  <c r="AR971" i="1"/>
  <c r="AQ971" i="1"/>
  <c r="AP971" i="1"/>
  <c r="AO971" i="1"/>
  <c r="AT970" i="1"/>
  <c r="AS970" i="1"/>
  <c r="AR970" i="1"/>
  <c r="AQ970" i="1"/>
  <c r="AP970" i="1"/>
  <c r="AO970" i="1"/>
  <c r="AT969" i="1"/>
  <c r="AS969" i="1"/>
  <c r="AR969" i="1"/>
  <c r="AQ969" i="1"/>
  <c r="AP969" i="1"/>
  <c r="AO969" i="1"/>
  <c r="AT968" i="1"/>
  <c r="AS968" i="1"/>
  <c r="AR968" i="1"/>
  <c r="AQ968" i="1"/>
  <c r="AP968" i="1"/>
  <c r="AO968" i="1"/>
  <c r="AT967" i="1"/>
  <c r="AS967" i="1"/>
  <c r="AR967" i="1"/>
  <c r="AQ967" i="1"/>
  <c r="AP967" i="1"/>
  <c r="AO967" i="1"/>
  <c r="AT966" i="1"/>
  <c r="AS966" i="1"/>
  <c r="AR966" i="1"/>
  <c r="AQ966" i="1"/>
  <c r="AP966" i="1"/>
  <c r="AO966" i="1"/>
  <c r="AT965" i="1"/>
  <c r="AS965" i="1"/>
  <c r="AR965" i="1"/>
  <c r="AQ965" i="1"/>
  <c r="AP965" i="1"/>
  <c r="AO965" i="1"/>
  <c r="AT964" i="1"/>
  <c r="AS964" i="1"/>
  <c r="AR964" i="1"/>
  <c r="AQ964" i="1"/>
  <c r="AP964" i="1"/>
  <c r="AO964" i="1"/>
  <c r="AT963" i="1"/>
  <c r="AS963" i="1"/>
  <c r="AR963" i="1"/>
  <c r="AQ963" i="1"/>
  <c r="AP963" i="1"/>
  <c r="AO963" i="1"/>
  <c r="AT962" i="1"/>
  <c r="AS962" i="1"/>
  <c r="AR962" i="1"/>
  <c r="AQ962" i="1"/>
  <c r="AP962" i="1"/>
  <c r="AO962" i="1"/>
  <c r="AT961" i="1"/>
  <c r="AS961" i="1"/>
  <c r="AR961" i="1"/>
  <c r="AQ961" i="1"/>
  <c r="AP961" i="1"/>
  <c r="AO961" i="1"/>
  <c r="AT960" i="1"/>
  <c r="AS960" i="1"/>
  <c r="AR960" i="1"/>
  <c r="AQ960" i="1"/>
  <c r="AP960" i="1"/>
  <c r="AO960" i="1"/>
  <c r="AT959" i="1"/>
  <c r="AS959" i="1"/>
  <c r="AR959" i="1"/>
  <c r="AQ959" i="1"/>
  <c r="AP959" i="1"/>
  <c r="AO959" i="1"/>
  <c r="AT958" i="1"/>
  <c r="AS958" i="1"/>
  <c r="AR958" i="1"/>
  <c r="AQ958" i="1"/>
  <c r="AP958" i="1"/>
  <c r="AO958" i="1"/>
  <c r="AT957" i="1"/>
  <c r="AS957" i="1"/>
  <c r="AR957" i="1"/>
  <c r="AQ957" i="1"/>
  <c r="AP957" i="1"/>
  <c r="AO957" i="1"/>
  <c r="AT956" i="1"/>
  <c r="AS956" i="1"/>
  <c r="AR956" i="1"/>
  <c r="AQ956" i="1"/>
  <c r="AP956" i="1"/>
  <c r="AO956" i="1"/>
  <c r="AT955" i="1"/>
  <c r="AS955" i="1"/>
  <c r="AR955" i="1"/>
  <c r="AQ955" i="1"/>
  <c r="AP955" i="1"/>
  <c r="AO955" i="1"/>
  <c r="AT954" i="1"/>
  <c r="AS954" i="1"/>
  <c r="AR954" i="1"/>
  <c r="AQ954" i="1"/>
  <c r="AP954" i="1"/>
  <c r="AO954" i="1"/>
  <c r="AT953" i="1"/>
  <c r="AS953" i="1"/>
  <c r="AR953" i="1"/>
  <c r="AQ953" i="1"/>
  <c r="AP953" i="1"/>
  <c r="AO953" i="1"/>
  <c r="AT952" i="1"/>
  <c r="AS952" i="1"/>
  <c r="AR952" i="1"/>
  <c r="AQ952" i="1"/>
  <c r="AP952" i="1"/>
  <c r="AO952" i="1"/>
  <c r="AT951" i="1"/>
  <c r="AS951" i="1"/>
  <c r="AR951" i="1"/>
  <c r="AQ951" i="1"/>
  <c r="AP951" i="1"/>
  <c r="AO951" i="1"/>
  <c r="AT950" i="1"/>
  <c r="AS950" i="1"/>
  <c r="AR950" i="1"/>
  <c r="AQ950" i="1"/>
  <c r="AP950" i="1"/>
  <c r="AO950" i="1"/>
  <c r="AT949" i="1"/>
  <c r="AS949" i="1"/>
  <c r="AR949" i="1"/>
  <c r="AQ949" i="1"/>
  <c r="AP949" i="1"/>
  <c r="AO949" i="1"/>
  <c r="AT948" i="1"/>
  <c r="AS948" i="1"/>
  <c r="AR948" i="1"/>
  <c r="AQ948" i="1"/>
  <c r="AP948" i="1"/>
  <c r="AO948" i="1"/>
  <c r="AT947" i="1"/>
  <c r="AS947" i="1"/>
  <c r="AR947" i="1"/>
  <c r="AQ947" i="1"/>
  <c r="AP947" i="1"/>
  <c r="AO947" i="1"/>
  <c r="AT946" i="1"/>
  <c r="AS946" i="1"/>
  <c r="AR946" i="1"/>
  <c r="AQ946" i="1"/>
  <c r="AP946" i="1"/>
  <c r="AO946" i="1"/>
  <c r="AT945" i="1"/>
  <c r="AS945" i="1"/>
  <c r="AR945" i="1"/>
  <c r="AQ945" i="1"/>
  <c r="AP945" i="1"/>
  <c r="AO945" i="1"/>
  <c r="AT944" i="1"/>
  <c r="AS944" i="1"/>
  <c r="AR944" i="1"/>
  <c r="AQ944" i="1"/>
  <c r="AP944" i="1"/>
  <c r="AO944" i="1"/>
  <c r="AT943" i="1"/>
  <c r="AS943" i="1"/>
  <c r="AR943" i="1"/>
  <c r="AQ943" i="1"/>
  <c r="AP943" i="1"/>
  <c r="AO943" i="1"/>
  <c r="AT942" i="1"/>
  <c r="AS942" i="1"/>
  <c r="AR942" i="1"/>
  <c r="AQ942" i="1"/>
  <c r="AP942" i="1"/>
  <c r="AO942" i="1"/>
  <c r="AT941" i="1"/>
  <c r="AS941" i="1"/>
  <c r="AR941" i="1"/>
  <c r="AQ941" i="1"/>
  <c r="AP941" i="1"/>
  <c r="AO941" i="1"/>
  <c r="AT940" i="1"/>
  <c r="AS940" i="1"/>
  <c r="AR940" i="1"/>
  <c r="AQ940" i="1"/>
  <c r="AP940" i="1"/>
  <c r="AO940" i="1"/>
  <c r="AT939" i="1"/>
  <c r="AS939" i="1"/>
  <c r="AR939" i="1"/>
  <c r="AQ939" i="1"/>
  <c r="AP939" i="1"/>
  <c r="AO939" i="1"/>
  <c r="AT938" i="1"/>
  <c r="AS938" i="1"/>
  <c r="AR938" i="1"/>
  <c r="AQ938" i="1"/>
  <c r="AP938" i="1"/>
  <c r="AO938" i="1"/>
  <c r="AT937" i="1"/>
  <c r="AS937" i="1"/>
  <c r="AR937" i="1"/>
  <c r="AQ937" i="1"/>
  <c r="AP937" i="1"/>
  <c r="AO937" i="1"/>
  <c r="AT936" i="1"/>
  <c r="AS936" i="1"/>
  <c r="AR936" i="1"/>
  <c r="AQ936" i="1"/>
  <c r="AP936" i="1"/>
  <c r="AO936" i="1"/>
  <c r="AT935" i="1"/>
  <c r="AS935" i="1"/>
  <c r="AR935" i="1"/>
  <c r="AQ935" i="1"/>
  <c r="AP935" i="1"/>
  <c r="AO935" i="1"/>
  <c r="AT934" i="1"/>
  <c r="AS934" i="1"/>
  <c r="AR934" i="1"/>
  <c r="AQ934" i="1"/>
  <c r="AP934" i="1"/>
  <c r="AO934" i="1"/>
  <c r="AT933" i="1"/>
  <c r="AS933" i="1"/>
  <c r="AR933" i="1"/>
  <c r="AQ933" i="1"/>
  <c r="AP933" i="1"/>
  <c r="AO933" i="1"/>
  <c r="AT932" i="1"/>
  <c r="AS932" i="1"/>
  <c r="AR932" i="1"/>
  <c r="AQ932" i="1"/>
  <c r="AP932" i="1"/>
  <c r="AO932" i="1"/>
  <c r="AT931" i="1"/>
  <c r="AS931" i="1"/>
  <c r="AR931" i="1"/>
  <c r="AQ931" i="1"/>
  <c r="AP931" i="1"/>
  <c r="AO931" i="1"/>
  <c r="AT930" i="1"/>
  <c r="AS930" i="1"/>
  <c r="AR930" i="1"/>
  <c r="AQ930" i="1"/>
  <c r="AP930" i="1"/>
  <c r="AO930" i="1"/>
  <c r="AT929" i="1"/>
  <c r="AS929" i="1"/>
  <c r="AR929" i="1"/>
  <c r="AQ929" i="1"/>
  <c r="AP929" i="1"/>
  <c r="AO929" i="1"/>
  <c r="AT928" i="1"/>
  <c r="AS928" i="1"/>
  <c r="AR928" i="1"/>
  <c r="AQ928" i="1"/>
  <c r="AP928" i="1"/>
  <c r="AO928" i="1"/>
  <c r="AT927" i="1"/>
  <c r="AS927" i="1"/>
  <c r="AR927" i="1"/>
  <c r="AQ927" i="1"/>
  <c r="AP927" i="1"/>
  <c r="AO927" i="1"/>
  <c r="AT926" i="1"/>
  <c r="AS926" i="1"/>
  <c r="AR926" i="1"/>
  <c r="AQ926" i="1"/>
  <c r="AP926" i="1"/>
  <c r="AO926" i="1"/>
  <c r="AT925" i="1"/>
  <c r="AS925" i="1"/>
  <c r="AR925" i="1"/>
  <c r="AQ925" i="1"/>
  <c r="AP925" i="1"/>
  <c r="AO925" i="1"/>
  <c r="AT924" i="1"/>
  <c r="AS924" i="1"/>
  <c r="AR924" i="1"/>
  <c r="AQ924" i="1"/>
  <c r="AP924" i="1"/>
  <c r="AO924" i="1"/>
  <c r="AT923" i="1"/>
  <c r="AS923" i="1"/>
  <c r="AR923" i="1"/>
  <c r="AQ923" i="1"/>
  <c r="AP923" i="1"/>
  <c r="AO923" i="1"/>
  <c r="AT922" i="1"/>
  <c r="AS922" i="1"/>
  <c r="AR922" i="1"/>
  <c r="AQ922" i="1"/>
  <c r="AP922" i="1"/>
  <c r="AO922" i="1"/>
  <c r="AT921" i="1"/>
  <c r="AS921" i="1"/>
  <c r="AR921" i="1"/>
  <c r="AQ921" i="1"/>
  <c r="AP921" i="1"/>
  <c r="AO921" i="1"/>
  <c r="AT920" i="1"/>
  <c r="AS920" i="1"/>
  <c r="AR920" i="1"/>
  <c r="AQ920" i="1"/>
  <c r="AP920" i="1"/>
  <c r="AO920" i="1"/>
  <c r="AT919" i="1"/>
  <c r="AS919" i="1"/>
  <c r="AR919" i="1"/>
  <c r="AQ919" i="1"/>
  <c r="AP919" i="1"/>
  <c r="AO919" i="1"/>
  <c r="AT918" i="1"/>
  <c r="AS918" i="1"/>
  <c r="AR918" i="1"/>
  <c r="AQ918" i="1"/>
  <c r="AP918" i="1"/>
  <c r="AO918" i="1"/>
  <c r="AT917" i="1"/>
  <c r="AS917" i="1"/>
  <c r="AR917" i="1"/>
  <c r="AQ917" i="1"/>
  <c r="AP917" i="1"/>
  <c r="AO917" i="1"/>
  <c r="AT916" i="1"/>
  <c r="AS916" i="1"/>
  <c r="AR916" i="1"/>
  <c r="AQ916" i="1"/>
  <c r="AP916" i="1"/>
  <c r="AO916" i="1"/>
  <c r="AT915" i="1"/>
  <c r="AS915" i="1"/>
  <c r="AR915" i="1"/>
  <c r="AQ915" i="1"/>
  <c r="AP915" i="1"/>
  <c r="AO915" i="1"/>
  <c r="AT914" i="1"/>
  <c r="AS914" i="1"/>
  <c r="AR914" i="1"/>
  <c r="AQ914" i="1"/>
  <c r="AP914" i="1"/>
  <c r="AO914" i="1"/>
  <c r="AT913" i="1"/>
  <c r="AS913" i="1"/>
  <c r="AR913" i="1"/>
  <c r="AQ913" i="1"/>
  <c r="AP913" i="1"/>
  <c r="AO913" i="1"/>
  <c r="AT912" i="1"/>
  <c r="AS912" i="1"/>
  <c r="AR912" i="1"/>
  <c r="AQ912" i="1"/>
  <c r="AP912" i="1"/>
  <c r="AO912" i="1"/>
  <c r="AT911" i="1"/>
  <c r="AS911" i="1"/>
  <c r="AR911" i="1"/>
  <c r="AQ911" i="1"/>
  <c r="AP911" i="1"/>
  <c r="AO911" i="1"/>
  <c r="AT910" i="1"/>
  <c r="AS910" i="1"/>
  <c r="AR910" i="1"/>
  <c r="AQ910" i="1"/>
  <c r="AP910" i="1"/>
  <c r="AO910" i="1"/>
  <c r="AT909" i="1"/>
  <c r="AS909" i="1"/>
  <c r="AR909" i="1"/>
  <c r="AQ909" i="1"/>
  <c r="AP909" i="1"/>
  <c r="AO909" i="1"/>
  <c r="AT908" i="1"/>
  <c r="AS908" i="1"/>
  <c r="AR908" i="1"/>
  <c r="AQ908" i="1"/>
  <c r="AP908" i="1"/>
  <c r="AO908" i="1"/>
  <c r="AT907" i="1"/>
  <c r="AS907" i="1"/>
  <c r="AR907" i="1"/>
  <c r="AQ907" i="1"/>
  <c r="AP907" i="1"/>
  <c r="AO907" i="1"/>
  <c r="AT906" i="1"/>
  <c r="AS906" i="1"/>
  <c r="AR906" i="1"/>
  <c r="AQ906" i="1"/>
  <c r="AP906" i="1"/>
  <c r="AO906" i="1"/>
  <c r="AT905" i="1"/>
  <c r="AS905" i="1"/>
  <c r="AR905" i="1"/>
  <c r="AQ905" i="1"/>
  <c r="AP905" i="1"/>
  <c r="AO905" i="1"/>
  <c r="AT904" i="1"/>
  <c r="AS904" i="1"/>
  <c r="AR904" i="1"/>
  <c r="AQ904" i="1"/>
  <c r="AP904" i="1"/>
  <c r="AO904" i="1"/>
  <c r="AT903" i="1"/>
  <c r="AS903" i="1"/>
  <c r="AR903" i="1"/>
  <c r="AQ903" i="1"/>
  <c r="AP903" i="1"/>
  <c r="AO903" i="1"/>
  <c r="AT902" i="1"/>
  <c r="AS902" i="1"/>
  <c r="AR902" i="1"/>
  <c r="AQ902" i="1"/>
  <c r="AP902" i="1"/>
  <c r="AO902" i="1"/>
  <c r="AT901" i="1"/>
  <c r="AS901" i="1"/>
  <c r="AR901" i="1"/>
  <c r="AQ901" i="1"/>
  <c r="AP901" i="1"/>
  <c r="AO901" i="1"/>
  <c r="AT900" i="1"/>
  <c r="AS900" i="1"/>
  <c r="AR900" i="1"/>
  <c r="AQ900" i="1"/>
  <c r="AP900" i="1"/>
  <c r="AO900" i="1"/>
  <c r="AT899" i="1"/>
  <c r="AS899" i="1"/>
  <c r="AR899" i="1"/>
  <c r="AQ899" i="1"/>
  <c r="AP899" i="1"/>
  <c r="AO899" i="1"/>
  <c r="AT898" i="1"/>
  <c r="AS898" i="1"/>
  <c r="AR898" i="1"/>
  <c r="AQ898" i="1"/>
  <c r="AP898" i="1"/>
  <c r="AO898" i="1"/>
  <c r="AT897" i="1"/>
  <c r="AS897" i="1"/>
  <c r="AR897" i="1"/>
  <c r="AQ897" i="1"/>
  <c r="AP897" i="1"/>
  <c r="AO897" i="1"/>
  <c r="AT896" i="1"/>
  <c r="AS896" i="1"/>
  <c r="AR896" i="1"/>
  <c r="AQ896" i="1"/>
  <c r="AP896" i="1"/>
  <c r="AO896" i="1"/>
  <c r="AT895" i="1"/>
  <c r="AS895" i="1"/>
  <c r="AR895" i="1"/>
  <c r="AQ895" i="1"/>
  <c r="AP895" i="1"/>
  <c r="AO895" i="1"/>
  <c r="AT894" i="1"/>
  <c r="AS894" i="1"/>
  <c r="AR894" i="1"/>
  <c r="AQ894" i="1"/>
  <c r="AP894" i="1"/>
  <c r="AO894" i="1"/>
  <c r="AT893" i="1"/>
  <c r="AS893" i="1"/>
  <c r="AR893" i="1"/>
  <c r="AQ893" i="1"/>
  <c r="AP893" i="1"/>
  <c r="AO893" i="1"/>
  <c r="AT892" i="1"/>
  <c r="AS892" i="1"/>
  <c r="AR892" i="1"/>
  <c r="AQ892" i="1"/>
  <c r="AP892" i="1"/>
  <c r="AO892" i="1"/>
  <c r="AT891" i="1"/>
  <c r="AS891" i="1"/>
  <c r="AR891" i="1"/>
  <c r="AQ891" i="1"/>
  <c r="AP891" i="1"/>
  <c r="AO891" i="1"/>
  <c r="AT890" i="1"/>
  <c r="AS890" i="1"/>
  <c r="AR890" i="1"/>
  <c r="AQ890" i="1"/>
  <c r="AP890" i="1"/>
  <c r="AO890" i="1"/>
  <c r="AT889" i="1"/>
  <c r="AS889" i="1"/>
  <c r="AR889" i="1"/>
  <c r="AQ889" i="1"/>
  <c r="AP889" i="1"/>
  <c r="AO889" i="1"/>
  <c r="AT888" i="1"/>
  <c r="AS888" i="1"/>
  <c r="AR888" i="1"/>
  <c r="AQ888" i="1"/>
  <c r="AP888" i="1"/>
  <c r="AO888" i="1"/>
  <c r="AT887" i="1"/>
  <c r="AS887" i="1"/>
  <c r="AR887" i="1"/>
  <c r="AQ887" i="1"/>
  <c r="AP887" i="1"/>
  <c r="AO887" i="1"/>
  <c r="AT886" i="1"/>
  <c r="AS886" i="1"/>
  <c r="AR886" i="1"/>
  <c r="AQ886" i="1"/>
  <c r="AP886" i="1"/>
  <c r="AO886" i="1"/>
  <c r="AT885" i="1"/>
  <c r="AS885" i="1"/>
  <c r="AR885" i="1"/>
  <c r="AQ885" i="1"/>
  <c r="AP885" i="1"/>
  <c r="AO885" i="1"/>
  <c r="AT884" i="1"/>
  <c r="AS884" i="1"/>
  <c r="AR884" i="1"/>
  <c r="AQ884" i="1"/>
  <c r="AP884" i="1"/>
  <c r="AO884" i="1"/>
  <c r="AT883" i="1"/>
  <c r="AS883" i="1"/>
  <c r="AR883" i="1"/>
  <c r="AQ883" i="1"/>
  <c r="AP883" i="1"/>
  <c r="AO883" i="1"/>
  <c r="AT882" i="1"/>
  <c r="AS882" i="1"/>
  <c r="AR882" i="1"/>
  <c r="AQ882" i="1"/>
  <c r="AP882" i="1"/>
  <c r="AO882" i="1"/>
  <c r="AT881" i="1"/>
  <c r="AS881" i="1"/>
  <c r="AR881" i="1"/>
  <c r="AQ881" i="1"/>
  <c r="AP881" i="1"/>
  <c r="AO881" i="1"/>
  <c r="AT880" i="1"/>
  <c r="AS880" i="1"/>
  <c r="AR880" i="1"/>
  <c r="AQ880" i="1"/>
  <c r="AP880" i="1"/>
  <c r="AO880" i="1"/>
  <c r="AT879" i="1"/>
  <c r="AS879" i="1"/>
  <c r="AR879" i="1"/>
  <c r="AQ879" i="1"/>
  <c r="AP879" i="1"/>
  <c r="AO879" i="1"/>
  <c r="AT878" i="1"/>
  <c r="AS878" i="1"/>
  <c r="AR878" i="1"/>
  <c r="AQ878" i="1"/>
  <c r="AP878" i="1"/>
  <c r="AO878" i="1"/>
  <c r="AT877" i="1"/>
  <c r="AS877" i="1"/>
  <c r="AR877" i="1"/>
  <c r="AQ877" i="1"/>
  <c r="AP877" i="1"/>
  <c r="AO877" i="1"/>
  <c r="AT876" i="1"/>
  <c r="AS876" i="1"/>
  <c r="AR876" i="1"/>
  <c r="AQ876" i="1"/>
  <c r="AP876" i="1"/>
  <c r="AO876" i="1"/>
  <c r="AT875" i="1"/>
  <c r="AS875" i="1"/>
  <c r="AR875" i="1"/>
  <c r="AQ875" i="1"/>
  <c r="AP875" i="1"/>
  <c r="AO875" i="1"/>
  <c r="AT874" i="1"/>
  <c r="AS874" i="1"/>
  <c r="AR874" i="1"/>
  <c r="AQ874" i="1"/>
  <c r="AP874" i="1"/>
  <c r="AO874" i="1"/>
  <c r="AT873" i="1"/>
  <c r="AS873" i="1"/>
  <c r="AR873" i="1"/>
  <c r="AQ873" i="1"/>
  <c r="AP873" i="1"/>
  <c r="AO873" i="1"/>
  <c r="AT872" i="1"/>
  <c r="AS872" i="1"/>
  <c r="AR872" i="1"/>
  <c r="AQ872" i="1"/>
  <c r="AP872" i="1"/>
  <c r="AO872" i="1"/>
  <c r="AT871" i="1"/>
  <c r="AS871" i="1"/>
  <c r="AR871" i="1"/>
  <c r="AQ871" i="1"/>
  <c r="AP871" i="1"/>
  <c r="AO871" i="1"/>
  <c r="AT870" i="1"/>
  <c r="AS870" i="1"/>
  <c r="AR870" i="1"/>
  <c r="AQ870" i="1"/>
  <c r="AP870" i="1"/>
  <c r="AO870" i="1"/>
  <c r="AT869" i="1"/>
  <c r="AS869" i="1"/>
  <c r="AR869" i="1"/>
  <c r="AQ869" i="1"/>
  <c r="AP869" i="1"/>
  <c r="AO869" i="1"/>
  <c r="AT868" i="1"/>
  <c r="AS868" i="1"/>
  <c r="AR868" i="1"/>
  <c r="AQ868" i="1"/>
  <c r="AP868" i="1"/>
  <c r="AO868" i="1"/>
  <c r="AT867" i="1"/>
  <c r="AS867" i="1"/>
  <c r="AR867" i="1"/>
  <c r="AQ867" i="1"/>
  <c r="AP867" i="1"/>
  <c r="AO867" i="1"/>
  <c r="AT866" i="1"/>
  <c r="AS866" i="1"/>
  <c r="AR866" i="1"/>
  <c r="AQ866" i="1"/>
  <c r="AP866" i="1"/>
  <c r="AO866" i="1"/>
  <c r="AT865" i="1"/>
  <c r="AS865" i="1"/>
  <c r="AR865" i="1"/>
  <c r="AQ865" i="1"/>
  <c r="AP865" i="1"/>
  <c r="AO865" i="1"/>
  <c r="AT864" i="1"/>
  <c r="AS864" i="1"/>
  <c r="AR864" i="1"/>
  <c r="AQ864" i="1"/>
  <c r="AP864" i="1"/>
  <c r="AO864" i="1"/>
  <c r="AT863" i="1"/>
  <c r="AS863" i="1"/>
  <c r="AR863" i="1"/>
  <c r="AQ863" i="1"/>
  <c r="AP863" i="1"/>
  <c r="AO863" i="1"/>
  <c r="AT862" i="1"/>
  <c r="AS862" i="1"/>
  <c r="AR862" i="1"/>
  <c r="AQ862" i="1"/>
  <c r="AP862" i="1"/>
  <c r="AO862" i="1"/>
  <c r="AT861" i="1"/>
  <c r="AS861" i="1"/>
  <c r="AR861" i="1"/>
  <c r="AQ861" i="1"/>
  <c r="AP861" i="1"/>
  <c r="AO861" i="1"/>
  <c r="AT860" i="1"/>
  <c r="AS860" i="1"/>
  <c r="AR860" i="1"/>
  <c r="AQ860" i="1"/>
  <c r="AP860" i="1"/>
  <c r="AO860" i="1"/>
  <c r="AT859" i="1"/>
  <c r="AS859" i="1"/>
  <c r="AR859" i="1"/>
  <c r="AQ859" i="1"/>
  <c r="AP859" i="1"/>
  <c r="AO859" i="1"/>
  <c r="AT858" i="1"/>
  <c r="AS858" i="1"/>
  <c r="AR858" i="1"/>
  <c r="AQ858" i="1"/>
  <c r="AP858" i="1"/>
  <c r="AO858" i="1"/>
  <c r="AT857" i="1"/>
  <c r="AS857" i="1"/>
  <c r="AR857" i="1"/>
  <c r="AQ857" i="1"/>
  <c r="AP857" i="1"/>
  <c r="AO857" i="1"/>
  <c r="AT856" i="1"/>
  <c r="AS856" i="1"/>
  <c r="AR856" i="1"/>
  <c r="AQ856" i="1"/>
  <c r="AP856" i="1"/>
  <c r="AO856" i="1"/>
  <c r="AT855" i="1"/>
  <c r="AS855" i="1"/>
  <c r="AR855" i="1"/>
  <c r="AQ855" i="1"/>
  <c r="AP855" i="1"/>
  <c r="AO855" i="1"/>
  <c r="AT854" i="1"/>
  <c r="AS854" i="1"/>
  <c r="AR854" i="1"/>
  <c r="AQ854" i="1"/>
  <c r="AP854" i="1"/>
  <c r="AO854" i="1"/>
  <c r="AT853" i="1"/>
  <c r="AS853" i="1"/>
  <c r="AR853" i="1"/>
  <c r="AQ853" i="1"/>
  <c r="AP853" i="1"/>
  <c r="AO853" i="1"/>
  <c r="AT852" i="1"/>
  <c r="AS852" i="1"/>
  <c r="AR852" i="1"/>
  <c r="AQ852" i="1"/>
  <c r="AP852" i="1"/>
  <c r="AO852" i="1"/>
  <c r="AT851" i="1"/>
  <c r="AS851" i="1"/>
  <c r="AR851" i="1"/>
  <c r="AQ851" i="1"/>
  <c r="AP851" i="1"/>
  <c r="AO851" i="1"/>
  <c r="AT850" i="1"/>
  <c r="AS850" i="1"/>
  <c r="AR850" i="1"/>
  <c r="AQ850" i="1"/>
  <c r="AP850" i="1"/>
  <c r="AO850" i="1"/>
  <c r="AT849" i="1"/>
  <c r="AS849" i="1"/>
  <c r="AR849" i="1"/>
  <c r="AQ849" i="1"/>
  <c r="AP849" i="1"/>
  <c r="AO849" i="1"/>
  <c r="AT848" i="1"/>
  <c r="AS848" i="1"/>
  <c r="AR848" i="1"/>
  <c r="AQ848" i="1"/>
  <c r="AP848" i="1"/>
  <c r="AO848" i="1"/>
  <c r="AT847" i="1"/>
  <c r="AS847" i="1"/>
  <c r="AR847" i="1"/>
  <c r="AQ847" i="1"/>
  <c r="AP847" i="1"/>
  <c r="AO847" i="1"/>
  <c r="AT846" i="1"/>
  <c r="AS846" i="1"/>
  <c r="AR846" i="1"/>
  <c r="AQ846" i="1"/>
  <c r="AP846" i="1"/>
  <c r="AO846" i="1"/>
  <c r="AT845" i="1"/>
  <c r="AS845" i="1"/>
  <c r="AR845" i="1"/>
  <c r="AQ845" i="1"/>
  <c r="AP845" i="1"/>
  <c r="AO845" i="1"/>
  <c r="AT844" i="1"/>
  <c r="AS844" i="1"/>
  <c r="AR844" i="1"/>
  <c r="AQ844" i="1"/>
  <c r="AP844" i="1"/>
  <c r="AO844" i="1"/>
  <c r="AT843" i="1"/>
  <c r="AS843" i="1"/>
  <c r="AR843" i="1"/>
  <c r="AQ843" i="1"/>
  <c r="AP843" i="1"/>
  <c r="AO843" i="1"/>
  <c r="AT842" i="1"/>
  <c r="AS842" i="1"/>
  <c r="AR842" i="1"/>
  <c r="AQ842" i="1"/>
  <c r="AP842" i="1"/>
  <c r="AO842" i="1"/>
  <c r="AT841" i="1"/>
  <c r="AS841" i="1"/>
  <c r="AR841" i="1"/>
  <c r="AQ841" i="1"/>
  <c r="AP841" i="1"/>
  <c r="AO841" i="1"/>
  <c r="AT840" i="1"/>
  <c r="AS840" i="1"/>
  <c r="AR840" i="1"/>
  <c r="AQ840" i="1"/>
  <c r="AP840" i="1"/>
  <c r="AO840" i="1"/>
  <c r="AT839" i="1"/>
  <c r="AS839" i="1"/>
  <c r="AR839" i="1"/>
  <c r="AQ839" i="1"/>
  <c r="AP839" i="1"/>
  <c r="AO839" i="1"/>
  <c r="AT838" i="1"/>
  <c r="AS838" i="1"/>
  <c r="AR838" i="1"/>
  <c r="AQ838" i="1"/>
  <c r="AP838" i="1"/>
  <c r="AO838" i="1"/>
  <c r="AT837" i="1"/>
  <c r="AS837" i="1"/>
  <c r="AR837" i="1"/>
  <c r="AQ837" i="1"/>
  <c r="AP837" i="1"/>
  <c r="AO837" i="1"/>
  <c r="AT836" i="1"/>
  <c r="AS836" i="1"/>
  <c r="AR836" i="1"/>
  <c r="AQ836" i="1"/>
  <c r="AP836" i="1"/>
  <c r="AO836" i="1"/>
  <c r="AT835" i="1"/>
  <c r="AS835" i="1"/>
  <c r="AR835" i="1"/>
  <c r="AQ835" i="1"/>
  <c r="AP835" i="1"/>
  <c r="AO835" i="1"/>
  <c r="AT834" i="1"/>
  <c r="AS834" i="1"/>
  <c r="AR834" i="1"/>
  <c r="AQ834" i="1"/>
  <c r="AP834" i="1"/>
  <c r="AO834" i="1"/>
  <c r="AT833" i="1"/>
  <c r="AS833" i="1"/>
  <c r="AR833" i="1"/>
  <c r="AQ833" i="1"/>
  <c r="AP833" i="1"/>
  <c r="AO833" i="1"/>
  <c r="AT832" i="1"/>
  <c r="AS832" i="1"/>
  <c r="AR832" i="1"/>
  <c r="AQ832" i="1"/>
  <c r="AP832" i="1"/>
  <c r="AO832" i="1"/>
  <c r="AT831" i="1"/>
  <c r="AS831" i="1"/>
  <c r="AR831" i="1"/>
  <c r="AQ831" i="1"/>
  <c r="AP831" i="1"/>
  <c r="AO831" i="1"/>
  <c r="AT830" i="1"/>
  <c r="AS830" i="1"/>
  <c r="AR830" i="1"/>
  <c r="AQ830" i="1"/>
  <c r="AP830" i="1"/>
  <c r="AO830" i="1"/>
  <c r="AT829" i="1"/>
  <c r="AS829" i="1"/>
  <c r="AR829" i="1"/>
  <c r="AQ829" i="1"/>
  <c r="AP829" i="1"/>
  <c r="AO829" i="1"/>
  <c r="AT828" i="1"/>
  <c r="AS828" i="1"/>
  <c r="AR828" i="1"/>
  <c r="AQ828" i="1"/>
  <c r="AP828" i="1"/>
  <c r="AO828" i="1"/>
  <c r="AT827" i="1"/>
  <c r="AS827" i="1"/>
  <c r="AR827" i="1"/>
  <c r="AQ827" i="1"/>
  <c r="AP827" i="1"/>
  <c r="AO827" i="1"/>
  <c r="AT826" i="1"/>
  <c r="AS826" i="1"/>
  <c r="AR826" i="1"/>
  <c r="AQ826" i="1"/>
  <c r="AP826" i="1"/>
  <c r="AO826" i="1"/>
  <c r="AT825" i="1"/>
  <c r="AS825" i="1"/>
  <c r="AR825" i="1"/>
  <c r="AQ825" i="1"/>
  <c r="AP825" i="1"/>
  <c r="AO825" i="1"/>
  <c r="AT824" i="1"/>
  <c r="AS824" i="1"/>
  <c r="AR824" i="1"/>
  <c r="AQ824" i="1"/>
  <c r="AP824" i="1"/>
  <c r="AO824" i="1"/>
  <c r="AT823" i="1"/>
  <c r="AS823" i="1"/>
  <c r="AR823" i="1"/>
  <c r="AQ823" i="1"/>
  <c r="AP823" i="1"/>
  <c r="AO823" i="1"/>
  <c r="AT822" i="1"/>
  <c r="AS822" i="1"/>
  <c r="AR822" i="1"/>
  <c r="AQ822" i="1"/>
  <c r="AP822" i="1"/>
  <c r="AO822" i="1"/>
  <c r="AT821" i="1"/>
  <c r="AS821" i="1"/>
  <c r="AR821" i="1"/>
  <c r="AQ821" i="1"/>
  <c r="AP821" i="1"/>
  <c r="AO821" i="1"/>
  <c r="AT820" i="1"/>
  <c r="AS820" i="1"/>
  <c r="AR820" i="1"/>
  <c r="AQ820" i="1"/>
  <c r="AP820" i="1"/>
  <c r="AO820" i="1"/>
  <c r="AT819" i="1"/>
  <c r="AS819" i="1"/>
  <c r="AR819" i="1"/>
  <c r="AQ819" i="1"/>
  <c r="AP819" i="1"/>
  <c r="AO819" i="1"/>
  <c r="AT818" i="1"/>
  <c r="AS818" i="1"/>
  <c r="AR818" i="1"/>
  <c r="AQ818" i="1"/>
  <c r="AP818" i="1"/>
  <c r="AO818" i="1"/>
  <c r="AT817" i="1"/>
  <c r="AS817" i="1"/>
  <c r="AR817" i="1"/>
  <c r="AQ817" i="1"/>
  <c r="AP817" i="1"/>
  <c r="AO817" i="1"/>
  <c r="AT816" i="1"/>
  <c r="AS816" i="1"/>
  <c r="AR816" i="1"/>
  <c r="AQ816" i="1"/>
  <c r="AP816" i="1"/>
  <c r="AO816" i="1"/>
  <c r="AT815" i="1"/>
  <c r="AS815" i="1"/>
  <c r="AR815" i="1"/>
  <c r="AQ815" i="1"/>
  <c r="AP815" i="1"/>
  <c r="AO815" i="1"/>
  <c r="AT814" i="1"/>
  <c r="AS814" i="1"/>
  <c r="AR814" i="1"/>
  <c r="AQ814" i="1"/>
  <c r="AP814" i="1"/>
  <c r="AO814" i="1"/>
  <c r="AT813" i="1"/>
  <c r="AS813" i="1"/>
  <c r="AR813" i="1"/>
  <c r="AQ813" i="1"/>
  <c r="AP813" i="1"/>
  <c r="AO813" i="1"/>
  <c r="AT812" i="1"/>
  <c r="AS812" i="1"/>
  <c r="AR812" i="1"/>
  <c r="AQ812" i="1"/>
  <c r="AP812" i="1"/>
  <c r="AO812" i="1"/>
  <c r="AT811" i="1"/>
  <c r="AS811" i="1"/>
  <c r="AR811" i="1"/>
  <c r="AQ811" i="1"/>
  <c r="AP811" i="1"/>
  <c r="AO811" i="1"/>
  <c r="AT810" i="1"/>
  <c r="AS810" i="1"/>
  <c r="AR810" i="1"/>
  <c r="AQ810" i="1"/>
  <c r="AP810" i="1"/>
  <c r="AO810" i="1"/>
  <c r="AT809" i="1"/>
  <c r="AS809" i="1"/>
  <c r="AR809" i="1"/>
  <c r="AQ809" i="1"/>
  <c r="AP809" i="1"/>
  <c r="AO809" i="1"/>
  <c r="AT808" i="1"/>
  <c r="AS808" i="1"/>
  <c r="AR808" i="1"/>
  <c r="AQ808" i="1"/>
  <c r="AP808" i="1"/>
  <c r="AO808" i="1"/>
  <c r="AT807" i="1"/>
  <c r="AS807" i="1"/>
  <c r="AR807" i="1"/>
  <c r="AQ807" i="1"/>
  <c r="AP807" i="1"/>
  <c r="AO807" i="1"/>
  <c r="AT806" i="1"/>
  <c r="AS806" i="1"/>
  <c r="AR806" i="1"/>
  <c r="AQ806" i="1"/>
  <c r="AP806" i="1"/>
  <c r="AO806" i="1"/>
  <c r="AT805" i="1"/>
  <c r="AS805" i="1"/>
  <c r="AR805" i="1"/>
  <c r="AQ805" i="1"/>
  <c r="AP805" i="1"/>
  <c r="AO805" i="1"/>
  <c r="AT804" i="1"/>
  <c r="AS804" i="1"/>
  <c r="AR804" i="1"/>
  <c r="AQ804" i="1"/>
  <c r="AP804" i="1"/>
  <c r="AO804" i="1"/>
  <c r="AT803" i="1"/>
  <c r="AS803" i="1"/>
  <c r="AR803" i="1"/>
  <c r="AQ803" i="1"/>
  <c r="AP803" i="1"/>
  <c r="AO803" i="1"/>
  <c r="AT802" i="1"/>
  <c r="AS802" i="1"/>
  <c r="AR802" i="1"/>
  <c r="AQ802" i="1"/>
  <c r="AP802" i="1"/>
  <c r="AO802" i="1"/>
  <c r="AT801" i="1"/>
  <c r="AS801" i="1"/>
  <c r="AR801" i="1"/>
  <c r="AQ801" i="1"/>
  <c r="AP801" i="1"/>
  <c r="AO801" i="1"/>
  <c r="AT800" i="1"/>
  <c r="AS800" i="1"/>
  <c r="AR800" i="1"/>
  <c r="AQ800" i="1"/>
  <c r="AP800" i="1"/>
  <c r="AO800" i="1"/>
  <c r="AT799" i="1"/>
  <c r="AS799" i="1"/>
  <c r="AR799" i="1"/>
  <c r="AQ799" i="1"/>
  <c r="AP799" i="1"/>
  <c r="AO799" i="1"/>
  <c r="AT798" i="1"/>
  <c r="AS798" i="1"/>
  <c r="AR798" i="1"/>
  <c r="AQ798" i="1"/>
  <c r="AP798" i="1"/>
  <c r="AO798" i="1"/>
  <c r="AT797" i="1"/>
  <c r="AS797" i="1"/>
  <c r="AR797" i="1"/>
  <c r="AQ797" i="1"/>
  <c r="AP797" i="1"/>
  <c r="AO797" i="1"/>
  <c r="AT796" i="1"/>
  <c r="AS796" i="1"/>
  <c r="AR796" i="1"/>
  <c r="AQ796" i="1"/>
  <c r="AP796" i="1"/>
  <c r="AO796" i="1"/>
  <c r="AT795" i="1"/>
  <c r="AS795" i="1"/>
  <c r="AR795" i="1"/>
  <c r="AQ795" i="1"/>
  <c r="AP795" i="1"/>
  <c r="AO795" i="1"/>
  <c r="AT794" i="1"/>
  <c r="AS794" i="1"/>
  <c r="AR794" i="1"/>
  <c r="AQ794" i="1"/>
  <c r="AP794" i="1"/>
  <c r="AO794" i="1"/>
  <c r="AT793" i="1"/>
  <c r="AS793" i="1"/>
  <c r="AR793" i="1"/>
  <c r="AQ793" i="1"/>
  <c r="AP793" i="1"/>
  <c r="AO793" i="1"/>
  <c r="AT792" i="1"/>
  <c r="AS792" i="1"/>
  <c r="AR792" i="1"/>
  <c r="AQ792" i="1"/>
  <c r="AP792" i="1"/>
  <c r="AO792" i="1"/>
  <c r="AT791" i="1"/>
  <c r="AS791" i="1"/>
  <c r="AR791" i="1"/>
  <c r="AQ791" i="1"/>
  <c r="AP791" i="1"/>
  <c r="AO791" i="1"/>
  <c r="AT790" i="1"/>
  <c r="AS790" i="1"/>
  <c r="AR790" i="1"/>
  <c r="AQ790" i="1"/>
  <c r="AP790" i="1"/>
  <c r="AO790" i="1"/>
  <c r="AT789" i="1"/>
  <c r="AS789" i="1"/>
  <c r="AR789" i="1"/>
  <c r="AQ789" i="1"/>
  <c r="AP789" i="1"/>
  <c r="AO789" i="1"/>
  <c r="AT788" i="1"/>
  <c r="AS788" i="1"/>
  <c r="AR788" i="1"/>
  <c r="AQ788" i="1"/>
  <c r="AP788" i="1"/>
  <c r="AO788" i="1"/>
  <c r="AT787" i="1"/>
  <c r="AS787" i="1"/>
  <c r="AR787" i="1"/>
  <c r="AQ787" i="1"/>
  <c r="AP787" i="1"/>
  <c r="AO787" i="1"/>
  <c r="AT786" i="1"/>
  <c r="AS786" i="1"/>
  <c r="AR786" i="1"/>
  <c r="AQ786" i="1"/>
  <c r="AP786" i="1"/>
  <c r="AO786" i="1"/>
  <c r="AT785" i="1"/>
  <c r="AS785" i="1"/>
  <c r="AR785" i="1"/>
  <c r="AQ785" i="1"/>
  <c r="AP785" i="1"/>
  <c r="AO785" i="1"/>
  <c r="AT784" i="1"/>
  <c r="AS784" i="1"/>
  <c r="AR784" i="1"/>
  <c r="AQ784" i="1"/>
  <c r="AP784" i="1"/>
  <c r="AO784" i="1"/>
  <c r="AT783" i="1"/>
  <c r="AS783" i="1"/>
  <c r="AR783" i="1"/>
  <c r="AQ783" i="1"/>
  <c r="AP783" i="1"/>
  <c r="AO783" i="1"/>
  <c r="AT782" i="1"/>
  <c r="AS782" i="1"/>
  <c r="AR782" i="1"/>
  <c r="AQ782" i="1"/>
  <c r="AP782" i="1"/>
  <c r="AO782" i="1"/>
  <c r="AT781" i="1"/>
  <c r="AS781" i="1"/>
  <c r="AR781" i="1"/>
  <c r="AQ781" i="1"/>
  <c r="AP781" i="1"/>
  <c r="AO781" i="1"/>
  <c r="AT780" i="1"/>
  <c r="AS780" i="1"/>
  <c r="AR780" i="1"/>
  <c r="AQ780" i="1"/>
  <c r="AP780" i="1"/>
  <c r="AO780" i="1"/>
  <c r="AT779" i="1"/>
  <c r="AS779" i="1"/>
  <c r="AR779" i="1"/>
  <c r="AQ779" i="1"/>
  <c r="AP779" i="1"/>
  <c r="AO779" i="1"/>
  <c r="AT778" i="1"/>
  <c r="AS778" i="1"/>
  <c r="AR778" i="1"/>
  <c r="AQ778" i="1"/>
  <c r="AP778" i="1"/>
  <c r="AO778" i="1"/>
  <c r="AT777" i="1"/>
  <c r="AS777" i="1"/>
  <c r="AR777" i="1"/>
  <c r="AQ777" i="1"/>
  <c r="AP777" i="1"/>
  <c r="AO777" i="1"/>
  <c r="AT776" i="1"/>
  <c r="AS776" i="1"/>
  <c r="AR776" i="1"/>
  <c r="AQ776" i="1"/>
  <c r="AP776" i="1"/>
  <c r="AO776" i="1"/>
  <c r="AT775" i="1"/>
  <c r="AS775" i="1"/>
  <c r="AR775" i="1"/>
  <c r="AQ775" i="1"/>
  <c r="AP775" i="1"/>
  <c r="AO775" i="1"/>
  <c r="AT774" i="1"/>
  <c r="AS774" i="1"/>
  <c r="AR774" i="1"/>
  <c r="AQ774" i="1"/>
  <c r="AP774" i="1"/>
  <c r="AO774" i="1"/>
  <c r="AT773" i="1"/>
  <c r="AS773" i="1"/>
  <c r="AR773" i="1"/>
  <c r="AQ773" i="1"/>
  <c r="AP773" i="1"/>
  <c r="AO773" i="1"/>
  <c r="AT772" i="1"/>
  <c r="AS772" i="1"/>
  <c r="AR772" i="1"/>
  <c r="AQ772" i="1"/>
  <c r="AP772" i="1"/>
  <c r="AO772" i="1"/>
  <c r="AT771" i="1"/>
  <c r="AS771" i="1"/>
  <c r="AR771" i="1"/>
  <c r="AQ771" i="1"/>
  <c r="AP771" i="1"/>
  <c r="AO771" i="1"/>
  <c r="AT770" i="1"/>
  <c r="AS770" i="1"/>
  <c r="AR770" i="1"/>
  <c r="AQ770" i="1"/>
  <c r="AP770" i="1"/>
  <c r="AO770" i="1"/>
  <c r="AT769" i="1"/>
  <c r="AS769" i="1"/>
  <c r="AR769" i="1"/>
  <c r="AQ769" i="1"/>
  <c r="AP769" i="1"/>
  <c r="AO769" i="1"/>
  <c r="AT768" i="1"/>
  <c r="AS768" i="1"/>
  <c r="AR768" i="1"/>
  <c r="AQ768" i="1"/>
  <c r="AP768" i="1"/>
  <c r="AO768" i="1"/>
  <c r="AT767" i="1"/>
  <c r="AS767" i="1"/>
  <c r="AR767" i="1"/>
  <c r="AQ767" i="1"/>
  <c r="AP767" i="1"/>
  <c r="AO767" i="1"/>
  <c r="AT766" i="1"/>
  <c r="AS766" i="1"/>
  <c r="AR766" i="1"/>
  <c r="AQ766" i="1"/>
  <c r="AP766" i="1"/>
  <c r="AO766" i="1"/>
  <c r="AT765" i="1"/>
  <c r="AS765" i="1"/>
  <c r="AR765" i="1"/>
  <c r="AQ765" i="1"/>
  <c r="AP765" i="1"/>
  <c r="AO765" i="1"/>
  <c r="AT764" i="1"/>
  <c r="AS764" i="1"/>
  <c r="AR764" i="1"/>
  <c r="AQ764" i="1"/>
  <c r="AP764" i="1"/>
  <c r="AO764" i="1"/>
  <c r="AT763" i="1"/>
  <c r="AS763" i="1"/>
  <c r="AR763" i="1"/>
  <c r="AQ763" i="1"/>
  <c r="AP763" i="1"/>
  <c r="AO763" i="1"/>
  <c r="AT762" i="1"/>
  <c r="AS762" i="1"/>
  <c r="AR762" i="1"/>
  <c r="AQ762" i="1"/>
  <c r="AP762" i="1"/>
  <c r="AO762" i="1"/>
  <c r="AT761" i="1"/>
  <c r="AS761" i="1"/>
  <c r="AR761" i="1"/>
  <c r="AQ761" i="1"/>
  <c r="AP761" i="1"/>
  <c r="AO761" i="1"/>
  <c r="AT760" i="1"/>
  <c r="AS760" i="1"/>
  <c r="AR760" i="1"/>
  <c r="AQ760" i="1"/>
  <c r="AP760" i="1"/>
  <c r="AO760" i="1"/>
  <c r="AT759" i="1"/>
  <c r="AS759" i="1"/>
  <c r="AR759" i="1"/>
  <c r="AQ759" i="1"/>
  <c r="AP759" i="1"/>
  <c r="AO759" i="1"/>
  <c r="AT758" i="1"/>
  <c r="AS758" i="1"/>
  <c r="AR758" i="1"/>
  <c r="AQ758" i="1"/>
  <c r="AP758" i="1"/>
  <c r="AO758" i="1"/>
  <c r="AT757" i="1"/>
  <c r="AS757" i="1"/>
  <c r="AR757" i="1"/>
  <c r="AQ757" i="1"/>
  <c r="AP757" i="1"/>
  <c r="AO757" i="1"/>
  <c r="AT756" i="1"/>
  <c r="AS756" i="1"/>
  <c r="AR756" i="1"/>
  <c r="AQ756" i="1"/>
  <c r="AP756" i="1"/>
  <c r="AO756" i="1"/>
  <c r="AT755" i="1"/>
  <c r="AS755" i="1"/>
  <c r="AR755" i="1"/>
  <c r="AQ755" i="1"/>
  <c r="AP755" i="1"/>
  <c r="AO755" i="1"/>
  <c r="AT754" i="1"/>
  <c r="AS754" i="1"/>
  <c r="AR754" i="1"/>
  <c r="AQ754" i="1"/>
  <c r="AP754" i="1"/>
  <c r="AO754" i="1"/>
  <c r="AT753" i="1"/>
  <c r="AS753" i="1"/>
  <c r="AR753" i="1"/>
  <c r="AQ753" i="1"/>
  <c r="AP753" i="1"/>
  <c r="AO753" i="1"/>
  <c r="AT752" i="1"/>
  <c r="AS752" i="1"/>
  <c r="AR752" i="1"/>
  <c r="AQ752" i="1"/>
  <c r="AP752" i="1"/>
  <c r="AO752" i="1"/>
  <c r="AT751" i="1"/>
  <c r="AS751" i="1"/>
  <c r="AR751" i="1"/>
  <c r="AQ751" i="1"/>
  <c r="AP751" i="1"/>
  <c r="AO751" i="1"/>
  <c r="AT750" i="1"/>
  <c r="AS750" i="1"/>
  <c r="AR750" i="1"/>
  <c r="AQ750" i="1"/>
  <c r="AP750" i="1"/>
  <c r="AO750" i="1"/>
  <c r="AT749" i="1"/>
  <c r="AS749" i="1"/>
  <c r="AR749" i="1"/>
  <c r="AQ749" i="1"/>
  <c r="AP749" i="1"/>
  <c r="AO749" i="1"/>
  <c r="AT748" i="1"/>
  <c r="AS748" i="1"/>
  <c r="AR748" i="1"/>
  <c r="AQ748" i="1"/>
  <c r="AP748" i="1"/>
  <c r="AO748" i="1"/>
  <c r="AT747" i="1"/>
  <c r="AS747" i="1"/>
  <c r="AR747" i="1"/>
  <c r="AQ747" i="1"/>
  <c r="AP747" i="1"/>
  <c r="AO747" i="1"/>
  <c r="AT746" i="1"/>
  <c r="AS746" i="1"/>
  <c r="AR746" i="1"/>
  <c r="AQ746" i="1"/>
  <c r="AP746" i="1"/>
  <c r="AO746" i="1"/>
  <c r="AT745" i="1"/>
  <c r="AS745" i="1"/>
  <c r="AR745" i="1"/>
  <c r="AQ745" i="1"/>
  <c r="AP745" i="1"/>
  <c r="AO745" i="1"/>
  <c r="AT744" i="1"/>
  <c r="AS744" i="1"/>
  <c r="AR744" i="1"/>
  <c r="AQ744" i="1"/>
  <c r="AP744" i="1"/>
  <c r="AO744" i="1"/>
  <c r="AT743" i="1"/>
  <c r="AS743" i="1"/>
  <c r="AR743" i="1"/>
  <c r="AQ743" i="1"/>
  <c r="AP743" i="1"/>
  <c r="AO743" i="1"/>
  <c r="AT742" i="1"/>
  <c r="AS742" i="1"/>
  <c r="AR742" i="1"/>
  <c r="AQ742" i="1"/>
  <c r="AP742" i="1"/>
  <c r="AO742" i="1"/>
  <c r="AT741" i="1"/>
  <c r="AS741" i="1"/>
  <c r="AR741" i="1"/>
  <c r="AQ741" i="1"/>
  <c r="AP741" i="1"/>
  <c r="AO741" i="1"/>
  <c r="AT740" i="1"/>
  <c r="AS740" i="1"/>
  <c r="AR740" i="1"/>
  <c r="AQ740" i="1"/>
  <c r="AP740" i="1"/>
  <c r="AO740" i="1"/>
  <c r="AT739" i="1"/>
  <c r="AS739" i="1"/>
  <c r="AR739" i="1"/>
  <c r="AQ739" i="1"/>
  <c r="AP739" i="1"/>
  <c r="AO739" i="1"/>
  <c r="AT738" i="1"/>
  <c r="AS738" i="1"/>
  <c r="AR738" i="1"/>
  <c r="AQ738" i="1"/>
  <c r="AP738" i="1"/>
  <c r="AO738" i="1"/>
  <c r="AT737" i="1"/>
  <c r="AS737" i="1"/>
  <c r="AR737" i="1"/>
  <c r="AQ737" i="1"/>
  <c r="AP737" i="1"/>
  <c r="AO737" i="1"/>
  <c r="AT736" i="1"/>
  <c r="AS736" i="1"/>
  <c r="AR736" i="1"/>
  <c r="AQ736" i="1"/>
  <c r="AP736" i="1"/>
  <c r="AO736" i="1"/>
  <c r="AT735" i="1"/>
  <c r="AS735" i="1"/>
  <c r="AR735" i="1"/>
  <c r="AQ735" i="1"/>
  <c r="AP735" i="1"/>
  <c r="AO735" i="1"/>
  <c r="AT734" i="1"/>
  <c r="AS734" i="1"/>
  <c r="AR734" i="1"/>
  <c r="AQ734" i="1"/>
  <c r="AP734" i="1"/>
  <c r="AO734" i="1"/>
  <c r="AT733" i="1"/>
  <c r="AS733" i="1"/>
  <c r="AR733" i="1"/>
  <c r="AQ733" i="1"/>
  <c r="AP733" i="1"/>
  <c r="AO733" i="1"/>
  <c r="AT732" i="1"/>
  <c r="AS732" i="1"/>
  <c r="AR732" i="1"/>
  <c r="AQ732" i="1"/>
  <c r="AP732" i="1"/>
  <c r="AO732" i="1"/>
  <c r="AT731" i="1"/>
  <c r="AS731" i="1"/>
  <c r="AR731" i="1"/>
  <c r="AQ731" i="1"/>
  <c r="AP731" i="1"/>
  <c r="AO731" i="1"/>
  <c r="AT730" i="1"/>
  <c r="AS730" i="1"/>
  <c r="AR730" i="1"/>
  <c r="AQ730" i="1"/>
  <c r="AP730" i="1"/>
  <c r="AO730" i="1"/>
  <c r="AT729" i="1"/>
  <c r="AS729" i="1"/>
  <c r="AR729" i="1"/>
  <c r="AQ729" i="1"/>
  <c r="AP729" i="1"/>
  <c r="AO729" i="1"/>
  <c r="AT728" i="1"/>
  <c r="AS728" i="1"/>
  <c r="AR728" i="1"/>
  <c r="AQ728" i="1"/>
  <c r="AP728" i="1"/>
  <c r="AO728" i="1"/>
  <c r="AT727" i="1"/>
  <c r="AS727" i="1"/>
  <c r="AR727" i="1"/>
  <c r="AQ727" i="1"/>
  <c r="AP727" i="1"/>
  <c r="AO727" i="1"/>
  <c r="AT726" i="1"/>
  <c r="AS726" i="1"/>
  <c r="AR726" i="1"/>
  <c r="AQ726" i="1"/>
  <c r="AP726" i="1"/>
  <c r="AO726" i="1"/>
  <c r="AT725" i="1"/>
  <c r="AS725" i="1"/>
  <c r="AR725" i="1"/>
  <c r="AQ725" i="1"/>
  <c r="AP725" i="1"/>
  <c r="AO725" i="1"/>
  <c r="AT724" i="1"/>
  <c r="AS724" i="1"/>
  <c r="AR724" i="1"/>
  <c r="AQ724" i="1"/>
  <c r="AP724" i="1"/>
  <c r="AO724" i="1"/>
  <c r="AT723" i="1"/>
  <c r="AS723" i="1"/>
  <c r="AR723" i="1"/>
  <c r="AQ723" i="1"/>
  <c r="AP723" i="1"/>
  <c r="AO723" i="1"/>
  <c r="AT722" i="1"/>
  <c r="AS722" i="1"/>
  <c r="AR722" i="1"/>
  <c r="AQ722" i="1"/>
  <c r="AP722" i="1"/>
  <c r="AO722" i="1"/>
  <c r="AT721" i="1"/>
  <c r="AS721" i="1"/>
  <c r="AR721" i="1"/>
  <c r="AQ721" i="1"/>
  <c r="AP721" i="1"/>
  <c r="AO721" i="1"/>
  <c r="AT720" i="1"/>
  <c r="AS720" i="1"/>
  <c r="AR720" i="1"/>
  <c r="AQ720" i="1"/>
  <c r="AP720" i="1"/>
  <c r="AO720" i="1"/>
  <c r="AT719" i="1"/>
  <c r="AS719" i="1"/>
  <c r="AR719" i="1"/>
  <c r="AQ719" i="1"/>
  <c r="AP719" i="1"/>
  <c r="AO719" i="1"/>
  <c r="AT718" i="1"/>
  <c r="AS718" i="1"/>
  <c r="AR718" i="1"/>
  <c r="AQ718" i="1"/>
  <c r="AP718" i="1"/>
  <c r="AO718" i="1"/>
  <c r="AT717" i="1"/>
  <c r="AS717" i="1"/>
  <c r="AR717" i="1"/>
  <c r="AQ717" i="1"/>
  <c r="AP717" i="1"/>
  <c r="AO717" i="1"/>
  <c r="AT716" i="1"/>
  <c r="AS716" i="1"/>
  <c r="AR716" i="1"/>
  <c r="AQ716" i="1"/>
  <c r="AP716" i="1"/>
  <c r="AO716" i="1"/>
  <c r="AT715" i="1"/>
  <c r="AS715" i="1"/>
  <c r="AR715" i="1"/>
  <c r="AQ715" i="1"/>
  <c r="AP715" i="1"/>
  <c r="AO715" i="1"/>
  <c r="AT714" i="1"/>
  <c r="AS714" i="1"/>
  <c r="AR714" i="1"/>
  <c r="AQ714" i="1"/>
  <c r="AP714" i="1"/>
  <c r="AO714" i="1"/>
  <c r="AT713" i="1"/>
  <c r="AS713" i="1"/>
  <c r="AR713" i="1"/>
  <c r="AQ713" i="1"/>
  <c r="AP713" i="1"/>
  <c r="AO713" i="1"/>
  <c r="AT712" i="1"/>
  <c r="AS712" i="1"/>
  <c r="AR712" i="1"/>
  <c r="AQ712" i="1"/>
  <c r="AP712" i="1"/>
  <c r="AO712" i="1"/>
  <c r="AT711" i="1"/>
  <c r="AS711" i="1"/>
  <c r="AR711" i="1"/>
  <c r="AQ711" i="1"/>
  <c r="AP711" i="1"/>
  <c r="AO711" i="1"/>
  <c r="AT710" i="1"/>
  <c r="AS710" i="1"/>
  <c r="AR710" i="1"/>
  <c r="AQ710" i="1"/>
  <c r="AP710" i="1"/>
  <c r="AO710" i="1"/>
  <c r="AT709" i="1"/>
  <c r="AS709" i="1"/>
  <c r="AR709" i="1"/>
  <c r="AQ709" i="1"/>
  <c r="AP709" i="1"/>
  <c r="AO709" i="1"/>
  <c r="AT708" i="1"/>
  <c r="AS708" i="1"/>
  <c r="AR708" i="1"/>
  <c r="AQ708" i="1"/>
  <c r="AP708" i="1"/>
  <c r="AO708" i="1"/>
  <c r="AT707" i="1"/>
  <c r="AS707" i="1"/>
  <c r="AR707" i="1"/>
  <c r="AQ707" i="1"/>
  <c r="AP707" i="1"/>
  <c r="AO707" i="1"/>
  <c r="AT706" i="1"/>
  <c r="AS706" i="1"/>
  <c r="AR706" i="1"/>
  <c r="AQ706" i="1"/>
  <c r="AP706" i="1"/>
  <c r="AO706" i="1"/>
  <c r="AT705" i="1"/>
  <c r="AS705" i="1"/>
  <c r="AR705" i="1"/>
  <c r="AQ705" i="1"/>
  <c r="AP705" i="1"/>
  <c r="AO705" i="1"/>
  <c r="AT704" i="1"/>
  <c r="AS704" i="1"/>
  <c r="AR704" i="1"/>
  <c r="AQ704" i="1"/>
  <c r="AP704" i="1"/>
  <c r="AO704" i="1"/>
  <c r="AT703" i="1"/>
  <c r="AS703" i="1"/>
  <c r="AR703" i="1"/>
  <c r="AQ703" i="1"/>
  <c r="AP703" i="1"/>
  <c r="AO703" i="1"/>
  <c r="AT702" i="1"/>
  <c r="AS702" i="1"/>
  <c r="AR702" i="1"/>
  <c r="AQ702" i="1"/>
  <c r="AP702" i="1"/>
  <c r="AO702" i="1"/>
  <c r="AT701" i="1"/>
  <c r="AS701" i="1"/>
  <c r="AR701" i="1"/>
  <c r="AQ701" i="1"/>
  <c r="AP701" i="1"/>
  <c r="AO701" i="1"/>
  <c r="AT700" i="1"/>
  <c r="AS700" i="1"/>
  <c r="AR700" i="1"/>
  <c r="AQ700" i="1"/>
  <c r="AP700" i="1"/>
  <c r="AO700" i="1"/>
  <c r="AT699" i="1"/>
  <c r="AS699" i="1"/>
  <c r="AR699" i="1"/>
  <c r="AQ699" i="1"/>
  <c r="AP699" i="1"/>
  <c r="AO699" i="1"/>
  <c r="AT698" i="1"/>
  <c r="AS698" i="1"/>
  <c r="AR698" i="1"/>
  <c r="AQ698" i="1"/>
  <c r="AP698" i="1"/>
  <c r="AO698" i="1"/>
  <c r="AT697" i="1"/>
  <c r="AS697" i="1"/>
  <c r="AR697" i="1"/>
  <c r="AQ697" i="1"/>
  <c r="AP697" i="1"/>
  <c r="AO697" i="1"/>
  <c r="AT696" i="1"/>
  <c r="AS696" i="1"/>
  <c r="AR696" i="1"/>
  <c r="AQ696" i="1"/>
  <c r="AP696" i="1"/>
  <c r="AO696" i="1"/>
  <c r="AT695" i="1"/>
  <c r="AS695" i="1"/>
  <c r="AR695" i="1"/>
  <c r="AQ695" i="1"/>
  <c r="AP695" i="1"/>
  <c r="AO695" i="1"/>
  <c r="AT694" i="1"/>
  <c r="AS694" i="1"/>
  <c r="AR694" i="1"/>
  <c r="AQ694" i="1"/>
  <c r="AP694" i="1"/>
  <c r="AO694" i="1"/>
  <c r="AT693" i="1"/>
  <c r="AS693" i="1"/>
  <c r="AR693" i="1"/>
  <c r="AQ693" i="1"/>
  <c r="AP693" i="1"/>
  <c r="AO693" i="1"/>
  <c r="AT692" i="1"/>
  <c r="AS692" i="1"/>
  <c r="AR692" i="1"/>
  <c r="AQ692" i="1"/>
  <c r="AP692" i="1"/>
  <c r="AO692" i="1"/>
  <c r="AT691" i="1"/>
  <c r="AS691" i="1"/>
  <c r="AR691" i="1"/>
  <c r="AQ691" i="1"/>
  <c r="AP691" i="1"/>
  <c r="AO691" i="1"/>
  <c r="AT690" i="1"/>
  <c r="AS690" i="1"/>
  <c r="AR690" i="1"/>
  <c r="AQ690" i="1"/>
  <c r="AP690" i="1"/>
  <c r="AO690" i="1"/>
  <c r="AT689" i="1"/>
  <c r="AS689" i="1"/>
  <c r="AR689" i="1"/>
  <c r="AQ689" i="1"/>
  <c r="AP689" i="1"/>
  <c r="AO689" i="1"/>
  <c r="AT688" i="1"/>
  <c r="AS688" i="1"/>
  <c r="AR688" i="1"/>
  <c r="AQ688" i="1"/>
  <c r="AP688" i="1"/>
  <c r="AO688" i="1"/>
  <c r="AT687" i="1"/>
  <c r="AS687" i="1"/>
  <c r="AR687" i="1"/>
  <c r="AQ687" i="1"/>
  <c r="AP687" i="1"/>
  <c r="AO687" i="1"/>
  <c r="AT686" i="1"/>
  <c r="AS686" i="1"/>
  <c r="AR686" i="1"/>
  <c r="AQ686" i="1"/>
  <c r="AP686" i="1"/>
  <c r="AO686" i="1"/>
  <c r="AT685" i="1"/>
  <c r="AS685" i="1"/>
  <c r="AR685" i="1"/>
  <c r="AQ685" i="1"/>
  <c r="AP685" i="1"/>
  <c r="AO685" i="1"/>
  <c r="AT684" i="1"/>
  <c r="AS684" i="1"/>
  <c r="AR684" i="1"/>
  <c r="AQ684" i="1"/>
  <c r="AP684" i="1"/>
  <c r="AO684" i="1"/>
  <c r="AT683" i="1"/>
  <c r="AS683" i="1"/>
  <c r="AR683" i="1"/>
  <c r="AQ683" i="1"/>
  <c r="AP683" i="1"/>
  <c r="AO683" i="1"/>
  <c r="AT682" i="1"/>
  <c r="AS682" i="1"/>
  <c r="AR682" i="1"/>
  <c r="AQ682" i="1"/>
  <c r="AP682" i="1"/>
  <c r="AO682" i="1"/>
  <c r="AT681" i="1"/>
  <c r="AS681" i="1"/>
  <c r="AR681" i="1"/>
  <c r="AQ681" i="1"/>
  <c r="AP681" i="1"/>
  <c r="AO681" i="1"/>
  <c r="AT680" i="1"/>
  <c r="AS680" i="1"/>
  <c r="AR680" i="1"/>
  <c r="AQ680" i="1"/>
  <c r="AP680" i="1"/>
  <c r="AO680" i="1"/>
  <c r="AT679" i="1"/>
  <c r="AS679" i="1"/>
  <c r="AR679" i="1"/>
  <c r="AQ679" i="1"/>
  <c r="AP679" i="1"/>
  <c r="AO679" i="1"/>
  <c r="AT678" i="1"/>
  <c r="AS678" i="1"/>
  <c r="AR678" i="1"/>
  <c r="AQ678" i="1"/>
  <c r="AP678" i="1"/>
  <c r="AO678" i="1"/>
  <c r="AT677" i="1"/>
  <c r="AS677" i="1"/>
  <c r="AR677" i="1"/>
  <c r="AQ677" i="1"/>
  <c r="AP677" i="1"/>
  <c r="AO677" i="1"/>
  <c r="AT676" i="1"/>
  <c r="AS676" i="1"/>
  <c r="AR676" i="1"/>
  <c r="AQ676" i="1"/>
  <c r="AP676" i="1"/>
  <c r="AO676" i="1"/>
  <c r="AT675" i="1"/>
  <c r="AS675" i="1"/>
  <c r="AR675" i="1"/>
  <c r="AQ675" i="1"/>
  <c r="AP675" i="1"/>
  <c r="AO675" i="1"/>
  <c r="AT674" i="1"/>
  <c r="AS674" i="1"/>
  <c r="AR674" i="1"/>
  <c r="AQ674" i="1"/>
  <c r="AP674" i="1"/>
  <c r="AO674" i="1"/>
  <c r="AT673" i="1"/>
  <c r="AS673" i="1"/>
  <c r="AR673" i="1"/>
  <c r="AQ673" i="1"/>
  <c r="AP673" i="1"/>
  <c r="AO673" i="1"/>
  <c r="AT672" i="1"/>
  <c r="AS672" i="1"/>
  <c r="AR672" i="1"/>
  <c r="AQ672" i="1"/>
  <c r="AP672" i="1"/>
  <c r="AO672" i="1"/>
  <c r="AT671" i="1"/>
  <c r="AS671" i="1"/>
  <c r="AR671" i="1"/>
  <c r="AQ671" i="1"/>
  <c r="AP671" i="1"/>
  <c r="AO671" i="1"/>
  <c r="AT670" i="1"/>
  <c r="AS670" i="1"/>
  <c r="AR670" i="1"/>
  <c r="AQ670" i="1"/>
  <c r="AP670" i="1"/>
  <c r="AO670" i="1"/>
  <c r="AT669" i="1"/>
  <c r="AS669" i="1"/>
  <c r="AR669" i="1"/>
  <c r="AQ669" i="1"/>
  <c r="AP669" i="1"/>
  <c r="AO669" i="1"/>
  <c r="AT668" i="1"/>
  <c r="AS668" i="1"/>
  <c r="AR668" i="1"/>
  <c r="AQ668" i="1"/>
  <c r="AP668" i="1"/>
  <c r="AO668" i="1"/>
  <c r="AT667" i="1"/>
  <c r="AS667" i="1"/>
  <c r="AR667" i="1"/>
  <c r="AQ667" i="1"/>
  <c r="AP667" i="1"/>
  <c r="AO667" i="1"/>
  <c r="AT666" i="1"/>
  <c r="AS666" i="1"/>
  <c r="AR666" i="1"/>
  <c r="AQ666" i="1"/>
  <c r="AP666" i="1"/>
  <c r="AO666" i="1"/>
  <c r="AT665" i="1"/>
  <c r="AS665" i="1"/>
  <c r="AR665" i="1"/>
  <c r="AQ665" i="1"/>
  <c r="AP665" i="1"/>
  <c r="AO665" i="1"/>
  <c r="AT664" i="1"/>
  <c r="AS664" i="1"/>
  <c r="AR664" i="1"/>
  <c r="AQ664" i="1"/>
  <c r="AP664" i="1"/>
  <c r="AO664" i="1"/>
  <c r="AT663" i="1"/>
  <c r="AS663" i="1"/>
  <c r="AR663" i="1"/>
  <c r="AQ663" i="1"/>
  <c r="AP663" i="1"/>
  <c r="AO663" i="1"/>
  <c r="AT662" i="1"/>
  <c r="AS662" i="1"/>
  <c r="AR662" i="1"/>
  <c r="AQ662" i="1"/>
  <c r="AP662" i="1"/>
  <c r="AO662" i="1"/>
  <c r="AT661" i="1"/>
  <c r="AS661" i="1"/>
  <c r="AR661" i="1"/>
  <c r="AQ661" i="1"/>
  <c r="AP661" i="1"/>
  <c r="AO661" i="1"/>
  <c r="AT660" i="1"/>
  <c r="AS660" i="1"/>
  <c r="AR660" i="1"/>
  <c r="AQ660" i="1"/>
  <c r="AP660" i="1"/>
  <c r="AO660" i="1"/>
  <c r="AT659" i="1"/>
  <c r="AS659" i="1"/>
  <c r="AR659" i="1"/>
  <c r="AQ659" i="1"/>
  <c r="AP659" i="1"/>
  <c r="AO659" i="1"/>
  <c r="AT658" i="1"/>
  <c r="AS658" i="1"/>
  <c r="AR658" i="1"/>
  <c r="AQ658" i="1"/>
  <c r="AP658" i="1"/>
  <c r="AO658" i="1"/>
  <c r="AT657" i="1"/>
  <c r="AS657" i="1"/>
  <c r="AR657" i="1"/>
  <c r="AQ657" i="1"/>
  <c r="AP657" i="1"/>
  <c r="AO657" i="1"/>
  <c r="AT656" i="1"/>
  <c r="AS656" i="1"/>
  <c r="AR656" i="1"/>
  <c r="AQ656" i="1"/>
  <c r="AP656" i="1"/>
  <c r="AO656" i="1"/>
  <c r="AT655" i="1"/>
  <c r="AS655" i="1"/>
  <c r="AR655" i="1"/>
  <c r="AQ655" i="1"/>
  <c r="AP655" i="1"/>
  <c r="AO655" i="1"/>
  <c r="AT654" i="1"/>
  <c r="AS654" i="1"/>
  <c r="AR654" i="1"/>
  <c r="AQ654" i="1"/>
  <c r="AP654" i="1"/>
  <c r="AO654" i="1"/>
  <c r="AT653" i="1"/>
  <c r="AS653" i="1"/>
  <c r="AR653" i="1"/>
  <c r="AQ653" i="1"/>
  <c r="AP653" i="1"/>
  <c r="AO653" i="1"/>
  <c r="AT652" i="1"/>
  <c r="AS652" i="1"/>
  <c r="AR652" i="1"/>
  <c r="AQ652" i="1"/>
  <c r="AP652" i="1"/>
  <c r="AO652" i="1"/>
  <c r="AT651" i="1"/>
  <c r="AS651" i="1"/>
  <c r="AR651" i="1"/>
  <c r="AQ651" i="1"/>
  <c r="AP651" i="1"/>
  <c r="AO651" i="1"/>
  <c r="AT650" i="1"/>
  <c r="AS650" i="1"/>
  <c r="AR650" i="1"/>
  <c r="AQ650" i="1"/>
  <c r="AP650" i="1"/>
  <c r="AO650" i="1"/>
  <c r="AT649" i="1"/>
  <c r="AS649" i="1"/>
  <c r="AR649" i="1"/>
  <c r="AQ649" i="1"/>
  <c r="AP649" i="1"/>
  <c r="AO649" i="1"/>
  <c r="AT648" i="1"/>
  <c r="AS648" i="1"/>
  <c r="AR648" i="1"/>
  <c r="AQ648" i="1"/>
  <c r="AP648" i="1"/>
  <c r="AO648" i="1"/>
  <c r="AT647" i="1"/>
  <c r="AS647" i="1"/>
  <c r="AR647" i="1"/>
  <c r="AQ647" i="1"/>
  <c r="AP647" i="1"/>
  <c r="AO647" i="1"/>
  <c r="AT646" i="1"/>
  <c r="AS646" i="1"/>
  <c r="AR646" i="1"/>
  <c r="AQ646" i="1"/>
  <c r="AP646" i="1"/>
  <c r="AO646" i="1"/>
  <c r="AT645" i="1"/>
  <c r="AS645" i="1"/>
  <c r="AR645" i="1"/>
  <c r="AQ645" i="1"/>
  <c r="AP645" i="1"/>
  <c r="AO645" i="1"/>
  <c r="AT644" i="1"/>
  <c r="AS644" i="1"/>
  <c r="AR644" i="1"/>
  <c r="AQ644" i="1"/>
  <c r="AP644" i="1"/>
  <c r="AO644" i="1"/>
  <c r="AT643" i="1"/>
  <c r="AS643" i="1"/>
  <c r="AR643" i="1"/>
  <c r="AQ643" i="1"/>
  <c r="AP643" i="1"/>
  <c r="AO643" i="1"/>
  <c r="AT642" i="1"/>
  <c r="AS642" i="1"/>
  <c r="AR642" i="1"/>
  <c r="AQ642" i="1"/>
  <c r="AP642" i="1"/>
  <c r="AO642" i="1"/>
  <c r="AT641" i="1"/>
  <c r="AS641" i="1"/>
  <c r="AR641" i="1"/>
  <c r="AQ641" i="1"/>
  <c r="AP641" i="1"/>
  <c r="AO641" i="1"/>
  <c r="AT640" i="1"/>
  <c r="AS640" i="1"/>
  <c r="AR640" i="1"/>
  <c r="AQ640" i="1"/>
  <c r="AP640" i="1"/>
  <c r="AO640" i="1"/>
  <c r="AT639" i="1"/>
  <c r="AS639" i="1"/>
  <c r="AR639" i="1"/>
  <c r="AQ639" i="1"/>
  <c r="AP639" i="1"/>
  <c r="AO639" i="1"/>
  <c r="AT638" i="1"/>
  <c r="AS638" i="1"/>
  <c r="AR638" i="1"/>
  <c r="AQ638" i="1"/>
  <c r="AP638" i="1"/>
  <c r="AO638" i="1"/>
  <c r="AT637" i="1"/>
  <c r="AS637" i="1"/>
  <c r="AR637" i="1"/>
  <c r="AQ637" i="1"/>
  <c r="AP637" i="1"/>
  <c r="AO637" i="1"/>
  <c r="AT636" i="1"/>
  <c r="AS636" i="1"/>
  <c r="AR636" i="1"/>
  <c r="AQ636" i="1"/>
  <c r="AP636" i="1"/>
  <c r="AO636" i="1"/>
  <c r="AT635" i="1"/>
  <c r="AS635" i="1"/>
  <c r="AR635" i="1"/>
  <c r="AQ635" i="1"/>
  <c r="AP635" i="1"/>
  <c r="AO635" i="1"/>
  <c r="AT634" i="1"/>
  <c r="AS634" i="1"/>
  <c r="AR634" i="1"/>
  <c r="AQ634" i="1"/>
  <c r="AP634" i="1"/>
  <c r="AO634" i="1"/>
  <c r="AT633" i="1"/>
  <c r="AS633" i="1"/>
  <c r="AR633" i="1"/>
  <c r="AQ633" i="1"/>
  <c r="AP633" i="1"/>
  <c r="AO633" i="1"/>
  <c r="AT632" i="1"/>
  <c r="AS632" i="1"/>
  <c r="AR632" i="1"/>
  <c r="AQ632" i="1"/>
  <c r="AP632" i="1"/>
  <c r="AO632" i="1"/>
  <c r="AT631" i="1"/>
  <c r="AS631" i="1"/>
  <c r="AR631" i="1"/>
  <c r="AQ631" i="1"/>
  <c r="AP631" i="1"/>
  <c r="AO631" i="1"/>
  <c r="AT630" i="1"/>
  <c r="AS630" i="1"/>
  <c r="AR630" i="1"/>
  <c r="AQ630" i="1"/>
  <c r="AP630" i="1"/>
  <c r="AO630" i="1"/>
  <c r="AT629" i="1"/>
  <c r="AS629" i="1"/>
  <c r="AR629" i="1"/>
  <c r="AQ629" i="1"/>
  <c r="AP629" i="1"/>
  <c r="AO629" i="1"/>
  <c r="AT628" i="1"/>
  <c r="AS628" i="1"/>
  <c r="AR628" i="1"/>
  <c r="AQ628" i="1"/>
  <c r="AP628" i="1"/>
  <c r="AO628" i="1"/>
  <c r="AT627" i="1"/>
  <c r="AS627" i="1"/>
  <c r="AR627" i="1"/>
  <c r="AQ627" i="1"/>
  <c r="AP627" i="1"/>
  <c r="AO627" i="1"/>
  <c r="AT626" i="1"/>
  <c r="AS626" i="1"/>
  <c r="AR626" i="1"/>
  <c r="AQ626" i="1"/>
  <c r="AP626" i="1"/>
  <c r="AO626" i="1"/>
  <c r="AT625" i="1"/>
  <c r="AS625" i="1"/>
  <c r="AR625" i="1"/>
  <c r="AQ625" i="1"/>
  <c r="AP625" i="1"/>
  <c r="AO625" i="1"/>
  <c r="AT624" i="1"/>
  <c r="AS624" i="1"/>
  <c r="AR624" i="1"/>
  <c r="AQ624" i="1"/>
  <c r="AP624" i="1"/>
  <c r="AO624" i="1"/>
  <c r="AT623" i="1"/>
  <c r="AS623" i="1"/>
  <c r="AR623" i="1"/>
  <c r="AQ623" i="1"/>
  <c r="AP623" i="1"/>
  <c r="AO623" i="1"/>
  <c r="AT622" i="1"/>
  <c r="AS622" i="1"/>
  <c r="AR622" i="1"/>
  <c r="AQ622" i="1"/>
  <c r="AP622" i="1"/>
  <c r="AO622" i="1"/>
  <c r="AT621" i="1"/>
  <c r="AS621" i="1"/>
  <c r="AR621" i="1"/>
  <c r="AQ621" i="1"/>
  <c r="AP621" i="1"/>
  <c r="AO621" i="1"/>
  <c r="AT620" i="1"/>
  <c r="AS620" i="1"/>
  <c r="AR620" i="1"/>
  <c r="AQ620" i="1"/>
  <c r="AP620" i="1"/>
  <c r="AO620" i="1"/>
  <c r="AT619" i="1"/>
  <c r="AS619" i="1"/>
  <c r="AR619" i="1"/>
  <c r="AQ619" i="1"/>
  <c r="AP619" i="1"/>
  <c r="AO619" i="1"/>
  <c r="AT618" i="1"/>
  <c r="AS618" i="1"/>
  <c r="AR618" i="1"/>
  <c r="AQ618" i="1"/>
  <c r="AP618" i="1"/>
  <c r="AO618" i="1"/>
  <c r="AT617" i="1"/>
  <c r="AS617" i="1"/>
  <c r="AR617" i="1"/>
  <c r="AQ617" i="1"/>
  <c r="AP617" i="1"/>
  <c r="AO617" i="1"/>
  <c r="AT616" i="1"/>
  <c r="AS616" i="1"/>
  <c r="AR616" i="1"/>
  <c r="AQ616" i="1"/>
  <c r="AP616" i="1"/>
  <c r="AO616" i="1"/>
  <c r="AT615" i="1"/>
  <c r="AS615" i="1"/>
  <c r="AR615" i="1"/>
  <c r="AQ615" i="1"/>
  <c r="AP615" i="1"/>
  <c r="AO615" i="1"/>
  <c r="AT614" i="1"/>
  <c r="AS614" i="1"/>
  <c r="AR614" i="1"/>
  <c r="AQ614" i="1"/>
  <c r="AP614" i="1"/>
  <c r="AO614" i="1"/>
  <c r="AT613" i="1"/>
  <c r="AS613" i="1"/>
  <c r="AR613" i="1"/>
  <c r="AQ613" i="1"/>
  <c r="AP613" i="1"/>
  <c r="AO613" i="1"/>
  <c r="AT612" i="1"/>
  <c r="AS612" i="1"/>
  <c r="AR612" i="1"/>
  <c r="AQ612" i="1"/>
  <c r="AP612" i="1"/>
  <c r="AO612" i="1"/>
  <c r="AT611" i="1"/>
  <c r="AS611" i="1"/>
  <c r="AR611" i="1"/>
  <c r="AQ611" i="1"/>
  <c r="AP611" i="1"/>
  <c r="AO611" i="1"/>
  <c r="AT610" i="1"/>
  <c r="AS610" i="1"/>
  <c r="AR610" i="1"/>
  <c r="AQ610" i="1"/>
  <c r="AP610" i="1"/>
  <c r="AO610" i="1"/>
  <c r="AT609" i="1"/>
  <c r="AS609" i="1"/>
  <c r="AR609" i="1"/>
  <c r="AQ609" i="1"/>
  <c r="AP609" i="1"/>
  <c r="AO609" i="1"/>
  <c r="AT608" i="1"/>
  <c r="AS608" i="1"/>
  <c r="AR608" i="1"/>
  <c r="AQ608" i="1"/>
  <c r="AP608" i="1"/>
  <c r="AO608" i="1"/>
  <c r="AT607" i="1"/>
  <c r="AS607" i="1"/>
  <c r="AR607" i="1"/>
  <c r="AQ607" i="1"/>
  <c r="AP607" i="1"/>
  <c r="AO607" i="1"/>
  <c r="AT606" i="1"/>
  <c r="AS606" i="1"/>
  <c r="AR606" i="1"/>
  <c r="AQ606" i="1"/>
  <c r="AP606" i="1"/>
  <c r="AO606" i="1"/>
  <c r="AT605" i="1"/>
  <c r="AS605" i="1"/>
  <c r="AR605" i="1"/>
  <c r="AQ605" i="1"/>
  <c r="AP605" i="1"/>
  <c r="AO605" i="1"/>
  <c r="AT604" i="1"/>
  <c r="AS604" i="1"/>
  <c r="AR604" i="1"/>
  <c r="AQ604" i="1"/>
  <c r="AP604" i="1"/>
  <c r="AO604" i="1"/>
  <c r="AT603" i="1"/>
  <c r="AS603" i="1"/>
  <c r="AR603" i="1"/>
  <c r="AQ603" i="1"/>
  <c r="AP603" i="1"/>
  <c r="AO603" i="1"/>
  <c r="AT602" i="1"/>
  <c r="AS602" i="1"/>
  <c r="AR602" i="1"/>
  <c r="AQ602" i="1"/>
  <c r="AP602" i="1"/>
  <c r="AO602" i="1"/>
  <c r="AT601" i="1"/>
  <c r="AS601" i="1"/>
  <c r="AR601" i="1"/>
  <c r="AQ601" i="1"/>
  <c r="AP601" i="1"/>
  <c r="AO601" i="1"/>
  <c r="AT600" i="1"/>
  <c r="AS600" i="1"/>
  <c r="AR600" i="1"/>
  <c r="AQ600" i="1"/>
  <c r="AP600" i="1"/>
  <c r="AO600" i="1"/>
  <c r="AT599" i="1"/>
  <c r="AS599" i="1"/>
  <c r="AR599" i="1"/>
  <c r="AQ599" i="1"/>
  <c r="AP599" i="1"/>
  <c r="AO599" i="1"/>
  <c r="AT598" i="1"/>
  <c r="AS598" i="1"/>
  <c r="AR598" i="1"/>
  <c r="AQ598" i="1"/>
  <c r="AP598" i="1"/>
  <c r="AO598" i="1"/>
  <c r="AT597" i="1"/>
  <c r="AS597" i="1"/>
  <c r="AR597" i="1"/>
  <c r="AQ597" i="1"/>
  <c r="AP597" i="1"/>
  <c r="AO597" i="1"/>
  <c r="AT596" i="1"/>
  <c r="AS596" i="1"/>
  <c r="AR596" i="1"/>
  <c r="AQ596" i="1"/>
  <c r="AP596" i="1"/>
  <c r="AO596" i="1"/>
  <c r="AT595" i="1"/>
  <c r="AS595" i="1"/>
  <c r="AR595" i="1"/>
  <c r="AQ595" i="1"/>
  <c r="AP595" i="1"/>
  <c r="AO595" i="1"/>
  <c r="AT594" i="1"/>
  <c r="AS594" i="1"/>
  <c r="AR594" i="1"/>
  <c r="AQ594" i="1"/>
  <c r="AP594" i="1"/>
  <c r="AO594" i="1"/>
  <c r="AT593" i="1"/>
  <c r="AS593" i="1"/>
  <c r="AR593" i="1"/>
  <c r="AQ593" i="1"/>
  <c r="AP593" i="1"/>
  <c r="AO593" i="1"/>
  <c r="AT592" i="1"/>
  <c r="AS592" i="1"/>
  <c r="AR592" i="1"/>
  <c r="AQ592" i="1"/>
  <c r="AP592" i="1"/>
  <c r="AO592" i="1"/>
  <c r="AT591" i="1"/>
  <c r="AS591" i="1"/>
  <c r="AR591" i="1"/>
  <c r="AQ591" i="1"/>
  <c r="AP591" i="1"/>
  <c r="AO591" i="1"/>
  <c r="AT590" i="1"/>
  <c r="AS590" i="1"/>
  <c r="AR590" i="1"/>
  <c r="AQ590" i="1"/>
  <c r="AP590" i="1"/>
  <c r="AO590" i="1"/>
  <c r="AT589" i="1"/>
  <c r="AS589" i="1"/>
  <c r="AR589" i="1"/>
  <c r="AQ589" i="1"/>
  <c r="AP589" i="1"/>
  <c r="AO589" i="1"/>
  <c r="AT588" i="1"/>
  <c r="AS588" i="1"/>
  <c r="AR588" i="1"/>
  <c r="AQ588" i="1"/>
  <c r="AP588" i="1"/>
  <c r="AO588" i="1"/>
  <c r="AT587" i="1"/>
  <c r="AS587" i="1"/>
  <c r="AR587" i="1"/>
  <c r="AQ587" i="1"/>
  <c r="AP587" i="1"/>
  <c r="AO587" i="1"/>
  <c r="AT586" i="1"/>
  <c r="AS586" i="1"/>
  <c r="AR586" i="1"/>
  <c r="AQ586" i="1"/>
  <c r="AP586" i="1"/>
  <c r="AO586" i="1"/>
  <c r="AT585" i="1"/>
  <c r="AS585" i="1"/>
  <c r="AR585" i="1"/>
  <c r="AQ585" i="1"/>
  <c r="AP585" i="1"/>
  <c r="AO585" i="1"/>
  <c r="AT584" i="1"/>
  <c r="AS584" i="1"/>
  <c r="AR584" i="1"/>
  <c r="AQ584" i="1"/>
  <c r="AP584" i="1"/>
  <c r="AO584" i="1"/>
  <c r="AT583" i="1"/>
  <c r="AS583" i="1"/>
  <c r="AR583" i="1"/>
  <c r="AQ583" i="1"/>
  <c r="AP583" i="1"/>
  <c r="AO583" i="1"/>
  <c r="AT582" i="1"/>
  <c r="AS582" i="1"/>
  <c r="AR582" i="1"/>
  <c r="AQ582" i="1"/>
  <c r="AP582" i="1"/>
  <c r="AO582" i="1"/>
  <c r="AT581" i="1"/>
  <c r="AS581" i="1"/>
  <c r="AR581" i="1"/>
  <c r="AQ581" i="1"/>
  <c r="AP581" i="1"/>
  <c r="AO581" i="1"/>
  <c r="AT580" i="1"/>
  <c r="AS580" i="1"/>
  <c r="AR580" i="1"/>
  <c r="AQ580" i="1"/>
  <c r="AP580" i="1"/>
  <c r="AO580" i="1"/>
  <c r="AT579" i="1"/>
  <c r="AS579" i="1"/>
  <c r="AR579" i="1"/>
  <c r="AQ579" i="1"/>
  <c r="AP579" i="1"/>
  <c r="AO579" i="1"/>
  <c r="AT578" i="1"/>
  <c r="AS578" i="1"/>
  <c r="AR578" i="1"/>
  <c r="AQ578" i="1"/>
  <c r="AP578" i="1"/>
  <c r="AO578" i="1"/>
  <c r="AT577" i="1"/>
  <c r="AS577" i="1"/>
  <c r="AR577" i="1"/>
  <c r="AQ577" i="1"/>
  <c r="AP577" i="1"/>
  <c r="AO577" i="1"/>
  <c r="AT576" i="1"/>
  <c r="AS576" i="1"/>
  <c r="AR576" i="1"/>
  <c r="AQ576" i="1"/>
  <c r="AP576" i="1"/>
  <c r="AO576" i="1"/>
  <c r="AT575" i="1"/>
  <c r="AS575" i="1"/>
  <c r="AR575" i="1"/>
  <c r="AQ575" i="1"/>
  <c r="AP575" i="1"/>
  <c r="AO575" i="1"/>
  <c r="AT574" i="1"/>
  <c r="AS574" i="1"/>
  <c r="AR574" i="1"/>
  <c r="AQ574" i="1"/>
  <c r="AP574" i="1"/>
  <c r="AO574" i="1"/>
  <c r="AT573" i="1"/>
  <c r="AS573" i="1"/>
  <c r="AR573" i="1"/>
  <c r="AQ573" i="1"/>
  <c r="AP573" i="1"/>
  <c r="AO573" i="1"/>
  <c r="AT572" i="1"/>
  <c r="AS572" i="1"/>
  <c r="AR572" i="1"/>
  <c r="AQ572" i="1"/>
  <c r="AP572" i="1"/>
  <c r="AO572" i="1"/>
  <c r="AT571" i="1"/>
  <c r="AS571" i="1"/>
  <c r="AR571" i="1"/>
  <c r="AQ571" i="1"/>
  <c r="AP571" i="1"/>
  <c r="AO571" i="1"/>
  <c r="AT570" i="1"/>
  <c r="AS570" i="1"/>
  <c r="AR570" i="1"/>
  <c r="AQ570" i="1"/>
  <c r="AP570" i="1"/>
  <c r="AO570" i="1"/>
  <c r="AT569" i="1"/>
  <c r="AS569" i="1"/>
  <c r="AR569" i="1"/>
  <c r="AQ569" i="1"/>
  <c r="AP569" i="1"/>
  <c r="AO569" i="1"/>
  <c r="AT568" i="1"/>
  <c r="AS568" i="1"/>
  <c r="AR568" i="1"/>
  <c r="AQ568" i="1"/>
  <c r="AP568" i="1"/>
  <c r="AO568" i="1"/>
  <c r="AT567" i="1"/>
  <c r="AS567" i="1"/>
  <c r="AR567" i="1"/>
  <c r="AQ567" i="1"/>
  <c r="AP567" i="1"/>
  <c r="AO567" i="1"/>
  <c r="AT566" i="1"/>
  <c r="AS566" i="1"/>
  <c r="AR566" i="1"/>
  <c r="AQ566" i="1"/>
  <c r="AP566" i="1"/>
  <c r="AO566" i="1"/>
  <c r="AT565" i="1"/>
  <c r="AS565" i="1"/>
  <c r="AR565" i="1"/>
  <c r="AQ565" i="1"/>
  <c r="AP565" i="1"/>
  <c r="AO565" i="1"/>
  <c r="AT564" i="1"/>
  <c r="AS564" i="1"/>
  <c r="AR564" i="1"/>
  <c r="AQ564" i="1"/>
  <c r="AP564" i="1"/>
  <c r="AO564" i="1"/>
  <c r="AT563" i="1"/>
  <c r="AS563" i="1"/>
  <c r="AR563" i="1"/>
  <c r="AQ563" i="1"/>
  <c r="AP563" i="1"/>
  <c r="AO563" i="1"/>
  <c r="AT562" i="1"/>
  <c r="AS562" i="1"/>
  <c r="AR562" i="1"/>
  <c r="AQ562" i="1"/>
  <c r="AP562" i="1"/>
  <c r="AO562" i="1"/>
  <c r="AT561" i="1"/>
  <c r="AS561" i="1"/>
  <c r="AR561" i="1"/>
  <c r="AQ561" i="1"/>
  <c r="AP561" i="1"/>
  <c r="AO561" i="1"/>
  <c r="AT560" i="1"/>
  <c r="AS560" i="1"/>
  <c r="AR560" i="1"/>
  <c r="AQ560" i="1"/>
  <c r="AP560" i="1"/>
  <c r="AO560" i="1"/>
  <c r="AT559" i="1"/>
  <c r="AS559" i="1"/>
  <c r="AR559" i="1"/>
  <c r="AQ559" i="1"/>
  <c r="AP559" i="1"/>
  <c r="AO559" i="1"/>
  <c r="AT558" i="1"/>
  <c r="AS558" i="1"/>
  <c r="AR558" i="1"/>
  <c r="AQ558" i="1"/>
  <c r="AP558" i="1"/>
  <c r="AO558" i="1"/>
  <c r="AT557" i="1"/>
  <c r="AS557" i="1"/>
  <c r="AR557" i="1"/>
  <c r="AQ557" i="1"/>
  <c r="AP557" i="1"/>
  <c r="AO557" i="1"/>
  <c r="AT556" i="1"/>
  <c r="AS556" i="1"/>
  <c r="AR556" i="1"/>
  <c r="AQ556" i="1"/>
  <c r="AP556" i="1"/>
  <c r="AO556" i="1"/>
  <c r="AT555" i="1"/>
  <c r="AS555" i="1"/>
  <c r="AR555" i="1"/>
  <c r="AQ555" i="1"/>
  <c r="AP555" i="1"/>
  <c r="AO555" i="1"/>
  <c r="AT554" i="1"/>
  <c r="AS554" i="1"/>
  <c r="AR554" i="1"/>
  <c r="AQ554" i="1"/>
  <c r="AP554" i="1"/>
  <c r="AO554" i="1"/>
  <c r="AT553" i="1"/>
  <c r="AS553" i="1"/>
  <c r="AR553" i="1"/>
  <c r="AQ553" i="1"/>
  <c r="AP553" i="1"/>
  <c r="AO553" i="1"/>
  <c r="AT552" i="1"/>
  <c r="AS552" i="1"/>
  <c r="AR552" i="1"/>
  <c r="AQ552" i="1"/>
  <c r="AP552" i="1"/>
  <c r="AO552" i="1"/>
  <c r="AT551" i="1"/>
  <c r="AS551" i="1"/>
  <c r="AR551" i="1"/>
  <c r="AQ551" i="1"/>
  <c r="AP551" i="1"/>
  <c r="AO551" i="1"/>
  <c r="AT550" i="1"/>
  <c r="AS550" i="1"/>
  <c r="AR550" i="1"/>
  <c r="AQ550" i="1"/>
  <c r="AP550" i="1"/>
  <c r="AO550" i="1"/>
  <c r="AT549" i="1"/>
  <c r="AS549" i="1"/>
  <c r="AR549" i="1"/>
  <c r="AQ549" i="1"/>
  <c r="AP549" i="1"/>
  <c r="AO549" i="1"/>
  <c r="AT548" i="1"/>
  <c r="AS548" i="1"/>
  <c r="AR548" i="1"/>
  <c r="AQ548" i="1"/>
  <c r="AP548" i="1"/>
  <c r="AO548" i="1"/>
  <c r="AT547" i="1"/>
  <c r="AS547" i="1"/>
  <c r="AR547" i="1"/>
  <c r="AQ547" i="1"/>
  <c r="AP547" i="1"/>
  <c r="AO547" i="1"/>
  <c r="AT546" i="1"/>
  <c r="AS546" i="1"/>
  <c r="AR546" i="1"/>
  <c r="AQ546" i="1"/>
  <c r="AP546" i="1"/>
  <c r="AO546" i="1"/>
  <c r="AT545" i="1"/>
  <c r="AS545" i="1"/>
  <c r="AR545" i="1"/>
  <c r="AQ545" i="1"/>
  <c r="AP545" i="1"/>
  <c r="AO545" i="1"/>
  <c r="AT544" i="1"/>
  <c r="AS544" i="1"/>
  <c r="AR544" i="1"/>
  <c r="AQ544" i="1"/>
  <c r="AP544" i="1"/>
  <c r="AO544" i="1"/>
  <c r="AT543" i="1"/>
  <c r="AS543" i="1"/>
  <c r="AR543" i="1"/>
  <c r="AQ543" i="1"/>
  <c r="AP543" i="1"/>
  <c r="AO543" i="1"/>
  <c r="AT542" i="1"/>
  <c r="AS542" i="1"/>
  <c r="AR542" i="1"/>
  <c r="AQ542" i="1"/>
  <c r="AP542" i="1"/>
  <c r="AO542" i="1"/>
  <c r="AT541" i="1"/>
  <c r="AS541" i="1"/>
  <c r="AR541" i="1"/>
  <c r="AQ541" i="1"/>
  <c r="AP541" i="1"/>
  <c r="AO541" i="1"/>
  <c r="AT540" i="1"/>
  <c r="AS540" i="1"/>
  <c r="AR540" i="1"/>
  <c r="AQ540" i="1"/>
  <c r="AP540" i="1"/>
  <c r="AO540" i="1"/>
  <c r="AT539" i="1"/>
  <c r="AS539" i="1"/>
  <c r="AR539" i="1"/>
  <c r="AQ539" i="1"/>
  <c r="AP539" i="1"/>
  <c r="AO539" i="1"/>
  <c r="AT538" i="1"/>
  <c r="AS538" i="1"/>
  <c r="AR538" i="1"/>
  <c r="AQ538" i="1"/>
  <c r="AP538" i="1"/>
  <c r="AO538" i="1"/>
  <c r="AT537" i="1"/>
  <c r="AS537" i="1"/>
  <c r="AR537" i="1"/>
  <c r="AQ537" i="1"/>
  <c r="AP537" i="1"/>
  <c r="AO537" i="1"/>
  <c r="AT536" i="1"/>
  <c r="AS536" i="1"/>
  <c r="AR536" i="1"/>
  <c r="AQ536" i="1"/>
  <c r="AP536" i="1"/>
  <c r="AO536" i="1"/>
  <c r="AT535" i="1"/>
  <c r="AS535" i="1"/>
  <c r="AR535" i="1"/>
  <c r="AQ535" i="1"/>
  <c r="AP535" i="1"/>
  <c r="AO535" i="1"/>
  <c r="AT534" i="1"/>
  <c r="AS534" i="1"/>
  <c r="AR534" i="1"/>
  <c r="AQ534" i="1"/>
  <c r="AP534" i="1"/>
  <c r="AO534" i="1"/>
  <c r="AT533" i="1"/>
  <c r="AS533" i="1"/>
  <c r="AR533" i="1"/>
  <c r="AQ533" i="1"/>
  <c r="AP533" i="1"/>
  <c r="AO533" i="1"/>
  <c r="AT532" i="1"/>
  <c r="AS532" i="1"/>
  <c r="AR532" i="1"/>
  <c r="AQ532" i="1"/>
  <c r="AP532" i="1"/>
  <c r="AO532" i="1"/>
  <c r="AT531" i="1"/>
  <c r="AS531" i="1"/>
  <c r="AR531" i="1"/>
  <c r="AQ531" i="1"/>
  <c r="AP531" i="1"/>
  <c r="AO531" i="1"/>
  <c r="AT530" i="1"/>
  <c r="AS530" i="1"/>
  <c r="AR530" i="1"/>
  <c r="AQ530" i="1"/>
  <c r="AP530" i="1"/>
  <c r="AO530" i="1"/>
  <c r="AT529" i="1"/>
  <c r="AS529" i="1"/>
  <c r="AR529" i="1"/>
  <c r="AQ529" i="1"/>
  <c r="AP529" i="1"/>
  <c r="AO529" i="1"/>
  <c r="AT528" i="1"/>
  <c r="AS528" i="1"/>
  <c r="AR528" i="1"/>
  <c r="AQ528" i="1"/>
  <c r="AP528" i="1"/>
  <c r="AO528" i="1"/>
  <c r="AT527" i="1"/>
  <c r="AS527" i="1"/>
  <c r="AR527" i="1"/>
  <c r="AQ527" i="1"/>
  <c r="AP527" i="1"/>
  <c r="AO527" i="1"/>
  <c r="AT526" i="1"/>
  <c r="AS526" i="1"/>
  <c r="AR526" i="1"/>
  <c r="AQ526" i="1"/>
  <c r="AP526" i="1"/>
  <c r="AO526" i="1"/>
  <c r="AT525" i="1"/>
  <c r="AS525" i="1"/>
  <c r="AR525" i="1"/>
  <c r="AQ525" i="1"/>
  <c r="AP525" i="1"/>
  <c r="AO525" i="1"/>
  <c r="AT524" i="1"/>
  <c r="AS524" i="1"/>
  <c r="AR524" i="1"/>
  <c r="AQ524" i="1"/>
  <c r="AP524" i="1"/>
  <c r="AO524" i="1"/>
  <c r="AT523" i="1"/>
  <c r="AS523" i="1"/>
  <c r="AR523" i="1"/>
  <c r="AQ523" i="1"/>
  <c r="AP523" i="1"/>
  <c r="AO523" i="1"/>
  <c r="AT522" i="1"/>
  <c r="AS522" i="1"/>
  <c r="AR522" i="1"/>
  <c r="AQ522" i="1"/>
  <c r="AP522" i="1"/>
  <c r="AO522" i="1"/>
  <c r="AT521" i="1"/>
  <c r="AS521" i="1"/>
  <c r="AR521" i="1"/>
  <c r="AQ521" i="1"/>
  <c r="AP521" i="1"/>
  <c r="AO521" i="1"/>
  <c r="AT520" i="1"/>
  <c r="AS520" i="1"/>
  <c r="AR520" i="1"/>
  <c r="AQ520" i="1"/>
  <c r="AP520" i="1"/>
  <c r="AO520" i="1"/>
  <c r="AT519" i="1"/>
  <c r="AS519" i="1"/>
  <c r="AR519" i="1"/>
  <c r="AQ519" i="1"/>
  <c r="AP519" i="1"/>
  <c r="AO519" i="1"/>
  <c r="AT518" i="1"/>
  <c r="AS518" i="1"/>
  <c r="AR518" i="1"/>
  <c r="AQ518" i="1"/>
  <c r="AP518" i="1"/>
  <c r="AO518" i="1"/>
  <c r="AT517" i="1"/>
  <c r="AS517" i="1"/>
  <c r="AR517" i="1"/>
  <c r="AQ517" i="1"/>
  <c r="AP517" i="1"/>
  <c r="AO517" i="1"/>
  <c r="AT516" i="1"/>
  <c r="AS516" i="1"/>
  <c r="AR516" i="1"/>
  <c r="AQ516" i="1"/>
  <c r="AP516" i="1"/>
  <c r="AO516" i="1"/>
  <c r="AT515" i="1"/>
  <c r="AS515" i="1"/>
  <c r="AR515" i="1"/>
  <c r="AQ515" i="1"/>
  <c r="AP515" i="1"/>
  <c r="AO515" i="1"/>
  <c r="AT514" i="1"/>
  <c r="AS514" i="1"/>
  <c r="AR514" i="1"/>
  <c r="AQ514" i="1"/>
  <c r="AP514" i="1"/>
  <c r="AO514" i="1"/>
  <c r="AT513" i="1"/>
  <c r="AS513" i="1"/>
  <c r="AR513" i="1"/>
  <c r="AQ513" i="1"/>
  <c r="AP513" i="1"/>
  <c r="AO513" i="1"/>
  <c r="AT512" i="1"/>
  <c r="AS512" i="1"/>
  <c r="AR512" i="1"/>
  <c r="AQ512" i="1"/>
  <c r="AP512" i="1"/>
  <c r="AO512" i="1"/>
  <c r="AT511" i="1"/>
  <c r="AS511" i="1"/>
  <c r="AR511" i="1"/>
  <c r="AQ511" i="1"/>
  <c r="AP511" i="1"/>
  <c r="AO511" i="1"/>
  <c r="AT510" i="1"/>
  <c r="AS510" i="1"/>
  <c r="AR510" i="1"/>
  <c r="AQ510" i="1"/>
  <c r="AP510" i="1"/>
  <c r="AO510" i="1"/>
  <c r="AT509" i="1"/>
  <c r="AS509" i="1"/>
  <c r="AR509" i="1"/>
  <c r="AQ509" i="1"/>
  <c r="AP509" i="1"/>
  <c r="AO509" i="1"/>
  <c r="AT508" i="1"/>
  <c r="AS508" i="1"/>
  <c r="AR508" i="1"/>
  <c r="AQ508" i="1"/>
  <c r="AP508" i="1"/>
  <c r="AO508" i="1"/>
  <c r="AT507" i="1"/>
  <c r="AS507" i="1"/>
  <c r="AR507" i="1"/>
  <c r="AQ507" i="1"/>
  <c r="AP507" i="1"/>
  <c r="AO507" i="1"/>
  <c r="AT506" i="1"/>
  <c r="AS506" i="1"/>
  <c r="AR506" i="1"/>
  <c r="AQ506" i="1"/>
  <c r="AP506" i="1"/>
  <c r="AO506" i="1"/>
  <c r="AT505" i="1"/>
  <c r="AS505" i="1"/>
  <c r="AR505" i="1"/>
  <c r="AQ505" i="1"/>
  <c r="AP505" i="1"/>
  <c r="AO505" i="1"/>
  <c r="AT504" i="1"/>
  <c r="AS504" i="1"/>
  <c r="AR504" i="1"/>
  <c r="AQ504" i="1"/>
  <c r="AP504" i="1"/>
  <c r="AO504" i="1"/>
  <c r="AT503" i="1"/>
  <c r="AS503" i="1"/>
  <c r="AR503" i="1"/>
  <c r="AQ503" i="1"/>
  <c r="AP503" i="1"/>
  <c r="AO503" i="1"/>
  <c r="AT502" i="1"/>
  <c r="AS502" i="1"/>
  <c r="AR502" i="1"/>
  <c r="AQ502" i="1"/>
  <c r="AP502" i="1"/>
  <c r="AO502" i="1"/>
  <c r="AT501" i="1"/>
  <c r="AS501" i="1"/>
  <c r="AR501" i="1"/>
  <c r="AQ501" i="1"/>
  <c r="AP501" i="1"/>
  <c r="AO501" i="1"/>
  <c r="AT500" i="1"/>
  <c r="AS500" i="1"/>
  <c r="AR500" i="1"/>
  <c r="AQ500" i="1"/>
  <c r="AP500" i="1"/>
  <c r="AO500" i="1"/>
  <c r="AT499" i="1"/>
  <c r="AS499" i="1"/>
  <c r="AR499" i="1"/>
  <c r="AQ499" i="1"/>
  <c r="AP499" i="1"/>
  <c r="AO499" i="1"/>
  <c r="AT498" i="1"/>
  <c r="AS498" i="1"/>
  <c r="AR498" i="1"/>
  <c r="AQ498" i="1"/>
  <c r="AP498" i="1"/>
  <c r="AO498" i="1"/>
  <c r="AT497" i="1"/>
  <c r="AS497" i="1"/>
  <c r="AR497" i="1"/>
  <c r="AQ497" i="1"/>
  <c r="AP497" i="1"/>
  <c r="AO497" i="1"/>
  <c r="AT496" i="1"/>
  <c r="AS496" i="1"/>
  <c r="AR496" i="1"/>
  <c r="AQ496" i="1"/>
  <c r="AP496" i="1"/>
  <c r="AO496" i="1"/>
  <c r="AT495" i="1"/>
  <c r="AS495" i="1"/>
  <c r="AR495" i="1"/>
  <c r="AQ495" i="1"/>
  <c r="AP495" i="1"/>
  <c r="AO495" i="1"/>
  <c r="AT494" i="1"/>
  <c r="AS494" i="1"/>
  <c r="AR494" i="1"/>
  <c r="AQ494" i="1"/>
  <c r="AP494" i="1"/>
  <c r="AO494" i="1"/>
  <c r="AT493" i="1"/>
  <c r="AS493" i="1"/>
  <c r="AR493" i="1"/>
  <c r="AQ493" i="1"/>
  <c r="AP493" i="1"/>
  <c r="AO493" i="1"/>
  <c r="AT492" i="1"/>
  <c r="AS492" i="1"/>
  <c r="AR492" i="1"/>
  <c r="AQ492" i="1"/>
  <c r="AP492" i="1"/>
  <c r="AO492" i="1"/>
  <c r="AT491" i="1"/>
  <c r="AS491" i="1"/>
  <c r="AR491" i="1"/>
  <c r="AQ491" i="1"/>
  <c r="AP491" i="1"/>
  <c r="AO491" i="1"/>
  <c r="AT490" i="1"/>
  <c r="AS490" i="1"/>
  <c r="AR490" i="1"/>
  <c r="AQ490" i="1"/>
  <c r="AP490" i="1"/>
  <c r="AO490" i="1"/>
  <c r="AT489" i="1"/>
  <c r="AS489" i="1"/>
  <c r="AR489" i="1"/>
  <c r="AQ489" i="1"/>
  <c r="AP489" i="1"/>
  <c r="AO489" i="1"/>
  <c r="AT488" i="1"/>
  <c r="AS488" i="1"/>
  <c r="AR488" i="1"/>
  <c r="AQ488" i="1"/>
  <c r="AP488" i="1"/>
  <c r="AO488" i="1"/>
  <c r="AT487" i="1"/>
  <c r="AS487" i="1"/>
  <c r="AR487" i="1"/>
  <c r="AQ487" i="1"/>
  <c r="AP487" i="1"/>
  <c r="AO487" i="1"/>
  <c r="AT486" i="1"/>
  <c r="AS486" i="1"/>
  <c r="AR486" i="1"/>
  <c r="AQ486" i="1"/>
  <c r="AP486" i="1"/>
  <c r="AO486" i="1"/>
  <c r="AT485" i="1"/>
  <c r="AS485" i="1"/>
  <c r="AR485" i="1"/>
  <c r="AQ485" i="1"/>
  <c r="AP485" i="1"/>
  <c r="AO485" i="1"/>
  <c r="AT484" i="1"/>
  <c r="AS484" i="1"/>
  <c r="AR484" i="1"/>
  <c r="AQ484" i="1"/>
  <c r="AP484" i="1"/>
  <c r="AO484" i="1"/>
  <c r="AT483" i="1"/>
  <c r="AS483" i="1"/>
  <c r="AR483" i="1"/>
  <c r="AQ483" i="1"/>
  <c r="AP483" i="1"/>
  <c r="AO483" i="1"/>
  <c r="AT482" i="1"/>
  <c r="AS482" i="1"/>
  <c r="AR482" i="1"/>
  <c r="AQ482" i="1"/>
  <c r="AP482" i="1"/>
  <c r="AO482" i="1"/>
  <c r="AT481" i="1"/>
  <c r="AS481" i="1"/>
  <c r="AR481" i="1"/>
  <c r="AQ481" i="1"/>
  <c r="AP481" i="1"/>
  <c r="AO481" i="1"/>
  <c r="AT480" i="1"/>
  <c r="AS480" i="1"/>
  <c r="AR480" i="1"/>
  <c r="AQ480" i="1"/>
  <c r="AP480" i="1"/>
  <c r="AO480" i="1"/>
  <c r="AT479" i="1"/>
  <c r="AS479" i="1"/>
  <c r="AR479" i="1"/>
  <c r="AQ479" i="1"/>
  <c r="AP479" i="1"/>
  <c r="AO479" i="1"/>
  <c r="AT478" i="1"/>
  <c r="AS478" i="1"/>
  <c r="AR478" i="1"/>
  <c r="AQ478" i="1"/>
  <c r="AP478" i="1"/>
  <c r="AO478" i="1"/>
  <c r="AT477" i="1"/>
  <c r="AS477" i="1"/>
  <c r="AR477" i="1"/>
  <c r="AQ477" i="1"/>
  <c r="AP477" i="1"/>
  <c r="AO477" i="1"/>
  <c r="AT476" i="1"/>
  <c r="AS476" i="1"/>
  <c r="AR476" i="1"/>
  <c r="AQ476" i="1"/>
  <c r="AP476" i="1"/>
  <c r="AO476" i="1"/>
  <c r="AT475" i="1"/>
  <c r="AS475" i="1"/>
  <c r="AR475" i="1"/>
  <c r="AQ475" i="1"/>
  <c r="AP475" i="1"/>
  <c r="AO475" i="1"/>
  <c r="AT474" i="1"/>
  <c r="AS474" i="1"/>
  <c r="AR474" i="1"/>
  <c r="AQ474" i="1"/>
  <c r="AP474" i="1"/>
  <c r="AO474" i="1"/>
  <c r="AT473" i="1"/>
  <c r="AS473" i="1"/>
  <c r="AR473" i="1"/>
  <c r="AQ473" i="1"/>
  <c r="AP473" i="1"/>
  <c r="AO473" i="1"/>
  <c r="AT472" i="1"/>
  <c r="AS472" i="1"/>
  <c r="AR472" i="1"/>
  <c r="AQ472" i="1"/>
  <c r="AP472" i="1"/>
  <c r="AO472" i="1"/>
  <c r="AT471" i="1"/>
  <c r="AS471" i="1"/>
  <c r="AR471" i="1"/>
  <c r="AQ471" i="1"/>
  <c r="AP471" i="1"/>
  <c r="AO471" i="1"/>
  <c r="AT470" i="1"/>
  <c r="AS470" i="1"/>
  <c r="AR470" i="1"/>
  <c r="AQ470" i="1"/>
  <c r="AP470" i="1"/>
  <c r="AO470" i="1"/>
  <c r="AT469" i="1"/>
  <c r="AS469" i="1"/>
  <c r="AR469" i="1"/>
  <c r="AQ469" i="1"/>
  <c r="AP469" i="1"/>
  <c r="AO469" i="1"/>
  <c r="AT468" i="1"/>
  <c r="AS468" i="1"/>
  <c r="AR468" i="1"/>
  <c r="AQ468" i="1"/>
  <c r="AP468" i="1"/>
  <c r="AO468" i="1"/>
  <c r="AT467" i="1"/>
  <c r="AS467" i="1"/>
  <c r="AR467" i="1"/>
  <c r="AQ467" i="1"/>
  <c r="AP467" i="1"/>
  <c r="AO467" i="1"/>
  <c r="AT466" i="1"/>
  <c r="AS466" i="1"/>
  <c r="AR466" i="1"/>
  <c r="AQ466" i="1"/>
  <c r="AP466" i="1"/>
  <c r="AO466" i="1"/>
  <c r="AT465" i="1"/>
  <c r="AS465" i="1"/>
  <c r="AR465" i="1"/>
  <c r="AQ465" i="1"/>
  <c r="AP465" i="1"/>
  <c r="AO465" i="1"/>
  <c r="AT464" i="1"/>
  <c r="AS464" i="1"/>
  <c r="AR464" i="1"/>
  <c r="AQ464" i="1"/>
  <c r="AP464" i="1"/>
  <c r="AO464" i="1"/>
  <c r="AT463" i="1"/>
  <c r="AS463" i="1"/>
  <c r="AR463" i="1"/>
  <c r="AQ463" i="1"/>
  <c r="AP463" i="1"/>
  <c r="AO463" i="1"/>
  <c r="AT462" i="1"/>
  <c r="AS462" i="1"/>
  <c r="AR462" i="1"/>
  <c r="AQ462" i="1"/>
  <c r="AP462" i="1"/>
  <c r="AO462" i="1"/>
  <c r="AT461" i="1"/>
  <c r="AS461" i="1"/>
  <c r="AR461" i="1"/>
  <c r="AQ461" i="1"/>
  <c r="AP461" i="1"/>
  <c r="AO461" i="1"/>
  <c r="AT460" i="1"/>
  <c r="AS460" i="1"/>
  <c r="AR460" i="1"/>
  <c r="AQ460" i="1"/>
  <c r="AP460" i="1"/>
  <c r="AO460" i="1"/>
  <c r="AT459" i="1"/>
  <c r="AS459" i="1"/>
  <c r="AR459" i="1"/>
  <c r="AQ459" i="1"/>
  <c r="AP459" i="1"/>
  <c r="AO459" i="1"/>
  <c r="AT458" i="1"/>
  <c r="AS458" i="1"/>
  <c r="AR458" i="1"/>
  <c r="AQ458" i="1"/>
  <c r="AP458" i="1"/>
  <c r="AO458" i="1"/>
  <c r="AT457" i="1"/>
  <c r="AS457" i="1"/>
  <c r="AR457" i="1"/>
  <c r="AQ457" i="1"/>
  <c r="AP457" i="1"/>
  <c r="AO457" i="1"/>
  <c r="AT456" i="1"/>
  <c r="AS456" i="1"/>
  <c r="AR456" i="1"/>
  <c r="AQ456" i="1"/>
  <c r="AP456" i="1"/>
  <c r="AO456" i="1"/>
  <c r="AT455" i="1"/>
  <c r="AS455" i="1"/>
  <c r="AR455" i="1"/>
  <c r="AQ455" i="1"/>
  <c r="AP455" i="1"/>
  <c r="AO455" i="1"/>
  <c r="AT454" i="1"/>
  <c r="AS454" i="1"/>
  <c r="AR454" i="1"/>
  <c r="AQ454" i="1"/>
  <c r="AP454" i="1"/>
  <c r="AO454" i="1"/>
  <c r="AT453" i="1"/>
  <c r="AS453" i="1"/>
  <c r="AR453" i="1"/>
  <c r="AQ453" i="1"/>
  <c r="AP453" i="1"/>
  <c r="AO453" i="1"/>
  <c r="AT452" i="1"/>
  <c r="AS452" i="1"/>
  <c r="AR452" i="1"/>
  <c r="AQ452" i="1"/>
  <c r="AP452" i="1"/>
  <c r="AO452" i="1"/>
  <c r="AT451" i="1"/>
  <c r="AS451" i="1"/>
  <c r="AR451" i="1"/>
  <c r="AQ451" i="1"/>
  <c r="AP451" i="1"/>
  <c r="AO451" i="1"/>
  <c r="AT450" i="1"/>
  <c r="AS450" i="1"/>
  <c r="AR450" i="1"/>
  <c r="AQ450" i="1"/>
  <c r="AP450" i="1"/>
  <c r="AO450" i="1"/>
  <c r="AT449" i="1"/>
  <c r="AS449" i="1"/>
  <c r="AR449" i="1"/>
  <c r="AQ449" i="1"/>
  <c r="AP449" i="1"/>
  <c r="AO449" i="1"/>
  <c r="AT448" i="1"/>
  <c r="AS448" i="1"/>
  <c r="AR448" i="1"/>
  <c r="AQ448" i="1"/>
  <c r="AP448" i="1"/>
  <c r="AO448" i="1"/>
  <c r="AT447" i="1"/>
  <c r="AS447" i="1"/>
  <c r="AR447" i="1"/>
  <c r="AQ447" i="1"/>
  <c r="AP447" i="1"/>
  <c r="AO447" i="1"/>
  <c r="AT446" i="1"/>
  <c r="AS446" i="1"/>
  <c r="AR446" i="1"/>
  <c r="AQ446" i="1"/>
  <c r="AP446" i="1"/>
  <c r="AO446" i="1"/>
  <c r="AT445" i="1"/>
  <c r="AS445" i="1"/>
  <c r="AR445" i="1"/>
  <c r="AQ445" i="1"/>
  <c r="AP445" i="1"/>
  <c r="AO445" i="1"/>
  <c r="AT444" i="1"/>
  <c r="AS444" i="1"/>
  <c r="AR444" i="1"/>
  <c r="AQ444" i="1"/>
  <c r="AP444" i="1"/>
  <c r="AO444" i="1"/>
  <c r="AT443" i="1"/>
  <c r="AS443" i="1"/>
  <c r="AR443" i="1"/>
  <c r="AQ443" i="1"/>
  <c r="AP443" i="1"/>
  <c r="AO443" i="1"/>
  <c r="AT442" i="1"/>
  <c r="AS442" i="1"/>
  <c r="AR442" i="1"/>
  <c r="AQ442" i="1"/>
  <c r="AP442" i="1"/>
  <c r="AO442" i="1"/>
  <c r="AT441" i="1"/>
  <c r="AS441" i="1"/>
  <c r="AR441" i="1"/>
  <c r="AQ441" i="1"/>
  <c r="AP441" i="1"/>
  <c r="AO441" i="1"/>
  <c r="AT440" i="1"/>
  <c r="AS440" i="1"/>
  <c r="AR440" i="1"/>
  <c r="AQ440" i="1"/>
  <c r="AP440" i="1"/>
  <c r="AO440" i="1"/>
  <c r="AT439" i="1"/>
  <c r="AS439" i="1"/>
  <c r="AR439" i="1"/>
  <c r="AQ439" i="1"/>
  <c r="AP439" i="1"/>
  <c r="AO439" i="1"/>
  <c r="AT438" i="1"/>
  <c r="AS438" i="1"/>
  <c r="AR438" i="1"/>
  <c r="AQ438" i="1"/>
  <c r="AP438" i="1"/>
  <c r="AO438" i="1"/>
  <c r="AT437" i="1"/>
  <c r="AS437" i="1"/>
  <c r="AR437" i="1"/>
  <c r="AQ437" i="1"/>
  <c r="AP437" i="1"/>
  <c r="AO437" i="1"/>
  <c r="AT436" i="1"/>
  <c r="AS436" i="1"/>
  <c r="AR436" i="1"/>
  <c r="AQ436" i="1"/>
  <c r="AP436" i="1"/>
  <c r="AO436" i="1"/>
  <c r="AT435" i="1"/>
  <c r="AS435" i="1"/>
  <c r="AR435" i="1"/>
  <c r="AQ435" i="1"/>
  <c r="AP435" i="1"/>
  <c r="AO435" i="1"/>
  <c r="AT434" i="1"/>
  <c r="AS434" i="1"/>
  <c r="AR434" i="1"/>
  <c r="AQ434" i="1"/>
  <c r="AP434" i="1"/>
  <c r="AO434" i="1"/>
  <c r="AT433" i="1"/>
  <c r="AS433" i="1"/>
  <c r="AR433" i="1"/>
  <c r="AQ433" i="1"/>
  <c r="AP433" i="1"/>
  <c r="AO433" i="1"/>
  <c r="AT432" i="1"/>
  <c r="AS432" i="1"/>
  <c r="AR432" i="1"/>
  <c r="AQ432" i="1"/>
  <c r="AP432" i="1"/>
  <c r="AO432" i="1"/>
  <c r="AT431" i="1"/>
  <c r="AS431" i="1"/>
  <c r="AR431" i="1"/>
  <c r="AQ431" i="1"/>
  <c r="AP431" i="1"/>
  <c r="AO431" i="1"/>
  <c r="AT430" i="1"/>
  <c r="AS430" i="1"/>
  <c r="AR430" i="1"/>
  <c r="AQ430" i="1"/>
  <c r="AP430" i="1"/>
  <c r="AO430" i="1"/>
  <c r="AT429" i="1"/>
  <c r="AS429" i="1"/>
  <c r="AR429" i="1"/>
  <c r="AQ429" i="1"/>
  <c r="AP429" i="1"/>
  <c r="AO429" i="1"/>
  <c r="AT428" i="1"/>
  <c r="AS428" i="1"/>
  <c r="AR428" i="1"/>
  <c r="AQ428" i="1"/>
  <c r="AP428" i="1"/>
  <c r="AO428" i="1"/>
  <c r="AT427" i="1"/>
  <c r="AS427" i="1"/>
  <c r="AR427" i="1"/>
  <c r="AQ427" i="1"/>
  <c r="AP427" i="1"/>
  <c r="AO427" i="1"/>
  <c r="AT426" i="1"/>
  <c r="AS426" i="1"/>
  <c r="AR426" i="1"/>
  <c r="AQ426" i="1"/>
  <c r="AP426" i="1"/>
  <c r="AO426" i="1"/>
  <c r="AT425" i="1"/>
  <c r="AS425" i="1"/>
  <c r="AR425" i="1"/>
  <c r="AQ425" i="1"/>
  <c r="AP425" i="1"/>
  <c r="AO425" i="1"/>
  <c r="AT424" i="1"/>
  <c r="AS424" i="1"/>
  <c r="AR424" i="1"/>
  <c r="AQ424" i="1"/>
  <c r="AP424" i="1"/>
  <c r="AO424" i="1"/>
  <c r="AT423" i="1"/>
  <c r="AS423" i="1"/>
  <c r="AR423" i="1"/>
  <c r="AQ423" i="1"/>
  <c r="AP423" i="1"/>
  <c r="AO423" i="1"/>
  <c r="AT422" i="1"/>
  <c r="AS422" i="1"/>
  <c r="AR422" i="1"/>
  <c r="AQ422" i="1"/>
  <c r="AP422" i="1"/>
  <c r="AO422" i="1"/>
  <c r="AT421" i="1"/>
  <c r="AS421" i="1"/>
  <c r="AR421" i="1"/>
  <c r="AQ421" i="1"/>
  <c r="AP421" i="1"/>
  <c r="AO421" i="1"/>
  <c r="AT420" i="1"/>
  <c r="AS420" i="1"/>
  <c r="AR420" i="1"/>
  <c r="AQ420" i="1"/>
  <c r="AP420" i="1"/>
  <c r="AO420" i="1"/>
  <c r="AT419" i="1"/>
  <c r="AS419" i="1"/>
  <c r="AR419" i="1"/>
  <c r="AQ419" i="1"/>
  <c r="AP419" i="1"/>
  <c r="AO419" i="1"/>
  <c r="AT418" i="1"/>
  <c r="AS418" i="1"/>
  <c r="AR418" i="1"/>
  <c r="AQ418" i="1"/>
  <c r="AP418" i="1"/>
  <c r="AO418" i="1"/>
  <c r="AT417" i="1"/>
  <c r="AS417" i="1"/>
  <c r="AR417" i="1"/>
  <c r="AQ417" i="1"/>
  <c r="AP417" i="1"/>
  <c r="AO417" i="1"/>
  <c r="AT416" i="1"/>
  <c r="AS416" i="1"/>
  <c r="AR416" i="1"/>
  <c r="AQ416" i="1"/>
  <c r="AP416" i="1"/>
  <c r="AO416" i="1"/>
  <c r="AT415" i="1"/>
  <c r="AS415" i="1"/>
  <c r="AR415" i="1"/>
  <c r="AQ415" i="1"/>
  <c r="AP415" i="1"/>
  <c r="AO415" i="1"/>
  <c r="AT414" i="1"/>
  <c r="AS414" i="1"/>
  <c r="AR414" i="1"/>
  <c r="AQ414" i="1"/>
  <c r="AP414" i="1"/>
  <c r="AO414" i="1"/>
  <c r="AT413" i="1"/>
  <c r="AS413" i="1"/>
  <c r="AR413" i="1"/>
  <c r="AQ413" i="1"/>
  <c r="AP413" i="1"/>
  <c r="AO413" i="1"/>
  <c r="AT412" i="1"/>
  <c r="AS412" i="1"/>
  <c r="AR412" i="1"/>
  <c r="AQ412" i="1"/>
  <c r="AP412" i="1"/>
  <c r="AO412" i="1"/>
  <c r="AT411" i="1"/>
  <c r="AS411" i="1"/>
  <c r="AR411" i="1"/>
  <c r="AQ411" i="1"/>
  <c r="AP411" i="1"/>
  <c r="AO411" i="1"/>
  <c r="AT410" i="1"/>
  <c r="AS410" i="1"/>
  <c r="AR410" i="1"/>
  <c r="AQ410" i="1"/>
  <c r="AP410" i="1"/>
  <c r="AO410" i="1"/>
  <c r="AT409" i="1"/>
  <c r="AS409" i="1"/>
  <c r="AR409" i="1"/>
  <c r="AQ409" i="1"/>
  <c r="AP409" i="1"/>
  <c r="AO409" i="1"/>
  <c r="AT408" i="1"/>
  <c r="AS408" i="1"/>
  <c r="AR408" i="1"/>
  <c r="AQ408" i="1"/>
  <c r="AP408" i="1"/>
  <c r="AO408" i="1"/>
  <c r="AT407" i="1"/>
  <c r="AS407" i="1"/>
  <c r="AR407" i="1"/>
  <c r="AQ407" i="1"/>
  <c r="AP407" i="1"/>
  <c r="AO407" i="1"/>
  <c r="AT406" i="1"/>
  <c r="AS406" i="1"/>
  <c r="AR406" i="1"/>
  <c r="AQ406" i="1"/>
  <c r="AP406" i="1"/>
  <c r="AO406" i="1"/>
  <c r="AT405" i="1"/>
  <c r="AS405" i="1"/>
  <c r="AR405" i="1"/>
  <c r="AQ405" i="1"/>
  <c r="AP405" i="1"/>
  <c r="AO405" i="1"/>
  <c r="AT404" i="1"/>
  <c r="AS404" i="1"/>
  <c r="AR404" i="1"/>
  <c r="AQ404" i="1"/>
  <c r="AP404" i="1"/>
  <c r="AO404" i="1"/>
  <c r="AT403" i="1"/>
  <c r="AS403" i="1"/>
  <c r="AR403" i="1"/>
  <c r="AQ403" i="1"/>
  <c r="AP403" i="1"/>
  <c r="AO403" i="1"/>
  <c r="AT402" i="1"/>
  <c r="AS402" i="1"/>
  <c r="AR402" i="1"/>
  <c r="AQ402" i="1"/>
  <c r="AP402" i="1"/>
  <c r="AO402" i="1"/>
  <c r="AT401" i="1"/>
  <c r="AS401" i="1"/>
  <c r="AR401" i="1"/>
  <c r="AQ401" i="1"/>
  <c r="AP401" i="1"/>
  <c r="AO401" i="1"/>
  <c r="AT400" i="1"/>
  <c r="AS400" i="1"/>
  <c r="AR400" i="1"/>
  <c r="AQ400" i="1"/>
  <c r="AP400" i="1"/>
  <c r="AO400" i="1"/>
  <c r="AT399" i="1"/>
  <c r="AS399" i="1"/>
  <c r="AR399" i="1"/>
  <c r="AQ399" i="1"/>
  <c r="AP399" i="1"/>
  <c r="AO399" i="1"/>
  <c r="AT398" i="1"/>
  <c r="AS398" i="1"/>
  <c r="AR398" i="1"/>
  <c r="AQ398" i="1"/>
  <c r="AP398" i="1"/>
  <c r="AO398" i="1"/>
  <c r="AT397" i="1"/>
  <c r="AS397" i="1"/>
  <c r="AR397" i="1"/>
  <c r="AQ397" i="1"/>
  <c r="AP397" i="1"/>
  <c r="AO397" i="1"/>
  <c r="AT396" i="1"/>
  <c r="AS396" i="1"/>
  <c r="AR396" i="1"/>
  <c r="AQ396" i="1"/>
  <c r="AP396" i="1"/>
  <c r="AO396" i="1"/>
  <c r="AT395" i="1"/>
  <c r="AS395" i="1"/>
  <c r="AR395" i="1"/>
  <c r="AQ395" i="1"/>
  <c r="AP395" i="1"/>
  <c r="AO395" i="1"/>
  <c r="AT394" i="1"/>
  <c r="AS394" i="1"/>
  <c r="AR394" i="1"/>
  <c r="AQ394" i="1"/>
  <c r="AP394" i="1"/>
  <c r="AO394" i="1"/>
  <c r="AT393" i="1"/>
  <c r="AS393" i="1"/>
  <c r="AR393" i="1"/>
  <c r="AQ393" i="1"/>
  <c r="AP393" i="1"/>
  <c r="AO393" i="1"/>
  <c r="AT392" i="1"/>
  <c r="AS392" i="1"/>
  <c r="AR392" i="1"/>
  <c r="AQ392" i="1"/>
  <c r="AP392" i="1"/>
  <c r="AO392" i="1"/>
  <c r="AT391" i="1"/>
  <c r="AS391" i="1"/>
  <c r="AR391" i="1"/>
  <c r="AQ391" i="1"/>
  <c r="AP391" i="1"/>
  <c r="AO391" i="1"/>
  <c r="AT390" i="1"/>
  <c r="AS390" i="1"/>
  <c r="AR390" i="1"/>
  <c r="AQ390" i="1"/>
  <c r="AP390" i="1"/>
  <c r="AO390" i="1"/>
  <c r="AT389" i="1"/>
  <c r="AS389" i="1"/>
  <c r="AR389" i="1"/>
  <c r="AQ389" i="1"/>
  <c r="AP389" i="1"/>
  <c r="AO389" i="1"/>
  <c r="AT388" i="1"/>
  <c r="AS388" i="1"/>
  <c r="AR388" i="1"/>
  <c r="AQ388" i="1"/>
  <c r="AP388" i="1"/>
  <c r="AO388" i="1"/>
  <c r="AT387" i="1"/>
  <c r="AS387" i="1"/>
  <c r="AR387" i="1"/>
  <c r="AQ387" i="1"/>
  <c r="AP387" i="1"/>
  <c r="AO387" i="1"/>
  <c r="AT386" i="1"/>
  <c r="AS386" i="1"/>
  <c r="AR386" i="1"/>
  <c r="AQ386" i="1"/>
  <c r="AP386" i="1"/>
  <c r="AO386" i="1"/>
  <c r="AT385" i="1"/>
  <c r="AS385" i="1"/>
  <c r="AR385" i="1"/>
  <c r="AQ385" i="1"/>
  <c r="AP385" i="1"/>
  <c r="AO385" i="1"/>
  <c r="AT384" i="1"/>
  <c r="AS384" i="1"/>
  <c r="AR384" i="1"/>
  <c r="AQ384" i="1"/>
  <c r="AP384" i="1"/>
  <c r="AO384" i="1"/>
  <c r="AT383" i="1"/>
  <c r="AS383" i="1"/>
  <c r="AR383" i="1"/>
  <c r="AQ383" i="1"/>
  <c r="AP383" i="1"/>
  <c r="AO383" i="1"/>
  <c r="AT382" i="1"/>
  <c r="AS382" i="1"/>
  <c r="AR382" i="1"/>
  <c r="AQ382" i="1"/>
  <c r="AP382" i="1"/>
  <c r="AO382" i="1"/>
  <c r="AT381" i="1"/>
  <c r="AS381" i="1"/>
  <c r="AR381" i="1"/>
  <c r="AQ381" i="1"/>
  <c r="AP381" i="1"/>
  <c r="AO381" i="1"/>
  <c r="AT380" i="1"/>
  <c r="AS380" i="1"/>
  <c r="AR380" i="1"/>
  <c r="AQ380" i="1"/>
  <c r="AP380" i="1"/>
  <c r="AO380" i="1"/>
  <c r="AT379" i="1"/>
  <c r="AS379" i="1"/>
  <c r="AR379" i="1"/>
  <c r="AQ379" i="1"/>
  <c r="AP379" i="1"/>
  <c r="AO379" i="1"/>
  <c r="AT378" i="1"/>
  <c r="AS378" i="1"/>
  <c r="AR378" i="1"/>
  <c r="AQ378" i="1"/>
  <c r="AP378" i="1"/>
  <c r="AO378" i="1"/>
  <c r="AT377" i="1"/>
  <c r="AS377" i="1"/>
  <c r="AR377" i="1"/>
  <c r="AQ377" i="1"/>
  <c r="AP377" i="1"/>
  <c r="AO377" i="1"/>
  <c r="AT376" i="1"/>
  <c r="AS376" i="1"/>
  <c r="AR376" i="1"/>
  <c r="AQ376" i="1"/>
  <c r="AP376" i="1"/>
  <c r="AO376" i="1"/>
  <c r="AT375" i="1"/>
  <c r="AS375" i="1"/>
  <c r="AR375" i="1"/>
  <c r="AQ375" i="1"/>
  <c r="AP375" i="1"/>
  <c r="AO375" i="1"/>
  <c r="AT374" i="1"/>
  <c r="AS374" i="1"/>
  <c r="AR374" i="1"/>
  <c r="AQ374" i="1"/>
  <c r="AP374" i="1"/>
  <c r="AO374" i="1"/>
  <c r="AT373" i="1"/>
  <c r="AS373" i="1"/>
  <c r="AR373" i="1"/>
  <c r="AQ373" i="1"/>
  <c r="AP373" i="1"/>
  <c r="AO373" i="1"/>
  <c r="AT372" i="1"/>
  <c r="AS372" i="1"/>
  <c r="AR372" i="1"/>
  <c r="AQ372" i="1"/>
  <c r="AP372" i="1"/>
  <c r="AO372" i="1"/>
  <c r="AT371" i="1"/>
  <c r="AS371" i="1"/>
  <c r="AR371" i="1"/>
  <c r="AQ371" i="1"/>
  <c r="AP371" i="1"/>
  <c r="AO371" i="1"/>
  <c r="AT370" i="1"/>
  <c r="AS370" i="1"/>
  <c r="AR370" i="1"/>
  <c r="AQ370" i="1"/>
  <c r="AP370" i="1"/>
  <c r="AO370" i="1"/>
  <c r="AT369" i="1"/>
  <c r="AS369" i="1"/>
  <c r="AR369" i="1"/>
  <c r="AQ369" i="1"/>
  <c r="AP369" i="1"/>
  <c r="AO369" i="1"/>
  <c r="AT368" i="1"/>
  <c r="AS368" i="1"/>
  <c r="AR368" i="1"/>
  <c r="AQ368" i="1"/>
  <c r="AP368" i="1"/>
  <c r="AO368" i="1"/>
  <c r="AT367" i="1"/>
  <c r="AS367" i="1"/>
  <c r="AR367" i="1"/>
  <c r="AQ367" i="1"/>
  <c r="AP367" i="1"/>
  <c r="AO367" i="1"/>
  <c r="AT366" i="1"/>
  <c r="AS366" i="1"/>
  <c r="AR366" i="1"/>
  <c r="AQ366" i="1"/>
  <c r="AP366" i="1"/>
  <c r="AO366" i="1"/>
  <c r="AT365" i="1"/>
  <c r="AS365" i="1"/>
  <c r="AR365" i="1"/>
  <c r="AQ365" i="1"/>
  <c r="AP365" i="1"/>
  <c r="AO365" i="1"/>
  <c r="AT364" i="1"/>
  <c r="AS364" i="1"/>
  <c r="AR364" i="1"/>
  <c r="AQ364" i="1"/>
  <c r="AP364" i="1"/>
  <c r="AO364" i="1"/>
  <c r="AT363" i="1"/>
  <c r="AS363" i="1"/>
  <c r="AR363" i="1"/>
  <c r="AQ363" i="1"/>
  <c r="AP363" i="1"/>
  <c r="AO363" i="1"/>
  <c r="AT362" i="1"/>
  <c r="AS362" i="1"/>
  <c r="AR362" i="1"/>
  <c r="AQ362" i="1"/>
  <c r="AP362" i="1"/>
  <c r="AO362" i="1"/>
  <c r="AT361" i="1"/>
  <c r="AS361" i="1"/>
  <c r="AR361" i="1"/>
  <c r="AQ361" i="1"/>
  <c r="AP361" i="1"/>
  <c r="AO361" i="1"/>
  <c r="AT360" i="1"/>
  <c r="AS360" i="1"/>
  <c r="AR360" i="1"/>
  <c r="AQ360" i="1"/>
  <c r="AP360" i="1"/>
  <c r="AO360" i="1"/>
  <c r="AT359" i="1"/>
  <c r="AS359" i="1"/>
  <c r="AR359" i="1"/>
  <c r="AQ359" i="1"/>
  <c r="AP359" i="1"/>
  <c r="AO359" i="1"/>
  <c r="AT358" i="1"/>
  <c r="AS358" i="1"/>
  <c r="AR358" i="1"/>
  <c r="AQ358" i="1"/>
  <c r="AP358" i="1"/>
  <c r="AO358" i="1"/>
  <c r="AT357" i="1"/>
  <c r="AS357" i="1"/>
  <c r="AR357" i="1"/>
  <c r="AQ357" i="1"/>
  <c r="AP357" i="1"/>
  <c r="AO357" i="1"/>
  <c r="AT356" i="1"/>
  <c r="AS356" i="1"/>
  <c r="AR356" i="1"/>
  <c r="AQ356" i="1"/>
  <c r="AP356" i="1"/>
  <c r="AO356" i="1"/>
  <c r="AT355" i="1"/>
  <c r="AS355" i="1"/>
  <c r="AR355" i="1"/>
  <c r="AQ355" i="1"/>
  <c r="AP355" i="1"/>
  <c r="AO355" i="1"/>
  <c r="AT354" i="1"/>
  <c r="AS354" i="1"/>
  <c r="AR354" i="1"/>
  <c r="AQ354" i="1"/>
  <c r="AP354" i="1"/>
  <c r="AO354" i="1"/>
  <c r="AT353" i="1"/>
  <c r="AS353" i="1"/>
  <c r="AR353" i="1"/>
  <c r="AQ353" i="1"/>
  <c r="AP353" i="1"/>
  <c r="AO353" i="1"/>
  <c r="AT352" i="1"/>
  <c r="AS352" i="1"/>
  <c r="AR352" i="1"/>
  <c r="AQ352" i="1"/>
  <c r="AP352" i="1"/>
  <c r="AO352" i="1"/>
  <c r="AT351" i="1"/>
  <c r="AS351" i="1"/>
  <c r="AR351" i="1"/>
  <c r="AQ351" i="1"/>
  <c r="AP351" i="1"/>
  <c r="AO351" i="1"/>
  <c r="AT350" i="1"/>
  <c r="AS350" i="1"/>
  <c r="AR350" i="1"/>
  <c r="AQ350" i="1"/>
  <c r="AP350" i="1"/>
  <c r="AO350" i="1"/>
  <c r="AT349" i="1"/>
  <c r="AS349" i="1"/>
  <c r="AR349" i="1"/>
  <c r="AQ349" i="1"/>
  <c r="AP349" i="1"/>
  <c r="AO349" i="1"/>
  <c r="AT348" i="1"/>
  <c r="AS348" i="1"/>
  <c r="AR348" i="1"/>
  <c r="AQ348" i="1"/>
  <c r="AP348" i="1"/>
  <c r="AO348" i="1"/>
  <c r="AT347" i="1"/>
  <c r="AS347" i="1"/>
  <c r="AR347" i="1"/>
  <c r="AQ347" i="1"/>
  <c r="AP347" i="1"/>
  <c r="AO347" i="1"/>
  <c r="AT346" i="1"/>
  <c r="AS346" i="1"/>
  <c r="AR346" i="1"/>
  <c r="AQ346" i="1"/>
  <c r="AP346" i="1"/>
  <c r="AO346" i="1"/>
  <c r="AT345" i="1"/>
  <c r="AS345" i="1"/>
  <c r="AR345" i="1"/>
  <c r="AQ345" i="1"/>
  <c r="AP345" i="1"/>
  <c r="AO345" i="1"/>
  <c r="AT344" i="1"/>
  <c r="AS344" i="1"/>
  <c r="AR344" i="1"/>
  <c r="AQ344" i="1"/>
  <c r="AP344" i="1"/>
  <c r="AO344" i="1"/>
  <c r="AT343" i="1"/>
  <c r="AS343" i="1"/>
  <c r="AR343" i="1"/>
  <c r="AQ343" i="1"/>
  <c r="AP343" i="1"/>
  <c r="AO343" i="1"/>
  <c r="AT342" i="1"/>
  <c r="AS342" i="1"/>
  <c r="AR342" i="1"/>
  <c r="AQ342" i="1"/>
  <c r="AP342" i="1"/>
  <c r="AO342" i="1"/>
  <c r="AT341" i="1"/>
  <c r="AS341" i="1"/>
  <c r="AR341" i="1"/>
  <c r="AQ341" i="1"/>
  <c r="AP341" i="1"/>
  <c r="AO341" i="1"/>
  <c r="AT340" i="1"/>
  <c r="AS340" i="1"/>
  <c r="AR340" i="1"/>
  <c r="AQ340" i="1"/>
  <c r="AP340" i="1"/>
  <c r="AO340" i="1"/>
  <c r="AT339" i="1"/>
  <c r="AS339" i="1"/>
  <c r="AR339" i="1"/>
  <c r="AQ339" i="1"/>
  <c r="AP339" i="1"/>
  <c r="AO339" i="1"/>
  <c r="AT338" i="1"/>
  <c r="AS338" i="1"/>
  <c r="AR338" i="1"/>
  <c r="AQ338" i="1"/>
  <c r="AP338" i="1"/>
  <c r="AO338" i="1"/>
  <c r="AT337" i="1"/>
  <c r="AS337" i="1"/>
  <c r="AR337" i="1"/>
  <c r="AQ337" i="1"/>
  <c r="AP337" i="1"/>
  <c r="AO337" i="1"/>
  <c r="AT336" i="1"/>
  <c r="AS336" i="1"/>
  <c r="AR336" i="1"/>
  <c r="AQ336" i="1"/>
  <c r="AP336" i="1"/>
  <c r="AO336" i="1"/>
  <c r="AT335" i="1"/>
  <c r="AS335" i="1"/>
  <c r="AR335" i="1"/>
  <c r="AQ335" i="1"/>
  <c r="AP335" i="1"/>
  <c r="AO335" i="1"/>
  <c r="AT334" i="1"/>
  <c r="AS334" i="1"/>
  <c r="AR334" i="1"/>
  <c r="AQ334" i="1"/>
  <c r="AP334" i="1"/>
  <c r="AO334" i="1"/>
  <c r="AT333" i="1"/>
  <c r="AS333" i="1"/>
  <c r="AR333" i="1"/>
  <c r="AQ333" i="1"/>
  <c r="AP333" i="1"/>
  <c r="AO333" i="1"/>
  <c r="AT332" i="1"/>
  <c r="AS332" i="1"/>
  <c r="AR332" i="1"/>
  <c r="AQ332" i="1"/>
  <c r="AP332" i="1"/>
  <c r="AO332" i="1"/>
  <c r="AT331" i="1"/>
  <c r="AS331" i="1"/>
  <c r="AR331" i="1"/>
  <c r="AQ331" i="1"/>
  <c r="AP331" i="1"/>
  <c r="AO331" i="1"/>
  <c r="AT330" i="1"/>
  <c r="AS330" i="1"/>
  <c r="AR330" i="1"/>
  <c r="AQ330" i="1"/>
  <c r="AP330" i="1"/>
  <c r="AO330" i="1"/>
  <c r="AT329" i="1"/>
  <c r="AS329" i="1"/>
  <c r="AR329" i="1"/>
  <c r="AQ329" i="1"/>
  <c r="AP329" i="1"/>
  <c r="AO329" i="1"/>
  <c r="AT328" i="1"/>
  <c r="AS328" i="1"/>
  <c r="AR328" i="1"/>
  <c r="AQ328" i="1"/>
  <c r="AP328" i="1"/>
  <c r="AO328" i="1"/>
  <c r="AT327" i="1"/>
  <c r="AS327" i="1"/>
  <c r="AR327" i="1"/>
  <c r="AQ327" i="1"/>
  <c r="AP327" i="1"/>
  <c r="AO327" i="1"/>
  <c r="AT326" i="1"/>
  <c r="AS326" i="1"/>
  <c r="AR326" i="1"/>
  <c r="AQ326" i="1"/>
  <c r="AP326" i="1"/>
  <c r="AO326" i="1"/>
  <c r="AT325" i="1"/>
  <c r="AS325" i="1"/>
  <c r="AR325" i="1"/>
  <c r="AQ325" i="1"/>
  <c r="AP325" i="1"/>
  <c r="AO325" i="1"/>
  <c r="AT324" i="1"/>
  <c r="AS324" i="1"/>
  <c r="AR324" i="1"/>
  <c r="AQ324" i="1"/>
  <c r="AP324" i="1"/>
  <c r="AO324" i="1"/>
  <c r="AT323" i="1"/>
  <c r="AS323" i="1"/>
  <c r="AR323" i="1"/>
  <c r="AQ323" i="1"/>
  <c r="AP323" i="1"/>
  <c r="AO323" i="1"/>
  <c r="AT322" i="1"/>
  <c r="AS322" i="1"/>
  <c r="AR322" i="1"/>
  <c r="AQ322" i="1"/>
  <c r="AP322" i="1"/>
  <c r="AO322" i="1"/>
  <c r="AT321" i="1"/>
  <c r="AS321" i="1"/>
  <c r="AR321" i="1"/>
  <c r="AQ321" i="1"/>
  <c r="AP321" i="1"/>
  <c r="AO321" i="1"/>
  <c r="AT320" i="1"/>
  <c r="AS320" i="1"/>
  <c r="AR320" i="1"/>
  <c r="AQ320" i="1"/>
  <c r="AP320" i="1"/>
  <c r="AO320" i="1"/>
  <c r="AT319" i="1"/>
  <c r="AS319" i="1"/>
  <c r="AR319" i="1"/>
  <c r="AQ319" i="1"/>
  <c r="AP319" i="1"/>
  <c r="AO319" i="1"/>
  <c r="AT318" i="1"/>
  <c r="AS318" i="1"/>
  <c r="AR318" i="1"/>
  <c r="AQ318" i="1"/>
  <c r="AP318" i="1"/>
  <c r="AO318" i="1"/>
  <c r="AT317" i="1"/>
  <c r="AS317" i="1"/>
  <c r="AR317" i="1"/>
  <c r="AQ317" i="1"/>
  <c r="AP317" i="1"/>
  <c r="AO317" i="1"/>
  <c r="AT316" i="1"/>
  <c r="AS316" i="1"/>
  <c r="AR316" i="1"/>
  <c r="AQ316" i="1"/>
  <c r="AP316" i="1"/>
  <c r="AO316" i="1"/>
  <c r="AT315" i="1"/>
  <c r="AS315" i="1"/>
  <c r="AR315" i="1"/>
  <c r="AQ315" i="1"/>
  <c r="AP315" i="1"/>
  <c r="AO315" i="1"/>
  <c r="AT314" i="1"/>
  <c r="AS314" i="1"/>
  <c r="AR314" i="1"/>
  <c r="AQ314" i="1"/>
  <c r="AP314" i="1"/>
  <c r="AO314" i="1"/>
  <c r="AT313" i="1"/>
  <c r="AS313" i="1"/>
  <c r="AR313" i="1"/>
  <c r="AQ313" i="1"/>
  <c r="AP313" i="1"/>
  <c r="AO313" i="1"/>
  <c r="AT312" i="1"/>
  <c r="AS312" i="1"/>
  <c r="AR312" i="1"/>
  <c r="AQ312" i="1"/>
  <c r="AP312" i="1"/>
  <c r="AO312" i="1"/>
  <c r="AT311" i="1"/>
  <c r="AS311" i="1"/>
  <c r="AR311" i="1"/>
  <c r="AQ311" i="1"/>
  <c r="AP311" i="1"/>
  <c r="AO311" i="1"/>
  <c r="AT310" i="1"/>
  <c r="AS310" i="1"/>
  <c r="AR310" i="1"/>
  <c r="AQ310" i="1"/>
  <c r="AP310" i="1"/>
  <c r="AO310" i="1"/>
  <c r="AT309" i="1"/>
  <c r="AS309" i="1"/>
  <c r="AR309" i="1"/>
  <c r="AQ309" i="1"/>
  <c r="AP309" i="1"/>
  <c r="AO309" i="1"/>
  <c r="AT308" i="1"/>
  <c r="AS308" i="1"/>
  <c r="AR308" i="1"/>
  <c r="AQ308" i="1"/>
  <c r="AP308" i="1"/>
  <c r="AO308" i="1"/>
  <c r="AT307" i="1"/>
  <c r="AS307" i="1"/>
  <c r="AR307" i="1"/>
  <c r="AQ307" i="1"/>
  <c r="AP307" i="1"/>
  <c r="AO307" i="1"/>
  <c r="AT306" i="1"/>
  <c r="AS306" i="1"/>
  <c r="AR306" i="1"/>
  <c r="AQ306" i="1"/>
  <c r="AP306" i="1"/>
  <c r="AO306" i="1"/>
  <c r="AT305" i="1"/>
  <c r="AS305" i="1"/>
  <c r="AR305" i="1"/>
  <c r="AQ305" i="1"/>
  <c r="AP305" i="1"/>
  <c r="AO305" i="1"/>
  <c r="AT304" i="1"/>
  <c r="AS304" i="1"/>
  <c r="AR304" i="1"/>
  <c r="AQ304" i="1"/>
  <c r="AP304" i="1"/>
  <c r="AO304" i="1"/>
  <c r="AT303" i="1"/>
  <c r="AS303" i="1"/>
  <c r="AR303" i="1"/>
  <c r="AQ303" i="1"/>
  <c r="AP303" i="1"/>
  <c r="AO303" i="1"/>
  <c r="AT302" i="1"/>
  <c r="AS302" i="1"/>
  <c r="AR302" i="1"/>
  <c r="AQ302" i="1"/>
  <c r="AP302" i="1"/>
  <c r="AO302" i="1"/>
  <c r="AT301" i="1"/>
  <c r="AS301" i="1"/>
  <c r="AR301" i="1"/>
  <c r="AQ301" i="1"/>
  <c r="AP301" i="1"/>
  <c r="AO301" i="1"/>
  <c r="AT300" i="1"/>
  <c r="AS300" i="1"/>
  <c r="AR300" i="1"/>
  <c r="AQ300" i="1"/>
  <c r="AP300" i="1"/>
  <c r="AO300" i="1"/>
  <c r="AT299" i="1"/>
  <c r="AS299" i="1"/>
  <c r="AR299" i="1"/>
  <c r="AQ299" i="1"/>
  <c r="AP299" i="1"/>
  <c r="AO299" i="1"/>
  <c r="AT298" i="1"/>
  <c r="AS298" i="1"/>
  <c r="AR298" i="1"/>
  <c r="AQ298" i="1"/>
  <c r="AP298" i="1"/>
  <c r="AO298" i="1"/>
  <c r="AT297" i="1"/>
  <c r="AS297" i="1"/>
  <c r="AR297" i="1"/>
  <c r="AQ297" i="1"/>
  <c r="AP297" i="1"/>
  <c r="AO297" i="1"/>
  <c r="AT296" i="1"/>
  <c r="AS296" i="1"/>
  <c r="AR296" i="1"/>
  <c r="AQ296" i="1"/>
  <c r="AP296" i="1"/>
  <c r="AO296" i="1"/>
  <c r="AT295" i="1"/>
  <c r="AS295" i="1"/>
  <c r="AR295" i="1"/>
  <c r="AQ295" i="1"/>
  <c r="AP295" i="1"/>
  <c r="AO295" i="1"/>
  <c r="AT294" i="1"/>
  <c r="AS294" i="1"/>
  <c r="AR294" i="1"/>
  <c r="AQ294" i="1"/>
  <c r="AP294" i="1"/>
  <c r="AO294" i="1"/>
  <c r="AT293" i="1"/>
  <c r="AS293" i="1"/>
  <c r="AR293" i="1"/>
  <c r="AQ293" i="1"/>
  <c r="AP293" i="1"/>
  <c r="AO293" i="1"/>
  <c r="AT292" i="1"/>
  <c r="AS292" i="1"/>
  <c r="AR292" i="1"/>
  <c r="AQ292" i="1"/>
  <c r="AP292" i="1"/>
  <c r="AO292" i="1"/>
  <c r="AT291" i="1"/>
  <c r="AS291" i="1"/>
  <c r="AR291" i="1"/>
  <c r="AQ291" i="1"/>
  <c r="AP291" i="1"/>
  <c r="AO291" i="1"/>
  <c r="AT290" i="1"/>
  <c r="AS290" i="1"/>
  <c r="AR290" i="1"/>
  <c r="AQ290" i="1"/>
  <c r="AP290" i="1"/>
  <c r="AO290" i="1"/>
  <c r="AT289" i="1"/>
  <c r="AS289" i="1"/>
  <c r="AR289" i="1"/>
  <c r="AQ289" i="1"/>
  <c r="AP289" i="1"/>
  <c r="AO289" i="1"/>
  <c r="AT288" i="1"/>
  <c r="AS288" i="1"/>
  <c r="AR288" i="1"/>
  <c r="AQ288" i="1"/>
  <c r="AP288" i="1"/>
  <c r="AO288" i="1"/>
  <c r="AT287" i="1"/>
  <c r="AS287" i="1"/>
  <c r="AR287" i="1"/>
  <c r="AQ287" i="1"/>
  <c r="AP287" i="1"/>
  <c r="AO287" i="1"/>
  <c r="AT286" i="1"/>
  <c r="AS286" i="1"/>
  <c r="AR286" i="1"/>
  <c r="AQ286" i="1"/>
  <c r="AP286" i="1"/>
  <c r="AO286" i="1"/>
  <c r="AT285" i="1"/>
  <c r="AS285" i="1"/>
  <c r="AR285" i="1"/>
  <c r="AQ285" i="1"/>
  <c r="AP285" i="1"/>
  <c r="AO285" i="1"/>
  <c r="AT284" i="1"/>
  <c r="AS284" i="1"/>
  <c r="AR284" i="1"/>
  <c r="AQ284" i="1"/>
  <c r="AP284" i="1"/>
  <c r="AO284" i="1"/>
  <c r="AT283" i="1"/>
  <c r="AS283" i="1"/>
  <c r="AR283" i="1"/>
  <c r="AQ283" i="1"/>
  <c r="AP283" i="1"/>
  <c r="AO283" i="1"/>
  <c r="AT282" i="1"/>
  <c r="AS282" i="1"/>
  <c r="AR282" i="1"/>
  <c r="AQ282" i="1"/>
  <c r="AP282" i="1"/>
  <c r="AO282" i="1"/>
  <c r="AT281" i="1"/>
  <c r="AS281" i="1"/>
  <c r="AR281" i="1"/>
  <c r="AQ281" i="1"/>
  <c r="AP281" i="1"/>
  <c r="AO281" i="1"/>
  <c r="AT280" i="1"/>
  <c r="AS280" i="1"/>
  <c r="AR280" i="1"/>
  <c r="AQ280" i="1"/>
  <c r="AP280" i="1"/>
  <c r="AO280" i="1"/>
  <c r="AT279" i="1"/>
  <c r="AS279" i="1"/>
  <c r="AR279" i="1"/>
  <c r="AQ279" i="1"/>
  <c r="AP279" i="1"/>
  <c r="AO279" i="1"/>
  <c r="AT278" i="1"/>
  <c r="AS278" i="1"/>
  <c r="AR278" i="1"/>
  <c r="AQ278" i="1"/>
  <c r="AP278" i="1"/>
  <c r="AO278" i="1"/>
  <c r="AT277" i="1"/>
  <c r="AS277" i="1"/>
  <c r="AR277" i="1"/>
  <c r="AQ277" i="1"/>
  <c r="AP277" i="1"/>
  <c r="AO277" i="1"/>
  <c r="AT276" i="1"/>
  <c r="AS276" i="1"/>
  <c r="AR276" i="1"/>
  <c r="AQ276" i="1"/>
  <c r="AP276" i="1"/>
  <c r="AO276" i="1"/>
  <c r="AT275" i="1"/>
  <c r="AS275" i="1"/>
  <c r="AR275" i="1"/>
  <c r="AQ275" i="1"/>
  <c r="AP275" i="1"/>
  <c r="AO275" i="1"/>
  <c r="AT274" i="1"/>
  <c r="AS274" i="1"/>
  <c r="AR274" i="1"/>
  <c r="AQ274" i="1"/>
  <c r="AP274" i="1"/>
  <c r="AO274" i="1"/>
  <c r="AT273" i="1"/>
  <c r="AS273" i="1"/>
  <c r="AR273" i="1"/>
  <c r="AQ273" i="1"/>
  <c r="AP273" i="1"/>
  <c r="AO273" i="1"/>
  <c r="AT272" i="1"/>
  <c r="AS272" i="1"/>
  <c r="AR272" i="1"/>
  <c r="AQ272" i="1"/>
  <c r="AP272" i="1"/>
  <c r="AO272" i="1"/>
  <c r="AT271" i="1"/>
  <c r="AS271" i="1"/>
  <c r="AR271" i="1"/>
  <c r="AQ271" i="1"/>
  <c r="AP271" i="1"/>
  <c r="AO271" i="1"/>
  <c r="AT270" i="1"/>
  <c r="AS270" i="1"/>
  <c r="AR270" i="1"/>
  <c r="AQ270" i="1"/>
  <c r="AP270" i="1"/>
  <c r="AO270" i="1"/>
  <c r="AT269" i="1"/>
  <c r="AS269" i="1"/>
  <c r="AR269" i="1"/>
  <c r="AQ269" i="1"/>
  <c r="AP269" i="1"/>
  <c r="AO269" i="1"/>
  <c r="AT268" i="1"/>
  <c r="AS268" i="1"/>
  <c r="AR268" i="1"/>
  <c r="AQ268" i="1"/>
  <c r="AP268" i="1"/>
  <c r="AO268" i="1"/>
  <c r="AT267" i="1"/>
  <c r="AS267" i="1"/>
  <c r="AR267" i="1"/>
  <c r="AQ267" i="1"/>
  <c r="AP267" i="1"/>
  <c r="AO267" i="1"/>
  <c r="AT266" i="1"/>
  <c r="AS266" i="1"/>
  <c r="AR266" i="1"/>
  <c r="AQ266" i="1"/>
  <c r="AP266" i="1"/>
  <c r="AO266" i="1"/>
  <c r="AT265" i="1"/>
  <c r="AS265" i="1"/>
  <c r="AR265" i="1"/>
  <c r="AQ265" i="1"/>
  <c r="AP265" i="1"/>
  <c r="AO265" i="1"/>
  <c r="AT264" i="1"/>
  <c r="AS264" i="1"/>
  <c r="AR264" i="1"/>
  <c r="AQ264" i="1"/>
  <c r="AP264" i="1"/>
  <c r="AO264" i="1"/>
  <c r="AT263" i="1"/>
  <c r="AS263" i="1"/>
  <c r="AR263" i="1"/>
  <c r="AQ263" i="1"/>
  <c r="AP263" i="1"/>
  <c r="AO263" i="1"/>
  <c r="AT262" i="1"/>
  <c r="AS262" i="1"/>
  <c r="AR262" i="1"/>
  <c r="AQ262" i="1"/>
  <c r="AP262" i="1"/>
  <c r="AO262" i="1"/>
  <c r="AT261" i="1"/>
  <c r="AS261" i="1"/>
  <c r="AR261" i="1"/>
  <c r="AQ261" i="1"/>
  <c r="AP261" i="1"/>
  <c r="AO261" i="1"/>
  <c r="AT260" i="1"/>
  <c r="AS260" i="1"/>
  <c r="AR260" i="1"/>
  <c r="AQ260" i="1"/>
  <c r="AP260" i="1"/>
  <c r="AO260" i="1"/>
  <c r="AT259" i="1"/>
  <c r="AS259" i="1"/>
  <c r="AR259" i="1"/>
  <c r="AQ259" i="1"/>
  <c r="AP259" i="1"/>
  <c r="AO259" i="1"/>
  <c r="AT258" i="1"/>
  <c r="AS258" i="1"/>
  <c r="AR258" i="1"/>
  <c r="AQ258" i="1"/>
  <c r="AP258" i="1"/>
  <c r="AO258" i="1"/>
  <c r="AT257" i="1"/>
  <c r="AS257" i="1"/>
  <c r="AR257" i="1"/>
  <c r="AQ257" i="1"/>
  <c r="AP257" i="1"/>
  <c r="AO257" i="1"/>
  <c r="AT256" i="1"/>
  <c r="AS256" i="1"/>
  <c r="AR256" i="1"/>
  <c r="AQ256" i="1"/>
  <c r="AP256" i="1"/>
  <c r="AO256" i="1"/>
  <c r="AT255" i="1"/>
  <c r="AS255" i="1"/>
  <c r="AR255" i="1"/>
  <c r="AQ255" i="1"/>
  <c r="AP255" i="1"/>
  <c r="AO255" i="1"/>
  <c r="AT254" i="1"/>
  <c r="AS254" i="1"/>
  <c r="AR254" i="1"/>
  <c r="AQ254" i="1"/>
  <c r="AP254" i="1"/>
  <c r="AO254" i="1"/>
  <c r="AT253" i="1"/>
  <c r="AS253" i="1"/>
  <c r="AR253" i="1"/>
  <c r="AQ253" i="1"/>
  <c r="AP253" i="1"/>
  <c r="AO253" i="1"/>
  <c r="AT252" i="1"/>
  <c r="AS252" i="1"/>
  <c r="AR252" i="1"/>
  <c r="AQ252" i="1"/>
  <c r="AP252" i="1"/>
  <c r="AO252" i="1"/>
  <c r="AT251" i="1"/>
  <c r="AS251" i="1"/>
  <c r="AR251" i="1"/>
  <c r="AQ251" i="1"/>
  <c r="AP251" i="1"/>
  <c r="AO251" i="1"/>
  <c r="AT250" i="1"/>
  <c r="AS250" i="1"/>
  <c r="AR250" i="1"/>
  <c r="AQ250" i="1"/>
  <c r="AP250" i="1"/>
  <c r="AO250" i="1"/>
  <c r="AT249" i="1"/>
  <c r="AS249" i="1"/>
  <c r="AR249" i="1"/>
  <c r="AQ249" i="1"/>
  <c r="AP249" i="1"/>
  <c r="AO249" i="1"/>
  <c r="AT248" i="1"/>
  <c r="AS248" i="1"/>
  <c r="AR248" i="1"/>
  <c r="AQ248" i="1"/>
  <c r="AP248" i="1"/>
  <c r="AO248" i="1"/>
  <c r="AT247" i="1"/>
  <c r="AS247" i="1"/>
  <c r="AR247" i="1"/>
  <c r="AQ247" i="1"/>
  <c r="AP247" i="1"/>
  <c r="AO247" i="1"/>
  <c r="AT246" i="1"/>
  <c r="AS246" i="1"/>
  <c r="AR246" i="1"/>
  <c r="AQ246" i="1"/>
  <c r="AP246" i="1"/>
  <c r="AO246" i="1"/>
  <c r="AT245" i="1"/>
  <c r="AS245" i="1"/>
  <c r="AR245" i="1"/>
  <c r="AQ245" i="1"/>
  <c r="AP245" i="1"/>
  <c r="AO245" i="1"/>
  <c r="AT244" i="1"/>
  <c r="AS244" i="1"/>
  <c r="AR244" i="1"/>
  <c r="AQ244" i="1"/>
  <c r="AP244" i="1"/>
  <c r="AO244" i="1"/>
  <c r="AT243" i="1"/>
  <c r="AS243" i="1"/>
  <c r="AR243" i="1"/>
  <c r="AQ243" i="1"/>
  <c r="AP243" i="1"/>
  <c r="AO243" i="1"/>
  <c r="AT242" i="1"/>
  <c r="AS242" i="1"/>
  <c r="AR242" i="1"/>
  <c r="AQ242" i="1"/>
  <c r="AP242" i="1"/>
  <c r="AO242" i="1"/>
  <c r="AT241" i="1"/>
  <c r="AS241" i="1"/>
  <c r="AR241" i="1"/>
  <c r="AQ241" i="1"/>
  <c r="AP241" i="1"/>
  <c r="AO241" i="1"/>
  <c r="AT240" i="1"/>
  <c r="AS240" i="1"/>
  <c r="AR240" i="1"/>
  <c r="AQ240" i="1"/>
  <c r="AP240" i="1"/>
  <c r="AO240" i="1"/>
  <c r="AT239" i="1"/>
  <c r="AS239" i="1"/>
  <c r="AR239" i="1"/>
  <c r="AQ239" i="1"/>
  <c r="AP239" i="1"/>
  <c r="AO239" i="1"/>
  <c r="AT238" i="1"/>
  <c r="AS238" i="1"/>
  <c r="AR238" i="1"/>
  <c r="AQ238" i="1"/>
  <c r="AP238" i="1"/>
  <c r="AO238" i="1"/>
  <c r="AT237" i="1"/>
  <c r="AS237" i="1"/>
  <c r="AR237" i="1"/>
  <c r="AQ237" i="1"/>
  <c r="AP237" i="1"/>
  <c r="AO237" i="1"/>
  <c r="AT236" i="1"/>
  <c r="AS236" i="1"/>
  <c r="AR236" i="1"/>
  <c r="AQ236" i="1"/>
  <c r="AP236" i="1"/>
  <c r="AO236" i="1"/>
  <c r="AT235" i="1"/>
  <c r="AS235" i="1"/>
  <c r="AR235" i="1"/>
  <c r="AQ235" i="1"/>
  <c r="AP235" i="1"/>
  <c r="AO235" i="1"/>
  <c r="AT234" i="1"/>
  <c r="AS234" i="1"/>
  <c r="AR234" i="1"/>
  <c r="AQ234" i="1"/>
  <c r="AP234" i="1"/>
  <c r="AO234" i="1"/>
  <c r="AT233" i="1"/>
  <c r="AS233" i="1"/>
  <c r="AR233" i="1"/>
  <c r="AQ233" i="1"/>
  <c r="AP233" i="1"/>
  <c r="AO233" i="1"/>
  <c r="AT232" i="1"/>
  <c r="AS232" i="1"/>
  <c r="AR232" i="1"/>
  <c r="AQ232" i="1"/>
  <c r="AP232" i="1"/>
  <c r="AO232" i="1"/>
  <c r="AT231" i="1"/>
  <c r="AS231" i="1"/>
  <c r="AR231" i="1"/>
  <c r="AQ231" i="1"/>
  <c r="AP231" i="1"/>
  <c r="AO231" i="1"/>
  <c r="AT230" i="1"/>
  <c r="AS230" i="1"/>
  <c r="AR230" i="1"/>
  <c r="AQ230" i="1"/>
  <c r="AP230" i="1"/>
  <c r="AO230" i="1"/>
  <c r="AT229" i="1"/>
  <c r="AS229" i="1"/>
  <c r="AR229" i="1"/>
  <c r="AQ229" i="1"/>
  <c r="AP229" i="1"/>
  <c r="AO229" i="1"/>
  <c r="AT228" i="1"/>
  <c r="AS228" i="1"/>
  <c r="AR228" i="1"/>
  <c r="AQ228" i="1"/>
  <c r="AP228" i="1"/>
  <c r="AO228" i="1"/>
  <c r="AT227" i="1"/>
  <c r="AS227" i="1"/>
  <c r="AR227" i="1"/>
  <c r="AQ227" i="1"/>
  <c r="AP227" i="1"/>
  <c r="AO227" i="1"/>
  <c r="AT226" i="1"/>
  <c r="AS226" i="1"/>
  <c r="AR226" i="1"/>
  <c r="AQ226" i="1"/>
  <c r="AP226" i="1"/>
  <c r="AO226" i="1"/>
  <c r="AT225" i="1"/>
  <c r="AS225" i="1"/>
  <c r="AR225" i="1"/>
  <c r="AQ225" i="1"/>
  <c r="AP225" i="1"/>
  <c r="AO225" i="1"/>
  <c r="AT224" i="1"/>
  <c r="AS224" i="1"/>
  <c r="AR224" i="1"/>
  <c r="AQ224" i="1"/>
  <c r="AP224" i="1"/>
  <c r="AO224" i="1"/>
  <c r="AT223" i="1"/>
  <c r="AS223" i="1"/>
  <c r="AR223" i="1"/>
  <c r="AQ223" i="1"/>
  <c r="AP223" i="1"/>
  <c r="AO223" i="1"/>
  <c r="AT222" i="1"/>
  <c r="AS222" i="1"/>
  <c r="AR222" i="1"/>
  <c r="AQ222" i="1"/>
  <c r="AP222" i="1"/>
  <c r="AO222" i="1"/>
  <c r="AT221" i="1"/>
  <c r="AS221" i="1"/>
  <c r="AR221" i="1"/>
  <c r="AQ221" i="1"/>
  <c r="AP221" i="1"/>
  <c r="AO221" i="1"/>
  <c r="AT220" i="1"/>
  <c r="AS220" i="1"/>
  <c r="AR220" i="1"/>
  <c r="AQ220" i="1"/>
  <c r="AP220" i="1"/>
  <c r="AO220" i="1"/>
  <c r="AT219" i="1"/>
  <c r="AS219" i="1"/>
  <c r="AR219" i="1"/>
  <c r="AQ219" i="1"/>
  <c r="AP219" i="1"/>
  <c r="AO219" i="1"/>
  <c r="AT218" i="1"/>
  <c r="AS218" i="1"/>
  <c r="AR218" i="1"/>
  <c r="AQ218" i="1"/>
  <c r="AP218" i="1"/>
  <c r="AO218" i="1"/>
  <c r="AT217" i="1"/>
  <c r="AS217" i="1"/>
  <c r="AR217" i="1"/>
  <c r="AQ217" i="1"/>
  <c r="AP217" i="1"/>
  <c r="AO217" i="1"/>
  <c r="AT216" i="1"/>
  <c r="AS216" i="1"/>
  <c r="AR216" i="1"/>
  <c r="AQ216" i="1"/>
  <c r="AP216" i="1"/>
  <c r="AO216" i="1"/>
  <c r="AT215" i="1"/>
  <c r="AS215" i="1"/>
  <c r="AR215" i="1"/>
  <c r="AQ215" i="1"/>
  <c r="AP215" i="1"/>
  <c r="AO215" i="1"/>
  <c r="AT214" i="1"/>
  <c r="AS214" i="1"/>
  <c r="AR214" i="1"/>
  <c r="AQ214" i="1"/>
  <c r="AP214" i="1"/>
  <c r="AO214" i="1"/>
  <c r="AT213" i="1"/>
  <c r="AS213" i="1"/>
  <c r="AR213" i="1"/>
  <c r="AQ213" i="1"/>
  <c r="AP213" i="1"/>
  <c r="AO213" i="1"/>
  <c r="AT212" i="1"/>
  <c r="AS212" i="1"/>
  <c r="AR212" i="1"/>
  <c r="AQ212" i="1"/>
  <c r="AP212" i="1"/>
  <c r="AO212" i="1"/>
  <c r="AT211" i="1"/>
  <c r="AS211" i="1"/>
  <c r="AR211" i="1"/>
  <c r="AQ211" i="1"/>
  <c r="AP211" i="1"/>
  <c r="AO211" i="1"/>
  <c r="AT210" i="1"/>
  <c r="AS210" i="1"/>
  <c r="AR210" i="1"/>
  <c r="AQ210" i="1"/>
  <c r="AP210" i="1"/>
  <c r="AO210" i="1"/>
  <c r="AT209" i="1"/>
  <c r="AS209" i="1"/>
  <c r="AR209" i="1"/>
  <c r="AQ209" i="1"/>
  <c r="AP209" i="1"/>
  <c r="AO209" i="1"/>
  <c r="AT208" i="1"/>
  <c r="AS208" i="1"/>
  <c r="AR208" i="1"/>
  <c r="AQ208" i="1"/>
  <c r="AP208" i="1"/>
  <c r="AO208" i="1"/>
  <c r="AT207" i="1"/>
  <c r="AS207" i="1"/>
  <c r="AR207" i="1"/>
  <c r="AQ207" i="1"/>
  <c r="AP207" i="1"/>
  <c r="AO207" i="1"/>
  <c r="AT206" i="1"/>
  <c r="AS206" i="1"/>
  <c r="AR206" i="1"/>
  <c r="AQ206" i="1"/>
  <c r="AP206" i="1"/>
  <c r="AO206" i="1"/>
  <c r="AT205" i="1"/>
  <c r="AS205" i="1"/>
  <c r="AR205" i="1"/>
  <c r="AQ205" i="1"/>
  <c r="AP205" i="1"/>
  <c r="AO205" i="1"/>
  <c r="AT204" i="1"/>
  <c r="AS204" i="1"/>
  <c r="AR204" i="1"/>
  <c r="AQ204" i="1"/>
  <c r="AP204" i="1"/>
  <c r="AO204" i="1"/>
  <c r="AT203" i="1"/>
  <c r="AS203" i="1"/>
  <c r="AR203" i="1"/>
  <c r="AQ203" i="1"/>
  <c r="AP203" i="1"/>
  <c r="AO203" i="1"/>
  <c r="AT202" i="1"/>
  <c r="AS202" i="1"/>
  <c r="AR202" i="1"/>
  <c r="AQ202" i="1"/>
  <c r="AP202" i="1"/>
  <c r="AO202" i="1"/>
  <c r="AT201" i="1"/>
  <c r="AS201" i="1"/>
  <c r="AR201" i="1"/>
  <c r="AQ201" i="1"/>
  <c r="AP201" i="1"/>
  <c r="AO201" i="1"/>
  <c r="AT200" i="1"/>
  <c r="AS200" i="1"/>
  <c r="AR200" i="1"/>
  <c r="AQ200" i="1"/>
  <c r="AP200" i="1"/>
  <c r="AO200" i="1"/>
  <c r="AT199" i="1"/>
  <c r="AS199" i="1"/>
  <c r="AR199" i="1"/>
  <c r="AQ199" i="1"/>
  <c r="AP199" i="1"/>
  <c r="AO199" i="1"/>
  <c r="AT198" i="1"/>
  <c r="AS198" i="1"/>
  <c r="AR198" i="1"/>
  <c r="AQ198" i="1"/>
  <c r="AP198" i="1"/>
  <c r="AO198" i="1"/>
  <c r="AT197" i="1"/>
  <c r="AS197" i="1"/>
  <c r="AR197" i="1"/>
  <c r="AQ197" i="1"/>
  <c r="AP197" i="1"/>
  <c r="AO197" i="1"/>
  <c r="AT196" i="1"/>
  <c r="AS196" i="1"/>
  <c r="AR196" i="1"/>
  <c r="AQ196" i="1"/>
  <c r="AP196" i="1"/>
  <c r="AO196" i="1"/>
  <c r="AT195" i="1"/>
  <c r="AS195" i="1"/>
  <c r="AR195" i="1"/>
  <c r="AQ195" i="1"/>
  <c r="AP195" i="1"/>
  <c r="AO195" i="1"/>
  <c r="AT194" i="1"/>
  <c r="AS194" i="1"/>
  <c r="AR194" i="1"/>
  <c r="AQ194" i="1"/>
  <c r="AP194" i="1"/>
  <c r="AO194" i="1"/>
  <c r="AT193" i="1"/>
  <c r="AS193" i="1"/>
  <c r="AR193" i="1"/>
  <c r="AQ193" i="1"/>
  <c r="AP193" i="1"/>
  <c r="AO193" i="1"/>
  <c r="AT192" i="1"/>
  <c r="AS192" i="1"/>
  <c r="AR192" i="1"/>
  <c r="AQ192" i="1"/>
  <c r="AP192" i="1"/>
  <c r="AO192" i="1"/>
  <c r="AT191" i="1"/>
  <c r="AS191" i="1"/>
  <c r="AR191" i="1"/>
  <c r="AQ191" i="1"/>
  <c r="AP191" i="1"/>
  <c r="AO191" i="1"/>
  <c r="AT190" i="1"/>
  <c r="AS190" i="1"/>
  <c r="AR190" i="1"/>
  <c r="AQ190" i="1"/>
  <c r="AP190" i="1"/>
  <c r="AO190" i="1"/>
  <c r="AT189" i="1"/>
  <c r="AS189" i="1"/>
  <c r="AR189" i="1"/>
  <c r="AQ189" i="1"/>
  <c r="AP189" i="1"/>
  <c r="AO189" i="1"/>
  <c r="AT188" i="1"/>
  <c r="AS188" i="1"/>
  <c r="AR188" i="1"/>
  <c r="AQ188" i="1"/>
  <c r="AP188" i="1"/>
  <c r="AO188" i="1"/>
  <c r="AT187" i="1"/>
  <c r="AS187" i="1"/>
  <c r="AR187" i="1"/>
  <c r="AQ187" i="1"/>
  <c r="AP187" i="1"/>
  <c r="AO187" i="1"/>
  <c r="AT186" i="1"/>
  <c r="AS186" i="1"/>
  <c r="AR186" i="1"/>
  <c r="AQ186" i="1"/>
  <c r="AP186" i="1"/>
  <c r="AO186" i="1"/>
  <c r="AT185" i="1"/>
  <c r="AS185" i="1"/>
  <c r="AR185" i="1"/>
  <c r="AQ185" i="1"/>
  <c r="AP185" i="1"/>
  <c r="AO185" i="1"/>
  <c r="AT184" i="1"/>
  <c r="AS184" i="1"/>
  <c r="AR184" i="1"/>
  <c r="AQ184" i="1"/>
  <c r="AP184" i="1"/>
  <c r="AO184" i="1"/>
  <c r="AT183" i="1"/>
  <c r="AS183" i="1"/>
  <c r="AR183" i="1"/>
  <c r="AQ183" i="1"/>
  <c r="AP183" i="1"/>
  <c r="AO183" i="1"/>
  <c r="AT182" i="1"/>
  <c r="AS182" i="1"/>
  <c r="AR182" i="1"/>
  <c r="AQ182" i="1"/>
  <c r="AP182" i="1"/>
  <c r="AO182" i="1"/>
  <c r="AT181" i="1"/>
  <c r="AS181" i="1"/>
  <c r="AR181" i="1"/>
  <c r="AQ181" i="1"/>
  <c r="AP181" i="1"/>
  <c r="AO181" i="1"/>
  <c r="AT180" i="1"/>
  <c r="AS180" i="1"/>
  <c r="AR180" i="1"/>
  <c r="AQ180" i="1"/>
  <c r="AP180" i="1"/>
  <c r="AO180" i="1"/>
  <c r="AT179" i="1"/>
  <c r="AS179" i="1"/>
  <c r="AR179" i="1"/>
  <c r="AQ179" i="1"/>
  <c r="AP179" i="1"/>
  <c r="AO179" i="1"/>
  <c r="AT178" i="1"/>
  <c r="AS178" i="1"/>
  <c r="AR178" i="1"/>
  <c r="AQ178" i="1"/>
  <c r="AP178" i="1"/>
  <c r="AO178" i="1"/>
  <c r="AT177" i="1"/>
  <c r="AS177" i="1"/>
  <c r="AR177" i="1"/>
  <c r="AQ177" i="1"/>
  <c r="AP177" i="1"/>
  <c r="AO177" i="1"/>
  <c r="AT176" i="1"/>
  <c r="AS176" i="1"/>
  <c r="AR176" i="1"/>
  <c r="AQ176" i="1"/>
  <c r="AP176" i="1"/>
  <c r="AO176" i="1"/>
  <c r="AT175" i="1"/>
  <c r="AS175" i="1"/>
  <c r="AR175" i="1"/>
  <c r="AQ175" i="1"/>
  <c r="AP175" i="1"/>
  <c r="AO175" i="1"/>
  <c r="AT174" i="1"/>
  <c r="AS174" i="1"/>
  <c r="AR174" i="1"/>
  <c r="AQ174" i="1"/>
  <c r="AP174" i="1"/>
  <c r="AO174" i="1"/>
  <c r="AT173" i="1"/>
  <c r="AS173" i="1"/>
  <c r="AR173" i="1"/>
  <c r="AQ173" i="1"/>
  <c r="AP173" i="1"/>
  <c r="AO173" i="1"/>
  <c r="AT172" i="1"/>
  <c r="AS172" i="1"/>
  <c r="AR172" i="1"/>
  <c r="AQ172" i="1"/>
  <c r="AP172" i="1"/>
  <c r="AO172" i="1"/>
  <c r="AT171" i="1"/>
  <c r="AS171" i="1"/>
  <c r="AR171" i="1"/>
  <c r="AQ171" i="1"/>
  <c r="AP171" i="1"/>
  <c r="AO171" i="1"/>
  <c r="AT170" i="1"/>
  <c r="AS170" i="1"/>
  <c r="AR170" i="1"/>
  <c r="AQ170" i="1"/>
  <c r="AP170" i="1"/>
  <c r="AO170" i="1"/>
  <c r="AT169" i="1"/>
  <c r="AS169" i="1"/>
  <c r="AR169" i="1"/>
  <c r="AQ169" i="1"/>
  <c r="AP169" i="1"/>
  <c r="AO169" i="1"/>
  <c r="AT168" i="1"/>
  <c r="AS168" i="1"/>
  <c r="AR168" i="1"/>
  <c r="AQ168" i="1"/>
  <c r="AP168" i="1"/>
  <c r="AO168" i="1"/>
  <c r="AT167" i="1"/>
  <c r="AS167" i="1"/>
  <c r="AR167" i="1"/>
  <c r="AQ167" i="1"/>
  <c r="AP167" i="1"/>
  <c r="AO167" i="1"/>
  <c r="AT166" i="1"/>
  <c r="AS166" i="1"/>
  <c r="AR166" i="1"/>
  <c r="AQ166" i="1"/>
  <c r="AP166" i="1"/>
  <c r="AO166" i="1"/>
  <c r="AT165" i="1"/>
  <c r="AS165" i="1"/>
  <c r="AR165" i="1"/>
  <c r="AQ165" i="1"/>
  <c r="AP165" i="1"/>
  <c r="AO165" i="1"/>
  <c r="AT164" i="1"/>
  <c r="AS164" i="1"/>
  <c r="AR164" i="1"/>
  <c r="AQ164" i="1"/>
  <c r="AP164" i="1"/>
  <c r="AO164" i="1"/>
  <c r="AT163" i="1"/>
  <c r="AS163" i="1"/>
  <c r="AR163" i="1"/>
  <c r="AQ163" i="1"/>
  <c r="AP163" i="1"/>
  <c r="AO163" i="1"/>
  <c r="AT162" i="1"/>
  <c r="AS162" i="1"/>
  <c r="AR162" i="1"/>
  <c r="AQ162" i="1"/>
  <c r="AP162" i="1"/>
  <c r="AO162" i="1"/>
  <c r="AT161" i="1"/>
  <c r="AS161" i="1"/>
  <c r="AR161" i="1"/>
  <c r="AQ161" i="1"/>
  <c r="AP161" i="1"/>
  <c r="AO161" i="1"/>
  <c r="AT160" i="1"/>
  <c r="AS160" i="1"/>
  <c r="AR160" i="1"/>
  <c r="AQ160" i="1"/>
  <c r="AP160" i="1"/>
  <c r="AO160" i="1"/>
  <c r="AT159" i="1"/>
  <c r="AS159" i="1"/>
  <c r="AR159" i="1"/>
  <c r="AQ159" i="1"/>
  <c r="AP159" i="1"/>
  <c r="AO159" i="1"/>
  <c r="AT158" i="1"/>
  <c r="AS158" i="1"/>
  <c r="AR158" i="1"/>
  <c r="AQ158" i="1"/>
  <c r="AP158" i="1"/>
  <c r="AO158" i="1"/>
  <c r="AT157" i="1"/>
  <c r="AS157" i="1"/>
  <c r="AR157" i="1"/>
  <c r="AQ157" i="1"/>
  <c r="AP157" i="1"/>
  <c r="AO157" i="1"/>
  <c r="AT156" i="1"/>
  <c r="AS156" i="1"/>
  <c r="AR156" i="1"/>
  <c r="AQ156" i="1"/>
  <c r="AP156" i="1"/>
  <c r="AO156" i="1"/>
  <c r="AT155" i="1"/>
  <c r="AS155" i="1"/>
  <c r="AR155" i="1"/>
  <c r="AQ155" i="1"/>
  <c r="AP155" i="1"/>
  <c r="AO155" i="1"/>
  <c r="AT154" i="1"/>
  <c r="AS154" i="1"/>
  <c r="AR154" i="1"/>
  <c r="AQ154" i="1"/>
  <c r="AP154" i="1"/>
  <c r="AO154" i="1"/>
  <c r="AT153" i="1"/>
  <c r="AS153" i="1"/>
  <c r="AR153" i="1"/>
  <c r="AQ153" i="1"/>
  <c r="AP153" i="1"/>
  <c r="AO153" i="1"/>
  <c r="AT152" i="1"/>
  <c r="AS152" i="1"/>
  <c r="AR152" i="1"/>
  <c r="AQ152" i="1"/>
  <c r="AP152" i="1"/>
  <c r="AO152" i="1"/>
  <c r="AT151" i="1"/>
  <c r="AS151" i="1"/>
  <c r="AR151" i="1"/>
  <c r="AQ151" i="1"/>
  <c r="AP151" i="1"/>
  <c r="AO151" i="1"/>
  <c r="AT150" i="1"/>
  <c r="AS150" i="1"/>
  <c r="AR150" i="1"/>
  <c r="AQ150" i="1"/>
  <c r="AP150" i="1"/>
  <c r="AO150" i="1"/>
  <c r="AT149" i="1"/>
  <c r="AS149" i="1"/>
  <c r="AR149" i="1"/>
  <c r="AQ149" i="1"/>
  <c r="AP149" i="1"/>
  <c r="AO149" i="1"/>
  <c r="AT148" i="1"/>
  <c r="AS148" i="1"/>
  <c r="AR148" i="1"/>
  <c r="AQ148" i="1"/>
  <c r="AP148" i="1"/>
  <c r="AO148" i="1"/>
  <c r="AT147" i="1"/>
  <c r="AS147" i="1"/>
  <c r="AR147" i="1"/>
  <c r="AQ147" i="1"/>
  <c r="AP147" i="1"/>
  <c r="AO147" i="1"/>
  <c r="AT146" i="1"/>
  <c r="AS146" i="1"/>
  <c r="AR146" i="1"/>
  <c r="AQ146" i="1"/>
  <c r="AP146" i="1"/>
  <c r="AO146" i="1"/>
  <c r="AT145" i="1"/>
  <c r="AS145" i="1"/>
  <c r="AR145" i="1"/>
  <c r="AQ145" i="1"/>
  <c r="AP145" i="1"/>
  <c r="AO145" i="1"/>
  <c r="AT144" i="1"/>
  <c r="AS144" i="1"/>
  <c r="AR144" i="1"/>
  <c r="AQ144" i="1"/>
  <c r="AP144" i="1"/>
  <c r="AO144" i="1"/>
  <c r="AT143" i="1"/>
  <c r="AS143" i="1"/>
  <c r="AR143" i="1"/>
  <c r="AQ143" i="1"/>
  <c r="AP143" i="1"/>
  <c r="AO143" i="1"/>
  <c r="AT142" i="1"/>
  <c r="AS142" i="1"/>
  <c r="AR142" i="1"/>
  <c r="AQ142" i="1"/>
  <c r="AP142" i="1"/>
  <c r="AO142" i="1"/>
  <c r="AT141" i="1"/>
  <c r="AS141" i="1"/>
  <c r="AR141" i="1"/>
  <c r="AQ141" i="1"/>
  <c r="AP141" i="1"/>
  <c r="AO141" i="1"/>
  <c r="AT140" i="1"/>
  <c r="AS140" i="1"/>
  <c r="AR140" i="1"/>
  <c r="AQ140" i="1"/>
  <c r="AP140" i="1"/>
  <c r="AO140" i="1"/>
  <c r="AT139" i="1"/>
  <c r="AS139" i="1"/>
  <c r="AR139" i="1"/>
  <c r="AQ139" i="1"/>
  <c r="AP139" i="1"/>
  <c r="AO139" i="1"/>
  <c r="AT138" i="1"/>
  <c r="AS138" i="1"/>
  <c r="AR138" i="1"/>
  <c r="AQ138" i="1"/>
  <c r="AP138" i="1"/>
  <c r="AO138" i="1"/>
  <c r="AT137" i="1"/>
  <c r="AS137" i="1"/>
  <c r="AR137" i="1"/>
  <c r="AQ137" i="1"/>
  <c r="AP137" i="1"/>
  <c r="AO137" i="1"/>
  <c r="AT136" i="1"/>
  <c r="AS136" i="1"/>
  <c r="AR136" i="1"/>
  <c r="AQ136" i="1"/>
  <c r="AP136" i="1"/>
  <c r="AO136" i="1"/>
  <c r="AT135" i="1"/>
  <c r="AS135" i="1"/>
  <c r="AR135" i="1"/>
  <c r="AQ135" i="1"/>
  <c r="AP135" i="1"/>
  <c r="AO135" i="1"/>
  <c r="AT134" i="1"/>
  <c r="AS134" i="1"/>
  <c r="AR134" i="1"/>
  <c r="AQ134" i="1"/>
  <c r="AP134" i="1"/>
  <c r="AO134" i="1"/>
  <c r="AT133" i="1"/>
  <c r="AS133" i="1"/>
  <c r="AR133" i="1"/>
  <c r="AQ133" i="1"/>
  <c r="AP133" i="1"/>
  <c r="AO133" i="1"/>
  <c r="AT132" i="1"/>
  <c r="AS132" i="1"/>
  <c r="AR132" i="1"/>
  <c r="AQ132" i="1"/>
  <c r="AP132" i="1"/>
  <c r="AO132" i="1"/>
  <c r="AT131" i="1"/>
  <c r="AS131" i="1"/>
  <c r="AR131" i="1"/>
  <c r="AQ131" i="1"/>
  <c r="AP131" i="1"/>
  <c r="AO131" i="1"/>
  <c r="AT130" i="1"/>
  <c r="AS130" i="1"/>
  <c r="AR130" i="1"/>
  <c r="AQ130" i="1"/>
  <c r="AP130" i="1"/>
  <c r="AO130" i="1"/>
  <c r="AT129" i="1"/>
  <c r="AS129" i="1"/>
  <c r="AR129" i="1"/>
  <c r="AQ129" i="1"/>
  <c r="AP129" i="1"/>
  <c r="AO129" i="1"/>
  <c r="AT128" i="1"/>
  <c r="AS128" i="1"/>
  <c r="AR128" i="1"/>
  <c r="AQ128" i="1"/>
  <c r="AP128" i="1"/>
  <c r="AO128" i="1"/>
  <c r="AT127" i="1"/>
  <c r="AS127" i="1"/>
  <c r="AR127" i="1"/>
  <c r="AQ127" i="1"/>
  <c r="AP127" i="1"/>
  <c r="AO127" i="1"/>
  <c r="AT126" i="1"/>
  <c r="AS126" i="1"/>
  <c r="AR126" i="1"/>
  <c r="AQ126" i="1"/>
  <c r="AP126" i="1"/>
  <c r="AO126" i="1"/>
  <c r="AT125" i="1"/>
  <c r="AS125" i="1"/>
  <c r="AR125" i="1"/>
  <c r="AQ125" i="1"/>
  <c r="AP125" i="1"/>
  <c r="AO125" i="1"/>
  <c r="AT124" i="1"/>
  <c r="AS124" i="1"/>
  <c r="AR124" i="1"/>
  <c r="AQ124" i="1"/>
  <c r="AP124" i="1"/>
  <c r="AO124" i="1"/>
  <c r="AT123" i="1"/>
  <c r="AS123" i="1"/>
  <c r="AR123" i="1"/>
  <c r="AQ123" i="1"/>
  <c r="AP123" i="1"/>
  <c r="AO123" i="1"/>
  <c r="AT122" i="1"/>
  <c r="AS122" i="1"/>
  <c r="AR122" i="1"/>
  <c r="AQ122" i="1"/>
  <c r="AP122" i="1"/>
  <c r="AO122" i="1"/>
  <c r="AT121" i="1"/>
  <c r="AS121" i="1"/>
  <c r="AR121" i="1"/>
  <c r="AQ121" i="1"/>
  <c r="AP121" i="1"/>
  <c r="AO121" i="1"/>
  <c r="AT120" i="1"/>
  <c r="AS120" i="1"/>
  <c r="AR120" i="1"/>
  <c r="AQ120" i="1"/>
  <c r="AP120" i="1"/>
  <c r="AO120" i="1"/>
  <c r="AT119" i="1"/>
  <c r="AS119" i="1"/>
  <c r="AR119" i="1"/>
  <c r="AQ119" i="1"/>
  <c r="AP119" i="1"/>
  <c r="AO119" i="1"/>
  <c r="AT118" i="1"/>
  <c r="AS118" i="1"/>
  <c r="AR118" i="1"/>
  <c r="AQ118" i="1"/>
  <c r="AP118" i="1"/>
  <c r="AO118" i="1"/>
  <c r="AT117" i="1"/>
  <c r="AS117" i="1"/>
  <c r="AR117" i="1"/>
  <c r="AQ117" i="1"/>
  <c r="AP117" i="1"/>
  <c r="AO117" i="1"/>
  <c r="AT116" i="1"/>
  <c r="AS116" i="1"/>
  <c r="AR116" i="1"/>
  <c r="AQ116" i="1"/>
  <c r="AP116" i="1"/>
  <c r="AO116" i="1"/>
  <c r="AT115" i="1"/>
  <c r="AS115" i="1"/>
  <c r="AR115" i="1"/>
  <c r="AQ115" i="1"/>
  <c r="AP115" i="1"/>
  <c r="AO115" i="1"/>
  <c r="AT114" i="1"/>
  <c r="AS114" i="1"/>
  <c r="AR114" i="1"/>
  <c r="AQ114" i="1"/>
  <c r="AP114" i="1"/>
  <c r="AO114" i="1"/>
  <c r="AT113" i="1"/>
  <c r="AS113" i="1"/>
  <c r="AR113" i="1"/>
  <c r="AQ113" i="1"/>
  <c r="AP113" i="1"/>
  <c r="AO113" i="1"/>
  <c r="AT112" i="1"/>
  <c r="AS112" i="1"/>
  <c r="AR112" i="1"/>
  <c r="AQ112" i="1"/>
  <c r="AP112" i="1"/>
  <c r="AO112" i="1"/>
  <c r="AT111" i="1"/>
  <c r="AS111" i="1"/>
  <c r="AR111" i="1"/>
  <c r="AQ111" i="1"/>
  <c r="AP111" i="1"/>
  <c r="AO111" i="1"/>
  <c r="AT110" i="1"/>
  <c r="AS110" i="1"/>
  <c r="AR110" i="1"/>
  <c r="AQ110" i="1"/>
  <c r="AP110" i="1"/>
  <c r="AO110" i="1"/>
  <c r="AT109" i="1"/>
  <c r="AS109" i="1"/>
  <c r="AR109" i="1"/>
  <c r="AQ109" i="1"/>
  <c r="AP109" i="1"/>
  <c r="AO109" i="1"/>
  <c r="AT108" i="1"/>
  <c r="AS108" i="1"/>
  <c r="AR108" i="1"/>
  <c r="AQ108" i="1"/>
  <c r="AP108" i="1"/>
  <c r="AO108" i="1"/>
  <c r="AT107" i="1"/>
  <c r="AS107" i="1"/>
  <c r="AR107" i="1"/>
  <c r="AQ107" i="1"/>
  <c r="AP107" i="1"/>
  <c r="AO107" i="1"/>
  <c r="AT106" i="1"/>
  <c r="AS106" i="1"/>
  <c r="AR106" i="1"/>
  <c r="AQ106" i="1"/>
  <c r="AP106" i="1"/>
  <c r="AO106" i="1"/>
  <c r="AT105" i="1"/>
  <c r="AS105" i="1"/>
  <c r="AR105" i="1"/>
  <c r="AQ105" i="1"/>
  <c r="AP105" i="1"/>
  <c r="AO105" i="1"/>
  <c r="AT104" i="1"/>
  <c r="AS104" i="1"/>
  <c r="AR104" i="1"/>
  <c r="AQ104" i="1"/>
  <c r="AP104" i="1"/>
  <c r="AO104" i="1"/>
  <c r="AT103" i="1"/>
  <c r="AS103" i="1"/>
  <c r="AR103" i="1"/>
  <c r="AQ103" i="1"/>
  <c r="AP103" i="1"/>
  <c r="AO103" i="1"/>
  <c r="AT102" i="1"/>
  <c r="AS102" i="1"/>
  <c r="AR102" i="1"/>
  <c r="AQ102" i="1"/>
  <c r="AP102" i="1"/>
  <c r="AO102" i="1"/>
  <c r="AT101" i="1"/>
  <c r="AS101" i="1"/>
  <c r="AR101" i="1"/>
  <c r="AQ101" i="1"/>
  <c r="AP101" i="1"/>
  <c r="AO101" i="1"/>
  <c r="AT100" i="1"/>
  <c r="AS100" i="1"/>
  <c r="AR100" i="1"/>
  <c r="AQ100" i="1"/>
  <c r="AP100" i="1"/>
  <c r="AO100" i="1"/>
  <c r="AT99" i="1"/>
  <c r="AS99" i="1"/>
  <c r="AR99" i="1"/>
  <c r="AQ99" i="1"/>
  <c r="AP99" i="1"/>
  <c r="AO99" i="1"/>
  <c r="AT98" i="1"/>
  <c r="AS98" i="1"/>
  <c r="AR98" i="1"/>
  <c r="AQ98" i="1"/>
  <c r="AP98" i="1"/>
  <c r="AO98" i="1"/>
  <c r="AT97" i="1"/>
  <c r="AS97" i="1"/>
  <c r="AR97" i="1"/>
  <c r="AQ97" i="1"/>
  <c r="AP97" i="1"/>
  <c r="AO97" i="1"/>
  <c r="AT96" i="1"/>
  <c r="AS96" i="1"/>
  <c r="AR96" i="1"/>
  <c r="AQ96" i="1"/>
  <c r="AP96" i="1"/>
  <c r="AO96" i="1"/>
  <c r="AT95" i="1"/>
  <c r="AS95" i="1"/>
  <c r="AR95" i="1"/>
  <c r="AQ95" i="1"/>
  <c r="AP95" i="1"/>
  <c r="AO95" i="1"/>
  <c r="AT94" i="1"/>
  <c r="AS94" i="1"/>
  <c r="AR94" i="1"/>
  <c r="AQ94" i="1"/>
  <c r="AP94" i="1"/>
  <c r="AO94" i="1"/>
  <c r="AT93" i="1"/>
  <c r="AS93" i="1"/>
  <c r="AR93" i="1"/>
  <c r="AQ93" i="1"/>
  <c r="AP93" i="1"/>
  <c r="AO93" i="1"/>
  <c r="AT92" i="1"/>
  <c r="AS92" i="1"/>
  <c r="AR92" i="1"/>
  <c r="AQ92" i="1"/>
  <c r="AP92" i="1"/>
  <c r="AO92" i="1"/>
  <c r="AT91" i="1"/>
  <c r="AS91" i="1"/>
  <c r="AR91" i="1"/>
  <c r="AQ91" i="1"/>
  <c r="AP91" i="1"/>
  <c r="AO91" i="1"/>
  <c r="AT90" i="1"/>
  <c r="AS90" i="1"/>
  <c r="AR90" i="1"/>
  <c r="AQ90" i="1"/>
  <c r="AP90" i="1"/>
  <c r="AO90" i="1"/>
  <c r="AT89" i="1"/>
  <c r="AS89" i="1"/>
  <c r="AR89" i="1"/>
  <c r="AQ89" i="1"/>
  <c r="AP89" i="1"/>
  <c r="AO89" i="1"/>
  <c r="AT88" i="1"/>
  <c r="AS88" i="1"/>
  <c r="AR88" i="1"/>
  <c r="AQ88" i="1"/>
  <c r="AP88" i="1"/>
  <c r="AO88" i="1"/>
  <c r="AT87" i="1"/>
  <c r="AS87" i="1"/>
  <c r="AR87" i="1"/>
  <c r="AQ87" i="1"/>
  <c r="AP87" i="1"/>
  <c r="AO87" i="1"/>
  <c r="AT86" i="1"/>
  <c r="AS86" i="1"/>
  <c r="AR86" i="1"/>
  <c r="AQ86" i="1"/>
  <c r="AP86" i="1"/>
  <c r="AO86" i="1"/>
  <c r="AT85" i="1"/>
  <c r="AS85" i="1"/>
  <c r="AR85" i="1"/>
  <c r="AQ85" i="1"/>
  <c r="AP85" i="1"/>
  <c r="AO85" i="1"/>
  <c r="AT84" i="1"/>
  <c r="AS84" i="1"/>
  <c r="AR84" i="1"/>
  <c r="AQ84" i="1"/>
  <c r="AP84" i="1"/>
  <c r="AO84" i="1"/>
  <c r="AT83" i="1"/>
  <c r="AS83" i="1"/>
  <c r="AR83" i="1"/>
  <c r="AQ83" i="1"/>
  <c r="AP83" i="1"/>
  <c r="AO83" i="1"/>
  <c r="AT82" i="1"/>
  <c r="AS82" i="1"/>
  <c r="AR82" i="1"/>
  <c r="AQ82" i="1"/>
  <c r="AP82" i="1"/>
  <c r="AO82" i="1"/>
  <c r="AT81" i="1"/>
  <c r="AS81" i="1"/>
  <c r="AR81" i="1"/>
  <c r="AQ81" i="1"/>
  <c r="AP81" i="1"/>
  <c r="AO81" i="1"/>
  <c r="AT80" i="1"/>
  <c r="AS80" i="1"/>
  <c r="AR80" i="1"/>
  <c r="AQ80" i="1"/>
  <c r="AP80" i="1"/>
  <c r="AO80" i="1"/>
  <c r="AT79" i="1"/>
  <c r="AS79" i="1"/>
  <c r="AR79" i="1"/>
  <c r="AQ79" i="1"/>
  <c r="AP79" i="1"/>
  <c r="AO79" i="1"/>
  <c r="AT78" i="1"/>
  <c r="AS78" i="1"/>
  <c r="AR78" i="1"/>
  <c r="AQ78" i="1"/>
  <c r="AP78" i="1"/>
  <c r="AO78" i="1"/>
  <c r="AT77" i="1"/>
  <c r="AS77" i="1"/>
  <c r="AR77" i="1"/>
  <c r="AQ77" i="1"/>
  <c r="AP77" i="1"/>
  <c r="AO77" i="1"/>
  <c r="AT76" i="1"/>
  <c r="AS76" i="1"/>
  <c r="AR76" i="1"/>
  <c r="AQ76" i="1"/>
  <c r="AP76" i="1"/>
  <c r="AO76" i="1"/>
  <c r="AT75" i="1"/>
  <c r="AS75" i="1"/>
  <c r="AR75" i="1"/>
  <c r="AQ75" i="1"/>
  <c r="AP75" i="1"/>
  <c r="AO75" i="1"/>
  <c r="AT74" i="1"/>
  <c r="AS74" i="1"/>
  <c r="AR74" i="1"/>
  <c r="AQ74" i="1"/>
  <c r="AP74" i="1"/>
  <c r="AO74" i="1"/>
  <c r="AT73" i="1"/>
  <c r="AS73" i="1"/>
  <c r="AR73" i="1"/>
  <c r="AQ73" i="1"/>
  <c r="AP73" i="1"/>
  <c r="AO73" i="1"/>
  <c r="AT72" i="1"/>
  <c r="AS72" i="1"/>
  <c r="AR72" i="1"/>
  <c r="AQ72" i="1"/>
  <c r="AP72" i="1"/>
  <c r="AO72" i="1"/>
  <c r="AT71" i="1"/>
  <c r="AS71" i="1"/>
  <c r="AR71" i="1"/>
  <c r="AQ71" i="1"/>
  <c r="AP71" i="1"/>
  <c r="AO71" i="1"/>
  <c r="AT70" i="1"/>
  <c r="AS70" i="1"/>
  <c r="AR70" i="1"/>
  <c r="AQ70" i="1"/>
  <c r="AP70" i="1"/>
  <c r="AO70" i="1"/>
  <c r="AT69" i="1"/>
  <c r="AS69" i="1"/>
  <c r="AR69" i="1"/>
  <c r="AQ69" i="1"/>
  <c r="AP69" i="1"/>
  <c r="AO69" i="1"/>
  <c r="AT68" i="1"/>
  <c r="AS68" i="1"/>
  <c r="AR68" i="1"/>
  <c r="AQ68" i="1"/>
  <c r="AP68" i="1"/>
  <c r="AO68" i="1"/>
  <c r="AT67" i="1"/>
  <c r="AS67" i="1"/>
  <c r="AR67" i="1"/>
  <c r="AQ67" i="1"/>
  <c r="AP67" i="1"/>
  <c r="AO67" i="1"/>
  <c r="AT66" i="1"/>
  <c r="AS66" i="1"/>
  <c r="AR66" i="1"/>
  <c r="AQ66" i="1"/>
  <c r="AP66" i="1"/>
  <c r="AO66" i="1"/>
  <c r="AT65" i="1"/>
  <c r="AS65" i="1"/>
  <c r="AR65" i="1"/>
  <c r="AQ65" i="1"/>
  <c r="AP65" i="1"/>
  <c r="AO65" i="1"/>
  <c r="AT64" i="1"/>
  <c r="AS64" i="1"/>
  <c r="AR64" i="1"/>
  <c r="AQ64" i="1"/>
  <c r="AP64" i="1"/>
  <c r="AO64" i="1"/>
  <c r="AT63" i="1"/>
  <c r="AS63" i="1"/>
  <c r="AR63" i="1"/>
  <c r="AQ63" i="1"/>
  <c r="AP63" i="1"/>
  <c r="AO63" i="1"/>
  <c r="AT62" i="1"/>
  <c r="AS62" i="1"/>
  <c r="AR62" i="1"/>
  <c r="AQ62" i="1"/>
  <c r="AP62" i="1"/>
  <c r="AO62" i="1"/>
  <c r="AT61" i="1"/>
  <c r="AS61" i="1"/>
  <c r="AR61" i="1"/>
  <c r="AQ61" i="1"/>
  <c r="AP61" i="1"/>
  <c r="AO61" i="1"/>
  <c r="AT60" i="1"/>
  <c r="AS60" i="1"/>
  <c r="AR60" i="1"/>
  <c r="AQ60" i="1"/>
  <c r="AP60" i="1"/>
  <c r="AO60" i="1"/>
  <c r="AT59" i="1"/>
  <c r="AS59" i="1"/>
  <c r="AR59" i="1"/>
  <c r="AQ59" i="1"/>
  <c r="AP59" i="1"/>
  <c r="AO59" i="1"/>
  <c r="AT58" i="1"/>
  <c r="AS58" i="1"/>
  <c r="AR58" i="1"/>
  <c r="AQ58" i="1"/>
  <c r="AP58" i="1"/>
  <c r="AO58" i="1"/>
  <c r="AT57" i="1"/>
  <c r="AS57" i="1"/>
  <c r="AR57" i="1"/>
  <c r="AQ57" i="1"/>
  <c r="AP57" i="1"/>
  <c r="AO57" i="1"/>
  <c r="AT56" i="1"/>
  <c r="AS56" i="1"/>
  <c r="AR56" i="1"/>
  <c r="AQ56" i="1"/>
  <c r="AP56" i="1"/>
  <c r="AO56" i="1"/>
  <c r="AT55" i="1"/>
  <c r="AS55" i="1"/>
  <c r="AR55" i="1"/>
  <c r="AQ55" i="1"/>
  <c r="AP55" i="1"/>
  <c r="AO55" i="1"/>
  <c r="AT54" i="1"/>
  <c r="AS54" i="1"/>
  <c r="AR54" i="1"/>
  <c r="AQ54" i="1"/>
  <c r="AP54" i="1"/>
  <c r="AO54" i="1"/>
  <c r="AT53" i="1"/>
  <c r="AS53" i="1"/>
  <c r="AR53" i="1"/>
  <c r="AQ53" i="1"/>
  <c r="AP53" i="1"/>
  <c r="AO53" i="1"/>
  <c r="AT52" i="1"/>
  <c r="AS52" i="1"/>
  <c r="AR52" i="1"/>
  <c r="AQ52" i="1"/>
  <c r="AP52" i="1"/>
  <c r="AO52" i="1"/>
  <c r="AT51" i="1"/>
  <c r="AS51" i="1"/>
  <c r="AR51" i="1"/>
  <c r="AQ51" i="1"/>
  <c r="AP51" i="1"/>
  <c r="AO51" i="1"/>
  <c r="AT50" i="1"/>
  <c r="AS50" i="1"/>
  <c r="AR50" i="1"/>
  <c r="AQ50" i="1"/>
  <c r="AP50" i="1"/>
  <c r="AO50" i="1"/>
  <c r="AT49" i="1"/>
  <c r="AS49" i="1"/>
  <c r="AR49" i="1"/>
  <c r="AQ49" i="1"/>
  <c r="AP49" i="1"/>
  <c r="AO49" i="1"/>
  <c r="AT48" i="1"/>
  <c r="AS48" i="1"/>
  <c r="AR48" i="1"/>
  <c r="AQ48" i="1"/>
  <c r="AP48" i="1"/>
  <c r="AO48" i="1"/>
  <c r="AT47" i="1"/>
  <c r="AS47" i="1"/>
  <c r="AR47" i="1"/>
  <c r="AQ47" i="1"/>
  <c r="AP47" i="1"/>
  <c r="AO47" i="1"/>
  <c r="AT46" i="1"/>
  <c r="AS46" i="1"/>
  <c r="AR46" i="1"/>
  <c r="AQ46" i="1"/>
  <c r="AP46" i="1"/>
  <c r="AO46" i="1"/>
  <c r="AT45" i="1"/>
  <c r="AS45" i="1"/>
  <c r="AR45" i="1"/>
  <c r="AQ45" i="1"/>
  <c r="AP45" i="1"/>
  <c r="AO45" i="1"/>
  <c r="AT44" i="1"/>
  <c r="AS44" i="1"/>
  <c r="AR44" i="1"/>
  <c r="AQ44" i="1"/>
  <c r="AP44" i="1"/>
  <c r="AO44" i="1"/>
  <c r="AT43" i="1"/>
  <c r="AS43" i="1"/>
  <c r="AR43" i="1"/>
  <c r="AQ43" i="1"/>
  <c r="AP43" i="1"/>
  <c r="AO43" i="1"/>
  <c r="AT42" i="1"/>
  <c r="AS42" i="1"/>
  <c r="AR42" i="1"/>
  <c r="AQ42" i="1"/>
  <c r="AP42" i="1"/>
  <c r="AO42" i="1"/>
  <c r="AT41" i="1"/>
  <c r="AS41" i="1"/>
  <c r="AR41" i="1"/>
  <c r="AQ41" i="1"/>
  <c r="AP41" i="1"/>
  <c r="AO41" i="1"/>
  <c r="AT40" i="1"/>
  <c r="AS40" i="1"/>
  <c r="AR40" i="1"/>
  <c r="AQ40" i="1"/>
  <c r="AP40" i="1"/>
  <c r="AO40" i="1"/>
  <c r="AT39" i="1"/>
  <c r="AS39" i="1"/>
  <c r="AR39" i="1"/>
  <c r="AQ39" i="1"/>
  <c r="AP39" i="1"/>
  <c r="AO39" i="1"/>
  <c r="AT38" i="1"/>
  <c r="AS38" i="1"/>
  <c r="AR38" i="1"/>
  <c r="AQ38" i="1"/>
  <c r="AP38" i="1"/>
  <c r="AO38" i="1"/>
  <c r="AT37" i="1"/>
  <c r="AS37" i="1"/>
  <c r="AR37" i="1"/>
  <c r="AQ37" i="1"/>
  <c r="AP37" i="1"/>
  <c r="AO37" i="1"/>
  <c r="AT36" i="1"/>
  <c r="AS36" i="1"/>
  <c r="AR36" i="1"/>
  <c r="AQ36" i="1"/>
  <c r="AP36" i="1"/>
  <c r="AO36" i="1"/>
  <c r="AT35" i="1"/>
  <c r="AS35" i="1"/>
  <c r="AR35" i="1"/>
  <c r="AQ35" i="1"/>
  <c r="AP35" i="1"/>
  <c r="AO35" i="1"/>
  <c r="AT34" i="1"/>
  <c r="AS34" i="1"/>
  <c r="AR34" i="1"/>
  <c r="AQ34" i="1"/>
  <c r="AP34" i="1"/>
  <c r="AO34" i="1"/>
  <c r="AT33" i="1"/>
  <c r="AS33" i="1"/>
  <c r="AR33" i="1"/>
  <c r="AQ33" i="1"/>
  <c r="AP33" i="1"/>
  <c r="AO33" i="1"/>
  <c r="AT32" i="1"/>
  <c r="AS32" i="1"/>
  <c r="AR32" i="1"/>
  <c r="AQ32" i="1"/>
  <c r="AP32" i="1"/>
  <c r="AO32" i="1"/>
  <c r="AT31" i="1"/>
  <c r="AS31" i="1"/>
  <c r="AR31" i="1"/>
  <c r="AQ31" i="1"/>
  <c r="AP31" i="1"/>
  <c r="AO31" i="1"/>
  <c r="AT30" i="1"/>
  <c r="AS30" i="1"/>
  <c r="AR30" i="1"/>
  <c r="AQ30" i="1"/>
  <c r="AP30" i="1"/>
  <c r="AO30" i="1"/>
  <c r="AT29" i="1"/>
  <c r="AS29" i="1"/>
  <c r="AR29" i="1"/>
  <c r="AQ29" i="1"/>
  <c r="AP29" i="1"/>
  <c r="AO29" i="1"/>
  <c r="AT28" i="1"/>
  <c r="AS28" i="1"/>
  <c r="AR28" i="1"/>
  <c r="AQ28" i="1"/>
  <c r="AP28" i="1"/>
  <c r="AO28" i="1"/>
  <c r="AT27" i="1"/>
  <c r="AS27" i="1"/>
  <c r="AR27" i="1"/>
  <c r="AQ27" i="1"/>
  <c r="AP27" i="1"/>
  <c r="AO27" i="1"/>
  <c r="AT26" i="1"/>
  <c r="AS26" i="1"/>
  <c r="AR26" i="1"/>
  <c r="AQ26" i="1"/>
  <c r="AP26" i="1"/>
  <c r="AO26" i="1"/>
  <c r="AT25" i="1"/>
  <c r="AS25" i="1"/>
  <c r="AR25" i="1"/>
  <c r="AQ25" i="1"/>
  <c r="AP25" i="1"/>
  <c r="AO25" i="1"/>
  <c r="AT24" i="1"/>
  <c r="AS24" i="1"/>
  <c r="AR24" i="1"/>
  <c r="AQ24" i="1"/>
  <c r="AP24" i="1"/>
  <c r="AO24" i="1"/>
  <c r="AT23" i="1"/>
  <c r="AS23" i="1"/>
  <c r="AR23" i="1"/>
  <c r="AQ23" i="1"/>
  <c r="AP23" i="1"/>
  <c r="AO23" i="1"/>
  <c r="AT22" i="1"/>
  <c r="AS22" i="1"/>
  <c r="AR22" i="1"/>
  <c r="AQ22" i="1"/>
  <c r="AP22" i="1"/>
  <c r="AO22" i="1"/>
  <c r="AT21" i="1"/>
  <c r="AS21" i="1"/>
  <c r="AR21" i="1"/>
  <c r="AQ21" i="1"/>
  <c r="AP21" i="1"/>
  <c r="AO21" i="1"/>
  <c r="AT20" i="1"/>
  <c r="AS20" i="1"/>
  <c r="AR20" i="1"/>
  <c r="AQ20" i="1"/>
  <c r="AP20" i="1"/>
  <c r="AO20" i="1"/>
  <c r="AT19" i="1"/>
  <c r="AS19" i="1"/>
  <c r="AR19" i="1"/>
  <c r="AQ19" i="1"/>
  <c r="AP19" i="1"/>
  <c r="AO19" i="1"/>
  <c r="AT18" i="1"/>
  <c r="AS18" i="1"/>
  <c r="AR18" i="1"/>
  <c r="AQ18" i="1"/>
  <c r="AP18" i="1"/>
  <c r="AO18" i="1"/>
  <c r="AT17" i="1"/>
  <c r="AS17" i="1"/>
  <c r="AR17" i="1"/>
  <c r="AQ17" i="1"/>
  <c r="AP17" i="1"/>
  <c r="AO17" i="1"/>
  <c r="AT16" i="1"/>
  <c r="AS16" i="1"/>
  <c r="AR16" i="1"/>
  <c r="AQ16" i="1"/>
  <c r="AP16" i="1"/>
  <c r="AO16" i="1"/>
  <c r="AT15" i="1"/>
  <c r="AS15" i="1"/>
  <c r="AR15" i="1"/>
  <c r="AQ15" i="1"/>
  <c r="AP15" i="1"/>
  <c r="AO15" i="1"/>
  <c r="AT14" i="1"/>
  <c r="AS14" i="1"/>
  <c r="AR14" i="1"/>
  <c r="AQ14" i="1"/>
  <c r="AP14" i="1"/>
  <c r="AO14" i="1"/>
  <c r="AT13" i="1"/>
  <c r="AS13" i="1"/>
  <c r="AR13" i="1"/>
  <c r="AQ13" i="1"/>
  <c r="AP13" i="1"/>
  <c r="AO13" i="1"/>
  <c r="AT12" i="1"/>
  <c r="AS12" i="1"/>
  <c r="AR12" i="1"/>
  <c r="AQ12" i="1"/>
  <c r="AP12" i="1"/>
  <c r="AO12" i="1"/>
  <c r="AT11" i="1"/>
  <c r="AS11" i="1"/>
  <c r="AR11" i="1"/>
  <c r="AQ11" i="1"/>
  <c r="AP11" i="1"/>
  <c r="AO11" i="1"/>
  <c r="AT10" i="1"/>
  <c r="AS10" i="1"/>
  <c r="AR10" i="1"/>
  <c r="AQ10" i="1"/>
  <c r="AP10" i="1"/>
  <c r="AO10" i="1"/>
  <c r="AT9" i="1"/>
  <c r="AS9" i="1"/>
  <c r="AR9" i="1"/>
  <c r="AQ9" i="1"/>
  <c r="AP9" i="1"/>
  <c r="AO9" i="1"/>
  <c r="AT8" i="1"/>
  <c r="AS8" i="1"/>
  <c r="AR8" i="1"/>
  <c r="AQ8" i="1"/>
  <c r="AP8" i="1"/>
  <c r="AO8" i="1"/>
  <c r="AT7" i="1"/>
  <c r="AS7" i="1"/>
  <c r="AR7" i="1"/>
  <c r="AQ7" i="1"/>
  <c r="AP7" i="1"/>
  <c r="AO7" i="1"/>
  <c r="AT6" i="1"/>
  <c r="AS6" i="1"/>
  <c r="AR6" i="1"/>
  <c r="AQ6" i="1"/>
  <c r="AP6" i="1"/>
  <c r="AO6" i="1"/>
  <c r="AT5" i="1"/>
  <c r="AS5" i="1"/>
  <c r="AR5" i="1"/>
  <c r="AQ5" i="1"/>
  <c r="AP5" i="1"/>
  <c r="AO5" i="1"/>
  <c r="AT4" i="1"/>
  <c r="AS4" i="1"/>
  <c r="AR4" i="1"/>
  <c r="AQ4" i="1"/>
  <c r="AP4" i="1"/>
  <c r="AO4" i="1"/>
  <c r="AP3" i="1"/>
  <c r="AQ3" i="1"/>
  <c r="AR3" i="1"/>
  <c r="AS3" i="1"/>
  <c r="AT3" i="1"/>
  <c r="AO3" i="1"/>
  <c r="H167" i="5" l="1"/>
  <c r="D167" i="5"/>
  <c r="G167" i="5"/>
  <c r="F167" i="5"/>
  <c r="E167" i="5"/>
  <c r="E166" i="5"/>
  <c r="D166" i="5"/>
  <c r="G166" i="5"/>
  <c r="H166" i="5"/>
  <c r="F166" i="5"/>
  <c r="C163" i="5"/>
  <c r="C162" i="5"/>
  <c r="C161" i="5"/>
  <c r="C160" i="5"/>
  <c r="C159" i="5"/>
  <c r="C157" i="5"/>
  <c r="C155" i="5"/>
  <c r="C153" i="5"/>
  <c r="C151" i="5"/>
  <c r="C149" i="5"/>
  <c r="C158" i="5"/>
  <c r="C150" i="5"/>
  <c r="C148" i="5"/>
  <c r="C144" i="5"/>
  <c r="C140" i="5"/>
  <c r="C136" i="5"/>
  <c r="C132" i="5"/>
  <c r="C130" i="5"/>
  <c r="C129" i="5"/>
  <c r="C122" i="5"/>
  <c r="C121" i="5"/>
  <c r="C152" i="5"/>
  <c r="C145" i="5"/>
  <c r="C141" i="5"/>
  <c r="C137" i="5"/>
  <c r="C133" i="5"/>
  <c r="C128" i="5"/>
  <c r="C127" i="5"/>
  <c r="C120" i="5"/>
  <c r="C118" i="5"/>
  <c r="C116" i="5"/>
  <c r="C114" i="5"/>
  <c r="C112" i="5"/>
  <c r="C110" i="5"/>
  <c r="C108" i="5"/>
  <c r="C106" i="5"/>
  <c r="C104" i="5"/>
  <c r="C102" i="5"/>
  <c r="C100" i="5"/>
  <c r="C98" i="5"/>
  <c r="C96" i="5"/>
  <c r="C94" i="5"/>
  <c r="C92" i="5"/>
  <c r="C90" i="5"/>
  <c r="C88" i="5"/>
  <c r="C86" i="5"/>
  <c r="C84" i="5"/>
  <c r="C82" i="5"/>
  <c r="C80" i="5"/>
  <c r="C78" i="5"/>
  <c r="C154" i="5"/>
  <c r="C146" i="5"/>
  <c r="C142" i="5"/>
  <c r="C138" i="5"/>
  <c r="C134" i="5"/>
  <c r="C126" i="5"/>
  <c r="C125" i="5"/>
  <c r="C156" i="5"/>
  <c r="C147" i="5"/>
  <c r="C143" i="5"/>
  <c r="C139" i="5"/>
  <c r="C135" i="5"/>
  <c r="C131" i="5"/>
  <c r="C124" i="5"/>
  <c r="C123" i="5"/>
  <c r="C119" i="5"/>
  <c r="C117" i="5"/>
  <c r="C115" i="5"/>
  <c r="C113" i="5"/>
  <c r="C111" i="5"/>
  <c r="C109" i="5"/>
  <c r="C107" i="5"/>
  <c r="C105" i="5"/>
  <c r="C103" i="5"/>
  <c r="C101" i="5"/>
  <c r="C99" i="5"/>
  <c r="C97" i="5"/>
  <c r="C95" i="5"/>
  <c r="C93" i="5"/>
  <c r="C91" i="5"/>
  <c r="C87" i="5"/>
  <c r="C79" i="5"/>
  <c r="C89" i="5"/>
  <c r="C81" i="5"/>
  <c r="C74" i="5"/>
  <c r="C72" i="5"/>
  <c r="C70" i="5"/>
  <c r="C68" i="5"/>
  <c r="C66" i="5"/>
  <c r="C64" i="5"/>
  <c r="C62" i="5"/>
  <c r="C60" i="5"/>
  <c r="C58" i="5"/>
  <c r="C56" i="5"/>
  <c r="C54" i="5"/>
  <c r="C52" i="5"/>
  <c r="C50" i="5"/>
  <c r="C48" i="5"/>
  <c r="C46" i="5"/>
  <c r="C44" i="5"/>
  <c r="C42" i="5"/>
  <c r="C40" i="5"/>
  <c r="C38" i="5"/>
  <c r="C36" i="5"/>
  <c r="C34" i="5"/>
  <c r="C32" i="5"/>
  <c r="C30" i="5"/>
  <c r="C28" i="5"/>
  <c r="C26" i="5"/>
  <c r="C24" i="5"/>
  <c r="C22" i="5"/>
  <c r="C20" i="5"/>
  <c r="C18" i="5"/>
  <c r="C16" i="5"/>
  <c r="C14" i="5"/>
  <c r="C12" i="5"/>
  <c r="C10" i="5"/>
  <c r="C8" i="5"/>
  <c r="C6" i="5"/>
  <c r="C4" i="5"/>
  <c r="C83" i="5"/>
  <c r="C76" i="5"/>
  <c r="C85" i="5"/>
  <c r="C77" i="5"/>
  <c r="C75" i="5"/>
  <c r="C73" i="5"/>
  <c r="C71" i="5"/>
  <c r="C69" i="5"/>
  <c r="C67" i="5"/>
  <c r="C65" i="5"/>
  <c r="C63" i="5"/>
  <c r="C61" i="5"/>
  <c r="C59" i="5"/>
  <c r="C57" i="5"/>
  <c r="C55" i="5"/>
  <c r="C53" i="5"/>
  <c r="C51" i="5"/>
  <c r="C49" i="5"/>
  <c r="C47" i="5"/>
  <c r="C45" i="5"/>
  <c r="C43" i="5"/>
  <c r="C41" i="5"/>
  <c r="C39" i="5"/>
  <c r="C37" i="5"/>
  <c r="C35" i="5"/>
  <c r="C33" i="5"/>
  <c r="C31" i="5"/>
  <c r="C29" i="5"/>
  <c r="C27" i="5"/>
  <c r="C25" i="5"/>
  <c r="C23" i="5"/>
  <c r="C21" i="5"/>
  <c r="C19" i="5"/>
  <c r="C17" i="5"/>
  <c r="C15" i="5"/>
  <c r="C13" i="5"/>
  <c r="C11" i="5"/>
  <c r="C9" i="5"/>
  <c r="C7" i="5"/>
  <c r="C5" i="5"/>
  <c r="E162" i="5"/>
  <c r="E163" i="5"/>
  <c r="E158" i="5"/>
  <c r="E156" i="5"/>
  <c r="E154" i="5"/>
  <c r="E152" i="5"/>
  <c r="E150" i="5"/>
  <c r="E161" i="5"/>
  <c r="E155" i="5"/>
  <c r="E145" i="5"/>
  <c r="E141" i="5"/>
  <c r="E137" i="5"/>
  <c r="E133" i="5"/>
  <c r="E127" i="5"/>
  <c r="E126" i="5"/>
  <c r="E160" i="5"/>
  <c r="E157" i="5"/>
  <c r="E149" i="5"/>
  <c r="E146" i="5"/>
  <c r="E142" i="5"/>
  <c r="E138" i="5"/>
  <c r="E134" i="5"/>
  <c r="E125" i="5"/>
  <c r="E124" i="5"/>
  <c r="E119" i="5"/>
  <c r="E117" i="5"/>
  <c r="E115" i="5"/>
  <c r="E113" i="5"/>
  <c r="E111" i="5"/>
  <c r="E109" i="5"/>
  <c r="E107" i="5"/>
  <c r="E105" i="5"/>
  <c r="E103" i="5"/>
  <c r="E101" i="5"/>
  <c r="E99" i="5"/>
  <c r="E97" i="5"/>
  <c r="E95" i="5"/>
  <c r="E93" i="5"/>
  <c r="E91" i="5"/>
  <c r="E89" i="5"/>
  <c r="E87" i="5"/>
  <c r="E85" i="5"/>
  <c r="E83" i="5"/>
  <c r="E81" i="5"/>
  <c r="E79" i="5"/>
  <c r="E77" i="5"/>
  <c r="E159" i="5"/>
  <c r="E151" i="5"/>
  <c r="E147" i="5"/>
  <c r="E143" i="5"/>
  <c r="E139" i="5"/>
  <c r="E135" i="5"/>
  <c r="E131" i="5"/>
  <c r="E130" i="5"/>
  <c r="E123" i="5"/>
  <c r="E122" i="5"/>
  <c r="E153" i="5"/>
  <c r="E148" i="5"/>
  <c r="E144" i="5"/>
  <c r="E140" i="5"/>
  <c r="E136" i="5"/>
  <c r="E132" i="5"/>
  <c r="E129" i="5"/>
  <c r="E128" i="5"/>
  <c r="E121" i="5"/>
  <c r="E120" i="5"/>
  <c r="E118" i="5"/>
  <c r="E116" i="5"/>
  <c r="E114" i="5"/>
  <c r="E112" i="5"/>
  <c r="E110" i="5"/>
  <c r="E108" i="5"/>
  <c r="E106" i="5"/>
  <c r="E104" i="5"/>
  <c r="E102" i="5"/>
  <c r="E100" i="5"/>
  <c r="E98" i="5"/>
  <c r="E96" i="5"/>
  <c r="E94" i="5"/>
  <c r="E92" i="5"/>
  <c r="E84" i="5"/>
  <c r="E76" i="5"/>
  <c r="E86" i="5"/>
  <c r="E78" i="5"/>
  <c r="E75" i="5"/>
  <c r="E73" i="5"/>
  <c r="E71" i="5"/>
  <c r="E69" i="5"/>
  <c r="E67" i="5"/>
  <c r="E65" i="5"/>
  <c r="E63" i="5"/>
  <c r="E61" i="5"/>
  <c r="E59" i="5"/>
  <c r="E57" i="5"/>
  <c r="E55" i="5"/>
  <c r="E53" i="5"/>
  <c r="E51" i="5"/>
  <c r="E49" i="5"/>
  <c r="E47" i="5"/>
  <c r="E45" i="5"/>
  <c r="E43" i="5"/>
  <c r="E41" i="5"/>
  <c r="E39" i="5"/>
  <c r="E37" i="5"/>
  <c r="E35" i="5"/>
  <c r="E33" i="5"/>
  <c r="E31" i="5"/>
  <c r="E29" i="5"/>
  <c r="E27" i="5"/>
  <c r="E25" i="5"/>
  <c r="E23" i="5"/>
  <c r="E21" i="5"/>
  <c r="E19" i="5"/>
  <c r="E17" i="5"/>
  <c r="E15" i="5"/>
  <c r="E13" i="5"/>
  <c r="E11" i="5"/>
  <c r="E9" i="5"/>
  <c r="E7" i="5"/>
  <c r="E5" i="5"/>
  <c r="E3" i="5"/>
  <c r="E88" i="5"/>
  <c r="E80" i="5"/>
  <c r="E90" i="5"/>
  <c r="E82" i="5"/>
  <c r="E74" i="5"/>
  <c r="E72" i="5"/>
  <c r="E70" i="5"/>
  <c r="E68" i="5"/>
  <c r="E66" i="5"/>
  <c r="E64" i="5"/>
  <c r="E62" i="5"/>
  <c r="E60" i="5"/>
  <c r="E58" i="5"/>
  <c r="E56" i="5"/>
  <c r="E54" i="5"/>
  <c r="E52" i="5"/>
  <c r="E50" i="5"/>
  <c r="E48" i="5"/>
  <c r="E46" i="5"/>
  <c r="E44" i="5"/>
  <c r="E42" i="5"/>
  <c r="E40" i="5"/>
  <c r="E38" i="5"/>
  <c r="E36" i="5"/>
  <c r="E34" i="5"/>
  <c r="E32" i="5"/>
  <c r="E30" i="5"/>
  <c r="E28" i="5"/>
  <c r="E26" i="5"/>
  <c r="E24" i="5"/>
  <c r="E22" i="5"/>
  <c r="E20" i="5"/>
  <c r="E18" i="5"/>
  <c r="E16" i="5"/>
  <c r="E14" i="5"/>
  <c r="E12" i="5"/>
  <c r="E10" i="5"/>
  <c r="E8" i="5"/>
  <c r="E6" i="5"/>
  <c r="E4" i="5"/>
  <c r="D162" i="5"/>
  <c r="D160" i="5"/>
  <c r="D159" i="5"/>
  <c r="D157" i="5"/>
  <c r="D155" i="5"/>
  <c r="D153" i="5"/>
  <c r="D151" i="5"/>
  <c r="D149" i="5"/>
  <c r="D147" i="5"/>
  <c r="D145" i="5"/>
  <c r="D143" i="5"/>
  <c r="D141" i="5"/>
  <c r="D139" i="5"/>
  <c r="D137" i="5"/>
  <c r="D135" i="5"/>
  <c r="D133" i="5"/>
  <c r="D131" i="5"/>
  <c r="D129" i="5"/>
  <c r="D127" i="5"/>
  <c r="D125" i="5"/>
  <c r="D123" i="5"/>
  <c r="D121" i="5"/>
  <c r="D163" i="5"/>
  <c r="D158" i="5"/>
  <c r="D156" i="5"/>
  <c r="D154" i="5"/>
  <c r="D152" i="5"/>
  <c r="D150" i="5"/>
  <c r="D148" i="5"/>
  <c r="D146" i="5"/>
  <c r="D144" i="5"/>
  <c r="D142" i="5"/>
  <c r="D140" i="5"/>
  <c r="D138" i="5"/>
  <c r="D136" i="5"/>
  <c r="D134" i="5"/>
  <c r="D132" i="5"/>
  <c r="D161" i="5"/>
  <c r="D128" i="5"/>
  <c r="D120" i="5"/>
  <c r="D118" i="5"/>
  <c r="D116" i="5"/>
  <c r="D114" i="5"/>
  <c r="D112" i="5"/>
  <c r="D110" i="5"/>
  <c r="D108" i="5"/>
  <c r="D106" i="5"/>
  <c r="D104" i="5"/>
  <c r="D102" i="5"/>
  <c r="D100" i="5"/>
  <c r="D98" i="5"/>
  <c r="D96" i="5"/>
  <c r="D94" i="5"/>
  <c r="D92" i="5"/>
  <c r="D90" i="5"/>
  <c r="D88" i="5"/>
  <c r="D86" i="5"/>
  <c r="D84" i="5"/>
  <c r="D82" i="5"/>
  <c r="D80" i="5"/>
  <c r="D78" i="5"/>
  <c r="D126" i="5"/>
  <c r="D124" i="5"/>
  <c r="D119" i="5"/>
  <c r="D117" i="5"/>
  <c r="D115" i="5"/>
  <c r="D113" i="5"/>
  <c r="D111" i="5"/>
  <c r="D109" i="5"/>
  <c r="D107" i="5"/>
  <c r="D105" i="5"/>
  <c r="D103" i="5"/>
  <c r="D101" i="5"/>
  <c r="D99" i="5"/>
  <c r="D97" i="5"/>
  <c r="D95" i="5"/>
  <c r="D93" i="5"/>
  <c r="D91" i="5"/>
  <c r="D89" i="5"/>
  <c r="D87" i="5"/>
  <c r="D85" i="5"/>
  <c r="D83" i="5"/>
  <c r="D81" i="5"/>
  <c r="D79" i="5"/>
  <c r="D77" i="5"/>
  <c r="D130" i="5"/>
  <c r="D122" i="5"/>
  <c r="D74" i="5"/>
  <c r="D72" i="5"/>
  <c r="D70" i="5"/>
  <c r="D68" i="5"/>
  <c r="D66" i="5"/>
  <c r="D64" i="5"/>
  <c r="D62" i="5"/>
  <c r="D60" i="5"/>
  <c r="D58" i="5"/>
  <c r="D56" i="5"/>
  <c r="D54" i="5"/>
  <c r="D52" i="5"/>
  <c r="D50" i="5"/>
  <c r="D48" i="5"/>
  <c r="D46" i="5"/>
  <c r="D44" i="5"/>
  <c r="D42" i="5"/>
  <c r="D40" i="5"/>
  <c r="D38" i="5"/>
  <c r="D36" i="5"/>
  <c r="D34" i="5"/>
  <c r="D32" i="5"/>
  <c r="D30" i="5"/>
  <c r="D28" i="5"/>
  <c r="D26" i="5"/>
  <c r="D24" i="5"/>
  <c r="D22" i="5"/>
  <c r="D20" i="5"/>
  <c r="D18" i="5"/>
  <c r="D16" i="5"/>
  <c r="D14" i="5"/>
  <c r="D12" i="5"/>
  <c r="D10" i="5"/>
  <c r="D8" i="5"/>
  <c r="D6" i="5"/>
  <c r="D4" i="5"/>
  <c r="D76" i="5"/>
  <c r="D75" i="5"/>
  <c r="D73" i="5"/>
  <c r="D71" i="5"/>
  <c r="D69" i="5"/>
  <c r="D67" i="5"/>
  <c r="D65" i="5"/>
  <c r="D63" i="5"/>
  <c r="D61" i="5"/>
  <c r="D59" i="5"/>
  <c r="D57" i="5"/>
  <c r="D55" i="5"/>
  <c r="D53" i="5"/>
  <c r="D51" i="5"/>
  <c r="D49" i="5"/>
  <c r="D47" i="5"/>
  <c r="D45" i="5"/>
  <c r="D43" i="5"/>
  <c r="D35" i="5"/>
  <c r="D27" i="5"/>
  <c r="D19" i="5"/>
  <c r="D11" i="5"/>
  <c r="D3" i="5"/>
  <c r="J3" i="5" s="1"/>
  <c r="D37" i="5"/>
  <c r="D29" i="5"/>
  <c r="D21" i="5"/>
  <c r="D13" i="5"/>
  <c r="D5" i="5"/>
  <c r="D39" i="5"/>
  <c r="D31" i="5"/>
  <c r="D23" i="5"/>
  <c r="D15" i="5"/>
  <c r="D7" i="5"/>
  <c r="D41" i="5"/>
  <c r="D33" i="5"/>
  <c r="D25" i="5"/>
  <c r="D17" i="5"/>
  <c r="D9" i="5"/>
  <c r="F46" i="5"/>
  <c r="F44" i="5"/>
  <c r="F40" i="5"/>
  <c r="F32" i="5"/>
  <c r="F24" i="5"/>
  <c r="F16" i="5"/>
  <c r="F8" i="5"/>
  <c r="F42" i="5"/>
  <c r="F34" i="5"/>
  <c r="F26" i="5"/>
  <c r="F18" i="5"/>
  <c r="F10" i="5"/>
  <c r="F36" i="5"/>
  <c r="F28" i="5"/>
  <c r="F20" i="5"/>
  <c r="F12" i="5"/>
  <c r="F4" i="5"/>
  <c r="F38" i="5"/>
  <c r="F30" i="5"/>
  <c r="F22" i="5"/>
  <c r="F14" i="5"/>
  <c r="F6" i="5"/>
  <c r="H162" i="5"/>
  <c r="H160" i="5"/>
  <c r="H157" i="5"/>
  <c r="H155" i="5"/>
  <c r="H153" i="5"/>
  <c r="H151" i="5"/>
  <c r="H149" i="5"/>
  <c r="H147" i="5"/>
  <c r="H145" i="5"/>
  <c r="H143" i="5"/>
  <c r="H141" i="5"/>
  <c r="H139" i="5"/>
  <c r="H137" i="5"/>
  <c r="H135" i="5"/>
  <c r="H133" i="5"/>
  <c r="H131" i="5"/>
  <c r="H129" i="5"/>
  <c r="H127" i="5"/>
  <c r="H125" i="5"/>
  <c r="H123" i="5"/>
  <c r="H121" i="5"/>
  <c r="H161" i="5"/>
  <c r="H159" i="5"/>
  <c r="H158" i="5"/>
  <c r="H156" i="5"/>
  <c r="H154" i="5"/>
  <c r="H152" i="5"/>
  <c r="H150" i="5"/>
  <c r="H148" i="5"/>
  <c r="H146" i="5"/>
  <c r="H144" i="5"/>
  <c r="H142" i="5"/>
  <c r="H140" i="5"/>
  <c r="H138" i="5"/>
  <c r="H136" i="5"/>
  <c r="H134" i="5"/>
  <c r="H132" i="5"/>
  <c r="H130" i="5"/>
  <c r="H122" i="5"/>
  <c r="H118" i="5"/>
  <c r="H116" i="5"/>
  <c r="H114" i="5"/>
  <c r="H112" i="5"/>
  <c r="H110" i="5"/>
  <c r="H108" i="5"/>
  <c r="H106" i="5"/>
  <c r="H104" i="5"/>
  <c r="H102" i="5"/>
  <c r="H100" i="5"/>
  <c r="H98" i="5"/>
  <c r="H96" i="5"/>
  <c r="H94" i="5"/>
  <c r="H92" i="5"/>
  <c r="H90" i="5"/>
  <c r="H88" i="5"/>
  <c r="H86" i="5"/>
  <c r="H84" i="5"/>
  <c r="H82" i="5"/>
  <c r="H80" i="5"/>
  <c r="H78" i="5"/>
  <c r="H76" i="5"/>
  <c r="H128" i="5"/>
  <c r="H120" i="5"/>
  <c r="H163" i="5"/>
  <c r="H126" i="5"/>
  <c r="H119" i="5"/>
  <c r="H117" i="5"/>
  <c r="H115" i="5"/>
  <c r="H113" i="5"/>
  <c r="H111" i="5"/>
  <c r="H109" i="5"/>
  <c r="H107" i="5"/>
  <c r="H105" i="5"/>
  <c r="H103" i="5"/>
  <c r="H101" i="5"/>
  <c r="H99" i="5"/>
  <c r="H97" i="5"/>
  <c r="H95" i="5"/>
  <c r="H93" i="5"/>
  <c r="H91" i="5"/>
  <c r="H89" i="5"/>
  <c r="H87" i="5"/>
  <c r="H85" i="5"/>
  <c r="H83" i="5"/>
  <c r="H81" i="5"/>
  <c r="H79" i="5"/>
  <c r="H77" i="5"/>
  <c r="H75" i="5"/>
  <c r="H124" i="5"/>
  <c r="H74" i="5"/>
  <c r="H72" i="5"/>
  <c r="H70" i="5"/>
  <c r="H68" i="5"/>
  <c r="H66" i="5"/>
  <c r="H64" i="5"/>
  <c r="H62" i="5"/>
  <c r="H60" i="5"/>
  <c r="H58" i="5"/>
  <c r="H56" i="5"/>
  <c r="H54" i="5"/>
  <c r="H52" i="5"/>
  <c r="H50" i="5"/>
  <c r="H48" i="5"/>
  <c r="H46" i="5"/>
  <c r="H44" i="5"/>
  <c r="H42" i="5"/>
  <c r="H40" i="5"/>
  <c r="H38" i="5"/>
  <c r="H36" i="5"/>
  <c r="H34" i="5"/>
  <c r="H32" i="5"/>
  <c r="H30" i="5"/>
  <c r="H28" i="5"/>
  <c r="H26" i="5"/>
  <c r="H24" i="5"/>
  <c r="H22" i="5"/>
  <c r="H20" i="5"/>
  <c r="H18" i="5"/>
  <c r="H16" i="5"/>
  <c r="H14" i="5"/>
  <c r="H12" i="5"/>
  <c r="H10" i="5"/>
  <c r="H8" i="5"/>
  <c r="H6" i="5"/>
  <c r="H4" i="5"/>
  <c r="H73" i="5"/>
  <c r="H71" i="5"/>
  <c r="H69" i="5"/>
  <c r="H67" i="5"/>
  <c r="H65" i="5"/>
  <c r="H63" i="5"/>
  <c r="H61" i="5"/>
  <c r="H59" i="5"/>
  <c r="H57" i="5"/>
  <c r="H55" i="5"/>
  <c r="H53" i="5"/>
  <c r="H51" i="5"/>
  <c r="H49" i="5"/>
  <c r="H47" i="5"/>
  <c r="H45" i="5"/>
  <c r="H37" i="5"/>
  <c r="H29" i="5"/>
  <c r="H21" i="5"/>
  <c r="H13" i="5"/>
  <c r="H5" i="5"/>
  <c r="H39" i="5"/>
  <c r="H31" i="5"/>
  <c r="H23" i="5"/>
  <c r="H15" i="5"/>
  <c r="H7" i="5"/>
  <c r="H41" i="5"/>
  <c r="H33" i="5"/>
  <c r="H25" i="5"/>
  <c r="H17" i="5"/>
  <c r="H9" i="5"/>
  <c r="H43" i="5"/>
  <c r="H35" i="5"/>
  <c r="H27" i="5"/>
  <c r="H19" i="5"/>
  <c r="H11" i="5"/>
  <c r="H3" i="5"/>
  <c r="G163" i="5"/>
  <c r="G161" i="5"/>
  <c r="G160" i="5"/>
  <c r="G157" i="5"/>
  <c r="G155" i="5"/>
  <c r="G153" i="5"/>
  <c r="G151" i="5"/>
  <c r="G149" i="5"/>
  <c r="G162" i="5"/>
  <c r="G159" i="5"/>
  <c r="G152" i="5"/>
  <c r="G146" i="5"/>
  <c r="G142" i="5"/>
  <c r="G138" i="5"/>
  <c r="G134" i="5"/>
  <c r="G124" i="5"/>
  <c r="G123" i="5"/>
  <c r="G154" i="5"/>
  <c r="G147" i="5"/>
  <c r="G143" i="5"/>
  <c r="G139" i="5"/>
  <c r="G135" i="5"/>
  <c r="G131" i="5"/>
  <c r="G130" i="5"/>
  <c r="G129" i="5"/>
  <c r="G122" i="5"/>
  <c r="G121" i="5"/>
  <c r="G118" i="5"/>
  <c r="G116" i="5"/>
  <c r="G114" i="5"/>
  <c r="G112" i="5"/>
  <c r="G110" i="5"/>
  <c r="G108" i="5"/>
  <c r="G106" i="5"/>
  <c r="G104" i="5"/>
  <c r="G102" i="5"/>
  <c r="G100" i="5"/>
  <c r="G98" i="5"/>
  <c r="G96" i="5"/>
  <c r="G94" i="5"/>
  <c r="G92" i="5"/>
  <c r="G90" i="5"/>
  <c r="G88" i="5"/>
  <c r="G86" i="5"/>
  <c r="G84" i="5"/>
  <c r="G82" i="5"/>
  <c r="G80" i="5"/>
  <c r="G78" i="5"/>
  <c r="G76" i="5"/>
  <c r="G156" i="5"/>
  <c r="G148" i="5"/>
  <c r="G144" i="5"/>
  <c r="G140" i="5"/>
  <c r="G136" i="5"/>
  <c r="G132" i="5"/>
  <c r="G128" i="5"/>
  <c r="G127" i="5"/>
  <c r="G120" i="5"/>
  <c r="G158" i="5"/>
  <c r="G150" i="5"/>
  <c r="G145" i="5"/>
  <c r="G141" i="5"/>
  <c r="G137" i="5"/>
  <c r="G133" i="5"/>
  <c r="G126" i="5"/>
  <c r="G125" i="5"/>
  <c r="G119" i="5"/>
  <c r="G117" i="5"/>
  <c r="G115" i="5"/>
  <c r="G113" i="5"/>
  <c r="G111" i="5"/>
  <c r="G109" i="5"/>
  <c r="G107" i="5"/>
  <c r="G105" i="5"/>
  <c r="G103" i="5"/>
  <c r="G101" i="5"/>
  <c r="G99" i="5"/>
  <c r="G97" i="5"/>
  <c r="G95" i="5"/>
  <c r="G93" i="5"/>
  <c r="G91" i="5"/>
  <c r="G89" i="5"/>
  <c r="G81" i="5"/>
  <c r="G83" i="5"/>
  <c r="G74" i="5"/>
  <c r="G72" i="5"/>
  <c r="G70" i="5"/>
  <c r="G68" i="5"/>
  <c r="G66" i="5"/>
  <c r="G64" i="5"/>
  <c r="G62" i="5"/>
  <c r="G60" i="5"/>
  <c r="G58" i="5"/>
  <c r="G56" i="5"/>
  <c r="G54" i="5"/>
  <c r="G52" i="5"/>
  <c r="G50" i="5"/>
  <c r="G48" i="5"/>
  <c r="G46" i="5"/>
  <c r="G44" i="5"/>
  <c r="G42" i="5"/>
  <c r="G40" i="5"/>
  <c r="G38" i="5"/>
  <c r="G36" i="5"/>
  <c r="G34" i="5"/>
  <c r="G32" i="5"/>
  <c r="G30" i="5"/>
  <c r="G28" i="5"/>
  <c r="G26" i="5"/>
  <c r="G24" i="5"/>
  <c r="G22" i="5"/>
  <c r="G20" i="5"/>
  <c r="G18" i="5"/>
  <c r="G16" i="5"/>
  <c r="G14" i="5"/>
  <c r="G12" i="5"/>
  <c r="G10" i="5"/>
  <c r="G8" i="5"/>
  <c r="G6" i="5"/>
  <c r="G4" i="5"/>
  <c r="G85" i="5"/>
  <c r="G77" i="5"/>
  <c r="G87" i="5"/>
  <c r="G79" i="5"/>
  <c r="G75" i="5"/>
  <c r="G73" i="5"/>
  <c r="G71" i="5"/>
  <c r="G69" i="5"/>
  <c r="G67" i="5"/>
  <c r="G65" i="5"/>
  <c r="G63" i="5"/>
  <c r="G61" i="5"/>
  <c r="G59" i="5"/>
  <c r="G57" i="5"/>
  <c r="G55" i="5"/>
  <c r="G53" i="5"/>
  <c r="G51" i="5"/>
  <c r="G49" i="5"/>
  <c r="G47" i="5"/>
  <c r="G45" i="5"/>
  <c r="G43" i="5"/>
  <c r="G41" i="5"/>
  <c r="G39" i="5"/>
  <c r="G37" i="5"/>
  <c r="G35" i="5"/>
  <c r="G33" i="5"/>
  <c r="G31" i="5"/>
  <c r="G29" i="5"/>
  <c r="G27" i="5"/>
  <c r="G25" i="5"/>
  <c r="G23" i="5"/>
  <c r="G21" i="5"/>
  <c r="G19" i="5"/>
  <c r="G17" i="5"/>
  <c r="G15" i="5"/>
  <c r="G13" i="5"/>
  <c r="G11" i="5"/>
  <c r="G9" i="5"/>
  <c r="G7" i="5"/>
  <c r="G5" i="5"/>
  <c r="G3" i="5"/>
  <c r="F74" i="5"/>
  <c r="AW4" i="1"/>
  <c r="AW6" i="1"/>
  <c r="AW8" i="1"/>
  <c r="AW10" i="1"/>
  <c r="AW12" i="1"/>
  <c r="AW18" i="1"/>
  <c r="AW20" i="1"/>
  <c r="AW22" i="1"/>
  <c r="AW24" i="1"/>
  <c r="AW26" i="1"/>
  <c r="AW28" i="1"/>
  <c r="AW30" i="1"/>
  <c r="AW32" i="1"/>
  <c r="AW34" i="1"/>
  <c r="AW36" i="1"/>
  <c r="AW38" i="1"/>
  <c r="AW40" i="1"/>
  <c r="AW42" i="1"/>
  <c r="AW44" i="1"/>
  <c r="AW46" i="1"/>
  <c r="AW48" i="1"/>
  <c r="AW50" i="1"/>
  <c r="AW52" i="1"/>
  <c r="AW54" i="1"/>
  <c r="AW56" i="1"/>
  <c r="AW58" i="1"/>
  <c r="AW60" i="1"/>
  <c r="AW62" i="1"/>
  <c r="AW64" i="1"/>
  <c r="AW66" i="1"/>
  <c r="AW68" i="1"/>
  <c r="AW70" i="1"/>
  <c r="AW72" i="1"/>
  <c r="AW74" i="1"/>
  <c r="AW76" i="1"/>
  <c r="AW80" i="1"/>
  <c r="AW84" i="1"/>
  <c r="AW88" i="1"/>
  <c r="AW92" i="1"/>
  <c r="AW96" i="1"/>
  <c r="AW100" i="1"/>
  <c r="AW104" i="1"/>
  <c r="AW108" i="1"/>
  <c r="AW112" i="1"/>
  <c r="AW116" i="1"/>
  <c r="AW120" i="1"/>
  <c r="AW124" i="1"/>
  <c r="AW128" i="1"/>
  <c r="AW132" i="1"/>
  <c r="AW136" i="1"/>
  <c r="AW140" i="1"/>
  <c r="AW144" i="1"/>
  <c r="AW148" i="1"/>
  <c r="AW152" i="1"/>
  <c r="AW156" i="1"/>
  <c r="AW160" i="1"/>
  <c r="AW164" i="1"/>
  <c r="AW168" i="1"/>
  <c r="AW172" i="1"/>
  <c r="AW176" i="1"/>
  <c r="AV212" i="1"/>
  <c r="F48" i="5"/>
  <c r="F50" i="5"/>
  <c r="K50" i="5" s="1"/>
  <c r="F52" i="5"/>
  <c r="K52" i="5" s="1"/>
  <c r="M52" i="5" s="1"/>
  <c r="L52" i="5" s="1"/>
  <c r="F54" i="5"/>
  <c r="K54" i="5" s="1"/>
  <c r="F56" i="5"/>
  <c r="F58" i="5"/>
  <c r="K58" i="5" s="1"/>
  <c r="F60" i="5"/>
  <c r="K60" i="5" s="1"/>
  <c r="F62" i="5"/>
  <c r="K62" i="5" s="1"/>
  <c r="M62" i="5" s="1"/>
  <c r="L62" i="5" s="1"/>
  <c r="F64" i="5"/>
  <c r="F66" i="5"/>
  <c r="K66" i="5" s="1"/>
  <c r="F68" i="5"/>
  <c r="K68" i="5" s="1"/>
  <c r="F70" i="5"/>
  <c r="K70" i="5" s="1"/>
  <c r="F72" i="5"/>
  <c r="F163" i="5"/>
  <c r="K163" i="5" s="1"/>
  <c r="M163" i="5" s="1"/>
  <c r="L163" i="5" s="1"/>
  <c r="F161" i="5"/>
  <c r="F159" i="5"/>
  <c r="K159" i="5" s="1"/>
  <c r="F158" i="5"/>
  <c r="K158" i="5" s="1"/>
  <c r="F156" i="5"/>
  <c r="K156" i="5" s="1"/>
  <c r="M156" i="5" s="1"/>
  <c r="L156" i="5" s="1"/>
  <c r="F154" i="5"/>
  <c r="F152" i="5"/>
  <c r="K152" i="5" s="1"/>
  <c r="F150" i="5"/>
  <c r="K150" i="5" s="1"/>
  <c r="F148" i="5"/>
  <c r="K148" i="5" s="1"/>
  <c r="M148" i="5" s="1"/>
  <c r="L148" i="5" s="1"/>
  <c r="F146" i="5"/>
  <c r="F144" i="5"/>
  <c r="F142" i="5"/>
  <c r="F140" i="5"/>
  <c r="K140" i="5" s="1"/>
  <c r="F138" i="5"/>
  <c r="F136" i="5"/>
  <c r="F134" i="5"/>
  <c r="K134" i="5" s="1"/>
  <c r="F132" i="5"/>
  <c r="K132" i="5" s="1"/>
  <c r="F130" i="5"/>
  <c r="F128" i="5"/>
  <c r="F126" i="5"/>
  <c r="F124" i="5"/>
  <c r="K124" i="5" s="1"/>
  <c r="F122" i="5"/>
  <c r="K122" i="5" s="1"/>
  <c r="F120" i="5"/>
  <c r="F160" i="5"/>
  <c r="F157" i="5"/>
  <c r="K157" i="5" s="1"/>
  <c r="F155" i="5"/>
  <c r="F153" i="5"/>
  <c r="K153" i="5" s="1"/>
  <c r="F151" i="5"/>
  <c r="F149" i="5"/>
  <c r="K149" i="5" s="1"/>
  <c r="F147" i="5"/>
  <c r="K147" i="5" s="1"/>
  <c r="F145" i="5"/>
  <c r="F143" i="5"/>
  <c r="F141" i="5"/>
  <c r="K141" i="5" s="1"/>
  <c r="F139" i="5"/>
  <c r="F137" i="5"/>
  <c r="K137" i="5" s="1"/>
  <c r="F135" i="5"/>
  <c r="F133" i="5"/>
  <c r="K133" i="5" s="1"/>
  <c r="F131" i="5"/>
  <c r="K131" i="5" s="1"/>
  <c r="M131" i="5" s="1"/>
  <c r="L131" i="5" s="1"/>
  <c r="F125" i="5"/>
  <c r="F119" i="5"/>
  <c r="F117" i="5"/>
  <c r="K117" i="5" s="1"/>
  <c r="F115" i="5"/>
  <c r="F113" i="5"/>
  <c r="F111" i="5"/>
  <c r="F109" i="5"/>
  <c r="K109" i="5" s="1"/>
  <c r="F107" i="5"/>
  <c r="F105" i="5"/>
  <c r="F103" i="5"/>
  <c r="F101" i="5"/>
  <c r="K101" i="5" s="1"/>
  <c r="F99" i="5"/>
  <c r="F97" i="5"/>
  <c r="F95" i="5"/>
  <c r="F93" i="5"/>
  <c r="K93" i="5" s="1"/>
  <c r="F91" i="5"/>
  <c r="F89" i="5"/>
  <c r="F87" i="5"/>
  <c r="F85" i="5"/>
  <c r="K85" i="5" s="1"/>
  <c r="M85" i="5" s="1"/>
  <c r="L85" i="5" s="1"/>
  <c r="F83" i="5"/>
  <c r="K83" i="5" s="1"/>
  <c r="F81" i="5"/>
  <c r="K81" i="5" s="1"/>
  <c r="M81" i="5" s="1"/>
  <c r="L81" i="5" s="1"/>
  <c r="F79" i="5"/>
  <c r="F77" i="5"/>
  <c r="K77" i="5" s="1"/>
  <c r="F123" i="5"/>
  <c r="F129" i="5"/>
  <c r="F121" i="5"/>
  <c r="K121" i="5" s="1"/>
  <c r="F118" i="5"/>
  <c r="K118" i="5" s="1"/>
  <c r="F116" i="5"/>
  <c r="F114" i="5"/>
  <c r="F112" i="5"/>
  <c r="K112" i="5" s="1"/>
  <c r="M112" i="5" s="1"/>
  <c r="L112" i="5" s="1"/>
  <c r="F110" i="5"/>
  <c r="K110" i="5" s="1"/>
  <c r="F108" i="5"/>
  <c r="F106" i="5"/>
  <c r="F104" i="5"/>
  <c r="K104" i="5" s="1"/>
  <c r="F102" i="5"/>
  <c r="K102" i="5" s="1"/>
  <c r="F100" i="5"/>
  <c r="F98" i="5"/>
  <c r="F96" i="5"/>
  <c r="K96" i="5" s="1"/>
  <c r="F94" i="5"/>
  <c r="K94" i="5" s="1"/>
  <c r="M94" i="5" s="1"/>
  <c r="L94" i="5" s="1"/>
  <c r="F92" i="5"/>
  <c r="F90" i="5"/>
  <c r="F88" i="5"/>
  <c r="K88" i="5" s="1"/>
  <c r="F86" i="5"/>
  <c r="K86" i="5" s="1"/>
  <c r="F84" i="5"/>
  <c r="F82" i="5"/>
  <c r="F80" i="5"/>
  <c r="K80" i="5" s="1"/>
  <c r="M80" i="5" s="1"/>
  <c r="L80" i="5" s="1"/>
  <c r="F78" i="5"/>
  <c r="K78" i="5" s="1"/>
  <c r="F76" i="5"/>
  <c r="F162" i="5"/>
  <c r="F127" i="5"/>
  <c r="F3" i="5"/>
  <c r="F5" i="5"/>
  <c r="K5" i="5" s="1"/>
  <c r="F7" i="5"/>
  <c r="F9" i="5"/>
  <c r="K9" i="5" s="1"/>
  <c r="F11" i="5"/>
  <c r="K11" i="5" s="1"/>
  <c r="M11" i="5" s="1"/>
  <c r="L11" i="5" s="1"/>
  <c r="F13" i="5"/>
  <c r="K13" i="5" s="1"/>
  <c r="F15" i="5"/>
  <c r="K15" i="5" s="1"/>
  <c r="F17" i="5"/>
  <c r="F19" i="5"/>
  <c r="K19" i="5" s="1"/>
  <c r="F21" i="5"/>
  <c r="K21" i="5" s="1"/>
  <c r="F23" i="5"/>
  <c r="K23" i="5" s="1"/>
  <c r="F25" i="5"/>
  <c r="K25" i="5" s="1"/>
  <c r="F27" i="5"/>
  <c r="K27" i="5" s="1"/>
  <c r="F29" i="5"/>
  <c r="K29" i="5" s="1"/>
  <c r="F31" i="5"/>
  <c r="K31" i="5" s="1"/>
  <c r="M31" i="5" s="1"/>
  <c r="L31" i="5" s="1"/>
  <c r="F33" i="5"/>
  <c r="K33" i="5" s="1"/>
  <c r="F35" i="5"/>
  <c r="K35" i="5" s="1"/>
  <c r="F37" i="5"/>
  <c r="K37" i="5" s="1"/>
  <c r="F39" i="5"/>
  <c r="F41" i="5"/>
  <c r="K41" i="5" s="1"/>
  <c r="F43" i="5"/>
  <c r="K43" i="5" s="1"/>
  <c r="F45" i="5"/>
  <c r="K45" i="5" s="1"/>
  <c r="F47" i="5"/>
  <c r="K47" i="5" s="1"/>
  <c r="M47" i="5" s="1"/>
  <c r="L47" i="5" s="1"/>
  <c r="F49" i="5"/>
  <c r="F51" i="5"/>
  <c r="K51" i="5" s="1"/>
  <c r="F53" i="5"/>
  <c r="K53" i="5" s="1"/>
  <c r="F55" i="5"/>
  <c r="K55" i="5" s="1"/>
  <c r="M55" i="5" s="1"/>
  <c r="L55" i="5" s="1"/>
  <c r="F57" i="5"/>
  <c r="F59" i="5"/>
  <c r="K59" i="5" s="1"/>
  <c r="F61" i="5"/>
  <c r="K61" i="5" s="1"/>
  <c r="F63" i="5"/>
  <c r="K63" i="5" s="1"/>
  <c r="F65" i="5"/>
  <c r="F67" i="5"/>
  <c r="K67" i="5" s="1"/>
  <c r="F69" i="5"/>
  <c r="K69" i="5" s="1"/>
  <c r="F71" i="5"/>
  <c r="K71" i="5" s="1"/>
  <c r="M71" i="5" s="1"/>
  <c r="L71" i="5" s="1"/>
  <c r="F73" i="5"/>
  <c r="F75" i="5"/>
  <c r="K75" i="5" s="1"/>
  <c r="AY260" i="1"/>
  <c r="AY276" i="1"/>
  <c r="AY292" i="1"/>
  <c r="AY308" i="1"/>
  <c r="AY324" i="1"/>
  <c r="AY340" i="1"/>
  <c r="AY356" i="1"/>
  <c r="AY372" i="1"/>
  <c r="AY388" i="1"/>
  <c r="AY404" i="1"/>
  <c r="AY420" i="1"/>
  <c r="AY436" i="1"/>
  <c r="AY452" i="1"/>
  <c r="AY468" i="1"/>
  <c r="AY484" i="1"/>
  <c r="AY500" i="1"/>
  <c r="AY516" i="1"/>
  <c r="AY532" i="1"/>
  <c r="AY592" i="1"/>
  <c r="AY656" i="1"/>
  <c r="AY4" i="1"/>
  <c r="AX6" i="1"/>
  <c r="AY8" i="1"/>
  <c r="AX10" i="1"/>
  <c r="AY12" i="1"/>
  <c r="AY14" i="1"/>
  <c r="AY16" i="1"/>
  <c r="AY6" i="1"/>
  <c r="AX16" i="1"/>
  <c r="AV48" i="1"/>
  <c r="AV84" i="1"/>
  <c r="AV148" i="1"/>
  <c r="AX324" i="1"/>
  <c r="AX656" i="1"/>
  <c r="AW180" i="1"/>
  <c r="AW184" i="1"/>
  <c r="AW188" i="1"/>
  <c r="AW192" i="1"/>
  <c r="AW196" i="1"/>
  <c r="AW200" i="1"/>
  <c r="AW204" i="1"/>
  <c r="AW208" i="1"/>
  <c r="AW212" i="1"/>
  <c r="AW216" i="1"/>
  <c r="AW220" i="1"/>
  <c r="AW224" i="1"/>
  <c r="AW228" i="1"/>
  <c r="AW232" i="1"/>
  <c r="AW236" i="1"/>
  <c r="AW240" i="1"/>
  <c r="AW244" i="1"/>
  <c r="AW248" i="1"/>
  <c r="AW252" i="1"/>
  <c r="AW256" i="1"/>
  <c r="AW554" i="1"/>
  <c r="AV8" i="1"/>
  <c r="AV24" i="1"/>
  <c r="AV56" i="1"/>
  <c r="AV100" i="1"/>
  <c r="AV164" i="1"/>
  <c r="AV228" i="1"/>
  <c r="AX388" i="1"/>
  <c r="AY791" i="1"/>
  <c r="AY10" i="1"/>
  <c r="AV32" i="1"/>
  <c r="AV64" i="1"/>
  <c r="AV116" i="1"/>
  <c r="AV180" i="1"/>
  <c r="AV244" i="1"/>
  <c r="AX452" i="1"/>
  <c r="AV4" i="1"/>
  <c r="AV12" i="1"/>
  <c r="AV40" i="1"/>
  <c r="AV72" i="1"/>
  <c r="AV132" i="1"/>
  <c r="AV196" i="1"/>
  <c r="AX260" i="1"/>
  <c r="AX516" i="1"/>
  <c r="AY5" i="1"/>
  <c r="AX5" i="1"/>
  <c r="AX9" i="1"/>
  <c r="AY9" i="1"/>
  <c r="AX15" i="1"/>
  <c r="AY15" i="1"/>
  <c r="AY19" i="1"/>
  <c r="AX19" i="1"/>
  <c r="AY23" i="1"/>
  <c r="AX23" i="1"/>
  <c r="AY27" i="1"/>
  <c r="AX27" i="1"/>
  <c r="AW5" i="1"/>
  <c r="AV5" i="1"/>
  <c r="AW9" i="1"/>
  <c r="AV9" i="1"/>
  <c r="AW15" i="1"/>
  <c r="AV15" i="1"/>
  <c r="AW17" i="1"/>
  <c r="AV17" i="1"/>
  <c r="AW19" i="1"/>
  <c r="AV19" i="1"/>
  <c r="AW21" i="1"/>
  <c r="AV21" i="1"/>
  <c r="AW23" i="1"/>
  <c r="AV23" i="1"/>
  <c r="AW37" i="1"/>
  <c r="AV37" i="1"/>
  <c r="AW39" i="1"/>
  <c r="AV39" i="1"/>
  <c r="AW41" i="1"/>
  <c r="AV41" i="1"/>
  <c r="AW43" i="1"/>
  <c r="AV43" i="1"/>
  <c r="AW45" i="1"/>
  <c r="AV45" i="1"/>
  <c r="AW47" i="1"/>
  <c r="AV47" i="1"/>
  <c r="AW49" i="1"/>
  <c r="AV49" i="1"/>
  <c r="AW51" i="1"/>
  <c r="AV51" i="1"/>
  <c r="AW67" i="1"/>
  <c r="AV67" i="1"/>
  <c r="AW69" i="1"/>
  <c r="AV69" i="1"/>
  <c r="AW71" i="1"/>
  <c r="AV71" i="1"/>
  <c r="AW73" i="1"/>
  <c r="AV73" i="1"/>
  <c r="AW77" i="1"/>
  <c r="AV77" i="1"/>
  <c r="AW81" i="1"/>
  <c r="AV81" i="1"/>
  <c r="AW83" i="1"/>
  <c r="AV83" i="1"/>
  <c r="AW87" i="1"/>
  <c r="AV87" i="1"/>
  <c r="AW89" i="1"/>
  <c r="AV89" i="1"/>
  <c r="AW93" i="1"/>
  <c r="AV93" i="1"/>
  <c r="AW95" i="1"/>
  <c r="AV95" i="1"/>
  <c r="AW97" i="1"/>
  <c r="AV97" i="1"/>
  <c r="AW99" i="1"/>
  <c r="AV99" i="1"/>
  <c r="AW101" i="1"/>
  <c r="AV101" i="1"/>
  <c r="AW103" i="1"/>
  <c r="AV103" i="1"/>
  <c r="AW105" i="1"/>
  <c r="AV105" i="1"/>
  <c r="AW135" i="1"/>
  <c r="AV135" i="1"/>
  <c r="AW137" i="1"/>
  <c r="AV137" i="1"/>
  <c r="AW139" i="1"/>
  <c r="AV139" i="1"/>
  <c r="AW141" i="1"/>
  <c r="AV141" i="1"/>
  <c r="AW143" i="1"/>
  <c r="AV143" i="1"/>
  <c r="AW145" i="1"/>
  <c r="AV145" i="1"/>
  <c r="AW147" i="1"/>
  <c r="AV147" i="1"/>
  <c r="AW149" i="1"/>
  <c r="AV149" i="1"/>
  <c r="AW151" i="1"/>
  <c r="AV151" i="1"/>
  <c r="AW153" i="1"/>
  <c r="AV153" i="1"/>
  <c r="AW155" i="1"/>
  <c r="AV155" i="1"/>
  <c r="AW157" i="1"/>
  <c r="AV157" i="1"/>
  <c r="AW159" i="1"/>
  <c r="AV159" i="1"/>
  <c r="AW169" i="1"/>
  <c r="AV169" i="1"/>
  <c r="AW185" i="1"/>
  <c r="AV185" i="1"/>
  <c r="AW187" i="1"/>
  <c r="AV187" i="1"/>
  <c r="AW189" i="1"/>
  <c r="AV189" i="1"/>
  <c r="AW191" i="1"/>
  <c r="AV191" i="1"/>
  <c r="AW193" i="1"/>
  <c r="AV193" i="1"/>
  <c r="AW195" i="1"/>
  <c r="AV195" i="1"/>
  <c r="AW197" i="1"/>
  <c r="AV197" i="1"/>
  <c r="AW209" i="1"/>
  <c r="AV209" i="1"/>
  <c r="AW219" i="1"/>
  <c r="AV219" i="1"/>
  <c r="AW223" i="1"/>
  <c r="AV223" i="1"/>
  <c r="AW227" i="1"/>
  <c r="AV227" i="1"/>
  <c r="AW231" i="1"/>
  <c r="AV231" i="1"/>
  <c r="AW235" i="1"/>
  <c r="AV235" i="1"/>
  <c r="AW239" i="1"/>
  <c r="AV239" i="1"/>
  <c r="AW243" i="1"/>
  <c r="AV243" i="1"/>
  <c r="AW247" i="1"/>
  <c r="AV247" i="1"/>
  <c r="AW251" i="1"/>
  <c r="AV251" i="1"/>
  <c r="AW255" i="1"/>
  <c r="AV255" i="1"/>
  <c r="AW259" i="1"/>
  <c r="AV259" i="1"/>
  <c r="AW263" i="1"/>
  <c r="AV263" i="1"/>
  <c r="AW265" i="1"/>
  <c r="AV265" i="1"/>
  <c r="AW269" i="1"/>
  <c r="AV269" i="1"/>
  <c r="AW273" i="1"/>
  <c r="AV273" i="1"/>
  <c r="AW277" i="1"/>
  <c r="AV277" i="1"/>
  <c r="AW281" i="1"/>
  <c r="AV281" i="1"/>
  <c r="AW285" i="1"/>
  <c r="AV285" i="1"/>
  <c r="AW289" i="1"/>
  <c r="AV289" i="1"/>
  <c r="AW293" i="1"/>
  <c r="AV293" i="1"/>
  <c r="AW297" i="1"/>
  <c r="AV297" i="1"/>
  <c r="AW301" i="1"/>
  <c r="AV301" i="1"/>
  <c r="AW305" i="1"/>
  <c r="AV305" i="1"/>
  <c r="AW309" i="1"/>
  <c r="AV309" i="1"/>
  <c r="AW313" i="1"/>
  <c r="AV313" i="1"/>
  <c r="AW317" i="1"/>
  <c r="AV317" i="1"/>
  <c r="AW321" i="1"/>
  <c r="AV321" i="1"/>
  <c r="AW325" i="1"/>
  <c r="AV325" i="1"/>
  <c r="AW329" i="1"/>
  <c r="AV329" i="1"/>
  <c r="AW331" i="1"/>
  <c r="AV331" i="1"/>
  <c r="AW333" i="1"/>
  <c r="AV333" i="1"/>
  <c r="AW337" i="1"/>
  <c r="AV337" i="1"/>
  <c r="AW341" i="1"/>
  <c r="AV341" i="1"/>
  <c r="AW345" i="1"/>
  <c r="AV345" i="1"/>
  <c r="AW349" i="1"/>
  <c r="AV349" i="1"/>
  <c r="AW353" i="1"/>
  <c r="AV353" i="1"/>
  <c r="AW357" i="1"/>
  <c r="AV357" i="1"/>
  <c r="AW361" i="1"/>
  <c r="AV361" i="1"/>
  <c r="AW365" i="1"/>
  <c r="AV365" i="1"/>
  <c r="AW369" i="1"/>
  <c r="AV369" i="1"/>
  <c r="AW373" i="1"/>
  <c r="AV373" i="1"/>
  <c r="AW377" i="1"/>
  <c r="AV377" i="1"/>
  <c r="AW381" i="1"/>
  <c r="AV381" i="1"/>
  <c r="AW385" i="1"/>
  <c r="AV385" i="1"/>
  <c r="AW389" i="1"/>
  <c r="AV389" i="1"/>
  <c r="AW393" i="1"/>
  <c r="AV393" i="1"/>
  <c r="AW397" i="1"/>
  <c r="AV397" i="1"/>
  <c r="AW401" i="1"/>
  <c r="AV401" i="1"/>
  <c r="AW405" i="1"/>
  <c r="AV405" i="1"/>
  <c r="AW407" i="1"/>
  <c r="AV407" i="1"/>
  <c r="AW411" i="1"/>
  <c r="AV411" i="1"/>
  <c r="AW415" i="1"/>
  <c r="AV415" i="1"/>
  <c r="AW419" i="1"/>
  <c r="AV419" i="1"/>
  <c r="AW423" i="1"/>
  <c r="AV423" i="1"/>
  <c r="AW427" i="1"/>
  <c r="AV427" i="1"/>
  <c r="AW431" i="1"/>
  <c r="AV431" i="1"/>
  <c r="AW437" i="1"/>
  <c r="AV437" i="1"/>
  <c r="AW441" i="1"/>
  <c r="AV441" i="1"/>
  <c r="AW445" i="1"/>
  <c r="AV445" i="1"/>
  <c r="AW449" i="1"/>
  <c r="AV449" i="1"/>
  <c r="AW453" i="1"/>
  <c r="AV453" i="1"/>
  <c r="AW459" i="1"/>
  <c r="AV459" i="1"/>
  <c r="AW461" i="1"/>
  <c r="AV461" i="1"/>
  <c r="AW463" i="1"/>
  <c r="AV463" i="1"/>
  <c r="AW469" i="1"/>
  <c r="AV469" i="1"/>
  <c r="AW473" i="1"/>
  <c r="AV473" i="1"/>
  <c r="AW477" i="1"/>
  <c r="AV477" i="1"/>
  <c r="AW481" i="1"/>
  <c r="AV481" i="1"/>
  <c r="AW485" i="1"/>
  <c r="AV485" i="1"/>
  <c r="AW491" i="1"/>
  <c r="AV491" i="1"/>
  <c r="AW495" i="1"/>
  <c r="AV495" i="1"/>
  <c r="AW499" i="1"/>
  <c r="AV499" i="1"/>
  <c r="AW501" i="1"/>
  <c r="AV501" i="1"/>
  <c r="AW503" i="1"/>
  <c r="AV503" i="1"/>
  <c r="AW507" i="1"/>
  <c r="AV507" i="1"/>
  <c r="AW511" i="1"/>
  <c r="AV511" i="1"/>
  <c r="AW515" i="1"/>
  <c r="AV515" i="1"/>
  <c r="AW519" i="1"/>
  <c r="AV519" i="1"/>
  <c r="AW523" i="1"/>
  <c r="AV523" i="1"/>
  <c r="AW527" i="1"/>
  <c r="AV527" i="1"/>
  <c r="AW529" i="1"/>
  <c r="AV529" i="1"/>
  <c r="AW533" i="1"/>
  <c r="AV533" i="1"/>
  <c r="AW537" i="1"/>
  <c r="AV537" i="1"/>
  <c r="AV543" i="1"/>
  <c r="AW543" i="1"/>
  <c r="AV547" i="1"/>
  <c r="AW547" i="1"/>
  <c r="AV551" i="1"/>
  <c r="AW551" i="1"/>
  <c r="AV555" i="1"/>
  <c r="AW555" i="1"/>
  <c r="AV559" i="1"/>
  <c r="AW559" i="1"/>
  <c r="AV563" i="1"/>
  <c r="AW563" i="1"/>
  <c r="AW567" i="1"/>
  <c r="AV567" i="1"/>
  <c r="AW571" i="1"/>
  <c r="AV571" i="1"/>
  <c r="AW577" i="1"/>
  <c r="AV577" i="1"/>
  <c r="AW581" i="1"/>
  <c r="AV581" i="1"/>
  <c r="AW585" i="1"/>
  <c r="AV585" i="1"/>
  <c r="AW589" i="1"/>
  <c r="AV589" i="1"/>
  <c r="AW595" i="1"/>
  <c r="AV595" i="1"/>
  <c r="AW599" i="1"/>
  <c r="AV599" i="1"/>
  <c r="AW603" i="1"/>
  <c r="AV603" i="1"/>
  <c r="AW609" i="1"/>
  <c r="AV609" i="1"/>
  <c r="AW613" i="1"/>
  <c r="AV613" i="1"/>
  <c r="AW619" i="1"/>
  <c r="AV619" i="1"/>
  <c r="AW623" i="1"/>
  <c r="AV623" i="1"/>
  <c r="AW627" i="1"/>
  <c r="AV627" i="1"/>
  <c r="AW631" i="1"/>
  <c r="AV631" i="1"/>
  <c r="AW635" i="1"/>
  <c r="AV635" i="1"/>
  <c r="AW639" i="1"/>
  <c r="AV639" i="1"/>
  <c r="AY3" i="1"/>
  <c r="AX3" i="1"/>
  <c r="AY7" i="1"/>
  <c r="AX7" i="1"/>
  <c r="AY11" i="1"/>
  <c r="AX11" i="1"/>
  <c r="AX13" i="1"/>
  <c r="AY13" i="1"/>
  <c r="AY17" i="1"/>
  <c r="AX17" i="1"/>
  <c r="AY21" i="1"/>
  <c r="AX21" i="1"/>
  <c r="AY25" i="1"/>
  <c r="AX25" i="1"/>
  <c r="AW3" i="1"/>
  <c r="AV3" i="1"/>
  <c r="AW7" i="1"/>
  <c r="AV7" i="1"/>
  <c r="AW11" i="1"/>
  <c r="AV11" i="1"/>
  <c r="AW13" i="1"/>
  <c r="AV13" i="1"/>
  <c r="AW25" i="1"/>
  <c r="AV25" i="1"/>
  <c r="AW27" i="1"/>
  <c r="AV27" i="1"/>
  <c r="AW29" i="1"/>
  <c r="AV29" i="1"/>
  <c r="AW31" i="1"/>
  <c r="AV31" i="1"/>
  <c r="AW33" i="1"/>
  <c r="AV33" i="1"/>
  <c r="AW35" i="1"/>
  <c r="AV35" i="1"/>
  <c r="AW53" i="1"/>
  <c r="AV53" i="1"/>
  <c r="AW55" i="1"/>
  <c r="AV55" i="1"/>
  <c r="AW57" i="1"/>
  <c r="AV57" i="1"/>
  <c r="AW59" i="1"/>
  <c r="AV59" i="1"/>
  <c r="AW61" i="1"/>
  <c r="AV61" i="1"/>
  <c r="AW63" i="1"/>
  <c r="AV63" i="1"/>
  <c r="AW65" i="1"/>
  <c r="AV65" i="1"/>
  <c r="AW75" i="1"/>
  <c r="AV75" i="1"/>
  <c r="AW79" i="1"/>
  <c r="AV79" i="1"/>
  <c r="AW85" i="1"/>
  <c r="AV85" i="1"/>
  <c r="AW91" i="1"/>
  <c r="AV91" i="1"/>
  <c r="AW107" i="1"/>
  <c r="AV107" i="1"/>
  <c r="AW109" i="1"/>
  <c r="AV109" i="1"/>
  <c r="AW111" i="1"/>
  <c r="AV111" i="1"/>
  <c r="AW113" i="1"/>
  <c r="AV113" i="1"/>
  <c r="AW115" i="1"/>
  <c r="AV115" i="1"/>
  <c r="AW117" i="1"/>
  <c r="AV117" i="1"/>
  <c r="AW119" i="1"/>
  <c r="AV119" i="1"/>
  <c r="AW121" i="1"/>
  <c r="AV121" i="1"/>
  <c r="AW123" i="1"/>
  <c r="AV123" i="1"/>
  <c r="AW125" i="1"/>
  <c r="AV125" i="1"/>
  <c r="AW127" i="1"/>
  <c r="AV127" i="1"/>
  <c r="AW129" i="1"/>
  <c r="AV129" i="1"/>
  <c r="AW131" i="1"/>
  <c r="AV131" i="1"/>
  <c r="AW133" i="1"/>
  <c r="AV133" i="1"/>
  <c r="AW161" i="1"/>
  <c r="AV161" i="1"/>
  <c r="AW163" i="1"/>
  <c r="AV163" i="1"/>
  <c r="AW165" i="1"/>
  <c r="AV165" i="1"/>
  <c r="AW167" i="1"/>
  <c r="AV167" i="1"/>
  <c r="AW171" i="1"/>
  <c r="AV171" i="1"/>
  <c r="AW173" i="1"/>
  <c r="AV173" i="1"/>
  <c r="AW175" i="1"/>
  <c r="AV175" i="1"/>
  <c r="AW177" i="1"/>
  <c r="AV177" i="1"/>
  <c r="AW179" i="1"/>
  <c r="AV179" i="1"/>
  <c r="AW181" i="1"/>
  <c r="AV181" i="1"/>
  <c r="AW183" i="1"/>
  <c r="AV183" i="1"/>
  <c r="AW199" i="1"/>
  <c r="AV199" i="1"/>
  <c r="AW201" i="1"/>
  <c r="AV201" i="1"/>
  <c r="AW203" i="1"/>
  <c r="AV203" i="1"/>
  <c r="AW205" i="1"/>
  <c r="AV205" i="1"/>
  <c r="AW207" i="1"/>
  <c r="AV207" i="1"/>
  <c r="AW211" i="1"/>
  <c r="AV211" i="1"/>
  <c r="AW213" i="1"/>
  <c r="AV213" i="1"/>
  <c r="AW215" i="1"/>
  <c r="AV215" i="1"/>
  <c r="AW217" i="1"/>
  <c r="AV217" i="1"/>
  <c r="AW221" i="1"/>
  <c r="AV221" i="1"/>
  <c r="AW225" i="1"/>
  <c r="AV225" i="1"/>
  <c r="AW229" i="1"/>
  <c r="AV229" i="1"/>
  <c r="AW233" i="1"/>
  <c r="AV233" i="1"/>
  <c r="AW237" i="1"/>
  <c r="AV237" i="1"/>
  <c r="AW241" i="1"/>
  <c r="AV241" i="1"/>
  <c r="AW245" i="1"/>
  <c r="AV245" i="1"/>
  <c r="AW249" i="1"/>
  <c r="AV249" i="1"/>
  <c r="AW253" i="1"/>
  <c r="AV253" i="1"/>
  <c r="AW257" i="1"/>
  <c r="AV257" i="1"/>
  <c r="AW261" i="1"/>
  <c r="AV261" i="1"/>
  <c r="AW267" i="1"/>
  <c r="AV267" i="1"/>
  <c r="AW271" i="1"/>
  <c r="AV271" i="1"/>
  <c r="AW275" i="1"/>
  <c r="AV275" i="1"/>
  <c r="AW279" i="1"/>
  <c r="AV279" i="1"/>
  <c r="AW283" i="1"/>
  <c r="AV283" i="1"/>
  <c r="AW287" i="1"/>
  <c r="AV287" i="1"/>
  <c r="AW291" i="1"/>
  <c r="AV291" i="1"/>
  <c r="AW295" i="1"/>
  <c r="AV295" i="1"/>
  <c r="AW299" i="1"/>
  <c r="AV299" i="1"/>
  <c r="AW303" i="1"/>
  <c r="AV303" i="1"/>
  <c r="AW307" i="1"/>
  <c r="AV307" i="1"/>
  <c r="AW311" i="1"/>
  <c r="AV311" i="1"/>
  <c r="AW315" i="1"/>
  <c r="AV315" i="1"/>
  <c r="AW319" i="1"/>
  <c r="AV319" i="1"/>
  <c r="AW323" i="1"/>
  <c r="AV323" i="1"/>
  <c r="AW327" i="1"/>
  <c r="AV327" i="1"/>
  <c r="AW335" i="1"/>
  <c r="AV335" i="1"/>
  <c r="AW339" i="1"/>
  <c r="AV339" i="1"/>
  <c r="AW343" i="1"/>
  <c r="AV343" i="1"/>
  <c r="AW347" i="1"/>
  <c r="AV347" i="1"/>
  <c r="AW351" i="1"/>
  <c r="AV351" i="1"/>
  <c r="AW355" i="1"/>
  <c r="AV355" i="1"/>
  <c r="AW359" i="1"/>
  <c r="AV359" i="1"/>
  <c r="AW363" i="1"/>
  <c r="AV363" i="1"/>
  <c r="AW367" i="1"/>
  <c r="AV367" i="1"/>
  <c r="AW371" i="1"/>
  <c r="AV371" i="1"/>
  <c r="AW375" i="1"/>
  <c r="AV375" i="1"/>
  <c r="AW379" i="1"/>
  <c r="AV379" i="1"/>
  <c r="AW383" i="1"/>
  <c r="AV383" i="1"/>
  <c r="AW387" i="1"/>
  <c r="AV387" i="1"/>
  <c r="AW391" i="1"/>
  <c r="AV391" i="1"/>
  <c r="AW395" i="1"/>
  <c r="AV395" i="1"/>
  <c r="AW399" i="1"/>
  <c r="AV399" i="1"/>
  <c r="AW403" i="1"/>
  <c r="AV403" i="1"/>
  <c r="AW409" i="1"/>
  <c r="AV409" i="1"/>
  <c r="AW413" i="1"/>
  <c r="AV413" i="1"/>
  <c r="AW417" i="1"/>
  <c r="AV417" i="1"/>
  <c r="AW421" i="1"/>
  <c r="AV421" i="1"/>
  <c r="AW425" i="1"/>
  <c r="AV425" i="1"/>
  <c r="AW429" i="1"/>
  <c r="AV429" i="1"/>
  <c r="AW433" i="1"/>
  <c r="AV433" i="1"/>
  <c r="AW435" i="1"/>
  <c r="AV435" i="1"/>
  <c r="AW439" i="1"/>
  <c r="AV439" i="1"/>
  <c r="AW443" i="1"/>
  <c r="AV443" i="1"/>
  <c r="AW447" i="1"/>
  <c r="AV447" i="1"/>
  <c r="AW451" i="1"/>
  <c r="AV451" i="1"/>
  <c r="AW455" i="1"/>
  <c r="AV455" i="1"/>
  <c r="AW457" i="1"/>
  <c r="AV457" i="1"/>
  <c r="AW465" i="1"/>
  <c r="AV465" i="1"/>
  <c r="AW467" i="1"/>
  <c r="AV467" i="1"/>
  <c r="AW471" i="1"/>
  <c r="AV471" i="1"/>
  <c r="AW475" i="1"/>
  <c r="AV475" i="1"/>
  <c r="AW479" i="1"/>
  <c r="AV479" i="1"/>
  <c r="AW483" i="1"/>
  <c r="AV483" i="1"/>
  <c r="AW487" i="1"/>
  <c r="AV487" i="1"/>
  <c r="AW489" i="1"/>
  <c r="AV489" i="1"/>
  <c r="AW493" i="1"/>
  <c r="AV493" i="1"/>
  <c r="AW497" i="1"/>
  <c r="AV497" i="1"/>
  <c r="AW505" i="1"/>
  <c r="AV505" i="1"/>
  <c r="AW509" i="1"/>
  <c r="AV509" i="1"/>
  <c r="AW513" i="1"/>
  <c r="AV513" i="1"/>
  <c r="AW517" i="1"/>
  <c r="AV517" i="1"/>
  <c r="AW521" i="1"/>
  <c r="AV521" i="1"/>
  <c r="AW525" i="1"/>
  <c r="AV525" i="1"/>
  <c r="AW531" i="1"/>
  <c r="AV531" i="1"/>
  <c r="AV535" i="1"/>
  <c r="AW535" i="1"/>
  <c r="AV539" i="1"/>
  <c r="AW539" i="1"/>
  <c r="AW541" i="1"/>
  <c r="AV541" i="1"/>
  <c r="AW545" i="1"/>
  <c r="AV545" i="1"/>
  <c r="AW549" i="1"/>
  <c r="AV549" i="1"/>
  <c r="AW553" i="1"/>
  <c r="AV553" i="1"/>
  <c r="AW557" i="1"/>
  <c r="AV557" i="1"/>
  <c r="AW561" i="1"/>
  <c r="AV561" i="1"/>
  <c r="AW565" i="1"/>
  <c r="AV565" i="1"/>
  <c r="AW569" i="1"/>
  <c r="AV569" i="1"/>
  <c r="AW573" i="1"/>
  <c r="AV573" i="1"/>
  <c r="AW575" i="1"/>
  <c r="AV575" i="1"/>
  <c r="AW579" i="1"/>
  <c r="AV579" i="1"/>
  <c r="AW583" i="1"/>
  <c r="AV583" i="1"/>
  <c r="AW587" i="1"/>
  <c r="AV587" i="1"/>
  <c r="AW591" i="1"/>
  <c r="AV591" i="1"/>
  <c r="AW593" i="1"/>
  <c r="AV593" i="1"/>
  <c r="AW597" i="1"/>
  <c r="AV597" i="1"/>
  <c r="AW601" i="1"/>
  <c r="AV601" i="1"/>
  <c r="AW605" i="1"/>
  <c r="AV605" i="1"/>
  <c r="AW607" i="1"/>
  <c r="AV607" i="1"/>
  <c r="AW611" i="1"/>
  <c r="AV611" i="1"/>
  <c r="AW615" i="1"/>
  <c r="AV615" i="1"/>
  <c r="AW617" i="1"/>
  <c r="AV617" i="1"/>
  <c r="AW621" i="1"/>
  <c r="AV621" i="1"/>
  <c r="AW625" i="1"/>
  <c r="AV625" i="1"/>
  <c r="AW629" i="1"/>
  <c r="AV629" i="1"/>
  <c r="AW633" i="1"/>
  <c r="AV633" i="1"/>
  <c r="AW637" i="1"/>
  <c r="AV637" i="1"/>
  <c r="AW641" i="1"/>
  <c r="AV641" i="1"/>
  <c r="AW643" i="1"/>
  <c r="AV643" i="1"/>
  <c r="AW645" i="1"/>
  <c r="AV645" i="1"/>
  <c r="AW647" i="1"/>
  <c r="AV647" i="1"/>
  <c r="AW649" i="1"/>
  <c r="AV649" i="1"/>
  <c r="AW651" i="1"/>
  <c r="AV651" i="1"/>
  <c r="AW653" i="1"/>
  <c r="AV653" i="1"/>
  <c r="AW655" i="1"/>
  <c r="AV655" i="1"/>
  <c r="AW657" i="1"/>
  <c r="AV657" i="1"/>
  <c r="AW659" i="1"/>
  <c r="AV659" i="1"/>
  <c r="AW661" i="1"/>
  <c r="AV661" i="1"/>
  <c r="AW663" i="1"/>
  <c r="AV663" i="1"/>
  <c r="AW665" i="1"/>
  <c r="AV665" i="1"/>
  <c r="AW667" i="1"/>
  <c r="AV667" i="1"/>
  <c r="AW669" i="1"/>
  <c r="AV669" i="1"/>
  <c r="AW671" i="1"/>
  <c r="AV671" i="1"/>
  <c r="AW673" i="1"/>
  <c r="AV673" i="1"/>
  <c r="AW675" i="1"/>
  <c r="AV675" i="1"/>
  <c r="AW677" i="1"/>
  <c r="AV677" i="1"/>
  <c r="AW679" i="1"/>
  <c r="AV679" i="1"/>
  <c r="AW681" i="1"/>
  <c r="AV681" i="1"/>
  <c r="AW683" i="1"/>
  <c r="AV683" i="1"/>
  <c r="AW685" i="1"/>
  <c r="AV685" i="1"/>
  <c r="AW687" i="1"/>
  <c r="AV687" i="1"/>
  <c r="AW689" i="1"/>
  <c r="AV689" i="1"/>
  <c r="AW691" i="1"/>
  <c r="AV691" i="1"/>
  <c r="AW693" i="1"/>
  <c r="AV693" i="1"/>
  <c r="AW695" i="1"/>
  <c r="AV695" i="1"/>
  <c r="AW697" i="1"/>
  <c r="AV697" i="1"/>
  <c r="AW699" i="1"/>
  <c r="AV699" i="1"/>
  <c r="AW701" i="1"/>
  <c r="AV701" i="1"/>
  <c r="AW703" i="1"/>
  <c r="AV703" i="1"/>
  <c r="AW705" i="1"/>
  <c r="AV705" i="1"/>
  <c r="AW707" i="1"/>
  <c r="AV707" i="1"/>
  <c r="AW709" i="1"/>
  <c r="AV709" i="1"/>
  <c r="AW711" i="1"/>
  <c r="AV711" i="1"/>
  <c r="AW713" i="1"/>
  <c r="AV713" i="1"/>
  <c r="AW715" i="1"/>
  <c r="AV715" i="1"/>
  <c r="AW717" i="1"/>
  <c r="AV717" i="1"/>
  <c r="AW719" i="1"/>
  <c r="AV719" i="1"/>
  <c r="AW721" i="1"/>
  <c r="AV721" i="1"/>
  <c r="AW723" i="1"/>
  <c r="AV723" i="1"/>
  <c r="AW725" i="1"/>
  <c r="AV725" i="1"/>
  <c r="AW727" i="1"/>
  <c r="AV727" i="1"/>
  <c r="AW729" i="1"/>
  <c r="AV729" i="1"/>
  <c r="AW731" i="1"/>
  <c r="AV731" i="1"/>
  <c r="AW733" i="1"/>
  <c r="AV733" i="1"/>
  <c r="AW735" i="1"/>
  <c r="AV735" i="1"/>
  <c r="AW737" i="1"/>
  <c r="AV737" i="1"/>
  <c r="AW739" i="1"/>
  <c r="AV739" i="1"/>
  <c r="AW741" i="1"/>
  <c r="AV741" i="1"/>
  <c r="AW743" i="1"/>
  <c r="AV743" i="1"/>
  <c r="AW745" i="1"/>
  <c r="AV745" i="1"/>
  <c r="AW747" i="1"/>
  <c r="AV747" i="1"/>
  <c r="AW749" i="1"/>
  <c r="AV749" i="1"/>
  <c r="AW751" i="1"/>
  <c r="AV751" i="1"/>
  <c r="AW753" i="1"/>
  <c r="AV753" i="1"/>
  <c r="AW755" i="1"/>
  <c r="AV755" i="1"/>
  <c r="AW757" i="1"/>
  <c r="AV757" i="1"/>
  <c r="AW759" i="1"/>
  <c r="AV759" i="1"/>
  <c r="AW761" i="1"/>
  <c r="AV761" i="1"/>
  <c r="AW763" i="1"/>
  <c r="AV763" i="1"/>
  <c r="AW765" i="1"/>
  <c r="AV765" i="1"/>
  <c r="AW767" i="1"/>
  <c r="AV767" i="1"/>
  <c r="AW769" i="1"/>
  <c r="AV769" i="1"/>
  <c r="AW771" i="1"/>
  <c r="AV771" i="1"/>
  <c r="AW773" i="1"/>
  <c r="AV773" i="1"/>
  <c r="AW775" i="1"/>
  <c r="AV775" i="1"/>
  <c r="AW777" i="1"/>
  <c r="AV777" i="1"/>
  <c r="AW779" i="1"/>
  <c r="AV779" i="1"/>
  <c r="AW781" i="1"/>
  <c r="AV781" i="1"/>
  <c r="AW783" i="1"/>
  <c r="AV783" i="1"/>
  <c r="AW785" i="1"/>
  <c r="AV785" i="1"/>
  <c r="AW787" i="1"/>
  <c r="AV787" i="1"/>
  <c r="AW789" i="1"/>
  <c r="AV789" i="1"/>
  <c r="AW791" i="1"/>
  <c r="AV791" i="1"/>
  <c r="AW793" i="1"/>
  <c r="AV793" i="1"/>
  <c r="AW795" i="1"/>
  <c r="AV795" i="1"/>
  <c r="AW797" i="1"/>
  <c r="AV797" i="1"/>
  <c r="AW799" i="1"/>
  <c r="AV799" i="1"/>
  <c r="AW801" i="1"/>
  <c r="AV801" i="1"/>
  <c r="AW803" i="1"/>
  <c r="AV803" i="1"/>
  <c r="AW805" i="1"/>
  <c r="AV805" i="1"/>
  <c r="AW807" i="1"/>
  <c r="AV807" i="1"/>
  <c r="AW809" i="1"/>
  <c r="AV809" i="1"/>
  <c r="AW811" i="1"/>
  <c r="AV811" i="1"/>
  <c r="AW813" i="1"/>
  <c r="AV813" i="1"/>
  <c r="AW815" i="1"/>
  <c r="AV815" i="1"/>
  <c r="AW817" i="1"/>
  <c r="AV817" i="1"/>
  <c r="AW819" i="1"/>
  <c r="AV819" i="1"/>
  <c r="AW821" i="1"/>
  <c r="AV821" i="1"/>
  <c r="AV823" i="1"/>
  <c r="AW823" i="1"/>
  <c r="AW825" i="1"/>
  <c r="AV825" i="1"/>
  <c r="AV827" i="1"/>
  <c r="AW827" i="1"/>
  <c r="AW829" i="1"/>
  <c r="AV829" i="1"/>
  <c r="AV831" i="1"/>
  <c r="AW831" i="1"/>
  <c r="AW833" i="1"/>
  <c r="AV833" i="1"/>
  <c r="AV835" i="1"/>
  <c r="AW835" i="1"/>
  <c r="AW837" i="1"/>
  <c r="AV837" i="1"/>
  <c r="AV839" i="1"/>
  <c r="AW839" i="1"/>
  <c r="AW841" i="1"/>
  <c r="AV841" i="1"/>
  <c r="AV843" i="1"/>
  <c r="AW843" i="1"/>
  <c r="AW845" i="1"/>
  <c r="AV845" i="1"/>
  <c r="AV847" i="1"/>
  <c r="AW847" i="1"/>
  <c r="AV849" i="1"/>
  <c r="AW849" i="1"/>
  <c r="AV851" i="1"/>
  <c r="AW851" i="1"/>
  <c r="AV853" i="1"/>
  <c r="AW853" i="1"/>
  <c r="AV855" i="1"/>
  <c r="AW855" i="1"/>
  <c r="AV857" i="1"/>
  <c r="AW857" i="1"/>
  <c r="AV859" i="1"/>
  <c r="AW859" i="1"/>
  <c r="AV861" i="1"/>
  <c r="AW861" i="1"/>
  <c r="AV863" i="1"/>
  <c r="AW863" i="1"/>
  <c r="AV865" i="1"/>
  <c r="AW865" i="1"/>
  <c r="AV867" i="1"/>
  <c r="AW867" i="1"/>
  <c r="AV869" i="1"/>
  <c r="AW869" i="1"/>
  <c r="AV871" i="1"/>
  <c r="AW871" i="1"/>
  <c r="AV873" i="1"/>
  <c r="AW873" i="1"/>
  <c r="AV875" i="1"/>
  <c r="AW875" i="1"/>
  <c r="AV877" i="1"/>
  <c r="AW877" i="1"/>
  <c r="AV879" i="1"/>
  <c r="AW879" i="1"/>
  <c r="AV881" i="1"/>
  <c r="AW881" i="1"/>
  <c r="AV883" i="1"/>
  <c r="AW883" i="1"/>
  <c r="AV885" i="1"/>
  <c r="AW885" i="1"/>
  <c r="AV887" i="1"/>
  <c r="AW887" i="1"/>
  <c r="AV889" i="1"/>
  <c r="AW889" i="1"/>
  <c r="AV891" i="1"/>
  <c r="AW891" i="1"/>
  <c r="AV893" i="1"/>
  <c r="AW893" i="1"/>
  <c r="AV895" i="1"/>
  <c r="AW895" i="1"/>
  <c r="AV897" i="1"/>
  <c r="AW897" i="1"/>
  <c r="AV899" i="1"/>
  <c r="AW899" i="1"/>
  <c r="AV901" i="1"/>
  <c r="AW901" i="1"/>
  <c r="AV903" i="1"/>
  <c r="AW903" i="1"/>
  <c r="AV905" i="1"/>
  <c r="AW905" i="1"/>
  <c r="AV907" i="1"/>
  <c r="AW907" i="1"/>
  <c r="AV909" i="1"/>
  <c r="AW909" i="1"/>
  <c r="AV911" i="1"/>
  <c r="AW911" i="1"/>
  <c r="AV913" i="1"/>
  <c r="AW913" i="1"/>
  <c r="AV915" i="1"/>
  <c r="AW915" i="1"/>
  <c r="AV917" i="1"/>
  <c r="AW917" i="1"/>
  <c r="AV919" i="1"/>
  <c r="AW919" i="1"/>
  <c r="AV921" i="1"/>
  <c r="AW921" i="1"/>
  <c r="AV923" i="1"/>
  <c r="AW923" i="1"/>
  <c r="AV925" i="1"/>
  <c r="AW925" i="1"/>
  <c r="AV927" i="1"/>
  <c r="AW927" i="1"/>
  <c r="AV929" i="1"/>
  <c r="AW929" i="1"/>
  <c r="AV931" i="1"/>
  <c r="AW931" i="1"/>
  <c r="AV933" i="1"/>
  <c r="AW933" i="1"/>
  <c r="AV935" i="1"/>
  <c r="AW935" i="1"/>
  <c r="AV937" i="1"/>
  <c r="AW937" i="1"/>
  <c r="AV939" i="1"/>
  <c r="AW939" i="1"/>
  <c r="AV941" i="1"/>
  <c r="AW941" i="1"/>
  <c r="AV943" i="1"/>
  <c r="AW943" i="1"/>
  <c r="AV945" i="1"/>
  <c r="AW945" i="1"/>
  <c r="AW947" i="1"/>
  <c r="AV947" i="1"/>
  <c r="AW949" i="1"/>
  <c r="AV949" i="1"/>
  <c r="AW951" i="1"/>
  <c r="AV951" i="1"/>
  <c r="AW953" i="1"/>
  <c r="AV953" i="1"/>
  <c r="AW955" i="1"/>
  <c r="AV955" i="1"/>
  <c r="AW957" i="1"/>
  <c r="AV957" i="1"/>
  <c r="AW959" i="1"/>
  <c r="AV959" i="1"/>
  <c r="AW961" i="1"/>
  <c r="AV961" i="1"/>
  <c r="AW963" i="1"/>
  <c r="AV963" i="1"/>
  <c r="AW965" i="1"/>
  <c r="AV965" i="1"/>
  <c r="AW967" i="1"/>
  <c r="AV967" i="1"/>
  <c r="AW969" i="1"/>
  <c r="AV969" i="1"/>
  <c r="AW971" i="1"/>
  <c r="AV971" i="1"/>
  <c r="AW973" i="1"/>
  <c r="AV973" i="1"/>
  <c r="AW975" i="1"/>
  <c r="AV975" i="1"/>
  <c r="AW991" i="1"/>
  <c r="AV991" i="1"/>
  <c r="AW993" i="1"/>
  <c r="AV993" i="1"/>
  <c r="AW995" i="1"/>
  <c r="AV995" i="1"/>
  <c r="AW997" i="1"/>
  <c r="AV997" i="1"/>
  <c r="AW999" i="1"/>
  <c r="AV999" i="1"/>
  <c r="AW1001" i="1"/>
  <c r="AV1001" i="1"/>
  <c r="AW1015" i="1"/>
  <c r="AV1015" i="1"/>
  <c r="AW1017" i="1"/>
  <c r="AV1017" i="1"/>
  <c r="AW1019" i="1"/>
  <c r="AV1019" i="1"/>
  <c r="AW1021" i="1"/>
  <c r="AV1021" i="1"/>
  <c r="AW1023" i="1"/>
  <c r="AV1023" i="1"/>
  <c r="AW1025" i="1"/>
  <c r="AV1025" i="1"/>
  <c r="AW1029" i="1"/>
  <c r="AV1029" i="1"/>
  <c r="AY18" i="1"/>
  <c r="AX18" i="1"/>
  <c r="AY22" i="1"/>
  <c r="AX22" i="1"/>
  <c r="AY26" i="1"/>
  <c r="AX26" i="1"/>
  <c r="AY30" i="1"/>
  <c r="AX30" i="1"/>
  <c r="AY34" i="1"/>
  <c r="AX34" i="1"/>
  <c r="AY38" i="1"/>
  <c r="AX38" i="1"/>
  <c r="AY42" i="1"/>
  <c r="AX42" i="1"/>
  <c r="AY46" i="1"/>
  <c r="AX46" i="1"/>
  <c r="AY50" i="1"/>
  <c r="AX50" i="1"/>
  <c r="AY54" i="1"/>
  <c r="AX54" i="1"/>
  <c r="AY58" i="1"/>
  <c r="AX58" i="1"/>
  <c r="AY62" i="1"/>
  <c r="AX62" i="1"/>
  <c r="AY66" i="1"/>
  <c r="AX66" i="1"/>
  <c r="AY70" i="1"/>
  <c r="AX70" i="1"/>
  <c r="AY74" i="1"/>
  <c r="AX74" i="1"/>
  <c r="AY78" i="1"/>
  <c r="AX78" i="1"/>
  <c r="AY82" i="1"/>
  <c r="AX82" i="1"/>
  <c r="AY86" i="1"/>
  <c r="AX86" i="1"/>
  <c r="AY92" i="1"/>
  <c r="AX92" i="1"/>
  <c r="AY96" i="1"/>
  <c r="AX96" i="1"/>
  <c r="AY100" i="1"/>
  <c r="AX100" i="1"/>
  <c r="AY104" i="1"/>
  <c r="AX104" i="1"/>
  <c r="AY106" i="1"/>
  <c r="AX106" i="1"/>
  <c r="AY110" i="1"/>
  <c r="AX110" i="1"/>
  <c r="AY114" i="1"/>
  <c r="AX114" i="1"/>
  <c r="AY118" i="1"/>
  <c r="AX118" i="1"/>
  <c r="AY122" i="1"/>
  <c r="AX122" i="1"/>
  <c r="AY126" i="1"/>
  <c r="AX126" i="1"/>
  <c r="AY130" i="1"/>
  <c r="AX130" i="1"/>
  <c r="AY134" i="1"/>
  <c r="AX134" i="1"/>
  <c r="AY138" i="1"/>
  <c r="AX138" i="1"/>
  <c r="AY142" i="1"/>
  <c r="AX142" i="1"/>
  <c r="AY146" i="1"/>
  <c r="AX146" i="1"/>
  <c r="AY150" i="1"/>
  <c r="AX150" i="1"/>
  <c r="AY154" i="1"/>
  <c r="AX154" i="1"/>
  <c r="AY158" i="1"/>
  <c r="AX158" i="1"/>
  <c r="AY162" i="1"/>
  <c r="AX162" i="1"/>
  <c r="AY166" i="1"/>
  <c r="AX166" i="1"/>
  <c r="AY170" i="1"/>
  <c r="AX170" i="1"/>
  <c r="AY174" i="1"/>
  <c r="AX174" i="1"/>
  <c r="AY178" i="1"/>
  <c r="AX178" i="1"/>
  <c r="AY182" i="1"/>
  <c r="AX182" i="1"/>
  <c r="AY186" i="1"/>
  <c r="AX186" i="1"/>
  <c r="AY190" i="1"/>
  <c r="AX190" i="1"/>
  <c r="AY194" i="1"/>
  <c r="AX194" i="1"/>
  <c r="AY198" i="1"/>
  <c r="AX198" i="1"/>
  <c r="AY202" i="1"/>
  <c r="AX202" i="1"/>
  <c r="AY206" i="1"/>
  <c r="AX206" i="1"/>
  <c r="AY210" i="1"/>
  <c r="AX210" i="1"/>
  <c r="AY214" i="1"/>
  <c r="AX214" i="1"/>
  <c r="AY218" i="1"/>
  <c r="AX218" i="1"/>
  <c r="AY222" i="1"/>
  <c r="AX222" i="1"/>
  <c r="AY226" i="1"/>
  <c r="AX226" i="1"/>
  <c r="AY230" i="1"/>
  <c r="AX230" i="1"/>
  <c r="AY234" i="1"/>
  <c r="AX234" i="1"/>
  <c r="AY238" i="1"/>
  <c r="AX238" i="1"/>
  <c r="AY244" i="1"/>
  <c r="AX244" i="1"/>
  <c r="AY246" i="1"/>
  <c r="AX246" i="1"/>
  <c r="AY252" i="1"/>
  <c r="AX252" i="1"/>
  <c r="AY256" i="1"/>
  <c r="AX256" i="1"/>
  <c r="AY258" i="1"/>
  <c r="AX258" i="1"/>
  <c r="AY264" i="1"/>
  <c r="AX264" i="1"/>
  <c r="AY266" i="1"/>
  <c r="AX266" i="1"/>
  <c r="AY270" i="1"/>
  <c r="AX270" i="1"/>
  <c r="AY280" i="1"/>
  <c r="AX280" i="1"/>
  <c r="AY284" i="1"/>
  <c r="AX284" i="1"/>
  <c r="AY288" i="1"/>
  <c r="AX288" i="1"/>
  <c r="AY296" i="1"/>
  <c r="AX296" i="1"/>
  <c r="AY300" i="1"/>
  <c r="AX300" i="1"/>
  <c r="AY304" i="1"/>
  <c r="AX304" i="1"/>
  <c r="AY312" i="1"/>
  <c r="AX312" i="1"/>
  <c r="AY316" i="1"/>
  <c r="AX316" i="1"/>
  <c r="AY320" i="1"/>
  <c r="AX320" i="1"/>
  <c r="AY322" i="1"/>
  <c r="AX322" i="1"/>
  <c r="AY326" i="1"/>
  <c r="AX326" i="1"/>
  <c r="AY330" i="1"/>
  <c r="AX330" i="1"/>
  <c r="AY334" i="1"/>
  <c r="AX334" i="1"/>
  <c r="AY344" i="1"/>
  <c r="AX344" i="1"/>
  <c r="AY348" i="1"/>
  <c r="AX348" i="1"/>
  <c r="AY350" i="1"/>
  <c r="AX350" i="1"/>
  <c r="AY360" i="1"/>
  <c r="AX360" i="1"/>
  <c r="AY364" i="1"/>
  <c r="AX364" i="1"/>
  <c r="AY368" i="1"/>
  <c r="AX368" i="1"/>
  <c r="AY376" i="1"/>
  <c r="AX376" i="1"/>
  <c r="AY380" i="1"/>
  <c r="AX380" i="1"/>
  <c r="AY384" i="1"/>
  <c r="AX384" i="1"/>
  <c r="AY392" i="1"/>
  <c r="AX392" i="1"/>
  <c r="AY394" i="1"/>
  <c r="AX394" i="1"/>
  <c r="AY398" i="1"/>
  <c r="AX398" i="1"/>
  <c r="AY408" i="1"/>
  <c r="AX408" i="1"/>
  <c r="AY412" i="1"/>
  <c r="AX412" i="1"/>
  <c r="AY414" i="1"/>
  <c r="AX414" i="1"/>
  <c r="AY424" i="1"/>
  <c r="AX424" i="1"/>
  <c r="AY426" i="1"/>
  <c r="AX426" i="1"/>
  <c r="AY430" i="1"/>
  <c r="AX430" i="1"/>
  <c r="AY434" i="1"/>
  <c r="AX434" i="1"/>
  <c r="AY438" i="1"/>
  <c r="AX438" i="1"/>
  <c r="AY440" i="1"/>
  <c r="AX440" i="1"/>
  <c r="AY442" i="1"/>
  <c r="AX442" i="1"/>
  <c r="AY444" i="1"/>
  <c r="AX444" i="1"/>
  <c r="AY446" i="1"/>
  <c r="AX446" i="1"/>
  <c r="AY448" i="1"/>
  <c r="AX448" i="1"/>
  <c r="AY450" i="1"/>
  <c r="AX450" i="1"/>
  <c r="AY454" i="1"/>
  <c r="AX454" i="1"/>
  <c r="AY456" i="1"/>
  <c r="AX456" i="1"/>
  <c r="AY458" i="1"/>
  <c r="AX458" i="1"/>
  <c r="AY460" i="1"/>
  <c r="AX460" i="1"/>
  <c r="AY462" i="1"/>
  <c r="AX462" i="1"/>
  <c r="AY464" i="1"/>
  <c r="AX464" i="1"/>
  <c r="AY466" i="1"/>
  <c r="AX466" i="1"/>
  <c r="AY470" i="1"/>
  <c r="AX470" i="1"/>
  <c r="AY472" i="1"/>
  <c r="AX472" i="1"/>
  <c r="AY474" i="1"/>
  <c r="AX474" i="1"/>
  <c r="AY476" i="1"/>
  <c r="AX476" i="1"/>
  <c r="AY478" i="1"/>
  <c r="AX478" i="1"/>
  <c r="AY480" i="1"/>
  <c r="AX480" i="1"/>
  <c r="AY482" i="1"/>
  <c r="AX482" i="1"/>
  <c r="AY486" i="1"/>
  <c r="AX486" i="1"/>
  <c r="AY488" i="1"/>
  <c r="AX488" i="1"/>
  <c r="AY490" i="1"/>
  <c r="AX490" i="1"/>
  <c r="AY492" i="1"/>
  <c r="AX492" i="1"/>
  <c r="AY494" i="1"/>
  <c r="AX494" i="1"/>
  <c r="AY496" i="1"/>
  <c r="AX496" i="1"/>
  <c r="AY498" i="1"/>
  <c r="AX498" i="1"/>
  <c r="AY502" i="1"/>
  <c r="AX502" i="1"/>
  <c r="AY504" i="1"/>
  <c r="AX504" i="1"/>
  <c r="AY506" i="1"/>
  <c r="AX506" i="1"/>
  <c r="AY508" i="1"/>
  <c r="AX508" i="1"/>
  <c r="AY510" i="1"/>
  <c r="AX510" i="1"/>
  <c r="AY512" i="1"/>
  <c r="AX512" i="1"/>
  <c r="AY514" i="1"/>
  <c r="AX514" i="1"/>
  <c r="AY518" i="1"/>
  <c r="AX518" i="1"/>
  <c r="AY520" i="1"/>
  <c r="AX520" i="1"/>
  <c r="AY522" i="1"/>
  <c r="AX522" i="1"/>
  <c r="AY524" i="1"/>
  <c r="AX524" i="1"/>
  <c r="AY526" i="1"/>
  <c r="AX526" i="1"/>
  <c r="AY528" i="1"/>
  <c r="AX528" i="1"/>
  <c r="AY530" i="1"/>
  <c r="AX530" i="1"/>
  <c r="AY534" i="1"/>
  <c r="AX534" i="1"/>
  <c r="AY536" i="1"/>
  <c r="AX536" i="1"/>
  <c r="AY538" i="1"/>
  <c r="AX538" i="1"/>
  <c r="AY540" i="1"/>
  <c r="AX540" i="1"/>
  <c r="AY542" i="1"/>
  <c r="AX542" i="1"/>
  <c r="AY544" i="1"/>
  <c r="AX544" i="1"/>
  <c r="AY546" i="1"/>
  <c r="AX546" i="1"/>
  <c r="AY548" i="1"/>
  <c r="AX548" i="1"/>
  <c r="AY550" i="1"/>
  <c r="AX550" i="1"/>
  <c r="AY552" i="1"/>
  <c r="AX552" i="1"/>
  <c r="AY554" i="1"/>
  <c r="AX554" i="1"/>
  <c r="AY556" i="1"/>
  <c r="AX556" i="1"/>
  <c r="AY558" i="1"/>
  <c r="AX558" i="1"/>
  <c r="AY560" i="1"/>
  <c r="AX560" i="1"/>
  <c r="AY562" i="1"/>
  <c r="AX562" i="1"/>
  <c r="AY564" i="1"/>
  <c r="AX564" i="1"/>
  <c r="AY566" i="1"/>
  <c r="AX566" i="1"/>
  <c r="AY568" i="1"/>
  <c r="AX568" i="1"/>
  <c r="AY570" i="1"/>
  <c r="AX570" i="1"/>
  <c r="AY572" i="1"/>
  <c r="AX572" i="1"/>
  <c r="AY574" i="1"/>
  <c r="AX574" i="1"/>
  <c r="AY576" i="1"/>
  <c r="AX576" i="1"/>
  <c r="AY578" i="1"/>
  <c r="AX578" i="1"/>
  <c r="AY580" i="1"/>
  <c r="AX580" i="1"/>
  <c r="AY582" i="1"/>
  <c r="AX582" i="1"/>
  <c r="AY584" i="1"/>
  <c r="AX584" i="1"/>
  <c r="AY586" i="1"/>
  <c r="AX586" i="1"/>
  <c r="AY588" i="1"/>
  <c r="AX588" i="1"/>
  <c r="AY590" i="1"/>
  <c r="AX590" i="1"/>
  <c r="AY594" i="1"/>
  <c r="AX594" i="1"/>
  <c r="AY596" i="1"/>
  <c r="AX596" i="1"/>
  <c r="AY598" i="1"/>
  <c r="AX598" i="1"/>
  <c r="AY600" i="1"/>
  <c r="AX600" i="1"/>
  <c r="AY602" i="1"/>
  <c r="AX602" i="1"/>
  <c r="AY604" i="1"/>
  <c r="AX604" i="1"/>
  <c r="AY606" i="1"/>
  <c r="AX606" i="1"/>
  <c r="AY608" i="1"/>
  <c r="AX608" i="1"/>
  <c r="AY610" i="1"/>
  <c r="AX610" i="1"/>
  <c r="AY612" i="1"/>
  <c r="AX612" i="1"/>
  <c r="AY614" i="1"/>
  <c r="AX614" i="1"/>
  <c r="AY616" i="1"/>
  <c r="AX616" i="1"/>
  <c r="AY618" i="1"/>
  <c r="AX618" i="1"/>
  <c r="AY620" i="1"/>
  <c r="AX620" i="1"/>
  <c r="AY622" i="1"/>
  <c r="AX622" i="1"/>
  <c r="AY624" i="1"/>
  <c r="AX624" i="1"/>
  <c r="AY626" i="1"/>
  <c r="AX626" i="1"/>
  <c r="AY628" i="1"/>
  <c r="AX628" i="1"/>
  <c r="AY630" i="1"/>
  <c r="AX630" i="1"/>
  <c r="AY632" i="1"/>
  <c r="AX632" i="1"/>
  <c r="AY634" i="1"/>
  <c r="AX634" i="1"/>
  <c r="AY636" i="1"/>
  <c r="AX636" i="1"/>
  <c r="AY638" i="1"/>
  <c r="AX638" i="1"/>
  <c r="AY640" i="1"/>
  <c r="AX640" i="1"/>
  <c r="AY642" i="1"/>
  <c r="AX642" i="1"/>
  <c r="AY644" i="1"/>
  <c r="AX644" i="1"/>
  <c r="AY646" i="1"/>
  <c r="AX646" i="1"/>
  <c r="AY648" i="1"/>
  <c r="AX648" i="1"/>
  <c r="AY650" i="1"/>
  <c r="AX650" i="1"/>
  <c r="AY652" i="1"/>
  <c r="AX652" i="1"/>
  <c r="AY654" i="1"/>
  <c r="AX654" i="1"/>
  <c r="AY658" i="1"/>
  <c r="AX658" i="1"/>
  <c r="AY660" i="1"/>
  <c r="AX660" i="1"/>
  <c r="AY662" i="1"/>
  <c r="AX662" i="1"/>
  <c r="AY664" i="1"/>
  <c r="AX664" i="1"/>
  <c r="AY666" i="1"/>
  <c r="AX666" i="1"/>
  <c r="AY668" i="1"/>
  <c r="AX668" i="1"/>
  <c r="AY670" i="1"/>
  <c r="AX670" i="1"/>
  <c r="AY672" i="1"/>
  <c r="AX672" i="1"/>
  <c r="AY674" i="1"/>
  <c r="AX674" i="1"/>
  <c r="AY676" i="1"/>
  <c r="AX676" i="1"/>
  <c r="AY678" i="1"/>
  <c r="AX678" i="1"/>
  <c r="AY680" i="1"/>
  <c r="AX680" i="1"/>
  <c r="AY682" i="1"/>
  <c r="AX682" i="1"/>
  <c r="AY684" i="1"/>
  <c r="AX684" i="1"/>
  <c r="AY686" i="1"/>
  <c r="AX686" i="1"/>
  <c r="AY688" i="1"/>
  <c r="AX688" i="1"/>
  <c r="AY690" i="1"/>
  <c r="AX690" i="1"/>
  <c r="AY692" i="1"/>
  <c r="AX692" i="1"/>
  <c r="AY694" i="1"/>
  <c r="AX694" i="1"/>
  <c r="AY696" i="1"/>
  <c r="AX696" i="1"/>
  <c r="AY698" i="1"/>
  <c r="AX698" i="1"/>
  <c r="AY700" i="1"/>
  <c r="AX700" i="1"/>
  <c r="AY702" i="1"/>
  <c r="AX702" i="1"/>
  <c r="AY704" i="1"/>
  <c r="AX704" i="1"/>
  <c r="AY706" i="1"/>
  <c r="AX706" i="1"/>
  <c r="AY708" i="1"/>
  <c r="AX708" i="1"/>
  <c r="AY710" i="1"/>
  <c r="AX710" i="1"/>
  <c r="AY712" i="1"/>
  <c r="AX712" i="1"/>
  <c r="AY714" i="1"/>
  <c r="AX714" i="1"/>
  <c r="AY716" i="1"/>
  <c r="AX716" i="1"/>
  <c r="AY718" i="1"/>
  <c r="AX718" i="1"/>
  <c r="AY720" i="1"/>
  <c r="AX720" i="1"/>
  <c r="AY722" i="1"/>
  <c r="AX722" i="1"/>
  <c r="AY724" i="1"/>
  <c r="AX724" i="1"/>
  <c r="AY726" i="1"/>
  <c r="AX726" i="1"/>
  <c r="AY728" i="1"/>
  <c r="AX728" i="1"/>
  <c r="AY730" i="1"/>
  <c r="AX730" i="1"/>
  <c r="AY732" i="1"/>
  <c r="AX732" i="1"/>
  <c r="AY734" i="1"/>
  <c r="AX734" i="1"/>
  <c r="AY736" i="1"/>
  <c r="AX736" i="1"/>
  <c r="AY738" i="1"/>
  <c r="AX738" i="1"/>
  <c r="AY740" i="1"/>
  <c r="AX740" i="1"/>
  <c r="AY742" i="1"/>
  <c r="AX742" i="1"/>
  <c r="AY744" i="1"/>
  <c r="AX744" i="1"/>
  <c r="AY746" i="1"/>
  <c r="AX746" i="1"/>
  <c r="AY748" i="1"/>
  <c r="AX748" i="1"/>
  <c r="AY750" i="1"/>
  <c r="AX750" i="1"/>
  <c r="AY752" i="1"/>
  <c r="AX752" i="1"/>
  <c r="AY754" i="1"/>
  <c r="AX754" i="1"/>
  <c r="AY756" i="1"/>
  <c r="AX756" i="1"/>
  <c r="AY758" i="1"/>
  <c r="AX758" i="1"/>
  <c r="AY760" i="1"/>
  <c r="AX760" i="1"/>
  <c r="AY762" i="1"/>
  <c r="AX762" i="1"/>
  <c r="AY764" i="1"/>
  <c r="AX764" i="1"/>
  <c r="AY766" i="1"/>
  <c r="AX766" i="1"/>
  <c r="AY768" i="1"/>
  <c r="AX768" i="1"/>
  <c r="AY770" i="1"/>
  <c r="AX770" i="1"/>
  <c r="AY772" i="1"/>
  <c r="AX772" i="1"/>
  <c r="AY774" i="1"/>
  <c r="AX774" i="1"/>
  <c r="AY776" i="1"/>
  <c r="AX776" i="1"/>
  <c r="AY778" i="1"/>
  <c r="AX778" i="1"/>
  <c r="AY780" i="1"/>
  <c r="AX780" i="1"/>
  <c r="AY782" i="1"/>
  <c r="AX782" i="1"/>
  <c r="AY784" i="1"/>
  <c r="AX784" i="1"/>
  <c r="AY786" i="1"/>
  <c r="AX786" i="1"/>
  <c r="AY788" i="1"/>
  <c r="AX788" i="1"/>
  <c r="AY790" i="1"/>
  <c r="AX790" i="1"/>
  <c r="AY792" i="1"/>
  <c r="AX792" i="1"/>
  <c r="AY794" i="1"/>
  <c r="AX794" i="1"/>
  <c r="AY796" i="1"/>
  <c r="AX796" i="1"/>
  <c r="AY798" i="1"/>
  <c r="AX798" i="1"/>
  <c r="AY800" i="1"/>
  <c r="AX800" i="1"/>
  <c r="AY802" i="1"/>
  <c r="AX802" i="1"/>
  <c r="AY804" i="1"/>
  <c r="AX804" i="1"/>
  <c r="AY806" i="1"/>
  <c r="AX806" i="1"/>
  <c r="AY808" i="1"/>
  <c r="AX808" i="1"/>
  <c r="AY810" i="1"/>
  <c r="AX810" i="1"/>
  <c r="AY812" i="1"/>
  <c r="AX812" i="1"/>
  <c r="AY814" i="1"/>
  <c r="AX814" i="1"/>
  <c r="AY816" i="1"/>
  <c r="AX816" i="1"/>
  <c r="AY818" i="1"/>
  <c r="AX818" i="1"/>
  <c r="AX820" i="1"/>
  <c r="AY820" i="1"/>
  <c r="AX822" i="1"/>
  <c r="AY822" i="1"/>
  <c r="AX824" i="1"/>
  <c r="AY824" i="1"/>
  <c r="AX826" i="1"/>
  <c r="AY826" i="1"/>
  <c r="AX828" i="1"/>
  <c r="AY828" i="1"/>
  <c r="AX830" i="1"/>
  <c r="AY830" i="1"/>
  <c r="AX832" i="1"/>
  <c r="AY832" i="1"/>
  <c r="AX834" i="1"/>
  <c r="AY834" i="1"/>
  <c r="AX836" i="1"/>
  <c r="AY836" i="1"/>
  <c r="AX838" i="1"/>
  <c r="AY838" i="1"/>
  <c r="AX840" i="1"/>
  <c r="AY840" i="1"/>
  <c r="AX842" i="1"/>
  <c r="AY842" i="1"/>
  <c r="AX844" i="1"/>
  <c r="AY844" i="1"/>
  <c r="AX846" i="1"/>
  <c r="AY846" i="1"/>
  <c r="AY848" i="1"/>
  <c r="AX848" i="1"/>
  <c r="AY850" i="1"/>
  <c r="AX850" i="1"/>
  <c r="AY852" i="1"/>
  <c r="AX852" i="1"/>
  <c r="AY854" i="1"/>
  <c r="AX854" i="1"/>
  <c r="AY856" i="1"/>
  <c r="AX856" i="1"/>
  <c r="AY858" i="1"/>
  <c r="AX858" i="1"/>
  <c r="AY860" i="1"/>
  <c r="AX860" i="1"/>
  <c r="AY862" i="1"/>
  <c r="AX862" i="1"/>
  <c r="AY864" i="1"/>
  <c r="AX864" i="1"/>
  <c r="AY866" i="1"/>
  <c r="AX866" i="1"/>
  <c r="AY868" i="1"/>
  <c r="AX868" i="1"/>
  <c r="AY870" i="1"/>
  <c r="AX870" i="1"/>
  <c r="AY872" i="1"/>
  <c r="AX872" i="1"/>
  <c r="AY874" i="1"/>
  <c r="AX874" i="1"/>
  <c r="AY876" i="1"/>
  <c r="AX876" i="1"/>
  <c r="AY878" i="1"/>
  <c r="AX878" i="1"/>
  <c r="AY880" i="1"/>
  <c r="AX880" i="1"/>
  <c r="AY882" i="1"/>
  <c r="AX882" i="1"/>
  <c r="AY884" i="1"/>
  <c r="AX884" i="1"/>
  <c r="AY886" i="1"/>
  <c r="AX886" i="1"/>
  <c r="AY888" i="1"/>
  <c r="AX888" i="1"/>
  <c r="AY890" i="1"/>
  <c r="AX890" i="1"/>
  <c r="AY892" i="1"/>
  <c r="AX892" i="1"/>
  <c r="AY894" i="1"/>
  <c r="AX894" i="1"/>
  <c r="AY896" i="1"/>
  <c r="AX896" i="1"/>
  <c r="AY898" i="1"/>
  <c r="AX898" i="1"/>
  <c r="AY900" i="1"/>
  <c r="AX900" i="1"/>
  <c r="AY902" i="1"/>
  <c r="AX902" i="1"/>
  <c r="AY904" i="1"/>
  <c r="AX904" i="1"/>
  <c r="AY906" i="1"/>
  <c r="AX906" i="1"/>
  <c r="AY908" i="1"/>
  <c r="AX908" i="1"/>
  <c r="AY910" i="1"/>
  <c r="AX910" i="1"/>
  <c r="AY912" i="1"/>
  <c r="AX912" i="1"/>
  <c r="AY914" i="1"/>
  <c r="AX914" i="1"/>
  <c r="AY916" i="1"/>
  <c r="AX916" i="1"/>
  <c r="AY918" i="1"/>
  <c r="AX918" i="1"/>
  <c r="AY920" i="1"/>
  <c r="AX920" i="1"/>
  <c r="AY922" i="1"/>
  <c r="AX922" i="1"/>
  <c r="AY924" i="1"/>
  <c r="AX924" i="1"/>
  <c r="AY926" i="1"/>
  <c r="AX926" i="1"/>
  <c r="AY928" i="1"/>
  <c r="AX928" i="1"/>
  <c r="AY930" i="1"/>
  <c r="AX930" i="1"/>
  <c r="AY932" i="1"/>
  <c r="AX932" i="1"/>
  <c r="AY934" i="1"/>
  <c r="AX934" i="1"/>
  <c r="AY936" i="1"/>
  <c r="AX936" i="1"/>
  <c r="AY938" i="1"/>
  <c r="AX938" i="1"/>
  <c r="AY940" i="1"/>
  <c r="AX940" i="1"/>
  <c r="AY942" i="1"/>
  <c r="AX942" i="1"/>
  <c r="AY944" i="1"/>
  <c r="AX944" i="1"/>
  <c r="AX946" i="1"/>
  <c r="AY946" i="1"/>
  <c r="AX948" i="1"/>
  <c r="AY948" i="1"/>
  <c r="AX950" i="1"/>
  <c r="AY950" i="1"/>
  <c r="AX952" i="1"/>
  <c r="AY952" i="1"/>
  <c r="AX954" i="1"/>
  <c r="AY954" i="1"/>
  <c r="AX956" i="1"/>
  <c r="AY956" i="1"/>
  <c r="AX958" i="1"/>
  <c r="AY958" i="1"/>
  <c r="AX960" i="1"/>
  <c r="AY960" i="1"/>
  <c r="AX962" i="1"/>
  <c r="AY962" i="1"/>
  <c r="AX964" i="1"/>
  <c r="AY964" i="1"/>
  <c r="AX966" i="1"/>
  <c r="AY966" i="1"/>
  <c r="AX968" i="1"/>
  <c r="AY968" i="1"/>
  <c r="AX970" i="1"/>
  <c r="AY970" i="1"/>
  <c r="AX972" i="1"/>
  <c r="AY972" i="1"/>
  <c r="AX974" i="1"/>
  <c r="AY974" i="1"/>
  <c r="AX976" i="1"/>
  <c r="AY976" i="1"/>
  <c r="AX978" i="1"/>
  <c r="AY978" i="1"/>
  <c r="AX980" i="1"/>
  <c r="AY980" i="1"/>
  <c r="AX982" i="1"/>
  <c r="AY982" i="1"/>
  <c r="AX984" i="1"/>
  <c r="AY984" i="1"/>
  <c r="AX986" i="1"/>
  <c r="AY986" i="1"/>
  <c r="AX988" i="1"/>
  <c r="AY988" i="1"/>
  <c r="AX990" i="1"/>
  <c r="AY990" i="1"/>
  <c r="AX992" i="1"/>
  <c r="AY992" i="1"/>
  <c r="AX994" i="1"/>
  <c r="AY994" i="1"/>
  <c r="AX996" i="1"/>
  <c r="AY996" i="1"/>
  <c r="AX998" i="1"/>
  <c r="AY998" i="1"/>
  <c r="AX1000" i="1"/>
  <c r="AY1000" i="1"/>
  <c r="AX1002" i="1"/>
  <c r="AY1002" i="1"/>
  <c r="AX1004" i="1"/>
  <c r="AY1004" i="1"/>
  <c r="AX1006" i="1"/>
  <c r="AY1006" i="1"/>
  <c r="AX1008" i="1"/>
  <c r="AY1008" i="1"/>
  <c r="AX1010" i="1"/>
  <c r="AY1010" i="1"/>
  <c r="AX1012" i="1"/>
  <c r="AY1012" i="1"/>
  <c r="AX1014" i="1"/>
  <c r="AY1014" i="1"/>
  <c r="AX1016" i="1"/>
  <c r="AY1016" i="1"/>
  <c r="AX1018" i="1"/>
  <c r="AY1018" i="1"/>
  <c r="AX1020" i="1"/>
  <c r="AY1020" i="1"/>
  <c r="AX1022" i="1"/>
  <c r="AY1022" i="1"/>
  <c r="AX1024" i="1"/>
  <c r="AY1024" i="1"/>
  <c r="AX1026" i="1"/>
  <c r="AY1026" i="1"/>
  <c r="AX1028" i="1"/>
  <c r="AY1028" i="1"/>
  <c r="AX1030" i="1"/>
  <c r="AY1030" i="1"/>
  <c r="AX4" i="1"/>
  <c r="AX8" i="1"/>
  <c r="AX12" i="1"/>
  <c r="AX14" i="1"/>
  <c r="AV18" i="1"/>
  <c r="AV26" i="1"/>
  <c r="AV34" i="1"/>
  <c r="AV42" i="1"/>
  <c r="AV50" i="1"/>
  <c r="AV58" i="1"/>
  <c r="AV66" i="1"/>
  <c r="AV74" i="1"/>
  <c r="AV88" i="1"/>
  <c r="AV104" i="1"/>
  <c r="AV120" i="1"/>
  <c r="AV136" i="1"/>
  <c r="AV152" i="1"/>
  <c r="AV168" i="1"/>
  <c r="AV184" i="1"/>
  <c r="AV200" i="1"/>
  <c r="AV216" i="1"/>
  <c r="AV232" i="1"/>
  <c r="AV248" i="1"/>
  <c r="AX276" i="1"/>
  <c r="AX340" i="1"/>
  <c r="AX404" i="1"/>
  <c r="AX468" i="1"/>
  <c r="AX532" i="1"/>
  <c r="AX791" i="1"/>
  <c r="AW977" i="1"/>
  <c r="AV977" i="1"/>
  <c r="AW979" i="1"/>
  <c r="AV979" i="1"/>
  <c r="AW981" i="1"/>
  <c r="AV981" i="1"/>
  <c r="AW983" i="1"/>
  <c r="AV983" i="1"/>
  <c r="AW985" i="1"/>
  <c r="AV985" i="1"/>
  <c r="AW987" i="1"/>
  <c r="AV987" i="1"/>
  <c r="AW989" i="1"/>
  <c r="AV989" i="1"/>
  <c r="AW1003" i="1"/>
  <c r="AV1003" i="1"/>
  <c r="AW1005" i="1"/>
  <c r="AV1005" i="1"/>
  <c r="AW1007" i="1"/>
  <c r="AV1007" i="1"/>
  <c r="AW1009" i="1"/>
  <c r="AV1009" i="1"/>
  <c r="AW1011" i="1"/>
  <c r="AV1011" i="1"/>
  <c r="AW1013" i="1"/>
  <c r="AV1013" i="1"/>
  <c r="AW1027" i="1"/>
  <c r="AV1027" i="1"/>
  <c r="AY20" i="1"/>
  <c r="AX20" i="1"/>
  <c r="AY24" i="1"/>
  <c r="AX24" i="1"/>
  <c r="AY28" i="1"/>
  <c r="AX28" i="1"/>
  <c r="AY32" i="1"/>
  <c r="AX32" i="1"/>
  <c r="AY36" i="1"/>
  <c r="AX36" i="1"/>
  <c r="AY40" i="1"/>
  <c r="AX40" i="1"/>
  <c r="AY44" i="1"/>
  <c r="AX44" i="1"/>
  <c r="AY48" i="1"/>
  <c r="AX48" i="1"/>
  <c r="AY52" i="1"/>
  <c r="AX52" i="1"/>
  <c r="AY56" i="1"/>
  <c r="AX56" i="1"/>
  <c r="AY60" i="1"/>
  <c r="AX60" i="1"/>
  <c r="AY64" i="1"/>
  <c r="AX64" i="1"/>
  <c r="AY68" i="1"/>
  <c r="AX68" i="1"/>
  <c r="AY72" i="1"/>
  <c r="AX72" i="1"/>
  <c r="AY76" i="1"/>
  <c r="AX76" i="1"/>
  <c r="AY80" i="1"/>
  <c r="AX80" i="1"/>
  <c r="AY84" i="1"/>
  <c r="AX84" i="1"/>
  <c r="AY88" i="1"/>
  <c r="AX88" i="1"/>
  <c r="AY90" i="1"/>
  <c r="AX90" i="1"/>
  <c r="AY94" i="1"/>
  <c r="AX94" i="1"/>
  <c r="AY98" i="1"/>
  <c r="AX98" i="1"/>
  <c r="AY102" i="1"/>
  <c r="AX102" i="1"/>
  <c r="AY108" i="1"/>
  <c r="AX108" i="1"/>
  <c r="AY112" i="1"/>
  <c r="AX112" i="1"/>
  <c r="AY116" i="1"/>
  <c r="AX116" i="1"/>
  <c r="AY120" i="1"/>
  <c r="AX120" i="1"/>
  <c r="AY124" i="1"/>
  <c r="AX124" i="1"/>
  <c r="AY128" i="1"/>
  <c r="AX128" i="1"/>
  <c r="AY132" i="1"/>
  <c r="AX132" i="1"/>
  <c r="AY136" i="1"/>
  <c r="AX136" i="1"/>
  <c r="AY140" i="1"/>
  <c r="AX140" i="1"/>
  <c r="AY144" i="1"/>
  <c r="AX144" i="1"/>
  <c r="AY148" i="1"/>
  <c r="AX148" i="1"/>
  <c r="AY152" i="1"/>
  <c r="AX152" i="1"/>
  <c r="AY156" i="1"/>
  <c r="AX156" i="1"/>
  <c r="AY160" i="1"/>
  <c r="AX160" i="1"/>
  <c r="AY164" i="1"/>
  <c r="AX164" i="1"/>
  <c r="AY168" i="1"/>
  <c r="AX168" i="1"/>
  <c r="AY172" i="1"/>
  <c r="AX172" i="1"/>
  <c r="AY176" i="1"/>
  <c r="AX176" i="1"/>
  <c r="AY180" i="1"/>
  <c r="AX180" i="1"/>
  <c r="AY184" i="1"/>
  <c r="AX184" i="1"/>
  <c r="AY188" i="1"/>
  <c r="AX188" i="1"/>
  <c r="AY192" i="1"/>
  <c r="AX192" i="1"/>
  <c r="AY196" i="1"/>
  <c r="AX196" i="1"/>
  <c r="AY200" i="1"/>
  <c r="AX200" i="1"/>
  <c r="AY204" i="1"/>
  <c r="AX204" i="1"/>
  <c r="AY208" i="1"/>
  <c r="AX208" i="1"/>
  <c r="AY212" i="1"/>
  <c r="AX212" i="1"/>
  <c r="AY216" i="1"/>
  <c r="AX216" i="1"/>
  <c r="AY220" i="1"/>
  <c r="AX220" i="1"/>
  <c r="AY224" i="1"/>
  <c r="AX224" i="1"/>
  <c r="AY228" i="1"/>
  <c r="AX228" i="1"/>
  <c r="AY232" i="1"/>
  <c r="AX232" i="1"/>
  <c r="AY236" i="1"/>
  <c r="AX236" i="1"/>
  <c r="AY240" i="1"/>
  <c r="AX240" i="1"/>
  <c r="AY242" i="1"/>
  <c r="AX242" i="1"/>
  <c r="AY248" i="1"/>
  <c r="AX248" i="1"/>
  <c r="AY250" i="1"/>
  <c r="AX250" i="1"/>
  <c r="AY254" i="1"/>
  <c r="AX254" i="1"/>
  <c r="AY262" i="1"/>
  <c r="AX262" i="1"/>
  <c r="AY268" i="1"/>
  <c r="AX268" i="1"/>
  <c r="AY272" i="1"/>
  <c r="AX272" i="1"/>
  <c r="AY274" i="1"/>
  <c r="AX274" i="1"/>
  <c r="AY278" i="1"/>
  <c r="AX278" i="1"/>
  <c r="AY282" i="1"/>
  <c r="AX282" i="1"/>
  <c r="AY286" i="1"/>
  <c r="AX286" i="1"/>
  <c r="AY290" i="1"/>
  <c r="AX290" i="1"/>
  <c r="AY294" i="1"/>
  <c r="AX294" i="1"/>
  <c r="AY298" i="1"/>
  <c r="AX298" i="1"/>
  <c r="AY302" i="1"/>
  <c r="AX302" i="1"/>
  <c r="AY306" i="1"/>
  <c r="AX306" i="1"/>
  <c r="AY310" i="1"/>
  <c r="AX310" i="1"/>
  <c r="AY314" i="1"/>
  <c r="AX314" i="1"/>
  <c r="AY318" i="1"/>
  <c r="AX318" i="1"/>
  <c r="AY328" i="1"/>
  <c r="AX328" i="1"/>
  <c r="AY332" i="1"/>
  <c r="AX332" i="1"/>
  <c r="AY336" i="1"/>
  <c r="AX336" i="1"/>
  <c r="AY338" i="1"/>
  <c r="AX338" i="1"/>
  <c r="AY342" i="1"/>
  <c r="AX342" i="1"/>
  <c r="AY346" i="1"/>
  <c r="AX346" i="1"/>
  <c r="AY352" i="1"/>
  <c r="AX352" i="1"/>
  <c r="AY354" i="1"/>
  <c r="AX354" i="1"/>
  <c r="AY358" i="1"/>
  <c r="AX358" i="1"/>
  <c r="AY362" i="1"/>
  <c r="AX362" i="1"/>
  <c r="AY366" i="1"/>
  <c r="AX366" i="1"/>
  <c r="AY370" i="1"/>
  <c r="AX370" i="1"/>
  <c r="AY374" i="1"/>
  <c r="AX374" i="1"/>
  <c r="AY378" i="1"/>
  <c r="AX378" i="1"/>
  <c r="AY382" i="1"/>
  <c r="AX382" i="1"/>
  <c r="AY386" i="1"/>
  <c r="AX386" i="1"/>
  <c r="AY390" i="1"/>
  <c r="AX390" i="1"/>
  <c r="AY396" i="1"/>
  <c r="AX396" i="1"/>
  <c r="AY400" i="1"/>
  <c r="AX400" i="1"/>
  <c r="AY402" i="1"/>
  <c r="AX402" i="1"/>
  <c r="AY406" i="1"/>
  <c r="AX406" i="1"/>
  <c r="AY410" i="1"/>
  <c r="AX410" i="1"/>
  <c r="AY416" i="1"/>
  <c r="AX416" i="1"/>
  <c r="AY418" i="1"/>
  <c r="AX418" i="1"/>
  <c r="AY422" i="1"/>
  <c r="AX422" i="1"/>
  <c r="AY428" i="1"/>
  <c r="AX428" i="1"/>
  <c r="AY432" i="1"/>
  <c r="AX432" i="1"/>
  <c r="AW14" i="1"/>
  <c r="AV14" i="1"/>
  <c r="AW16" i="1"/>
  <c r="AV16" i="1"/>
  <c r="AW78" i="1"/>
  <c r="AV78" i="1"/>
  <c r="AW82" i="1"/>
  <c r="AV82" i="1"/>
  <c r="AW86" i="1"/>
  <c r="AV86" i="1"/>
  <c r="AW90" i="1"/>
  <c r="AV90" i="1"/>
  <c r="AW94" i="1"/>
  <c r="AV94" i="1"/>
  <c r="AW98" i="1"/>
  <c r="AV98" i="1"/>
  <c r="AW102" i="1"/>
  <c r="AV102" i="1"/>
  <c r="AW106" i="1"/>
  <c r="AV106" i="1"/>
  <c r="AW110" i="1"/>
  <c r="AV110" i="1"/>
  <c r="AW114" i="1"/>
  <c r="AV114" i="1"/>
  <c r="AW118" i="1"/>
  <c r="AV118" i="1"/>
  <c r="AW122" i="1"/>
  <c r="AV122" i="1"/>
  <c r="AW126" i="1"/>
  <c r="AV126" i="1"/>
  <c r="AW130" i="1"/>
  <c r="AV130" i="1"/>
  <c r="AW134" i="1"/>
  <c r="AV134" i="1"/>
  <c r="AW138" i="1"/>
  <c r="AV138" i="1"/>
  <c r="AW142" i="1"/>
  <c r="AV142" i="1"/>
  <c r="AW146" i="1"/>
  <c r="AV146" i="1"/>
  <c r="AW150" i="1"/>
  <c r="AV150" i="1"/>
  <c r="AW154" i="1"/>
  <c r="AV154" i="1"/>
  <c r="AW158" i="1"/>
  <c r="AV158" i="1"/>
  <c r="AW162" i="1"/>
  <c r="AV162" i="1"/>
  <c r="AW166" i="1"/>
  <c r="AV166" i="1"/>
  <c r="AW170" i="1"/>
  <c r="AV170" i="1"/>
  <c r="AW174" i="1"/>
  <c r="AV174" i="1"/>
  <c r="AW178" i="1"/>
  <c r="AV178" i="1"/>
  <c r="AW182" i="1"/>
  <c r="AV182" i="1"/>
  <c r="AW186" i="1"/>
  <c r="AV186" i="1"/>
  <c r="AW190" i="1"/>
  <c r="AV190" i="1"/>
  <c r="AW194" i="1"/>
  <c r="AV194" i="1"/>
  <c r="AW198" i="1"/>
  <c r="AV198" i="1"/>
  <c r="AW202" i="1"/>
  <c r="AV202" i="1"/>
  <c r="AW206" i="1"/>
  <c r="AV206" i="1"/>
  <c r="AW210" i="1"/>
  <c r="AV210" i="1"/>
  <c r="AW214" i="1"/>
  <c r="AV214" i="1"/>
  <c r="AW218" i="1"/>
  <c r="AV218" i="1"/>
  <c r="AW222" i="1"/>
  <c r="AV222" i="1"/>
  <c r="AW226" i="1"/>
  <c r="AV226" i="1"/>
  <c r="AW230" i="1"/>
  <c r="AV230" i="1"/>
  <c r="AW234" i="1"/>
  <c r="AV234" i="1"/>
  <c r="AW238" i="1"/>
  <c r="AV238" i="1"/>
  <c r="AW242" i="1"/>
  <c r="AV242" i="1"/>
  <c r="AW246" i="1"/>
  <c r="AV246" i="1"/>
  <c r="AW250" i="1"/>
  <c r="AV250" i="1"/>
  <c r="AW254" i="1"/>
  <c r="AV254" i="1"/>
  <c r="AW258" i="1"/>
  <c r="AV258" i="1"/>
  <c r="AW260" i="1"/>
  <c r="AV260" i="1"/>
  <c r="AW262" i="1"/>
  <c r="AV262" i="1"/>
  <c r="AW264" i="1"/>
  <c r="AV264" i="1"/>
  <c r="AW266" i="1"/>
  <c r="AV266" i="1"/>
  <c r="AW268" i="1"/>
  <c r="AV268" i="1"/>
  <c r="AW270" i="1"/>
  <c r="AV270" i="1"/>
  <c r="AW272" i="1"/>
  <c r="AV272" i="1"/>
  <c r="AW274" i="1"/>
  <c r="AV274" i="1"/>
  <c r="AW276" i="1"/>
  <c r="AV276" i="1"/>
  <c r="AW278" i="1"/>
  <c r="AV278" i="1"/>
  <c r="AW280" i="1"/>
  <c r="AV280" i="1"/>
  <c r="AW282" i="1"/>
  <c r="AV282" i="1"/>
  <c r="AW284" i="1"/>
  <c r="AV284" i="1"/>
  <c r="AW286" i="1"/>
  <c r="AV286" i="1"/>
  <c r="AW288" i="1"/>
  <c r="AV288" i="1"/>
  <c r="AW290" i="1"/>
  <c r="AV290" i="1"/>
  <c r="AW292" i="1"/>
  <c r="AV292" i="1"/>
  <c r="AW294" i="1"/>
  <c r="AV294" i="1"/>
  <c r="AW296" i="1"/>
  <c r="AV296" i="1"/>
  <c r="AW298" i="1"/>
  <c r="AV298" i="1"/>
  <c r="AW300" i="1"/>
  <c r="AV300" i="1"/>
  <c r="AW302" i="1"/>
  <c r="AV302" i="1"/>
  <c r="AW304" i="1"/>
  <c r="AV304" i="1"/>
  <c r="AW306" i="1"/>
  <c r="AV306" i="1"/>
  <c r="AW308" i="1"/>
  <c r="AV308" i="1"/>
  <c r="AW310" i="1"/>
  <c r="AV310" i="1"/>
  <c r="AW312" i="1"/>
  <c r="AV312" i="1"/>
  <c r="AW314" i="1"/>
  <c r="AV314" i="1"/>
  <c r="AW316" i="1"/>
  <c r="AV316" i="1"/>
  <c r="AW318" i="1"/>
  <c r="AV318" i="1"/>
  <c r="AW320" i="1"/>
  <c r="AV320" i="1"/>
  <c r="AW322" i="1"/>
  <c r="AV322" i="1"/>
  <c r="AW324" i="1"/>
  <c r="AV324" i="1"/>
  <c r="AW326" i="1"/>
  <c r="AV326" i="1"/>
  <c r="AW328" i="1"/>
  <c r="AV328" i="1"/>
  <c r="AW330" i="1"/>
  <c r="AV330" i="1"/>
  <c r="AW332" i="1"/>
  <c r="AV332" i="1"/>
  <c r="AW334" i="1"/>
  <c r="AV334" i="1"/>
  <c r="AW336" i="1"/>
  <c r="AV336" i="1"/>
  <c r="AW338" i="1"/>
  <c r="AV338" i="1"/>
  <c r="AW340" i="1"/>
  <c r="AV340" i="1"/>
  <c r="AW342" i="1"/>
  <c r="AV342" i="1"/>
  <c r="AW344" i="1"/>
  <c r="AV344" i="1"/>
  <c r="AW346" i="1"/>
  <c r="AV346" i="1"/>
  <c r="AW348" i="1"/>
  <c r="AV348" i="1"/>
  <c r="AW350" i="1"/>
  <c r="AV350" i="1"/>
  <c r="AW352" i="1"/>
  <c r="AV352" i="1"/>
  <c r="AW354" i="1"/>
  <c r="AV354" i="1"/>
  <c r="AW356" i="1"/>
  <c r="AV356" i="1"/>
  <c r="AW358" i="1"/>
  <c r="AV358" i="1"/>
  <c r="AW360" i="1"/>
  <c r="AV360" i="1"/>
  <c r="AW362" i="1"/>
  <c r="AV362" i="1"/>
  <c r="AW364" i="1"/>
  <c r="AV364" i="1"/>
  <c r="AW366" i="1"/>
  <c r="AV366" i="1"/>
  <c r="AW368" i="1"/>
  <c r="AV368" i="1"/>
  <c r="AW370" i="1"/>
  <c r="AV370" i="1"/>
  <c r="AW372" i="1"/>
  <c r="AV372" i="1"/>
  <c r="AW374" i="1"/>
  <c r="AV374" i="1"/>
  <c r="AW376" i="1"/>
  <c r="AV376" i="1"/>
  <c r="AW378" i="1"/>
  <c r="AV378" i="1"/>
  <c r="AW380" i="1"/>
  <c r="AV380" i="1"/>
  <c r="AW382" i="1"/>
  <c r="AV382" i="1"/>
  <c r="AW384" i="1"/>
  <c r="AV384" i="1"/>
  <c r="AW386" i="1"/>
  <c r="AV386" i="1"/>
  <c r="AW388" i="1"/>
  <c r="AV388" i="1"/>
  <c r="AW390" i="1"/>
  <c r="AV390" i="1"/>
  <c r="AW392" i="1"/>
  <c r="AV392" i="1"/>
  <c r="AW394" i="1"/>
  <c r="AV394" i="1"/>
  <c r="AW396" i="1"/>
  <c r="AV396" i="1"/>
  <c r="AW398" i="1"/>
  <c r="AV398" i="1"/>
  <c r="AW400" i="1"/>
  <c r="AV400" i="1"/>
  <c r="AW402" i="1"/>
  <c r="AV402" i="1"/>
  <c r="AW404" i="1"/>
  <c r="AV404" i="1"/>
  <c r="AW406" i="1"/>
  <c r="AV406" i="1"/>
  <c r="AW408" i="1"/>
  <c r="AV408" i="1"/>
  <c r="AW410" i="1"/>
  <c r="AV410" i="1"/>
  <c r="AW412" i="1"/>
  <c r="AV412" i="1"/>
  <c r="AW414" i="1"/>
  <c r="AV414" i="1"/>
  <c r="AW416" i="1"/>
  <c r="AV416" i="1"/>
  <c r="AW418" i="1"/>
  <c r="AV418" i="1"/>
  <c r="AW420" i="1"/>
  <c r="AV420" i="1"/>
  <c r="AW422" i="1"/>
  <c r="AV422" i="1"/>
  <c r="AW424" i="1"/>
  <c r="AV424" i="1"/>
  <c r="AW426" i="1"/>
  <c r="AV426" i="1"/>
  <c r="AW428" i="1"/>
  <c r="AV428" i="1"/>
  <c r="AW430" i="1"/>
  <c r="AV430" i="1"/>
  <c r="AW432" i="1"/>
  <c r="AV432" i="1"/>
  <c r="AW434" i="1"/>
  <c r="AV434" i="1"/>
  <c r="AW436" i="1"/>
  <c r="AV436" i="1"/>
  <c r="AW438" i="1"/>
  <c r="AV438" i="1"/>
  <c r="AW440" i="1"/>
  <c r="AV440" i="1"/>
  <c r="AW442" i="1"/>
  <c r="AV442" i="1"/>
  <c r="AW444" i="1"/>
  <c r="AV444" i="1"/>
  <c r="AW446" i="1"/>
  <c r="AV446" i="1"/>
  <c r="AW448" i="1"/>
  <c r="AV448" i="1"/>
  <c r="AW450" i="1"/>
  <c r="AV450" i="1"/>
  <c r="AW452" i="1"/>
  <c r="AV452" i="1"/>
  <c r="AW454" i="1"/>
  <c r="AV454" i="1"/>
  <c r="AW456" i="1"/>
  <c r="AV456" i="1"/>
  <c r="AW458" i="1"/>
  <c r="AV458" i="1"/>
  <c r="AW460" i="1"/>
  <c r="AV460" i="1"/>
  <c r="AW462" i="1"/>
  <c r="AV462" i="1"/>
  <c r="AW464" i="1"/>
  <c r="AV464" i="1"/>
  <c r="AW466" i="1"/>
  <c r="AV466" i="1"/>
  <c r="AW468" i="1"/>
  <c r="AV468" i="1"/>
  <c r="AW470" i="1"/>
  <c r="AV470" i="1"/>
  <c r="AW472" i="1"/>
  <c r="AV472" i="1"/>
  <c r="AW474" i="1"/>
  <c r="AV474" i="1"/>
  <c r="AW476" i="1"/>
  <c r="AV476" i="1"/>
  <c r="AW478" i="1"/>
  <c r="AV478" i="1"/>
  <c r="AW480" i="1"/>
  <c r="AV480" i="1"/>
  <c r="AW482" i="1"/>
  <c r="AV482" i="1"/>
  <c r="AW484" i="1"/>
  <c r="AV484" i="1"/>
  <c r="AW486" i="1"/>
  <c r="AV486" i="1"/>
  <c r="AW488" i="1"/>
  <c r="AV488" i="1"/>
  <c r="AW490" i="1"/>
  <c r="AV490" i="1"/>
  <c r="AW492" i="1"/>
  <c r="AV492" i="1"/>
  <c r="AW494" i="1"/>
  <c r="AV494" i="1"/>
  <c r="AW496" i="1"/>
  <c r="AV496" i="1"/>
  <c r="AW498" i="1"/>
  <c r="AV498" i="1"/>
  <c r="AW500" i="1"/>
  <c r="AV500" i="1"/>
  <c r="AW502" i="1"/>
  <c r="AV502" i="1"/>
  <c r="AW504" i="1"/>
  <c r="AV504" i="1"/>
  <c r="AW506" i="1"/>
  <c r="AV506" i="1"/>
  <c r="AW508" i="1"/>
  <c r="AV508" i="1"/>
  <c r="AW510" i="1"/>
  <c r="AV510" i="1"/>
  <c r="AW512" i="1"/>
  <c r="AV512" i="1"/>
  <c r="AW514" i="1"/>
  <c r="AV514" i="1"/>
  <c r="AW516" i="1"/>
  <c r="AV516" i="1"/>
  <c r="AW518" i="1"/>
  <c r="AV518" i="1"/>
  <c r="AW520" i="1"/>
  <c r="AV520" i="1"/>
  <c r="AW522" i="1"/>
  <c r="AV522" i="1"/>
  <c r="AW524" i="1"/>
  <c r="AV524" i="1"/>
  <c r="AW526" i="1"/>
  <c r="AV526" i="1"/>
  <c r="AW528" i="1"/>
  <c r="AV528" i="1"/>
  <c r="AW530" i="1"/>
  <c r="AV530" i="1"/>
  <c r="AW532" i="1"/>
  <c r="AV532" i="1"/>
  <c r="AW534" i="1"/>
  <c r="AV534" i="1"/>
  <c r="AW536" i="1"/>
  <c r="AV536" i="1"/>
  <c r="AW538" i="1"/>
  <c r="AV538" i="1"/>
  <c r="AW540" i="1"/>
  <c r="AV540" i="1"/>
  <c r="AW542" i="1"/>
  <c r="AV542" i="1"/>
  <c r="AW544" i="1"/>
  <c r="AV544" i="1"/>
  <c r="AW546" i="1"/>
  <c r="AV546" i="1"/>
  <c r="AW548" i="1"/>
  <c r="AV548" i="1"/>
  <c r="AW550" i="1"/>
  <c r="AV550" i="1"/>
  <c r="AW552" i="1"/>
  <c r="AV552" i="1"/>
  <c r="AW556" i="1"/>
  <c r="AV556" i="1"/>
  <c r="AW558" i="1"/>
  <c r="AV558" i="1"/>
  <c r="AW560" i="1"/>
  <c r="AV560" i="1"/>
  <c r="AW562" i="1"/>
  <c r="AV562" i="1"/>
  <c r="AW564" i="1"/>
  <c r="AV564" i="1"/>
  <c r="AW566" i="1"/>
  <c r="AV566" i="1"/>
  <c r="AW568" i="1"/>
  <c r="AV568" i="1"/>
  <c r="AW570" i="1"/>
  <c r="AV570" i="1"/>
  <c r="AW572" i="1"/>
  <c r="AV572" i="1"/>
  <c r="AW574" i="1"/>
  <c r="AV574" i="1"/>
  <c r="AW576" i="1"/>
  <c r="AV576" i="1"/>
  <c r="AW578" i="1"/>
  <c r="AV578" i="1"/>
  <c r="AW580" i="1"/>
  <c r="AV580" i="1"/>
  <c r="AW582" i="1"/>
  <c r="AV582" i="1"/>
  <c r="AW584" i="1"/>
  <c r="AV584" i="1"/>
  <c r="AW586" i="1"/>
  <c r="AV586" i="1"/>
  <c r="AW588" i="1"/>
  <c r="AV588" i="1"/>
  <c r="AW590" i="1"/>
  <c r="AV590" i="1"/>
  <c r="AW592" i="1"/>
  <c r="AV592" i="1"/>
  <c r="AW594" i="1"/>
  <c r="AV594" i="1"/>
  <c r="AW596" i="1"/>
  <c r="AV596" i="1"/>
  <c r="AW598" i="1"/>
  <c r="AV598" i="1"/>
  <c r="AW600" i="1"/>
  <c r="AV600" i="1"/>
  <c r="AW602" i="1"/>
  <c r="AV602" i="1"/>
  <c r="AW604" i="1"/>
  <c r="AV604" i="1"/>
  <c r="AW606" i="1"/>
  <c r="AV606" i="1"/>
  <c r="AW608" i="1"/>
  <c r="AV608" i="1"/>
  <c r="AW610" i="1"/>
  <c r="AV610" i="1"/>
  <c r="AW612" i="1"/>
  <c r="AV612" i="1"/>
  <c r="AW614" i="1"/>
  <c r="AV614" i="1"/>
  <c r="AW616" i="1"/>
  <c r="AV616" i="1"/>
  <c r="AW618" i="1"/>
  <c r="AV618" i="1"/>
  <c r="AW620" i="1"/>
  <c r="AV620" i="1"/>
  <c r="AW622" i="1"/>
  <c r="AV622" i="1"/>
  <c r="AW624" i="1"/>
  <c r="AV624" i="1"/>
  <c r="AW626" i="1"/>
  <c r="AV626" i="1"/>
  <c r="AW628" i="1"/>
  <c r="AV628" i="1"/>
  <c r="AW630" i="1"/>
  <c r="AV630" i="1"/>
  <c r="AW632" i="1"/>
  <c r="AV632" i="1"/>
  <c r="AW634" i="1"/>
  <c r="AV634" i="1"/>
  <c r="AW636" i="1"/>
  <c r="AV636" i="1"/>
  <c r="AW638" i="1"/>
  <c r="AV638" i="1"/>
  <c r="AW640" i="1"/>
  <c r="AV640" i="1"/>
  <c r="AW642" i="1"/>
  <c r="AV642" i="1"/>
  <c r="AW644" i="1"/>
  <c r="AV644" i="1"/>
  <c r="AW646" i="1"/>
  <c r="AV646" i="1"/>
  <c r="AW648" i="1"/>
  <c r="AV648" i="1"/>
  <c r="AW650" i="1"/>
  <c r="AV650" i="1"/>
  <c r="AW652" i="1"/>
  <c r="AV652" i="1"/>
  <c r="AW654" i="1"/>
  <c r="AV654" i="1"/>
  <c r="AW656" i="1"/>
  <c r="AV656" i="1"/>
  <c r="AW658" i="1"/>
  <c r="AV658" i="1"/>
  <c r="AW660" i="1"/>
  <c r="AV660" i="1"/>
  <c r="AW662" i="1"/>
  <c r="AV662" i="1"/>
  <c r="AW664" i="1"/>
  <c r="AV664" i="1"/>
  <c r="AW666" i="1"/>
  <c r="AV666" i="1"/>
  <c r="AW668" i="1"/>
  <c r="AV668" i="1"/>
  <c r="AW670" i="1"/>
  <c r="AV670" i="1"/>
  <c r="AW672" i="1"/>
  <c r="AV672" i="1"/>
  <c r="AW674" i="1"/>
  <c r="AV674" i="1"/>
  <c r="AW676" i="1"/>
  <c r="AV676" i="1"/>
  <c r="AW678" i="1"/>
  <c r="AV678" i="1"/>
  <c r="AW680" i="1"/>
  <c r="AV680" i="1"/>
  <c r="AW682" i="1"/>
  <c r="AV682" i="1"/>
  <c r="AW684" i="1"/>
  <c r="AV684" i="1"/>
  <c r="AW686" i="1"/>
  <c r="AV686" i="1"/>
  <c r="AV688" i="1"/>
  <c r="AW688" i="1"/>
  <c r="AW690" i="1"/>
  <c r="AV690" i="1"/>
  <c r="AV692" i="1"/>
  <c r="AW692" i="1"/>
  <c r="AW694" i="1"/>
  <c r="AV694" i="1"/>
  <c r="AV696" i="1"/>
  <c r="AW696" i="1"/>
  <c r="AW698" i="1"/>
  <c r="AV698" i="1"/>
  <c r="AV700" i="1"/>
  <c r="AW700" i="1"/>
  <c r="AW702" i="1"/>
  <c r="AV702" i="1"/>
  <c r="AW704" i="1"/>
  <c r="AV704" i="1"/>
  <c r="AW706" i="1"/>
  <c r="AV706" i="1"/>
  <c r="AW708" i="1"/>
  <c r="AV708" i="1"/>
  <c r="AW710" i="1"/>
  <c r="AV710" i="1"/>
  <c r="AW712" i="1"/>
  <c r="AV712" i="1"/>
  <c r="AW714" i="1"/>
  <c r="AV714" i="1"/>
  <c r="AW716" i="1"/>
  <c r="AV716" i="1"/>
  <c r="AW718" i="1"/>
  <c r="AV718" i="1"/>
  <c r="AW720" i="1"/>
  <c r="AV720" i="1"/>
  <c r="AW722" i="1"/>
  <c r="AV722" i="1"/>
  <c r="AW724" i="1"/>
  <c r="AV724" i="1"/>
  <c r="AW726" i="1"/>
  <c r="AV726" i="1"/>
  <c r="AW728" i="1"/>
  <c r="AV728" i="1"/>
  <c r="AW730" i="1"/>
  <c r="AV730" i="1"/>
  <c r="AW732" i="1"/>
  <c r="AV732" i="1"/>
  <c r="AW734" i="1"/>
  <c r="AV734" i="1"/>
  <c r="AW736" i="1"/>
  <c r="AV736" i="1"/>
  <c r="AW738" i="1"/>
  <c r="AV738" i="1"/>
  <c r="AW740" i="1"/>
  <c r="AV740" i="1"/>
  <c r="AW742" i="1"/>
  <c r="AV742" i="1"/>
  <c r="AW744" i="1"/>
  <c r="AV744" i="1"/>
  <c r="AW746" i="1"/>
  <c r="AV746" i="1"/>
  <c r="AW748" i="1"/>
  <c r="AV748" i="1"/>
  <c r="AW750" i="1"/>
  <c r="AV750" i="1"/>
  <c r="AW752" i="1"/>
  <c r="AV752" i="1"/>
  <c r="AW754" i="1"/>
  <c r="AV754" i="1"/>
  <c r="AW756" i="1"/>
  <c r="AV756" i="1"/>
  <c r="AW758" i="1"/>
  <c r="AV758" i="1"/>
  <c r="AW760" i="1"/>
  <c r="AV760" i="1"/>
  <c r="AW762" i="1"/>
  <c r="AV762" i="1"/>
  <c r="AW764" i="1"/>
  <c r="AV764" i="1"/>
  <c r="AW766" i="1"/>
  <c r="AV766" i="1"/>
  <c r="AW768" i="1"/>
  <c r="AV768" i="1"/>
  <c r="AW770" i="1"/>
  <c r="AV770" i="1"/>
  <c r="AW772" i="1"/>
  <c r="AV772" i="1"/>
  <c r="AW774" i="1"/>
  <c r="AV774" i="1"/>
  <c r="AW776" i="1"/>
  <c r="AV776" i="1"/>
  <c r="AW778" i="1"/>
  <c r="AV778" i="1"/>
  <c r="AW780" i="1"/>
  <c r="AV780" i="1"/>
  <c r="AW782" i="1"/>
  <c r="AV782" i="1"/>
  <c r="AW784" i="1"/>
  <c r="AV784" i="1"/>
  <c r="AW786" i="1"/>
  <c r="AV786" i="1"/>
  <c r="AW788" i="1"/>
  <c r="AV788" i="1"/>
  <c r="AW790" i="1"/>
  <c r="AV790" i="1"/>
  <c r="AW792" i="1"/>
  <c r="AV792" i="1"/>
  <c r="AW794" i="1"/>
  <c r="AV794" i="1"/>
  <c r="AW796" i="1"/>
  <c r="AV796" i="1"/>
  <c r="AW798" i="1"/>
  <c r="AV798" i="1"/>
  <c r="AW800" i="1"/>
  <c r="AV800" i="1"/>
  <c r="AW802" i="1"/>
  <c r="AV802" i="1"/>
  <c r="AW804" i="1"/>
  <c r="AV804" i="1"/>
  <c r="AW806" i="1"/>
  <c r="AV806" i="1"/>
  <c r="AW808" i="1"/>
  <c r="AV808" i="1"/>
  <c r="AW810" i="1"/>
  <c r="AV810" i="1"/>
  <c r="AW812" i="1"/>
  <c r="AV812" i="1"/>
  <c r="AW814" i="1"/>
  <c r="AV814" i="1"/>
  <c r="AW816" i="1"/>
  <c r="AV816" i="1"/>
  <c r="AW818" i="1"/>
  <c r="AV818" i="1"/>
  <c r="AW820" i="1"/>
  <c r="AV820" i="1"/>
  <c r="AW822" i="1"/>
  <c r="AV822" i="1"/>
  <c r="AW824" i="1"/>
  <c r="AV824" i="1"/>
  <c r="AW826" i="1"/>
  <c r="AV826" i="1"/>
  <c r="AW828" i="1"/>
  <c r="AV828" i="1"/>
  <c r="AW830" i="1"/>
  <c r="AV830" i="1"/>
  <c r="AW832" i="1"/>
  <c r="AV832" i="1"/>
  <c r="AW834" i="1"/>
  <c r="AV834" i="1"/>
  <c r="AW836" i="1"/>
  <c r="AV836" i="1"/>
  <c r="AW838" i="1"/>
  <c r="AV838" i="1"/>
  <c r="AW840" i="1"/>
  <c r="AV840" i="1"/>
  <c r="AW842" i="1"/>
  <c r="AV842" i="1"/>
  <c r="AW844" i="1"/>
  <c r="AV844" i="1"/>
  <c r="AW846" i="1"/>
  <c r="AV846" i="1"/>
  <c r="AW848" i="1"/>
  <c r="AV848" i="1"/>
  <c r="AV850" i="1"/>
  <c r="AW850" i="1"/>
  <c r="AV852" i="1"/>
  <c r="AW852" i="1"/>
  <c r="AV854" i="1"/>
  <c r="AW854" i="1"/>
  <c r="AV856" i="1"/>
  <c r="AW856" i="1"/>
  <c r="AV858" i="1"/>
  <c r="AW858" i="1"/>
  <c r="AV860" i="1"/>
  <c r="AW860" i="1"/>
  <c r="AV862" i="1"/>
  <c r="AW862" i="1"/>
  <c r="AV864" i="1"/>
  <c r="AW864" i="1"/>
  <c r="AV866" i="1"/>
  <c r="AW866" i="1"/>
  <c r="AV868" i="1"/>
  <c r="AW868" i="1"/>
  <c r="AV870" i="1"/>
  <c r="AW870" i="1"/>
  <c r="AV872" i="1"/>
  <c r="AW872" i="1"/>
  <c r="AV874" i="1"/>
  <c r="AW874" i="1"/>
  <c r="AV876" i="1"/>
  <c r="AW876" i="1"/>
  <c r="AV878" i="1"/>
  <c r="AW878" i="1"/>
  <c r="AV880" i="1"/>
  <c r="AW880" i="1"/>
  <c r="AV882" i="1"/>
  <c r="AW882" i="1"/>
  <c r="AV884" i="1"/>
  <c r="AW884" i="1"/>
  <c r="AV886" i="1"/>
  <c r="AW886" i="1"/>
  <c r="AV888" i="1"/>
  <c r="AW888" i="1"/>
  <c r="AV890" i="1"/>
  <c r="AW890" i="1"/>
  <c r="AV892" i="1"/>
  <c r="AW892" i="1"/>
  <c r="AV894" i="1"/>
  <c r="AW894" i="1"/>
  <c r="AV896" i="1"/>
  <c r="AW896" i="1"/>
  <c r="AV898" i="1"/>
  <c r="AW898" i="1"/>
  <c r="AV900" i="1"/>
  <c r="AW900" i="1"/>
  <c r="AV902" i="1"/>
  <c r="AW902" i="1"/>
  <c r="AV904" i="1"/>
  <c r="AW904" i="1"/>
  <c r="AV906" i="1"/>
  <c r="AW906" i="1"/>
  <c r="AV908" i="1"/>
  <c r="AW908" i="1"/>
  <c r="AV910" i="1"/>
  <c r="AW910" i="1"/>
  <c r="AV912" i="1"/>
  <c r="AW912" i="1"/>
  <c r="AV914" i="1"/>
  <c r="AW914" i="1"/>
  <c r="AV916" i="1"/>
  <c r="AW916" i="1"/>
  <c r="AV918" i="1"/>
  <c r="AW918" i="1"/>
  <c r="AV920" i="1"/>
  <c r="AW920" i="1"/>
  <c r="AV922" i="1"/>
  <c r="AW922" i="1"/>
  <c r="AV924" i="1"/>
  <c r="AW924" i="1"/>
  <c r="AV926" i="1"/>
  <c r="AW926" i="1"/>
  <c r="AV928" i="1"/>
  <c r="AW928" i="1"/>
  <c r="AV930" i="1"/>
  <c r="AW930" i="1"/>
  <c r="AV932" i="1"/>
  <c r="AW932" i="1"/>
  <c r="AV934" i="1"/>
  <c r="AW934" i="1"/>
  <c r="AV936" i="1"/>
  <c r="AW936" i="1"/>
  <c r="AV938" i="1"/>
  <c r="AW938" i="1"/>
  <c r="AV940" i="1"/>
  <c r="AW940" i="1"/>
  <c r="AV942" i="1"/>
  <c r="AW942" i="1"/>
  <c r="AV944" i="1"/>
  <c r="AW944" i="1"/>
  <c r="AW946" i="1"/>
  <c r="AV946" i="1"/>
  <c r="AW948" i="1"/>
  <c r="AV948" i="1"/>
  <c r="AW950" i="1"/>
  <c r="AV950" i="1"/>
  <c r="AW952" i="1"/>
  <c r="AV952" i="1"/>
  <c r="AW954" i="1"/>
  <c r="AV954" i="1"/>
  <c r="AW956" i="1"/>
  <c r="AV956" i="1"/>
  <c r="AW958" i="1"/>
  <c r="AV958" i="1"/>
  <c r="AW960" i="1"/>
  <c r="AV960" i="1"/>
  <c r="AW962" i="1"/>
  <c r="AV962" i="1"/>
  <c r="AW964" i="1"/>
  <c r="AV964" i="1"/>
  <c r="AW966" i="1"/>
  <c r="AV966" i="1"/>
  <c r="AW968" i="1"/>
  <c r="AV968" i="1"/>
  <c r="AW970" i="1"/>
  <c r="AV970" i="1"/>
  <c r="AW972" i="1"/>
  <c r="AV972" i="1"/>
  <c r="AW974" i="1"/>
  <c r="AV974" i="1"/>
  <c r="AW976" i="1"/>
  <c r="AV976" i="1"/>
  <c r="AW978" i="1"/>
  <c r="AV978" i="1"/>
  <c r="AW980" i="1"/>
  <c r="AV980" i="1"/>
  <c r="AW982" i="1"/>
  <c r="AV982" i="1"/>
  <c r="AW984" i="1"/>
  <c r="AV984" i="1"/>
  <c r="AW986" i="1"/>
  <c r="AV986" i="1"/>
  <c r="AW988" i="1"/>
  <c r="AV988" i="1"/>
  <c r="AW990" i="1"/>
  <c r="AV990" i="1"/>
  <c r="AW992" i="1"/>
  <c r="AV992" i="1"/>
  <c r="AW994" i="1"/>
  <c r="AV994" i="1"/>
  <c r="AW996" i="1"/>
  <c r="AV996" i="1"/>
  <c r="AW998" i="1"/>
  <c r="AV998" i="1"/>
  <c r="AW1000" i="1"/>
  <c r="AV1000" i="1"/>
  <c r="AW1002" i="1"/>
  <c r="AV1002" i="1"/>
  <c r="AW1004" i="1"/>
  <c r="AV1004" i="1"/>
  <c r="AW1006" i="1"/>
  <c r="AV1006" i="1"/>
  <c r="AW1008" i="1"/>
  <c r="AV1008" i="1"/>
  <c r="AW1010" i="1"/>
  <c r="AV1010" i="1"/>
  <c r="AW1012" i="1"/>
  <c r="AV1012" i="1"/>
  <c r="AW1014" i="1"/>
  <c r="AV1014" i="1"/>
  <c r="AW1016" i="1"/>
  <c r="AV1016" i="1"/>
  <c r="AW1018" i="1"/>
  <c r="AV1018" i="1"/>
  <c r="AW1020" i="1"/>
  <c r="AV1020" i="1"/>
  <c r="AW1022" i="1"/>
  <c r="AV1022" i="1"/>
  <c r="AW1024" i="1"/>
  <c r="AV1024" i="1"/>
  <c r="AW1026" i="1"/>
  <c r="AV1026" i="1"/>
  <c r="AW1028" i="1"/>
  <c r="AV1028" i="1"/>
  <c r="AW1030" i="1"/>
  <c r="AV1030" i="1"/>
  <c r="AV6" i="1"/>
  <c r="AV10" i="1"/>
  <c r="AV20" i="1"/>
  <c r="AV28" i="1"/>
  <c r="AV36" i="1"/>
  <c r="AV44" i="1"/>
  <c r="AV52" i="1"/>
  <c r="AV60" i="1"/>
  <c r="AV68" i="1"/>
  <c r="AV76" i="1"/>
  <c r="AV92" i="1"/>
  <c r="AV108" i="1"/>
  <c r="AV124" i="1"/>
  <c r="AV140" i="1"/>
  <c r="AV156" i="1"/>
  <c r="AV172" i="1"/>
  <c r="AV188" i="1"/>
  <c r="AV204" i="1"/>
  <c r="AV220" i="1"/>
  <c r="AV236" i="1"/>
  <c r="AV252" i="1"/>
  <c r="AX292" i="1"/>
  <c r="AX356" i="1"/>
  <c r="AX420" i="1"/>
  <c r="AX484" i="1"/>
  <c r="AV554" i="1"/>
  <c r="AY29" i="1"/>
  <c r="AX29" i="1"/>
  <c r="AY31" i="1"/>
  <c r="AX31" i="1"/>
  <c r="AY33" i="1"/>
  <c r="AX33" i="1"/>
  <c r="AY35" i="1"/>
  <c r="AX35" i="1"/>
  <c r="AY37" i="1"/>
  <c r="AX37" i="1"/>
  <c r="AY39" i="1"/>
  <c r="AX39" i="1"/>
  <c r="AY41" i="1"/>
  <c r="AX41" i="1"/>
  <c r="AY43" i="1"/>
  <c r="AX43" i="1"/>
  <c r="AY45" i="1"/>
  <c r="AX45" i="1"/>
  <c r="AY47" i="1"/>
  <c r="AX47" i="1"/>
  <c r="AY49" i="1"/>
  <c r="AX49" i="1"/>
  <c r="AY51" i="1"/>
  <c r="AX51" i="1"/>
  <c r="AY53" i="1"/>
  <c r="AX53" i="1"/>
  <c r="AY55" i="1"/>
  <c r="AX55" i="1"/>
  <c r="AY57" i="1"/>
  <c r="AX57" i="1"/>
  <c r="AY59" i="1"/>
  <c r="AX59" i="1"/>
  <c r="AY61" i="1"/>
  <c r="AX61" i="1"/>
  <c r="AY63" i="1"/>
  <c r="AX63" i="1"/>
  <c r="AY65" i="1"/>
  <c r="AX65" i="1"/>
  <c r="AY67" i="1"/>
  <c r="AX67" i="1"/>
  <c r="AY69" i="1"/>
  <c r="AX69" i="1"/>
  <c r="AY71" i="1"/>
  <c r="AX71" i="1"/>
  <c r="AY73" i="1"/>
  <c r="AX73" i="1"/>
  <c r="AY75" i="1"/>
  <c r="AX75" i="1"/>
  <c r="AY77" i="1"/>
  <c r="AX77" i="1"/>
  <c r="AY79" i="1"/>
  <c r="AX79" i="1"/>
  <c r="AY81" i="1"/>
  <c r="AX81" i="1"/>
  <c r="AY83" i="1"/>
  <c r="AX83" i="1"/>
  <c r="AY85" i="1"/>
  <c r="AX85" i="1"/>
  <c r="AY87" i="1"/>
  <c r="AX87" i="1"/>
  <c r="AY89" i="1"/>
  <c r="AX89" i="1"/>
  <c r="AY91" i="1"/>
  <c r="AX91" i="1"/>
  <c r="AY93" i="1"/>
  <c r="AX93" i="1"/>
  <c r="AY95" i="1"/>
  <c r="AX95" i="1"/>
  <c r="AY97" i="1"/>
  <c r="AX97" i="1"/>
  <c r="AY99" i="1"/>
  <c r="AX99" i="1"/>
  <c r="AY101" i="1"/>
  <c r="AX101" i="1"/>
  <c r="AY103" i="1"/>
  <c r="AX103" i="1"/>
  <c r="AY105" i="1"/>
  <c r="AX105" i="1"/>
  <c r="AY107" i="1"/>
  <c r="AX107" i="1"/>
  <c r="AY109" i="1"/>
  <c r="AX109" i="1"/>
  <c r="AY111" i="1"/>
  <c r="AX111" i="1"/>
  <c r="AY113" i="1"/>
  <c r="AX113" i="1"/>
  <c r="AY115" i="1"/>
  <c r="AX115" i="1"/>
  <c r="AY117" i="1"/>
  <c r="AX117" i="1"/>
  <c r="AY119" i="1"/>
  <c r="AX119" i="1"/>
  <c r="AY121" i="1"/>
  <c r="AX121" i="1"/>
  <c r="AY123" i="1"/>
  <c r="AX123" i="1"/>
  <c r="AY125" i="1"/>
  <c r="AX125" i="1"/>
  <c r="AY127" i="1"/>
  <c r="AX127" i="1"/>
  <c r="AY129" i="1"/>
  <c r="AX129" i="1"/>
  <c r="AY131" i="1"/>
  <c r="AX131" i="1"/>
  <c r="AY133" i="1"/>
  <c r="AX133" i="1"/>
  <c r="AY135" i="1"/>
  <c r="AX135" i="1"/>
  <c r="AY137" i="1"/>
  <c r="AX137" i="1"/>
  <c r="AY139" i="1"/>
  <c r="AX139" i="1"/>
  <c r="AY141" i="1"/>
  <c r="AX141" i="1"/>
  <c r="AY143" i="1"/>
  <c r="AX143" i="1"/>
  <c r="AY145" i="1"/>
  <c r="AX145" i="1"/>
  <c r="AY147" i="1"/>
  <c r="AX147" i="1"/>
  <c r="AY149" i="1"/>
  <c r="AX149" i="1"/>
  <c r="AY151" i="1"/>
  <c r="AX151" i="1"/>
  <c r="AY153" i="1"/>
  <c r="AX153" i="1"/>
  <c r="AY155" i="1"/>
  <c r="AX155" i="1"/>
  <c r="AY157" i="1"/>
  <c r="AX157" i="1"/>
  <c r="AY159" i="1"/>
  <c r="AX159" i="1"/>
  <c r="AY161" i="1"/>
  <c r="AX161" i="1"/>
  <c r="AY163" i="1"/>
  <c r="AX163" i="1"/>
  <c r="AY165" i="1"/>
  <c r="AX165" i="1"/>
  <c r="AY167" i="1"/>
  <c r="AX167" i="1"/>
  <c r="AY169" i="1"/>
  <c r="AX169" i="1"/>
  <c r="AY171" i="1"/>
  <c r="AX171" i="1"/>
  <c r="AY173" i="1"/>
  <c r="AX173" i="1"/>
  <c r="AY175" i="1"/>
  <c r="AX175" i="1"/>
  <c r="AY177" i="1"/>
  <c r="AX177" i="1"/>
  <c r="AY179" i="1"/>
  <c r="AX179" i="1"/>
  <c r="AY181" i="1"/>
  <c r="AX181" i="1"/>
  <c r="AY183" i="1"/>
  <c r="AX183" i="1"/>
  <c r="AY185" i="1"/>
  <c r="AX185" i="1"/>
  <c r="AY187" i="1"/>
  <c r="AX187" i="1"/>
  <c r="AY189" i="1"/>
  <c r="AX189" i="1"/>
  <c r="AY191" i="1"/>
  <c r="AX191" i="1"/>
  <c r="AY193" i="1"/>
  <c r="AX193" i="1"/>
  <c r="AY195" i="1"/>
  <c r="AX195" i="1"/>
  <c r="AY197" i="1"/>
  <c r="AX197" i="1"/>
  <c r="AY199" i="1"/>
  <c r="AX199" i="1"/>
  <c r="AY201" i="1"/>
  <c r="AX201" i="1"/>
  <c r="AY203" i="1"/>
  <c r="AX203" i="1"/>
  <c r="AY205" i="1"/>
  <c r="AX205" i="1"/>
  <c r="AY207" i="1"/>
  <c r="AX207" i="1"/>
  <c r="AY209" i="1"/>
  <c r="AX209" i="1"/>
  <c r="AY211" i="1"/>
  <c r="AX211" i="1"/>
  <c r="AY213" i="1"/>
  <c r="AX213" i="1"/>
  <c r="AY215" i="1"/>
  <c r="AX215" i="1"/>
  <c r="AY217" i="1"/>
  <c r="AX217" i="1"/>
  <c r="AY219" i="1"/>
  <c r="AX219" i="1"/>
  <c r="AY221" i="1"/>
  <c r="AX221" i="1"/>
  <c r="AY223" i="1"/>
  <c r="AX223" i="1"/>
  <c r="AY225" i="1"/>
  <c r="AX225" i="1"/>
  <c r="AY227" i="1"/>
  <c r="AX227" i="1"/>
  <c r="AY229" i="1"/>
  <c r="AX229" i="1"/>
  <c r="AY231" i="1"/>
  <c r="AX231" i="1"/>
  <c r="AY233" i="1"/>
  <c r="AX233" i="1"/>
  <c r="AY235" i="1"/>
  <c r="AX235" i="1"/>
  <c r="AY237" i="1"/>
  <c r="AX237" i="1"/>
  <c r="AY239" i="1"/>
  <c r="AX239" i="1"/>
  <c r="AY241" i="1"/>
  <c r="AX241" i="1"/>
  <c r="AY243" i="1"/>
  <c r="AX243" i="1"/>
  <c r="AY245" i="1"/>
  <c r="AX245" i="1"/>
  <c r="AY247" i="1"/>
  <c r="AX247" i="1"/>
  <c r="AY249" i="1"/>
  <c r="AX249" i="1"/>
  <c r="AY251" i="1"/>
  <c r="AX251" i="1"/>
  <c r="AY253" i="1"/>
  <c r="AX253" i="1"/>
  <c r="AY255" i="1"/>
  <c r="AX255" i="1"/>
  <c r="AY257" i="1"/>
  <c r="AX257" i="1"/>
  <c r="AY259" i="1"/>
  <c r="AX259" i="1"/>
  <c r="AY261" i="1"/>
  <c r="AX261" i="1"/>
  <c r="AY263" i="1"/>
  <c r="AX263" i="1"/>
  <c r="AY265" i="1"/>
  <c r="AX265" i="1"/>
  <c r="AY267" i="1"/>
  <c r="AX267" i="1"/>
  <c r="AY269" i="1"/>
  <c r="AX269" i="1"/>
  <c r="AY271" i="1"/>
  <c r="AX271" i="1"/>
  <c r="AY273" i="1"/>
  <c r="AX273" i="1"/>
  <c r="AY275" i="1"/>
  <c r="AX275" i="1"/>
  <c r="AY277" i="1"/>
  <c r="AX277" i="1"/>
  <c r="AY279" i="1"/>
  <c r="AX279" i="1"/>
  <c r="AY281" i="1"/>
  <c r="AX281" i="1"/>
  <c r="AY283" i="1"/>
  <c r="AX283" i="1"/>
  <c r="AY285" i="1"/>
  <c r="AX285" i="1"/>
  <c r="AY287" i="1"/>
  <c r="AX287" i="1"/>
  <c r="AY289" i="1"/>
  <c r="AX289" i="1"/>
  <c r="AY291" i="1"/>
  <c r="AX291" i="1"/>
  <c r="AY293" i="1"/>
  <c r="AX293" i="1"/>
  <c r="AY295" i="1"/>
  <c r="AX295" i="1"/>
  <c r="AY297" i="1"/>
  <c r="AX297" i="1"/>
  <c r="AY299" i="1"/>
  <c r="AX299" i="1"/>
  <c r="AY301" i="1"/>
  <c r="AX301" i="1"/>
  <c r="AY303" i="1"/>
  <c r="AX303" i="1"/>
  <c r="AY305" i="1"/>
  <c r="AX305" i="1"/>
  <c r="AY307" i="1"/>
  <c r="AX307" i="1"/>
  <c r="AY309" i="1"/>
  <c r="AX309" i="1"/>
  <c r="AY311" i="1"/>
  <c r="AX311" i="1"/>
  <c r="AY313" i="1"/>
  <c r="AX313" i="1"/>
  <c r="AY315" i="1"/>
  <c r="AX315" i="1"/>
  <c r="AY317" i="1"/>
  <c r="AX317" i="1"/>
  <c r="AY319" i="1"/>
  <c r="AX319" i="1"/>
  <c r="AY321" i="1"/>
  <c r="AX321" i="1"/>
  <c r="AY323" i="1"/>
  <c r="AX323" i="1"/>
  <c r="AY325" i="1"/>
  <c r="AX325" i="1"/>
  <c r="AY327" i="1"/>
  <c r="AX327" i="1"/>
  <c r="AY329" i="1"/>
  <c r="AX329" i="1"/>
  <c r="AY331" i="1"/>
  <c r="AX331" i="1"/>
  <c r="AY333" i="1"/>
  <c r="AX333" i="1"/>
  <c r="AY335" i="1"/>
  <c r="AX335" i="1"/>
  <c r="AY337" i="1"/>
  <c r="AX337" i="1"/>
  <c r="AY339" i="1"/>
  <c r="AX339" i="1"/>
  <c r="AY341" i="1"/>
  <c r="AX341" i="1"/>
  <c r="AY343" i="1"/>
  <c r="AX343" i="1"/>
  <c r="AY345" i="1"/>
  <c r="AX345" i="1"/>
  <c r="AY347" i="1"/>
  <c r="AX347" i="1"/>
  <c r="AY349" i="1"/>
  <c r="AX349" i="1"/>
  <c r="AY351" i="1"/>
  <c r="AX351" i="1"/>
  <c r="AY353" i="1"/>
  <c r="AX353" i="1"/>
  <c r="AY355" i="1"/>
  <c r="AX355" i="1"/>
  <c r="AY357" i="1"/>
  <c r="AX357" i="1"/>
  <c r="AY359" i="1"/>
  <c r="AX359" i="1"/>
  <c r="AY361" i="1"/>
  <c r="AX361" i="1"/>
  <c r="AY363" i="1"/>
  <c r="AX363" i="1"/>
  <c r="AY365" i="1"/>
  <c r="AX365" i="1"/>
  <c r="AY367" i="1"/>
  <c r="AX367" i="1"/>
  <c r="AY369" i="1"/>
  <c r="AX369" i="1"/>
  <c r="AY371" i="1"/>
  <c r="AX371" i="1"/>
  <c r="AY373" i="1"/>
  <c r="AX373" i="1"/>
  <c r="AY375" i="1"/>
  <c r="AX375" i="1"/>
  <c r="AY377" i="1"/>
  <c r="AX377" i="1"/>
  <c r="AY379" i="1"/>
  <c r="AX379" i="1"/>
  <c r="AY381" i="1"/>
  <c r="AX381" i="1"/>
  <c r="AY383" i="1"/>
  <c r="AX383" i="1"/>
  <c r="AY385" i="1"/>
  <c r="AX385" i="1"/>
  <c r="AY387" i="1"/>
  <c r="AX387" i="1"/>
  <c r="AY389" i="1"/>
  <c r="AX389" i="1"/>
  <c r="AY391" i="1"/>
  <c r="AX391" i="1"/>
  <c r="AY393" i="1"/>
  <c r="AX393" i="1"/>
  <c r="AY395" i="1"/>
  <c r="AX395" i="1"/>
  <c r="AY397" i="1"/>
  <c r="AX397" i="1"/>
  <c r="AY399" i="1"/>
  <c r="AX399" i="1"/>
  <c r="AY401" i="1"/>
  <c r="AX401" i="1"/>
  <c r="AY403" i="1"/>
  <c r="AX403" i="1"/>
  <c r="AY405" i="1"/>
  <c r="AX405" i="1"/>
  <c r="AY407" i="1"/>
  <c r="AX407" i="1"/>
  <c r="AY409" i="1"/>
  <c r="AX409" i="1"/>
  <c r="AY411" i="1"/>
  <c r="AX411" i="1"/>
  <c r="AY413" i="1"/>
  <c r="AX413" i="1"/>
  <c r="AY415" i="1"/>
  <c r="AX415" i="1"/>
  <c r="AY417" i="1"/>
  <c r="AX417" i="1"/>
  <c r="AY419" i="1"/>
  <c r="AX419" i="1"/>
  <c r="AY421" i="1"/>
  <c r="AX421" i="1"/>
  <c r="AY423" i="1"/>
  <c r="AX423" i="1"/>
  <c r="AY425" i="1"/>
  <c r="AX425" i="1"/>
  <c r="AY427" i="1"/>
  <c r="AX427" i="1"/>
  <c r="AY429" i="1"/>
  <c r="AX429" i="1"/>
  <c r="AY431" i="1"/>
  <c r="AX431" i="1"/>
  <c r="AY433" i="1"/>
  <c r="AX433" i="1"/>
  <c r="AY435" i="1"/>
  <c r="AX435" i="1"/>
  <c r="AY437" i="1"/>
  <c r="AX437" i="1"/>
  <c r="AY439" i="1"/>
  <c r="AX439" i="1"/>
  <c r="AY441" i="1"/>
  <c r="AX441" i="1"/>
  <c r="AY443" i="1"/>
  <c r="AX443" i="1"/>
  <c r="AY445" i="1"/>
  <c r="AX445" i="1"/>
  <c r="AY447" i="1"/>
  <c r="AX447" i="1"/>
  <c r="AY449" i="1"/>
  <c r="AX449" i="1"/>
  <c r="AY451" i="1"/>
  <c r="AX451" i="1"/>
  <c r="AY453" i="1"/>
  <c r="AX453" i="1"/>
  <c r="AY455" i="1"/>
  <c r="AX455" i="1"/>
  <c r="AY457" i="1"/>
  <c r="AX457" i="1"/>
  <c r="AY459" i="1"/>
  <c r="AX459" i="1"/>
  <c r="AY461" i="1"/>
  <c r="AX461" i="1"/>
  <c r="AY463" i="1"/>
  <c r="AX463" i="1"/>
  <c r="AY465" i="1"/>
  <c r="AX465" i="1"/>
  <c r="AY467" i="1"/>
  <c r="AX467" i="1"/>
  <c r="AY469" i="1"/>
  <c r="AX469" i="1"/>
  <c r="AY471" i="1"/>
  <c r="AX471" i="1"/>
  <c r="AY473" i="1"/>
  <c r="AX473" i="1"/>
  <c r="AY475" i="1"/>
  <c r="AX475" i="1"/>
  <c r="AY477" i="1"/>
  <c r="AX477" i="1"/>
  <c r="AY479" i="1"/>
  <c r="AX479" i="1"/>
  <c r="AY481" i="1"/>
  <c r="AX481" i="1"/>
  <c r="AY483" i="1"/>
  <c r="AX483" i="1"/>
  <c r="AY485" i="1"/>
  <c r="AX485" i="1"/>
  <c r="AY487" i="1"/>
  <c r="AX487" i="1"/>
  <c r="AY489" i="1"/>
  <c r="AX489" i="1"/>
  <c r="AY491" i="1"/>
  <c r="AX491" i="1"/>
  <c r="AY493" i="1"/>
  <c r="AX493" i="1"/>
  <c r="AY495" i="1"/>
  <c r="AX495" i="1"/>
  <c r="AY497" i="1"/>
  <c r="AX497" i="1"/>
  <c r="AY499" i="1"/>
  <c r="AX499" i="1"/>
  <c r="AY501" i="1"/>
  <c r="AX501" i="1"/>
  <c r="AY503" i="1"/>
  <c r="AX503" i="1"/>
  <c r="AY505" i="1"/>
  <c r="AX505" i="1"/>
  <c r="AY507" i="1"/>
  <c r="AX507" i="1"/>
  <c r="AY509" i="1"/>
  <c r="AX509" i="1"/>
  <c r="AY511" i="1"/>
  <c r="AX511" i="1"/>
  <c r="AY513" i="1"/>
  <c r="AX513" i="1"/>
  <c r="AY515" i="1"/>
  <c r="AX515" i="1"/>
  <c r="AY517" i="1"/>
  <c r="AX517" i="1"/>
  <c r="AY519" i="1"/>
  <c r="AX519" i="1"/>
  <c r="AY521" i="1"/>
  <c r="AX521" i="1"/>
  <c r="AY523" i="1"/>
  <c r="AX523" i="1"/>
  <c r="AY525" i="1"/>
  <c r="AX525" i="1"/>
  <c r="AY527" i="1"/>
  <c r="AX527" i="1"/>
  <c r="AY529" i="1"/>
  <c r="AX529" i="1"/>
  <c r="AY531" i="1"/>
  <c r="AX531" i="1"/>
  <c r="AY533" i="1"/>
  <c r="AX533" i="1"/>
  <c r="AY535" i="1"/>
  <c r="AX535" i="1"/>
  <c r="AY537" i="1"/>
  <c r="AX537" i="1"/>
  <c r="AY539" i="1"/>
  <c r="AX539" i="1"/>
  <c r="AY541" i="1"/>
  <c r="AX541" i="1"/>
  <c r="AY543" i="1"/>
  <c r="AX543" i="1"/>
  <c r="AY545" i="1"/>
  <c r="AX545" i="1"/>
  <c r="AY547" i="1"/>
  <c r="AX547" i="1"/>
  <c r="AY549" i="1"/>
  <c r="AX549" i="1"/>
  <c r="AY551" i="1"/>
  <c r="AX551" i="1"/>
  <c r="AY553" i="1"/>
  <c r="AX553" i="1"/>
  <c r="AY555" i="1"/>
  <c r="AX555" i="1"/>
  <c r="AY557" i="1"/>
  <c r="AX557" i="1"/>
  <c r="AY559" i="1"/>
  <c r="AX559" i="1"/>
  <c r="AY561" i="1"/>
  <c r="AX561" i="1"/>
  <c r="AY563" i="1"/>
  <c r="AX563" i="1"/>
  <c r="AY565" i="1"/>
  <c r="AX565" i="1"/>
  <c r="AY567" i="1"/>
  <c r="AX567" i="1"/>
  <c r="AY569" i="1"/>
  <c r="AX569" i="1"/>
  <c r="AY571" i="1"/>
  <c r="AX571" i="1"/>
  <c r="AY573" i="1"/>
  <c r="AX573" i="1"/>
  <c r="AY575" i="1"/>
  <c r="AX575" i="1"/>
  <c r="AY577" i="1"/>
  <c r="AX577" i="1"/>
  <c r="AY579" i="1"/>
  <c r="AX579" i="1"/>
  <c r="AY581" i="1"/>
  <c r="AX581" i="1"/>
  <c r="AY583" i="1"/>
  <c r="AX583" i="1"/>
  <c r="AY585" i="1"/>
  <c r="AX585" i="1"/>
  <c r="AY587" i="1"/>
  <c r="AX587" i="1"/>
  <c r="AY589" i="1"/>
  <c r="AX589" i="1"/>
  <c r="AY591" i="1"/>
  <c r="AX591" i="1"/>
  <c r="AY593" i="1"/>
  <c r="AX593" i="1"/>
  <c r="AY595" i="1"/>
  <c r="AX595" i="1"/>
  <c r="AY597" i="1"/>
  <c r="AX597" i="1"/>
  <c r="AY599" i="1"/>
  <c r="AX599" i="1"/>
  <c r="AY601" i="1"/>
  <c r="AX601" i="1"/>
  <c r="AY603" i="1"/>
  <c r="AX603" i="1"/>
  <c r="AY605" i="1"/>
  <c r="AX605" i="1"/>
  <c r="AY607" i="1"/>
  <c r="AX607" i="1"/>
  <c r="AY609" i="1"/>
  <c r="AX609" i="1"/>
  <c r="AY611" i="1"/>
  <c r="AX611" i="1"/>
  <c r="AY613" i="1"/>
  <c r="AX613" i="1"/>
  <c r="AY615" i="1"/>
  <c r="AX615" i="1"/>
  <c r="AY617" i="1"/>
  <c r="AX617" i="1"/>
  <c r="AY619" i="1"/>
  <c r="AX619" i="1"/>
  <c r="AY621" i="1"/>
  <c r="AX621" i="1"/>
  <c r="AY623" i="1"/>
  <c r="AX623" i="1"/>
  <c r="AY625" i="1"/>
  <c r="AX625" i="1"/>
  <c r="AY627" i="1"/>
  <c r="AX627" i="1"/>
  <c r="AY629" i="1"/>
  <c r="AX629" i="1"/>
  <c r="AY631" i="1"/>
  <c r="AX631" i="1"/>
  <c r="AY633" i="1"/>
  <c r="AX633" i="1"/>
  <c r="AY635" i="1"/>
  <c r="AX635" i="1"/>
  <c r="AY637" i="1"/>
  <c r="AX637" i="1"/>
  <c r="AY639" i="1"/>
  <c r="AX639" i="1"/>
  <c r="AY641" i="1"/>
  <c r="AX641" i="1"/>
  <c r="AY643" i="1"/>
  <c r="AX643" i="1"/>
  <c r="AY645" i="1"/>
  <c r="AX645" i="1"/>
  <c r="AY647" i="1"/>
  <c r="AX647" i="1"/>
  <c r="AY649" i="1"/>
  <c r="AX649" i="1"/>
  <c r="AY651" i="1"/>
  <c r="AX651" i="1"/>
  <c r="AY653" i="1"/>
  <c r="AX653" i="1"/>
  <c r="AY655" i="1"/>
  <c r="AX655" i="1"/>
  <c r="AY657" i="1"/>
  <c r="AX657" i="1"/>
  <c r="AY659" i="1"/>
  <c r="AX659" i="1"/>
  <c r="AY661" i="1"/>
  <c r="AX661" i="1"/>
  <c r="AY663" i="1"/>
  <c r="AX663" i="1"/>
  <c r="AY665" i="1"/>
  <c r="AX665" i="1"/>
  <c r="AY667" i="1"/>
  <c r="AX667" i="1"/>
  <c r="AY669" i="1"/>
  <c r="AX669" i="1"/>
  <c r="AY671" i="1"/>
  <c r="AX671" i="1"/>
  <c r="AY673" i="1"/>
  <c r="AX673" i="1"/>
  <c r="AY675" i="1"/>
  <c r="AX675" i="1"/>
  <c r="AY677" i="1"/>
  <c r="AX677" i="1"/>
  <c r="AY679" i="1"/>
  <c r="AX679" i="1"/>
  <c r="AY681" i="1"/>
  <c r="AX681" i="1"/>
  <c r="AY683" i="1"/>
  <c r="AX683" i="1"/>
  <c r="AY685" i="1"/>
  <c r="AX685" i="1"/>
  <c r="AY687" i="1"/>
  <c r="AX687" i="1"/>
  <c r="AY689" i="1"/>
  <c r="AX689" i="1"/>
  <c r="AY691" i="1"/>
  <c r="AX691" i="1"/>
  <c r="AY693" i="1"/>
  <c r="AX693" i="1"/>
  <c r="AY695" i="1"/>
  <c r="AX695" i="1"/>
  <c r="AY697" i="1"/>
  <c r="AX697" i="1"/>
  <c r="AY699" i="1"/>
  <c r="AX699" i="1"/>
  <c r="AY701" i="1"/>
  <c r="AX701" i="1"/>
  <c r="AY703" i="1"/>
  <c r="AX703" i="1"/>
  <c r="AY705" i="1"/>
  <c r="AX705" i="1"/>
  <c r="AY707" i="1"/>
  <c r="AX707" i="1"/>
  <c r="AY709" i="1"/>
  <c r="AX709" i="1"/>
  <c r="AY711" i="1"/>
  <c r="AX711" i="1"/>
  <c r="AY713" i="1"/>
  <c r="AX713" i="1"/>
  <c r="AY715" i="1"/>
  <c r="AX715" i="1"/>
  <c r="AY717" i="1"/>
  <c r="AX717" i="1"/>
  <c r="AY719" i="1"/>
  <c r="AX719" i="1"/>
  <c r="AY721" i="1"/>
  <c r="AX721" i="1"/>
  <c r="AY723" i="1"/>
  <c r="AX723" i="1"/>
  <c r="AY725" i="1"/>
  <c r="AX725" i="1"/>
  <c r="AY727" i="1"/>
  <c r="AX727" i="1"/>
  <c r="AY729" i="1"/>
  <c r="AX729" i="1"/>
  <c r="AY731" i="1"/>
  <c r="AX731" i="1"/>
  <c r="AY733" i="1"/>
  <c r="AX733" i="1"/>
  <c r="AY735" i="1"/>
  <c r="AX735" i="1"/>
  <c r="AY737" i="1"/>
  <c r="AX737" i="1"/>
  <c r="AY739" i="1"/>
  <c r="AX739" i="1"/>
  <c r="AY741" i="1"/>
  <c r="AX741" i="1"/>
  <c r="AY743" i="1"/>
  <c r="AX743" i="1"/>
  <c r="AY745" i="1"/>
  <c r="AX745" i="1"/>
  <c r="AY747" i="1"/>
  <c r="AX747" i="1"/>
  <c r="AY749" i="1"/>
  <c r="AX749" i="1"/>
  <c r="AY751" i="1"/>
  <c r="AX751" i="1"/>
  <c r="AY753" i="1"/>
  <c r="AX753" i="1"/>
  <c r="AY755" i="1"/>
  <c r="AX755" i="1"/>
  <c r="AY757" i="1"/>
  <c r="AX757" i="1"/>
  <c r="AY759" i="1"/>
  <c r="AX759" i="1"/>
  <c r="AY761" i="1"/>
  <c r="AX761" i="1"/>
  <c r="AY763" i="1"/>
  <c r="AX763" i="1"/>
  <c r="AY765" i="1"/>
  <c r="AX765" i="1"/>
  <c r="AY767" i="1"/>
  <c r="AX767" i="1"/>
  <c r="AY769" i="1"/>
  <c r="AX769" i="1"/>
  <c r="AY771" i="1"/>
  <c r="AX771" i="1"/>
  <c r="AY773" i="1"/>
  <c r="AX773" i="1"/>
  <c r="AY775" i="1"/>
  <c r="AX775" i="1"/>
  <c r="AY777" i="1"/>
  <c r="AX777" i="1"/>
  <c r="AY779" i="1"/>
  <c r="AX779" i="1"/>
  <c r="AY781" i="1"/>
  <c r="AX781" i="1"/>
  <c r="AY783" i="1"/>
  <c r="AX783" i="1"/>
  <c r="AY785" i="1"/>
  <c r="AX785" i="1"/>
  <c r="AY787" i="1"/>
  <c r="AX787" i="1"/>
  <c r="AY789" i="1"/>
  <c r="AX789" i="1"/>
  <c r="AY793" i="1"/>
  <c r="AX793" i="1"/>
  <c r="AY795" i="1"/>
  <c r="AX795" i="1"/>
  <c r="AY797" i="1"/>
  <c r="AX797" i="1"/>
  <c r="AY799" i="1"/>
  <c r="AX799" i="1"/>
  <c r="AY801" i="1"/>
  <c r="AX801" i="1"/>
  <c r="AY803" i="1"/>
  <c r="AX803" i="1"/>
  <c r="AY805" i="1"/>
  <c r="AX805" i="1"/>
  <c r="AY807" i="1"/>
  <c r="AX807" i="1"/>
  <c r="AY809" i="1"/>
  <c r="AX809" i="1"/>
  <c r="AY811" i="1"/>
  <c r="AX811" i="1"/>
  <c r="AY813" i="1"/>
  <c r="AX813" i="1"/>
  <c r="AY815" i="1"/>
  <c r="AX815" i="1"/>
  <c r="AY817" i="1"/>
  <c r="AX817" i="1"/>
  <c r="AY819" i="1"/>
  <c r="AX819" i="1"/>
  <c r="AX821" i="1"/>
  <c r="AY821" i="1"/>
  <c r="AX823" i="1"/>
  <c r="AY823" i="1"/>
  <c r="AX825" i="1"/>
  <c r="AY825" i="1"/>
  <c r="AX827" i="1"/>
  <c r="AY827" i="1"/>
  <c r="AX829" i="1"/>
  <c r="AY829" i="1"/>
  <c r="AX831" i="1"/>
  <c r="AY831" i="1"/>
  <c r="AX833" i="1"/>
  <c r="AY833" i="1"/>
  <c r="AX835" i="1"/>
  <c r="AY835" i="1"/>
  <c r="AX837" i="1"/>
  <c r="AY837" i="1"/>
  <c r="AX839" i="1"/>
  <c r="AY839" i="1"/>
  <c r="AX841" i="1"/>
  <c r="AY841" i="1"/>
  <c r="AX843" i="1"/>
  <c r="AY843" i="1"/>
  <c r="AX845" i="1"/>
  <c r="AY845" i="1"/>
  <c r="AX847" i="1"/>
  <c r="AY847" i="1"/>
  <c r="AY849" i="1"/>
  <c r="AX849" i="1"/>
  <c r="AY851" i="1"/>
  <c r="AX851" i="1"/>
  <c r="AY853" i="1"/>
  <c r="AX853" i="1"/>
  <c r="AY855" i="1"/>
  <c r="AX855" i="1"/>
  <c r="AY857" i="1"/>
  <c r="AX857" i="1"/>
  <c r="AY859" i="1"/>
  <c r="AX859" i="1"/>
  <c r="AY861" i="1"/>
  <c r="AX861" i="1"/>
  <c r="AY863" i="1"/>
  <c r="AX863" i="1"/>
  <c r="AY865" i="1"/>
  <c r="AX865" i="1"/>
  <c r="AY867" i="1"/>
  <c r="AX867" i="1"/>
  <c r="AY869" i="1"/>
  <c r="AX869" i="1"/>
  <c r="AY871" i="1"/>
  <c r="AX871" i="1"/>
  <c r="AY873" i="1"/>
  <c r="AX873" i="1"/>
  <c r="AY875" i="1"/>
  <c r="AX875" i="1"/>
  <c r="AY877" i="1"/>
  <c r="AX877" i="1"/>
  <c r="AY879" i="1"/>
  <c r="AX879" i="1"/>
  <c r="AY881" i="1"/>
  <c r="AX881" i="1"/>
  <c r="AY883" i="1"/>
  <c r="AX883" i="1"/>
  <c r="AY885" i="1"/>
  <c r="AX885" i="1"/>
  <c r="AY887" i="1"/>
  <c r="AX887" i="1"/>
  <c r="AY889" i="1"/>
  <c r="AX889" i="1"/>
  <c r="AY891" i="1"/>
  <c r="AX891" i="1"/>
  <c r="AY893" i="1"/>
  <c r="AX893" i="1"/>
  <c r="AY895" i="1"/>
  <c r="AX895" i="1"/>
  <c r="AY897" i="1"/>
  <c r="AX897" i="1"/>
  <c r="AY899" i="1"/>
  <c r="AX899" i="1"/>
  <c r="AY901" i="1"/>
  <c r="AX901" i="1"/>
  <c r="AY903" i="1"/>
  <c r="AX903" i="1"/>
  <c r="AY905" i="1"/>
  <c r="AX905" i="1"/>
  <c r="AY907" i="1"/>
  <c r="AX907" i="1"/>
  <c r="AY909" i="1"/>
  <c r="AX909" i="1"/>
  <c r="AY911" i="1"/>
  <c r="AX911" i="1"/>
  <c r="AY913" i="1"/>
  <c r="AX913" i="1"/>
  <c r="AY915" i="1"/>
  <c r="AX915" i="1"/>
  <c r="AY917" i="1"/>
  <c r="AX917" i="1"/>
  <c r="AY919" i="1"/>
  <c r="AX919" i="1"/>
  <c r="AY921" i="1"/>
  <c r="AX921" i="1"/>
  <c r="AY923" i="1"/>
  <c r="AX923" i="1"/>
  <c r="AY925" i="1"/>
  <c r="AX925" i="1"/>
  <c r="AY927" i="1"/>
  <c r="AX927" i="1"/>
  <c r="AY929" i="1"/>
  <c r="AX929" i="1"/>
  <c r="AY931" i="1"/>
  <c r="AX931" i="1"/>
  <c r="AY933" i="1"/>
  <c r="AX933" i="1"/>
  <c r="AY935" i="1"/>
  <c r="AX935" i="1"/>
  <c r="AY937" i="1"/>
  <c r="AX937" i="1"/>
  <c r="AY939" i="1"/>
  <c r="AX939" i="1"/>
  <c r="AY941" i="1"/>
  <c r="AX941" i="1"/>
  <c r="AY943" i="1"/>
  <c r="AX943" i="1"/>
  <c r="AY945" i="1"/>
  <c r="AX945" i="1"/>
  <c r="AX947" i="1"/>
  <c r="AY947" i="1"/>
  <c r="AX949" i="1"/>
  <c r="AY949" i="1"/>
  <c r="AX951" i="1"/>
  <c r="AY951" i="1"/>
  <c r="AX953" i="1"/>
  <c r="AY953" i="1"/>
  <c r="AX955" i="1"/>
  <c r="AY955" i="1"/>
  <c r="AX957" i="1"/>
  <c r="AY957" i="1"/>
  <c r="AX959" i="1"/>
  <c r="AY959" i="1"/>
  <c r="AX961" i="1"/>
  <c r="AY961" i="1"/>
  <c r="AX963" i="1"/>
  <c r="AY963" i="1"/>
  <c r="AX965" i="1"/>
  <c r="AY965" i="1"/>
  <c r="AX967" i="1"/>
  <c r="AY967" i="1"/>
  <c r="AX969" i="1"/>
  <c r="AY969" i="1"/>
  <c r="AX971" i="1"/>
  <c r="AY971" i="1"/>
  <c r="AX973" i="1"/>
  <c r="AY973" i="1"/>
  <c r="AX975" i="1"/>
  <c r="AY975" i="1"/>
  <c r="AX977" i="1"/>
  <c r="AY977" i="1"/>
  <c r="AX979" i="1"/>
  <c r="AY979" i="1"/>
  <c r="AX981" i="1"/>
  <c r="AY981" i="1"/>
  <c r="AX983" i="1"/>
  <c r="AY983" i="1"/>
  <c r="AX985" i="1"/>
  <c r="AY985" i="1"/>
  <c r="AX987" i="1"/>
  <c r="AY987" i="1"/>
  <c r="AX989" i="1"/>
  <c r="AY989" i="1"/>
  <c r="AX991" i="1"/>
  <c r="AY991" i="1"/>
  <c r="AX993" i="1"/>
  <c r="AY993" i="1"/>
  <c r="AX995" i="1"/>
  <c r="AY995" i="1"/>
  <c r="AX997" i="1"/>
  <c r="AY997" i="1"/>
  <c r="AX999" i="1"/>
  <c r="AY999" i="1"/>
  <c r="AX1001" i="1"/>
  <c r="AY1001" i="1"/>
  <c r="AX1003" i="1"/>
  <c r="AY1003" i="1"/>
  <c r="AX1005" i="1"/>
  <c r="AY1005" i="1"/>
  <c r="AX1007" i="1"/>
  <c r="AY1007" i="1"/>
  <c r="AX1009" i="1"/>
  <c r="AY1009" i="1"/>
  <c r="AX1011" i="1"/>
  <c r="AY1011" i="1"/>
  <c r="AX1013" i="1"/>
  <c r="AY1013" i="1"/>
  <c r="AX1015" i="1"/>
  <c r="AY1015" i="1"/>
  <c r="AX1017" i="1"/>
  <c r="AY1017" i="1"/>
  <c r="AX1019" i="1"/>
  <c r="AY1019" i="1"/>
  <c r="AX1021" i="1"/>
  <c r="AY1021" i="1"/>
  <c r="AX1023" i="1"/>
  <c r="AY1023" i="1"/>
  <c r="AX1025" i="1"/>
  <c r="AY1025" i="1"/>
  <c r="AX1027" i="1"/>
  <c r="AY1027" i="1"/>
  <c r="AX1029" i="1"/>
  <c r="AY1029" i="1"/>
  <c r="AV22" i="1"/>
  <c r="AV30" i="1"/>
  <c r="AV38" i="1"/>
  <c r="AV46" i="1"/>
  <c r="AV54" i="1"/>
  <c r="AV62" i="1"/>
  <c r="AV70" i="1"/>
  <c r="AV80" i="1"/>
  <c r="AV96" i="1"/>
  <c r="AV112" i="1"/>
  <c r="AV128" i="1"/>
  <c r="AV144" i="1"/>
  <c r="AV160" i="1"/>
  <c r="AV176" i="1"/>
  <c r="AV192" i="1"/>
  <c r="AV208" i="1"/>
  <c r="AV224" i="1"/>
  <c r="AV240" i="1"/>
  <c r="AV256" i="1"/>
  <c r="AX308" i="1"/>
  <c r="AX372" i="1"/>
  <c r="AX436" i="1"/>
  <c r="AX500" i="1"/>
  <c r="AX592" i="1"/>
  <c r="M102" i="5" l="1"/>
  <c r="L102" i="5" s="1"/>
  <c r="K73" i="5"/>
  <c r="K57" i="5"/>
  <c r="M9" i="5"/>
  <c r="L9" i="5" s="1"/>
  <c r="K79" i="5"/>
  <c r="M79" i="5" s="1"/>
  <c r="L79" i="5" s="1"/>
  <c r="K95" i="5"/>
  <c r="K111" i="5"/>
  <c r="K135" i="5"/>
  <c r="M135" i="5" s="1"/>
  <c r="L135" i="5" s="1"/>
  <c r="K151" i="5"/>
  <c r="K65" i="5"/>
  <c r="K49" i="5"/>
  <c r="M49" i="5" s="1"/>
  <c r="L49" i="5" s="1"/>
  <c r="K17" i="5"/>
  <c r="K87" i="5"/>
  <c r="M87" i="5" s="1"/>
  <c r="L87" i="5" s="1"/>
  <c r="K103" i="5"/>
  <c r="K119" i="5"/>
  <c r="M119" i="5" s="1"/>
  <c r="L119" i="5" s="1"/>
  <c r="K143" i="5"/>
  <c r="K160" i="5"/>
  <c r="M150" i="5"/>
  <c r="L150" i="5" s="1"/>
  <c r="K39" i="5"/>
  <c r="M39" i="5" s="1"/>
  <c r="L39" i="5" s="1"/>
  <c r="K7" i="5"/>
  <c r="K162" i="5"/>
  <c r="K82" i="5"/>
  <c r="K90" i="5"/>
  <c r="K98" i="5"/>
  <c r="K106" i="5"/>
  <c r="K114" i="5"/>
  <c r="K129" i="5"/>
  <c r="K89" i="5"/>
  <c r="M89" i="5" s="1"/>
  <c r="L89" i="5" s="1"/>
  <c r="K97" i="5"/>
  <c r="K105" i="5"/>
  <c r="K113" i="5"/>
  <c r="K125" i="5"/>
  <c r="M125" i="5" s="1"/>
  <c r="L125" i="5" s="1"/>
  <c r="K120" i="5"/>
  <c r="K128" i="5"/>
  <c r="M128" i="5" s="1"/>
  <c r="L128" i="5" s="1"/>
  <c r="K136" i="5"/>
  <c r="M136" i="5" s="1"/>
  <c r="L136" i="5" s="1"/>
  <c r="K144" i="5"/>
  <c r="M144" i="5" s="1"/>
  <c r="L144" i="5" s="1"/>
  <c r="M51" i="5"/>
  <c r="L51" i="5" s="1"/>
  <c r="K123" i="5"/>
  <c r="M123" i="5" s="1"/>
  <c r="L123" i="5" s="1"/>
  <c r="K130" i="5"/>
  <c r="K138" i="5"/>
  <c r="K146" i="5"/>
  <c r="K154" i="5"/>
  <c r="K161" i="5"/>
  <c r="K127" i="5"/>
  <c r="K142" i="5"/>
  <c r="M142" i="5" s="1"/>
  <c r="L142" i="5" s="1"/>
  <c r="K72" i="5"/>
  <c r="K64" i="5"/>
  <c r="M64" i="5" s="1"/>
  <c r="L64" i="5" s="1"/>
  <c r="K56" i="5"/>
  <c r="K48" i="5"/>
  <c r="K76" i="5"/>
  <c r="K84" i="5"/>
  <c r="K92" i="5"/>
  <c r="K100" i="5"/>
  <c r="M100" i="5" s="1"/>
  <c r="L100" i="5" s="1"/>
  <c r="K108" i="5"/>
  <c r="K116" i="5"/>
  <c r="K91" i="5"/>
  <c r="K99" i="5"/>
  <c r="M99" i="5" s="1"/>
  <c r="L99" i="5" s="1"/>
  <c r="K107" i="5"/>
  <c r="K115" i="5"/>
  <c r="K139" i="5"/>
  <c r="K155" i="5"/>
  <c r="M155" i="5" s="1"/>
  <c r="L155" i="5" s="1"/>
  <c r="K145" i="5"/>
  <c r="K6" i="5"/>
  <c r="K38" i="5"/>
  <c r="M38" i="5" s="1"/>
  <c r="L38" i="5" s="1"/>
  <c r="K28" i="5"/>
  <c r="M28" i="5" s="1"/>
  <c r="L28" i="5" s="1"/>
  <c r="K26" i="5"/>
  <c r="K16" i="5"/>
  <c r="K44" i="5"/>
  <c r="J5" i="5"/>
  <c r="M5" i="5" s="1"/>
  <c r="L5" i="5" s="1"/>
  <c r="J13" i="5"/>
  <c r="M13" i="5" s="1"/>
  <c r="L13" i="5" s="1"/>
  <c r="J21" i="5"/>
  <c r="M21" i="5" s="1"/>
  <c r="L21" i="5" s="1"/>
  <c r="J29" i="5"/>
  <c r="M29" i="5" s="1"/>
  <c r="L29" i="5" s="1"/>
  <c r="J37" i="5"/>
  <c r="M37" i="5" s="1"/>
  <c r="L37" i="5" s="1"/>
  <c r="J45" i="5"/>
  <c r="M45" i="5" s="1"/>
  <c r="L45" i="5" s="1"/>
  <c r="J53" i="5"/>
  <c r="M53" i="5" s="1"/>
  <c r="L53" i="5" s="1"/>
  <c r="J61" i="5"/>
  <c r="M61" i="5" s="1"/>
  <c r="L61" i="5" s="1"/>
  <c r="J69" i="5"/>
  <c r="M69" i="5" s="1"/>
  <c r="L69" i="5" s="1"/>
  <c r="J77" i="5"/>
  <c r="M77" i="5" s="1"/>
  <c r="L77" i="5" s="1"/>
  <c r="J4" i="5"/>
  <c r="J12" i="5"/>
  <c r="J20" i="5"/>
  <c r="J28" i="5"/>
  <c r="J36" i="5"/>
  <c r="J44" i="5"/>
  <c r="J52" i="5"/>
  <c r="J60" i="5"/>
  <c r="M60" i="5" s="1"/>
  <c r="L60" i="5" s="1"/>
  <c r="J68" i="5"/>
  <c r="M68" i="5" s="1"/>
  <c r="L68" i="5" s="1"/>
  <c r="J81" i="5"/>
  <c r="J91" i="5"/>
  <c r="J99" i="5"/>
  <c r="J107" i="5"/>
  <c r="J115" i="5"/>
  <c r="J124" i="5"/>
  <c r="M124" i="5" s="1"/>
  <c r="L124" i="5" s="1"/>
  <c r="J143" i="5"/>
  <c r="J126" i="5"/>
  <c r="J146" i="5"/>
  <c r="J82" i="5"/>
  <c r="J90" i="5"/>
  <c r="J98" i="5"/>
  <c r="J106" i="5"/>
  <c r="J114" i="5"/>
  <c r="J127" i="5"/>
  <c r="J141" i="5"/>
  <c r="M141" i="5" s="1"/>
  <c r="L141" i="5" s="1"/>
  <c r="J122" i="5"/>
  <c r="M122" i="5" s="1"/>
  <c r="L122" i="5" s="1"/>
  <c r="J136" i="5"/>
  <c r="J150" i="5"/>
  <c r="J153" i="5"/>
  <c r="M153" i="5" s="1"/>
  <c r="L153" i="5" s="1"/>
  <c r="J160" i="5"/>
  <c r="K166" i="5"/>
  <c r="L166" i="5"/>
  <c r="K167" i="5"/>
  <c r="L167" i="5"/>
  <c r="K74" i="5"/>
  <c r="M74" i="5" s="1"/>
  <c r="L74" i="5" s="1"/>
  <c r="K14" i="5"/>
  <c r="M14" i="5" s="1"/>
  <c r="L14" i="5" s="1"/>
  <c r="K4" i="5"/>
  <c r="M4" i="5" s="1"/>
  <c r="L4" i="5" s="1"/>
  <c r="K36" i="5"/>
  <c r="K34" i="5"/>
  <c r="M34" i="5" s="1"/>
  <c r="L34" i="5" s="1"/>
  <c r="K24" i="5"/>
  <c r="K46" i="5"/>
  <c r="J7" i="5"/>
  <c r="J15" i="5"/>
  <c r="M15" i="5" s="1"/>
  <c r="L15" i="5" s="1"/>
  <c r="J23" i="5"/>
  <c r="M23" i="5" s="1"/>
  <c r="L23" i="5" s="1"/>
  <c r="J31" i="5"/>
  <c r="J39" i="5"/>
  <c r="J47" i="5"/>
  <c r="J55" i="5"/>
  <c r="J63" i="5"/>
  <c r="M63" i="5" s="1"/>
  <c r="L63" i="5" s="1"/>
  <c r="J71" i="5"/>
  <c r="J85" i="5"/>
  <c r="J6" i="5"/>
  <c r="J14" i="5"/>
  <c r="J22" i="5"/>
  <c r="J30" i="5"/>
  <c r="J38" i="5"/>
  <c r="J46" i="5"/>
  <c r="J54" i="5"/>
  <c r="M54" i="5" s="1"/>
  <c r="L54" i="5" s="1"/>
  <c r="J62" i="5"/>
  <c r="J70" i="5"/>
  <c r="M70" i="5" s="1"/>
  <c r="L70" i="5" s="1"/>
  <c r="J89" i="5"/>
  <c r="J93" i="5"/>
  <c r="M93" i="5" s="1"/>
  <c r="L93" i="5" s="1"/>
  <c r="J101" i="5"/>
  <c r="M101" i="5" s="1"/>
  <c r="L101" i="5" s="1"/>
  <c r="J109" i="5"/>
  <c r="M109" i="5" s="1"/>
  <c r="L109" i="5" s="1"/>
  <c r="J117" i="5"/>
  <c r="M117" i="5" s="1"/>
  <c r="L117" i="5" s="1"/>
  <c r="J131" i="5"/>
  <c r="J147" i="5"/>
  <c r="M147" i="5" s="1"/>
  <c r="L147" i="5" s="1"/>
  <c r="J134" i="5"/>
  <c r="M134" i="5" s="1"/>
  <c r="L134" i="5" s="1"/>
  <c r="J154" i="5"/>
  <c r="J84" i="5"/>
  <c r="J92" i="5"/>
  <c r="J100" i="5"/>
  <c r="J108" i="5"/>
  <c r="J116" i="5"/>
  <c r="J128" i="5"/>
  <c r="J145" i="5"/>
  <c r="J129" i="5"/>
  <c r="J140" i="5"/>
  <c r="M140" i="5" s="1"/>
  <c r="L140" i="5" s="1"/>
  <c r="J158" i="5"/>
  <c r="M158" i="5" s="1"/>
  <c r="L158" i="5" s="1"/>
  <c r="J155" i="5"/>
  <c r="J161" i="5"/>
  <c r="K3" i="5"/>
  <c r="M3" i="5" s="1"/>
  <c r="L3" i="5" s="1"/>
  <c r="K22" i="5"/>
  <c r="M22" i="5" s="1"/>
  <c r="L22" i="5" s="1"/>
  <c r="K12" i="5"/>
  <c r="M12" i="5" s="1"/>
  <c r="L12" i="5" s="1"/>
  <c r="K10" i="5"/>
  <c r="K42" i="5"/>
  <c r="K32" i="5"/>
  <c r="M32" i="5" s="1"/>
  <c r="L32" i="5" s="1"/>
  <c r="J9" i="5"/>
  <c r="J17" i="5"/>
  <c r="J25" i="5"/>
  <c r="M25" i="5" s="1"/>
  <c r="L25" i="5" s="1"/>
  <c r="J33" i="5"/>
  <c r="M33" i="5" s="1"/>
  <c r="L33" i="5" s="1"/>
  <c r="J41" i="5"/>
  <c r="M41" i="5" s="1"/>
  <c r="L41" i="5" s="1"/>
  <c r="J49" i="5"/>
  <c r="J57" i="5"/>
  <c r="J65" i="5"/>
  <c r="J73" i="5"/>
  <c r="J76" i="5"/>
  <c r="J8" i="5"/>
  <c r="J16" i="5"/>
  <c r="J24" i="5"/>
  <c r="J32" i="5"/>
  <c r="J40" i="5"/>
  <c r="J48" i="5"/>
  <c r="J56" i="5"/>
  <c r="J64" i="5"/>
  <c r="J72" i="5"/>
  <c r="J79" i="5"/>
  <c r="J95" i="5"/>
  <c r="J103" i="5"/>
  <c r="J111" i="5"/>
  <c r="J119" i="5"/>
  <c r="J135" i="5"/>
  <c r="J156" i="5"/>
  <c r="J138" i="5"/>
  <c r="J78" i="5"/>
  <c r="M78" i="5" s="1"/>
  <c r="L78" i="5" s="1"/>
  <c r="J86" i="5"/>
  <c r="M86" i="5" s="1"/>
  <c r="L86" i="5" s="1"/>
  <c r="J94" i="5"/>
  <c r="J102" i="5"/>
  <c r="J110" i="5"/>
  <c r="M110" i="5" s="1"/>
  <c r="L110" i="5" s="1"/>
  <c r="J118" i="5"/>
  <c r="M118" i="5" s="1"/>
  <c r="L118" i="5" s="1"/>
  <c r="J133" i="5"/>
  <c r="M133" i="5" s="1"/>
  <c r="L133" i="5" s="1"/>
  <c r="J152" i="5"/>
  <c r="M152" i="5" s="1"/>
  <c r="L152" i="5" s="1"/>
  <c r="J130" i="5"/>
  <c r="J144" i="5"/>
  <c r="J149" i="5"/>
  <c r="M149" i="5" s="1"/>
  <c r="L149" i="5" s="1"/>
  <c r="J157" i="5"/>
  <c r="M157" i="5" s="1"/>
  <c r="L157" i="5" s="1"/>
  <c r="J162" i="5"/>
  <c r="J167" i="5"/>
  <c r="K126" i="5"/>
  <c r="M126" i="5" s="1"/>
  <c r="L126" i="5" s="1"/>
  <c r="K30" i="5"/>
  <c r="K20" i="5"/>
  <c r="M20" i="5" s="1"/>
  <c r="L20" i="5" s="1"/>
  <c r="K18" i="5"/>
  <c r="K8" i="5"/>
  <c r="M8" i="5" s="1"/>
  <c r="L8" i="5" s="1"/>
  <c r="K40" i="5"/>
  <c r="M40" i="5" s="1"/>
  <c r="L40" i="5" s="1"/>
  <c r="J11" i="5"/>
  <c r="J19" i="5"/>
  <c r="M19" i="5" s="1"/>
  <c r="L19" i="5" s="1"/>
  <c r="J27" i="5"/>
  <c r="M27" i="5" s="1"/>
  <c r="L27" i="5" s="1"/>
  <c r="J35" i="5"/>
  <c r="M35" i="5" s="1"/>
  <c r="L35" i="5" s="1"/>
  <c r="J43" i="5"/>
  <c r="M43" i="5" s="1"/>
  <c r="L43" i="5" s="1"/>
  <c r="J51" i="5"/>
  <c r="J59" i="5"/>
  <c r="M59" i="5" s="1"/>
  <c r="L59" i="5" s="1"/>
  <c r="J67" i="5"/>
  <c r="M67" i="5" s="1"/>
  <c r="L67" i="5" s="1"/>
  <c r="J75" i="5"/>
  <c r="M75" i="5" s="1"/>
  <c r="L75" i="5" s="1"/>
  <c r="J83" i="5"/>
  <c r="M83" i="5" s="1"/>
  <c r="L83" i="5" s="1"/>
  <c r="J10" i="5"/>
  <c r="J18" i="5"/>
  <c r="J26" i="5"/>
  <c r="J34" i="5"/>
  <c r="J42" i="5"/>
  <c r="J50" i="5"/>
  <c r="M50" i="5" s="1"/>
  <c r="L50" i="5" s="1"/>
  <c r="J58" i="5"/>
  <c r="M58" i="5" s="1"/>
  <c r="L58" i="5" s="1"/>
  <c r="J66" i="5"/>
  <c r="M66" i="5" s="1"/>
  <c r="L66" i="5" s="1"/>
  <c r="J74" i="5"/>
  <c r="J87" i="5"/>
  <c r="J97" i="5"/>
  <c r="J105" i="5"/>
  <c r="J113" i="5"/>
  <c r="J123" i="5"/>
  <c r="J139" i="5"/>
  <c r="J125" i="5"/>
  <c r="J142" i="5"/>
  <c r="J80" i="5"/>
  <c r="J88" i="5"/>
  <c r="M88" i="5" s="1"/>
  <c r="L88" i="5" s="1"/>
  <c r="J96" i="5"/>
  <c r="M96" i="5" s="1"/>
  <c r="L96" i="5" s="1"/>
  <c r="J104" i="5"/>
  <c r="M104" i="5" s="1"/>
  <c r="L104" i="5" s="1"/>
  <c r="J112" i="5"/>
  <c r="J120" i="5"/>
  <c r="J137" i="5"/>
  <c r="M137" i="5" s="1"/>
  <c r="L137" i="5" s="1"/>
  <c r="J121" i="5"/>
  <c r="M121" i="5" s="1"/>
  <c r="L121" i="5" s="1"/>
  <c r="J132" i="5"/>
  <c r="M132" i="5" s="1"/>
  <c r="L132" i="5" s="1"/>
  <c r="J148" i="5"/>
  <c r="J151" i="5"/>
  <c r="J159" i="5"/>
  <c r="M159" i="5" s="1"/>
  <c r="L159" i="5" s="1"/>
  <c r="J163" i="5"/>
  <c r="J166" i="5"/>
  <c r="N166" i="5"/>
  <c r="N167" i="5"/>
  <c r="H165" i="5"/>
  <c r="G165" i="5"/>
  <c r="D165" i="5"/>
  <c r="C165" i="5"/>
  <c r="F165" i="5"/>
  <c r="E165" i="5"/>
  <c r="M146" i="5" l="1"/>
  <c r="L146" i="5" s="1"/>
  <c r="M111" i="5"/>
  <c r="L111" i="5" s="1"/>
  <c r="M6" i="5"/>
  <c r="L6" i="5" s="1"/>
  <c r="M115" i="5"/>
  <c r="L115" i="5" s="1"/>
  <c r="M116" i="5"/>
  <c r="L116" i="5" s="1"/>
  <c r="M84" i="5"/>
  <c r="L84" i="5" s="1"/>
  <c r="M73" i="5"/>
  <c r="L73" i="5" s="1"/>
  <c r="M161" i="5"/>
  <c r="L161" i="5" s="1"/>
  <c r="M113" i="5"/>
  <c r="L113" i="5" s="1"/>
  <c r="M129" i="5"/>
  <c r="L129" i="5" s="1"/>
  <c r="M90" i="5"/>
  <c r="L90" i="5" s="1"/>
  <c r="M10" i="5"/>
  <c r="L10" i="5" s="1"/>
  <c r="M46" i="5"/>
  <c r="L46" i="5" s="1"/>
  <c r="M18" i="5"/>
  <c r="L18" i="5" s="1"/>
  <c r="M24" i="5"/>
  <c r="L24" i="5" s="1"/>
  <c r="M26" i="5"/>
  <c r="L26" i="5" s="1"/>
  <c r="M145" i="5"/>
  <c r="L145" i="5" s="1"/>
  <c r="M107" i="5"/>
  <c r="L107" i="5" s="1"/>
  <c r="M108" i="5"/>
  <c r="L108" i="5" s="1"/>
  <c r="M76" i="5"/>
  <c r="L76" i="5" s="1"/>
  <c r="M72" i="5"/>
  <c r="L72" i="5" s="1"/>
  <c r="M138" i="5"/>
  <c r="L138" i="5" s="1"/>
  <c r="M98" i="5"/>
  <c r="L98" i="5" s="1"/>
  <c r="M7" i="5"/>
  <c r="L7" i="5" s="1"/>
  <c r="M143" i="5"/>
  <c r="L143" i="5" s="1"/>
  <c r="M57" i="5"/>
  <c r="L57" i="5" s="1"/>
  <c r="M130" i="5"/>
  <c r="L130" i="5" s="1"/>
  <c r="M120" i="5"/>
  <c r="L120" i="5" s="1"/>
  <c r="M30" i="5"/>
  <c r="L30" i="5" s="1"/>
  <c r="M42" i="5"/>
  <c r="L42" i="5" s="1"/>
  <c r="M36" i="5"/>
  <c r="L36" i="5" s="1"/>
  <c r="M44" i="5"/>
  <c r="L44" i="5" s="1"/>
  <c r="M139" i="5"/>
  <c r="L139" i="5" s="1"/>
  <c r="M91" i="5"/>
  <c r="L91" i="5" s="1"/>
  <c r="M92" i="5"/>
  <c r="L92" i="5" s="1"/>
  <c r="M56" i="5"/>
  <c r="L56" i="5" s="1"/>
  <c r="M127" i="5"/>
  <c r="L127" i="5" s="1"/>
  <c r="M154" i="5"/>
  <c r="L154" i="5" s="1"/>
  <c r="M105" i="5"/>
  <c r="L105" i="5" s="1"/>
  <c r="M114" i="5"/>
  <c r="L114" i="5" s="1"/>
  <c r="M82" i="5"/>
  <c r="L82" i="5" s="1"/>
  <c r="M103" i="5"/>
  <c r="L103" i="5" s="1"/>
  <c r="M65" i="5"/>
  <c r="L65" i="5" s="1"/>
  <c r="M95" i="5"/>
  <c r="L95" i="5" s="1"/>
  <c r="M48" i="5"/>
  <c r="L48" i="5" s="1"/>
  <c r="M16" i="5"/>
  <c r="L16" i="5" s="1"/>
  <c r="M97" i="5"/>
  <c r="L97" i="5" s="1"/>
  <c r="M106" i="5"/>
  <c r="L106" i="5" s="1"/>
  <c r="M162" i="5"/>
  <c r="L162" i="5" s="1"/>
  <c r="M160" i="5"/>
  <c r="L160" i="5" s="1"/>
  <c r="M17" i="5"/>
  <c r="L17" i="5" s="1"/>
  <c r="M151" i="5"/>
  <c r="L151" i="5" s="1"/>
  <c r="K165" i="5"/>
  <c r="J165" i="5"/>
  <c r="L165" i="5"/>
</calcChain>
</file>

<file path=xl/sharedStrings.xml><?xml version="1.0" encoding="utf-8"?>
<sst xmlns="http://schemas.openxmlformats.org/spreadsheetml/2006/main" count="44763" uniqueCount="11360">
  <si>
    <t>At_FRT1</t>
  </si>
  <si>
    <t>At_FRT2</t>
  </si>
  <si>
    <t>At_FRT3</t>
  </si>
  <si>
    <t>At_NEC1</t>
  </si>
  <si>
    <t>At_NEC2</t>
  </si>
  <si>
    <t>At_NEC3</t>
  </si>
  <si>
    <t>PDA_FRT1</t>
  </si>
  <si>
    <t>PDA_FRT2</t>
  </si>
  <si>
    <t>PDA_FRT3</t>
  </si>
  <si>
    <t>PDA_NEC1</t>
  </si>
  <si>
    <t>PDA_NEC2</t>
  </si>
  <si>
    <t>PDA_NEC3</t>
  </si>
  <si>
    <t>R_GLUPRT</t>
  </si>
  <si>
    <t>R_PDE1</t>
  </si>
  <si>
    <t>R_TRIPEP_gly_gly_ala_L_tiperm</t>
  </si>
  <si>
    <t>R_EX_GAL_e_</t>
  </si>
  <si>
    <t>R_HCYSMT</t>
  </si>
  <si>
    <t>R_FUMAC</t>
  </si>
  <si>
    <t>R_METTRS</t>
  </si>
  <si>
    <t>R_GLUCYS</t>
  </si>
  <si>
    <t>R_EX_pro_L_leu_L_e_</t>
  </si>
  <si>
    <t>R_PRAMPC</t>
  </si>
  <si>
    <t>R_EX_val_L_tyr_L_e_</t>
  </si>
  <si>
    <t>R_CYStm</t>
  </si>
  <si>
    <t>R_secretion_secreted_proteins_e_</t>
  </si>
  <si>
    <t>R_EX_galur2u_e_</t>
  </si>
  <si>
    <t>R_QULNS</t>
  </si>
  <si>
    <t>R_ASPK</t>
  </si>
  <si>
    <t>R_CSm</t>
  </si>
  <si>
    <t>R_EX_glycerol_storage_c</t>
  </si>
  <si>
    <t>R_TRPS1r</t>
  </si>
  <si>
    <t>R_CAT_e</t>
  </si>
  <si>
    <t>R_GLXtp</t>
  </si>
  <si>
    <t>R_SACCD1</t>
  </si>
  <si>
    <t>R_SACCD2</t>
  </si>
  <si>
    <t>R_CHLPCTD</t>
  </si>
  <si>
    <t>R_ACONTbm</t>
  </si>
  <si>
    <t>R_ENDOAARAFUR_15_RGAraB</t>
  </si>
  <si>
    <t>R_EX_leu_L_gly_e_</t>
  </si>
  <si>
    <t>R_AACOAT</t>
  </si>
  <si>
    <t>R_ENDOARAGALCTANA_1</t>
  </si>
  <si>
    <t>R_SINK_CAMP</t>
  </si>
  <si>
    <t>R_ENDOARAGALCTANA_2</t>
  </si>
  <si>
    <t>R_DIPEPA_tyr_L_ala_L_c</t>
  </si>
  <si>
    <t>R_EX_asn_L_tyr_L_e_</t>
  </si>
  <si>
    <t>R_MUCLI</t>
  </si>
  <si>
    <t>R_DRBK</t>
  </si>
  <si>
    <t>R_EX_fald_e_</t>
  </si>
  <si>
    <t>R_H2Otex_ec</t>
  </si>
  <si>
    <t>R_ACACT10m</t>
  </si>
  <si>
    <t>R_ADPT</t>
  </si>
  <si>
    <t>R_2OXOADPtim</t>
  </si>
  <si>
    <t>R_EX_melanin_e_</t>
  </si>
  <si>
    <t>R_GLNTRS</t>
  </si>
  <si>
    <t>R_ACOAHm</t>
  </si>
  <si>
    <t>R_ASNN</t>
  </si>
  <si>
    <t>R_PPA</t>
  </si>
  <si>
    <t>R_IPPS</t>
  </si>
  <si>
    <t>R_GLNS</t>
  </si>
  <si>
    <t>R_AHCYStr</t>
  </si>
  <si>
    <t>R_SUCOASm</t>
  </si>
  <si>
    <t>R_AHCYStn</t>
  </si>
  <si>
    <t>R_AHCYStm</t>
  </si>
  <si>
    <t>R_METB1</t>
  </si>
  <si>
    <t>R_ASPTA</t>
  </si>
  <si>
    <t>R_KARA2m</t>
  </si>
  <si>
    <t>R_C22STDSer</t>
  </si>
  <si>
    <t>R_DIPEP_leu_L_trp_L_tiperm</t>
  </si>
  <si>
    <t>R_EX_pro_L_phe_L_e_</t>
  </si>
  <si>
    <t>R_PAPSR</t>
  </si>
  <si>
    <t>R_MI1PS</t>
  </si>
  <si>
    <t>R_DIPEP_thr_L_ala_L_tiperm</t>
  </si>
  <si>
    <t>R_MI1PP</t>
  </si>
  <si>
    <t>R_DM_AACALDm</t>
  </si>
  <si>
    <t>R_SALCH2</t>
  </si>
  <si>
    <t>R_ALLTAHr</t>
  </si>
  <si>
    <t>R_GLYTRS</t>
  </si>
  <si>
    <t>R_O2tex_ec</t>
  </si>
  <si>
    <t>R_CCMUCt</t>
  </si>
  <si>
    <t>R_HIStiperm</t>
  </si>
  <si>
    <t>R_MTRI</t>
  </si>
  <si>
    <t>R_ACORNDAim</t>
  </si>
  <si>
    <t>R_NADPHter</t>
  </si>
  <si>
    <t>R_PDHm</t>
  </si>
  <si>
    <t>R_EX_gly_gly_ala_L_e_</t>
  </si>
  <si>
    <t>R_ACONTam</t>
  </si>
  <si>
    <t>R_ICDHyr</t>
  </si>
  <si>
    <t>R_EX_1aRmnGalAArabinan_unb13_e_</t>
  </si>
  <si>
    <t>R_TRPTRS</t>
  </si>
  <si>
    <t>R_EX_CUTICULE_e_</t>
  </si>
  <si>
    <t>R_DIPEP_leu_L_ser_L_tiperm</t>
  </si>
  <si>
    <t>R_EX_gly_gly_e_</t>
  </si>
  <si>
    <t>R_SERTRS</t>
  </si>
  <si>
    <t>R_PROTRS</t>
  </si>
  <si>
    <t>R_PGCDr</t>
  </si>
  <si>
    <t>R_MDRPDr</t>
  </si>
  <si>
    <t>R_ADSK</t>
  </si>
  <si>
    <t>R_FAOXC140120x</t>
  </si>
  <si>
    <t>R_EX_leu_L_pro_L_e_</t>
  </si>
  <si>
    <t>R_GLYCLTDx</t>
  </si>
  <si>
    <t>R_PME</t>
  </si>
  <si>
    <t>R_DIPEPA_leu_L_ser_L_c</t>
  </si>
  <si>
    <t>R_ADSS</t>
  </si>
  <si>
    <t>R_EX_ala_L_glu_L_e_</t>
  </si>
  <si>
    <t>R_ALATA_L</t>
  </si>
  <si>
    <t>R_3MOPtm</t>
  </si>
  <si>
    <t>R_ENDOPROAS_PCW_PHRGP_pept_At</t>
  </si>
  <si>
    <t>R_THD2</t>
  </si>
  <si>
    <t>R_OPMEACPDm</t>
  </si>
  <si>
    <t>R_HDCAt</t>
  </si>
  <si>
    <t>R_EX_cys_L_e_</t>
  </si>
  <si>
    <t>R_EX_PCW_pept_EXTLRRP_At_e_</t>
  </si>
  <si>
    <t>R_FAOXC080060x</t>
  </si>
  <si>
    <t>R_RPI</t>
  </si>
  <si>
    <t>R_EX_mucl_e_</t>
  </si>
  <si>
    <t>R_FRDPtc</t>
  </si>
  <si>
    <t>R_ENDOXYLANA_GAXe</t>
  </si>
  <si>
    <t>R_RPE</t>
  </si>
  <si>
    <t>R_ANS</t>
  </si>
  <si>
    <t>R_ETHAPT_SS</t>
  </si>
  <si>
    <t>R_ORNt3m</t>
  </si>
  <si>
    <t>R_ASNS1</t>
  </si>
  <si>
    <t>R_METAT</t>
  </si>
  <si>
    <t>R_ACGSm</t>
  </si>
  <si>
    <t>R_EX_meoh_e_</t>
  </si>
  <si>
    <t>R_EXOGLAS_10to8</t>
  </si>
  <si>
    <t>R_MCITDm</t>
  </si>
  <si>
    <t>R_TYRCBOX</t>
  </si>
  <si>
    <t>R_IPMDr</t>
  </si>
  <si>
    <t>R_DGALARED</t>
  </si>
  <si>
    <t>R_DIPEP_leu_L_leu_L_tiperm</t>
  </si>
  <si>
    <t>R_EX_PCW_protein_unspecified_At_e_</t>
  </si>
  <si>
    <t>R_ENDOGLAS_XGe</t>
  </si>
  <si>
    <t>R_FBP</t>
  </si>
  <si>
    <t>R_EX_ile_L_leu_L_e_</t>
  </si>
  <si>
    <t>R_NTRLASEal_5mspnl</t>
  </si>
  <si>
    <t>R_HSTPTr</t>
  </si>
  <si>
    <t>R_FRUt2</t>
  </si>
  <si>
    <t>R_PECTLYASE</t>
  </si>
  <si>
    <t>R_PINOS_SS</t>
  </si>
  <si>
    <t>R_MEOHt2</t>
  </si>
  <si>
    <t>R_O2ter</t>
  </si>
  <si>
    <t>R_GLUTRS</t>
  </si>
  <si>
    <t>R_TALA</t>
  </si>
  <si>
    <t>R_DKMPPD2</t>
  </si>
  <si>
    <t>R_DHNPTtm</t>
  </si>
  <si>
    <t>R_EX_catechol_e_</t>
  </si>
  <si>
    <t>R_ENDOPROAS_PCW_GRP_pept_At</t>
  </si>
  <si>
    <t>R_ADK1</t>
  </si>
  <si>
    <t>R_EX_cellb_e_</t>
  </si>
  <si>
    <t>R_GRTT</t>
  </si>
  <si>
    <t>R_DIPEPA_pro_L_leu_L_c</t>
  </si>
  <si>
    <t>R_FBA</t>
  </si>
  <si>
    <t>R_EX_ccmuac_e_</t>
  </si>
  <si>
    <t>R_ADK1m</t>
  </si>
  <si>
    <t>R_MALT_e</t>
  </si>
  <si>
    <t>R_EX_Arabinan_13_e_</t>
  </si>
  <si>
    <t>R_PNTOtm</t>
  </si>
  <si>
    <t>R_DIPEP_ala_L_pro_L_tiperm</t>
  </si>
  <si>
    <t>R_PMETM_SS</t>
  </si>
  <si>
    <t>R_LPLIPAL1C_SS</t>
  </si>
  <si>
    <t>R_BGALAS_XXLGe</t>
  </si>
  <si>
    <t>R_AICART</t>
  </si>
  <si>
    <t>R_PPNDH</t>
  </si>
  <si>
    <t>R_DIPEPA_gly_asn_L_c</t>
  </si>
  <si>
    <t>R_AARAFUR_13_pept_AGP</t>
  </si>
  <si>
    <t>R_EXOPROAS_PCW_pept_At</t>
  </si>
  <si>
    <t>R_GAPD</t>
  </si>
  <si>
    <t>R_SMALL_MOLECULES_biomass</t>
  </si>
  <si>
    <t>R_DIPEPA_leu_L_phe_L_c</t>
  </si>
  <si>
    <t>R_PYK</t>
  </si>
  <si>
    <t>R_PPIter</t>
  </si>
  <si>
    <t>R_MUCCYCIe</t>
  </si>
  <si>
    <t>R_PSERS_SS</t>
  </si>
  <si>
    <t>R_EX_leu_L_aa_L_e_</t>
  </si>
  <si>
    <t>R_PSP_L</t>
  </si>
  <si>
    <t>R_G3PD2m</t>
  </si>
  <si>
    <t>R_PPND2</t>
  </si>
  <si>
    <t>R_FOLD3m</t>
  </si>
  <si>
    <t>R_ALCD19y</t>
  </si>
  <si>
    <t>R_DIPEP_pro_L_leu_L_tiperm</t>
  </si>
  <si>
    <t>R_IG3PS</t>
  </si>
  <si>
    <t>R_C4STMO2Per</t>
  </si>
  <si>
    <t>R_FORti</t>
  </si>
  <si>
    <t>R_ASNtiperm</t>
  </si>
  <si>
    <t>R_ENDOGLAS</t>
  </si>
  <si>
    <t>R_ACGAMPM</t>
  </si>
  <si>
    <t>R_MEVK1</t>
  </si>
  <si>
    <t>R_EX_ser_L_ser_L_e_</t>
  </si>
  <si>
    <t>R_GLUDx</t>
  </si>
  <si>
    <t>R_AARAFUR_13_Ara13</t>
  </si>
  <si>
    <t>R_EX_his_L_thr_L_e_</t>
  </si>
  <si>
    <t>R_FDH</t>
  </si>
  <si>
    <t>R_EX_no3_e_</t>
  </si>
  <si>
    <t>R_MNL2DH</t>
  </si>
  <si>
    <t>R_ACITL</t>
  </si>
  <si>
    <t>R_EX_tyr_L_lys_L_e_</t>
  </si>
  <si>
    <t>R_DIPEPA_thr_L_ala_L_c</t>
  </si>
  <si>
    <t>R_ASP1DCm</t>
  </si>
  <si>
    <t>R_OAAt2m</t>
  </si>
  <si>
    <t>R_EX_PCW_pept_At_e_</t>
  </si>
  <si>
    <t>R_EX_PCW_pept_AGP_At_e_</t>
  </si>
  <si>
    <t>R_CYTK1</t>
  </si>
  <si>
    <t>R_GLUDC</t>
  </si>
  <si>
    <t>R_DTMPK</t>
  </si>
  <si>
    <t>R_PSD_SS</t>
  </si>
  <si>
    <t>R_CYTK2</t>
  </si>
  <si>
    <t>R_PNTK</t>
  </si>
  <si>
    <t>R_EX_ala_L_e_</t>
  </si>
  <si>
    <t>R_NNAMr</t>
  </si>
  <si>
    <t>R_ICDHrm</t>
  </si>
  <si>
    <t>R_SQLSer</t>
  </si>
  <si>
    <t>R_SUCFUMtm</t>
  </si>
  <si>
    <t>R_C8STIer</t>
  </si>
  <si>
    <t>R_GTPCI</t>
  </si>
  <si>
    <t>R_3HPPDm</t>
  </si>
  <si>
    <t>R_EX_ser_L_e_</t>
  </si>
  <si>
    <t>R_PHETRS</t>
  </si>
  <si>
    <t>R_P5CD</t>
  </si>
  <si>
    <t>R_4HPHEAO</t>
  </si>
  <si>
    <t>R_DIPEPA_lys_L_pro_L_c</t>
  </si>
  <si>
    <t>R_NADH2_u6m</t>
  </si>
  <si>
    <t>R_EX_putrescine_storage_c</t>
  </si>
  <si>
    <t>R_EX_pro_L_e_</t>
  </si>
  <si>
    <t>R_ENDOPROAS_PCW_EXTLRRP_At</t>
  </si>
  <si>
    <t>R_CUTICULE_e</t>
  </si>
  <si>
    <t>R_DIPEP_val_L_pro_L_tiperm</t>
  </si>
  <si>
    <t>R_EX_1aRmnGalAArabinan_e_</t>
  </si>
  <si>
    <t>R_EX_4abut_e_</t>
  </si>
  <si>
    <t>R_LYSTRS</t>
  </si>
  <si>
    <t>R_RGAIacAL</t>
  </si>
  <si>
    <t>R_PTPAT</t>
  </si>
  <si>
    <t>R_EX_met_L_e_</t>
  </si>
  <si>
    <t>R_MTHFR3_glu</t>
  </si>
  <si>
    <t>R_ACCOACm</t>
  </si>
  <si>
    <t>R_NOt</t>
  </si>
  <si>
    <t>R_ADMDCr</t>
  </si>
  <si>
    <t>R_EX_nh4_e_</t>
  </si>
  <si>
    <t>R_AKGMALtm</t>
  </si>
  <si>
    <t>R_DAGCPT_SS</t>
  </si>
  <si>
    <t>R_EX_14bglucan_e_</t>
  </si>
  <si>
    <t>R_DIPEPA_pro_L_ala_L_c</t>
  </si>
  <si>
    <t>R_PRAIS</t>
  </si>
  <si>
    <t>R_TRE6PS</t>
  </si>
  <si>
    <t>R_ASPGLUm</t>
  </si>
  <si>
    <t>R_MALCOAMTm</t>
  </si>
  <si>
    <t>R_TRE6PP</t>
  </si>
  <si>
    <t>R_EX_ind3ac_e_</t>
  </si>
  <si>
    <t>R_ETOHtm</t>
  </si>
  <si>
    <t>R_GLUDyi</t>
  </si>
  <si>
    <t>R_AASAD1</t>
  </si>
  <si>
    <t>R_ASPO5</t>
  </si>
  <si>
    <t>R_ILEtiperm</t>
  </si>
  <si>
    <t>R_PROTEIN_biosynthesis_secretion</t>
  </si>
  <si>
    <t>R_EX_scltA_e_</t>
  </si>
  <si>
    <t>R_OCCOAtx</t>
  </si>
  <si>
    <t>R_NOR</t>
  </si>
  <si>
    <t>R_ASPO6</t>
  </si>
  <si>
    <t>R_RMN_RMNfi</t>
  </si>
  <si>
    <t>R_PHEtiperm</t>
  </si>
  <si>
    <t>R_EX_14bglucan_8u_e_</t>
  </si>
  <si>
    <t>R_DM_5MSPNL</t>
  </si>
  <si>
    <t>R_ACGKm</t>
  </si>
  <si>
    <t>R_ATPtm_H</t>
  </si>
  <si>
    <t>R_DIPEP_pro_L_val_L_tiperm</t>
  </si>
  <si>
    <t>R_GLUtiperm</t>
  </si>
  <si>
    <t>R_4HOXPACDOX_NADP_</t>
  </si>
  <si>
    <t>R_FBP26</t>
  </si>
  <si>
    <t>R_THRTRS</t>
  </si>
  <si>
    <t>R_PRAGSr</t>
  </si>
  <si>
    <t>R_ORNDC</t>
  </si>
  <si>
    <t>R_HCO3E</t>
  </si>
  <si>
    <t>R_TYRtiperm</t>
  </si>
  <si>
    <t>R_DIPEP_leu_L_phe_L_tiperm</t>
  </si>
  <si>
    <t>R_AARAFUR_13_protein_EXTLRR</t>
  </si>
  <si>
    <t>R_ACOAD9m</t>
  </si>
  <si>
    <t>R_EX_PCW_protein_EXTLRRP_At_e_</t>
  </si>
  <si>
    <t>R_SQLEer</t>
  </si>
  <si>
    <t>R_UDPG4E</t>
  </si>
  <si>
    <t>R_AKP1</t>
  </si>
  <si>
    <t>R_ALATRS</t>
  </si>
  <si>
    <t>R_G5SD</t>
  </si>
  <si>
    <t>R_EX_ile_L_pro_L_e_</t>
  </si>
  <si>
    <t>R_UGLT</t>
  </si>
  <si>
    <t>R_NO2t2</t>
  </si>
  <si>
    <t>R_PROAS_XPRO_At</t>
  </si>
  <si>
    <t>R_EX_PCW_pept_GRP_At_e_</t>
  </si>
  <si>
    <t>R_RMNAH</t>
  </si>
  <si>
    <t>R_DIPEPA_leu_L_leu_L_c</t>
  </si>
  <si>
    <t>R_DAGPYP_SS</t>
  </si>
  <si>
    <t>R_GLYGS</t>
  </si>
  <si>
    <t>R_FAOXC060040x</t>
  </si>
  <si>
    <t>R_DPMVD</t>
  </si>
  <si>
    <t>R_THRA</t>
  </si>
  <si>
    <t>R_TYRDOPO</t>
  </si>
  <si>
    <t>R_EX_tyr_L_asn_L_e_</t>
  </si>
  <si>
    <t>R_UGLYCLY</t>
  </si>
  <si>
    <t>R_34HPPOR</t>
  </si>
  <si>
    <t>R_EX_gln_L_pro_L_e_</t>
  </si>
  <si>
    <t>R_NO3R2</t>
  </si>
  <si>
    <t>R_GLYC3Ptm</t>
  </si>
  <si>
    <t>R_OXADC_e</t>
  </si>
  <si>
    <t>R_DIPEPA_thr_L_glu_L_c</t>
  </si>
  <si>
    <t>R_C4STMO1er</t>
  </si>
  <si>
    <t>R_HACD9m</t>
  </si>
  <si>
    <t>R_DIPEPA_leu_L_trp_L_c</t>
  </si>
  <si>
    <t>R_C24STRer</t>
  </si>
  <si>
    <t>R_SADT</t>
  </si>
  <si>
    <t>R_DOPAQNISO1ex</t>
  </si>
  <si>
    <t>R_HPPKm</t>
  </si>
  <si>
    <t>R_ALLTNr</t>
  </si>
  <si>
    <t>R_FAOXC180160x</t>
  </si>
  <si>
    <t>R_EX_PCW_pept_AGP_polysacc_At_m13A_8u_e_</t>
  </si>
  <si>
    <t>R_EX_PCW_protein_EXTLRR_polysacc_At_m13A_8u_e_</t>
  </si>
  <si>
    <t>R_RMNfDH</t>
  </si>
  <si>
    <t>R_EX_hdca_e_</t>
  </si>
  <si>
    <t>R_AMAOTmr</t>
  </si>
  <si>
    <t>R_EX_phe_L_gln_L_e_</t>
  </si>
  <si>
    <t>R_DIPEPA_pro_L_gly_c</t>
  </si>
  <si>
    <t>R_ENDOPGALUR_3u</t>
  </si>
  <si>
    <t>R_ORNTACim</t>
  </si>
  <si>
    <t>R_IPPMIb</t>
  </si>
  <si>
    <t>R_EX_no_e_</t>
  </si>
  <si>
    <t>R_IPPMIa</t>
  </si>
  <si>
    <t>R_GLCGSD3e</t>
  </si>
  <si>
    <t>R_UREA</t>
  </si>
  <si>
    <t>R_DIPEP_val_L_leu_L_tiperm</t>
  </si>
  <si>
    <t>R_EX_thr_L_e_</t>
  </si>
  <si>
    <t>R_PRPPS</t>
  </si>
  <si>
    <t>R_LGAAL</t>
  </si>
  <si>
    <t>R_DIPEPA_val_L_tyr_L_c</t>
  </si>
  <si>
    <t>R_EX_tyr_L_e_</t>
  </si>
  <si>
    <t>R_FAS040COA</t>
  </si>
  <si>
    <t>R_FAOXC181161x</t>
  </si>
  <si>
    <t>R_ARAB_Lt</t>
  </si>
  <si>
    <t>R_EX_galur5u_e_</t>
  </si>
  <si>
    <t>R_TYRASE</t>
  </si>
  <si>
    <t>R_EX_hhdca_e_</t>
  </si>
  <si>
    <t>R_GLCGSD4e</t>
  </si>
  <si>
    <t>R_EX_rmn_e_</t>
  </si>
  <si>
    <t>R_UREA2t2</t>
  </si>
  <si>
    <t>R_EX_polygalurnxu_e_</t>
  </si>
  <si>
    <t>R_SUCCDHim</t>
  </si>
  <si>
    <t>R_EXOGLAS_8to6</t>
  </si>
  <si>
    <t>R_DIPEP_phe_L_pro_L_tiperm</t>
  </si>
  <si>
    <t>R_EX_strch1_e_</t>
  </si>
  <si>
    <t>R_GLYCL</t>
  </si>
  <si>
    <t>R_EX_val_L_e_</t>
  </si>
  <si>
    <t>R_BALAtmr</t>
  </si>
  <si>
    <t>R_EX_pect_e_</t>
  </si>
  <si>
    <t>R_DASYN_SS</t>
  </si>
  <si>
    <t>R_DRIBt</t>
  </si>
  <si>
    <t>R_EX_pro_L_lys_L_e_</t>
  </si>
  <si>
    <t>R_FAOXC141121x</t>
  </si>
  <si>
    <t>R_EX_XYLOGLUCAN_xxlg_e_</t>
  </si>
  <si>
    <t>R_IND3ACNLtr</t>
  </si>
  <si>
    <t>R_RBKr</t>
  </si>
  <si>
    <t>R_THRS</t>
  </si>
  <si>
    <t>R_AGPRim</t>
  </si>
  <si>
    <t>R_EX_fru_e_</t>
  </si>
  <si>
    <t>R_HCITSm</t>
  </si>
  <si>
    <t>R_PMDPHT</t>
  </si>
  <si>
    <t>R_G3PT</t>
  </si>
  <si>
    <t>R_SAM24MTer</t>
  </si>
  <si>
    <t>R_FALDH</t>
  </si>
  <si>
    <t>R_XYLTD_D</t>
  </si>
  <si>
    <t>R_DCT</t>
  </si>
  <si>
    <t>R_EX_gly_pro_L_e_</t>
  </si>
  <si>
    <t>R_FRDcm</t>
  </si>
  <si>
    <t>R_ECOAH9m</t>
  </si>
  <si>
    <t>R_LCAD</t>
  </si>
  <si>
    <t>R_ASP1DC</t>
  </si>
  <si>
    <t>R_ACHBSm</t>
  </si>
  <si>
    <t>R_THRtiperm</t>
  </si>
  <si>
    <t>R_EX_ala_L_thr_L_e_</t>
  </si>
  <si>
    <t>R_ODECOAtx</t>
  </si>
  <si>
    <t>R_NNATr</t>
  </si>
  <si>
    <t>R_DIPEPA_tyr_L_gly_c</t>
  </si>
  <si>
    <t>R_ENDORGIA</t>
  </si>
  <si>
    <t>R_EX_gly_gly_asn_L_e_</t>
  </si>
  <si>
    <t>R_GCALDtm</t>
  </si>
  <si>
    <t>R_DIPEPA_leu_L_tyr_L_c</t>
  </si>
  <si>
    <t>R_DIPEP_pro_L_tyr_L_tiperm</t>
  </si>
  <si>
    <t>R_FALDte</t>
  </si>
  <si>
    <t>R_FRDm</t>
  </si>
  <si>
    <t>R_ARGTRS</t>
  </si>
  <si>
    <t>R_EX_galur4u_e_</t>
  </si>
  <si>
    <t>R_EX_ser_L_gly_e_</t>
  </si>
  <si>
    <t>R_ALCD2x</t>
  </si>
  <si>
    <t>R_EX_glucuroarabinoxylan_e_</t>
  </si>
  <si>
    <t>R_SFGTH</t>
  </si>
  <si>
    <t>R_EX_XYLOGLUCAN_e_</t>
  </si>
  <si>
    <t>R_EX_his_L_tyr_L_e_</t>
  </si>
  <si>
    <t>R_ALCD2m</t>
  </si>
  <si>
    <t>R_ICYSDSm</t>
  </si>
  <si>
    <t>R_ARGtiperm</t>
  </si>
  <si>
    <t>R_BPNT</t>
  </si>
  <si>
    <t>R_CBPS</t>
  </si>
  <si>
    <t>R_EX_his_L_e_</t>
  </si>
  <si>
    <t>R_EX_hco3_e_</t>
  </si>
  <si>
    <t>R_ALCD2y</t>
  </si>
  <si>
    <t>R_DHNPAm</t>
  </si>
  <si>
    <t>R_EX_spermidine_storage_c</t>
  </si>
  <si>
    <t>R_UMPK</t>
  </si>
  <si>
    <t>R_HMGCOAS</t>
  </si>
  <si>
    <t>R_EGMEACPRm</t>
  </si>
  <si>
    <t>R_HMGCOAR</t>
  </si>
  <si>
    <t>R_DHAD2m</t>
  </si>
  <si>
    <t>R_ILETA</t>
  </si>
  <si>
    <t>R_GLUN</t>
  </si>
  <si>
    <t>R_CELL_WALL_biomass</t>
  </si>
  <si>
    <t>R_AOXSmr2</t>
  </si>
  <si>
    <t>R_EXOGLAS_4to2</t>
  </si>
  <si>
    <t>R_EX_leu_L_e_</t>
  </si>
  <si>
    <t>R_AARAFUR_13_AraGal</t>
  </si>
  <si>
    <t>R_RMNfDHy</t>
  </si>
  <si>
    <t>R_MCOATAm</t>
  </si>
  <si>
    <t>R_INSH</t>
  </si>
  <si>
    <t>R_PItn</t>
  </si>
  <si>
    <t>R_NTRIR2x</t>
  </si>
  <si>
    <t>R_NGAME</t>
  </si>
  <si>
    <t>R_AFUCOAS_XXFGe</t>
  </si>
  <si>
    <t>R_OAHA</t>
  </si>
  <si>
    <t>R_EX_glu_L_e_</t>
  </si>
  <si>
    <t>R_ABTD</t>
  </si>
  <si>
    <t>R_URIDK2r</t>
  </si>
  <si>
    <t>R_METACH</t>
  </si>
  <si>
    <t>R_FUM</t>
  </si>
  <si>
    <t>R_TYRTRS</t>
  </si>
  <si>
    <t>R_SINK_DNA</t>
  </si>
  <si>
    <t>R_DIPEP_lys_L_pro_L_tiperm</t>
  </si>
  <si>
    <t>R_13GS</t>
  </si>
  <si>
    <t>R_SERtiperm</t>
  </si>
  <si>
    <t>R_EX_ala_L_pro_L_e_</t>
  </si>
  <si>
    <t>R_ADNK1</t>
  </si>
  <si>
    <t>R_CUTA</t>
  </si>
  <si>
    <t>R_OMCDC</t>
  </si>
  <si>
    <t>R_BGALAS_Rggal</t>
  </si>
  <si>
    <t>R_PANTSm</t>
  </si>
  <si>
    <t>R_DPR</t>
  </si>
  <si>
    <t>R_ACCOAC</t>
  </si>
  <si>
    <t>R_CBPSam</t>
  </si>
  <si>
    <t>R_EX_gly_asn_L_e_</t>
  </si>
  <si>
    <t>R_EXOPROAS_PCW_EXTLRRP_pept_At</t>
  </si>
  <si>
    <t>R_XAND</t>
  </si>
  <si>
    <t>R_GLU5K</t>
  </si>
  <si>
    <t>R_DHAD1m</t>
  </si>
  <si>
    <t>R_ENDOPROAS_PCW_AGP_pept_At</t>
  </si>
  <si>
    <t>R_EX_asp_L_pro_L_e_</t>
  </si>
  <si>
    <t>R_DRPA</t>
  </si>
  <si>
    <t>R_C14STRer</t>
  </si>
  <si>
    <t>R_GHMT2r</t>
  </si>
  <si>
    <t>R_AARAFUR_13_RGAraGal</t>
  </si>
  <si>
    <t>R_EX_thr_L_tyr_L_e_</t>
  </si>
  <si>
    <t>R_DESAT16</t>
  </si>
  <si>
    <t>R_RBFK</t>
  </si>
  <si>
    <t>R_OGMEACPSm</t>
  </si>
  <si>
    <t>R_G3PD1ir</t>
  </si>
  <si>
    <t>R_LGALACDH</t>
  </si>
  <si>
    <t>R_EX_12bzosemiq_e_</t>
  </si>
  <si>
    <t>R_EX_RmnGalAI_e_</t>
  </si>
  <si>
    <t>R_MMSAD3m</t>
  </si>
  <si>
    <t>R_EX_hocdca_e_</t>
  </si>
  <si>
    <t>R_EX_gln_L_e_</t>
  </si>
  <si>
    <t>R_ENDOPROAS_PCW_PHRGP_At</t>
  </si>
  <si>
    <t>R_CRNCARtm</t>
  </si>
  <si>
    <t>R_HSK</t>
  </si>
  <si>
    <t>R_CRNCARtp</t>
  </si>
  <si>
    <t>R_CYOOm</t>
  </si>
  <si>
    <t>R_EX_leu_L_phe_L_e_</t>
  </si>
  <si>
    <t>R_SCLTBte</t>
  </si>
  <si>
    <t>R_EX_gly_gly_gly_e_</t>
  </si>
  <si>
    <t>R_MALSx</t>
  </si>
  <si>
    <t>R_ADSL2r</t>
  </si>
  <si>
    <t>R_EX_ala_L_ala_L_e_</t>
  </si>
  <si>
    <t>R_EX_1aRmnGalA_e_</t>
  </si>
  <si>
    <t>R_DIPEP_val_L_tyr_L_tiperm</t>
  </si>
  <si>
    <t>R_NADPHFRED</t>
  </si>
  <si>
    <t>R_DIPEPA_pro_L_tyr_L_c</t>
  </si>
  <si>
    <t>R_ETOHt</t>
  </si>
  <si>
    <t>R_LYStiperm</t>
  </si>
  <si>
    <t>R_EX_galur3u_e_</t>
  </si>
  <si>
    <t>R_EX_cit_e_</t>
  </si>
  <si>
    <t>R_EX_gly_ala_L_e_</t>
  </si>
  <si>
    <t>R_PRATPP</t>
  </si>
  <si>
    <t>R_FUMt2r</t>
  </si>
  <si>
    <t>R_DHFtm</t>
  </si>
  <si>
    <t>R_EX_PCW_pept_EXTLRRP_polysacc_At_e_</t>
  </si>
  <si>
    <t>R_DIPEPA_val_L_leu_L_c</t>
  </si>
  <si>
    <t>R_ORPT</t>
  </si>
  <si>
    <t>R_GLYKir</t>
  </si>
  <si>
    <t>R_EX_CUTIN_e_</t>
  </si>
  <si>
    <t>R_TRPtiperm</t>
  </si>
  <si>
    <t>R_DIPEP_pro_L_ala_L_tiperm</t>
  </si>
  <si>
    <t>R_EX_gly_gly_arg_L_e_</t>
  </si>
  <si>
    <t>R_FAS180COA</t>
  </si>
  <si>
    <t>R_DIPEP_tyr_L_gly_tiperm</t>
  </si>
  <si>
    <t>R_EX_PCW_pept_PHRGP_At_e_</t>
  </si>
  <si>
    <t>R_TYRASEex</t>
  </si>
  <si>
    <t>R_CHTNS</t>
  </si>
  <si>
    <t>R_RMNOLAC</t>
  </si>
  <si>
    <t>R_ADSL1r</t>
  </si>
  <si>
    <t>R_DOPACHRex</t>
  </si>
  <si>
    <t>R_ENDOPROAS_PCW_EXTLRRP_pept_At</t>
  </si>
  <si>
    <t>R_EX_rmnf_e_</t>
  </si>
  <si>
    <t>R_MACACI</t>
  </si>
  <si>
    <t>R_NH4tm</t>
  </si>
  <si>
    <t>R_DRTPPD</t>
  </si>
  <si>
    <t>R_EX_arab_L_e_</t>
  </si>
  <si>
    <t>R_ALAtm</t>
  </si>
  <si>
    <t>R_GLCP4</t>
  </si>
  <si>
    <t>R_GBEZ</t>
  </si>
  <si>
    <t>R_DNA_biomass</t>
  </si>
  <si>
    <t>R_MMSAD1m</t>
  </si>
  <si>
    <t>R_CSNAT</t>
  </si>
  <si>
    <t>R_FADFMNtm</t>
  </si>
  <si>
    <t>R_P5CRy</t>
  </si>
  <si>
    <t>R_EX_fe2_e_</t>
  </si>
  <si>
    <t>R_EX_arg_L_tyr_L_e_</t>
  </si>
  <si>
    <t>R_PLIPA2E_SS</t>
  </si>
  <si>
    <t>R_EX_thr_L_ser_L_e_</t>
  </si>
  <si>
    <t>R_RMN_RMNfi_e</t>
  </si>
  <si>
    <t>R_BGALAS_XLFGe</t>
  </si>
  <si>
    <t>R_HISTRS</t>
  </si>
  <si>
    <t>R_AARAFUR_13_pept_EXTLRR</t>
  </si>
  <si>
    <t>R_OGMEACPRm</t>
  </si>
  <si>
    <t>R_C3STDH1Per</t>
  </si>
  <si>
    <t>R_ACt2r</t>
  </si>
  <si>
    <t>R_FAOXC100080x</t>
  </si>
  <si>
    <t>R_ACOAD10m</t>
  </si>
  <si>
    <t>R_LNSTLSer</t>
  </si>
  <si>
    <t>R_RNDR2</t>
  </si>
  <si>
    <t>R_EXOPROAS_PCW_AGP_pept_At</t>
  </si>
  <si>
    <t>R_EX_XYLOGLUCAN_xlfg_e_</t>
  </si>
  <si>
    <t>R_RNDR1</t>
  </si>
  <si>
    <t>R_PMTCOAtx</t>
  </si>
  <si>
    <t>R_EX_ac_e_</t>
  </si>
  <si>
    <t>R_RNDR4</t>
  </si>
  <si>
    <t>R_DIPEP_tyr_L_ala_L_tiperm</t>
  </si>
  <si>
    <t>R_EXOGLAS_6to4</t>
  </si>
  <si>
    <t>R_EX_PCW_pept_EXTLRR_polysacc_At_m13A_8u_e_</t>
  </si>
  <si>
    <t>R_RNDR3</t>
  </si>
  <si>
    <t>R_NH4tex</t>
  </si>
  <si>
    <t>R_EX_scltB_e_</t>
  </si>
  <si>
    <t>R_EX_urea_e_</t>
  </si>
  <si>
    <t>R_NADK</t>
  </si>
  <si>
    <t>R_OXAGm</t>
  </si>
  <si>
    <t>R_ENDOPROASAt</t>
  </si>
  <si>
    <t>R_ORNTA</t>
  </si>
  <si>
    <t>R_ICITMALtm</t>
  </si>
  <si>
    <t>R_EXOPGALUR_4to3u</t>
  </si>
  <si>
    <t>R_CATDOX</t>
  </si>
  <si>
    <t>R_EX_gly_arg_L_e_</t>
  </si>
  <si>
    <t>R_PMEVK</t>
  </si>
  <si>
    <t>R_EX_h2o2_e_</t>
  </si>
  <si>
    <t>R_CYSTS</t>
  </si>
  <si>
    <t>R_DIPEPA_phe_L_pro_L_c</t>
  </si>
  <si>
    <t>R_EX_tyr_L_gly_e_</t>
  </si>
  <si>
    <t>R_CYSTL</t>
  </si>
  <si>
    <t>R_G6PI2</t>
  </si>
  <si>
    <t>R_UNK2</t>
  </si>
  <si>
    <t>R_NADPter</t>
  </si>
  <si>
    <t>R_AARAFUR_13_RGAraB</t>
  </si>
  <si>
    <t>R_EX_salc_e_</t>
  </si>
  <si>
    <t>R_PRMICI</t>
  </si>
  <si>
    <t>R_PRFGS</t>
  </si>
  <si>
    <t>R_DHQD</t>
  </si>
  <si>
    <t>R_EX_aa_L_leu_L_e_</t>
  </si>
  <si>
    <t>R_GTPCII</t>
  </si>
  <si>
    <t>R_EX_val_L_thr_L_e_</t>
  </si>
  <si>
    <t>R_EXOPGALUR_4to2u</t>
  </si>
  <si>
    <t>R_ASPTRS</t>
  </si>
  <si>
    <t>R_PRAI</t>
  </si>
  <si>
    <t>R_DHQS</t>
  </si>
  <si>
    <t>R_FACOAE140</t>
  </si>
  <si>
    <t>R_PCW_protein_At_split</t>
  </si>
  <si>
    <t>R_EX_ser_L_ala_L_e_</t>
  </si>
  <si>
    <t>R_NAMNPP</t>
  </si>
  <si>
    <t>R_AGTi</t>
  </si>
  <si>
    <t>R_H2O2t</t>
  </si>
  <si>
    <t>R_H2Otm</t>
  </si>
  <si>
    <t>R_CSNATifm</t>
  </si>
  <si>
    <t>R_AMETr</t>
  </si>
  <si>
    <t>R_DM_ADE</t>
  </si>
  <si>
    <t>R_OMPDC</t>
  </si>
  <si>
    <t>R_ATPS3m</t>
  </si>
  <si>
    <t>R_H2Otp</t>
  </si>
  <si>
    <t>R_EX_his_L_glu_L_e_</t>
  </si>
  <si>
    <t>R_RMNt</t>
  </si>
  <si>
    <t>R_ENDOPROAS_PCW_protein_At</t>
  </si>
  <si>
    <t>R_ATPS3v</t>
  </si>
  <si>
    <t>R_THRD_Lm</t>
  </si>
  <si>
    <t>R_LCYSTCBOXLm</t>
  </si>
  <si>
    <t>R_EX_val_L_ser_L_e_</t>
  </si>
  <si>
    <t>R_EX_phe_L_e_</t>
  </si>
  <si>
    <t>R_PTAr</t>
  </si>
  <si>
    <t>R_H2O2syn</t>
  </si>
  <si>
    <t>R_EX_PCW_protein_AGP_polysacc_At_m13A_8u_e_</t>
  </si>
  <si>
    <t>R_EX_malttr_e_</t>
  </si>
  <si>
    <t>R_FAS060COA</t>
  </si>
  <si>
    <t>R_EX_melanin_storage_c</t>
  </si>
  <si>
    <t>R_CLS_SS</t>
  </si>
  <si>
    <t>R_NTRLASE</t>
  </si>
  <si>
    <t>R_FACOAE160</t>
  </si>
  <si>
    <t>R_TYRDOPOex</t>
  </si>
  <si>
    <t>R_ATPS4m</t>
  </si>
  <si>
    <t>R_FACOAE161</t>
  </si>
  <si>
    <t>R_ME2</t>
  </si>
  <si>
    <t>R_THFtm</t>
  </si>
  <si>
    <t>R_ENDOPROAS_PCW_EXTLRR_m13A_At</t>
  </si>
  <si>
    <t>R_NADS2</t>
  </si>
  <si>
    <t>R_GLDBRAN2</t>
  </si>
  <si>
    <t>R_FAOXC040020x</t>
  </si>
  <si>
    <t>R_MDH</t>
  </si>
  <si>
    <t>R_ME1m</t>
  </si>
  <si>
    <t>R_DPCOAK</t>
  </si>
  <si>
    <t>R_EX_phe_L_pro_L_e_</t>
  </si>
  <si>
    <t>R_ACOTAim</t>
  </si>
  <si>
    <t>R_DMATT</t>
  </si>
  <si>
    <t>R_CYSTRS</t>
  </si>
  <si>
    <t>R_CYSOm</t>
  </si>
  <si>
    <t>R_EX_val_L_ile_L_e_</t>
  </si>
  <si>
    <t>R_PLIPA2C_SS</t>
  </si>
  <si>
    <t>R_EX_1aRmnGalAgalan_e_</t>
  </si>
  <si>
    <t>R_FAS160COA</t>
  </si>
  <si>
    <t>R_ASPCTr</t>
  </si>
  <si>
    <t>R_ACOAH</t>
  </si>
  <si>
    <t>R_DM_AMOBm</t>
  </si>
  <si>
    <t>R_ME2m</t>
  </si>
  <si>
    <t>R_IMPC</t>
  </si>
  <si>
    <t>R_IMPD</t>
  </si>
  <si>
    <t>R_MFAPS_SS</t>
  </si>
  <si>
    <t>R_OXOAEL</t>
  </si>
  <si>
    <t>R_HISTP</t>
  </si>
  <si>
    <t>R_TYROXDAc</t>
  </si>
  <si>
    <t>R_EX_RmnGalAIac_e_</t>
  </si>
  <si>
    <t>R_FACOAE180</t>
  </si>
  <si>
    <t>R_GPDDA2</t>
  </si>
  <si>
    <t>R_GPDDA1</t>
  </si>
  <si>
    <t>R_FACOAE182</t>
  </si>
  <si>
    <t>R_EX_cellos_e_</t>
  </si>
  <si>
    <t>R_H2Oter</t>
  </si>
  <si>
    <t>R_FACOAE181</t>
  </si>
  <si>
    <t>R_FAOXC160140x</t>
  </si>
  <si>
    <t>R_EX_RmnGalAII_dhaf_e_</t>
  </si>
  <si>
    <t>R_GARFT</t>
  </si>
  <si>
    <t>R_HISTD</t>
  </si>
  <si>
    <t>R_AKGDHm</t>
  </si>
  <si>
    <t>R_IGPDH</t>
  </si>
  <si>
    <t>R_L_LACDm</t>
  </si>
  <si>
    <t>R_EX_PCW_pept_AGP_polysacc_At_e_</t>
  </si>
  <si>
    <t>R_pectine_At_split</t>
  </si>
  <si>
    <t>R_LEUtiperm</t>
  </si>
  <si>
    <t>R_ASPtiperm</t>
  </si>
  <si>
    <t>R_GLNt2r</t>
  </si>
  <si>
    <t>R_ATPS1</t>
  </si>
  <si>
    <t>R_EX_thr_L_glu_L_e_</t>
  </si>
  <si>
    <t>R_EX_14bglucan_10u_e_</t>
  </si>
  <si>
    <t>R_EX_pro_L_ala_L_e_</t>
  </si>
  <si>
    <t>R_DIPEP_leu_L_tyr_L_tiperm</t>
  </si>
  <si>
    <t>R_PGMT</t>
  </si>
  <si>
    <t>R_FORter</t>
  </si>
  <si>
    <t>R_FAOXC161141x</t>
  </si>
  <si>
    <t>R_GLNtiperm</t>
  </si>
  <si>
    <t>R_HSERTA</t>
  </si>
  <si>
    <t>R_EX_h_e_</t>
  </si>
  <si>
    <t>R_ADNCYC</t>
  </si>
  <si>
    <t>R_ALDD2x</t>
  </si>
  <si>
    <t>R_EX_GKC_storage_c</t>
  </si>
  <si>
    <t>R_PPNCL2</t>
  </si>
  <si>
    <t>R_AMETtm</t>
  </si>
  <si>
    <t>R_G6PDH2r</t>
  </si>
  <si>
    <t>R_AMETtn</t>
  </si>
  <si>
    <t>R_MOHMTm</t>
  </si>
  <si>
    <t>R_ABUTt2perm</t>
  </si>
  <si>
    <t>R_I2FE2SSm</t>
  </si>
  <si>
    <t>R_CITt2r</t>
  </si>
  <si>
    <t>R_ENDOAARAFUR_15_RGAraB_unb13</t>
  </si>
  <si>
    <t>R_DHORTS</t>
  </si>
  <si>
    <t>R_PRASCS</t>
  </si>
  <si>
    <t>R_BTS5m</t>
  </si>
  <si>
    <t>R_FE2tm</t>
  </si>
  <si>
    <t>R_URIC</t>
  </si>
  <si>
    <t>R_EXOPGALUR_6to4u</t>
  </si>
  <si>
    <t>R_NNDPR</t>
  </si>
  <si>
    <t>R_EXOPROAS_PCW_GRP_pept_At</t>
  </si>
  <si>
    <t>R_SHK3Dr</t>
  </si>
  <si>
    <t>R_DIPEPA_leu_L_val_L_c</t>
  </si>
  <si>
    <t>R_DIPEP_val_L_ile_L_tiperm</t>
  </si>
  <si>
    <t>R_SINK_DNA_ms</t>
  </si>
  <si>
    <t>R_HEX7</t>
  </si>
  <si>
    <t>R_I2FE2SRm</t>
  </si>
  <si>
    <t>R_TMPPP2</t>
  </si>
  <si>
    <t>R_PC</t>
  </si>
  <si>
    <t>R_DIPEP_leu_L_val_L_tiperm</t>
  </si>
  <si>
    <t>R_GHMT2r_glu</t>
  </si>
  <si>
    <t>R_HICITDm</t>
  </si>
  <si>
    <t>R_HEX1</t>
  </si>
  <si>
    <t>R_DIPEP_thr_L_glu_L_tiperm</t>
  </si>
  <si>
    <t>R_EXOPGALUR_6to5u</t>
  </si>
  <si>
    <t>R_TRIPEPA_gly_gly_ala_L_c</t>
  </si>
  <si>
    <t>R_DESAT18_3</t>
  </si>
  <si>
    <t>R_DESAT18_2</t>
  </si>
  <si>
    <t>R_3HPPCOAHLm</t>
  </si>
  <si>
    <t>R_EX_ser_L_tyr_L_e_</t>
  </si>
  <si>
    <t>R_XYLR</t>
  </si>
  <si>
    <t>R_EX_asp_L_e_</t>
  </si>
  <si>
    <t>R_EXOAARAFUR_15_RmnGalAII</t>
  </si>
  <si>
    <t>R_DIPEPA_val_L_pro_L_c</t>
  </si>
  <si>
    <t>R_EX_etoh_e_</t>
  </si>
  <si>
    <t>R_EX_val_L_pro_L_e_</t>
  </si>
  <si>
    <t>R_TYRDOPO3ex</t>
  </si>
  <si>
    <t>R_DIPEPA_val_L_ile_L_c</t>
  </si>
  <si>
    <t>R_DHFR</t>
  </si>
  <si>
    <t>R_CO2tex_ec</t>
  </si>
  <si>
    <t>R_XYLI2</t>
  </si>
  <si>
    <t>R_EX_tyr_L_ala_L_e_</t>
  </si>
  <si>
    <t>R_XYLI1</t>
  </si>
  <si>
    <t>R_XYLK</t>
  </si>
  <si>
    <t>R_DM_DAD5m</t>
  </si>
  <si>
    <t>R_GLUt2m</t>
  </si>
  <si>
    <t>R_EX_ind3acnl_e_</t>
  </si>
  <si>
    <t>R_FAS080COA</t>
  </si>
  <si>
    <t>R_XYLt</t>
  </si>
  <si>
    <t>R_EX_secreted_proteins_e_</t>
  </si>
  <si>
    <t>R_EX_leu_L_trp_L_e_</t>
  </si>
  <si>
    <t>R_EXOPROAS_PCW_PHRGP_pept_At</t>
  </si>
  <si>
    <t>R_FE2t1</t>
  </si>
  <si>
    <t>R_ASNTRS</t>
  </si>
  <si>
    <t>R_EX_polygalurnxumet_e_</t>
  </si>
  <si>
    <t>R_EXOPGALUR_2to1u</t>
  </si>
  <si>
    <t>R_EX_galur_e_</t>
  </si>
  <si>
    <t>R_CITRtm</t>
  </si>
  <si>
    <t>R_PUTA3</t>
  </si>
  <si>
    <t>R_MDHp</t>
  </si>
  <si>
    <t>R_ALRMNHYL</t>
  </si>
  <si>
    <t>R_MTHPTGHMr</t>
  </si>
  <si>
    <t>R_DCMPDA</t>
  </si>
  <si>
    <t>R_EXOPGALUR_5to4u</t>
  </si>
  <si>
    <t>R_THRD_L</t>
  </si>
  <si>
    <t>R_CITLir</t>
  </si>
  <si>
    <t>R_AMY3e</t>
  </si>
  <si>
    <t>R_MDHm</t>
  </si>
  <si>
    <t>R_FAS140COA</t>
  </si>
  <si>
    <t>R_EX_malt_e_</t>
  </si>
  <si>
    <t>R_VALTRS</t>
  </si>
  <si>
    <t>R_BGALAS_XLLGe</t>
  </si>
  <si>
    <t>R_EX_ser_L_pro_L_e_</t>
  </si>
  <si>
    <t>R_IND3ACt2r</t>
  </si>
  <si>
    <t>R_C5STDSer</t>
  </si>
  <si>
    <t>R_G5SD2</t>
  </si>
  <si>
    <t>R_EXOPROASAt</t>
  </si>
  <si>
    <t>R_OIVD2m</t>
  </si>
  <si>
    <t>R_GALt2</t>
  </si>
  <si>
    <t>R_GAT2_SS</t>
  </si>
  <si>
    <t>R_OIVD3m</t>
  </si>
  <si>
    <t>R_EX_galurmet3u_e_</t>
  </si>
  <si>
    <t>R_MALSO3tm</t>
  </si>
  <si>
    <t>R_EXOPGALUR_3to2u</t>
  </si>
  <si>
    <t>R_EX_glu_L_lys_L_e_</t>
  </si>
  <si>
    <t>R_STCOAtx</t>
  </si>
  <si>
    <t>R_METt2m</t>
  </si>
  <si>
    <t>R_ICL</t>
  </si>
  <si>
    <t>R_EX_h2o_e_</t>
  </si>
  <si>
    <t>R_NDPK4</t>
  </si>
  <si>
    <t>R_EX_OXA_e_</t>
  </si>
  <si>
    <t>R_NDPK5</t>
  </si>
  <si>
    <t>R_NDPK2</t>
  </si>
  <si>
    <t>R_CHORS</t>
  </si>
  <si>
    <t>R_SSALx</t>
  </si>
  <si>
    <t>R_NDPK3</t>
  </si>
  <si>
    <t>R_CHORM</t>
  </si>
  <si>
    <t>R_DIPEP_val_L_ser_L_tiperm</t>
  </si>
  <si>
    <t>R_NDPK1</t>
  </si>
  <si>
    <t>R_ACLSm</t>
  </si>
  <si>
    <t>R_EX_lys_L_e_</t>
  </si>
  <si>
    <t>R_NDPK8</t>
  </si>
  <si>
    <t>R_OGMEACPDm</t>
  </si>
  <si>
    <t>R_EX_5MSPA_e_</t>
  </si>
  <si>
    <t>R_NDPK7</t>
  </si>
  <si>
    <t>R_PMPK</t>
  </si>
  <si>
    <t>R_EX_leu_L_leu_L_e_</t>
  </si>
  <si>
    <t>R_GLYCL_glu</t>
  </si>
  <si>
    <t>R_EX_no2_e_</t>
  </si>
  <si>
    <t>R_DIPEPA_val_L_ser_L_c</t>
  </si>
  <si>
    <t>R_EX_pro_L_pro_L_e_</t>
  </si>
  <si>
    <t>R_TMDS</t>
  </si>
  <si>
    <t>R_DBTSm</t>
  </si>
  <si>
    <t>R_PSERTr</t>
  </si>
  <si>
    <t>R_SPMS</t>
  </si>
  <si>
    <t>R_PETHCT</t>
  </si>
  <si>
    <t>R_CTPS1</t>
  </si>
  <si>
    <t>R_ARGN</t>
  </si>
  <si>
    <t>R_CTPS2</t>
  </si>
  <si>
    <t>R_ATPPRTr</t>
  </si>
  <si>
    <t>R_EX_pH_buffer_e</t>
  </si>
  <si>
    <t>R_GALEPI</t>
  </si>
  <si>
    <t>R_MTHFD</t>
  </si>
  <si>
    <t>R_MTHFC</t>
  </si>
  <si>
    <t>R_ACOADH2_2m</t>
  </si>
  <si>
    <t>R_EX_gly_gly_pro_L_e_</t>
  </si>
  <si>
    <t>R_HACNHm</t>
  </si>
  <si>
    <t>R_GALURt2</t>
  </si>
  <si>
    <t>R_EX_pH_buffer_v</t>
  </si>
  <si>
    <t>R_EX_PCW_protein_PHRGP_At_e_</t>
  </si>
  <si>
    <t>R_DROPPR</t>
  </si>
  <si>
    <t>R_EPMEACPRm</t>
  </si>
  <si>
    <t>R_I2FE2STm</t>
  </si>
  <si>
    <t>R_GCALDDr</t>
  </si>
  <si>
    <t>R_TYRDOPO3</t>
  </si>
  <si>
    <t>R_O2tp</t>
  </si>
  <si>
    <t>R_GAT1_SS</t>
  </si>
  <si>
    <t>R_GLYtiperm</t>
  </si>
  <si>
    <t>R_ECOAH12m</t>
  </si>
  <si>
    <t>R_FMNATm</t>
  </si>
  <si>
    <t>R_EXOPROAS_XPRO_At</t>
  </si>
  <si>
    <t>R_O2tm</t>
  </si>
  <si>
    <t>R_CATx</t>
  </si>
  <si>
    <t>R_BIOMASS</t>
  </si>
  <si>
    <t>R_ACONTa</t>
  </si>
  <si>
    <t>R_ACONTb</t>
  </si>
  <si>
    <t>R_EX_glc_e_</t>
  </si>
  <si>
    <t>R_EX_GLUCUROXYLAN_3u_e_</t>
  </si>
  <si>
    <t>R_TRDR</t>
  </si>
  <si>
    <t>R_CSNATp</t>
  </si>
  <si>
    <t>R_PGPPT_SS</t>
  </si>
  <si>
    <t>R_G5SADr</t>
  </si>
  <si>
    <t>R_EX_drib_e_</t>
  </si>
  <si>
    <t>R_IGPS</t>
  </si>
  <si>
    <t>R_EX_fum_e_</t>
  </si>
  <si>
    <t>R_CCP</t>
  </si>
  <si>
    <t>R_ACKmr</t>
  </si>
  <si>
    <t>R_LACCCATE_e_</t>
  </si>
  <si>
    <t>R_DIPEPA_ser_L_ala_L_c</t>
  </si>
  <si>
    <t>R_EX_CUTAN_e_</t>
  </si>
  <si>
    <t>R_BTNt2m</t>
  </si>
  <si>
    <t>R_ABTAr</t>
  </si>
  <si>
    <t>R_ASPTAm</t>
  </si>
  <si>
    <t>R_EX_1aRmnGalAgal_e_</t>
  </si>
  <si>
    <t>R_EX_galurunsmet3u_e_</t>
  </si>
  <si>
    <t>R_EX_val_L_leu_L_e_</t>
  </si>
  <si>
    <t>R_PROTEIN_biomass</t>
  </si>
  <si>
    <t>R_ERGSTter</t>
  </si>
  <si>
    <t>R_HGNTOR</t>
  </si>
  <si>
    <t>R_EX_storage_capacity_e_</t>
  </si>
  <si>
    <t>R_CYStiperm</t>
  </si>
  <si>
    <t>R_EX_pro_L_thr_L_e_</t>
  </si>
  <si>
    <t>R_GMPS2</t>
  </si>
  <si>
    <t>R_DHAPtm</t>
  </si>
  <si>
    <t>R_THRt2m</t>
  </si>
  <si>
    <t>R_EX_gly_e_</t>
  </si>
  <si>
    <t>R_NADH2_u6cm</t>
  </si>
  <si>
    <t>R_NO3t2</t>
  </si>
  <si>
    <t>R_HIBDm</t>
  </si>
  <si>
    <t>R_FAS120COA</t>
  </si>
  <si>
    <t>R_PGRPP_SS</t>
  </si>
  <si>
    <t>R_EX_arg_L_e_</t>
  </si>
  <si>
    <t>R_DB4PS</t>
  </si>
  <si>
    <t>R_DIPEP_ser_L_ser_L_tiperm</t>
  </si>
  <si>
    <t>R_LIPIDS_biomass</t>
  </si>
  <si>
    <t>R_SULR</t>
  </si>
  <si>
    <t>R_SERD_L</t>
  </si>
  <si>
    <t>R_ACACT1r</t>
  </si>
  <si>
    <t>R_EX_peptide_At_e_</t>
  </si>
  <si>
    <t>R_EX_so4_e_</t>
  </si>
  <si>
    <t>R_GND</t>
  </si>
  <si>
    <t>R_FACOAL140</t>
  </si>
  <si>
    <t>R_5mspat</t>
  </si>
  <si>
    <t>R_PIN3K_SS</t>
  </si>
  <si>
    <t>R_DIPEP_pro_L_gly_tiperm</t>
  </si>
  <si>
    <t>R_EX_glu_L_pro_L_e_</t>
  </si>
  <si>
    <t>R_EX_etha_e_</t>
  </si>
  <si>
    <t>R_VALtiperm</t>
  </si>
  <si>
    <t>R_DGAT</t>
  </si>
  <si>
    <t>R_ANPRT</t>
  </si>
  <si>
    <t>R_EX_ile_L_gly_e_</t>
  </si>
  <si>
    <t>R_SALCt</t>
  </si>
  <si>
    <t>R_EX_1aRmnGalAAra_e_</t>
  </si>
  <si>
    <t>R_FTHFL</t>
  </si>
  <si>
    <t>R_EX_thr_L_thr_L_e_</t>
  </si>
  <si>
    <t>R_ETHAt</t>
  </si>
  <si>
    <t>R_OXAHCOtex</t>
  </si>
  <si>
    <t>R_OPMEACPSm</t>
  </si>
  <si>
    <t>R_EX_PCW_protein_GRP_At_e_</t>
  </si>
  <si>
    <t>R_LNS14DMer</t>
  </si>
  <si>
    <t>R_DOPACHR</t>
  </si>
  <si>
    <t>R_4ABZtm</t>
  </si>
  <si>
    <t>R_FTHFD</t>
  </si>
  <si>
    <t>R_RMNAALD</t>
  </si>
  <si>
    <t>R_5mspnlt</t>
  </si>
  <si>
    <t>R_AIRCr</t>
  </si>
  <si>
    <t>R_FRDPter</t>
  </si>
  <si>
    <t>R_3SALAOXm</t>
  </si>
  <si>
    <t>R_RBFSb</t>
  </si>
  <si>
    <t>R_ENDOPROAS_PCW_AGP_m13A_At</t>
  </si>
  <si>
    <t>R_RBFSa</t>
  </si>
  <si>
    <t>R_EX_RmnGalAII_e_</t>
  </si>
  <si>
    <t>R_CITtam</t>
  </si>
  <si>
    <t>R_MTAP</t>
  </si>
  <si>
    <t>R_ETHAAL</t>
  </si>
  <si>
    <t>R_DIPEPA_ser_L_ser_L_c</t>
  </si>
  <si>
    <t>R_2OBUTt2m</t>
  </si>
  <si>
    <t>R_DIPEP_ala_L_ser_L_tiperm</t>
  </si>
  <si>
    <t>R_OPMEACPRm</t>
  </si>
  <si>
    <t>R_FAEISO121x</t>
  </si>
  <si>
    <t>R_EX_pro_L_val_L_e_</t>
  </si>
  <si>
    <t>R_EX_ser_L_thr_L_e_</t>
  </si>
  <si>
    <t>R_CATECHt</t>
  </si>
  <si>
    <t>R_PYDX5PS</t>
  </si>
  <si>
    <t>R_EX_peptide_XPRO_At_e_</t>
  </si>
  <si>
    <t>R_ARAB_Lt2</t>
  </si>
  <si>
    <t>R_LACt2m</t>
  </si>
  <si>
    <t>R_FACOAL160</t>
  </si>
  <si>
    <t>R_RNA_biomass</t>
  </si>
  <si>
    <t>R_FACOAL161</t>
  </si>
  <si>
    <t>R_MALOAAtp</t>
  </si>
  <si>
    <t>R_EX_pro_L_gly_e_</t>
  </si>
  <si>
    <t>R_EX_PCW_protein_AGP_At_e_</t>
  </si>
  <si>
    <t>R_GK2</t>
  </si>
  <si>
    <t>R_GK1</t>
  </si>
  <si>
    <t>R_MEOHtm</t>
  </si>
  <si>
    <t>R_3HBCOAHLm</t>
  </si>
  <si>
    <t>R_BGLCA</t>
  </si>
  <si>
    <t>R_ADHAPR_SS</t>
  </si>
  <si>
    <t>R_TDCOAtx</t>
  </si>
  <si>
    <t>R_EX_thr_L_pro_L_e_</t>
  </si>
  <si>
    <t>R_ADCL</t>
  </si>
  <si>
    <t>R_ASAD</t>
  </si>
  <si>
    <t>R_ADCS</t>
  </si>
  <si>
    <t>R_CAT</t>
  </si>
  <si>
    <t>R_EX_his_L_pro_L_e_</t>
  </si>
  <si>
    <t>R_DIPEPA_pro_L_val_L_c</t>
  </si>
  <si>
    <t>R_FAOXC120100x</t>
  </si>
  <si>
    <t>R_EX_ile_L_e_</t>
  </si>
  <si>
    <t>R_EX_pro_L_tyr_L_e_</t>
  </si>
  <si>
    <t>R_CITtcm</t>
  </si>
  <si>
    <t>R_GALK</t>
  </si>
  <si>
    <t>R_CHOLK</t>
  </si>
  <si>
    <t>R_PETOHM_SS</t>
  </si>
  <si>
    <t>R_SUCRe</t>
  </si>
  <si>
    <t>R_ETHAK</t>
  </si>
  <si>
    <t>R_LPLIPAL1E_SS</t>
  </si>
  <si>
    <t>R_GF6PTAr</t>
  </si>
  <si>
    <t>R_GALU</t>
  </si>
  <si>
    <t>R_EX_XYLOGLUCAN_xllg_e_</t>
  </si>
  <si>
    <t>R_PROtiperm</t>
  </si>
  <si>
    <t>R_UDPACGLP</t>
  </si>
  <si>
    <t>R_EX_fuc_L_e_</t>
  </si>
  <si>
    <t>R_FACOAL182</t>
  </si>
  <si>
    <t>R_EX_for_e_</t>
  </si>
  <si>
    <t>R_FACOAL180</t>
  </si>
  <si>
    <t>R_PFK</t>
  </si>
  <si>
    <t>R_FACOAL181</t>
  </si>
  <si>
    <t>R_ENDOPROAS_PCW_AGP_At</t>
  </si>
  <si>
    <t>R_PIN4K_SS</t>
  </si>
  <si>
    <t>R_DIPEP_gly_asn_L_tiperm</t>
  </si>
  <si>
    <t>R_DOPAQNISO1</t>
  </si>
  <si>
    <t>R_SHKK</t>
  </si>
  <si>
    <t>R_DHORDH</t>
  </si>
  <si>
    <t>R_EX_asn_L_e_</t>
  </si>
  <si>
    <t>R_IPDDI</t>
  </si>
  <si>
    <t>R_ILETRS</t>
  </si>
  <si>
    <t>R_EX_Arabinan_12_1u_13_2u_e_</t>
  </si>
  <si>
    <t>R_EX_araxylan_3u_e_</t>
  </si>
  <si>
    <t>R_DIPEPA_ala_L_ser_L_c</t>
  </si>
  <si>
    <t>R_GLC4T</t>
  </si>
  <si>
    <t>R_LEUTA</t>
  </si>
  <si>
    <t>R_PYRDC</t>
  </si>
  <si>
    <t>R_AATA</t>
  </si>
  <si>
    <t>R_AHC</t>
  </si>
  <si>
    <t>R_EX_14bglucan_6u_e_</t>
  </si>
  <si>
    <t>R_4AMPMS</t>
  </si>
  <si>
    <t>R_ERGSTOAT</t>
  </si>
  <si>
    <t>R_HDCOAtx</t>
  </si>
  <si>
    <t>R_ACGAM6PS</t>
  </si>
  <si>
    <t>R_ALAtiperm</t>
  </si>
  <si>
    <t>R_MLTHFtm</t>
  </si>
  <si>
    <t>R_EX_lys_L_pro_L_e_</t>
  </si>
  <si>
    <t>R_EX_n2o_e_</t>
  </si>
  <si>
    <t>R_N2Ot</t>
  </si>
  <si>
    <t>R_EX_trp_L_e_</t>
  </si>
  <si>
    <t>R_DCTex</t>
  </si>
  <si>
    <t>R_EX_protein_At_e_</t>
  </si>
  <si>
    <t>R_THZPSTHI4</t>
  </si>
  <si>
    <t>R_AGAT_SS</t>
  </si>
  <si>
    <t>R_3HPCOAHYDm</t>
  </si>
  <si>
    <t>R_PIt2r</t>
  </si>
  <si>
    <t>R_EX_PCW_protein_At_e_</t>
  </si>
  <si>
    <t>R_PIt2m</t>
  </si>
  <si>
    <t>R_TPI</t>
  </si>
  <si>
    <t>R_PIt2n</t>
  </si>
  <si>
    <t>R_C3STKR2er</t>
  </si>
  <si>
    <t>R_PYRt2m</t>
  </si>
  <si>
    <t>R_PPAm</t>
  </si>
  <si>
    <t>R_PSCVT</t>
  </si>
  <si>
    <t>R_EX_pi_e_</t>
  </si>
  <si>
    <t>R_SPRMS</t>
  </si>
  <si>
    <t>R_EX_val_L_glu_L_e_</t>
  </si>
  <si>
    <t>R_FORAMD</t>
  </si>
  <si>
    <t>R_AARAFUR_13_protein_AGP</t>
  </si>
  <si>
    <t>R_SCLTAte</t>
  </si>
  <si>
    <t>R_PGM</t>
  </si>
  <si>
    <t>R_EX_o2_e_</t>
  </si>
  <si>
    <t>R_PGL</t>
  </si>
  <si>
    <t>R_GLCt2</t>
  </si>
  <si>
    <t>R_PGK</t>
  </si>
  <si>
    <t>R_GLCt1</t>
  </si>
  <si>
    <t>R_PGI</t>
  </si>
  <si>
    <t>R_3MOBtm</t>
  </si>
  <si>
    <t>R_FAS100COA</t>
  </si>
  <si>
    <t>R_PANTtm</t>
  </si>
  <si>
    <t>R_FMNAT</t>
  </si>
  <si>
    <t>R_DIPEPA_ala_L_pro_L_c</t>
  </si>
  <si>
    <t>R_DDPA</t>
  </si>
  <si>
    <t>R_CYOR_u6m</t>
  </si>
  <si>
    <t>R_ARGSL</t>
  </si>
  <si>
    <t>R_PPCK</t>
  </si>
  <si>
    <t>R_EX_HCN_e_</t>
  </si>
  <si>
    <t>R_KARA1im</t>
  </si>
  <si>
    <t>R_OCBTim</t>
  </si>
  <si>
    <t>R_FAOXC12D280x</t>
  </si>
  <si>
    <t>R_EX_xyl_D_e_</t>
  </si>
  <si>
    <t>R_EX_co2_e_</t>
  </si>
  <si>
    <t>R_HXAND</t>
  </si>
  <si>
    <t>R_EX_leu_L_tyr_L_e_</t>
  </si>
  <si>
    <t>R_EX_ala_L_ser_L_e_</t>
  </si>
  <si>
    <t>R_EX_13aArabGal_L_e_</t>
  </si>
  <si>
    <t>R_EX_strch2_e_</t>
  </si>
  <si>
    <t>R_EX_leu_L_val_L_e_</t>
  </si>
  <si>
    <t>R_EX_spermine_storage_c</t>
  </si>
  <si>
    <t>R_EX_thr_L_ala_L_e_</t>
  </si>
  <si>
    <t>R_HSDy</t>
  </si>
  <si>
    <t>R_ARGSSr</t>
  </si>
  <si>
    <t>R_SCLTBS7</t>
  </si>
  <si>
    <t>R_SCLTBS6</t>
  </si>
  <si>
    <t>R_CHT</t>
  </si>
  <si>
    <t>R_GLUSy</t>
  </si>
  <si>
    <t>R_GLUSx</t>
  </si>
  <si>
    <t>R_PFK26</t>
  </si>
  <si>
    <t>R_ALDD2xm</t>
  </si>
  <si>
    <t>R_LEUTRS</t>
  </si>
  <si>
    <t>R_ENDOPROAS_PCW_GRP_At</t>
  </si>
  <si>
    <t>R_MCLACTt</t>
  </si>
  <si>
    <t>R_EX_leu_L_ser_L_e_</t>
  </si>
  <si>
    <t>R_EX_ala_L_tyr_L_e_</t>
  </si>
  <si>
    <t>R_G6PI</t>
  </si>
  <si>
    <t>R_2DHPtm</t>
  </si>
  <si>
    <t>R_CO2tm</t>
  </si>
  <si>
    <t>R_hcntr</t>
  </si>
  <si>
    <t>R_ACS</t>
  </si>
  <si>
    <t>R_SUCD3_u6m</t>
  </si>
  <si>
    <t>R_TKT2</t>
  </si>
  <si>
    <t>R_TKT1</t>
  </si>
  <si>
    <t>R_PHETA1</t>
  </si>
  <si>
    <t>R_MALtp</t>
  </si>
  <si>
    <t>R_MALtm</t>
  </si>
  <si>
    <t>R_EX_pro_L_his_L_e_</t>
  </si>
  <si>
    <t>R_DHFSm</t>
  </si>
  <si>
    <t>R_VALTA</t>
  </si>
  <si>
    <t>R_METtiperm</t>
  </si>
  <si>
    <t>R_EX_thr_L_lys_L_e_</t>
  </si>
  <si>
    <t>R_PPCDC</t>
  </si>
  <si>
    <t>R_ADA</t>
  </si>
  <si>
    <t>R_PCm</t>
  </si>
  <si>
    <t>R_ARABR</t>
  </si>
  <si>
    <t>R_XYLUR</t>
  </si>
  <si>
    <t>R_GTHO</t>
  </si>
  <si>
    <t>R_TYRTA</t>
  </si>
  <si>
    <t>R_GTHP</t>
  </si>
  <si>
    <t>R_3OXCOATm</t>
  </si>
  <si>
    <t>R_GTHS</t>
  </si>
  <si>
    <t>R_3OXOADPtm</t>
  </si>
  <si>
    <t>R_HCO3Ee</t>
  </si>
  <si>
    <t>R_EX_tyr_L_gln_L_e_</t>
  </si>
  <si>
    <t>R_FUMm</t>
  </si>
  <si>
    <t>R_HCO3Em</t>
  </si>
  <si>
    <t>R_EX_gly_val_L_e_</t>
  </si>
  <si>
    <t>R_OBDHm</t>
  </si>
  <si>
    <t>R_DNAMTn</t>
  </si>
  <si>
    <t>R_PMEACPEm</t>
  </si>
  <si>
    <t>R_EX_5MSPNL_e_</t>
  </si>
  <si>
    <t>R_DIPEP_ser_L_ala_L_tiperm</t>
  </si>
  <si>
    <t>R_TAUDOm</t>
  </si>
  <si>
    <t>R_EX_gln_L_gly_e_</t>
  </si>
  <si>
    <t>R_Hter</t>
  </si>
  <si>
    <t>R_SCLTBS1</t>
  </si>
  <si>
    <t>R_SCLTBS5</t>
  </si>
  <si>
    <t>R_SCLTBS4</t>
  </si>
  <si>
    <t>R_EX_gly_tyr_L_e_</t>
  </si>
  <si>
    <t>R_SCLTBS3</t>
  </si>
  <si>
    <t>R_ENO</t>
  </si>
  <si>
    <t>R_SCLTBS2</t>
  </si>
  <si>
    <t>R_EX_1aRmnGalAAragalan_e_</t>
  </si>
  <si>
    <t>R_3OADPCOATm</t>
  </si>
  <si>
    <t>R_CYSTGL</t>
  </si>
  <si>
    <t>R_AFUCOAS_XLFGe</t>
  </si>
  <si>
    <t>R_SO4t5</t>
  </si>
  <si>
    <t>R_EX_14bglucan_4u_e_</t>
  </si>
  <si>
    <t>R_ICDHyrm</t>
  </si>
  <si>
    <t>R_CO2ter</t>
  </si>
  <si>
    <t>R_EX_sucr_e_</t>
  </si>
  <si>
    <t>R_EX_XYLOGLUCAN_xxfg_e_</t>
  </si>
  <si>
    <t>R_EXOGLAS</t>
  </si>
  <si>
    <t>R_EX_glucurometxylan_3u_e_</t>
  </si>
  <si>
    <t>R_EX_XYLOGLUCAN_xxxg_e_</t>
  </si>
  <si>
    <t>ave_FRT</t>
  </si>
  <si>
    <t>ave_NEC</t>
  </si>
  <si>
    <t>ABS RAW</t>
  </si>
  <si>
    <t>std_FRT</t>
  </si>
  <si>
    <t>std_NEC</t>
  </si>
  <si>
    <t>FRT/NEC</t>
  </si>
  <si>
    <t>ttest</t>
  </si>
  <si>
    <t>ID</t>
  </si>
  <si>
    <t>Name</t>
  </si>
  <si>
    <t>equation</t>
  </si>
  <si>
    <t>Reversibility</t>
  </si>
  <si>
    <t>GPR_old</t>
  </si>
  <si>
    <t>GPR_new</t>
  </si>
  <si>
    <t>Ecnumber</t>
  </si>
  <si>
    <t>SBO</t>
  </si>
  <si>
    <t>Pathway</t>
  </si>
  <si>
    <t>Subsystem</t>
  </si>
  <si>
    <t>Module</t>
  </si>
  <si>
    <t>Lower bound</t>
  </si>
  <si>
    <t>Upper bound</t>
  </si>
  <si>
    <t>Evidence</t>
  </si>
  <si>
    <t>Confidence score</t>
  </si>
  <si>
    <t>Comments</t>
  </si>
  <si>
    <t>Organism</t>
  </si>
  <si>
    <t>PUBMED ID</t>
  </si>
  <si>
    <t>3_hydroxyisobutyryl_Coenzyme_A_hydrolase_mitochondrial</t>
  </si>
  <si>
    <t>1 M_3hpcoa_m + 1 M_h2o_m = 1 M_h_m + 1 M_coa_m + 1 M_3hpp_m</t>
  </si>
  <si>
    <t>( SS1G_03253 )</t>
  </si>
  <si>
    <t>( Sscle07g058020 )</t>
  </si>
  <si>
    <t>3.1.2.4</t>
  </si>
  <si>
    <t>SBO:0000176</t>
  </si>
  <si>
    <t>2-oxobutanoate degradation</t>
  </si>
  <si>
    <t>Degradation pathway</t>
  </si>
  <si>
    <t>Metabolic module</t>
  </si>
  <si>
    <t>Genomic data</t>
  </si>
  <si>
    <t>maybe mitochondrial</t>
  </si>
  <si>
    <t>3_hydroxypropionyl_CoA_hydratase_mitochondrial</t>
  </si>
  <si>
    <t>1 M_h2o_m + 1 M_prpncoa_m = 1 M_3hpcoa_m</t>
  </si>
  <si>
    <t>( SS1G_00237 )</t>
  </si>
  <si>
    <t>( Sscle03g028710 )</t>
  </si>
  <si>
    <t>4.2.1.17</t>
  </si>
  <si>
    <t>3_hydroxypropionate_dehydrogenase_mitochondrial</t>
  </si>
  <si>
    <t>1 M_nad_m + 1 M_3hpp_m = 1 M_h_m + 1 M_nadh_m + 1 M_msa_m</t>
  </si>
  <si>
    <t>( NOGPR )</t>
  </si>
  <si>
    <t>No Assignment</t>
  </si>
  <si>
    <t>Modelling</t>
  </si>
  <si>
    <t>acyl_CoA_dehydrogenase_mitochondrial</t>
  </si>
  <si>
    <t>1 M_ppcoa_m + 1 M_fad_m = 1 M_fadh2_m + 1 M_prpncoa_m</t>
  </si>
  <si>
    <t>( SS1G_01952 )</t>
  </si>
  <si>
    <t>( Sscle01g004830 )</t>
  </si>
  <si>
    <t>1.3.8.7</t>
  </si>
  <si>
    <t>methylmalonate_semialdehyde_dehydrogenase__malonic_semialdehyde__mitochondrial</t>
  </si>
  <si>
    <t>1 M_nad_m + 1 M_msa_m + 1 M_coa_m = 1 M_co2_m + 1 M_accoa_m + 1 M_nadh_m</t>
  </si>
  <si>
    <t>( SS1G_04782 )</t>
  </si>
  <si>
    <t>( Sscle02g014130 )</t>
  </si>
  <si>
    <t>1.2.1.27</t>
  </si>
  <si>
    <t>2_Oxobutanoate_dehydrogenase__mitochondrial</t>
  </si>
  <si>
    <t>1 M_nad_m + 1 M_coa_m + 1 M_2obut_m = 1 M_co2_m + 1 M_ppcoa_m + 1 M_nadh_m</t>
  </si>
  <si>
    <t>( SS1G_02218 and SS1G_09548 and SS1G_11008 and SS1G_06688 )</t>
  </si>
  <si>
    <t>( Sscle04g032870 and Sscle15g104090 and Sscle12g089140 and Sscle13g094590 )</t>
  </si>
  <si>
    <t>1.2.7.2</t>
  </si>
  <si>
    <t>4_aminobutyrate_transaminase</t>
  </si>
  <si>
    <t>1 M_4abut_c + 1 M_akg_c = 1 M_sucsal_c + 1 M_glu_L_c</t>
  </si>
  <si>
    <t>( SS1G_07083 )</t>
  </si>
  <si>
    <t>( Sscle06g051960 )</t>
  </si>
  <si>
    <t>2.6.1.19</t>
  </si>
  <si>
    <t>4-aminobutyrate (GABA) shunt</t>
  </si>
  <si>
    <t>glutamate_decarboxylase</t>
  </si>
  <si>
    <t>1 M_glu_L_c + 1 M_h_c = 1 M_4abut_c + 1 M_co2_c</t>
  </si>
  <si>
    <t>( SS1G_05050 ) or ( SS1G_11735 )</t>
  </si>
  <si>
    <t>( Sscle08g063740 ) or ( Sscle12g091880 )</t>
  </si>
  <si>
    <t>4.1.1.15</t>
  </si>
  <si>
    <t>succinate_semialdehyde_dehydrogenase__NAD_</t>
  </si>
  <si>
    <t>1 M_nad_c + 1 M_sucsal_c + 1 M_h2o_c = 1 M_nadh_c + 1 M_succ_c + 2 M_h_c</t>
  </si>
  <si>
    <t>( SS1G_06440 ) or ( SS1G_02611 )</t>
  </si>
  <si>
    <t>( Sscle13g092810 ) or ( Sscle04g035870 )</t>
  </si>
  <si>
    <t>1.2.1.24</t>
  </si>
  <si>
    <t>acetate_kinase</t>
  </si>
  <si>
    <t>1 M_ac_m + 1 M_atp_m = 1 M_adp_m + 1 M_actp_m</t>
  </si>
  <si>
    <t>( SS1G_06789 )</t>
  </si>
  <si>
    <t>( Sscle13g095430 )</t>
  </si>
  <si>
    <t>2.7.2.1</t>
  </si>
  <si>
    <t>Acetate/acetaldehyde/ethanol metabolism</t>
  </si>
  <si>
    <t>Central metabolism</t>
  </si>
  <si>
    <t>acetyl_CoA_hydrolase</t>
  </si>
  <si>
    <t>1 M_accoa_c + 1 M_h2o_c = 1 M_coa_c + 1 M_ac_c + 1 M_h_c</t>
  </si>
  <si>
    <t>( SS1G_03975 )</t>
  </si>
  <si>
    <t>( Sscle09g072050 )</t>
  </si>
  <si>
    <t>3.1.2.1</t>
  </si>
  <si>
    <t>acetyl_CoA_hydrolase_mitochondrial</t>
  </si>
  <si>
    <t>1 M_accoa_m + 1 M_h2o_m = 1 M_coa_m + 1 M_ac_m + 1 M_h_m</t>
  </si>
  <si>
    <t>acetyl_CoA_synthetase</t>
  </si>
  <si>
    <t>1 M_coa_c + 1 M_ac_c + 1 M_atp_c = 1 M_accoa_c + 1 M_amp_c + 1 M_ppi_c</t>
  </si>
  <si>
    <t>( SS1G_05351 )</t>
  </si>
  <si>
    <t>( Sscle08g066110 )</t>
  </si>
  <si>
    <t>6.2.1.1</t>
  </si>
  <si>
    <t>alcohol_dehydrogenase__ethanol___mitochondrial</t>
  </si>
  <si>
    <t>1 M_nad_m + 1 M_etoh_m = 1 M_acald_m + 1 M_nadh_m + 1 M_h_c</t>
  </si>
  <si>
    <t>( SS1G_11932 ) or ( SS1G_08348 ) or ( SS1G_10803 )</t>
  </si>
  <si>
    <t>( Sscle12g090340 ) or ( Sscle10g076490 ) or ( Sscle09g069800 )</t>
  </si>
  <si>
    <t>1.1.1.1</t>
  </si>
  <si>
    <t>alcohol_dehydrogenase__ethanol_</t>
  </si>
  <si>
    <t>1 M_nad_c + 1 M_etoh_c = 1 M_acald_c + 1 M_nadh_c + 1 M_h_c</t>
  </si>
  <si>
    <t>( SS1G_13409 ) or ( SS1G_04794 ) or ( SS1G_10135 ) or ( SS1G_11932 ) or ( SS1G_08348 ) or ( SS1G_08221 ) or ( SS1G_10803 )</t>
  </si>
  <si>
    <t>( Sscle15g102500 ) or ( Sscle02g014040 ) or ( Sscle16g107930 ) or ( Sscle12g090340 ) or ( Sscle10g076490 ) or ( Sscle10g075590 ) or ( Sscle09g069800 )</t>
  </si>
  <si>
    <t>alcohol_dehydrogenase_NADPH__ethanol_</t>
  </si>
  <si>
    <t>1 M_acald_c + 1 M_nadph_c + 1 M_h_c = 1 M_nadp_c + 1 M_etoh_c</t>
  </si>
  <si>
    <t>( SS1G_09135 )</t>
  </si>
  <si>
    <t>( Sscle14g102210 )</t>
  </si>
  <si>
    <t>1.1.1.2</t>
  </si>
  <si>
    <t>aldehyde_dehydrogenase__acetylaldehyde__NAD__</t>
  </si>
  <si>
    <t>1 M_nad_c + 1 M_acald_c + 1 M_h2o_c = M_ac_c + 1 M_nadh_c + 2 M_h_c</t>
  </si>
  <si>
    <t>( SS1G_00782 ) or ( SS1G_14111 ) or ( SS1G_13380 )</t>
  </si>
  <si>
    <t>( Sscle03g024410 ) or ( Sscle10g079720 ) or ( Sscle15g102260 )</t>
  </si>
  <si>
    <t>1.2.1.3</t>
  </si>
  <si>
    <t>aldehyde_dehydrogenase__acetylaldehyde__NAD___mitochondrial</t>
  </si>
  <si>
    <t>1 M_nad_m + 1 M_acald_m + 1 M_h2o_m = M_ac_m + 1 M_nadh_m + 2 M_h_c</t>
  </si>
  <si>
    <t>( SS1G_14111 ) or ( SS1G_13380 )</t>
  </si>
  <si>
    <t>( Sscle10g079720 ) or ( Sscle15g102260 )</t>
  </si>
  <si>
    <t>carnitine_O_acetyltransferase</t>
  </si>
  <si>
    <t>1 M_accoa_c + 1 M_crn_c = 1 M_acrn_c + 1 M_coa_c</t>
  </si>
  <si>
    <t>2.3.1.7</t>
  </si>
  <si>
    <t>carnitine_O_aceyltransferase_mitochondrial</t>
  </si>
  <si>
    <t>1 M_acrn_m + 1 M_coa_m = 1 M_accoa_m + 1 M_crn_m</t>
  </si>
  <si>
    <t>( SS1G_01589 )</t>
  </si>
  <si>
    <t>( Sscle01g007680 )</t>
  </si>
  <si>
    <t>carnitine_O_acetyltransferase_peroxisomal</t>
  </si>
  <si>
    <t>1 M_acrn_x + 1 M_coa_x = 1 M_accoa_x + 1 M_crn_x</t>
  </si>
  <si>
    <t>( SS1G_13339 )</t>
  </si>
  <si>
    <t>( Sscle03g031670 )</t>
  </si>
  <si>
    <t>Genetic data</t>
  </si>
  <si>
    <t>Sclerotinia sclerotiorum</t>
  </si>
  <si>
    <t>L_alanine_transaminase</t>
  </si>
  <si>
    <t>1 M_glu_L_c + 1 M_pyr_c = 1 M_akg_c + 1 M_ala_L_c</t>
  </si>
  <si>
    <t>( SS1G_02202 )</t>
  </si>
  <si>
    <t>( Sscle04g032740 )</t>
  </si>
  <si>
    <t>2.6.1.2</t>
  </si>
  <si>
    <t>Alanine biosynthesis</t>
  </si>
  <si>
    <t>Biomass biosynthesis</t>
  </si>
  <si>
    <t>alanyl_tRNA_synthetase</t>
  </si>
  <si>
    <t>1 M_trnaala_c + 1 M_atp_c + 1 M_ala_L_c = 1 M_ppi_c + 1 M_alatrna_c + 1 M_amp_c</t>
  </si>
  <si>
    <t>( SS1G_06001 and Chr_1_tRNA19 ) or ( SS1G_06001 and Chr_1_tRNA23 ) or ( SS1G_06001 and Chr_2_tRNA6 ) or ( SS1G_06001 and Chr_2_tRNA8 ) or ( SS1G_06001 and Chr_2_tRNA13 ) or ( SS1G_06001 and Chr_3_tRNA3 ) or ( SS1G_06001 and Chr_4_tRNA18 ) or ( SS1G_06001 and Chr_6_tRNA5 ) or ( SS1G_06001 and Chr_6_tRNA8 ) or ( SS1G_06001 and Chr_9_tRNA2 ) or ( SS1G_06001 and Chr_10_tRNA7 ) or ( SS1G_06001 and Chr_14_tRNA3 ) or ( SS1G_06001 and Chr_15_tRNA3 ) or ( SS1G_07549 and Chr_1_tRNA19 ) or ( SS1G_07549 and Chr_1_tRNA23 ) or ( SS1G_07549 and Chr_2_tRNA6 ) or ( SS1G_07549 and Chr_2_tRNA8 ) or ( SS1G_07549 and Chr_2_tRNA13 ) or ( SS1G_07549 and Chr_3_tRNA3 ) or ( SS1G_07549 and Chr_4_tRNA18 ) or ( SS1G_07549 and Chr_6_tRNA5 ) or ( SS1G_07549 and Chr_6_tRNA8 ) or ( SS1G_07549 and Chr_9_tRNA2 ) or ( SS1G_07549 and Chr_10_tRNA7 ) or ( SS1G_07549 and Chr_14_tRNA3 ) or ( SS1G_07549 and Chr_15_tRNA3 )</t>
  </si>
  <si>
    <t>( Sscle05g045620 and Chr_1_tRNA19 ) or ( Sscle05g045620 and Chr_1_tRNA23 ) or ( Sscle05g045620 and Chr_2_tRNA6 ) or ( Sscle05g045620 and Chr_2_tRNA8 ) or ( Sscle05g045620 and Chr_2_tRNA13 ) or ( Sscle05g045620 and Chr_3_tRNA3 ) or ( Sscle05g045620 and Chr_4_tRNA18 ) or ( Sscle05g045620 and Chr_6_tRNA5 ) or ( Sscle05g045620 and Chr_6_tRNA8 ) or ( Sscle05g045620 and Chr_9_tRNA2 ) or ( Sscle05g045620 and Chr_10_tRNA7 ) or ( Sscle05g045620 and Chr_14_tRNA3 ) or ( Sscle05g045620 and Chr_15_tRNA3 ) or ( Sscle11g085250 and Chr_1_tRNA19 ) or ( Sscle11g085250 and Chr_1_tRNA23 ) or ( Sscle11g085250 and Chr_2_tRNA6 ) or ( Sscle11g085250 and Chr_2_tRNA8 ) or ( Sscle11g085250 and Chr_2_tRNA13 ) or ( Sscle11g085250 and Chr_3_tRNA3 ) or ( Sscle11g085250 and Chr_4_tRNA18 ) or ( Sscle11g085250 and Chr_6_tRNA5 ) or ( Sscle11g085250 and Chr_6_tRNA8 ) or ( Sscle11g085250 and Chr_9_tRNA2 ) or ( Sscle11g085250 and Chr_10_tRNA7 ) or ( Sscle11g085250 and Chr_14_tRNA3 ) or ( Sscle11g085250 and Chr_15_tRNA3 )</t>
  </si>
  <si>
    <t>6.1.1.7</t>
  </si>
  <si>
    <t>Amino acids tRNA ligation</t>
  </si>
  <si>
    <t>arginyl_tRNA_synthetase</t>
  </si>
  <si>
    <t>1 M_atp_c + 1 M_arg_L_c + 1 M_trnaarg_c = 1 M_argtrna_c + 1 M_amp_c + 1 M_ppi_c</t>
  </si>
  <si>
    <t>( SS1G_06407 and Chr_1_tRNA3 ) or ( SS1G_06407 and Chr_1_tRNA14 ) or ( SS1G_06407 and Chr_1_tRNA25 ) or ( SS1G_06407 and Chr_3_tRNA6 ) or ( SS1G_06407 and Chr_3_tRNA7 ) or ( SS1G_06407 and Chr_4_tRNA5 ) or ( SS1G_06407 and Chr_4_tRNA9 ) or ( SS1G_06407 and Chr_5_tRNA13 ) or ( SS1G_06407 and Chr_6_tRNA3 ) or ( SS1G_06407 and Chr_7_tRNA6 ) or ( SS1G_06407 and Chr_7_tRNA11 ) or ( SS1G_06407 and Chr_7_tRNA12 ) or ( SS1G_06407 and Chr_8_tRNA10 ) or ( SS1G_06407 and Chr_9_tRNA8 ) or ( SS1G_06407 and Chr_10_tRNA3 ) or ( SS1G_06407 and Chr_12_tRNA9 ) or ( SS1G_06407 and Chr_14_tRNA1 )</t>
  </si>
  <si>
    <t>( Sscle13g092550 and Chr_1_tRNA3 ) or ( Sscle13g092550 and Chr_1_tRNA14 ) or ( Sscle13g092550 and Chr_1_tRNA25 ) or ( Sscle13g092550 and Chr_3_tRNA6 ) or ( Sscle13g092550 and Chr_3_tRNA7 ) or ( Sscle13g092550 and Chr_4_tRNA5 ) or ( Sscle13g092550 and Chr_4_tRNA9 ) or ( Sscle13g092550 and Chr_5_tRNA13 ) or ( Sscle13g092550 and Chr_6_tRNA3 ) or ( Sscle13g092550 and Chr_7_tRNA6 ) or ( Sscle13g092550 and Chr_7_tRNA11 ) or ( Sscle13g092550 and Chr_7_tRNA12 ) or ( Sscle13g092550 and Chr_8_tRNA10 ) or ( Sscle13g092550 and Chr_9_tRNA8 ) or ( Sscle13g092550 and Chr_10_tRNA3 ) or ( Sscle13g092550 and Chr_12_tRNA9 ) or ( Sscle13g092550 and Chr_14_tRNA1 )</t>
  </si>
  <si>
    <t>6.1.1.19</t>
  </si>
  <si>
    <t>asparaginyl_tRNA_synthetase</t>
  </si>
  <si>
    <t>1 M_asn_L_c + 1 M_atp_c + 1 M_trnaasn_c = 1 M_asntrna_c + 1 M_amp_c + 1 M_ppi_c</t>
  </si>
  <si>
    <t>( SS1G_13714 and Chr_1_tRNA5 ) or ( SS1G_13714 and Chr_2_tRNA9 ) or ( SS1G_13714 and Chr_4_tRNA4 ) or ( SS1G_13714 and Chr_4_tRNA6 ) or ( SS1G_13714 and Chr_6_tRNA10 ) or ( SS1G_13714 and Chr_8_tRNA1 ) or ( SS1G_11155 and Chr_1_tRNA5 ) or ( SS1G_11155 and Chr_2_tRNA9 ) or ( SS1G_11155 and Chr_4_tRNA4 ) or ( SS1G_11155 and Chr_4_tRNA6 ) or ( SS1G_11155 and Chr_6_tRNA10 ) or ( SS1G_11155 and Chr_8_tRNA1 )</t>
  </si>
  <si>
    <t>( Sscle14g097230 and Chr_1_tRNA5 ) or ( Sscle14g097230 and Chr_2_tRNA9 ) or ( Sscle14g097230 and Chr_4_tRNA4 ) or ( Sscle14g097230 and Chr_4_tRNA6 ) or ( Sscle14g097230 and Chr_6_tRNA10 ) or ( Sscle14g097230 and Chr_8_tRNA1 ) or ( Sscle12g087940 and Chr_1_tRNA5 ) or ( Sscle12g087940 and Chr_2_tRNA9 ) or ( Sscle12g087940 and Chr_4_tRNA4 ) or ( Sscle12g087940 and Chr_4_tRNA6 ) or ( Sscle12g087940 and Chr_6_tRNA10 ) or ( Sscle12g087940 and Chr_8_tRNA1 )</t>
  </si>
  <si>
    <t>6.3.5.6</t>
  </si>
  <si>
    <t>aspartyl_tRNA_synthetase</t>
  </si>
  <si>
    <t>1 M_asp_L_c + 1 M_trnaasp_c + 1 M_atp_c = 1 M_amp_c + 1 M_asptrna_c + 1 M_ppi_c</t>
  </si>
  <si>
    <t>( SS1G_06630 and Chr_1_tRNA8 ) or ( SS1G_06630 and Chr_1_tRNA10 ) or ( SS1G_06630 and Chr_3_tRNA4 ) or ( SS1G_06630 and Chr_4_tRNA16 ) or ( SS1G_06630 and Chr_5_tRNA14 ) or ( SS1G_06630 and Chr_11_tRNA6 ) or ( SS1G_06630 and Chr_12_tRNA10 ) or ( SS1G_06630 and Chr_14_tRNA2 ) or ( SS1G_09439 and Chr_1_tRNA8 ) or ( SS1G_09439 and Chr_1_tRNA10 ) or ( SS1G_09439 and Chr_3_tRNA4 ) or ( SS1G_09439 and Chr_4_tRNA16 ) or ( SS1G_09439 and Chr_5_tRNA14 ) or ( SS1G_09439 and Chr_11_tRNA6 ) or ( SS1G_09439 and Chr_12_tRNA10 ) or ( SS1G_09439 and Chr_14_tRNA2 ) or ( SS1G_11475 and Chr_1_tRNA8 ) or ( SS1G_11475 and Chr_1_tRNA10 ) or ( SS1G_11475 and Chr_3_tRNA4 ) or ( SS1G_11475 and Chr_4_tRNA16 ) or ( SS1G_11475 and Chr_5_tRNA14 ) or ( SS1G_11475 and Chr_11_tRNA6 ) or ( SS1G_11475 and Chr_12_tRNA10 ) or ( SS1G_11475 and Chr_14_tRNA2 )</t>
  </si>
  <si>
    <t>( Sscle13g094150 and Chr_1_tRNA8 ) or ( Sscle13g094150 and Chr_1_tRNA10 ) or ( Sscle13g094150 and Chr_3_tRNA4 ) or ( Sscle13g094150 and Chr_4_tRNA16 ) or ( Sscle13g094150 and Chr_5_tRNA14 ) or ( Sscle13g094150 and Chr_11_tRNA6 ) or ( Sscle13g094150 and Chr_12_tRNA10 ) or ( Sscle13g094150 and Chr_14_tRNA2 ) or ( Sscle15g105050 and Chr_1_tRNA8 ) or ( Sscle15g105050 and Chr_1_tRNA10 ) or ( Sscle15g105050 and Chr_3_tRNA4 ) or ( Sscle15g105050 and Chr_4_tRNA16 ) or ( Sscle15g105050 and Chr_5_tRNA14 ) or ( Sscle15g105050 and Chr_11_tRNA6 ) or ( Sscle15g105050 and Chr_12_tRNA10 ) or ( Sscle15g105050 and Chr_14_tRNA2 ) or ( Sscle07g060250 and Chr_1_tRNA8 ) or ( Sscle07g060250 and Chr_1_tRNA10 ) or ( Sscle07g060250 and Chr_3_tRNA4 ) or ( Sscle07g060250 and Chr_4_tRNA16 ) or ( Sscle07g060250 and Chr_5_tRNA14 ) or ( Sscle07g060250 and Chr_11_tRNA6 ) or ( Sscle07g060250 and Chr_12_tRNA10 ) or ( Sscle07g060250 and Chr_14_tRNA2 )</t>
  </si>
  <si>
    <t>6.1.1.12</t>
  </si>
  <si>
    <t>cysteinyl_tRNA_synthetase</t>
  </si>
  <si>
    <t>1 M_atp_c + 1 M_cys_L_c + 1 M_trnacys_c = 1 M_ppi_c + 1 M_cystrna_c + 1 M_amp_c</t>
  </si>
  <si>
    <t>( SS1G_01683 and Chr_1_tRNA29 ) or ( SS1G_01683 and Chr_12_tRNA1 ) or ( SS1G_01683 and Chr_16_tRNA2 ) or ( SS1G_05768 and Chr_1_tRNA29 ) or ( SS1G_05768 and Chr_12_tRNA1 ) or ( SS1G_05768 and Chr_16_tRNA2 )</t>
  </si>
  <si>
    <t>( Sscle01g006900 and Chr_1_tRNA29 ) or ( Sscle01g006900 and Chr_12_tRNA1 ) or ( Sscle01g006900 and Chr_16_tRNA2 ) or ( Sscle05g047430 and Chr_1_tRNA29 ) or ( Sscle05g047430 and Chr_12_tRNA1 ) or ( Sscle05g047430 and Chr_16_tRNA2 )</t>
  </si>
  <si>
    <t>6.1.1.16</t>
  </si>
  <si>
    <t>glutaminyl_tRNA_synthetase</t>
  </si>
  <si>
    <t>1 M_atp_c + 1 M_trnagln_c + 1 M_gln_L_c = 1 M_ppi_c + 1 M_amp_c + 1 M_glntrna_c</t>
  </si>
  <si>
    <t>( SS1G_13818 and Chr_4_tRNA8 ) or ( SS1G_13818 and Chr_4_tRNA10 ) or ( SS1G_13818 and Chr_5_tRNA10 ) or ( SS1G_13818 and Chr_5_tRNA12 ) or ( SS1G_13818 and Chr_10_tRNA5 ) or ( SS1G_13818 and Chr_10_tRNA6 ) or ( SS1G_13818 and Chr_10_tRNA9 )</t>
  </si>
  <si>
    <t>( Sscle10g080340 and Chr_4_tRNA8 ) or ( Sscle10g080340 and Chr_4_tRNA10 ) or ( Sscle10g080340 and Chr_5_tRNA10 ) or ( Sscle10g080340 and Chr_5_tRNA12 ) or ( Sscle10g080340 and Chr_10_tRNA5 ) or ( Sscle10g080340 and Chr_10_tRNA6 ) or ( Sscle10g080340 and Chr_10_tRNA9 )</t>
  </si>
  <si>
    <t>6.1.1.18</t>
  </si>
  <si>
    <t>glutamyl_tRNA_synthetase</t>
  </si>
  <si>
    <t>1 M_trnaglu_c + 1 M_atp_c + 1 M_glu_L_c = 1 M_glutrna_c + 1 M_amp_c + 1 M_ppi_c</t>
  </si>
  <si>
    <t>( SS1G_03799 and Chr_1_tRNA27 ) or ( SS1G_03799 and Chr_2_tRNA3 ) or ( SS1G_03799 and Chr_2_tRNA14 ) or ( SS1G_03799 and Chr_3_tRNA10 ) or ( SS1G_03799 and Chr_4_tRNA15 ) or ( SS1G_03799 and Chr_4_tRNA17 ) or ( SS1G_03799 and Chr_4_tRNA19 ) or ( SS1G_03799 and Chr_7_tRNA3 ) or ( SS1G_03799 and Chr_7_tRNA13 ) or ( SS1G_03799 and Chr_14_tRNA7 ) or ( SS1G_03799 and Chr_15_tRNA5 ) or ( SS1G_03799 and Chr_16_tRNA3 )</t>
  </si>
  <si>
    <t>( Sscle09g073310 and Chr_1_tRNA27 ) or ( Sscle09g073310 and Chr_2_tRNA3 ) or ( Sscle09g073310 and Chr_2_tRNA14 ) or ( Sscle09g073310 and Chr_3_tRNA10 ) or ( Sscle09g073310 and Chr_4_tRNA15 ) or ( Sscle09g073310 and Chr_4_tRNA17 ) or ( Sscle09g073310 and Chr_4_tRNA19 ) or ( Sscle09g073310 and Chr_7_tRNA3 ) or ( Sscle09g073310 and Chr_7_tRNA13 ) or ( Sscle09g073310 and Chr_14_tRNA7 ) or ( Sscle09g073310 and Chr_15_tRNA5 ) or ( Sscle09g073310 and Chr_16_tRNA3 )</t>
  </si>
  <si>
    <t>6.1.1.17</t>
  </si>
  <si>
    <t>glycyl_tRNA_synthetase</t>
  </si>
  <si>
    <t>1 M_atp_c + 1 M_trnagly_c + 1 M_gly_c = 1 M_glytrna_c + 1 M_ppi_c + 1 M_amp_c</t>
  </si>
  <si>
    <t>( SS1G_00638 and Chr_1_tRNA15 ) or ( SS1G_00638 and Chr_2_tRNA11 ) or ( SS1G_00638 and Chr_3_tRNA9 ) or ( SS1G_00638 and Chr_4_tRNA21 ) or ( SS1G_00638 and Chr_6_tRNA4 ) or ( SS1G_00638 and Chr_6_tRNA11 ) or ( SS1G_00638 and Chr_8_tRNA8 ) or ( SS1G_00638 and Chr_8_tRNA9 ) or ( SS1G_00638 and Chr_8_tRNA12 ) or ( SS1G_00638 and Chr_9_tRNA1 ) or ( SS1G_00638 and Chr_11_tRNA1 ) or ( SS1G_00638 and Chr_11_tRNA2 ) or ( SS1G_00638 and Chr_14_tRNA4 ) or ( SS1G_00638 and Chr_14_tRNA6 )</t>
  </si>
  <si>
    <t>( Sscle03g025440 and Chr_1_tRNA15 ) or ( Sscle03g025440 and Chr_2_tRNA11 ) or ( Sscle03g025440 and Chr_3_tRNA9 ) or ( Sscle03g025440 and Chr_4_tRNA21 ) or ( Sscle03g025440 and Chr_6_tRNA4 ) or ( Sscle03g025440 and Chr_6_tRNA11 ) or ( Sscle03g025440 and Chr_8_tRNA8 ) or ( Sscle03g025440 and Chr_8_tRNA9 ) or ( Sscle03g025440 and Chr_8_tRNA12 ) or ( Sscle03g025440 and Chr_9_tRNA1 ) or ( Sscle03g025440 and Chr_11_tRNA1 ) or ( Sscle03g025440 and Chr_11_tRNA2 ) or ( Sscle03g025440 and Chr_14_tRNA4 ) or ( Sscle03g025440 and Chr_14_tRNA6 )</t>
  </si>
  <si>
    <t>6.1.1.14</t>
  </si>
  <si>
    <t>histidyl_tRNA_synthetase</t>
  </si>
  <si>
    <t>1 M_his_L_c + 1 M_atp_c + 1 M_trnahis_c = 1 M_amp_c + 1 M_histrna_c + 1 M_ppi_c</t>
  </si>
  <si>
    <t>( SS1G_09999 and Chr_2_tRNA5 ) or ( SS1G_09999 and Chr_9_tRNA9 ) or ( SS1G_09999 and Chr_11_tRNA4 ) or ( SS1G_09999 and Chr_16_tRNA1 )</t>
  </si>
  <si>
    <t>( Sscle01g003130 and Chr_2_tRNA5 ) or ( Sscle01g003130 and Chr_9_tRNA9 ) or ( Sscle01g003130 and Chr_11_tRNA4 ) or ( Sscle01g003130 and Chr_16_tRNA1 )</t>
  </si>
  <si>
    <t>6.1.1.21</t>
  </si>
  <si>
    <t>isoleucyl_tRNA_synthetase</t>
  </si>
  <si>
    <t>1 M_ile_L_c + 1 M_atp_c + 1 M_trnaile_c = 1 M_ppi_c + 1 M_amp_c + 1 M_iletrna_c</t>
  </si>
  <si>
    <t>( SS1G_12971 and Chr_1_tRNA1 ) or ( SS1G_12971 and Chr_1_tRNA21 ) or ( SS1G_12971 and Chr_2_tRNA10 ) or ( SS1G_12971 and Chr_4_tRNA7 ) or ( SS1G_12971 and Chr_9_tRNA3 ) or ( SS1G_12971 and Chr_9_tRNA5 ) or ( SS1G_12971 and Chr_12_tRNA2 ) or ( SS1G_13532 and Chr_1_tRNA1 ) or ( SS1G_13532 and Chr_1_tRNA21 ) or ( SS1G_13532 and Chr_2_tRNA10 ) or ( SS1G_13532 and Chr_4_tRNA7 ) or ( SS1G_13532 and Chr_9_tRNA3 ) or ( SS1G_13532 and Chr_9_tRNA5 ) or ( SS1G_13532 and Chr_12_tRNA2 )</t>
  </si>
  <si>
    <t>( Sscle02g022030 and Chr_1_tRNA1 ) or ( Sscle02g022030 and Chr_1_tRNA21 ) or ( Sscle02g022030 and Chr_2_tRNA10 ) or ( Sscle02g022030 and Chr_4_tRNA7 ) or ( Sscle02g022030 and Chr_9_tRNA3 ) or ( Sscle02g022030 and Chr_9_tRNA5 ) or ( Sscle02g022030 and Chr_12_tRNA2 ) or ( Sscle15g103390 and Chr_1_tRNA1 ) or ( Sscle15g103390 and Chr_1_tRNA21 ) or ( Sscle15g103390 and Chr_2_tRNA10 ) or ( Sscle15g103390 and Chr_4_tRNA7 ) or ( Sscle15g103390 and Chr_9_tRNA3 ) or ( Sscle15g103390 and Chr_9_tRNA5 ) or ( Sscle15g103390 and Chr_12_tRNA2 )</t>
  </si>
  <si>
    <t>6.1.1.5</t>
  </si>
  <si>
    <t>leucyl_tRNA_synthetase</t>
  </si>
  <si>
    <t>1 M_atp_c + 1 M_leu_L_c + 1 M_trnaleu_c = 1 M_amp_c + 1 M_leutrna_c + 1 M_ppi_c</t>
  </si>
  <si>
    <t>( SS1G_00696 and Chr_1_tRNA12 ) or ( SS1G_00696 and Chr_2_tRNA2 ) or ( SS1G_00696 and Chr_2_tRNA7 ) or ( SS1G_00696 and Chr_5_tRNA2 ) or ( SS1G_00696 and Chr_5_tRNA8 ) or ( SS1G_00696 and Chr_7_tRNA4 ) or ( SS1G_00696 and Chr_8_tRNA4 ) or ( SS1G_00696 and Chr_8_tRNA11 ) or ( SS1G_00696 and Chr_11_tRNA5 ) or ( SS1G_00696 and Chr_12_tRNA3 ) or ( SS1G_00696 and Chr_15_tRNA4 ) or ( SS1G_10729 and Chr_1_tRNA12 ) or ( SS1G_10729 and Chr_2_tRNA2 ) or ( SS1G_10729 and Chr_2_tRNA7 ) or ( SS1G_10729 and Chr_5_tRNA2 ) or ( SS1G_10729 and Chr_5_tRNA8 ) or ( SS1G_10729 and Chr_7_tRNA4 ) or ( SS1G_10729 and Chr_8_tRNA4 ) or ( SS1G_10729 and Chr_8_tRNA11 ) or ( SS1G_10729 and Chr_11_tRNA5 ) or ( SS1G_10729 and Chr_12_tRNA3 ) or ( SS1G_10729 and Chr_15_tRNA4 )</t>
  </si>
  <si>
    <t>( Sscle03g025050 and Chr_1_tRNA12 ) or ( Sscle03g025050 and Chr_2_tRNA2 ) or ( Sscle03g025050 and Chr_2_tRNA7 ) or ( Sscle03g025050 and Chr_5_tRNA2 ) or ( Sscle03g025050 and Chr_5_tRNA8 ) or ( Sscle03g025050 and Chr_7_tRNA4 ) or ( Sscle03g025050 and Chr_8_tRNA4 ) or ( Sscle03g025050 and Chr_8_tRNA11 ) or ( Sscle03g025050 and Chr_11_tRNA5 ) or ( Sscle03g025050 and Chr_12_tRNA3 ) or ( Sscle03g025050 and Chr_15_tRNA4 ) or ( Sscle09g070320 and Chr_1_tRNA12 ) or ( Sscle09g070320 and Chr_2_tRNA2 ) or ( Sscle09g070320 and Chr_2_tRNA7 ) or ( Sscle09g070320 and Chr_5_tRNA2 ) or ( Sscle09g070320 and Chr_5_tRNA8 ) or ( Sscle09g070320 and Chr_7_tRNA4 ) or ( Sscle09g070320 and Chr_8_tRNA4 ) or ( Sscle09g070320 and Chr_8_tRNA11 ) or ( Sscle09g070320 and Chr_11_tRNA5 ) or ( Sscle09g070320 and Chr_12_tRNA3 ) or ( Sscle09g070320 and Chr_15_tRNA4 )</t>
  </si>
  <si>
    <t>6.1.1.4</t>
  </si>
  <si>
    <t>lysyl_tRNA_synthetase</t>
  </si>
  <si>
    <t>1 M_atp_c + 1 M_lys_L_c + 1 M_trnalys_c = 1 M_lystrna_c + 1 M_ppi_c + 1 M_amp_c</t>
  </si>
  <si>
    <t>( SS1G_02152 and Chr_1_tRNA7 ) or ( SS1G_02152 and Chr_1_tRNA11 ) or ( SS1G_02152 and Chr_1_tRNA26 ) or ( SS1G_02152 and Chr_1_tRNA30 ) or ( SS1G_02152 and Chr_2_tRNA1 ) or ( SS1G_02152 and Chr_3_tRNA1 ) or ( SS1G_02152 and Chr_5_tRNA3 ) or ( SS1G_02152 and Chr_8_tRNA5 ) or ( SS1G_02152 and Chr_8_tRNA6 ) or ( SS1G_02152 and Chr_8_tRNA7 ) or ( SS1G_02152 and Chr_12_tRNA5 ) or ( SS1G_02152 and Chr_13_tRNA3 ) or ( SS1G_02152 and Chr_13_tRNA4 ) or ( SS1G_06311 and Chr_1_tRNA7 ) or ( SS1G_06311 and Chr_1_tRNA11 ) or ( SS1G_06311 and Chr_1_tRNA26 ) or ( SS1G_06311 and Chr_1_tRNA30 ) or ( SS1G_06311 and Chr_2_tRNA1 ) or ( SS1G_06311 and Chr_3_tRNA1 ) or ( SS1G_06311 and Chr_5_tRNA3 ) or ( SS1G_06311 and Chr_8_tRNA5 ) or ( SS1G_06311 and Chr_8_tRNA6 ) or ( SS1G_06311 and Chr_8_tRNA7 ) or ( SS1G_06311 and Chr_12_tRNA5 ) or ( SS1G_06311 and Chr_13_tRNA3 ) or ( SS1G_06311 and Chr_13_tRNA4 )</t>
  </si>
  <si>
    <t>( Sscle04g032330 and Chr_1_tRNA7 ) or ( Sscle04g032330 and Chr_1_tRNA11 ) or ( Sscle04g032330 and Chr_1_tRNA26 ) or ( Sscle04g032330 and Chr_1_tRNA30 ) or ( Sscle04g032330 and Chr_2_tRNA1 ) or ( Sscle04g032330 and Chr_3_tRNA1 ) or ( Sscle04g032330 and Chr_5_tRNA3 ) or ( Sscle04g032330 and Chr_8_tRNA5 ) or ( Sscle04g032330 and Chr_8_tRNA6 ) or ( Sscle04g032330 and Chr_8_tRNA7 ) or ( Sscle04g032330 and Chr_12_tRNA5 ) or ( Sscle04g032330 and Chr_13_tRNA3 ) or ( Sscle04g032330 and Chr_13_tRNA4 ) or ( Sscle05g043210 and Chr_1_tRNA7 ) or ( Sscle05g043210 and Chr_1_tRNA11 ) or ( Sscle05g043210 and Chr_1_tRNA26 ) or ( Sscle05g043210 and Chr_1_tRNA30 ) or ( Sscle05g043210 and Chr_2_tRNA1 ) or ( Sscle05g043210 and Chr_3_tRNA1 ) or ( Sscle05g043210 and Chr_5_tRNA3 ) or ( Sscle05g043210 and Chr_8_tRNA5 ) or ( Sscle05g043210 and Chr_8_tRNA6 ) or ( Sscle05g043210 and Chr_8_tRNA7 ) or ( Sscle05g043210 and Chr_12_tRNA5 ) or ( Sscle05g043210 and Chr_13_tRNA3 ) or ( Sscle05g043210 and Chr_13_tRNA4 )</t>
  </si>
  <si>
    <t>6.1.1.6</t>
  </si>
  <si>
    <t>methionyl_tRNA_synthetase</t>
  </si>
  <si>
    <t>1 M_atp_c + 1 M_met_L_c + 1 M_trnamet_c = 1 M_amp_c + 1 M_ppi_c + 1 M_mettrna_c</t>
  </si>
  <si>
    <t>( SS1G_10624 and Chr_1_tRNA16 ) or ( SS1G_10624 and Chr_3_tRNA5 ) or ( SS1G_10624 and Chr_6_tRNA9 ) or ( SS1G_10624 and Chr_7_tRNA1 ) or ( SS1G_10624 and Chr_7_tRNA14 ) or ( SS1G_10624 and Chr_13_tRNA2 ) or ( SS1G_10624 and Chr_13_tRNA6 ) or ( SS1G_12187 and Chr_1_tRNA16 ) or ( SS1G_12187 and Chr_3_tRNA5 ) or ( SS1G_12187 and Chr_6_tRNA9 ) or ( SS1G_12187 and Chr_7_tRNA1 ) or ( SS1G_12187 and Chr_7_tRNA14 ) or ( SS1G_12187 and Chr_13_tRNA2 ) or ( SS1G_12187 and Chr_13_tRNA6 )</t>
  </si>
  <si>
    <t>( Sscle09g071200 and Chr_1_tRNA16 ) or ( Sscle09g071200 and Chr_3_tRNA5 ) or ( Sscle09g071200 and Chr_6_tRNA9 ) or ( Sscle09g071200 and Chr_7_tRNA1 ) or ( Sscle09g071200 and Chr_7_tRNA14 ) or ( Sscle09g071200 and Chr_13_tRNA2 ) or ( Sscle09g071200 and Chr_13_tRNA6 ) or ( Sscle05g041620 and Chr_1_tRNA16 ) or ( Sscle05g041620 and Chr_3_tRNA5 ) or ( Sscle05g041620 and Chr_6_tRNA9 ) or ( Sscle05g041620 and Chr_7_tRNA1 ) or ( Sscle05g041620 and Chr_7_tRNA14 ) or ( Sscle05g041620 and Chr_13_tRNA2 ) or ( Sscle05g041620 and Chr_13_tRNA6 )</t>
  </si>
  <si>
    <t>6.1.1.10</t>
  </si>
  <si>
    <t>phenylalanyl_tRNA_synthetase</t>
  </si>
  <si>
    <t>1 M_phe_L_c + 1 M_trnaphe_c + 1 M_atp_c = 1 M_phetrna_c + 1 M_ppi_c + 1 M_amp_c</t>
  </si>
  <si>
    <t>( SS1G_05354 and Chr_3_tRNA8 ) or ( SS1G_05354 and Chr_4_tRNA13 ) or ( SS1G_05354 and Chr_6_tRNA6 ) or ( SS1G_05354 and Chr_7_tRNA8 ) or ( SS1G_05354 and Chr_12_tRNA6 ) or ( SS1G_05354 and Chr_15_tRNA2 ) or ( SS1G_07120 and Chr_3_tRNA8 ) or ( SS1G_07120 and Chr_4_tRNA13 ) or ( SS1G_07120 and Chr_6_tRNA6 ) or ( SS1G_07120 and Chr_7_tRNA8 ) or ( SS1G_07120 and Chr_12_tRNA6 ) or ( SS1G_07120 and Chr_15_tRNA2 ) or ( SS1G_04440 and Chr_3_tRNA8 ) or ( SS1G_04440 and Chr_4_tRNA13 ) or ( SS1G_04440 and Chr_6_tRNA6 ) or ( SS1G_04440 and Chr_7_tRNA8 ) or ( SS1G_04440 and Chr_12_tRNA6 ) or ( SS1G_04440 and Chr_15_tRNA2 )</t>
  </si>
  <si>
    <t>( Sscle08g066130 and Chr_3_tRNA8 ) or ( Sscle08g066130 and Chr_4_tRNA13 ) or ( Sscle08g066130 and Chr_6_tRNA6 ) or ( Sscle08g066130 and Chr_7_tRNA8 ) or ( Sscle08g066130 and Chr_12_tRNA6 ) or ( Sscle08g066130 and Chr_15_tRNA2 ) or ( Sscle06g051710 and Chr_3_tRNA8 ) or ( Sscle06g051710 and Chr_4_tRNA13 ) or ( Sscle06g051710 and Chr_6_tRNA6 ) or ( Sscle06g051710 and Chr_7_tRNA8 ) or ( Sscle06g051710 and Chr_12_tRNA6 ) or ( Sscle06g051710 and Chr_15_tRNA2 ) or ( Sscle02g016790 and Chr_3_tRNA8 ) or ( Sscle02g016790 and Chr_4_tRNA13 ) or ( Sscle02g016790 and Chr_6_tRNA6 ) or ( Sscle02g016790 and Chr_7_tRNA8 ) or ( Sscle02g016790 and Chr_12_tRNA6 ) or ( Sscle02g016790 and Chr_15_tRNA2 )</t>
  </si>
  <si>
    <t>6.1.1.20</t>
  </si>
  <si>
    <t>prolyl_tRNA_synthetase</t>
  </si>
  <si>
    <t>1 M_pro_L_c + 1 M_atp_c + 1 M_trnapro_c = 1 M_amp_c + 1 M_protrna_c + 1 M_ppi_c</t>
  </si>
  <si>
    <t>( SS1G_08648 and Chr_1_tRNA2 ) or ( SS1G_08648 and Chr_1_tRNA6 ) or ( SS1G_08648 and Chr_1_tRNA20 ) or ( SS1G_08648 and Chr_1_tRNA28 ) or ( SS1G_08648 and Chr_3_tRNA12 ) or ( SS1G_08648 and Chr_4_tRNA3 ) or ( SS1G_08648 and Chr_4_tRNA11 ) or ( SS1G_08648 and Chr_4_tRNA12 ) or ( SS1G_08648 and Chr_5_tRNA6 ) or ( SS1G_08648 and Chr_10_tRNA2 ) or ( SS1G_08648 and Chr_15_tRNA1 ) or ( SS1G_14384 and Chr_1_tRNA2 ) or ( SS1G_14384 and Chr_1_tRNA6 ) or ( SS1G_14384 and Chr_1_tRNA20 ) or ( SS1G_14384 and Chr_1_tRNA28 ) or ( SS1G_14384 and Chr_3_tRNA12 ) or ( SS1G_14384 and Chr_4_tRNA3 ) or ( SS1G_14384 and Chr_4_tRNA11 ) or ( SS1G_14384 and Chr_4_tRNA12 ) or ( SS1G_14384 and Chr_5_tRNA6 ) or ( SS1G_14384 and Chr_10_tRNA2 ) or ( SS1G_14384 and Chr_15_tRNA1 )</t>
  </si>
  <si>
    <t>( Sscle10g078960 and Chr_1_tRNA2 ) or ( Sscle10g078960 and Chr_1_tRNA6 ) or ( Sscle10g078960 and Chr_1_tRNA20 ) or ( Sscle10g078960 and Chr_1_tRNA28 ) or ( Sscle10g078960 and Chr_3_tRNA12 ) or ( Sscle10g078960 and Chr_4_tRNA3 ) or ( Sscle10g078960 and Chr_4_tRNA11 ) or ( Sscle10g078960 and Chr_4_tRNA12 ) or ( Sscle10g078960 and Chr_5_tRNA6 ) or ( Sscle10g078960 and Chr_10_tRNA2 ) or ( Sscle10g078960 and Chr_15_tRNA1 ) or ( Sscle13g096970 and Chr_1_tRNA2 ) or ( Sscle13g096970 and Chr_1_tRNA6 ) or ( Sscle13g096970 and Chr_1_tRNA20 ) or ( Sscle13g096970 and Chr_1_tRNA28 ) or ( Sscle13g096970 and Chr_3_tRNA12 ) or ( Sscle13g096970 and Chr_4_tRNA3 ) or ( Sscle13g096970 and Chr_4_tRNA11 ) or ( Sscle13g096970 and Chr_4_tRNA12 ) or ( Sscle13g096970 and Chr_5_tRNA6 ) or ( Sscle13g096970 and Chr_10_tRNA2 ) or ( Sscle13g096970 and Chr_15_tRNA1 )</t>
  </si>
  <si>
    <t>6.1.1.15</t>
  </si>
  <si>
    <t>seryl_tRNA_synthetase</t>
  </si>
  <si>
    <t>1 M_ser_L_c + 1 M_trnaser_c + 1 M_atp_c = 1 M_ppi_c + 1 M_amp_c + 1 M_sertrna_c</t>
  </si>
  <si>
    <t>( SS1G_11248 and Chr_1_tRNA13 ) or ( SS1G_11248 and Chr_1_tRNA17 ) or ( SS1G_11248 and Chr_2_tRNA4 ) or ( SS1G_11248 and Chr_3_tRNA11 ) or ( SS1G_11248 and Chr_4_tRNA1 ) or ( SS1G_11248 and Chr_5_tRNA1 ) or ( SS1G_11248 and Chr_5_tRNA4 ) or ( SS1G_11248 and Chr_6_tRNA2 ) or ( SS1G_11248 and Chr_6_tRNA12 ) or ( SS1G_11248 and Chr_7_tRNA7 ) or ( SS1G_11248 and Chr_7_tRNA9 ) or ( SS1G_11248 and Chr_9_tRNA4 ) or ( SS1G_11248 and Chr_11_tRNA8 ) or ( SS1G_11248 and Chr_12_tRNA7 ) or ( SS1G_11248 and Chr_13_tRNA1 ) or ( SS1G_11248 and Chr_13_tRNA7 ) or ( SS1G_11248 and Chr_13_tRNA8 ) or ( SS1G_00188 and Chr_1_tRNA13 ) or ( SS1G_00188 and Chr_1_tRNA17 ) or ( SS1G_00188 and Chr_2_tRNA4 ) or ( SS1G_00188 and Chr_3_tRNA11 ) or ( SS1G_00188 and Chr_4_tRNA1 ) or ( SS1G_00188 and Chr_5_tRNA1 ) or ( SS1G_00188 and Chr_5_tRNA4 ) or ( SS1G_00188 and Chr_6_tRNA2 ) or ( SS1G_00188 and Chr_6_tRNA12 ) or ( SS1G_00188 and Chr_7_tRNA7 ) or ( SS1G_00188 and Chr_7_tRNA9 ) or ( SS1G_00188 and Chr_9_tRNA4 ) or ( SS1G_00188 and Chr_11_tRNA8 ) or ( SS1G_00188 and Chr_12_tRNA7 ) or ( SS1G_00188 and Chr_13_tRNA1 ) or ( SS1G_00188 and Chr_13_tRNA7 ) or ( SS1G_00188 and Chr_13_tRNA8 )</t>
  </si>
  <si>
    <t>( Sscle12g087240 and Chr_1_tRNA13 ) or ( Sscle12g087240 and Chr_1_tRNA17 ) or ( Sscle12g087240 and Chr_2_tRNA4 ) or ( Sscle12g087240 and Chr_3_tRNA11 ) or ( Sscle12g087240 and Chr_4_tRNA1 ) or ( Sscle12g087240 and Chr_5_tRNA1 ) or ( Sscle12g087240 and Chr_5_tRNA4 ) or ( Sscle12g087240 and Chr_6_tRNA2 ) or ( Sscle12g087240 and Chr_6_tRNA12 ) or ( Sscle12g087240 and Chr_7_tRNA7 ) or ( Sscle12g087240 and Chr_7_tRNA9 ) or ( Sscle12g087240 and Chr_9_tRNA4 ) or ( Sscle12g087240 and Chr_11_tRNA8 ) or ( Sscle12g087240 and Chr_12_tRNA7 ) or ( Sscle12g087240 and Chr_13_tRNA1 ) or ( Sscle12g087240 and Chr_13_tRNA7 ) or ( Sscle12g087240 and Chr_13_tRNA8 ) or ( Sscle03g029110 and Chr_1_tRNA13 ) or ( Sscle03g029110 and Chr_1_tRNA17 ) or ( Sscle03g029110 and Chr_2_tRNA4 ) or ( Sscle03g029110 and Chr_3_tRNA11 ) or ( Sscle03g029110 and Chr_4_tRNA1 ) or ( Sscle03g029110 and Chr_5_tRNA1 ) or ( Sscle03g029110 and Chr_5_tRNA4 ) or ( Sscle03g029110 and Chr_6_tRNA2 ) or ( Sscle03g029110 and Chr_6_tRNA12 ) or ( Sscle03g029110 and Chr_7_tRNA7 ) or ( Sscle03g029110 and Chr_7_tRNA9 ) or ( Sscle03g029110 and Chr_9_tRNA4 ) or ( Sscle03g029110 and Chr_11_tRNA8 ) or ( Sscle03g029110 and Chr_12_tRNA7 ) or ( Sscle03g029110 and Chr_13_tRNA1 ) or ( Sscle03g029110 and Chr_13_tRNA7 ) or ( Sscle03g029110 and Chr_13_tRNA8 )</t>
  </si>
  <si>
    <t>6.1.1.11</t>
  </si>
  <si>
    <t>threonyl_tRNA_synthetase</t>
  </si>
  <si>
    <t>1 M_atp_c + 1 M_trnathr_c + 1 M_thr_L_c = 1 M_amp_c + 1 M_thrtrna_c + 1 M_ppi_c</t>
  </si>
  <si>
    <t>( SS1G_05805 and Chr_3_tRNA2 ) or ( SS1G_05805 and Chr_4_tRNA2 ) or ( SS1G_05805 and Chr_5_tRNA11 ) or ( SS1G_05805 and Chr_6_tRNA1 ) or ( SS1G_05805 and Chr_7_tRNA2 ) or ( SS1G_05805 and Chr_7_tRNA10 ) or ( SS1G_05805 and Chr_7_tRNA15 ) or ( SS1G_05805 and Chr_10_tRNA1 ) or ( SS1G_05805 and Chr_11_tRNA7 ) or ( SS1G_05805 and Chr_14_tRNA9 ) or ( SS1G_10975 and Chr_3_tRNA2 ) or ( SS1G_10975 and Chr_4_tRNA2 ) or ( SS1G_10975 and Chr_5_tRNA11 ) or ( SS1G_10975 and Chr_6_tRNA1 ) or ( SS1G_10975 and Chr_7_tRNA2 ) or ( SS1G_10975 and Chr_7_tRNA10 ) or ( SS1G_10975 and Chr_7_tRNA15 ) or ( SS1G_10975 and Chr_10_tRNA1 ) or ( SS1G_10975 and Chr_11_tRNA7 ) or ( SS1G_10975 and Chr_14_tRNA9 )</t>
  </si>
  <si>
    <t>( Sscle05g047090 and Chr_3_tRNA2 ) or ( Sscle05g047090 and Chr_4_tRNA2 ) or ( Sscle05g047090 and Chr_5_tRNA11 ) or ( Sscle05g047090 and Chr_6_tRNA1 ) or ( Sscle05g047090 and Chr_7_tRNA2 ) or ( Sscle05g047090 and Chr_7_tRNA10 ) or ( Sscle05g047090 and Chr_7_tRNA15 ) or ( Sscle05g047090 and Chr_10_tRNA1 ) or ( Sscle05g047090 and Chr_11_tRNA7 ) or ( Sscle05g047090 and Chr_14_tRNA9 ) or ( Sscle12g089440 and Chr_3_tRNA2 ) or ( Sscle12g089440 and Chr_4_tRNA2 ) or ( Sscle12g089440 and Chr_5_tRNA11 ) or ( Sscle12g089440 and Chr_6_tRNA1 ) or ( Sscle12g089440 and Chr_7_tRNA2 ) or ( Sscle12g089440 and Chr_7_tRNA10 ) or ( Sscle12g089440 and Chr_7_tRNA15 ) or ( Sscle12g089440 and Chr_10_tRNA1 ) or ( Sscle12g089440 and Chr_11_tRNA7 ) or ( Sscle12g089440 and Chr_14_tRNA9 )</t>
  </si>
  <si>
    <t>6.1.1.3</t>
  </si>
  <si>
    <t>tryptophanyl_tRNA_synthetase</t>
  </si>
  <si>
    <t>1 M_atp_c + 1 M_trnatrp_c + 1 M_trp_L_c = 1 M_amp_c + 1 M_ppi_c + 1 M_trptrna_c</t>
  </si>
  <si>
    <t>( SS1G_13632 and Chr_1_tRNA4 ) or ( SS1G_13632 and Chr_4_tRNA14 ) or ( SS1G_13632 and Chr_6_tRNA13 ) or ( SS1G_13632 and Chr_10_tRNA4 ) or ( SS1G_13632 and Chr_12_tRNA4 ) or ( SS1G_13632 and Chr_13_tRNA5 ) or ( SS1G_05447 and Chr_1_tRNA4 ) or ( SS1G_05447 and Chr_4_tRNA14 ) or ( SS1G_05447 and Chr_6_tRNA13 ) or ( SS1G_05447 and Chr_10_tRNA4 ) or ( SS1G_05447 and Chr_12_tRNA4 ) or ( SS1G_05447 and Chr_13_tRNA5 )</t>
  </si>
  <si>
    <t>( Sscle14g097940 and Chr_1_tRNA4 ) or ( Sscle14g097940 and Chr_4_tRNA14 ) or ( Sscle14g097940 and Chr_6_tRNA13 ) or ( Sscle14g097940 and Chr_10_tRNA4 ) or ( Sscle14g097940 and Chr_12_tRNA4 ) or ( Sscle14g097940 and Chr_13_tRNA5 ) or ( Sscle08g066790 and Chr_1_tRNA4 ) or ( Sscle08g066790 and Chr_4_tRNA14 ) or ( Sscle08g066790 and Chr_6_tRNA13 ) or ( Sscle08g066790 and Chr_10_tRNA4 ) or ( Sscle08g066790 and Chr_12_tRNA4 ) or ( Sscle08g066790 and Chr_13_tRNA5 )</t>
  </si>
  <si>
    <t>6.1.1.2</t>
  </si>
  <si>
    <t>tyrosyl_tRNA_synthetase</t>
  </si>
  <si>
    <t>1 M_trnatyr_c + 1 M_atp_c + 1 M_tyr_L_c = 1 M_amp_c + 1 M_ppi_c + 1 M_tyrtrna_c</t>
  </si>
  <si>
    <t>( SS1G_02608 and Chr_1_tRNA9 ) or ( SS1G_02608 and Chr_1_tRNA18 ) or ( SS1G_02608 and Chr_5_tRNA9 ) or ( SS1G_02608 and Chr_8_tRNA2 ) or ( SS1G_02608 and Chr_8_tRNA3 ) or ( SS1G_01294 and Chr_1_tRNA9 ) or ( SS1G_01294 and Chr_1_tRNA18 ) or ( SS1G_01294 and Chr_5_tRNA9 ) or ( SS1G_01294 and Chr_8_tRNA2 ) or ( SS1G_01294 and Chr_8_tRNA3 ) or ( SS1G_07965 and Chr_1_tRNA9 ) or ( SS1G_07965 and Chr_1_tRNA18 ) or ( SS1G_07965 and Chr_5_tRNA9 ) or ( SS1G_07965 and Chr_8_tRNA2 ) or ( SS1G_07965 and Chr_8_tRNA3 )</t>
  </si>
  <si>
    <t>( Sscle04g035840 and Chr_1_tRNA9 ) or ( Sscle04g035840 and Chr_1_tRNA18 ) or ( Sscle04g035840 and Chr_5_tRNA9 ) or ( Sscle04g035840 and Chr_8_tRNA2 ) or ( Sscle04g035840 and Chr_8_tRNA3 ) or ( Sscle01g009910 and Chr_1_tRNA9 ) or ( Sscle01g009910 and Chr_1_tRNA18 ) or ( Sscle01g009910 and Chr_5_tRNA9 ) or ( Sscle01g009910 and Chr_8_tRNA2 ) or ( Sscle01g009910 and Chr_8_tRNA3 ) or ( Sscle11g082000 and Chr_1_tRNA9 ) or ( Sscle11g082000 and Chr_1_tRNA18 ) or ( Sscle11g082000 and Chr_5_tRNA9 ) or ( Sscle11g082000 and Chr_8_tRNA2 ) or ( Sscle11g082000 and Chr_8_tRNA3 )</t>
  </si>
  <si>
    <t>6.1.1.1</t>
  </si>
  <si>
    <t>valyl_tRNA_synthetase</t>
  </si>
  <si>
    <t>1 M_val_L_c + 1 M_atp_c + 1 M_trnaval_c = 1 M_valtrna_c + 1 M_amp_c + 1 M_ppi_c</t>
  </si>
  <si>
    <t>( SS1G_04227 and Chr_1_tRNA22 ) or ( SS1G_04227 and Chr_1_tRNA24 ) or ( SS1G_04227 and Chr_2_tRNA12 ) or ( SS1G_04227 and Chr_5_tRNA5 ) or ( SS1G_04227 and Chr_5_tRNA7 ) or ( SS1G_04227 and Chr_6_tRNA7 ) or ( SS1G_04227 and Chr_7_tRNA5 ) or ( SS1G_04227 and Chr_10_tRNA8 ) or ( SS1G_04227 and Chr_12_tRNA8 ) or ( SS1G_04227 and Chr_14_tRNA5 ) or ( SS1G_04227 and Chr_14_tRNA8 )</t>
  </si>
  <si>
    <t>( Sscle02g018430 and Chr_1_tRNA22 ) or ( Sscle02g018430 and Chr_1_tRNA24 ) or ( Sscle02g018430 and Chr_2_tRNA12 ) or ( Sscle02g018430 and Chr_5_tRNA5 ) or ( Sscle02g018430 and Chr_5_tRNA7 ) or ( Sscle02g018430 and Chr_6_tRNA7 ) or ( Sscle02g018430 and Chr_7_tRNA5 ) or ( Sscle02g018430 and Chr_10_tRNA8 ) or ( Sscle02g018430 and Chr_12_tRNA8 ) or ( Sscle02g018430 and Chr_14_tRNA5 ) or ( Sscle02g018430 and Chr_14_tRNA8 )</t>
  </si>
  <si>
    <t>6.1.1.9</t>
  </si>
  <si>
    <t>malate_dehydrogenase__NAD_specific___malic_enzyme__mitochondrial</t>
  </si>
  <si>
    <t>1 M_nad_m + 1 M_mal_L_m = 1 M_pyr_m + 1 M_co2_m + 1 M_nadh_m</t>
  </si>
  <si>
    <t>( SS1G_12079 )</t>
  </si>
  <si>
    <t>( Sscle05g040660 )</t>
  </si>
  <si>
    <t>1.1.1.40</t>
  </si>
  <si>
    <t>Anaplerotic reaction</t>
  </si>
  <si>
    <t>malic_enzyme__NADP_</t>
  </si>
  <si>
    <t>1 M_nadp_c + 1 M_mal_L_c = 1 M_pyr_c + 1 M_co2_c + 1 M_nadph_c</t>
  </si>
  <si>
    <t>( SS1G_08827 )</t>
  </si>
  <si>
    <t>( Sscle14g099820 )</t>
  </si>
  <si>
    <t>malate_dehydrogenase__NADP_specific___malic_enzyme__mitochondrial</t>
  </si>
  <si>
    <t>1 M_nadp_m + 1 M_mal_L_m = 1 M_pyr_m + 1 M_co2_m + 1 M_nadph_m</t>
  </si>
  <si>
    <t>pyruvate_carboxylase__pyc_</t>
  </si>
  <si>
    <t>1 M_co2_c + 1 M_h2o_c + 1 M_pyr_c + 1 M_atp_c = 1 M_oaa_c + 1 M_pi_c + 1 M_adp_c + 2 M_h_c</t>
  </si>
  <si>
    <t>( SS1G_12839 )</t>
  </si>
  <si>
    <t>( Sscle02g012470 )</t>
  </si>
  <si>
    <t>6.4.1.1</t>
  </si>
  <si>
    <t>pyruvate_carboxylase</t>
  </si>
  <si>
    <t>1 M_co2_m + 1 M_h2o_m + 1 M_pyr_m + 1 M_atp_m = 1 M_oaa_m + 1 M_pi_m + 1 M_adp_m + 2 M_h_c</t>
  </si>
  <si>
    <t>( SS1G_01781 )</t>
  </si>
  <si>
    <t>( Sscle01g006080 )</t>
  </si>
  <si>
    <t>alpha_L_arabinofuranosidase_1_3_linkages_AGP_peptide</t>
  </si>
  <si>
    <t>0.125 M_PCW_pept_AGP_polysacc_At_e + 1 M_h2o_e = 0.125 M_PCW_pept_AGP_polysacc_At_m13A_8u_e + 1 M_arab_L_e</t>
  </si>
  <si>
    <t>( SS1G_00929 ) or ( SS1G_02462 ) or ( SS1G_03602 )</t>
  </si>
  <si>
    <t>( Sscle03g023350 ) or ( Sscle04g034810 ) or ( Sscle07g055410 )</t>
  </si>
  <si>
    <t>3.2.1.55</t>
  </si>
  <si>
    <t>Arabinogalactan degradation</t>
  </si>
  <si>
    <t>Plant degradation module</t>
  </si>
  <si>
    <t>alpha_L_arabinofuranosidase_1_3_linkages_AGP_protein</t>
  </si>
  <si>
    <t>0.1 M_PCW_protein_AGP_At_e + 1 M_h2o_e = 0.1 M_PCW_protein_AGP_polysacc_At_m13A_8u_e + 1 M_arab_L_e</t>
  </si>
  <si>
    <t>L_arabinitol_4_dehydrogenase</t>
  </si>
  <si>
    <t>1 M_abt_c + 1 M_nad_c = 1 M_nadh_c + 1 M_xylu_L_c + 1 M_h_c</t>
  </si>
  <si>
    <t>( SS1G_05959 ) or ( SS1G_09416 ) or ( SS1G_12678 )</t>
  </si>
  <si>
    <t>( Sscle05g045940 ) or ( Sscle15g105200 ) or ( Sscle02g013680 )</t>
  </si>
  <si>
    <t>1.1.1.12</t>
  </si>
  <si>
    <t>Arabinose degradation</t>
  </si>
  <si>
    <t>R_ARAB1D1</t>
  </si>
  <si>
    <t>D_arabinose_1_dehydrogenase__NAD_</t>
  </si>
  <si>
    <t>1 M_nad_c + 1 M_arab_D_c = 1 M_nadh_c + 1 M_Dara14lac_c + 1 M_h_c</t>
  </si>
  <si>
    <t>( SS1G_06496 )</t>
  </si>
  <si>
    <t>( Sscle13g093180 )</t>
  </si>
  <si>
    <t>1.1.1.117</t>
  </si>
  <si>
    <t>R_ARAB1D2</t>
  </si>
  <si>
    <t>D_arabinose_1_dehydrogenase__NADP_</t>
  </si>
  <si>
    <t>1 M_nadp_c + 1 M_arab_D_c = 1 M_nadph_c + 1 M_Dara14lac_c + 1 M_h_c</t>
  </si>
  <si>
    <t>arabinose_reductase</t>
  </si>
  <si>
    <t>1 M_nadph_c + 1 M_arab_L_c + 1 M_h_c = 1 M_nadp_c + 1 M_abt_c</t>
  </si>
  <si>
    <t>( SS1G_05911 )</t>
  </si>
  <si>
    <t>( Sscle05g046280 )</t>
  </si>
  <si>
    <t>1.1.1.21</t>
  </si>
  <si>
    <t>xylulose_reductase</t>
  </si>
  <si>
    <t>1 M_xylu_L_c + 1 M_h_c + 1 M_nadph_c = 1 M_xylt_c + 1 M_nadp_c</t>
  </si>
  <si>
    <t>1.1.1.10</t>
  </si>
  <si>
    <t>Physiological data</t>
  </si>
  <si>
    <t>Biolog data</t>
  </si>
  <si>
    <t>this study</t>
  </si>
  <si>
    <t>R_BGLCA_arbt_e_</t>
  </si>
  <si>
    <t>beta_glucosidase_arbutin_extracellular</t>
  </si>
  <si>
    <t>1 M_arbt_e + 1 M_h2o_e = 1 M_glc_D_e + 1 M_hqn_e</t>
  </si>
  <si>
    <t>( SS1G_01021 ) or ( SS1G_05030 ) or ( SS1G_05368 ) or ( SS1G_06304 ) or ( SS1G_07146 ) or ( SS1G_07847 ) or ( SS1G_09366 ) or ( SS1G_12622 ) or ( SS1G_07162 ) or ( SS1G_07847 )</t>
  </si>
  <si>
    <t>( Sscle03g022640 ) or ( Sscle08g063580 ) or ( Sscle08g066260 ) or ( Sscle05g043280 ) or ( Sscle06g051500 ) or ( Sscle11g082920 ) or ( Sscle15g105550 ) or ( Sscle06g053450 ) or ( Sscle06g051350 )</t>
  </si>
  <si>
    <t>3.2.1.21</t>
  </si>
  <si>
    <t>Arbutin degradation</t>
  </si>
  <si>
    <t>R_HQNOX_e_</t>
  </si>
  <si>
    <t>R_hydroquinone_oxidase_extracellular</t>
  </si>
  <si>
    <t>0.5 M_o2_e + 1 M_hqn_e = 1 M_pbzq_e + 1 M_h2o_e</t>
  </si>
  <si>
    <t>( SS1G_01576 ) or ( SS1G_13364 ) or ( SS1G_04725 )</t>
  </si>
  <si>
    <t>( Sscle01g007780 ) or ( Sscle03g031860 ) or ( Sscle02g014600 )</t>
  </si>
  <si>
    <t>1.14.18.1</t>
  </si>
  <si>
    <t>acetylglutamate_kinase__mitochondrial</t>
  </si>
  <si>
    <t>1 M_acglu_m + 1 M_atp_m = 1 M_acg5p_m + 1 M_adp_m</t>
  </si>
  <si>
    <t>( SS1G_05107 )</t>
  </si>
  <si>
    <t>( Sscle08g064220 )</t>
  </si>
  <si>
    <t>2.7.2.8</t>
  </si>
  <si>
    <t>Arginine biosynthesis</t>
  </si>
  <si>
    <t>R_ACGS</t>
  </si>
  <si>
    <t>N_acetylglutamate_synthase</t>
  </si>
  <si>
    <t>1 M_glu_L_c + 1 M_accoa_c = 1 M_coa_c + 1 M_acglu_c + 1 M_h_c</t>
  </si>
  <si>
    <t>( SS1G_03359 ) or ( SS1G_13991 )</t>
  </si>
  <si>
    <t>( Sscle07g057180 ) or ( Sscle11g086450 )</t>
  </si>
  <si>
    <t>2.3.1.1</t>
  </si>
  <si>
    <t>N_acteylglutamate_synthase__mitochondrial</t>
  </si>
  <si>
    <t>1 M_glu_L_m + 1 M_accoa_m = 1 M_coa_m + 1 M_acglu_m + 1 M_h_m</t>
  </si>
  <si>
    <t>( SS1G_00621 ) or ( SS1G_03359 )</t>
  </si>
  <si>
    <t>( Sscle03g025590 ) or ( Sscle07g057180 )</t>
  </si>
  <si>
    <t>acetylornithine_deacetylase_mitochondrial</t>
  </si>
  <si>
    <t>1 M_acorn_m + 1 M_h2o_m = 1 M_ac_m + 1 M_orn_m</t>
  </si>
  <si>
    <t>( SS1G_04281 )</t>
  </si>
  <si>
    <t>( Sscle02g018010 )</t>
  </si>
  <si>
    <t>3.5.1.16</t>
  </si>
  <si>
    <t>SS1G_04281 seems cytoplasmic</t>
  </si>
  <si>
    <t>acteylornithine_transaminase__irreversible__mitochondrial</t>
  </si>
  <si>
    <t>1 M_acg5sa_m + 1 M_glu_L_m = 1 M_acorn_m + 1 M_akg_m</t>
  </si>
  <si>
    <t>( SS1G_10675 )</t>
  </si>
  <si>
    <t>( Sscle09g070760 )</t>
  </si>
  <si>
    <t>2.6.1.11</t>
  </si>
  <si>
    <t>N_acetyl_g_glutamyl_phosphate_reductase__irreversible__mitochondrial</t>
  </si>
  <si>
    <t>1 M_h_m + 1 M_nadph_m + 1 M_acg5p_m = 1 M_nadp_m + 1 M_acg5sa_m + 1 M_pi_m</t>
  </si>
  <si>
    <t>1.2.1.38</t>
  </si>
  <si>
    <t>argininosuccinate_lyase</t>
  </si>
  <si>
    <t>1 M_argsuc_c = 1 M_arg_L_c + 1 M_fum_c</t>
  </si>
  <si>
    <t>( SS1G_03962 )</t>
  </si>
  <si>
    <t>( Sscle09g072130 )</t>
  </si>
  <si>
    <t>4.3.2.1</t>
  </si>
  <si>
    <t>argininosuccinate_synthase__reversible</t>
  </si>
  <si>
    <t>1 M_atp_c + 1 M_asp_L_c + 1 M_citr_L_c = 1 M_amp_c + 1 M_h_c + 1 M_ppi_c + 1 M_argsuc_c</t>
  </si>
  <si>
    <t>( SS1G_04653 )</t>
  </si>
  <si>
    <t>( Sscle02g015160 )</t>
  </si>
  <si>
    <t>6.3.4.5</t>
  </si>
  <si>
    <t>carbamoyl_phosphate_synthase__ammonia___mitochondria</t>
  </si>
  <si>
    <t>2 M_atp_m + 1 M_hco3_m + 1 M_nh4_m = 2 M_adp_m + 1 M_cbp_m + 1 M_pi_m + 2 M_h_m</t>
  </si>
  <si>
    <t>( SS1G_04214 and SS1G_04454 )</t>
  </si>
  <si>
    <t>( Sscle02g018550 and Sscle02g016670 )</t>
  </si>
  <si>
    <t>6.3.4.16</t>
  </si>
  <si>
    <t>ornithine_carbamoyltransferase__irreversible_mitochondrial</t>
  </si>
  <si>
    <t>1 M_cbp_m + 1 M_orn_m = 1 M_citr_L_m + 1 M_h_m + 1 M_pi_m</t>
  </si>
  <si>
    <t>( SS1G_10630 )</t>
  </si>
  <si>
    <t>( Sscle09g071130 )</t>
  </si>
  <si>
    <t>2.1.3.3</t>
  </si>
  <si>
    <t>ornithine_transacetylase__irreversible__mitochondrial</t>
  </si>
  <si>
    <t>1 M_glu_L_m + 1 M_acorn_m = 1 M_orn_m + 1 M_acglu_m</t>
  </si>
  <si>
    <t>2.3.1.35</t>
  </si>
  <si>
    <t>arginase</t>
  </si>
  <si>
    <t>1 M_h2o_c + 1 M_arg_L_c = 1 M_urea_c + 1 M_orn_c</t>
  </si>
  <si>
    <t>( SS1G_11277 )</t>
  </si>
  <si>
    <t>( Sscle12g087040 )</t>
  </si>
  <si>
    <t>3.5.3.1</t>
  </si>
  <si>
    <t>Arginine degradation</t>
  </si>
  <si>
    <t>asparagine_synthase__glutamine_hydrolysing_</t>
  </si>
  <si>
    <t>1 M_atp_c + 1 M_gln_L_c + 1 M_asp_L_c + 1 M_h2o_c = 1 M_ppi_c + 1 M_glu_L_c + 1 M_amp_c + 1 M_h_c + 1 M_asn_L_c</t>
  </si>
  <si>
    <t>( SS1G_10649 )</t>
  </si>
  <si>
    <t>( Sscle09g070970 )</t>
  </si>
  <si>
    <t>6.3.5.4</t>
  </si>
  <si>
    <t>Asparagine biosynthesis</t>
  </si>
  <si>
    <t>L_asparaginase</t>
  </si>
  <si>
    <t>1 M_asn_L_c + 1 M_h2o_c = 1 M_nh4_c + 1 M_asp_L_c</t>
  </si>
  <si>
    <t>( SS1G_02114 ) or ( SS1G_04931 )</t>
  </si>
  <si>
    <t>( Sscle04g032030 ) or ( Sscle08g062890 )</t>
  </si>
  <si>
    <t>3.5.1.1</t>
  </si>
  <si>
    <t>Asparagine degradation</t>
  </si>
  <si>
    <t>aspartate_transaminase</t>
  </si>
  <si>
    <t>1 M_oaa_c + 1 M_glu_L_c = 1 M_akg_c + 1 M_asp_L_c</t>
  </si>
  <si>
    <t>( SS1G_14097 ) or ( SS1G_12197 )</t>
  </si>
  <si>
    <t>( Sscle10g079590 ) or ( Sscle05g041690 )</t>
  </si>
  <si>
    <t>2.6.1.1</t>
  </si>
  <si>
    <t>Aspartate metabolism</t>
  </si>
  <si>
    <t>aspartate_transaminase_mitochondrial</t>
  </si>
  <si>
    <t>1 M_glu_L_m + 1 M_oaa_m = 1 M_asp_L_m + 1 M_akg_m</t>
  </si>
  <si>
    <t>( SS1G_03827 )</t>
  </si>
  <si>
    <t>( Sscle09g073120 )</t>
  </si>
  <si>
    <t>ISC__2Fe_2S__regeneration_mitochondrial</t>
  </si>
  <si>
    <t>1 M_iscu_m + 1 M_iscssh_m + 1 M_2fe1s_m = 4 M_h_m + 1 M_iscs_m + 1 M_iscu_DASH_2fe2s_m</t>
  </si>
  <si>
    <t>( SS1G_10527 and SS1G_10507 )</t>
  </si>
  <si>
    <t>( Sscle09g071960 and Sscle16g110620 )</t>
  </si>
  <si>
    <t>Assembly and repair of iron-sulfur proteins</t>
  </si>
  <si>
    <t>Cofactor biosynthesis</t>
  </si>
  <si>
    <t>R_I2FE2SS2m</t>
  </si>
  <si>
    <t>ISC__2Fe_2S__synthesis_II_mitochondrial</t>
  </si>
  <si>
    <t>1 M_iscu_DASH_2fe2s_m + 2 M_iscssh_m + 1 M_fadh2_m + 2 M_fe2_m = 6 M_h_m + 1 M_fad_m + 2 M_iscs_m + 1 M_iscu_DASH_2fe2s2_m</t>
  </si>
  <si>
    <t>ISC__2Fe_2S__synthesis_mitochondrial</t>
  </si>
  <si>
    <t>2 M_iscssh_m + 1 M_iscu_m + 1 M_fadh2_m + 2 M_fe2_m = 1 M_fad_m + 1 M_iscu_DASH_2fe2s_m + 2 M_iscs_m + 6 M_h_m</t>
  </si>
  <si>
    <t>ISC__2Fe_2S__transfer_mitochondrial</t>
  </si>
  <si>
    <t>1 M_iscu_DASH_2fe2s_m + 4 M_h_m = 1 M_2fe2s_m + 1 M_iscu_m</t>
  </si>
  <si>
    <t>R_I4FE4SRm</t>
  </si>
  <si>
    <t>ISC__4Fe_4S__reduction_mitochondrial</t>
  </si>
  <si>
    <t>1 M_iscu_DASH_2fe2s2_m + 1 M_fadh2_m + 2 M_h_m = 1 M_iscu_DASH_4fe4s_m + 1 M_fad_m</t>
  </si>
  <si>
    <t>R_I4FE4STm</t>
  </si>
  <si>
    <t>ISC__4Fe_4S__transfer_mitochondrial</t>
  </si>
  <si>
    <t>4 M_h_m + 1 M_iscu_DASH_4fe4s_m = 1 M_4fe4s_m + 1 M_iscu_m</t>
  </si>
  <si>
    <t>ISC_cysteine_desulfuration_mitochondrial</t>
  </si>
  <si>
    <t>1 M_cys_L_m + 1 M_iscs_m = 1 M_ala_L_m + 1 M_iscssh_m</t>
  </si>
  <si>
    <t>aspartate_1_decarboxylase</t>
  </si>
  <si>
    <t>1 M_h_c + 1 M_asp_L_c = 1 M_co2_c + 1 M_ala_B_c</t>
  </si>
  <si>
    <t>4.1.1.11</t>
  </si>
  <si>
    <t>B_alanine biosynthesis</t>
  </si>
  <si>
    <t>aspartate_1_decarboxylase_mitochondrial</t>
  </si>
  <si>
    <t>1 M_h_m + 1 M_asp_L_m = 1 M_co2_m + 1 M_ala_B_m</t>
  </si>
  <si>
    <t>( SS1G_00795 )</t>
  </si>
  <si>
    <t>( Sscle03g024360 )</t>
  </si>
  <si>
    <t>Non_growth_associated_maintenance_energy</t>
  </si>
  <si>
    <t>1 M_h2o_c + 1 M_atp_c = 1 M_adp_c + 1 M_pi_c + 1 M_h_c</t>
  </si>
  <si>
    <t>Biomass equation</t>
  </si>
  <si>
    <t>biomass_formation</t>
  </si>
  <si>
    <t>0.195 M_PROTEIN_Ss_c + 0.008 M_DNA_Ss_n + 0.053 M_RNA_Ss_c + 0.074 M_LIPIDS_Ss_c + 0.259 M_CELL_WALL_Ss_c + 0.001 M_glycogen_c + 1 M_SMALL_MOLECULES_Ss_c + 41.302 M_atp_c + 41.302 M_h2o_c = 41.302 M_adp_c + 41.302 M_pi_c + 41.302 M_h_c + 1 M_storage_capacity_Ss_c</t>
  </si>
  <si>
    <t>Biomass formation</t>
  </si>
  <si>
    <t>biomass_cell_wall_composition</t>
  </si>
  <si>
    <t>0.378 M_chitin_c + 0.137 M_13BDglcn_c = 1 M_CELL_WALL_Ss_c</t>
  </si>
  <si>
    <t>biomass_DNA_synthesis_directed_DNA_polymerase</t>
  </si>
  <si>
    <t>0.704 M_dgtp_c + 0.704 M_dctp_c + 0.991 M_dttp_c + 0.991 M_datp_c = 1 M_DNA_Ss_n + 3.391 M_ppi_c + 3.391 M_h2o_c + 0.1 M_DNA_Ss_methyl_site_n</t>
  </si>
  <si>
    <t>( SS1G_08778 and SS1G_03587 and SS1G_11308 and SS1G_12588 and SS1G_11504 and SS1G_06107 and SS1G_08296 and SS1G_11933 and SS1G_05217 )</t>
  </si>
  <si>
    <t>( Sscle14g099430 and Sscle07g055550 and Sscle12g086830 and Sscle06g053650 and Sscle07g060430 and Sscle05g044800 and Sscle10g076110 and Sscle12g090330 and Sscle08g065030 )</t>
  </si>
  <si>
    <t>2.7.7.7</t>
  </si>
  <si>
    <t>biomass_lipids_composition</t>
  </si>
  <si>
    <t>0.0048 M_ps_SS_c + 0.2064 M_pc_SS_c + 0.4691 M_pe_SS_c + 0.4591 M_ergst_c + 0.0033 M_ocdca_c + 0.0226 M_ocdcea_c + 0.003 M_ttdca_c + 0.0199 M_hdca_c + 0.0224 M_ocdcya_c + 0.000067 M_ptd4ino_SS_c + 0.000067 M_ptd3ino_SS_c + 0.000067 M_ptd1ino_SS_c + 0.1353 M_ergose_c + 0.1201 M_1ag3p_SS_c + 0.0136 M_12dgr_SS_c + 0.0235 M_clpn_SS_c + 0.1359 M_tag_SS_c = 1 M_LIPIDS_Ss_c</t>
  </si>
  <si>
    <t>biomass_protein_synthesis_directed_ribosom</t>
  </si>
  <si>
    <t>0.339 M_argtrna_c + 0.121 M_histrna_c + 0.085 M_cystrna_c + 0.255 M_glntrna_c + 0.194 M_tyrtrna_c + 0.356 M_iletrna_c + 0.615 M_leutrna_c + 0.383 M_protrna_c + 0.494 M_lystrna_c + 0.094 M_mettrna_c + 0.201 M_asntrna_c + 0.662 M_glytrna_c + 0.603 M_asptrna_c + 0.94 M_alatrna_c + 0.766 M_glutrna_c + 0.444 M_valtrna_c + 0.13 M_trptrna_c + 0.284 M_phetrna_c + 0.434 M_thrtrna_c + 0.496 M_sertrna_c + 23.687 M_h2o_c + 31.583 M_atp_c = 1 M_PROTEIN_Ss_c + 31.583 M_adp_c + 31.583 M_pi_c + 0.339 M_trnaarg_c + 0.121 M_trnahis_c + 0.085 M_trnacys_c + 0.255 M_trnagln_c + 0.194 M_trnatyr_c + 0.356 M_trnaile_c + 0.615 M_trnaleu_c + 0.383 M_trnapro_c + 0.494 M_trnalys_c + 0.094 M_trnamet_c + 0.201 M_trnaasn_c + 0.662 M_trnagly_c + 0.603 M_trnaasp_c + 0.94 M_trnaala_c + 0.766 M_trnaglu_c + 0.444 M_trnaval_c + 0.13 M_trnatrp_c + 0.284 M_trnaphe_c + 0.434 M_trnathr_c + 0.496 M_trnaser_c + 0.1 M_PROTEIN_secretion_coupling_c</t>
  </si>
  <si>
    <t>( SS1G_02985 and SS1G_07122 and SS1G_12211 and SS1G_00195 and SS1G_09262 and SS1G_00066 and SS1G_00090 and SS1G_01698 and SS1G_00088 and SS1G_08275 and SS1G_12502 and SS1G_00502 and SS1G_13000 and SS1G_12025 and SS1G_12077 and SS1G_00067 and SS1G_10769 and SS1G_00951 and SS1G_00827 and SS1G_11036 and SS1G_09423 and SS1G_03582 and SS1G_05038 and SS1G_13160 and SS1G_00846 and SS1G_10753 and SS1G_12477 and SS1G_04012 and SS1G_14283 and SS1G_10627 and SS1G_00535 and SS1G_05502 and SS1G_12876 and SS1G_12479 and SS1G_07245 and SS1G_12503 and SS1G_10585 and SS1G_00598 and SS1G_05905 and SS1G_05824 and SS1G_14194 and SS1G_11139 and SS1G_06999 and SS1G_00925 and SS1G_05501 and SS1G_03351 and SS1G_03209 and SS1G_06835 and SS1G_12926 and SS1G_13033 and SS1G_12183 and SS1G_00544 and SS1G_13647 and SS1G_05383 and SS1G_10315 and SS1G_00005 and SS1G_00145 )</t>
  </si>
  <si>
    <t>( Sscle04g038660 and Sscle06g051690 and Sscle05g041820 and Sscle03g029030 and Sscle15g106330 and Sscle03g029910 and Sscle03g029780 and Sscle01g006770 and Sscle03g029800 and Sscle10g075950 and Sscle06g054250 and Sscle03g026580 and Sscle02g021820 and Sscle12g089690 and Sscle05g040640 and Sscle03g029900 and Sscle09g070050 and Sscle03g023190 and Sscle03g024170 and Sscle12g088920 and Sscle15g105130 and Sscle07g055590 and Sscle08g063640 and Sscle02g020620 and Sscle03g024020 and Sscle09g070160 and Sscle06g054450 and Sscle02g020200 and Sscle04g039740 and Sscle09g071170 and Sscle03g026300 and Sscle08g067200 and Sscle02g012190 and Sscle06g054430 and Sscle06g050700 and Sscle06g054240 and Sscle09g071490 and Sscle03g025780 and Sscle05g046330 and Sscle05g046900 and Sscle08g068140 and Sscle12g088050 and Sscle06g052580 and Sscle03g023390 and Sscle08g067190 and Sscle07g057240 and Sscle07g058340 and Sscle13g095780 and Sscle02g011830 and Sscle02g021600 and Sscle05g041580 and Sscle03g026220 and Sscle14g097800 and Sscle08g066360 and Sscle16g109260 and Sscle03g030410 and Sscle03g029380 )</t>
  </si>
  <si>
    <t>secreted_protein_synthesis_directed_ribosom</t>
  </si>
  <si>
    <t>0.339 M_argtrna_c + 0.121 M_histrna_c + 0.085 M_cystrna_c + 0.255 M_glntrna_c + 0.194 M_tyrtrna_c + 0.356 M_iletrna_c + 0.615 M_leutrna_c + 0.383 M_protrna_c + 0.494 M_lystrna_c + 0.094 M_mettrna_c + 0.201 M_asntrna_c + 0.662 M_glytrna_c + 0.603 M_asptrna_c + 0.94 M_alatrna_c + 0.766 M_glutrna_c + 0.444 M_valtrna_c + 0.13 M_trptrna_c + 0.284 M_phetrna_c + 0.434 M_thrtrna_c + 0.496 M_sertrna_c + 23.687 M_h2o_c + 31.583 M_atp_c + 1 M_PROTEIN_secretion_coupling_c = 1 M_PROTEIN_secreted_Ss_c + 31.583 M_adp_c + 31.583 M_pi_c + 0.339 M_trnaarg_c + 0.121 M_trnahis_c + 0.085 M_trnacys_c + 0.255 M_trnagln_c + 0.194 M_trnatyr_c + 0.356 M_trnaile_c + 0.615 M_trnaleu_c + 0.383 M_trnapro_c + 0.494 M_trnalys_c + 0.094 M_trnamet_c + 0.201 M_trnaasn_c + 0.662 M_trnagly_c + 0.603 M_trnaasp_c + 0.94 M_trnaala_c + 0.766 M_trnaglu_c + 0.444 M_trnaval_c + 0.13 M_trnatrp_c + 0.284 M_trnaphe_c + 0.434 M_trnathr_c + 0.496 M_trnaser_c</t>
  </si>
  <si>
    <t>Protein secretion</t>
  </si>
  <si>
    <t>secretion_secreted_proteins_exchange</t>
  </si>
  <si>
    <t>1 M_PROTEIN_secreted_Ss_c + 7.896 M_h2o_c + 7.896 M_atp_c = 1 M_PROTEIN_secreted_Ss_e + 7.896 M_pi_c + 7.896 M_adp_c + 7.896 M_h_c</t>
  </si>
  <si>
    <t>Transport, external</t>
  </si>
  <si>
    <t>secreted_proteins_exchange</t>
  </si>
  <si>
    <t>1 M_PROTEIN_secreted_Ss_e = 1 M_PROTEIN_secreted_Ss_b</t>
  </si>
  <si>
    <t>Exchange protein</t>
  </si>
  <si>
    <t>Exchange</t>
  </si>
  <si>
    <t>NA</t>
  </si>
  <si>
    <t>biomass_RNA_synthesis_directed_RNA_polymerase</t>
  </si>
  <si>
    <t>0.854 M_atp_c + 0.879 M_utp_c + 0.766 M_ctp_c + 0.757 M_gtp_c = 1 M_RNA_Ss_c + 3.257 M_ppi_c + 3.257 M_h2o_c</t>
  </si>
  <si>
    <t>( SS1G_00885 and SS1G_05346 and SS1G_05928 and SS1G_06114 and SS1G_08079 and SS1G_07770 and SS1G_08937 and SS1G_03009 and SS1G_07307 and SS1G_08475 and SS1G_06726 ) or ( SS1G_03753 and SS1G_00588 and SS1G_10539 and SS1G_02959 and SS1G_01598 and SS1G_05399 and SS1G_01705 and SS1G_13157 and SS1G_06285 and SS1G_08369 and SS1G_03009 and SS1G_07307 and SS1G_08475 and SS1G_06726 ) or ( SS1G_13366 and SS1G_00588 and SS1G_09604 and SS1G_02959 and SS1G_11854 and SS1G_00252 and SS1G_00934 and SS1G_03009 and SS1G_07307 and SS1G_08475 and SS1G_06726 )</t>
  </si>
  <si>
    <t>( Sscle03g023720 and Sscle08g066090 and Sscle05g046160 and Sscle05g044750 and Sscle11g081080 and Sscle11g083500 and Sscle14g100710 and Sscle04g038850 and Sscle06g050200 and Sscle10g077510 and Sscle13g094860 ) or ( Sscle09g073710 and Sscle03g025880 and Sscle09g071880 and Sscle04g038440 and Sscle01g007590 and Sscle08g066480 and Sscle01g006710 and Sscle02g020640 and Sscle05g043390 and Sscle10g076640 and Sscle04g038850 and Sscle06g050200 and Sscle10g077510 and Sscle13g094860 ) or ( Sscle03g031870 and Sscle03g025880 and Sscle15g103620 and Sscle04g038440 and Sscle12g091010 and Sscle03g028590 and Sscle03g023300 and Sscle04g038850 and Sscle06g050200 and Sscle10g077510 and Sscle13g094860 )</t>
  </si>
  <si>
    <t>biomass_small_molecules_pool_composition</t>
  </si>
  <si>
    <t>0.575 M_glc_D_c + 0.0115 M_fru_c + 0.13 M_tre_c + 0.135 M_mnl_c + 0.06 M_mal_L_c + 0.005 M_succ_c + 0.03 M_fum_c + 0.085 M_glu_L_c + 0.04 M_ala_L_c + 0.0135 M_pi_c + 0.006 M_g6p_c + 0.00275 M_tre6p_c + 0.00095 M_g3p_c + 0.00115 M_3pg_c + 0.00175 M_atp_c + 0.0002 M_nad_c + 0.0006 M_nadp_c + 0.00445 M_udpg_c + 0.007 M_udpacgal_c + 0.755 M_oxa_c + 0.000223 M_thf_c + 0.000223 M_10fthf_c + 0.000223 M_amet_c + 0.000223 M_fad_c + 0.000223 M_mlthf_c + 0.000223 M_thmmp_c + 0.000223 M_pydx5p_c + 0.000002 M_btn_c + 0.000168 M_coa_c + 0.000223 M_ribflv_c = 1 M_SMALL_MOLECULES_Ss_c</t>
  </si>
  <si>
    <t>adenosylmethionine_8_amino_7_oxononanoate_transaminase_mitochondrial</t>
  </si>
  <si>
    <t>1 M_amet_m + 1 M_8aonn_m = 1 M_amob_m + 1 M_dann_m</t>
  </si>
  <si>
    <t>( SS1G_08439 )</t>
  </si>
  <si>
    <t>( Sscle10g077220 )</t>
  </si>
  <si>
    <t>2.6.1.62</t>
  </si>
  <si>
    <t>Biotin biosynthesis</t>
  </si>
  <si>
    <t>8_amino_7_oxononanoate_synthase_mitochondrial</t>
  </si>
  <si>
    <t>1 M_ala_L_m + 1 M_pimACP_m + 1 M_h_m = 1 M_8aonn_m + 1 M_ACP_m + 1 M_co2_m</t>
  </si>
  <si>
    <t>( SS1G_08440 )</t>
  </si>
  <si>
    <t>( Sscle10g077230 )</t>
  </si>
  <si>
    <t>2.3.1.47</t>
  </si>
  <si>
    <t>R_BACCL</t>
  </si>
  <si>
    <t>biotin__acetyl_CoA_carboxylase__ligase</t>
  </si>
  <si>
    <t>1 M_h_c + 1 M_atp_c + 1 M_btn_c = 1 M_btamp_c + 1 M_ppi_c</t>
  </si>
  <si>
    <t>( SS1G_04467 )</t>
  </si>
  <si>
    <t>( Sscle02g016540 )</t>
  </si>
  <si>
    <t>6.3.4.15</t>
  </si>
  <si>
    <t>R_BTNPL</t>
  </si>
  <si>
    <t>holocarboxylase_synthestase__biotin_protein_ligase_</t>
  </si>
  <si>
    <t>1 M_btamp_c + 1 M_apoC_Lys_c = 1 M_apoC_Lys_btn_c + 1 M_h_c + 1 M_amp_c</t>
  </si>
  <si>
    <t>biotin_synthase_mitochondrial</t>
  </si>
  <si>
    <t>1 M_2fe2s_m + 1 M_amet_m + 1 M_dtbt_m = 1 M_met_L_m + 1 M_h_m + 1 M_2fe1s_m + 1 M_btn_m + 1 M_dad_5_m</t>
  </si>
  <si>
    <t>( SS1G_08441 )</t>
  </si>
  <si>
    <t>( Sscle10g077240 )</t>
  </si>
  <si>
    <t>2.8.1.6</t>
  </si>
  <si>
    <t>dethiobiotin_synthase_mitochondrial</t>
  </si>
  <si>
    <t>1 M_co2_m + 1 M_dann_m + 1 M_atp_m = 1 M_pi_m + 1 M_dtbt_m + 3 M_h_m + 1 M_adp_m</t>
  </si>
  <si>
    <t>6.3.3.3</t>
  </si>
  <si>
    <t>enoylglutaryl__ACP__methyl_ester_reductase_mitochondrial</t>
  </si>
  <si>
    <t>1 M_nadph_m + 1 M_egmeACP_m + 1 M_h_m = 1 M_nadp_m + 1 M_gmeACP_m</t>
  </si>
  <si>
    <t>1.3.1.10</t>
  </si>
  <si>
    <t>enoylpimeloyl__ACP__methyl_ester_reductase_mitochondrial</t>
  </si>
  <si>
    <t>1 M_epmeACP_m + 1 M_nadph_m + 1 M_h_m = 1 M_nadp_m + 1 M_pmeACP_m</t>
  </si>
  <si>
    <t>malonyl_CoA_methyltransferase_mitochondrial</t>
  </si>
  <si>
    <t>1 M_amet_m + 1 M_malcoa_m = 1 M_ahcys_m + 1 M_malcoame_m</t>
  </si>
  <si>
    <t>2.1.1.197</t>
  </si>
  <si>
    <t>3_Oxo_glutaryl__ACP__methyl_ester_dehydratase_mitochondrial</t>
  </si>
  <si>
    <t>1 M_hgmeACP_m = 1 M_h2o_m + 1 M_egmeACP_m</t>
  </si>
  <si>
    <t>4.2.1.59</t>
  </si>
  <si>
    <t>R_OGMEACPR</t>
  </si>
  <si>
    <t>3_Oxo_glutaryl__ACP__methyl_ester_reductase</t>
  </si>
  <si>
    <t>1 M_nadph_c + 1 M_ogmeACP_c + 1 M_h_c = 1 M_hgmeACP_c + 1 M_nadp_c</t>
  </si>
  <si>
    <t>( SS1G_06806 ) or ( SS1G_12245 ) or ( SS1G_13315 )</t>
  </si>
  <si>
    <t>( Sscle13g095550 ) or ( Sscle05g042110 ) or ( Sscle03g031480 )</t>
  </si>
  <si>
    <t>1.1.1.100</t>
  </si>
  <si>
    <t>3_Oxo_glutaryl__ACP__methyl_ester_reductase_mitochondrial</t>
  </si>
  <si>
    <t>1 M_nadph_m + 1 M_ogmeACP_m + 1 M_h_m = 1 M_hgmeACP_m + 1 M_nadp_m</t>
  </si>
  <si>
    <t>( SS1G_12245 )</t>
  </si>
  <si>
    <t>( Sscle05g042110 )</t>
  </si>
  <si>
    <t>3_Oxo_glutaryl__ACP__methyl_ester_synthase_mitochondrial</t>
  </si>
  <si>
    <t>1 M_malcoame_m + 1 M_h_m + 1 M_malACP_m = 1 M_co2_m + 1 M_ogmeACP_m + 1 M_coa_m</t>
  </si>
  <si>
    <t>( SS1G_08792 )</t>
  </si>
  <si>
    <t>( Sscle14g099530 )</t>
  </si>
  <si>
    <t>2.3.1.180</t>
  </si>
  <si>
    <t>3_Oxo_pimeloyl__ACP__methyl_ester_dehydratase_mitochondrial</t>
  </si>
  <si>
    <t>1 M_hpmeACP_m = 1 M_h2o_m + 1 M_epmeACP_m</t>
  </si>
  <si>
    <t>R_OPMEACPR</t>
  </si>
  <si>
    <t>3_Oxo_pimeloyl__ACP__methyl_ester_reductase</t>
  </si>
  <si>
    <t>1 M_h_c + 1 M_opmeACP_c + 1 M_nadph_c = 1 M_hpmeACP_c + 1 M_nadp_c</t>
  </si>
  <si>
    <t>3_Oxo_pimeloyl__ACP__methyl_ester_reductase_mitochondrial</t>
  </si>
  <si>
    <t>1 M_h_m + 1 M_opmeACP_m + 1 M_nadph_m = 1 M_hpmeACP_m + 1 M_nadp_m</t>
  </si>
  <si>
    <t>3_Oxo_pimeloyl__ACP__methyl_ester_synthase_mitochondrial</t>
  </si>
  <si>
    <t>1 M_malACP_m + 1 M_gmeACP_m + 1 M_h_m = 1 M_ACP_m + 1 M_co2_m + 1 M_opmeACP_m</t>
  </si>
  <si>
    <t>2.3.1.41</t>
  </si>
  <si>
    <t>pimeloyl__ACP__methyl_ester_esterase_mitochondrial</t>
  </si>
  <si>
    <t>1 M_h2o_m + 1 M_pmeACP_m = 1 M_meoh_m + 1 M_pimACP_m + 1 M_h_m</t>
  </si>
  <si>
    <t>3.1.1.85</t>
  </si>
  <si>
    <t>formaldehyde_dehydrogenase</t>
  </si>
  <si>
    <t>1 M_fald_c + 1 M_gthrd_c + 1 M_nad_c = 1 M_Sfglutth_c + 1 M_h_c + 1 M_nadh_c</t>
  </si>
  <si>
    <t>( SS1G_10135 )</t>
  </si>
  <si>
    <t>( Sscle16g107930 )</t>
  </si>
  <si>
    <t>1.2.1.1</t>
  </si>
  <si>
    <t>C1 metabolism</t>
  </si>
  <si>
    <t>formate_dehydrogenase</t>
  </si>
  <si>
    <t>1 M_for_c + 1 M_nad_c = 1 M_co2_c + 1 M_nadh_c</t>
  </si>
  <si>
    <t>( SS1G_09038 )</t>
  </si>
  <si>
    <t>( Sscle14g101500 )</t>
  </si>
  <si>
    <t>1.2.2.1</t>
  </si>
  <si>
    <t>S_Formylglutathione_hydralase</t>
  </si>
  <si>
    <t>1 M_Sfglutth_c + 1 M_h2o_c = 1 M_h_c + 1 M_gthrd_c + 1 M_for_c</t>
  </si>
  <si>
    <t>( SS1G_07306 )</t>
  </si>
  <si>
    <t>( Sscle06g050210 )</t>
  </si>
  <si>
    <t>3.1.2.12</t>
  </si>
  <si>
    <t>glycogen_storage_exchange</t>
  </si>
  <si>
    <t>1 M_glycogen_c + 1 M_storage_capacity_Ss_c = 1 M_glycogen_b</t>
  </si>
  <si>
    <t>SBO:0000185</t>
  </si>
  <si>
    <t>Carbon storage sink</t>
  </si>
  <si>
    <t>Sink</t>
  </si>
  <si>
    <t>3_oxoadipate_CoA_transferase_mitochondrial</t>
  </si>
  <si>
    <t>1 M_3oxoadp_m + 1 M_succoa_m = 1 M_succ_m + 1 M_oxadpcoa_m</t>
  </si>
  <si>
    <t>( SS1G_12031 )</t>
  </si>
  <si>
    <t>( Sscle12g089640 )</t>
  </si>
  <si>
    <t>2.8.3.6</t>
  </si>
  <si>
    <t>Catechol degradation</t>
  </si>
  <si>
    <t>3_oxoadipyl_CoA_thiolase_mitochondrial</t>
  </si>
  <si>
    <t>1 M_coa_m + 1 M_oxadpcoa_m = 1 M_succoa_m + 1 M_accoa_m</t>
  </si>
  <si>
    <t>( SS1G_00464 ) or ( SS1G_04381 ) or ( SS1G_08207 )</t>
  </si>
  <si>
    <t>( Sscle03g026900 ) or ( Sscle02g017200 ) or ( Sscle10g075460 )</t>
  </si>
  <si>
    <t>2.3.1.16</t>
  </si>
  <si>
    <t>catechol_1_2_dioxygenase_</t>
  </si>
  <si>
    <t>1 M_catechol_c + 1 M_o2_c = 2 M_h_c + 1 M_ccmuac_c</t>
  </si>
  <si>
    <t>( SS1G_13312 ) or ( SS1G_02776 ) or ( SS1G_05424 )</t>
  </si>
  <si>
    <t>( Sscle03g031450 ) or ( Sscle04g037100 ) or ( Sscle08g066650 )</t>
  </si>
  <si>
    <t>1.13.11.1</t>
  </si>
  <si>
    <t>laccase_catechol</t>
  </si>
  <si>
    <t>2 M_catechol_e + 0.5 M_o2_e = 2 M_12bzosemiq_e + 1 M_h2o_e</t>
  </si>
  <si>
    <t>( SS1G_00974 ) or ( SS1G_01627 )</t>
  </si>
  <si>
    <t>( Sscle03g023030 ) or ( Sscle01g007350 )</t>
  </si>
  <si>
    <t>1.10.3.2</t>
  </si>
  <si>
    <t>muconate_cycloisomerase_extracellular</t>
  </si>
  <si>
    <t>1 M_h_e + 1 M_ccmuac_e = 1 M_mucl_e</t>
  </si>
  <si>
    <t>( SS1G_13199 )</t>
  </si>
  <si>
    <t>( Sscle03g030530 )</t>
  </si>
  <si>
    <t>5.5.1.1</t>
  </si>
  <si>
    <t>mucolactone_isomerase</t>
  </si>
  <si>
    <t>1 M_mucl_c = 1 M_5odhf2a_c</t>
  </si>
  <si>
    <t>5.3.3.4</t>
  </si>
  <si>
    <t>3_oxoadipate_enol_lactone_hydrolase</t>
  </si>
  <si>
    <t>1 M_h2o_c + 1 M_5odhf2a_c = 1 M_h_c + 1 M_3oxoadp_c</t>
  </si>
  <si>
    <t>( SS1G_02778 )</t>
  </si>
  <si>
    <t>( Sscle04g037120 )</t>
  </si>
  <si>
    <t>3.1.1.24</t>
  </si>
  <si>
    <t>_1_3_beta_glucan_synthase</t>
  </si>
  <si>
    <t>1 M_udpg_c + 0.1 M_h2o_c = 0.1 M_13BDglcn_c + 1 M_h_c + 1 M_udp_c</t>
  </si>
  <si>
    <t>( SS1G_12021 )</t>
  </si>
  <si>
    <t>( Sscle12g089720 )</t>
  </si>
  <si>
    <t>2.4.1.34</t>
  </si>
  <si>
    <t>Cell wall biosynthesis</t>
  </si>
  <si>
    <t>R_13BGH2e</t>
  </si>
  <si>
    <t>Exo_1_3_beta_glucan_glucohydrase_glucan_2units_</t>
  </si>
  <si>
    <t>0.2 M_13BDglcn_5u_e + 0.8 M_h2o_e = 1 M_glc_D_e</t>
  </si>
  <si>
    <t>( SS1G_09365 ) or ( SS1G_12024 ) or ( SS1G_03606 ) or ( SS1G_05775 ) or ( SS1G_06037 )</t>
  </si>
  <si>
    <t>( Sscle15g105560 ) or ( Sscle12g089700 ) or ( Sscle07g055380 ) or ( Sscle05g047370 ) or ( Sscle05g045320 )</t>
  </si>
  <si>
    <t>3.2.1.58</t>
  </si>
  <si>
    <t>Cell wall degradation</t>
  </si>
  <si>
    <t>R_13BGHe</t>
  </si>
  <si>
    <t>Exo_1_3_beta_glucan_glucohydrase</t>
  </si>
  <si>
    <t>0.1 M_13BDglcn_e + 0.9 M_h2o_e = 1 M_glc_D_e</t>
  </si>
  <si>
    <t>R_13ENDOGLCe</t>
  </si>
  <si>
    <t>beta_1_3_endoglucanase_extracellular</t>
  </si>
  <si>
    <t>0.5 M_13BDglcn_e + 0.5 M_h2o_e = 1 M_13BDglcn_5u_e</t>
  </si>
  <si>
    <t>( SS1G_04852 ) or ( SS1G_12930 )</t>
  </si>
  <si>
    <t>( Sscle08g062240 ) or ( Sscle02g011800 )</t>
  </si>
  <si>
    <t>3.2.1.39</t>
  </si>
  <si>
    <t>beta_glucosidase</t>
  </si>
  <si>
    <t>1 M_cellb_e + 1 M_h2o_e = 2 M_glc_D_e</t>
  </si>
  <si>
    <t>Cellulose degradation</t>
  </si>
  <si>
    <t>endoglucanase</t>
  </si>
  <si>
    <t>1 M_cellos_e + 1 M_h2o_e = 1 M_14bglucan_e</t>
  </si>
  <si>
    <t>( SS1G_03387 ) or ( SS1G_09251 ) or ( SS1G_00458 ) or ( SS1G_00891 ) or ( SS1G_14158 ) or ( SS1G_08837 ) or ( SS1G_01838 ) or ( SS1G_10845 ) or ( SS1G_04085 ) or ( SS1G_01828 ) or ( SS1G_09866 )</t>
  </si>
  <si>
    <t>( Sscle07g056950 ) or ( Sscle15g106390 ) or ( Sscle03g026960 ) or ( Sscle03g023660 ) or ( Sscle08g068360 ) or ( Sscle14g099920 ) or ( Sscle01g005630 ) or ( Sscle09g069440 ) or ( Sscle02g019600 ) or ( Sscle01g005720 ) or ( Sscle01g002110 )</t>
  </si>
  <si>
    <t>3.2.1.4</t>
  </si>
  <si>
    <t>exoglucanase</t>
  </si>
  <si>
    <t>1 M_14bglucan_e + 1 M_h2o_e = 1 M_cellb_e + 1 M_14bglucan_10u_e</t>
  </si>
  <si>
    <t>( SS1G_00892 ) or ( SS1G_02334 ) or ( SS1G_09020 ) or ( SS1G_04945 ) or ( SS1G_13255 )</t>
  </si>
  <si>
    <t>( Sscle03g023650 ) or ( Sscle04g033820 ) or ( Sscle14g101360 ) or ( Sscle08g063000 ) or ( Sscle03g030980 )</t>
  </si>
  <si>
    <t>3.2.1.91</t>
  </si>
  <si>
    <t>1 M_14bglucan_10u_e + 1 M_h2o_e = 1 M_cellb_e + 1 M_14bglucan_8u_e</t>
  </si>
  <si>
    <t>( SS1G_00892 ) or ( SS1G_04945 ) or ( SS1G_13255 )</t>
  </si>
  <si>
    <t>( Sscle03g023650 ) or ( Sscle08g063000 ) or ( Sscle03g030980 )</t>
  </si>
  <si>
    <t>1 M_14bglucan_4u_e + 1 M_h2o_e = 2 M_cellb_e</t>
  </si>
  <si>
    <t>1 M_14bglucan_6u_e + 1 M_h2o_e = 1 M_cellb_e + 1 M_14bglucan_4u_e</t>
  </si>
  <si>
    <t>1 M_14bglucan_8u_e + 1 M_h2o_e = 1 M_cellb_e + 1 M_14bglucan_6u_e</t>
  </si>
  <si>
    <t>N_acetylglucosamine_6_phosphate_synthase</t>
  </si>
  <si>
    <t>1 M_accoa_c + 1 M_gam6p_c = 1 M_acgam6p_c + 1 M_coa_c + 1 M_h_c</t>
  </si>
  <si>
    <t>( SS1G_01798 ) or ( SS1G_14122 )</t>
  </si>
  <si>
    <t>( Sscle01g005960 ) or ( Sscle08g068580 )</t>
  </si>
  <si>
    <t>2.3.1.4</t>
  </si>
  <si>
    <t>Chitin biosynthesis</t>
  </si>
  <si>
    <t>phosphoacetylglucosamine_mutase</t>
  </si>
  <si>
    <t>1 M_acgam6p_c = 1 M_acgam1p_c</t>
  </si>
  <si>
    <t>( SS1G_01582 )</t>
  </si>
  <si>
    <t>( Sscle01g007740 )</t>
  </si>
  <si>
    <t>5.4.2.3</t>
  </si>
  <si>
    <t>chitin_synthase</t>
  </si>
  <si>
    <t>1 M_udpacgal_c + 0.1 M_h2o_c = 0.1 M_chitin_c + 1 M_h_c + 1 M_udp_c</t>
  </si>
  <si>
    <t>( SS1G_01076 ) or ( SS1G_01077 ) or ( SS1G_01889 ) or ( SS1G_03857 ) or ( SS1G_04263 ) or ( SS1G_04961 ) or ( SS1G_08265 ) or ( SS1G_14116 ) or ( SS1G_14118 )</t>
  </si>
  <si>
    <t>( Sscle03g022200 ) or ( Sscle03g022190 ) or ( Sscle01g005200 ) or ( Sscle09g072930 ) or ( Sscle02g018150 ) or ( Sscle08g063100 ) or ( Sscle10g075870 ) or ( Sscle10g079750 ) or ( Sscle10g079760 )</t>
  </si>
  <si>
    <t>2.4.1.16</t>
  </si>
  <si>
    <t>glutamine_fructose_6_phosphate_transaminase</t>
  </si>
  <si>
    <t>1 M_gln_L_c + 1 M_f6p_c = 1 M_glu_L_c + 1 M_gam6p_c</t>
  </si>
  <si>
    <t>( SS1G_04070 )</t>
  </si>
  <si>
    <t>( Sscle02g019730 )</t>
  </si>
  <si>
    <t>2.6.1.16</t>
  </si>
  <si>
    <t>UDP_N_acetylglucosamine_diphosphorylase</t>
  </si>
  <si>
    <t>1 M_acgam1p_c + 1 M_h_c +1 M_utp_c = 1 M_ppi_c + 1 M_udpacgal_c</t>
  </si>
  <si>
    <t>( SS1G_05671 )</t>
  </si>
  <si>
    <t>( Sscle05g048130 )</t>
  </si>
  <si>
    <t>2.7.7.23</t>
  </si>
  <si>
    <t>R_CHTNASE_e</t>
  </si>
  <si>
    <t>chitinase_extracellular</t>
  </si>
  <si>
    <t>0.9 M_h2o_e + 0.1 M_chitin_e = 1 M_acgam_e</t>
  </si>
  <si>
    <t>( SS1G_01262 )</t>
  </si>
  <si>
    <t>( Sscle01g010160 )</t>
  </si>
  <si>
    <t>3.2.1.14</t>
  </si>
  <si>
    <t>Chitin degradation</t>
  </si>
  <si>
    <t>ATP_Citrate_lyase</t>
  </si>
  <si>
    <t>1 M_atp_c + 1 M_coa_c + 1 M_cit_c = 1 M_accoa_c + 1 M_pi_c + 1 M_adp_c + 1 M_oaa_c</t>
  </si>
  <si>
    <t>( SS1G_02378 ) or ( SS1G_02379 )</t>
  </si>
  <si>
    <t>( Sscle04g034150 ) or ( Sscle04g034160 )</t>
  </si>
  <si>
    <t>Citric acid cycle</t>
  </si>
  <si>
    <t>aconitase</t>
  </si>
  <si>
    <t>1 M_cit_c = 1 M_acon_C_c + 1 M_h2o_c</t>
  </si>
  <si>
    <t>( SS1G_11047 )</t>
  </si>
  <si>
    <t>( Sscle12g088820 )</t>
  </si>
  <si>
    <t>4.2.1.3</t>
  </si>
  <si>
    <t>1 M_acon_C_c + 1 M_h2o_c = 1 M_icit_c</t>
  </si>
  <si>
    <t>aconitate_hydratase_mitochondrial</t>
  </si>
  <si>
    <t>1 M_cit_m = 1 M_acon_C_m + 1 M_h2o_m</t>
  </si>
  <si>
    <t>( SS1G_11047 ) or ( SS1G_10635 )</t>
  </si>
  <si>
    <t>( Sscle12g088820 ) or ( Sscle09g071080 )</t>
  </si>
  <si>
    <t>1 M_h2o_m + 1 M_acon_C_m = 1 M_icit_m</t>
  </si>
  <si>
    <t>2_oxoglutarate_dehydrogenase_mitochondrial</t>
  </si>
  <si>
    <t>1 M_coa_m + 1 M_nad_m + 1 M_akg_m = 1 M_nadh_m + 1 M_co2_m + 1 M_succoa_m</t>
  </si>
  <si>
    <t>( SS1G_11008 and SS1G_10957 and SS1G_05934 )</t>
  </si>
  <si>
    <t>( Sscle12g089140 and Sscle12g089620 and Sscle05g046110 )</t>
  </si>
  <si>
    <t>citrate_lyase__irreversible_</t>
  </si>
  <si>
    <t>1 M_cit_m = 1 M_ac_m + 1 M_oaa_m</t>
  </si>
  <si>
    <t>( SS1G_12862 )</t>
  </si>
  <si>
    <t>( Sscle02g012310 )</t>
  </si>
  <si>
    <t>4.1.3.6</t>
  </si>
  <si>
    <t>citrate_synthase_mitochondrial</t>
  </si>
  <si>
    <t>1 M_h2o_m + 1 M_accoa_m + 1 M_oaa_m = 1 M_coa_m + 1 M_h_m + 1 M_cit_m</t>
  </si>
  <si>
    <t>( SS1G_01625 ) or ( SS1G_00242 )</t>
  </si>
  <si>
    <t>( Sscle01g007370 ) or ( Sscle03g028670 )</t>
  </si>
  <si>
    <t>2.3.3.1</t>
  </si>
  <si>
    <t>fumarate_reductase_mitochondrial</t>
  </si>
  <si>
    <t>1 M_fadh2_m + 1 M_fum_m = 1 M_fad_m + 1 M_succ_m</t>
  </si>
  <si>
    <t>( SS1G_06173 )</t>
  </si>
  <si>
    <t>( Sscle05g044310 )</t>
  </si>
  <si>
    <t>1.3.99.1</t>
  </si>
  <si>
    <t>fumarase</t>
  </si>
  <si>
    <t>1 M_fum_c + 1 M_h2o_c = 1 M_mal_L_c</t>
  </si>
  <si>
    <t>( SS1G_05243 )</t>
  </si>
  <si>
    <t>( Sscle08g065240 )</t>
  </si>
  <si>
    <t>4.2.1.2</t>
  </si>
  <si>
    <t>fumarate_hydratase_mitochondrial</t>
  </si>
  <si>
    <t>1 M_fum_m + 1 M_h2o_m = 1 M_mal_L_m</t>
  </si>
  <si>
    <t>isocitrate_dehydrogenase___NAD___mitochondrial</t>
  </si>
  <si>
    <t>1 M_icit_m + 1 M_nad_m = 1 M_co2_m + 1 M_akg_m + 1 M_nadh_m</t>
  </si>
  <si>
    <t>( SS1G_09958 and SS1G_04160 )</t>
  </si>
  <si>
    <t>( Sscle01g002810 and Sscle02g018950 )</t>
  </si>
  <si>
    <t>1.1.1.42</t>
  </si>
  <si>
    <t>isocitrate_dehydrogenase__NADP__</t>
  </si>
  <si>
    <t>1 M_nadp_c + 1 M_icit_c = 1 M_akg_c + 1 M_co2_c + 1 M_nadph_c</t>
  </si>
  <si>
    <t>( SS1G_04924 )</t>
  </si>
  <si>
    <t>( Sscle08g062820 )</t>
  </si>
  <si>
    <t>isocitrate_dehydrogenase__icdA___NADP___mitochondrial</t>
  </si>
  <si>
    <t>1 M_icit_m + 1 M_nadp_m = 1 M_co2_m + 1 M_akg_m + 1 M_nadph_m</t>
  </si>
  <si>
    <t>malate_dehydrogenase</t>
  </si>
  <si>
    <t>1 M_mal_L_c + 1 M_nad_c = 1 M_h_c + 1 M_oaa_c + 1 M_nadh_c</t>
  </si>
  <si>
    <t>( SS1G_08975 )</t>
  </si>
  <si>
    <t>( Sscle14g101040 )</t>
  </si>
  <si>
    <t>1.1.1.37</t>
  </si>
  <si>
    <t>malate_dehydrogenase_mitochondrial</t>
  </si>
  <si>
    <t>1 M_nad_m + 1 M_mal_L_m = 1 M_oaa_m + 1 M_nadh_m + 1 M_h_m</t>
  </si>
  <si>
    <t>( SS1G_13825 )</t>
  </si>
  <si>
    <t>( Sscle10g080410 )</t>
  </si>
  <si>
    <t>succinate_dehydrogenase__ubiquinone_6___mitochondrial</t>
  </si>
  <si>
    <t>1 M_q6_m + 1 M_succ_m = 1 M_fum_m + 1 M_q6h2_m</t>
  </si>
  <si>
    <t>( SS1G_04384 and SS1G_06173 and SS1G_07864 ) or ( SS1G_04384 and SS1G_07864 and SS1G_01661 )</t>
  </si>
  <si>
    <t>( Sscle02g017180 and Sscle05g044310 and Sscle11g082760 ) or ( Sscle02g017180 and Sscle11g082760 and Sscle01g007060 )</t>
  </si>
  <si>
    <t>1.3.5.1</t>
  </si>
  <si>
    <t>fumarate_reductase__cytosolic_mitochondrial</t>
  </si>
  <si>
    <t>1 M_fadh2_m + 1 M_fum_c = 1 M_fad_m + 1 M_succ_c</t>
  </si>
  <si>
    <t>( SS1G_08103 ) or ( SS1G_06222 )</t>
  </si>
  <si>
    <t>( Sscle11g080930 ) or ( Sscle05g043880 )</t>
  </si>
  <si>
    <t>succinate__CoA_ligase__ADP_forming__mitochondrial</t>
  </si>
  <si>
    <t>1 M_atp_m + 1 M_coa_m + 1 M_succ_m = 1 M_adp_m + 1 M_pi_m + 1 M_succoa_m</t>
  </si>
  <si>
    <t>( SS1G_07524 and SS1G_07857 ) or ( SS1G_06854 )</t>
  </si>
  <si>
    <t>( Sscle06g048660 and Sscle11g082830 ) or ( Sscle13g095920 )</t>
  </si>
  <si>
    <t>6.2.1.5</t>
  </si>
  <si>
    <t>SS1G_06854T0 could be cytoplasmic</t>
  </si>
  <si>
    <t>HCO3_equilibration_reaction</t>
  </si>
  <si>
    <t>1 M_h2o_c + 1 M_co2_c = 1 M_h_c + 1 M_hco3_c</t>
  </si>
  <si>
    <t>4.2.1.1</t>
  </si>
  <si>
    <t>CO2 HCO3 equilibration</t>
  </si>
  <si>
    <t>Biochemical data</t>
  </si>
  <si>
    <t>Spontaneous reaction</t>
  </si>
  <si>
    <t>HCO3_equilibration_reaction_mitochondrial</t>
  </si>
  <si>
    <t>1 M_h2o_m + 1 M_co2_m = 1 M_h_m + 1 M_hco3_m</t>
  </si>
  <si>
    <t>dephospho_CoA_kinase</t>
  </si>
  <si>
    <t>1 M_atp_c + 1 M_dpcoa_c = 1 M_h_c + 1 M_coa_c + 1 M_adp_c</t>
  </si>
  <si>
    <t>( SS1G_08848 )</t>
  </si>
  <si>
    <t>( Sscle14g100010 )</t>
  </si>
  <si>
    <t>2.7.1.24</t>
  </si>
  <si>
    <t>Coenzyme A biosynthesis</t>
  </si>
  <si>
    <t>2_dehydropantoate_2_reductase</t>
  </si>
  <si>
    <t>1 M_nadph_c + 1 M_h_c + 1 M_2dhp_c = 1 M_pant_R_c + 1 M_nadp_c</t>
  </si>
  <si>
    <t>( SS1G_07507 ) or ( SS1G_13166 )</t>
  </si>
  <si>
    <t>( Sscle06g048780 ) or ( Sscle02g020570 )</t>
  </si>
  <si>
    <t>1.1.1.169</t>
  </si>
  <si>
    <t>3_methyl_2_oxobutanoate_hydroxymethyltransferase_mitochondrial</t>
  </si>
  <si>
    <t>1 M_h2o_m + 1 M_3mob_m + 1 M_mlthf_m = 1 M_thf_m + 1 M_2dhp_m</t>
  </si>
  <si>
    <t>( SS1G_02278 )</t>
  </si>
  <si>
    <t>( Sscle04g033370 )</t>
  </si>
  <si>
    <t>2.1.2.11</t>
  </si>
  <si>
    <t>pantothenate_synthase_mitochondrial</t>
  </si>
  <si>
    <t>1 M_ala_B_m + 1 M_pant_R_m + 1 M_atp_m = 1 M_pnto_R_m + 1 M_h_m + 1 M_ppi_m + 1 M_amp_m</t>
  </si>
  <si>
    <t>( SS1G_14040 )</t>
  </si>
  <si>
    <t>( Sscle10g079120 )</t>
  </si>
  <si>
    <t>6.3.2.1</t>
  </si>
  <si>
    <t>pantothenate_kinase</t>
  </si>
  <si>
    <t>1 M_pnto_R_c + 1 M_atp_c = 1 M_h_c + 1 M_4ppan_c + 1 M_adp_c</t>
  </si>
  <si>
    <t>( SS1G_02578 )</t>
  </si>
  <si>
    <t>( Sscle04g035610 )</t>
  </si>
  <si>
    <t>2.7.1.33</t>
  </si>
  <si>
    <t>phosphopantothenoylcysteine_decarboxylase</t>
  </si>
  <si>
    <t>1 M_h_c + 1 M_4ppcys_c = 1 M_pan4p_c + 1 M_co2_c</t>
  </si>
  <si>
    <t>( SS1G_10546 )</t>
  </si>
  <si>
    <t>( Sscle09g071810 )</t>
  </si>
  <si>
    <t>4.1.1.36</t>
  </si>
  <si>
    <t>phosphopantothenate_cysteine_ligase</t>
  </si>
  <si>
    <t>1 M_cys_L_c + 1 M_4ppan_c + 1 M_ctp_c = 1 M_h_c + 1 M_4ppcys_c + 1 M_cmp_c + 1 M_ppi_c</t>
  </si>
  <si>
    <t>( SS1G_09394 )</t>
  </si>
  <si>
    <t>( Sscle15g105360 )</t>
  </si>
  <si>
    <t>6.3.2.5</t>
  </si>
  <si>
    <t>pantetheine_phosphate_adenylyltransferase</t>
  </si>
  <si>
    <t>1 M_atp_c + 1 M_pan4p_c + 1 M_h_c = 1 M_ppi_c + 1 M_dpcoa_c</t>
  </si>
  <si>
    <t>2.7.7.3</t>
  </si>
  <si>
    <t>cutinase</t>
  </si>
  <si>
    <t>1 M_cutin_e + M_h2o_e = 1 M_hhdca_e + 1 M_hocdca_e</t>
  </si>
  <si>
    <t>( SS1G_12907 ) or ( SS1G_02760 ) or ( SS1G_13386 ) or ( SS1G_01882 ) or ( SS1G_07661 )</t>
  </si>
  <si>
    <t>( Sscle02g011950 ) or ( Sscle04g036990 ) or ( Sscle15g102320 ) or ( Sscle01g005260 ) or ( Sscle11g084380 )</t>
  </si>
  <si>
    <t>3.1.1.74</t>
  </si>
  <si>
    <t>Cuticule degradation</t>
  </si>
  <si>
    <t>cuticule_composition</t>
  </si>
  <si>
    <t>1 M_cutil_e = 1 M_cutin_e + 1 M_cutan_e</t>
  </si>
  <si>
    <t>cyanide_hydratase</t>
  </si>
  <si>
    <t>1 M_cyan_c + 1 M_h2o_c = 1 M_frmd_c</t>
  </si>
  <si>
    <t>( SS1G_10174 )</t>
  </si>
  <si>
    <t>( Sscle16g108230 )</t>
  </si>
  <si>
    <t>4.2.1.66</t>
  </si>
  <si>
    <t>Cyanide detoxification</t>
  </si>
  <si>
    <t>formamidase</t>
  </si>
  <si>
    <t>1 M_frmd_c + 1 M_h2o_c = 1 M_nh4_c + 1 M_for_c</t>
  </si>
  <si>
    <t>( SS1G_12029 ) or ( SS1G_03003 )</t>
  </si>
  <si>
    <t>( Sscle12g089650 ) or ( Sscle04g038790 )</t>
  </si>
  <si>
    <t>3.5.1.49</t>
  </si>
  <si>
    <t>3__5__bisphosphate_nucleotidase</t>
  </si>
  <si>
    <t>1 M_h2o_c + 1 M_pap_c = 1 M_pi_c + 1 M_amp_c</t>
  </si>
  <si>
    <t>( SS1G_02192 )</t>
  </si>
  <si>
    <t>( Sscle04g032650 )</t>
  </si>
  <si>
    <t>3.1.3.7</t>
  </si>
  <si>
    <t>Cysteine biosynthesis</t>
  </si>
  <si>
    <t>R_CYSS</t>
  </si>
  <si>
    <t>cysteine_synthase</t>
  </si>
  <si>
    <t>1 M_acser_c + 1 M_h2s_c = 1 M_ac_c + 1 M_cys_L_c + 1 M_h_c</t>
  </si>
  <si>
    <t>( SS1G_07694 )</t>
  </si>
  <si>
    <t>( Sscle11g084180 )</t>
  </si>
  <si>
    <t>4.2.99.8</t>
  </si>
  <si>
    <t>cystathionine_gamma_lyase</t>
  </si>
  <si>
    <t>1 M_cyst_L_c + 1 M_h2o_c = 1 M_nh4_c + 1 M_cys_L_c + 1 M_2obut_c</t>
  </si>
  <si>
    <t>( SS1G_01702 )</t>
  </si>
  <si>
    <t>( Sscle01g006740 )</t>
  </si>
  <si>
    <t>4.4.1.1</t>
  </si>
  <si>
    <t>cystathionine_beta_synthase</t>
  </si>
  <si>
    <t>1 M_ser_L_c + 1 M_hcys_L_c = 1 M_cyst_L_c + 1 M_h2o_c</t>
  </si>
  <si>
    <t>( SS1G_08916 )</t>
  </si>
  <si>
    <t>( Sscle14g100510 )</t>
  </si>
  <si>
    <t>4.2.1.22</t>
  </si>
  <si>
    <t>R_5DGLCNR</t>
  </si>
  <si>
    <t>5_dehydro_D_gluconate_reductase</t>
  </si>
  <si>
    <t>1 M_5dglcn_c + 1 M_h_c + 1 M_nadph_c = 1 M_nadp_c + 1 M_glcn_c</t>
  </si>
  <si>
    <t>( SS1G_12641 ) or ( SS1G_05378 )</t>
  </si>
  <si>
    <t>( Sscle06g053290 ) or ( Sscle08g066330 )</t>
  </si>
  <si>
    <t>1.1.1.69</t>
  </si>
  <si>
    <t>deoxygluconate degradation</t>
  </si>
  <si>
    <t>R_GNK</t>
  </si>
  <si>
    <t>gluconokinase</t>
  </si>
  <si>
    <t>1 M_atp_c + 1 M_glcn_c = 1 M_h_c + 1 M_adp_c + 1 M_6pgc_c</t>
  </si>
  <si>
    <t>( SS1G_06687 )</t>
  </si>
  <si>
    <t>( Sscle13g094580 )</t>
  </si>
  <si>
    <t>2.7.1.12</t>
  </si>
  <si>
    <t>Deoxygluconate degradation</t>
  </si>
  <si>
    <t>deoxyribokinase</t>
  </si>
  <si>
    <t>1 M_atp_c + 1 M_drib_c = 1 M_adp_c + 1 M_2dr5p_c + 1 M_h_c</t>
  </si>
  <si>
    <t>( SS1G_03789 )</t>
  </si>
  <si>
    <t>( Sscle09g073400 )</t>
  </si>
  <si>
    <t>2.7.1.15</t>
  </si>
  <si>
    <t>Deoxyribose degradation</t>
  </si>
  <si>
    <t>deoxyribose_phosphate_aldolase</t>
  </si>
  <si>
    <t>1 M_2dr5p_c = 1 M_g3p_c + 1 M_acald_c</t>
  </si>
  <si>
    <t>4.1.2.4</t>
  </si>
  <si>
    <t>D_galacturonate_reductase</t>
  </si>
  <si>
    <t>1 M_galur_c + 1 M_nadh_c + 1 M_h_c = 1 M_galac_L_c + 1 M_nad_c</t>
  </si>
  <si>
    <t>( SS1G_00736 )</t>
  </si>
  <si>
    <t>( Sscle03g024780 )</t>
  </si>
  <si>
    <t>1.1.1.-</t>
  </si>
  <si>
    <t>D-Galacturonate degradation</t>
  </si>
  <si>
    <t>L_threo_3_deoxy_galactonate_aldolase</t>
  </si>
  <si>
    <t>1 M_2d3dox_L_galac_c = 1 M_pyr_c + 1 M_glyald_c</t>
  </si>
  <si>
    <t>( SS1G_00738 )</t>
  </si>
  <si>
    <t>( Sscle03g024760 )</t>
  </si>
  <si>
    <t>4.1.2.54</t>
  </si>
  <si>
    <t>L_galactonate_dehydratase</t>
  </si>
  <si>
    <t>1 M_galac_L_c = 1 M_2d3dox_L_galac_c + 1 M_h2o_c</t>
  </si>
  <si>
    <t>( SS1G_12905 )</t>
  </si>
  <si>
    <t>( Sscle02g011970 )</t>
  </si>
  <si>
    <t>4.2.1.146</t>
  </si>
  <si>
    <t>DNA__cytosine_5___methyltransferase__nucleus</t>
  </si>
  <si>
    <t>1 M_amet_n + 1 M_DNA_Ss_methyl_site_n = 1 M_dna5mtc_n + 1 M_ahcys_n + 1 M_h_n</t>
  </si>
  <si>
    <t>( SS1G_00377 ) or ( SS1G_02167 ) or ( SS1G_05055 ) or ( SS1G_07976 )</t>
  </si>
  <si>
    <t>( Sscle03g027580 ) or ( Sscle04g032440 ) or ( Sscle08g063780 ) or ( Sscle11g081900 )</t>
  </si>
  <si>
    <t>2.1.1.37</t>
  </si>
  <si>
    <t>DNA methylation</t>
  </si>
  <si>
    <t>Regulation</t>
  </si>
  <si>
    <t>enolase</t>
  </si>
  <si>
    <t>1 M_2pg_c = 1 M_h2o_c + 1 M_pep_c</t>
  </si>
  <si>
    <t>( SS1G_04072 )</t>
  </si>
  <si>
    <t>( Sscle02g019710 )</t>
  </si>
  <si>
    <t>4.2.1.11</t>
  </si>
  <si>
    <t>Embden-Meyerhoff-Parnas Pathway</t>
  </si>
  <si>
    <t>fructose_bisphosphate_aldolase</t>
  </si>
  <si>
    <t>1 M_fdp_c = 1 M_dhap_c + 1 M_g3p_c</t>
  </si>
  <si>
    <t>( SS1G_06400 ) or ( SS1G_06561 )</t>
  </si>
  <si>
    <t>( Sscle13g092510 ) or ( Sscle13g093670 )</t>
  </si>
  <si>
    <t>4.1.2.13</t>
  </si>
  <si>
    <t>fructose_bisphosphatase</t>
  </si>
  <si>
    <t>1 M_fdp_c + 1 M_h2o_c = 1 M_pi_c + 1 M_f6p_c</t>
  </si>
  <si>
    <t>( SS1G_11369 )</t>
  </si>
  <si>
    <t>( Sscle07g059430 )</t>
  </si>
  <si>
    <t>3.1.3.11</t>
  </si>
  <si>
    <t>glucose_6_phosphate_isomerase</t>
  </si>
  <si>
    <t>1 M_g6p_c = 1 M_g6p_B_c</t>
  </si>
  <si>
    <t>( SS1G_14456 )</t>
  </si>
  <si>
    <t>( Sscle11g085590 )</t>
  </si>
  <si>
    <t>5.3.1.9</t>
  </si>
  <si>
    <t>glucose_6_phosphate_isomerase_b</t>
  </si>
  <si>
    <t>1 M_g6p_B_c = M_f6p_c</t>
  </si>
  <si>
    <t>glyceraldehyde_3_phosphate_dehydrogenase</t>
  </si>
  <si>
    <t>1 M_nad_c + 1 M_g3p_c + 1 M_pi_c = 1 M_h_c + 1 M_nadh_c + 1 M_13dpg_c</t>
  </si>
  <si>
    <t>( SS1G_07798 )</t>
  </si>
  <si>
    <t>( Sscle11g083230 )</t>
  </si>
  <si>
    <t>1.2.1.12</t>
  </si>
  <si>
    <t>R_GLUK</t>
  </si>
  <si>
    <t>glucokinase</t>
  </si>
  <si>
    <t>1 M_atp_c + 1 M_b_glc_D_c = 1 M_adp_c + 1 M_g6p_B_c + 1 M_h_c</t>
  </si>
  <si>
    <t>( SS1G_05407 )</t>
  </si>
  <si>
    <t>( Sscle08g066530 )</t>
  </si>
  <si>
    <t>2.7.1.2</t>
  </si>
  <si>
    <t>hexokinase__D_glucose_ATP_</t>
  </si>
  <si>
    <t>1 M_atp_c + 1 M_glc_D_c = 1 M_adp_c + 1 M_g6p_c + 1 M_h_c</t>
  </si>
  <si>
    <t>( SS1G_05407 ) or ( SS1G_01273 ) or ( SS1G_12834 )</t>
  </si>
  <si>
    <t>( Sscle08g066530 ) or ( Sscle01g010070 ) or ( Sscle02g012510 )</t>
  </si>
  <si>
    <t>6_phosphofructokinase__Phosphofructokinase_I__pfkA_</t>
  </si>
  <si>
    <t>1 M_atp_c + 1 M_f6p_c = 1 M_adp_c + 1 M_fdp_c + 1 M_h_c</t>
  </si>
  <si>
    <t>( SS1G_11603 )</t>
  </si>
  <si>
    <t>( Sscle07g061230 )</t>
  </si>
  <si>
    <t>2.7.1.11</t>
  </si>
  <si>
    <t>1 M_g6p_c = 1 M_f6p_c</t>
  </si>
  <si>
    <t>phosphoglycerate_kinase</t>
  </si>
  <si>
    <t>1 M_adp_c + 1 M_13dpg_c = 1 M_3pg_c + 1 M_atp_c</t>
  </si>
  <si>
    <t>( SS1G_01105 )</t>
  </si>
  <si>
    <t>( Sscle01g011370 )</t>
  </si>
  <si>
    <t>2.7.2.3</t>
  </si>
  <si>
    <t>phosphoglycerate_mutase</t>
  </si>
  <si>
    <t>1 M_3pg_c = 1 M_2pg_c</t>
  </si>
  <si>
    <t>( SS1G_11015 ) or ( SS1G_10821 )</t>
  </si>
  <si>
    <t>( Sscle12g089100 ) or ( Sscle09g069640 )</t>
  </si>
  <si>
    <t>5.4.2.1</t>
  </si>
  <si>
    <t>phosphoenolpyruvate_carboxykinase</t>
  </si>
  <si>
    <t>1 M_oaa_c + 1 M_atp_c = 1 M_adp_c + 1 M_pep_c + 1 M_co2_c</t>
  </si>
  <si>
    <t>( SS1G_02281 )</t>
  </si>
  <si>
    <t>( Sscle04g033390 )</t>
  </si>
  <si>
    <t>4.1.1.49</t>
  </si>
  <si>
    <t>pyruvate_kinase</t>
  </si>
  <si>
    <t>1 M_pep_c + 1 M_adp_c + 1 M_h_c = 1 M_atp_c + 1 M_pyr_c</t>
  </si>
  <si>
    <t>( SS1G_04568 )</t>
  </si>
  <si>
    <t>( Sscle02g015760 )</t>
  </si>
  <si>
    <t>2.7.1.40</t>
  </si>
  <si>
    <t>triose_phosphate_isomerase</t>
  </si>
  <si>
    <t>1 M_dhap_c = 1 M_g3p_c</t>
  </si>
  <si>
    <t>( SS1G_11433 )</t>
  </si>
  <si>
    <t>( Sscle07g059880 )</t>
  </si>
  <si>
    <t>5.3.1.1</t>
  </si>
  <si>
    <t>C_14_sterol_reductase_endoplasmic_reticulum</t>
  </si>
  <si>
    <t>1 M_44mctr_r + 1 M_h_r + 1 M_nadph_r = 1 M_nadp_r + 1 M_44mzym_r</t>
  </si>
  <si>
    <t>( SS1G_07099 )</t>
  </si>
  <si>
    <t>( Sscle06g051840 )</t>
  </si>
  <si>
    <t>1.3.1.70</t>
  </si>
  <si>
    <t>Ergosterol biosynthesis</t>
  </si>
  <si>
    <t>C_22_sterol_desaturase__NADP__endoplasmic_reticulum</t>
  </si>
  <si>
    <t>1 M_ergtrol_r + 1 M_nadph_r + 1 M_h_r + 1 M_o2_r = 2 M_h2o_r + 1 M_ergtetrol_r + 1 M_nadp_r</t>
  </si>
  <si>
    <t>( SS1G_09832 )</t>
  </si>
  <si>
    <t>( Sscle01g001790 )</t>
  </si>
  <si>
    <t>1.14.19.41</t>
  </si>
  <si>
    <t>C_s24_sterol_reductase__endoplasmic_reticulum</t>
  </si>
  <si>
    <t>1 M_h_r + 1 M_nadph_r + 1 M_ergtetrol_r = 1 M_ergst_r + 1 M_nadp_r</t>
  </si>
  <si>
    <t>( SS1G_04854 )</t>
  </si>
  <si>
    <t>( Sscle08g062260 )</t>
  </si>
  <si>
    <t>1.3.1.71</t>
  </si>
  <si>
    <t>R_C3STDH1er</t>
  </si>
  <si>
    <t>C_3_sterol_dehydrogenase__4_methylzymosterol__endoplasmic_reticulum</t>
  </si>
  <si>
    <t>1 M_4mzym_int1_r + 1 M_nad_r = 1 M_nadh_r + 1 M_co2_r + 1 M_h_r + 1 M_4mzym_int2_r</t>
  </si>
  <si>
    <t>( SS1G_00993 ) or ( SS1G_06585 ) or ( SS1G_08084 ) or ( SS1G_09117 )</t>
  </si>
  <si>
    <t>( Sscle03g022890 ) or ( Sscle13g093840 ) or ( Sscle11g081040 ) or ( Sscle14g102060 )</t>
  </si>
  <si>
    <t>1.1.1.170</t>
  </si>
  <si>
    <t>1 M_4mzym_int1_r + 1 M_nadp_r = 1 M_nadph_r + 1 M_co2_r + 1 M_h_r + 1 M_4mzym_int2_r</t>
  </si>
  <si>
    <t>C_3_sterol_keto_reductase__zymosterol__endoplasmic_reticulum</t>
  </si>
  <si>
    <t>1 M_h_r + 1 M_nadph_r + 1 M_zym_int2_r = 1 M_zymst_r + 1 M_nadp_r</t>
  </si>
  <si>
    <t>( SS1G_00326 )</t>
  </si>
  <si>
    <t>( Sscle03g028030 )</t>
  </si>
  <si>
    <t>C_4_sterol_methyl_oxidase__4_4_dimethylzymosterol__endoplasmic_reticulum</t>
  </si>
  <si>
    <t>3 M_h_r + 1 M_44mzym_r + 3 M_nadph_r + 3 M_o2_r = 1 M_4mzym_int1_r + 3 M_nadp_r + 4 M_h2o_r</t>
  </si>
  <si>
    <t>( SS1G_13083 )</t>
  </si>
  <si>
    <t>( Sscle02g021190 )</t>
  </si>
  <si>
    <t>1.14.13.72</t>
  </si>
  <si>
    <t>R_C4STMO2er</t>
  </si>
  <si>
    <t>C_4_methyl_sterol_oxidase_endoplasmic_reticulum</t>
  </si>
  <si>
    <t>1 M_4mzym_int2_r + 1 M_o2_r + 1 M_nad_r = 1 M_h_r + 1 M_zym_int2_r + 1 M_co2_r + 1 M_nadh_r</t>
  </si>
  <si>
    <t>1 M_4mzym_int2_r + 1 M_o2_r + 1 M_nadp_r = 1 M_h_r + 1 M_zym_int2_r + 1 M_co2_r + 1 M_nadph_r</t>
  </si>
  <si>
    <t>C_5_sterol_desaturase_endoplasmic_reticulum</t>
  </si>
  <si>
    <t>1 M_o2_r + 1 M_epist_r + 1 M_h_r + 1 M_nadph_r = 1 M_ergtrol_r + 1 M_nadp_r + 2 M_h2o_r</t>
  </si>
  <si>
    <t>( SS1G_08964 )</t>
  </si>
  <si>
    <t>( Sscle14g100930 )</t>
  </si>
  <si>
    <t>1.14.19.20</t>
  </si>
  <si>
    <t>C_8_sterol_isomerase_endoplasmic_reticulum</t>
  </si>
  <si>
    <t>1 M_fecost_r = 1 M_epist_r</t>
  </si>
  <si>
    <t>( SS1G_06738 )</t>
  </si>
  <si>
    <t>( Sscle13g094990 )</t>
  </si>
  <si>
    <t>5.-.-.-</t>
  </si>
  <si>
    <t>sterol_O_acyltransferase</t>
  </si>
  <si>
    <t>1 M_ergst_c + 0.02 M_dcacoa_c + 0.06 M_ddcacoa_c + 0.17 M_hdcoa_c + 0.09 M_ocdycacoa_c + 0.24 M_odecoa_c + 0.27 M_pmtcoa_c + 0.05 M_stcoa_c + 0.1 M_tdcoa_c = 1 M_ergose_c + 1 M_coa_c</t>
  </si>
  <si>
    <t>( SS1G_07371 )</t>
  </si>
  <si>
    <t>( Sscle06g049680 )</t>
  </si>
  <si>
    <t>2.3.1.73</t>
  </si>
  <si>
    <t>cytochrome_P450_lanosterol_14_alpha_demethylase_endoplasmic_reticulum</t>
  </si>
  <si>
    <t>3 M_o2_r + 1 M_lanost_r + 2 M_h_r + 3 M_nadph_r = 1 M_for_r + 3 M_nadp_r + 4 M_h2o_r + 1 M_44mctr_r</t>
  </si>
  <si>
    <t>( SS1G_04805 )</t>
  </si>
  <si>
    <t>( Sscle02g013950 )</t>
  </si>
  <si>
    <t>1.14.13.70</t>
  </si>
  <si>
    <t>lanosterol_synthase_endoplasmic_reticulum</t>
  </si>
  <si>
    <t>1 M_Ssq23epx_r = 1 M_lanost_r</t>
  </si>
  <si>
    <t>( SS1G_01528 )</t>
  </si>
  <si>
    <t>( Sscle01g008160 )</t>
  </si>
  <si>
    <t>5.4.99.7</t>
  </si>
  <si>
    <t>S_adenosyl_methionine_delta_24_sterol_c_methyltransferase_endoplasmic_reticulum</t>
  </si>
  <si>
    <t>1 M_amet_r + 1 M_zymst_r = 1 M_ahcys_r + 1 M_h_r + 1 M_fecost_r</t>
  </si>
  <si>
    <t>( SS1G_03467 )</t>
  </si>
  <si>
    <t>( Sscle07g056400 )</t>
  </si>
  <si>
    <t>2.1.1.41</t>
  </si>
  <si>
    <t>squalene_epoxidase__endoplasmic_reticular__NADP_</t>
  </si>
  <si>
    <t>1 M_nadph_r + 1 M_sql_r + 1 M_h_r + 1 M_o2_r = 1 M_h2o_r + 1 M_nadp_r + 1 M_Ssq23epx_r</t>
  </si>
  <si>
    <t>( SS1G_13084 )</t>
  </si>
  <si>
    <t>( Sscle02g021180 )</t>
  </si>
  <si>
    <t>1.14.99.7</t>
  </si>
  <si>
    <t>squalene_synthase</t>
  </si>
  <si>
    <t>2 M_frdp_r + 1 M_nadph_r + 1 M_h_r = 1 M_sql_r + 1 M_nadp_r + 2 M_ppi_r</t>
  </si>
  <si>
    <t>( SS1G_02527 )</t>
  </si>
  <si>
    <t>( Sscle04g035210 )</t>
  </si>
  <si>
    <t>2.5.1.21</t>
  </si>
  <si>
    <t>L_alanine_exchange</t>
  </si>
  <si>
    <t>1 M_ala_L_e = 1 M_ala_L_b</t>
  </si>
  <si>
    <t>Exchange amino acid</t>
  </si>
  <si>
    <t>L_arginine_exchange</t>
  </si>
  <si>
    <t>1 M_arg_L_e = 1 M_arg_L_b</t>
  </si>
  <si>
    <t>L_asparagine_exchange</t>
  </si>
  <si>
    <t>1 M_asn_L_e = 1 M_asn_L_b</t>
  </si>
  <si>
    <t>L_aspartate_exchange</t>
  </si>
  <si>
    <t>1 M_asp_L_e = 1 M_asp_L_b</t>
  </si>
  <si>
    <t>L_cysteine_exchange</t>
  </si>
  <si>
    <t>1 M_cys_L_e = 1 M_cys_L_b</t>
  </si>
  <si>
    <t>L_glutamine_exchange</t>
  </si>
  <si>
    <t>1 M_gln_L_e = 1 M_gln_L_b</t>
  </si>
  <si>
    <t>L_glutamate_exchange</t>
  </si>
  <si>
    <t>1 M_glu_L_e = 1 M_glu_L_b</t>
  </si>
  <si>
    <t>glycine_exchange</t>
  </si>
  <si>
    <t>1 M_gly_e = 1 M_gly_b</t>
  </si>
  <si>
    <t>L_histidine_exchange</t>
  </si>
  <si>
    <t>1 M_his_L_e = 1 M_his_L_b</t>
  </si>
  <si>
    <t>L_isoleucine_exchange</t>
  </si>
  <si>
    <t>1 M_ile_L_e = 1 M_ile_L_b</t>
  </si>
  <si>
    <t>L_leucine_exchange</t>
  </si>
  <si>
    <t>1 M_leu_L_e = 1 M_leu_L_b</t>
  </si>
  <si>
    <t>L_lysine_exchange</t>
  </si>
  <si>
    <t>1 M_lys_L_e = 1 M_lys_L_b</t>
  </si>
  <si>
    <t>L_methionine_exchange</t>
  </si>
  <si>
    <t>1 M_met_L_e = 1 M_met_L_b</t>
  </si>
  <si>
    <t>L_phenylalanine_exchange</t>
  </si>
  <si>
    <t>1 M_phe_L_e = 1 M_phe_L_b</t>
  </si>
  <si>
    <t>L_proline_exchange</t>
  </si>
  <si>
    <t>1 M_pro_L_e = 1 M_pro_L_b</t>
  </si>
  <si>
    <t>L_serine_exchange</t>
  </si>
  <si>
    <t>1 M_ser_L_e = 1 M_ser_L_b</t>
  </si>
  <si>
    <t>L_threonine_exchange</t>
  </si>
  <si>
    <t>1 M_thr_L_e = 1 M_thr_L_b</t>
  </si>
  <si>
    <t>L_tryptophan_exchange</t>
  </si>
  <si>
    <t>1 M_trp_L_e = 1 M_trp_L_b</t>
  </si>
  <si>
    <t>L_tyrosine_exchange</t>
  </si>
  <si>
    <t>1 M_tyr_L_e = 1 M_tyr_L_b</t>
  </si>
  <si>
    <t>L_valine_exchange</t>
  </si>
  <si>
    <t>1 M_val_L_e = 1 M_val_L_b</t>
  </si>
  <si>
    <t>R_EX_13BDglcn_5u_e_</t>
  </si>
  <si>
    <t>_1_3_beta_glucan_5_unit_exchange</t>
  </si>
  <si>
    <t>1 M_13BDglcn_5u_e = 1 M_13BDglcn_5u_b</t>
  </si>
  <si>
    <t>Exchange carbon compound</t>
  </si>
  <si>
    <t>R_EX_13BDglcn_e_</t>
  </si>
  <si>
    <t>_1_3_beta_glucan_exchange</t>
  </si>
  <si>
    <t>1 M_13BDglcn_e = 1 M_13BDglcn_b</t>
  </si>
  <si>
    <t>R_EX_14glun_e_</t>
  </si>
  <si>
    <t>_1_4_glucan_exchange</t>
  </si>
  <si>
    <t>1 M_14glun_e = 1 M_14glun_b</t>
  </si>
  <si>
    <t>R_EX_14glun_sub_1_e_</t>
  </si>
  <si>
    <t>_1_4_glucan_substituted_1_unit_exchange</t>
  </si>
  <si>
    <t>1 M_14glun_sub_1_e = 1 M_14glun_sub_1_b</t>
  </si>
  <si>
    <t>R_EX_2hymeph_e_</t>
  </si>
  <si>
    <t>2_hydroxymethyl_phenol_exchange</t>
  </si>
  <si>
    <t>1 M_2hymeph_e = 1 M_2hymeph_b</t>
  </si>
  <si>
    <t>4_aminobutanoate_exchange</t>
  </si>
  <si>
    <t>1 M_4abut_e = 1 M_4abut_b</t>
  </si>
  <si>
    <t>R_EX_4hphac_e_</t>
  </si>
  <si>
    <t>4_Hydroxyphenylacetate_exchange</t>
  </si>
  <si>
    <t>1 M_4hphac_e = 1 M_4hphac_b</t>
  </si>
  <si>
    <t>R_EX_5dglcn_e_</t>
  </si>
  <si>
    <t>5_dehydro_D_gluconate_exchange</t>
  </si>
  <si>
    <t>1 M_5dglcn_e = 1 M_5dglcn_b</t>
  </si>
  <si>
    <t>R_EX_abt_e_</t>
  </si>
  <si>
    <t>L_arabinitol_exchange</t>
  </si>
  <si>
    <t>1 M_abt_e = 1 M_abt_b</t>
  </si>
  <si>
    <t>acetate_exchange</t>
  </si>
  <si>
    <t>1 M_ac_e = 1 M_ac_b</t>
  </si>
  <si>
    <t>R_EX_acgam_e_</t>
  </si>
  <si>
    <t>N_acetyl_D_glucosamine_exchange</t>
  </si>
  <si>
    <t>1 M_acgam_e = 1 M_acgam_b</t>
  </si>
  <si>
    <t>R_EX_ach_e_</t>
  </si>
  <si>
    <t>acetylcholin_exchange</t>
  </si>
  <si>
    <t>1 M_ach_e = 1 M_ach_b</t>
  </si>
  <si>
    <t>L_arabinose_exchange</t>
  </si>
  <si>
    <t>1 M_arab_L_e = 1 M_arab_L_b</t>
  </si>
  <si>
    <t>R_EX_arbt_e_</t>
  </si>
  <si>
    <t>R_arbutin_exchange</t>
  </si>
  <si>
    <t>1 M_arbt_e = 1 M_arbt_b</t>
  </si>
  <si>
    <t>R_cellobiose_exchange</t>
  </si>
  <si>
    <t>1 M_cellb_e = 1 M_cellb_b</t>
  </si>
  <si>
    <t>R_EX_chitin_e_</t>
  </si>
  <si>
    <t>chitin_exchange</t>
  </si>
  <si>
    <t>1 M_chitin_e = 1 M_chitin_b</t>
  </si>
  <si>
    <t>citrate_exchange</t>
  </si>
  <si>
    <t>1 M_cit_e = 1 M_cit_b</t>
  </si>
  <si>
    <t>R_EX_dha_e_</t>
  </si>
  <si>
    <t>dihydroxyacetone_exchange</t>
  </si>
  <si>
    <t>1 M_dha_e = 1 M_dha_b</t>
  </si>
  <si>
    <t>deoxyribose_exchange</t>
  </si>
  <si>
    <t>1 M_drib_e = 1 M_drib_b</t>
  </si>
  <si>
    <t>ethanol_exchange</t>
  </si>
  <si>
    <t>1 M_etoh_e = 1 M_etoh_b</t>
  </si>
  <si>
    <t>Formaldehyde_exchange</t>
  </si>
  <si>
    <t>1 M_fald_e = 1 M_fald_b</t>
  </si>
  <si>
    <t>formate_exchange</t>
  </si>
  <si>
    <t>1 M_for_e = 1 M_for_b</t>
  </si>
  <si>
    <t>D_fructose_exchange</t>
  </si>
  <si>
    <t>1 M_fru_e = 1 M_fru_b</t>
  </si>
  <si>
    <t>L_fucose_exchange</t>
  </si>
  <si>
    <t>1 M_fuc_L_e = 1 M_fuc_L_b</t>
  </si>
  <si>
    <t>fumarate_exchange</t>
  </si>
  <si>
    <t>1 M_fum_e = 1 M_fum_b</t>
  </si>
  <si>
    <t>D_galactose_exchange</t>
  </si>
  <si>
    <t>1 M_gal_e = 1 M_gal_b</t>
  </si>
  <si>
    <t>R_EX_galt_e_</t>
  </si>
  <si>
    <t>galactitol_exchange</t>
  </si>
  <si>
    <t>1 M_galt_e = 1 M_galt_b</t>
  </si>
  <si>
    <t>D_galacturonate_exchange</t>
  </si>
  <si>
    <t>1 M_galur_e = 1 M_galur_b</t>
  </si>
  <si>
    <t>R_EX_gentbo_e_</t>
  </si>
  <si>
    <t>gentiobiose_exchange</t>
  </si>
  <si>
    <t>1 M_gentbo_e = 1 M_gentbo_b</t>
  </si>
  <si>
    <t>D_glucose_exchange</t>
  </si>
  <si>
    <t>1 M_glc_D_e = 1 M_glc_D_b</t>
  </si>
  <si>
    <t>R_EX_glycogen_e_</t>
  </si>
  <si>
    <t>glycogen_exchange</t>
  </si>
  <si>
    <t>1 M_glycogen_e = 1 M_glycogen_b</t>
  </si>
  <si>
    <t>hexadecanoate__n_C16_0__exchange</t>
  </si>
  <si>
    <t>1 M_hdca_e = 1 M_hdca_b</t>
  </si>
  <si>
    <t>R_EX_hdcea_e_</t>
  </si>
  <si>
    <t>hexadecenoate__n_C16_1__exchange</t>
  </si>
  <si>
    <t>1 M_hdcea_e = 1 M_hdcea_b</t>
  </si>
  <si>
    <t>hydroxy_hexadecanoate__n_C16_0__exchange</t>
  </si>
  <si>
    <t>1 M_hhdca_e = 1 M_hhdca_b</t>
  </si>
  <si>
    <t>hydroxy_octadecanoate__n_C18_0__exchange</t>
  </si>
  <si>
    <t>1 M_hocdca_e = 1 M_hocdca_b</t>
  </si>
  <si>
    <t>R_EX_hqn_e_</t>
  </si>
  <si>
    <t>R_hydroquinone_exchange</t>
  </si>
  <si>
    <t>1 M_hqn_e = 1 M_hqn_b</t>
  </si>
  <si>
    <t>R_EX_ins_e_</t>
  </si>
  <si>
    <t>inosine_exchange</t>
  </si>
  <si>
    <t>1 M_ins_e = 1 M_ins_b</t>
  </si>
  <si>
    <t>R_EX_laminarin_16br_e_</t>
  </si>
  <si>
    <t>laminarin_1_6_branched_exchange</t>
  </si>
  <si>
    <t>1 M_laminarin_16br_e = 1 M_laminarin_16br_b</t>
  </si>
  <si>
    <t>R_EX_laminarin_e_</t>
  </si>
  <si>
    <t>laminarin_exchange</t>
  </si>
  <si>
    <t>1 M_laminarin_e = 1 M_laminarin_b</t>
  </si>
  <si>
    <t>R_EX_lcts_e_</t>
  </si>
  <si>
    <t>lactose_exchange</t>
  </si>
  <si>
    <t>1 M_lcts_e = 1 M_lcts_b</t>
  </si>
  <si>
    <t>R_EX_lctus_e_</t>
  </si>
  <si>
    <t>lactulose_exchange</t>
  </si>
  <si>
    <t>1 M_lctus_e = 1 M_lctus_b</t>
  </si>
  <si>
    <t>R_EX_lyx_L_e_</t>
  </si>
  <si>
    <t>L_lyxose_exchange</t>
  </si>
  <si>
    <t>1 M_lyx_L_e = 1 M_lyx_L_b</t>
  </si>
  <si>
    <t>maltose_exchange</t>
  </si>
  <si>
    <t>1 M_malt_e = 1 M_malt_b</t>
  </si>
  <si>
    <t>Maltotriose_exchange</t>
  </si>
  <si>
    <t>1 M_malttr_e = 1 M_malttr_b</t>
  </si>
  <si>
    <t>R_EX_man_e_</t>
  </si>
  <si>
    <t>D_mannoses_exchange</t>
  </si>
  <si>
    <t>1 M_man_e = 1 M_man_b</t>
  </si>
  <si>
    <t>R_EX_melib_e_</t>
  </si>
  <si>
    <t>melibiose_exchange</t>
  </si>
  <si>
    <t>1 M_melib_e = 1 M_melib_b</t>
  </si>
  <si>
    <t>methanol_exchange</t>
  </si>
  <si>
    <t>1 M_meoh_e = 1 M_meoh_b</t>
  </si>
  <si>
    <t>R_EX_ocdca_e_</t>
  </si>
  <si>
    <t>octadecanoate__n_C18_0__exchange</t>
  </si>
  <si>
    <t>1 M_ocdca_e = 1 M_ocdca_b</t>
  </si>
  <si>
    <t>R_EX_ocdcea_e_</t>
  </si>
  <si>
    <t>octadecenoate__n_C18_1__exchange</t>
  </si>
  <si>
    <t>1 M_ocdcea_e = 1 M_ocdcea_b</t>
  </si>
  <si>
    <t>23581822; http://dx.doi.org/10.1080/07060660709507485</t>
  </si>
  <si>
    <t>R_EX_octa_e_</t>
  </si>
  <si>
    <t>octanoate__n_C8_0__exchange</t>
  </si>
  <si>
    <t>1 M_octa_e = 1 M_octa_b</t>
  </si>
  <si>
    <t>oxalate__exchange</t>
  </si>
  <si>
    <t>1 M_oxa_e = 1 M_oxa_b</t>
  </si>
  <si>
    <t>R_EX_pbzq_e_</t>
  </si>
  <si>
    <t>p_benzoquinone_exchange</t>
  </si>
  <si>
    <t>1 M_pbzq_e = 1 M_pbzq_b</t>
  </si>
  <si>
    <t>R_EX_raffin_e_</t>
  </si>
  <si>
    <t>R_raffinose_exchange</t>
  </si>
  <si>
    <t>1 M_raffin_e = 1 M_raffin_b</t>
  </si>
  <si>
    <t>L_rhamnose_exchange</t>
  </si>
  <si>
    <t>1 M_rmn_e = 1 M_rmn_b</t>
  </si>
  <si>
    <t>L_rhamnofuranose_exchange</t>
  </si>
  <si>
    <t>1 M_rmnf_e = 1 M_rmnf_b</t>
  </si>
  <si>
    <t>R_EX_salcn_e_</t>
  </si>
  <si>
    <t>salicin_exchange</t>
  </si>
  <si>
    <t>1 M_salcn_e = 1 M_salcn_b</t>
  </si>
  <si>
    <t>R_EX_sbt_D_e_</t>
  </si>
  <si>
    <t>D_Sorbitol_exchange</t>
  </si>
  <si>
    <t>1 M_sbt_D_e = 1 M_sbt_D_b</t>
  </si>
  <si>
    <t>sucrose_exchange</t>
  </si>
  <si>
    <t>1 M_sucr_e = 1 M_sucr_b</t>
  </si>
  <si>
    <t>R_EX_tartr_L_e_</t>
  </si>
  <si>
    <t>L_tartrate_exchange</t>
  </si>
  <si>
    <t>1 M_tartr_L_e = 1 M_tartr_L_b</t>
  </si>
  <si>
    <t>R_EX_ttdca_e_</t>
  </si>
  <si>
    <t>tetradecanoate__n_C14_0__exchange</t>
  </si>
  <si>
    <t>1 M_ttdca_e = 1 M_ttdca_b</t>
  </si>
  <si>
    <t>D_xylose_exchange</t>
  </si>
  <si>
    <t>1 M_xyl_D_e = 1 M_xyl_D_b</t>
  </si>
  <si>
    <t>R_EX_pydxn_e_</t>
  </si>
  <si>
    <t>Pyridoxine_exchange</t>
  </si>
  <si>
    <t>1 M_pydxn_e = 1 M_pydxn_b</t>
  </si>
  <si>
    <t>Exchange cofactor</t>
  </si>
  <si>
    <t>dipeptide_aa_L_leu_L_exchange</t>
  </si>
  <si>
    <t>1 M_aa_L_leu_L_e = 1 M_aa_L_leu_L_b</t>
  </si>
  <si>
    <t>Exchange di and tripeptides</t>
  </si>
  <si>
    <t>R_EX_ala_L_ala_L_ala_L_e_</t>
  </si>
  <si>
    <t>tripeptide_ala_L_ala_L_ala_L_exchange</t>
  </si>
  <si>
    <t>1 M_ala_L_ala_L_ala_L_e = 1 M_ala_L_ala_L_ala_L_b</t>
  </si>
  <si>
    <t>dipeptide_ala_L_ala_L_exchange</t>
  </si>
  <si>
    <t>1 M_ala_L_ala_L_e = 1 M_ala_L_ala_L_b</t>
  </si>
  <si>
    <t>R_EX_ala_L_asp_L_e_</t>
  </si>
  <si>
    <t>dipeptide_ala_L_asp_L_exchange</t>
  </si>
  <si>
    <t>1 M_ala_L_asp_L_e = 1 M_ala_L_asp_L_b</t>
  </si>
  <si>
    <t>R_EX_ala_L_gln_L_e_</t>
  </si>
  <si>
    <t>dipeptide_ala_L_gln_L_exchange</t>
  </si>
  <si>
    <t>1 M_ala_L_gln_L_e = 1 M_ala_L_gln_L_b</t>
  </si>
  <si>
    <t>dipeptide_ala_L_glu_L_exchange</t>
  </si>
  <si>
    <t>1 M_ala_L_glu_L_e = 1 M_ala_L_glu_L_b</t>
  </si>
  <si>
    <t>R_EX_ala_L_ile_L_e_</t>
  </si>
  <si>
    <t>dipeptide_ala_L_ile_L_exchange</t>
  </si>
  <si>
    <t>1 M_ala_L_ile_L_e = 1 M_ala_L_ile_L_b</t>
  </si>
  <si>
    <t>R_EX_ala_L_phe_L_e_</t>
  </si>
  <si>
    <t>dipeptide_ala_L_phe_L_exchange</t>
  </si>
  <si>
    <t>1 M_ala_L_phe_L_e = 1 M_ala_L_phe_L_b</t>
  </si>
  <si>
    <t>dipeptide_ala_L_pro_L_exchange</t>
  </si>
  <si>
    <t>1 M_ala_L_pro_L_e = 1 M_ala_L_pro_L_b</t>
  </si>
  <si>
    <t>dipeptide_ala_L_ser_L_exchange</t>
  </si>
  <si>
    <t>1 M_ala_L_ser_L_e = 1 M_ala_L_ser_L_b</t>
  </si>
  <si>
    <t>dipeptide_ala_L_thr_L_exchange</t>
  </si>
  <si>
    <t>1 M_ala_L_thr_L_e = 1 M_ala_L_thr_L_b</t>
  </si>
  <si>
    <t>dipeptide_ala_L_tyr_L_exchange</t>
  </si>
  <si>
    <t>1 M_ala_L_tyr_L_e = 1 M_ala_L_tyr_L_b</t>
  </si>
  <si>
    <t>R_EX_ala_L_val_L_e_</t>
  </si>
  <si>
    <t>dipeptide_ala_L_val_L_exchange</t>
  </si>
  <si>
    <t>1 M_ala_L_val_L_e = 1 M_ala_L_val_L_b</t>
  </si>
  <si>
    <t>R_EX_arg_L_lys_L_e_</t>
  </si>
  <si>
    <t>dipeptide_arg_L_lys_L_exchange</t>
  </si>
  <si>
    <t>1 M_arg_L_lys_L_e = 1 M_arg_L_lys_L_b</t>
  </si>
  <si>
    <t>dipeptide_arg_L_tyr_L_exchange</t>
  </si>
  <si>
    <t>1 M_arg_L_tyr_L_e = 1 M_arg_L_tyr_L_b</t>
  </si>
  <si>
    <t>dipeptide_asn_L_tyr_L_exchange</t>
  </si>
  <si>
    <t>1 M_asn_L_tyr_L_e = 1 M_asn_L_tyr_L_b</t>
  </si>
  <si>
    <t>R_EX_asp_L_ala_L_e_</t>
  </si>
  <si>
    <t>dipeptide_asp_L_ala_L_exchange</t>
  </si>
  <si>
    <t>1 M_asp_L_ala_L_e = 1 M_asp_L_ala_L_b</t>
  </si>
  <si>
    <t>R_EX_asp_L_gly_e_</t>
  </si>
  <si>
    <t>dipeptide_asp_L_gly_exchange</t>
  </si>
  <si>
    <t>1 M_asp_L_gly_e = 1 M_asp_L_gly_b</t>
  </si>
  <si>
    <t>dipeptide_asp_L_pro_L_exchange</t>
  </si>
  <si>
    <t>1 M_asp_L_pro_L_e = 1 M_asp_L_pro_L_b</t>
  </si>
  <si>
    <t>dipeptide_gln_L_gly_exchange</t>
  </si>
  <si>
    <t>1 M_gln_L_gly_e = 1 M_gln_L_gly_b</t>
  </si>
  <si>
    <t>dipeptide_gln_L_pro_L_exchange</t>
  </si>
  <si>
    <t>1 M_gln_L_pro_L_e = 1 M_gln_L_pro_L_b</t>
  </si>
  <si>
    <t>R_EX_glu_G_gly_e_</t>
  </si>
  <si>
    <t>dipeptide_glu_G_gly_exchange</t>
  </si>
  <si>
    <t>1 M_glu_G_gly_e = 1 M_glu_G_gly_b</t>
  </si>
  <si>
    <t>R_EX_glu_L_ala_L_e_</t>
  </si>
  <si>
    <t>dipeptide_glu_L_ala_L_exchange</t>
  </si>
  <si>
    <t>1 M_glu_L_ala_L_e = 1 M_glu_L_ala_L_b</t>
  </si>
  <si>
    <t>dipeptide_glu_L_lys_L_exchange</t>
  </si>
  <si>
    <t>1 M_glu_L_lys_L_e = 1 M_glu_L_lys_L_b</t>
  </si>
  <si>
    <t>dipeptide_glu_L_pro_L_exchange</t>
  </si>
  <si>
    <t>1 M_glu_L_pro_L_e = 1 M_glu_L_pro_L_b</t>
  </si>
  <si>
    <t>R_EX_glu_L_tyr_L_e_</t>
  </si>
  <si>
    <t>dipeptide_glu_L_tyr_L_exchange</t>
  </si>
  <si>
    <t>1 M_glu_L_tyr_L_e = 1 M_glu_L_tyr_L_b</t>
  </si>
  <si>
    <t>R_EX_glu_L_val_L_e_</t>
  </si>
  <si>
    <t>dipeptide_glu_L_val_L_exchange</t>
  </si>
  <si>
    <t>1 M_glu_L_val_L_e = 1 M_glu_L_val_L_b</t>
  </si>
  <si>
    <t>dipeptide_gly_ala_L_exchange</t>
  </si>
  <si>
    <t>1 M_gly_ala_L_e = 1 M_gly_ala_L_b</t>
  </si>
  <si>
    <t>dipeptide_gly_arg_L_exchange</t>
  </si>
  <si>
    <t>1 M_gly_arg_L_e = 1 M_gly_arg_L_b</t>
  </si>
  <si>
    <t>dipeptide_gly_asn_L_exchange</t>
  </si>
  <si>
    <t>1 M_gly_asn_L_e = 1 M_gly_asn_L_b</t>
  </si>
  <si>
    <t>R_EX_gly_asp_L_e_</t>
  </si>
  <si>
    <t>dipeptide_gly_asp_L_exchange</t>
  </si>
  <si>
    <t>1 M_gly_asp_L_e = 1 M_gly_asp_L_b</t>
  </si>
  <si>
    <t>tripeptide_gly_gly_ala_L_exchange</t>
  </si>
  <si>
    <t>1 M_gly_gly_ala_L_e = 1 M_gly_gly_ala_L_b</t>
  </si>
  <si>
    <t>tripeptide_gly_gly_arg_L_exchange</t>
  </si>
  <si>
    <t>1 M_gly_gly_arg_L_e = 1 M_gly_gly_arg_L_b</t>
  </si>
  <si>
    <t>tripeptide_gly_gly_asn_L_exchange</t>
  </si>
  <si>
    <t>1 M_gly_gly_asn_L_e = 1 M_gly_gly_asn_L_b</t>
  </si>
  <si>
    <t>dipeptide_gly_gly_exchange</t>
  </si>
  <si>
    <t>1 M_gly_gly_e = 1 M_gly_gly_b</t>
  </si>
  <si>
    <t>tripeptide_gly_gly_gly_exchange</t>
  </si>
  <si>
    <t>1 M_gly_gly_gly_e = 1 M_gly_gly_gly_b</t>
  </si>
  <si>
    <t>R_EX_gly_gly_ile_L_e_</t>
  </si>
  <si>
    <t>tripeptide_gly_gly_ile_L_exchange</t>
  </si>
  <si>
    <t>1 M_gly_gly_ile_L_e = 1 M_gly_gly_ile_L_b</t>
  </si>
  <si>
    <t>R_EX_gly_gly_phe_L_e_</t>
  </si>
  <si>
    <t>tripeptide_gly_gly_phe_L_exchange</t>
  </si>
  <si>
    <t>1 M_gly_gly_phe_L_e = 1 M_gly_gly_phe_L_b</t>
  </si>
  <si>
    <t>tripeptide_gly_gly_pro_L_exchange</t>
  </si>
  <si>
    <t>1 M_gly_gly_pro_L_e = 1 M_gly_gly_pro_L_b</t>
  </si>
  <si>
    <t>R_EX_gly_phe_L_phe_L_e_</t>
  </si>
  <si>
    <t>tripeptide_gly_phe_L_phe_L_exchange</t>
  </si>
  <si>
    <t>1 M_gly_phe_L_phe_L_e = 1 M_gly_phe_L_phe_L_b</t>
  </si>
  <si>
    <t>dipeptide_gly_pro_L_exchange</t>
  </si>
  <si>
    <t>1 M_gly_pro_L_e = 1 M_gly_pro_L_b</t>
  </si>
  <si>
    <t>R_EX_gly_ser_L_e_</t>
  </si>
  <si>
    <t>dipeptide_gly_ser_L_exchange</t>
  </si>
  <si>
    <t>1 M_gly_ser_L_e = 1 M_gly_ser_L_b</t>
  </si>
  <si>
    <t>R_EX_gly_trp_L_e_</t>
  </si>
  <si>
    <t>dipeptide_gly_trp_L_exchange</t>
  </si>
  <si>
    <t>1 M_gly_trp_L_e = 1 M_gly_trp_L_b</t>
  </si>
  <si>
    <t>dipeptide_gly_tyr_L_exchange</t>
  </si>
  <si>
    <t>1 M_gly_tyr_L_e = 1 M_gly_tyr_L_b</t>
  </si>
  <si>
    <t>dipeptide_gly_val_L_exchange</t>
  </si>
  <si>
    <t>1 M_gly_val_L_e = 1 M_gly_val_L_b</t>
  </si>
  <si>
    <t>dipeptide_his_L_glu_L_exchange</t>
  </si>
  <si>
    <t>1 M_his_L_glu_L_e = 1 M_his_L_glu_L_b</t>
  </si>
  <si>
    <t>dipeptide_his_L_pro_L_exchange</t>
  </si>
  <si>
    <t>1 M_his_L_pro_L_e = 1 M_his_L_pro_L_b</t>
  </si>
  <si>
    <t>dipeptide_his_L_thr_L_exchange</t>
  </si>
  <si>
    <t>1 M_his_L_thr_L_e = 1 M_his_L_thr_L_b</t>
  </si>
  <si>
    <t>R_EX_his_L_trp_L_e_</t>
  </si>
  <si>
    <t>dipeptide_his_L_trp_L_exchange</t>
  </si>
  <si>
    <t>1 M_his_L_trp_L_e = 1 M_his_L_trp_L_b</t>
  </si>
  <si>
    <t>dipeptide_his_L_tyr_L_exchange</t>
  </si>
  <si>
    <t>1 M_his_L_tyr_L_e = 1 M_his_L_tyr_L_b</t>
  </si>
  <si>
    <t>dipeptide_ile_L_gly_exchange</t>
  </si>
  <si>
    <t>1 M_ile_L_gly_e = 1 M_ile_L_gly_b</t>
  </si>
  <si>
    <t>dipeptide_ile_L_leu_L_exchange</t>
  </si>
  <si>
    <t>1 M_ile_L_leu_L_e = 1 M_ile_L_leu_L_b</t>
  </si>
  <si>
    <t>dipeptide_ile_L_pro_L_exchange</t>
  </si>
  <si>
    <t>1 M_ile_L_pro_L_e = 1 M_ile_L_pro_L_b</t>
  </si>
  <si>
    <t>R_EX_ile_L_ser_L_e_</t>
  </si>
  <si>
    <t>dipeptide_ile_L_ser_L_exchange</t>
  </si>
  <si>
    <t>1 M_ile_L_ser_L_e = 1 M_ile_L_ser_L_b</t>
  </si>
  <si>
    <t>dipeptide_leu_L_aa_L_exchange</t>
  </si>
  <si>
    <t>1 M_leu_L_aa_L_e = 1 M_leu_L_aa_L_b</t>
  </si>
  <si>
    <t>dipeptide_leu_L_gly_exchange</t>
  </si>
  <si>
    <t>1 M_leu_L_gly_e = 1 M_leu_L_gly_b</t>
  </si>
  <si>
    <t>dipeptide_leu_L_leu_L_exchange</t>
  </si>
  <si>
    <t>1 M_leu_L_leu_L_e = 1 M_leu_L_leu_L_b</t>
  </si>
  <si>
    <t>R_EX_leu_L_leu_L_leu_L_e_</t>
  </si>
  <si>
    <t>tripeptide_leu_L_leu_L_leu_L_exchange</t>
  </si>
  <si>
    <t>1 M_leu_L_leu_L_leu_L_e = 1 M_leu_L_leu_L_leu_L_b</t>
  </si>
  <si>
    <t>dipeptide_leu_L_phe_L_exchange</t>
  </si>
  <si>
    <t>1 M_leu_L_phe_L_e = 1 M_leu_L_phe_L_b</t>
  </si>
  <si>
    <t>dipeptide_leu_L_pro_L_exchange</t>
  </si>
  <si>
    <t>1 M_leu_L_pro_L_e = 1 M_leu_L_pro_L_b</t>
  </si>
  <si>
    <t>dipeptide_leu_L_ser_L_exchange</t>
  </si>
  <si>
    <t>1 M_leu_L_ser_L_e = 1 M_leu_L_ser_L_b</t>
  </si>
  <si>
    <t>dipeptide_leu_L_trp_L_exchange</t>
  </si>
  <si>
    <t>1 M_leu_L_trp_L_e = 1 M_leu_L_trp_L_b</t>
  </si>
  <si>
    <t>dipeptide_leu_L_tyr_L_exchange</t>
  </si>
  <si>
    <t>1 M_leu_L_tyr_L_e = 1 M_leu_L_tyr_L_b</t>
  </si>
  <si>
    <t>dipeptide_leu_L_val_L_exchange</t>
  </si>
  <si>
    <t>1 M_leu_L_val_L_e = 1 M_leu_L_val_L_b</t>
  </si>
  <si>
    <t>R_EX_lys_L_arg_L_e_</t>
  </si>
  <si>
    <t>dipeptide_lys_L_arg_L_exchange</t>
  </si>
  <si>
    <t>1 M_lys_L_arg_L_e = 1 M_lys_L_arg_L_b</t>
  </si>
  <si>
    <t>R_EX_lys_L_ile_L_e_</t>
  </si>
  <si>
    <t>dipeptide_lys_L_ile_L_exchange</t>
  </si>
  <si>
    <t>1 M_lys_L_ile_L_e = 1 M_lys_L_ile_L_b</t>
  </si>
  <si>
    <t>dipeptide_lys_L_pro_L_exchange</t>
  </si>
  <si>
    <t>1 M_lys_L_pro_L_e = 1 M_lys_L_pro_L_b</t>
  </si>
  <si>
    <t>R_EX_met_L_trp_L_e_</t>
  </si>
  <si>
    <t>dipeptide_met_L_trp_L_exchange</t>
  </si>
  <si>
    <t>1 M_met_L_trp_L_e = 1 M_met_L_trp_L_b</t>
  </si>
  <si>
    <t>R_EX_phe_L_ala_B_e_</t>
  </si>
  <si>
    <t>dipeptide_phe_L_ala_B_exchange</t>
  </si>
  <si>
    <t>1 M_phe_L_ala_B_e = 1 M_phe_L_ala_B_b</t>
  </si>
  <si>
    <t>R_EX_phe_L_ala_L_e_</t>
  </si>
  <si>
    <t>dipeptide_phe_L_ala_L_exchange</t>
  </si>
  <si>
    <t>1 M_phe_L_ala_L_e = 1 M_phe_L_ala_L_b</t>
  </si>
  <si>
    <t>dipeptide_phe_L_gln_L_exchange</t>
  </si>
  <si>
    <t>1 M_phe_L_gln_L_e = 1 M_phe_L_gln_L_b</t>
  </si>
  <si>
    <t>R_EX_phe_L_glu_L_e_</t>
  </si>
  <si>
    <t>dipeptide_phe_L_glu_L_exchange</t>
  </si>
  <si>
    <t>1 M_phe_L_glu_L_e = 1 M_phe_L_glu_L_b</t>
  </si>
  <si>
    <t>R_EX_phe_L_phe_L_e_</t>
  </si>
  <si>
    <t>dipeptide_phe_L_phe_L_exchange</t>
  </si>
  <si>
    <t>1 M_phe_L_phe_L_e = 1 M_phe_L_phe_L_b</t>
  </si>
  <si>
    <t>dipeptide_phe_L_pro_L_exchange</t>
  </si>
  <si>
    <t>1 M_phe_L_pro_L_e = 1 M_phe_L_pro_L_b</t>
  </si>
  <si>
    <t>R_EX_phe_L_trp_L_e_</t>
  </si>
  <si>
    <t>dipeptide_phe_L_trp_L_exchange</t>
  </si>
  <si>
    <t>1 M_phe_L_trp_L_e = 1 M_phe_L_trp_L_b</t>
  </si>
  <si>
    <t>dipeptide_pro_L_ala_L_exchange</t>
  </si>
  <si>
    <t>1 M_pro_L_ala_L_e = 1 M_pro_L_ala_L_b</t>
  </si>
  <si>
    <t>R_EX_pro_L_asn_L_e_</t>
  </si>
  <si>
    <t>dipeptide_pro_L_asn_L_exchange</t>
  </si>
  <si>
    <t>1 M_pro_L_asn_L_e = 1 M_pro_L_asn_L_b</t>
  </si>
  <si>
    <t>R_EX_pro_L_gln_L_e_</t>
  </si>
  <si>
    <t>dipeptide_pro_L_gln_L_exchange</t>
  </si>
  <si>
    <t>1 M_pro_L_gln_L_e = 1 M_pro_L_gln_L_b</t>
  </si>
  <si>
    <t>R_EX_pro_L_glu_L_e_</t>
  </si>
  <si>
    <t>dipeptide_pro_L_glu_L_exchange</t>
  </si>
  <si>
    <t>1 M_pro_L_glu_L_e = 1 M_pro_L_glu_L_b</t>
  </si>
  <si>
    <t>dipeptide_pro_L_gly_exchange</t>
  </si>
  <si>
    <t>1 M_pro_L_gly_e = 1 M_pro_L_gly_b</t>
  </si>
  <si>
    <t>dipeptide_pro_L_his_L_exchange</t>
  </si>
  <si>
    <t>1 M_pro_L_his_L_e = 1 M_pro_L_his_L_b</t>
  </si>
  <si>
    <t>R_EX_pro_L_ile_L_e_</t>
  </si>
  <si>
    <t>dipeptide_pro_L_ile_L_exchange</t>
  </si>
  <si>
    <t>1 M_pro_L_ile_L_e = 1 M_pro_L_ile_L_b</t>
  </si>
  <si>
    <t>dipeptide_pro_L_leu_L_exchange</t>
  </si>
  <si>
    <t>1 M_pro_L_leu_L_e = 1 M_pro_L_leu_L_b</t>
  </si>
  <si>
    <t>dipeptide_pro_L_lys_L_exchange</t>
  </si>
  <si>
    <t>1 M_pro_L_lys_L_e = 1 M_pro_L_lys_L_b</t>
  </si>
  <si>
    <t>dipeptide_pro_L_phe_L_exchange</t>
  </si>
  <si>
    <t>1 M_pro_L_phe_L_e = 1 M_pro_L_phe_L_b</t>
  </si>
  <si>
    <t>dipeptide_pro_L_pro_L_exchange</t>
  </si>
  <si>
    <t>1 M_pro_L_pro_L_e = 1 M_pro_L_pro_L_b</t>
  </si>
  <si>
    <t>R_EX_pro_L_ser_L_e_</t>
  </si>
  <si>
    <t>dipeptide_pro_L_ser_L_exchange</t>
  </si>
  <si>
    <t>1 M_pro_L_ser_L_e = 1 M_pro_L_ser_L_b</t>
  </si>
  <si>
    <t>dipeptide_pro_L_thr_L_exchange</t>
  </si>
  <si>
    <t>1 M_pro_L_thr_L_e = 1 M_pro_L_thr_L_b</t>
  </si>
  <si>
    <t>R_EX_pro_L_trp_L_e_</t>
  </si>
  <si>
    <t>dipeptide_pro_L_trp_L_exchange</t>
  </si>
  <si>
    <t>1 M_pro_L_trp_L_e = 1 M_pro_L_trp_L_b</t>
  </si>
  <si>
    <t>dipeptide_pro_L_tyr_L_exchange</t>
  </si>
  <si>
    <t>1 M_pro_L_tyr_L_e = 1 M_pro_L_tyr_L_b</t>
  </si>
  <si>
    <t>dipeptide_pro_L_val_L_exchange</t>
  </si>
  <si>
    <t>1 M_pro_L_val_L_e = 1 M_pro_L_val_L_b</t>
  </si>
  <si>
    <t>dipeptide_ser_L_ala_L_exchange</t>
  </si>
  <si>
    <t>1 M_ser_L_ala_L_e = 1 M_ser_L_ala_L_b</t>
  </si>
  <si>
    <t>dipeptide_ser_L_gly_exchange</t>
  </si>
  <si>
    <t>1 M_ser_L_gly_e = 1 M_ser_L_gly_b</t>
  </si>
  <si>
    <t>dipeptide_ser_L_pro_L_exchange</t>
  </si>
  <si>
    <t>1 M_ser_L_pro_L_e = 1 M_ser_L_pro_L_b</t>
  </si>
  <si>
    <t>dipeptide_ser_L_ser_L_exchange</t>
  </si>
  <si>
    <t>1 M_ser_L_ser_L_e = 1 M_ser_L_ser_L_b</t>
  </si>
  <si>
    <t>dipeptide_ser_L_thr_L_exchange</t>
  </si>
  <si>
    <t>1 M_ser_L_thr_L_e = 1 M_ser_L_thr_L_b</t>
  </si>
  <si>
    <t>dipeptide_ser_L_tyr_L_exchange</t>
  </si>
  <si>
    <t>1 M_ser_L_tyr_L_e = 1 M_ser_L_tyr_L_b</t>
  </si>
  <si>
    <t>dipeptide_thr_L_ala_L_exchange</t>
  </si>
  <si>
    <t>1 M_thr_L_ala_L_e = 1 M_thr_L_ala_L_b</t>
  </si>
  <si>
    <t>R_EX_thr_L_arg_L_e_</t>
  </si>
  <si>
    <t>dipeptide_thr_L_arg_L_exchange</t>
  </si>
  <si>
    <t>1 M_thr_L_arg_L_e = 1 M_thr_L_arg_L_b</t>
  </si>
  <si>
    <t>R_EX_thr_L_gln_L_e_</t>
  </si>
  <si>
    <t>dipeptide_thr_L_gln_L_exchange</t>
  </si>
  <si>
    <t>1 M_thr_L_gln_L_e = 1 M_thr_L_gln_L_b</t>
  </si>
  <si>
    <t>dipeptide_thr_L_glu_L_exchange</t>
  </si>
  <si>
    <t>1 M_thr_L_glu_L_e = 1 M_thr_L_glu_L_b</t>
  </si>
  <si>
    <t>dipeptide_thr_L_lys_L_exchange</t>
  </si>
  <si>
    <t>1 M_thr_L_lys_L_e = 1 M_thr_L_lys_L_b</t>
  </si>
  <si>
    <t>R_EX_thr_L_phe_L_e_</t>
  </si>
  <si>
    <t>dipeptide_thr_L_phe_L_exchange</t>
  </si>
  <si>
    <t>1 M_thr_L_phe_L_e = 1 M_thr_L_phe_L_b</t>
  </si>
  <si>
    <t>dipeptide_thr_L_pro_L_exchange</t>
  </si>
  <si>
    <t>1 M_thr_L_pro_L_e = 1 M_thr_L_pro_L_b</t>
  </si>
  <si>
    <t>dipeptide_thr_L_ser_L_exchange</t>
  </si>
  <si>
    <t>1 M_thr_L_ser_L_e = 1 M_thr_L_ser_L_b</t>
  </si>
  <si>
    <t>dipeptide_thr_L_thr_L_exchange</t>
  </si>
  <si>
    <t>1 M_thr_L_thr_L_e = 1 M_thr_L_thr_L_b</t>
  </si>
  <si>
    <t>dipeptide_thr_L_tyr_L_exchange</t>
  </si>
  <si>
    <t>1 M_thr_L_tyr_L_e = 1 M_thr_L_tyr_L_b</t>
  </si>
  <si>
    <t>R_EX_trp_L_ala_L_e_</t>
  </si>
  <si>
    <t>dipeptide_trp_L_ala_L_exchange</t>
  </si>
  <si>
    <t>1 M_trp_L_ala_L_e = 1 M_trp_L_ala_L_b</t>
  </si>
  <si>
    <t>R_EX_trp_L_asp_L_e_</t>
  </si>
  <si>
    <t>dipeptide_trp_L_asp_L_exchange</t>
  </si>
  <si>
    <t>1 M_trp_L_asp_L_e = 1 M_trp_L_asp_L_b</t>
  </si>
  <si>
    <t>R_EX_trp_L_phe_L_e_</t>
  </si>
  <si>
    <t>dipeptide_trp_L_phe_L_exchange</t>
  </si>
  <si>
    <t>1 M_trp_L_phe_L_e = 1 M_trp_L_phe_L_b</t>
  </si>
  <si>
    <t>R_EX_trp_L_ser_L_e_</t>
  </si>
  <si>
    <t>dipeptide_trp_L_ser_L_exchange</t>
  </si>
  <si>
    <t>1 M_trp_L_ser_L_e = 1 M_trp_L_ser_L_b</t>
  </si>
  <si>
    <t>R_EX_trp_L_trp_L_e_</t>
  </si>
  <si>
    <t>dipeptide_trp_L_trp_L_exchange</t>
  </si>
  <si>
    <t>1 M_trp_L_trp_L_e = 1 M_trp_L_trp_L_b</t>
  </si>
  <si>
    <t>R_EX_trp_L_tyr_L_e_</t>
  </si>
  <si>
    <t>dipeptide_trp_L_tyr_L_exchange</t>
  </si>
  <si>
    <t>1 M_trp_L_tyr_L_e = 1 M_trp_L_tyr_L_b</t>
  </si>
  <si>
    <t>R_EX_trp_L_val_L_e_</t>
  </si>
  <si>
    <t>dipeptide_trp_L_val_L_exchange</t>
  </si>
  <si>
    <t>1 M_trp_L_val_L_e = 1 M_trp_L_val_L_b</t>
  </si>
  <si>
    <t>dipeptide_tyr_L_ala_L_exchange</t>
  </si>
  <si>
    <t>1 M_tyr_L_ala_L_e = 1 M_tyr_L_ala_L_b</t>
  </si>
  <si>
    <t>dipeptide_tyr_L_asn_L_exchange</t>
  </si>
  <si>
    <t>1 M_tyr_L_asn_L_e = 1 M_tyr_L_asn_L_b</t>
  </si>
  <si>
    <t>dipeptide_tyr_L_gln_L_exchange</t>
  </si>
  <si>
    <t>1 M_tyr_L_gln_L_e = 1 M_tyr_L_gln_L_b</t>
  </si>
  <si>
    <t>dipeptide_tyr_L_gly_exchange</t>
  </si>
  <si>
    <t>1 M_tyr_L_gly_e = 1 M_tyr_L_gly_b</t>
  </si>
  <si>
    <t>R_EX_tyr_L_his_L_e_</t>
  </si>
  <si>
    <t>dipeptide_tyr_L_his_L_exchange</t>
  </si>
  <si>
    <t>1 M_tyr_L_his_L_e = 1 M_tyr_L_his_L_b</t>
  </si>
  <si>
    <t>dipeptide_tyr_L_lys_L_exchange</t>
  </si>
  <si>
    <t>1 M_tyr_L_lys_L_e = 1 M_tyr_L_lys_L_b</t>
  </si>
  <si>
    <t>R_EX_tyr_L_phe_L_e_</t>
  </si>
  <si>
    <t>dipeptide_tyr_L_phe_L_exchange</t>
  </si>
  <si>
    <t>1 M_tyr_L_phe_L_e = 1 M_tyr_L_phe_L_b</t>
  </si>
  <si>
    <t>R_EX_tyr_L_trp_L_e_</t>
  </si>
  <si>
    <t>dipeptide_tyr_L_trp_L_exchange</t>
  </si>
  <si>
    <t>1 M_tyr_L_trp_L_e = 1 M_tyr_L_trp_L_b</t>
  </si>
  <si>
    <t>R_EX_tyr_L_tyr_L_e_</t>
  </si>
  <si>
    <t>dipeptide_tyr_L_tyr_L_exchange</t>
  </si>
  <si>
    <t>1 M_tyr_L_tyr_L_e = 1 M_tyr_L_tyr_L_b</t>
  </si>
  <si>
    <t>R_EX_val_L_arg_L_e_</t>
  </si>
  <si>
    <t>dipeptide_val_L_arg_L_exchange</t>
  </si>
  <si>
    <t>1 M_val_L_arg_L_e = 1 M_val_L_arg_L_b</t>
  </si>
  <si>
    <t>R_EX_val_L_asn_L_e_</t>
  </si>
  <si>
    <t>dipeptide_val_L_asn_L_exchange</t>
  </si>
  <si>
    <t>1 M_val_L_asn_L_e = 1 M_val_L_asn_L_b</t>
  </si>
  <si>
    <t>R_EX_val_L_asp_L_e_</t>
  </si>
  <si>
    <t>dipeptide_val_L_asp_L_exchange</t>
  </si>
  <si>
    <t>1 M_val_L_asp_L_e = 1 M_val_L_asp_L_b</t>
  </si>
  <si>
    <t>dipeptide_val_L_glu_L_exchange</t>
  </si>
  <si>
    <t>1 M_val_L_glu_L_e = 1 M_val_L_glu_L_b</t>
  </si>
  <si>
    <t>R_EX_val_L_gly_e_</t>
  </si>
  <si>
    <t>dipeptide_val_L_gly_exchange</t>
  </si>
  <si>
    <t>1 M_val_L_gly_e = 1 M_val_L_gly_b</t>
  </si>
  <si>
    <t>R_EX_val_L_his_L_e_</t>
  </si>
  <si>
    <t>dipeptide_val_L_his_L_exchange</t>
  </si>
  <si>
    <t>1 M_val_L_his_L_e = 1 M_val_L_his_L_b</t>
  </si>
  <si>
    <t>dipeptide_val_L_ile_L_exchange</t>
  </si>
  <si>
    <t>1 M_val_L_ile_L_e = 1 M_val_L_ile_L_b</t>
  </si>
  <si>
    <t>dipeptide_val_L_leu_L_exchange</t>
  </si>
  <si>
    <t>1 M_val_L_leu_L_e = 1 M_val_L_leu_L_b</t>
  </si>
  <si>
    <t>dipeptide_val_L_pro_L_exchange</t>
  </si>
  <si>
    <t>1 M_val_L_pro_L_e = 1 M_val_L_pro_L_b</t>
  </si>
  <si>
    <t>dipeptide_val_L_ser_L_exchange</t>
  </si>
  <si>
    <t>1 M_val_L_ser_L_e = 1 M_val_L_ser_L_b</t>
  </si>
  <si>
    <t>dipeptide_val_L_thr_L_exchange</t>
  </si>
  <si>
    <t>1 M_val_L_thr_L_e = 1 M_val_L_thr_L_b</t>
  </si>
  <si>
    <t>dipeptide_val_L_tyr_L_exchange</t>
  </si>
  <si>
    <t>1 M_val_L_tyr_L_e = 1 M_val_L_tyr_L_b</t>
  </si>
  <si>
    <t>R_EX_val_L_tyr_L_val_L_e_</t>
  </si>
  <si>
    <t>tripeptide_val_L_tyr_L_val_L_exchange</t>
  </si>
  <si>
    <t>1 M_val_L_tyr_L_val_L_e = 1 M_val_L_tyr_L_val_L_b</t>
  </si>
  <si>
    <t>R_EX_val_L_val_L_e_</t>
  </si>
  <si>
    <t>dipeptide_val_L_val_L_exchange</t>
  </si>
  <si>
    <t>1 M_val_L_val_L_e = 1 M_val_L_val_L_b</t>
  </si>
  <si>
    <t>CO2_exchange</t>
  </si>
  <si>
    <t>1 M_co2_e = 1 M_co2_b</t>
  </si>
  <si>
    <t>Exchange inorganic compound</t>
  </si>
  <si>
    <t>Fe2__exchange</t>
  </si>
  <si>
    <t>1 M_fe2_e = 1 M_fe2_b</t>
  </si>
  <si>
    <t>H__exchange</t>
  </si>
  <si>
    <t>1 M_h_e = 1 M_h_b</t>
  </si>
  <si>
    <t>H2O_exchange</t>
  </si>
  <si>
    <t>1 M_h2o_e = 1 M_h2o_b</t>
  </si>
  <si>
    <t>h2o2_exchange</t>
  </si>
  <si>
    <t>1 M_h2o2_e = 1 M_h2o2_b</t>
  </si>
  <si>
    <t>nitrous_oxide_exchange</t>
  </si>
  <si>
    <t>1 M_n2o_e = 1 M_n2o_b</t>
  </si>
  <si>
    <t>ammonia_exchange</t>
  </si>
  <si>
    <t>1 M_nh4_e = 1 M_nh4_b</t>
  </si>
  <si>
    <t>nitrate_exchange</t>
  </si>
  <si>
    <t>1 M_no3_e = 1 M_no3_b</t>
  </si>
  <si>
    <t>O2_exchange</t>
  </si>
  <si>
    <t>1 M_o2_e = 1 M_o2_b</t>
  </si>
  <si>
    <t>proton_buffering</t>
  </si>
  <si>
    <t>1 M_h_e = 1 M_pH_buffer_b</t>
  </si>
  <si>
    <t>pH buffering capacity of the medium</t>
  </si>
  <si>
    <t>1 M_h_v = 1 M_pH_buffer_vacuole_b</t>
  </si>
  <si>
    <t>pH buffering capacity of the vacuole</t>
  </si>
  <si>
    <t>phosphate_exchange</t>
  </si>
  <si>
    <t>1 M_pi_e = 1 M_pi_b</t>
  </si>
  <si>
    <t>sulfate_exchange</t>
  </si>
  <si>
    <t>1 M_so4_e = 1 M_so4_b</t>
  </si>
  <si>
    <t>alpha_1_3_Arabino_galactose_exchange</t>
  </si>
  <si>
    <t>1 M_13aArabGal_L_e = 1 M_13aArabGal_L_b</t>
  </si>
  <si>
    <t>Exchange macromolecule</t>
  </si>
  <si>
    <t>R_EX_13gal_2u_e_</t>
  </si>
  <si>
    <t>beta_1_3_galactan__2_units__exchange</t>
  </si>
  <si>
    <t>1 M_13gal_2u_e = 1 M_13gal_2u_b</t>
  </si>
  <si>
    <t>14bglucan_10u_exchange</t>
  </si>
  <si>
    <t>1 M_14bglucan_10u_e = 1 M_14bglucan_10u_b</t>
  </si>
  <si>
    <t>14bglucan_4u_exchange</t>
  </si>
  <si>
    <t>1 M_14bglucan_4u_e = 1 M_14bglucan_4u_b</t>
  </si>
  <si>
    <t>14bglucan_6u_exchange</t>
  </si>
  <si>
    <t>1 M_14bglucan_6u_e = 1 M_14bglucan_6u_b</t>
  </si>
  <si>
    <t>14bglucan_8u_exchange</t>
  </si>
  <si>
    <t>1 M_14bglucan_8u_e = 1 M_14bglucan_8u_b</t>
  </si>
  <si>
    <t>14bglucan_exchange</t>
  </si>
  <si>
    <t>1 M_14bglucan_e = 1 M_14bglucan_b</t>
  </si>
  <si>
    <t>alpha_1_rhamnose_4_1_glalaturonate_exchange</t>
  </si>
  <si>
    <t>1 M_1aRmnGalA_e = 1 M_1aRmnGalA_b</t>
  </si>
  <si>
    <t>alpha_1_rhamnose_4_1_glalaturonate_beta_1_4_arabinose_exchange</t>
  </si>
  <si>
    <t>1 M_1aRmnGalAAra_e = 1 M_1aRmnGalAAra_b</t>
  </si>
  <si>
    <t>alpha_1_rhamnose_4_1_glalaturonate_Arabinan_exchange</t>
  </si>
  <si>
    <t>1 M_1aRmnGalAArabinan_e = 1 M_1aRmnGalAArabinan_b</t>
  </si>
  <si>
    <t>alpha_1_rhamnose_4_1_glalaturonate_Arabinan_unbound_1_3_linkages_exchange</t>
  </si>
  <si>
    <t>1 M_1aRmnGalAArabinan_unb13_e = 1 M_1aRmnGalAArabinan_unb13_b</t>
  </si>
  <si>
    <t>alpha_1_rhamnose_4_1_glalaturonate_Arabinogalactan_exchange</t>
  </si>
  <si>
    <t>1 M_1aRmnGalAAragalan_e = 1 M_1aRmnGalAAragalan_b</t>
  </si>
  <si>
    <t>alpha_1_rhamnose_4_1_glalaturonate_beta_1_4_galactose_exchange</t>
  </si>
  <si>
    <t>1 M_1aRmnGalAgal_e = 1 M_1aRmnGalAgal_b</t>
  </si>
  <si>
    <t>alpha_1_rhamnose_4_1_glalaturonate_galactan_exchange</t>
  </si>
  <si>
    <t>1 M_1aRmnGalAgalan_e = 1 M_1aRmnGalAgalan_b</t>
  </si>
  <si>
    <t>R_EX_5d4dglca_e_</t>
  </si>
  <si>
    <t>5_dehydro_4_deoxy_D_glucuronate_exchange</t>
  </si>
  <si>
    <t>1 M_5d4dglca_e = 1 M_5d4dglca_b</t>
  </si>
  <si>
    <t>R_EX_ACXYLAN_3u_e_</t>
  </si>
  <si>
    <t>acxylan_3u_exchange</t>
  </si>
  <si>
    <t>1 M_acxylan_3u_e = 1 M_acxylan_3u_b</t>
  </si>
  <si>
    <t>R_EX_ACXYLAN_e_</t>
  </si>
  <si>
    <t>acetyl_xylan_exchange</t>
  </si>
  <si>
    <t>1 M_acxylan_e = 1 M_acxylan_b</t>
  </si>
  <si>
    <t>arabinan_1_2_linkage__1_unit__1_3_linkage__2_units__exchange</t>
  </si>
  <si>
    <t>1 M_Arabinan_12_1u_13_2u_e = 1 M_Arabinan_12_1u_13_2u_b</t>
  </si>
  <si>
    <t>arabinan_1_3_linkage__3_units__exchange</t>
  </si>
  <si>
    <t>1 M_Arabinan_13_e = 1 M_Arabinan_13_b</t>
  </si>
  <si>
    <t>arabinoxylan_3u_exchange</t>
  </si>
  <si>
    <t>1 M_araxylan_3u_e = 1 M_araxylan_3u_b</t>
  </si>
  <si>
    <t>cellulose_exchange</t>
  </si>
  <si>
    <t>1 M_cellos_e = 1 M_cellos_b</t>
  </si>
  <si>
    <t>cutan_exchange</t>
  </si>
  <si>
    <t>1 M_cutan_e = 1 M_cutan_b</t>
  </si>
  <si>
    <t>cuticule_exchange</t>
  </si>
  <si>
    <t>1 M_cutil_e = 1 M_cutil_b</t>
  </si>
  <si>
    <t>cutin_exchange</t>
  </si>
  <si>
    <t>1 M_cutin_e = 1 M_cutin_b</t>
  </si>
  <si>
    <t>R_EX_galactomanan_2u_e_</t>
  </si>
  <si>
    <t>galactomannan_2_units_exchange</t>
  </si>
  <si>
    <t>1 M_galactomanan_2u_e = 1 M_galactomanan_2u_b</t>
  </si>
  <si>
    <t>R_EX_galactomanan_3u_e_</t>
  </si>
  <si>
    <t>galactomannan_3_units_exchange</t>
  </si>
  <si>
    <t>1 M_galactomanan_3u_e = 1 M_galactomanan_3u_b</t>
  </si>
  <si>
    <t>R_EX_GALACTOMANNAN_e_</t>
  </si>
  <si>
    <t>galactomannan_exchange</t>
  </si>
  <si>
    <t>1 M_galactomanan_e = 1 M_galactomanan_b</t>
  </si>
  <si>
    <t>1_4_a_D_galacturonate__2_units__exchange</t>
  </si>
  <si>
    <t>1 M_galur2u_e = 1 M_galur2u_b</t>
  </si>
  <si>
    <t>1_4_a_D_galacturonate__3_units__exchange</t>
  </si>
  <si>
    <t>1 M_galur3u_e = 1 M_galur3u_b</t>
  </si>
  <si>
    <t>1_4_a_D_galacturonate__4_units__exchange</t>
  </si>
  <si>
    <t>1 M_galur4u_e = 1 M_galur4u_b</t>
  </si>
  <si>
    <t>1_4_a_D_galacturonate__5_units__exchange</t>
  </si>
  <si>
    <t>1 M_galur5u_e = 1 M_galur5u_b</t>
  </si>
  <si>
    <t>1_4_a_D_galacturonate__3_units__3methylated__exchange</t>
  </si>
  <si>
    <t>1 M_galurmet3u_e = 1 M_galurmet3u_b</t>
  </si>
  <si>
    <t>1_4_a_D_galacturonate_unsaturated__3_units__3methylated__exchange</t>
  </si>
  <si>
    <t>1 M_galurunsmet3u_e = 1 M_galurunsmet3u_b</t>
  </si>
  <si>
    <t>R_EX_glucuroacxylan_3u_e_</t>
  </si>
  <si>
    <t>glucuro_acetyl_xylan_3_units_exchange</t>
  </si>
  <si>
    <t>1 M_glucuroacxylan_3u_e = 1 M_glucuroacxylan_3u_b</t>
  </si>
  <si>
    <t>R_EX_GLUCUROACXYLAN_e_</t>
  </si>
  <si>
    <t>glucuro_acetyl_xylan_exchange</t>
  </si>
  <si>
    <t>1 M_glucuroacxylan_e = 1 M_glucuroacxylan_b</t>
  </si>
  <si>
    <t>alpha_1_2_glucuronate_alpha_1_2_arabino_beta_1_4_xylan_exchange</t>
  </si>
  <si>
    <t>1 M_glucuroarabinoxylan_e = 1 M_glucuroarabinoxylan_b</t>
  </si>
  <si>
    <t>glucuromethylatedxylan_3u__exchange</t>
  </si>
  <si>
    <t>1 M_glucurometxylan_3u_e = 1 M_glucurometxylan_3u_b</t>
  </si>
  <si>
    <t>glucuroxylan_3u_exchange</t>
  </si>
  <si>
    <t>1 M_glucuroxylan_3u_e = 1 M_glucuroxylan_3u_b</t>
  </si>
  <si>
    <t>R_EX_GLUCUROXYLAN_e_</t>
  </si>
  <si>
    <t>glucuroxylan_exchange</t>
  </si>
  <si>
    <t>1 M_glucuroxylan_e = 1 M_glucuroxylan_b</t>
  </si>
  <si>
    <t>R_EX_M_xylgalurnxu__e_</t>
  </si>
  <si>
    <t>xylogalacturonan_exchange</t>
  </si>
  <si>
    <t>1 M_xylgalurnxu_e = 1 M_xylgalurnxu_b</t>
  </si>
  <si>
    <t>R_EX_manan_2u_e_</t>
  </si>
  <si>
    <t>mannan_2_units_exchange</t>
  </si>
  <si>
    <t>1 M_mannan_2u_e = 1 M_mannan_2u_b</t>
  </si>
  <si>
    <t>R_EX_manan_3u_e_</t>
  </si>
  <si>
    <t>mannan_3_units_exchange</t>
  </si>
  <si>
    <t>1 M_mannan_3u_e = 1 M_mannan_3u_b</t>
  </si>
  <si>
    <t>R_EX_manan_e_</t>
  </si>
  <si>
    <t>mannan_exchange</t>
  </si>
  <si>
    <t>1 M_mannan_e = 1 M_mannan_b</t>
  </si>
  <si>
    <t>plant_cell_wall_peptide_AGP_Arabidopsis_thaliana_exchange</t>
  </si>
  <si>
    <t>1 M_PCW_pept_AGP_At_e = 1 M_PCW_pept_AGP_At_b</t>
  </si>
  <si>
    <t>plant_cell_wall_peptide_AGP_polysaccharide_linked_Arabidopsis_thaliana_exchange</t>
  </si>
  <si>
    <t>1 M_PCW_pept_AGP_polysacc_At_e = 1 M_PCW_pept_AGP_polysacc_At_b</t>
  </si>
  <si>
    <t>plant_cell_wall_peptide_AGP_Arabidopsis_thaliana_polysaccharide_minus_1_3_linkage_Ara_8_units_exchange</t>
  </si>
  <si>
    <t>1 M_PCW_pept_AGP_polysacc_At_m13A_8u_e = 1 M_PCW_pept_AGP_polysacc_At_m13A_8u_b</t>
  </si>
  <si>
    <t>plant_cell_wall_peptide_Arabidopsis_thaliana_exchange</t>
  </si>
  <si>
    <t>1 M_PCW_pept_At_e = 1 M_PCW_pept_At_b</t>
  </si>
  <si>
    <t>plant_cell_wall_peptide_EXTLRR_Arabidopsis_thaliana_polysaccharide_minus_1_3_linkage_Ara_8_units_exchange</t>
  </si>
  <si>
    <t>1 M_PCW_pept_EXTLRRP_polysacc_At_m13A_8u_e = 1 M_PCW_pept_EXTLRRP_polysacc_At_m13A_8u_b</t>
  </si>
  <si>
    <t>plant_cell_wall_peptide_EXTLRRP_Arabidopsis_thaliana_exchange</t>
  </si>
  <si>
    <t>1 M_PCW_pept_EXTLRRP_At_e = 1 M_PCW_pept_EXTLRRP_At_b</t>
  </si>
  <si>
    <t>plant_cell_wall_peptide_EXTLRRP_polysaccharide_linked_Arabidopsis_thaliana_exchange</t>
  </si>
  <si>
    <t>1 M_PCW_pept_EXTLRRP_polysacc_At_e = 1 M_PCW_pept_EXTLRRP_polysacc_At_b</t>
  </si>
  <si>
    <t>plant_cell_wall_peptide_GRP_Arabidopsis_thaliana_exchange</t>
  </si>
  <si>
    <t>1 M_PCW_pept_GRP_At_e = 1 M_PCW_pept_GRP_At_b</t>
  </si>
  <si>
    <t>plant_cell_wall_peptide_PHRGP_Arabidopsis_thaliana_exchange</t>
  </si>
  <si>
    <t>1 M_PCW_pept_PHRGP_At_e = 1 M_PCW_pept_PHRGP_At_b</t>
  </si>
  <si>
    <t>plant_cell_wall_proteins_AGP_Arabidopsis_thaliana_exchange</t>
  </si>
  <si>
    <t>1 M_PCW_protein_AGP_At_e = 1 M_PCW_protein_AGP_At_b</t>
  </si>
  <si>
    <t>plant_cell_wall_protein_AGP_Arabidopsis_thaliana_polysaccharide_minus_1_3_linkage_Ara_8_units_exchange</t>
  </si>
  <si>
    <t>1 M_PCW_protein_AGP_polysacc_At_m13A_8u_e = 1 M_PCW_protein_AGP_polysacc_At_m13A_8u_b</t>
  </si>
  <si>
    <t>plant_cell_wall_proteins_Arabidopsis_thaliana_exchange</t>
  </si>
  <si>
    <t>1 M_PCW_protein_At_e = 1 M_PCW_protein_At_b</t>
  </si>
  <si>
    <t>plant_cell_wall_protein_EXTLRR_Arabidopsis_thaliana_polysaccharide_minus_1_3_linkage_Ara_8_units_exchange</t>
  </si>
  <si>
    <t>1 M_PCW_protein_EXTLRRP_polysacc_At_m13A_8u_e = 1 M_PCW_protein_EXTLRRP_polysacc_At_m13A_8u_b</t>
  </si>
  <si>
    <t>plant_cell_wall_proteins_plant_cell_wall_EXTLRRP_Arabidopsis_thaliana_exchange</t>
  </si>
  <si>
    <t>1 M_PCW_protein_EXTLRRP_At_e = 1 M_PCW_protein_EXTLRRP_At_b</t>
  </si>
  <si>
    <t>plant_cell_wall_proteins_plant_cell_wall_GRP_Arabidopsis_thaliana_exchange</t>
  </si>
  <si>
    <t>1 M_PCW_protein_GRP_At_e = 1 M_PCW_protein_GRP_At_b</t>
  </si>
  <si>
    <t>plant_cell_wall_proteins_plant_cell_wall_PHRGP_Arabidopsis_thaliana_exchange</t>
  </si>
  <si>
    <t>1 M_PCW_protein_PHRGP_At_e = 1 M_PCW_protein_PHRGP_At_b</t>
  </si>
  <si>
    <t>plant_cell_wall_protein_unspecified_Arabidopsis_thaliana_exchange</t>
  </si>
  <si>
    <t>1 M_PCW_protein_unspecified_At_e = 1 M_PCW_protein_unspecified_At_b</t>
  </si>
  <si>
    <t>pectine_exchange</t>
  </si>
  <si>
    <t>1 M_pect_e = 1 M_pect_b</t>
  </si>
  <si>
    <t>plant_cell_peptide_Arabidopsis_thaliana_exchange</t>
  </si>
  <si>
    <t>1 M_pept_At_e = 1 M_pept_At_b</t>
  </si>
  <si>
    <t>plant_cell_peptide_XPRO_Arabidopsis_thaliana_exchange</t>
  </si>
  <si>
    <t>1 M_pept_XPRO_At_e = 1 M_pept_XPRO_At_b</t>
  </si>
  <si>
    <t>poly_1_4_a_D_galacturonate_exchange</t>
  </si>
  <si>
    <t>1 M_polygalurnxu_e = 1 M_polygalurnxu_b</t>
  </si>
  <si>
    <t>poly_1_4_a_D_galacturonate_methylated_exchange</t>
  </si>
  <si>
    <t>1 M_polygalurnxumet_e = 1 M_polygalurnxumet_b</t>
  </si>
  <si>
    <t>R_EX_polyRmnGalA_e_</t>
  </si>
  <si>
    <t>polyrhamnogalacturonan_exchange</t>
  </si>
  <si>
    <t>1 M_polyRmnGalA_e = 1 M_polyRmnGalA_b</t>
  </si>
  <si>
    <t>plant_cell_protein_Arabidopsis_thaliana_exchange</t>
  </si>
  <si>
    <t>1 M_Prot_At_e = 1 M_Prot_At_b</t>
  </si>
  <si>
    <t>R_EX_Rmn_2_1_unGalA_e_</t>
  </si>
  <si>
    <t>unsaturated_rhamnogalacturonyl_exchange</t>
  </si>
  <si>
    <t>1 M_Rmn_2_1_unGalA_e = 1 M_Rmn_2_1_unGalA_b</t>
  </si>
  <si>
    <t>rhamnogalacturonan_I__exchange</t>
  </si>
  <si>
    <t>1 M_RmnGalAI_e = 1 M_RmnGalAI_b</t>
  </si>
  <si>
    <t>rhamnogalacturonan_I_acetylated_exchange</t>
  </si>
  <si>
    <t>1 M_RmnGalAIac_e = 1 M_RmnGalAIac_b</t>
  </si>
  <si>
    <t>rhamnogalacturonan_II_dha_free_exchange</t>
  </si>
  <si>
    <t>1 M_RmnGalAII_dhaf_e = 1 M_RmnGalAII_dhaf_b</t>
  </si>
  <si>
    <t>rhamnogalacturonan_II__exchange</t>
  </si>
  <si>
    <t>1 M_RmnGalAII_e = 1 M_RmnGalAII_b</t>
  </si>
  <si>
    <t>starch__structure_1__1_6__7_1_4_Glc___4_1_4_Glc____exchange</t>
  </si>
  <si>
    <t>1 M_strch1_e = 1 M_strch1_b</t>
  </si>
  <si>
    <t>starch__structure_2__1_6__2_1_4_Glc____1_4_Glc____exchange</t>
  </si>
  <si>
    <t>1 M_strch2_e = 1 M_strch2_b</t>
  </si>
  <si>
    <t>R_EX_XYLAN_3u_e_</t>
  </si>
  <si>
    <t>xylan_3u_exchange</t>
  </si>
  <si>
    <t>1 M_xylan_3u_e = 1 M_xylan_3u_b</t>
  </si>
  <si>
    <t>R_EX_XYLAN_e_</t>
  </si>
  <si>
    <t>xylan_exchange</t>
  </si>
  <si>
    <t>1 M_xylan_e = 1 M_xylan_b</t>
  </si>
  <si>
    <t>R_EX_xylgalur3u_e_</t>
  </si>
  <si>
    <t>xylogalacturonan_3_units_1_xylose_exchange</t>
  </si>
  <si>
    <t>1 M_xylgalur3u_e = 1 M_xylgalur3u_b</t>
  </si>
  <si>
    <t>xyloglucan_exchange</t>
  </si>
  <si>
    <t>1 M_xyloglucan_e = 1 M_xyloglucan_b</t>
  </si>
  <si>
    <t>xyloglucan_xlfg_exchange</t>
  </si>
  <si>
    <t>1 M_xlfg_e = 1 M_xlfg_b</t>
  </si>
  <si>
    <t>xyloglucan_xllg_exchange</t>
  </si>
  <si>
    <t>1 M_xllg_e = 1 M_xllg_b</t>
  </si>
  <si>
    <t>xyloglucan_xxfg_exchange</t>
  </si>
  <si>
    <t>1 M_xxfg_e = 1 M_xxfg_b</t>
  </si>
  <si>
    <t>xyloglucan_xxlg_exchange</t>
  </si>
  <si>
    <t>1 M_xxlg_e = 1 M_xxlg_b</t>
  </si>
  <si>
    <t>xyloglucan_xxxg_exchange</t>
  </si>
  <si>
    <t>1 M_xxxg_e = 1 M_xxxg_b</t>
  </si>
  <si>
    <t>R_EX_adn_e_</t>
  </si>
  <si>
    <t>adenosine_exchange</t>
  </si>
  <si>
    <t>1 M_adn_e = 1 M_adn_b</t>
  </si>
  <si>
    <t>Exchange nitrogen compound</t>
  </si>
  <si>
    <t>R_EX_agm_e_</t>
  </si>
  <si>
    <t>agmatine_exchange</t>
  </si>
  <si>
    <t>1 M_agm_e = 1 M_agm_b</t>
  </si>
  <si>
    <t>R_EX_alltn_e_</t>
  </si>
  <si>
    <t>allantoin_exchange</t>
  </si>
  <si>
    <t>1 M_alltn_e = 1 M_alltn_b</t>
  </si>
  <si>
    <t>R_EX_citr</t>
  </si>
  <si>
    <t>R_Citrulline_exchange</t>
  </si>
  <si>
    <t>1 M_citr_L_e = 1 M_citr_L_b</t>
  </si>
  <si>
    <t>ethanolamine_exchange</t>
  </si>
  <si>
    <t>1 M_etha_e = 1 M_etha_b</t>
  </si>
  <si>
    <t>R_EX_gsn_e_</t>
  </si>
  <si>
    <t>guanosine_exchange</t>
  </si>
  <si>
    <t>1 M_gsn_e = 1 M_gsn_b</t>
  </si>
  <si>
    <t>R_EX_hom_L_e_</t>
  </si>
  <si>
    <t>L_homoserine_exchange</t>
  </si>
  <si>
    <t>1 M_hom_L_e = 1 M_hom_L_b</t>
  </si>
  <si>
    <t>R_EX_orn_e_</t>
  </si>
  <si>
    <t>ornithine_exchange</t>
  </si>
  <si>
    <t>1 M_orn_e = 1 M_orn_b</t>
  </si>
  <si>
    <t>R_EX_ptrc_e_</t>
  </si>
  <si>
    <t>putrescine_exchange</t>
  </si>
  <si>
    <t>1 M_ptrc_e = 1 M_ptrc_b</t>
  </si>
  <si>
    <t>R_EX_tym_e_</t>
  </si>
  <si>
    <t>tyramine_exchange</t>
  </si>
  <si>
    <t>1 M_tym_e = 1 M_tym_b</t>
  </si>
  <si>
    <t>urea_exchange</t>
  </si>
  <si>
    <t>1 M_urea_e = 1 M_urea_b</t>
  </si>
  <si>
    <t>R_EX_xan_e_</t>
  </si>
  <si>
    <t>xanthine_exchange</t>
  </si>
  <si>
    <t>1 M_xan_e = 1 M_xan_b</t>
  </si>
  <si>
    <t>R_EX_chol_e_</t>
  </si>
  <si>
    <t>choline_exchange</t>
  </si>
  <si>
    <t>1 M_chol_e = 1 M_chol_b</t>
  </si>
  <si>
    <t>Exchange osmoprotectant</t>
  </si>
  <si>
    <t>auxin_exchange</t>
  </si>
  <si>
    <t>1 M_ind3ac_e = 1 M_ind3ac_b</t>
  </si>
  <si>
    <t>Exchange plant hormone</t>
  </si>
  <si>
    <t>salicylate_exchange</t>
  </si>
  <si>
    <t>1 M_salc_e = 1 M_salc_b</t>
  </si>
  <si>
    <t>melanin_exchange</t>
  </si>
  <si>
    <t>1 M_melanin_e = 1 M_melanin_b</t>
  </si>
  <si>
    <t>Exchange secondary metabolites</t>
  </si>
  <si>
    <t>sclerotinin_A_exchange</t>
  </si>
  <si>
    <t>1 M_scltA_e = 1 M_scltA_b</t>
  </si>
  <si>
    <t>sclerotinin_B_exchange</t>
  </si>
  <si>
    <t>1 M_scltB_e = 1 M_scltB_b</t>
  </si>
  <si>
    <t>R_EX_protein_SS1G_00040_e_</t>
  </si>
  <si>
    <t>Protein_exchange_SS1G_00040</t>
  </si>
  <si>
    <t>1 P_SS1G_00040_e = 1 P_SS1G_00040_b</t>
  </si>
  <si>
    <t>Exchange secreted protein</t>
  </si>
  <si>
    <t>Macromolecule module</t>
  </si>
  <si>
    <t>R_EX_protein_SS1G_00332_e_</t>
  </si>
  <si>
    <t>Protein_exchange_SS1G_00332</t>
  </si>
  <si>
    <t>1 P_SS1G_00332_e = 1 P_SS1G_00332_b</t>
  </si>
  <si>
    <t>R_EX_protein_SS1G_00458_e_</t>
  </si>
  <si>
    <t>Protein_exchange_SS1G_00458</t>
  </si>
  <si>
    <t>1 P_SS1G_00458_e = 1 P_SS1G_00458_b</t>
  </si>
  <si>
    <t>R_EX_protein_SS1G_00468_e_</t>
  </si>
  <si>
    <t>Protein_exchange_SS1G_00468</t>
  </si>
  <si>
    <t>1 P_SS1G_00468_e = 1 P_SS1G_00468_b</t>
  </si>
  <si>
    <t>R_EX_protein_SS1G_00509_e_</t>
  </si>
  <si>
    <t>Protein_exchange_SS1G_00509</t>
  </si>
  <si>
    <t>1 P_SS1G_00509_e = 1 P_SS1G_00509_b</t>
  </si>
  <si>
    <t>R_EX_protein_SS1G_00624_e_</t>
  </si>
  <si>
    <t>Protein_exchange_SS1G_00624</t>
  </si>
  <si>
    <t>1 P_SS1G_00624_e = 1 P_SS1G_00624_b</t>
  </si>
  <si>
    <t>R_EX_protein_SS1G_00746_e_</t>
  </si>
  <si>
    <t>Protein_exchange_SS1G_00746</t>
  </si>
  <si>
    <t>1 P_SS1G_00746_e = 1 P_SS1G_00746_b</t>
  </si>
  <si>
    <t>R_EX_protein_SS1G_00849_e_</t>
  </si>
  <si>
    <t>Protein_exchange_SS1G_00849</t>
  </si>
  <si>
    <t>1 P_SS1G_00849_e = 1 P_SS1G_00849_b</t>
  </si>
  <si>
    <t>R_EX_protein_SS1G_00861_e_</t>
  </si>
  <si>
    <t>Protein_exchange_SS1G_00861</t>
  </si>
  <si>
    <t>1 P_SS1G_00861_e = 1 P_SS1G_00861_b</t>
  </si>
  <si>
    <t>R_EX_protein_SS1G_00891_e_</t>
  </si>
  <si>
    <t>Protein_exchange_SS1G_00891</t>
  </si>
  <si>
    <t>1 P_SS1G_00891_e = 1 P_SS1G_00891_b</t>
  </si>
  <si>
    <t>R_EX_protein_SS1G_00892_e_</t>
  </si>
  <si>
    <t>Protein_exchange_SS1G_00892</t>
  </si>
  <si>
    <t>1 P_SS1G_00892_e = 1 P_SS1G_00892_b</t>
  </si>
  <si>
    <t>R_EX_protein_SS1G_00929_e_</t>
  </si>
  <si>
    <t>Protein_exchange_SS1G_00929</t>
  </si>
  <si>
    <t>1 P_SS1G_00929_e = 1 P_SS1G_00929_b</t>
  </si>
  <si>
    <t>R_EX_protein_SS1G_00974_e_</t>
  </si>
  <si>
    <t>Protein_exchange_SS1G_00974</t>
  </si>
  <si>
    <t>1 P_SS1G_00974_e = 1 P_SS1G_00974_b</t>
  </si>
  <si>
    <t>R_EX_protein_SS1G_01021_e_</t>
  </si>
  <si>
    <t>Protein_exchange_SS1G_01021</t>
  </si>
  <si>
    <t>1 P_SS1G_01021_e = 1 P_SS1G_01021_b</t>
  </si>
  <si>
    <t>R_EX_protein_SS1G_01081_e_</t>
  </si>
  <si>
    <t>Protein_exchange_SS1G_01081</t>
  </si>
  <si>
    <t>1 P_SS1G_01081_e = 1 P_SS1G_01081_b</t>
  </si>
  <si>
    <t>R_EX_protein_SS1G_01262_e_</t>
  </si>
  <si>
    <t>Protein_exchange_SS1G_01262</t>
  </si>
  <si>
    <t>1 P_SS1G_01262_e = 1 P_SS1G_01262_b</t>
  </si>
  <si>
    <t>R_EX_protein_SS1G_01422_e_</t>
  </si>
  <si>
    <t>Protein_exchange_SS1G_01422</t>
  </si>
  <si>
    <t>1 P_SS1G_01422_e = 1 P_SS1G_01422_b</t>
  </si>
  <si>
    <t>R_EX_protein_SS1G_01472_e_</t>
  </si>
  <si>
    <t>Protein_exchange_SS1G_01472</t>
  </si>
  <si>
    <t>1 P_SS1G_01472_e = 1 P_SS1G_01472_b</t>
  </si>
  <si>
    <t>R_EX_protein_SS1G_01493_e_</t>
  </si>
  <si>
    <t>Protein_exchange_SS1G_01493</t>
  </si>
  <si>
    <t>1 P_SS1G_01493_e = 1 P_SS1G_01493_b</t>
  </si>
  <si>
    <t>R_EX_protein_SS1G_01572_e_</t>
  </si>
  <si>
    <t>Protein_exchange_SS1G_01572</t>
  </si>
  <si>
    <t>1 P_SS1G_01572_e = 1 P_SS1G_01572_b</t>
  </si>
  <si>
    <t>R_EX_protein_SS1G_01627_e_</t>
  </si>
  <si>
    <t>Protein_exchange_SS1G_01627</t>
  </si>
  <si>
    <t>1 P_SS1G_01627_e = 1 P_SS1G_01627_b</t>
  </si>
  <si>
    <t>R_EX_protein_SS1G_01828_e_</t>
  </si>
  <si>
    <t>Protein_exchange_SS1G_01828</t>
  </si>
  <si>
    <t>1 P_SS1G_01828_e = 1 P_SS1G_01828_b</t>
  </si>
  <si>
    <t>R_EX_protein_SS1G_01833_e_</t>
  </si>
  <si>
    <t>Protein_exchange_SS1G_01833</t>
  </si>
  <si>
    <t>1 P_SS1G_01833_e = 1 P_SS1G_01833_b</t>
  </si>
  <si>
    <t>R_EX_protein_SS1G_01838_e_</t>
  </si>
  <si>
    <t>Protein_exchange_SS1G_01838</t>
  </si>
  <si>
    <t>1 P_SS1G_01838_e = 1 P_SS1G_01838_b</t>
  </si>
  <si>
    <t>R_EX_protein_SS1G_01882_e_</t>
  </si>
  <si>
    <t>Protein_exchange_SS1G_01882</t>
  </si>
  <si>
    <t>1 P_SS1G_01882_e = 1 P_SS1G_01882_b</t>
  </si>
  <si>
    <t>R_EX_protein_SS1G_02334_e_</t>
  </si>
  <si>
    <t>Protein_exchange_SS1G_02334</t>
  </si>
  <si>
    <t>1 P_SS1G_02334_e = 1 P_SS1G_02334_b</t>
  </si>
  <si>
    <t>R_EX_protein_SS1G_02462_e_</t>
  </si>
  <si>
    <t>Protein_exchange_SS1G_02462</t>
  </si>
  <si>
    <t>1 P_SS1G_02462_e = 1 P_SS1G_02462_b</t>
  </si>
  <si>
    <t>R_EX_protein_SS1G_02553_e_</t>
  </si>
  <si>
    <t>Protein_exchange_SS1G_02553</t>
  </si>
  <si>
    <t>1 P_SS1G_02553_e = 1 P_SS1G_02553_b</t>
  </si>
  <si>
    <t>R_EX_protein_SS1G_02570_e_</t>
  </si>
  <si>
    <t>Protein_exchange_SS1G_02570</t>
  </si>
  <si>
    <t>1 P_SS1G_02570_e = 1 P_SS1G_02570_b</t>
  </si>
  <si>
    <t>R_EX_protein_SS1G_02618_e_</t>
  </si>
  <si>
    <t>Protein_exchange_SS1G_02618</t>
  </si>
  <si>
    <t>1 P_SS1G_02618_e = 1 P_SS1G_02618_b</t>
  </si>
  <si>
    <t>R_EX_protein_SS1G_02760_e_</t>
  </si>
  <si>
    <t>Protein_exchange_SS1G_02760</t>
  </si>
  <si>
    <t>1 P_SS1G_02760_e = 1 P_SS1G_02760_b</t>
  </si>
  <si>
    <t>R_EX_protein_SS1G_02781_e_</t>
  </si>
  <si>
    <t>Protein_exchange_SS1G_02781</t>
  </si>
  <si>
    <t>1 P_SS1G_02781_e = 1 P_SS1G_02781_b</t>
  </si>
  <si>
    <t>R_EX_protein_SS1G_02990_e_</t>
  </si>
  <si>
    <t>Protein_exchange_SS1G_02990</t>
  </si>
  <si>
    <t>1 P_SS1G_02990_e = 1 P_SS1G_02990_b</t>
  </si>
  <si>
    <t>R_EX_protein_SS1G_03181_e_</t>
  </si>
  <si>
    <t>Protein_exchange_SS1G_03181</t>
  </si>
  <si>
    <t>1 P_SS1G_03181_e = 1 P_SS1G_03181_b</t>
  </si>
  <si>
    <t>R_EX_protein_SS1G_03286_e_</t>
  </si>
  <si>
    <t>Protein_exchange_SS1G_03286</t>
  </si>
  <si>
    <t>1 P_SS1G_03286_e = 1 P_SS1G_03286_b</t>
  </si>
  <si>
    <t>R_EX_protein_SS1G_03361_e_</t>
  </si>
  <si>
    <t>Protein_exchange_SS1G_03361</t>
  </si>
  <si>
    <t>1 P_SS1G_03361_e = 1 P_SS1G_03361_b</t>
  </si>
  <si>
    <t>R_EX_protein_SS1G_03386_e_</t>
  </si>
  <si>
    <t>Protein_exchange_SS1G_03386</t>
  </si>
  <si>
    <t>1 P_SS1G_03386_e = 1 P_SS1G_03386_b</t>
  </si>
  <si>
    <t>R_EX_protein_SS1G_03387_e_</t>
  </si>
  <si>
    <t>Protein_exchange_SS1G_03387</t>
  </si>
  <si>
    <t>1 P_SS1G_03387_e = 1 P_SS1G_03387_b</t>
  </si>
  <si>
    <t>R_EX_protein_SS1G_03518_e_</t>
  </si>
  <si>
    <t>Protein_exchange_SS1G_03518</t>
  </si>
  <si>
    <t>1 P_SS1G_03518_e = 1 P_SS1G_03518_b</t>
  </si>
  <si>
    <t>R_EX_protein_SS1G_03576_e_</t>
  </si>
  <si>
    <t>Protein_exchange_SS1G_03576</t>
  </si>
  <si>
    <t>1 P_SS1G_03576_e = 1 P_SS1G_03576_b</t>
  </si>
  <si>
    <t>R_EX_protein_SS1G_03602_e_</t>
  </si>
  <si>
    <t>Protein_exchange_SS1G_03602</t>
  </si>
  <si>
    <t>1 P_SS1G_03602_e = 1 P_SS1G_03602_b</t>
  </si>
  <si>
    <t>R_EX_protein_SS1G_03606_e_</t>
  </si>
  <si>
    <t>Protein_exchange_SS1G_03606</t>
  </si>
  <si>
    <t>1 P_SS1G_03606_e = 1 P_SS1G_03606_b</t>
  </si>
  <si>
    <t>R_EX_protein_SS1G_03618_e_</t>
  </si>
  <si>
    <t>Protein_exchange_SS1G_03618</t>
  </si>
  <si>
    <t>1 P_SS1G_03618_e = 1 P_SS1G_03618_b</t>
  </si>
  <si>
    <t>R_EX_protein_SS1G_03629_e_</t>
  </si>
  <si>
    <t>Protein_exchange_SS1G_03629</t>
  </si>
  <si>
    <t>1 P_SS1G_03629_e = 1 P_SS1G_03629_b</t>
  </si>
  <si>
    <t>R_EX_protein_SS1G_03647_e_</t>
  </si>
  <si>
    <t>Protein_exchange_SS1G_03647</t>
  </si>
  <si>
    <t>1 P_SS1G_03647_e = 1 P_SS1G_03647_b</t>
  </si>
  <si>
    <t>R_EX_protein_SS1G_03941_e_</t>
  </si>
  <si>
    <t>Protein_exchange_SS1G_03941</t>
  </si>
  <si>
    <t>1 P_SS1G_03941_e = 1 P_SS1G_03941_b</t>
  </si>
  <si>
    <t>R_EX_protein_SS1G_04095_e_</t>
  </si>
  <si>
    <t>Protein_exchange_SS1G_04095</t>
  </si>
  <si>
    <t>1 P_SS1G_04095_e = 1 P_SS1G_04095_b</t>
  </si>
  <si>
    <t>R_EX_protein_SS1G_04177_e_</t>
  </si>
  <si>
    <t>Protein_exchange_SS1G_04177</t>
  </si>
  <si>
    <t>1 P_SS1G_04177_e = 1 P_SS1G_04177_b</t>
  </si>
  <si>
    <t>R_EX_protein_SS1G_04207_e_</t>
  </si>
  <si>
    <t>Protein_exchange_SS1G_04207</t>
  </si>
  <si>
    <t>1 P_SS1G_04207_e = 1 P_SS1G_04207_b</t>
  </si>
  <si>
    <t>R_EX_protein_SS1G_04541_e_</t>
  </si>
  <si>
    <t>Protein_exchange_SS1G_04541</t>
  </si>
  <si>
    <t>1 P_SS1G_04541_e = 1 P_SS1G_04541_b</t>
  </si>
  <si>
    <t>R_EX_protein_SS1G_04551_e_</t>
  </si>
  <si>
    <t>Protein_exchange_SS1G_04551</t>
  </si>
  <si>
    <t>1 P_SS1G_04551_e = 1 P_SS1G_04551_b</t>
  </si>
  <si>
    <t>R_EX_protein_SS1G_04552_e_</t>
  </si>
  <si>
    <t>Protein_exchange_SS1G_04552</t>
  </si>
  <si>
    <t>1 P_SS1G_04552_e = 1 P_SS1G_04552_b</t>
  </si>
  <si>
    <t>R_EX_protein_SS1G_04662_e_</t>
  </si>
  <si>
    <t>Protein_exchange_SS1G_04662</t>
  </si>
  <si>
    <t>1 P_SS1G_04662_e = 1 P_SS1G_04662_b</t>
  </si>
  <si>
    <t>R_EX_protein_SS1G_04852_e_</t>
  </si>
  <si>
    <t>Protein_exchange_SS1G_04852</t>
  </si>
  <si>
    <t>1 P_SS1G_04852_e = 1 P_SS1G_04852_b</t>
  </si>
  <si>
    <t>R_EX_protein_SS1G_05030_e_</t>
  </si>
  <si>
    <t>Protein_exchange_SS1G_05030</t>
  </si>
  <si>
    <t>1 P_SS1G_05030_e = 1 P_SS1G_05030_b</t>
  </si>
  <si>
    <t>R_EX_protein_SS1G_05210_e_</t>
  </si>
  <si>
    <t>Protein_exchange_SS1G_05210</t>
  </si>
  <si>
    <t>1 P_SS1G_05210_e = 1 P_SS1G_05210_b</t>
  </si>
  <si>
    <t>R_EX_protein_SS1G_05368_e_</t>
  </si>
  <si>
    <t>Protein_exchange_SS1G_05368</t>
  </si>
  <si>
    <t>1 P_SS1G_05368_e = 1 P_SS1G_05368_b</t>
  </si>
  <si>
    <t>R_EX_protein_SS1G_05449_e_</t>
  </si>
  <si>
    <t>Protein_exchange_SS1G_05449</t>
  </si>
  <si>
    <t>1 P_SS1G_05449_e = 1 P_SS1G_05449_b</t>
  </si>
  <si>
    <t>R_EX_protein_SS1G_05775_e_</t>
  </si>
  <si>
    <t>Protein_exchange_SS1G_05775</t>
  </si>
  <si>
    <t>1 P_SS1G_05775_e = 1 P_SS1G_05775_b</t>
  </si>
  <si>
    <t>R_EX_protein_SS1G_05832_e_</t>
  </si>
  <si>
    <t>Protein_exchange_SS1G_05832</t>
  </si>
  <si>
    <t>1 P_SS1G_05832_e = 1 P_SS1G_05832_b</t>
  </si>
  <si>
    <t>R_EX_protein_SS1G_05977_e_</t>
  </si>
  <si>
    <t>Protein_exchange_SS1G_05977</t>
  </si>
  <si>
    <t>1 P_SS1G_05977_e = 1 P_SS1G_05977_b</t>
  </si>
  <si>
    <t>R_EX_protein_SS1G_06027_e_</t>
  </si>
  <si>
    <t>Protein_exchange_SS1G_06027</t>
  </si>
  <si>
    <t>1 P_SS1G_06027_e = 1 P_SS1G_06027_b</t>
  </si>
  <si>
    <t>R_EX_protein_SS1G_06037_e_</t>
  </si>
  <si>
    <t>Protein_exchange_SS1G_06037</t>
  </si>
  <si>
    <t>1 P_SS1G_06037_e = 1 P_SS1G_06037_b</t>
  </si>
  <si>
    <t>R_EX_protein_SS1G_06304_e_</t>
  </si>
  <si>
    <t>Protein_exchange_SS1G_06304</t>
  </si>
  <si>
    <t>1 P_SS1G_06304_e = 1 P_SS1G_06304_b</t>
  </si>
  <si>
    <t>R_EX_protein_SS1G_06534_e_</t>
  </si>
  <si>
    <t>Protein_exchange_SS1G_06534</t>
  </si>
  <si>
    <t>1 P_SS1G_06534_e = 1 P_SS1G_06534_b</t>
  </si>
  <si>
    <t>R_EX_protein_SS1G_07039_e_</t>
  </si>
  <si>
    <t>Protein_exchange_SS1G_07039</t>
  </si>
  <si>
    <t>1 P_SS1G_07039_e = 1 P_SS1G_07039_b</t>
  </si>
  <si>
    <t>R_EX_protein_SS1G_07146_e_</t>
  </si>
  <si>
    <t>Protein_exchange_SS1G_07146</t>
  </si>
  <si>
    <t>1 P_SS1G_07146_e = 1 P_SS1G_07146_b</t>
  </si>
  <si>
    <t>R_EX_protein_SS1G_07162_e_</t>
  </si>
  <si>
    <t>Protein_exchange_SS1G_07162</t>
  </si>
  <si>
    <t>1 P_SS1G_07162_e = 1 P_SS1G_07162_b</t>
  </si>
  <si>
    <t>R_EX_protein_SS1G_07184_e_</t>
  </si>
  <si>
    <t>Protein_exchange_SS1G_07184</t>
  </si>
  <si>
    <t>1 P_SS1G_07184_e = 1 P_SS1G_07184_b</t>
  </si>
  <si>
    <t>R_EX_protein_SS1G_07268_e_</t>
  </si>
  <si>
    <t>Protein_exchange_SS1G_07268</t>
  </si>
  <si>
    <t>1 P_SS1G_07268_e = 1 P_SS1G_07268_b</t>
  </si>
  <si>
    <t>R_EX_protein_SS1G_07655_e_</t>
  </si>
  <si>
    <t>Protein_exchange_SS1G_07655</t>
  </si>
  <si>
    <t>1 P_SS1G_07655_e = 1 P_SS1G_07655_b</t>
  </si>
  <si>
    <t>R_EX_protein_SS1G_07661_e_</t>
  </si>
  <si>
    <t>Protein_exchange_SS1G_07661</t>
  </si>
  <si>
    <t>1 P_SS1G_07661_e = 1 P_SS1G_07661_b</t>
  </si>
  <si>
    <t>R_EX_protein_SS1G_07749_e_</t>
  </si>
  <si>
    <t>Protein_exchange_SS1G_07749</t>
  </si>
  <si>
    <t>1 P_SS1G_07749_e = 1 P_SS1G_07749_b</t>
  </si>
  <si>
    <t>R_EX_protein_SS1G_07836_e_</t>
  </si>
  <si>
    <t>Protein_exchange_SS1G_07836</t>
  </si>
  <si>
    <t>1 P_SS1G_07836_e = 1 P_SS1G_07836_b</t>
  </si>
  <si>
    <t>R_EX_protein_SS1G_07847_e_</t>
  </si>
  <si>
    <t>Protein_exchange_SS1G_07847</t>
  </si>
  <si>
    <t>1 P_SS1G_07847_e = 1 P_SS1G_07847_b</t>
  </si>
  <si>
    <t>R_EX_protein_SS1G_08104_e_</t>
  </si>
  <si>
    <t>Protein_exchange_SS1G_08104</t>
  </si>
  <si>
    <t>1 P_SS1G_08104_e = 1 P_SS1G_08104_b</t>
  </si>
  <si>
    <t>R_EX_protein_SS1G_08208_e_</t>
  </si>
  <si>
    <t>Protein_exchange_SS1G_08208</t>
  </si>
  <si>
    <t>1 P_SS1G_08208_e = 1 P_SS1G_08208_b</t>
  </si>
  <si>
    <t>R_EX_protein_SS1G_08229_e_</t>
  </si>
  <si>
    <t>Protein_exchange_SS1G_08229</t>
  </si>
  <si>
    <t>1 P_SS1G_08229_e = 1 P_SS1G_08229_b</t>
  </si>
  <si>
    <t>R_EX_protein_SS1G_08272_e_</t>
  </si>
  <si>
    <t>Protein_exchange_SS1G_08272</t>
  </si>
  <si>
    <t>1 P_SS1G_08272_e = 1 P_SS1G_08272_b</t>
  </si>
  <si>
    <t>R_EX_protein_SS1G_08747_e_</t>
  </si>
  <si>
    <t>Protein_exchange_SS1G_08747</t>
  </si>
  <si>
    <t>1 P_SS1G_08747_e = 1 P_SS1G_08747_b</t>
  </si>
  <si>
    <t>R_EX_protein_SS1G_08814_e_</t>
  </si>
  <si>
    <t>Protein_exchange_SS1G_08814</t>
  </si>
  <si>
    <t>1 P_SS1G_08814_e = 1 P_SS1G_08814_b</t>
  </si>
  <si>
    <t>R_EX_protein_SS1G_08837_e_</t>
  </si>
  <si>
    <t>Protein_exchange_SS1G_08837</t>
  </si>
  <si>
    <t>1 P_SS1G_08837_e = 1 P_SS1G_08837_b</t>
  </si>
  <si>
    <t>R_EX_protein_SS1G_08858_e_</t>
  </si>
  <si>
    <t>Protein_exchange_SS1G_08858</t>
  </si>
  <si>
    <t>1 P_SS1G_08858_e = 1 P_SS1G_08858_b</t>
  </si>
  <si>
    <t>R_EX_protein_SS1G_09020_e_</t>
  </si>
  <si>
    <t>Protein_exchange_SS1G_09020</t>
  </si>
  <si>
    <t>1 P_SS1G_09020_e = 1 P_SS1G_09020_b</t>
  </si>
  <si>
    <t>R_EX_protein_SS1G_09060_e_</t>
  </si>
  <si>
    <t>Protein_exchange_SS1G_09060</t>
  </si>
  <si>
    <t>1 P_SS1G_09060_e = 1 P_SS1G_09060_b</t>
  </si>
  <si>
    <t>R_EX_protein_SS1G_09216_e_</t>
  </si>
  <si>
    <t>Protein_exchange_SS1G_09216</t>
  </si>
  <si>
    <t>1 P_SS1G_09216_e = 1 P_SS1G_09216_b</t>
  </si>
  <si>
    <t>R_EX_protein_SS1G_09251_e_</t>
  </si>
  <si>
    <t>Protein_exchange_SS1G_09251</t>
  </si>
  <si>
    <t>1 P_SS1G_09251_e = 1 P_SS1G_09251_b</t>
  </si>
  <si>
    <t>R_EX_protein_SS1G_09268_e_</t>
  </si>
  <si>
    <t>Protein_exchange_SS1G_09268</t>
  </si>
  <si>
    <t>1 P_SS1G_09268_e = 1 P_SS1G_09268_b</t>
  </si>
  <si>
    <t>R_EX_protein_SS1G_09365_e_</t>
  </si>
  <si>
    <t>Protein_exchange_SS1G_09365</t>
  </si>
  <si>
    <t>1 P_SS1G_09365_e = 1 P_SS1G_09365_b</t>
  </si>
  <si>
    <t>R_EX_protein_SS1G_09366_e_</t>
  </si>
  <si>
    <t>Protein_exchange_SS1G_09366</t>
  </si>
  <si>
    <t>1 P_SS1G_09366_e = 1 P_SS1G_09366_b</t>
  </si>
  <si>
    <t>R_EX_protein_SS1G_09475_e_</t>
  </si>
  <si>
    <t>Protein_exchange_SS1G_09475</t>
  </si>
  <si>
    <t>1 P_SS1G_09475_e = 1 P_SS1G_09475_b</t>
  </si>
  <si>
    <t>R_EX_protein_SS1G_09857_e_</t>
  </si>
  <si>
    <t>Protein_exchange_SS1G_09857</t>
  </si>
  <si>
    <t>1 P_SS1G_09857_e = 1 P_SS1G_09857_b</t>
  </si>
  <si>
    <t>R_EX_protein_SS1G_09866_e_</t>
  </si>
  <si>
    <t>Protein_exchange_SS1G_09866</t>
  </si>
  <si>
    <t>1 P_SS1G_09866_e = 1 P_SS1G_09866_b</t>
  </si>
  <si>
    <t>R_EX_protein_SS1G_09909_e_</t>
  </si>
  <si>
    <t>Protein_exchange_SS1G_09909</t>
  </si>
  <si>
    <t>1 P_SS1G_09909_e = 1 P_SS1G_09909_b</t>
  </si>
  <si>
    <t>R_EX_protein_SS1G_10092_e_</t>
  </si>
  <si>
    <t>Protein_exchange_SS1G_10092</t>
  </si>
  <si>
    <t>1 P_SS1G_10092_e = 1 P_SS1G_10092_b</t>
  </si>
  <si>
    <t>R_EX_protein_SS1G_10165_e_</t>
  </si>
  <si>
    <t>Protein_exchange_SS1G_10165</t>
  </si>
  <si>
    <t>1 P_SS1G_10165_e = 1 P_SS1G_10165_b</t>
  </si>
  <si>
    <t>R_EX_protein_SS1G_10167_e_</t>
  </si>
  <si>
    <t>Protein_exchange_SS1G_10167</t>
  </si>
  <si>
    <t>1 P_SS1G_10167_e = 1 P_SS1G_10167_b</t>
  </si>
  <si>
    <t>R_EX_protein_SS1G_10553_e_</t>
  </si>
  <si>
    <t>Protein_exchange_SS1G_10553</t>
  </si>
  <si>
    <t>1 P_SS1G_10553_e = 1 P_SS1G_10553_b</t>
  </si>
  <si>
    <t>R_EX_protein_SS1G_10698_e_</t>
  </si>
  <si>
    <t>Protein_exchange_SS1G_10698</t>
  </si>
  <si>
    <t>1 P_SS1G_10698_e = 1 P_SS1G_10698_b</t>
  </si>
  <si>
    <t>R_EX_protein_SS1G_10796_e_</t>
  </si>
  <si>
    <t>Protein_exchange_SS1G_10796</t>
  </si>
  <si>
    <t>1 P_SS1G_10796_e = 1 P_SS1G_10796_b</t>
  </si>
  <si>
    <t>R_EX_protein_SS1G_10842_e_</t>
  </si>
  <si>
    <t>Protein_exchange_SS1G_10842</t>
  </si>
  <si>
    <t>1 P_SS1G_10842_e = 1 P_SS1G_10842_b</t>
  </si>
  <si>
    <t>R_EX_protein_SS1G_10845_e_</t>
  </si>
  <si>
    <t>Protein_exchange_SS1G_10845</t>
  </si>
  <si>
    <t>1 P_SS1G_10845_e = 1 P_SS1G_10845_b</t>
  </si>
  <si>
    <t>R_EX_protein_SS1G_11057_e_</t>
  </si>
  <si>
    <t>Protein_exchange_SS1G_11057</t>
  </si>
  <si>
    <t>1 P_SS1G_11057_e = 1 P_SS1G_11057_b</t>
  </si>
  <si>
    <t>R_EX_protein_SS1G_11189_e_</t>
  </si>
  <si>
    <t>Protein_exchange_SS1G_11189</t>
  </si>
  <si>
    <t>1 P_SS1G_11189_e = 1 P_SS1G_11189_b</t>
  </si>
  <si>
    <t>R_EX_protein_SS1G_11366_e_</t>
  </si>
  <si>
    <t>Protein_exchange_SS1G_11366</t>
  </si>
  <si>
    <t>1 P_SS1G_11366_e = 1 P_SS1G_11366_b</t>
  </si>
  <si>
    <t>R_EX_protein_SS1G_11382_e_</t>
  </si>
  <si>
    <t>Protein_exchange_SS1G_11382</t>
  </si>
  <si>
    <t>1 P_SS1G_11382_e = 1 P_SS1G_11382_b</t>
  </si>
  <si>
    <t>R_EX_protein_SS1G_11535_e_</t>
  </si>
  <si>
    <t>Protein_exchange_SS1G_11535</t>
  </si>
  <si>
    <t>1 P_SS1G_11535_e = 1 P_SS1G_11535_b</t>
  </si>
  <si>
    <t>R_EX_protein_SS1G_11585_e_</t>
  </si>
  <si>
    <t>Protein_exchange_SS1G_11585</t>
  </si>
  <si>
    <t>1 P_SS1G_11585_e = 1 P_SS1G_11585_b</t>
  </si>
  <si>
    <t>R_EX_protein_SS1G_11818_e_</t>
  </si>
  <si>
    <t>Protein_exchange_SS1G_11818</t>
  </si>
  <si>
    <t>1 P_SS1G_11818_e = 1 P_SS1G_11818_b</t>
  </si>
  <si>
    <t>R_EX_protein_SS1G_11842_e_</t>
  </si>
  <si>
    <t>Protein_exchange_SS1G_11842</t>
  </si>
  <si>
    <t>1 P_SS1G_11842_e = 1 P_SS1G_11842_b</t>
  </si>
  <si>
    <t>R_EX_protein_SS1G_11912_e_</t>
  </si>
  <si>
    <t>Protein_exchange_SS1G_11912</t>
  </si>
  <si>
    <t>1 P_SS1G_11912_e = 1 P_SS1G_11912_b</t>
  </si>
  <si>
    <t>R_EX_protein_SS1G_11922_e_</t>
  </si>
  <si>
    <t>Protein_exchange_SS1G_11922</t>
  </si>
  <si>
    <t>1 P_SS1G_11922_e = 1 P_SS1G_11922_b</t>
  </si>
  <si>
    <t>R_EX_protein_SS1G_11992_e_</t>
  </si>
  <si>
    <t>Protein_exchange_SS1G_11992</t>
  </si>
  <si>
    <t>1 P_SS1G_11992_e = 1 P_SS1G_11992_b</t>
  </si>
  <si>
    <t>R_EX_protein_SS1G_12024_e_</t>
  </si>
  <si>
    <t>Protein_exchange_SS1G_12024</t>
  </si>
  <si>
    <t>1 P_SS1G_12024_e = 1 P_SS1G_12024_b</t>
  </si>
  <si>
    <t>R_EX_protein_SS1G_12057_e_</t>
  </si>
  <si>
    <t>Protein_exchange_SS1G_12057</t>
  </si>
  <si>
    <t>1 P_SS1G_12057_e = 1 P_SS1G_12057_b</t>
  </si>
  <si>
    <t>R_EX_protein_SS1G_12191_e_</t>
  </si>
  <si>
    <t>Protein_exchange_SS1G_12191</t>
  </si>
  <si>
    <t>1 P_SS1G_12191_e = 1 P_SS1G_12191_b</t>
  </si>
  <si>
    <t>R_EX_protein_SS1G_12210_e_</t>
  </si>
  <si>
    <t>Protein_exchange_SS1G_12210</t>
  </si>
  <si>
    <t>1 P_SS1G_12210_e = 1 P_SS1G_12210_b</t>
  </si>
  <si>
    <t>R_EX_protein_SS1G_12413_e_</t>
  </si>
  <si>
    <t>Protein_exchange_SS1G_12413</t>
  </si>
  <si>
    <t>1 P_SS1G_12413_e = 1 P_SS1G_12413_b</t>
  </si>
  <si>
    <t>R_EX_protein_SS1G_12499_e_</t>
  </si>
  <si>
    <t>Protein_exchange_SS1G_12499</t>
  </si>
  <si>
    <t>1 P_SS1G_12499_e = 1 P_SS1G_12499_b</t>
  </si>
  <si>
    <t>R_EX_protein_SS1G_12500_e_</t>
  </si>
  <si>
    <t>Protein_exchange_SS1G_12500</t>
  </si>
  <si>
    <t>1 P_SS1G_12500_e = 1 P_SS1G_12500_b</t>
  </si>
  <si>
    <t>R_EX_protein_SS1G_12605_e_</t>
  </si>
  <si>
    <t>Protein_exchange_SS1G_12605</t>
  </si>
  <si>
    <t>1 P_SS1G_12605_e = 1 P_SS1G_12605_b</t>
  </si>
  <si>
    <t>R_EX_protein_SS1G_12622_e_</t>
  </si>
  <si>
    <t>Protein_exchange_SS1G_12622</t>
  </si>
  <si>
    <t>1 P_SS1G_12622_e = 1 P_SS1G_12622_b</t>
  </si>
  <si>
    <t>R_EX_protein_SS1G_12907_e_</t>
  </si>
  <si>
    <t>Protein_exchange_SS1G_12907</t>
  </si>
  <si>
    <t>1 P_SS1G_12907_e = 1 P_SS1G_12907_b</t>
  </si>
  <si>
    <t>R_EX_protein_SS1G_12930_e_</t>
  </si>
  <si>
    <t>Protein_exchange_SS1G_12930</t>
  </si>
  <si>
    <t>1 P_SS1G_12930_e = 1 P_SS1G_12930_b</t>
  </si>
  <si>
    <t>R_EX_protein_SS1G_12969_e_</t>
  </si>
  <si>
    <t>Protein_exchange_SS1G_12969</t>
  </si>
  <si>
    <t>1 P_SS1G_12969_e = 1 P_SS1G_12969_b</t>
  </si>
  <si>
    <t>R_EX_protein_SS1G_13199_e_</t>
  </si>
  <si>
    <t>Protein_exchange_SS1G_13199</t>
  </si>
  <si>
    <t>1 P_SS1G_13199_e = 1 P_SS1G_13199_b</t>
  </si>
  <si>
    <t>R_EX_protein_SS1G_13255_e_</t>
  </si>
  <si>
    <t>Protein_exchange_SS1G_13255</t>
  </si>
  <si>
    <t>1 P_SS1G_13255_e = 1 P_SS1G_13255_b</t>
  </si>
  <si>
    <t>R_EX_protein_SS1G_13386_e_</t>
  </si>
  <si>
    <t>Protein_exchange_SS1G_13386</t>
  </si>
  <si>
    <t>1 P_SS1G_13386_e = 1 P_SS1G_13386_b</t>
  </si>
  <si>
    <t>R_EX_protein_SS1G_13501_e_</t>
  </si>
  <si>
    <t>Protein_exchange_SS1G_13501</t>
  </si>
  <si>
    <t>1 P_SS1G_13501_e = 1 P_SS1G_13501_b</t>
  </si>
  <si>
    <t>R_EX_protein_SS1G_13633_e_</t>
  </si>
  <si>
    <t>Protein_exchange_SS1G_13633</t>
  </si>
  <si>
    <t>1 P_SS1G_13633_e = 1 P_SS1G_13633_b</t>
  </si>
  <si>
    <t>R_EX_protein_SS1G_13881_e_</t>
  </si>
  <si>
    <t>Protein_exchange_SS1G_13881</t>
  </si>
  <si>
    <t>1 P_SS1G_13881_e = 1 P_SS1G_13881_b</t>
  </si>
  <si>
    <t>R_EX_protein_SS1G_13922_e_</t>
  </si>
  <si>
    <t>Protein_exchange_SS1G_13922</t>
  </si>
  <si>
    <t>1 P_SS1G_13922_e = 1 P_SS1G_13922_b</t>
  </si>
  <si>
    <t>R_EX_protein_SS1G_13982_e_</t>
  </si>
  <si>
    <t>Protein_exchange_SS1G_13982</t>
  </si>
  <si>
    <t>1 P_SS1G_13982_e = 1 P_SS1G_13982_b</t>
  </si>
  <si>
    <t>R_EX_protein_SS1G_14158_e_</t>
  </si>
  <si>
    <t>Protein_exchange_SS1G_14158</t>
  </si>
  <si>
    <t>1 P_SS1G_14158_e = 1 P_SS1G_14158_b</t>
  </si>
  <si>
    <t>R_EX_protein_SS1G_14449_e_</t>
  </si>
  <si>
    <t>Protein_exchange_SS1G_14449</t>
  </si>
  <si>
    <t>1 P_SS1G_14449_e = 1 P_SS1G_14449_b</t>
  </si>
  <si>
    <t>1_2_benzosemiquinone_exchange</t>
  </si>
  <si>
    <t>1 M_12bzosemiq_e = 1 M_12bzosemiq_b</t>
  </si>
  <si>
    <t>Exchange toxin</t>
  </si>
  <si>
    <t>5_methylsulfinylpentanenitrile_exchange</t>
  </si>
  <si>
    <t>1 M_5mspa_e = 1 M_5mspa_b</t>
  </si>
  <si>
    <t>1 M_5mspnl_e = 1 M_5mspnl_b</t>
  </si>
  <si>
    <t>catechol_exchange</t>
  </si>
  <si>
    <t>1 M_catechol_e = 1 M_catechol_b</t>
  </si>
  <si>
    <t>cis_cis_muconate_exchange</t>
  </si>
  <si>
    <t>1 M_ccmuac_e = 1 M_ccmuac_b</t>
  </si>
  <si>
    <t>R_EX_digallate_e_</t>
  </si>
  <si>
    <t>digallate_exchange</t>
  </si>
  <si>
    <t>1 M_digallate_e = 1 M_digallate_b</t>
  </si>
  <si>
    <t>R_EX_gallate_e_</t>
  </si>
  <si>
    <t>gallate_exchange</t>
  </si>
  <si>
    <t>1 M_gallate_e = 1 M_gallate_b</t>
  </si>
  <si>
    <t>hydrogen_cyanide_exchange</t>
  </si>
  <si>
    <t>1 M_cyan_e = 1 M_cyan_b</t>
  </si>
  <si>
    <t>indole_3_acetonitrile_exchange</t>
  </si>
  <si>
    <t>1 M_ind3acnl_e = 1 M_ind3acnl_b</t>
  </si>
  <si>
    <t>mucolactone_exchange</t>
  </si>
  <si>
    <t>1 M_mucl_e = 1 M_mucl_b</t>
  </si>
  <si>
    <t>nitric_oxide_exchange</t>
  </si>
  <si>
    <t>1 M_no_e = 1 M_no_b</t>
  </si>
  <si>
    <t>nitrite_exchange</t>
  </si>
  <si>
    <t>1 M_no2_e = 1 M_no2_b</t>
  </si>
  <si>
    <t>R_EX_tannin_e_</t>
  </si>
  <si>
    <t>tannin_exchange</t>
  </si>
  <si>
    <t>1 M_tannin_e = 1 M_tannin_b</t>
  </si>
  <si>
    <t>R_3HAD40m</t>
  </si>
  <si>
    <t>3_hydroxyacyl__acyl_carrier_protein__dehydratase__n_C4_0__mitochondrial</t>
  </si>
  <si>
    <t>1 M_3haACP_c = 1 M_but2eACP_c + 1 M_h2o_c</t>
  </si>
  <si>
    <t>4.2.1.58</t>
  </si>
  <si>
    <t>Fatty acid biosynthesis</t>
  </si>
  <si>
    <t>R_3OAR40m</t>
  </si>
  <si>
    <t>3_oxoacyl__acyl_carrier_protein__reductase__n_C4_0__mitochondrial</t>
  </si>
  <si>
    <t>1 M_h_c + 1 M_actACP_c + 1 M_nadph_c = 1 M_3haACP_c + 1 M_nadp_c</t>
  </si>
  <si>
    <t>acetyl_CoA_carboxylase</t>
  </si>
  <si>
    <t>1 M_hco3_c + 1 M_atp_c + 1 M_accoa_c = 1 M_pi_c + 1 M_malcoa_c + 1 M_h_c + 1 M_adp_c</t>
  </si>
  <si>
    <t>( SS1G_06348 )</t>
  </si>
  <si>
    <t>( Sscle13g092240 )</t>
  </si>
  <si>
    <t>6.4.1.2</t>
  </si>
  <si>
    <t>acetyl_Coa_carboxylase__beta_isoform</t>
  </si>
  <si>
    <t>1 M_hco3_m + 1 M_atp_m + 1 M_accoa_m = 1 M_pi_m + 1 M_malcoa_m + 1 M_h_m + 1 M_adp_m</t>
  </si>
  <si>
    <t>R_ACOATAm</t>
  </si>
  <si>
    <t>acetyl_CoA_ACP_transacylase_mitochondrial</t>
  </si>
  <si>
    <t>1 M_accoa_m + 1 M_ACP_m = 1 M_coa_m + 1 M_acACP_m</t>
  </si>
  <si>
    <t>( SS1G_08176 )</t>
  </si>
  <si>
    <t>( Sscle10g075240 )</t>
  </si>
  <si>
    <t>2.3.1.38</t>
  </si>
  <si>
    <t>palmitoyl_CoA_desaturase__n_C16_0CoA____n_C16_1CoA_</t>
  </si>
  <si>
    <t>1 M_h_c + 1 M_o2_c + 1 M_nadph_c + 1 M_pmtcoa_c = 2 M_h2o_c + 1 M_hdcoa_c + 1 M_nadp_c</t>
  </si>
  <si>
    <t>( SS1G_02169 )</t>
  </si>
  <si>
    <t>( Sscle04g032450 )</t>
  </si>
  <si>
    <t>1.14.19.1</t>
  </si>
  <si>
    <t>oleoyl_CoA_desaturase__n_C18_1CoA____n_C18_2CoA_</t>
  </si>
  <si>
    <t>1 M_h_c + 1 M_o2_c + 1 M_nadph_c + 1 M_odecoa_c = 2 M_h2o_c + 1 M_ocdycacoa_c + 1 M_nadp_c</t>
  </si>
  <si>
    <t>( SS1G_03177 ) or ( SS1G_13683 )</t>
  </si>
  <si>
    <t>( Sscle07g058570 ) or ( Sscle14g097490 )</t>
  </si>
  <si>
    <t>stearoyl_CoA_desaturase__n_C18_0CoA____n_C18_1CoA_</t>
  </si>
  <si>
    <t>1 M_h_c + 1 M_o2_c + 1 M_nadph_c + 1 M_stcoa_c = 2 M_h2o_c + 1 M_odecoa_c + 1 M_nadp_c</t>
  </si>
  <si>
    <t>R_EAR40ym</t>
  </si>
  <si>
    <t>enoyl__acyl_carrier_protein__reductase__NADPH___n_C4_0__mitochondrial</t>
  </si>
  <si>
    <t>1 M_nadph_c + 1 M_h_c + 1 M_but2eACP_c = 1 M_butACP_c + 1 M_nadp_c</t>
  </si>
  <si>
    <t>fatty_acyl_CoA_synthase__n_C04_0CoA_</t>
  </si>
  <si>
    <t>2 M_nadph_c + 1 M_malcoa_c + 1 M_accoa_c + 3 M_h_c = 1 M_btcoa_c + 1 M_co2_c + 1 M_h2o_c + 1 M_coa_c + 2 M_nadp_c</t>
  </si>
  <si>
    <t>( SS1G_13074 and SS1G_13073 )</t>
  </si>
  <si>
    <t>( Sscle02g021250 and Sscle02g021260 )</t>
  </si>
  <si>
    <t>2.3.1.86</t>
  </si>
  <si>
    <t>fatty_acyl_CoA_synthase__n_C06_0CoA_</t>
  </si>
  <si>
    <t>2 M_nadph_c + 1 M_malcoa_c + 1 M_btcoa_c + 3 M_h_c = 1 M_hxcoa_c + 1 M_co2_c + 1 M_h2o_c + 1 M_coa_c + 2 M_nadp_c</t>
  </si>
  <si>
    <t>fatty_acyl_CoA_synthase__n_C08_0CoA_</t>
  </si>
  <si>
    <t>2 M_nadph_c + 1 M_malcoa_c + 1 M_hxcoa_c + 3 M_h_c = 1 M_occoa_c + 1 M_co2_c + 1 M_h2o_c + 1 M_coa_c + 2 M_nadp_c</t>
  </si>
  <si>
    <t>fatty_acyl_CoA_synthase__n_C10_0CoA_</t>
  </si>
  <si>
    <t>2 M_nadph_c + 1 M_malcoa_c + 1 M_occoa_c + 3 M_h_c = 1 M_dcacoa_c + 1 M_co2_c + 1 M_h2o_c + 1 M_coa_c + 2 M_nadp_c</t>
  </si>
  <si>
    <t>fatty_acyl_CoA_synthase__n_C12_0CoA_</t>
  </si>
  <si>
    <t>2 M_nadph_c + 1 M_malcoa_c + 1 M_dcacoa_c + 3 M_h_c = 1 M_ddcacoa_c + 1 M_co2_c + 1 M_h2o_c + 1 M_coa_c + 2 M_nadp_c</t>
  </si>
  <si>
    <t>fatty_acyl_CoA_synthase__n_C14_0CoA_</t>
  </si>
  <si>
    <t>2 M_nadph_c + 1 M_malcoa_c + 1 M_ddcacoa_c + 3 M_h_c = 1 M_tdcoa_c + 1 M_co2_c + 1 M_h2o_c + 1 M_coa_c + 2 M_nadp_c</t>
  </si>
  <si>
    <t>fatty_acyl_CoA_synthase__n_C16_0CoA_</t>
  </si>
  <si>
    <t>2 M_nadph_c + 1 M_malcoa_c + 1 M_tdcoa_c + 3 M_h_c = 1 M_pmtcoa_c + 1 M_co2_c + 1 M_h2o_c + 1 M_coa_c + 2 M_nadp_c</t>
  </si>
  <si>
    <t>fatty_acyl_CoA_synthase__n_C18_0CoA_</t>
  </si>
  <si>
    <t>2 M_nadph_c + 1 M_malcoa_c + 1 M_pmtcoa_c + 3 M_h_c = 1 M_stcoa_c + 1 M_co2_c + 1 M_h2o_c + 1 M_coa_c + 2 M_nadp_c</t>
  </si>
  <si>
    <t>R_KAS14m</t>
  </si>
  <si>
    <t>beta_ketoacyl_ACP_synthase_mitochondrial</t>
  </si>
  <si>
    <t>1 M_malACP_m + 1 M_h_m + 1 M_acACP_m = 1 M_actACP_m + 1 M_co2_m + 1 M_ACP_m</t>
  </si>
  <si>
    <t>malonyl_CoA_ACP_transacylase__mitochondrial</t>
  </si>
  <si>
    <t>1 M_malcoa_m + 1 M_ACP_m = 1 M_malACP_m + 1 M_coa_m</t>
  </si>
  <si>
    <t>2.3.1.39</t>
  </si>
  <si>
    <t>fatty_acid_CoA_thioesterase__tetradecanoate_</t>
  </si>
  <si>
    <t>1 M_tdcoa_c + 1 M_h2o_c = 1 M_ttdca_c + 1 M_coa_c + 1 M_h_c</t>
  </si>
  <si>
    <t>( SS1G_05181 )</t>
  </si>
  <si>
    <t>( Sscle08g064760 )</t>
  </si>
  <si>
    <t>Fatty acid degradation</t>
  </si>
  <si>
    <t>fatty_acid_CoA_thioesterase__hexadecanoate_</t>
  </si>
  <si>
    <t>1 M_pmtcoa_c + 1 M_h2o_c = 1 M_hdca_c + 1 M_coa_c + 1 M_h_c</t>
  </si>
  <si>
    <t>fatty_acid_CoA_thioesterase__hexadecenoate_</t>
  </si>
  <si>
    <t>1 M_hdcoa_c + 1 M_h2o_c = 1 M_hdcea_c + 1 M_coa_c + 1 M_h_c</t>
  </si>
  <si>
    <t>fatty_acid_CoA_thioesterase__octadecanoate_</t>
  </si>
  <si>
    <t>1 M_stcoa_c + 1 M_h2o_c = 1 M_ocdca_c + 1 M_coa_c + 1 M_h_c</t>
  </si>
  <si>
    <t>fatty_acid_CoA_thioesterase__octadecenoate_</t>
  </si>
  <si>
    <t>1 M_odecoa_c + 1 M_h2o_c = 1 M_ocdcea_c + 1 M_coa_c + 1 M_h_c</t>
  </si>
  <si>
    <t>fatty_acid_CoA_thioesterase__octadecynoate_</t>
  </si>
  <si>
    <t>1 M_ocdycacoa_c + 1 M_h2o_c = 1 M_ocdcya_c + 1 M_coa_c + 1 M_h_c</t>
  </si>
  <si>
    <t>fatty_acid__CoA_ligase__tetradecanoate_</t>
  </si>
  <si>
    <t>1 M_ttdca_c + 1 M_atp_c + 1 M_coa_c = 1 M_amp_c + 1 M_ppi_c + 1 M_tdcoa_c</t>
  </si>
  <si>
    <t>( SS1G_03735 ) and ( SS1G_09944 )</t>
  </si>
  <si>
    <t>( Sscle09g073880 ) and ( Sscle01g002730 )</t>
  </si>
  <si>
    <t>6.2.1.2</t>
  </si>
  <si>
    <t>fatty_acid__CoA_ligase__hexadecanoate_</t>
  </si>
  <si>
    <t>1 M_coa_c + 1 M_hdca_c + 1 M_atp_c = 1 M_pmtcoa_c + 1 M_amp_c + 1 M_ppi_c</t>
  </si>
  <si>
    <t>fatty_acid__CoA_ligase__hexadecenoate_</t>
  </si>
  <si>
    <t>1 M_hdcea_c + 1 M_atp_c + 1 M_coa_c = 1 M_amp_c + 1 M_ppi_c + 1 M_hdcoa_c</t>
  </si>
  <si>
    <t>fatty_acid__CoA_ligase__octadecanoate_</t>
  </si>
  <si>
    <t>1 M_ocdca_c + 1 M_atp_c + 1 M_coa_c = 1 M_amp_c + 1 M_ppi_c + 1 M_stcoa_c</t>
  </si>
  <si>
    <t>fatty_acid__CoA_ligase__octadecenoate_</t>
  </si>
  <si>
    <t>1 M_ocdcea_c + 1 M_atp_c + 1 M_coa_c = 1 M_amp_c + 1 M_ppi_c + 1 M_odecoa_c</t>
  </si>
  <si>
    <t>fatty_acid__CoA_ligase__octadecynoate_</t>
  </si>
  <si>
    <t>1 M_ocdcya_c + 1 M_atp_c + 1 M_coa_c = 1 M_amp_c + 1 M_ppi_c + 1 M_ocdycacoa_c</t>
  </si>
  <si>
    <t>R_FACOAL80</t>
  </si>
  <si>
    <t>fatty_acid__CoA_ligase__octanoate_</t>
  </si>
  <si>
    <t>1 M_octa_c + 1 M_atp_c + 1 M_coa_c = 1 M_amp_c + 1 M_ppi_c + 1 M_occoa_c</t>
  </si>
  <si>
    <t>D3_D2_enoyl_CoA_isomerase_121_peroxisomal</t>
  </si>
  <si>
    <t>1 M_ddeccoa_x = 1 M_ddec2coa_x</t>
  </si>
  <si>
    <t>( SS1G_08771 )</t>
  </si>
  <si>
    <t>( Sscle14g099370 )</t>
  </si>
  <si>
    <t>5.3.3.8</t>
  </si>
  <si>
    <t>fatty_acid_oxidation_040_020__peroxisomal</t>
  </si>
  <si>
    <t>1 M_coa_x + 1 M_h2o_x + 1 M_nad_x + 1 M_o2_x + 1 M_btcoa_x = 2 M_accoa_x + 1 M_h_x + 1 M_h2o2_x + 1 M_nadh_x</t>
  </si>
  <si>
    <t>( SS1G_10238 and SS1G_09947 and SS1G_08207 ) or ( SS1G_08821 and SS1G_09947 and SS1G_08207 )</t>
  </si>
  <si>
    <t>( Sscle16g108660 and Sscle01g002760 and Sscle10g075460 ) or ( Sscle14g099760 and Sscle01g002760 and Sscle10g075460 )</t>
  </si>
  <si>
    <t>fatty_acid_oxidation_060_040__peroxisomal</t>
  </si>
  <si>
    <t>1 M_coa_x + 1 M_h2o_x + 1 M_nad_x + 1 M_o2_x + 1 M_hxcoa_x = 1 M_accoa_x + 1 M_h_x + 1 M_h2o2_x + 1 M_nadh_x + 1 M_btcoa_x</t>
  </si>
  <si>
    <t>fatty_acid_oxidation_080_060__peroxisomal</t>
  </si>
  <si>
    <t>1 M_coa_x + 1 M_h2o_x + 1 M_nad_x + 1 M_o2_x + 1 M_occoa_x = 1 M_accoa_x + 1 M_h_x + 1 M_h2o2_x + 1 M_nadh_x + 1 M_hxcoa_x</t>
  </si>
  <si>
    <t>beta_oxidation_of_long_chain_fatty_acid_12D2_80_peroxisomal</t>
  </si>
  <si>
    <t>2 M_coa_x + 2 M_h2o_x + 1 M_nad_x + 2 M_o2_x + 1 M_ddec2coa_x = 2 M_accoa_x + 1 M_h_x + 2 M_h2o2_x + 1 M_nadh_x + 1 M_occoa_x</t>
  </si>
  <si>
    <t>beta_oxidation_of_long_chain_fatty_acid_100_080_peroxisomal</t>
  </si>
  <si>
    <t>1 M_coa_x + 1 M_h2o_x + 1 M_nad_x + 1 M_o2_x + 1 M_dcacoa_x = 1 M_accoa_x + 1 M_h_x + 1 M_h2o2_x + 1 M_nadh_x + 1 M_occoa_x</t>
  </si>
  <si>
    <t>beta_oxidation_of_long_chain_fatty_acid_120_100_peroxisomal</t>
  </si>
  <si>
    <t>1 M_coa_x + 1 M_h2o_x + 1 M_nad_x + 1 M_o2_x + 1 M_ddcacoa_x = 1 M_accoa_x + 1 M_h_x + 1 M_h2o2_x + 1 M_nadh_x + 1 M_dcacoa_x</t>
  </si>
  <si>
    <t>beta_oxidation_of_long_chain_fatty_acid_140_120_peroxisomal</t>
  </si>
  <si>
    <t>1 M_coa_x + 1 M_h2o_x + 1 M_nad_x + 1 M_o2_x + 1 M_tdcoa_x = 1 M_accoa_x + 1 M_h_x + 1 M_h2o2_x + 1 M_nadh_x + 1 M_ddcacoa_x</t>
  </si>
  <si>
    <t>beta_oxidation_of_long_chain_fatty_acid_160_140_peroxisomal</t>
  </si>
  <si>
    <t>1 M_coa_x + 1 M_h2o_x + 1 M_nad_x + 1 M_o2_x + 1 M_pmtcoa_x = 1 M_accoa_x + 1 M_h_x + 1 M_h2o2_x + 1 M_nadh_x + 1 M_tdcoa_x</t>
  </si>
  <si>
    <t>beta_oxidation_of_long_chain_fatty_acid_141_121_peroxisomal</t>
  </si>
  <si>
    <t>1 M_coa_x + 1 M_h2o_x + 1 M_nad_x + 1 M_o2_x + 1 M_tdecoa_x = 1 M_accoa_x + 1 M_h_x + 1 M_h2o2_x + 1 M_nadh_x + 1 M_ddeccoa_x</t>
  </si>
  <si>
    <t>beta_oxidation_of_long_chain_fatty_acid_161_141_peroxisomal</t>
  </si>
  <si>
    <t>1 M_coa_x + 1 M_h2o_x + 1 M_nad_x + 1 M_o2_x + 1 M_hdcoa_x = 1 M_accoa_x + 1 M_h_x + 1 M_h2o2_x + 1 M_nadh_x + 1 M_tdecoa_x</t>
  </si>
  <si>
    <t>beta_oxidation_of_long_chain_fatty_acid_180_160_peroxisomal</t>
  </si>
  <si>
    <t>1 M_coa_x + 1 M_h2o_x + 1 M_nad_x + 1 M_o2_x + 1 M_stcoa_x = 1 M_accoa_x + 1 M_h_x + 1 M_h2o2_x + 1 M_nadh_x + 1 M_pmtcoa_x</t>
  </si>
  <si>
    <t>beta_oxidation_of_long_chain_fatty_acid_181_161_peroxisomal</t>
  </si>
  <si>
    <t>1 M_coa_x + 1 M_h2o_x + 1 M_nad_x + 1 M_o2_x + 1 M_odecoa_x = 1 M_accoa_x + 1 M_h_x + 1 M_h2o2_x + 1 M_nadh_x + 1 M_hdcoa_x</t>
  </si>
  <si>
    <t>FMN_adenylyltransferase</t>
  </si>
  <si>
    <t>1 M_atp_c + 1 M_fmn_c + 1 M_h_c = 1 M_fad_c + 1 M_ppi_c</t>
  </si>
  <si>
    <t>( SS1G_08324 ) or ( SS1G_13799 )</t>
  </si>
  <si>
    <t>( Sscle10g076300 ) or ( Sscle10g080230 )</t>
  </si>
  <si>
    <t>2.7.7.2</t>
  </si>
  <si>
    <t>Flavin adenine dinucleotide biosynthesis</t>
  </si>
  <si>
    <t>FMN_adenylyltransferase_mitochondrial</t>
  </si>
  <si>
    <t>1 M_atp_m + 1 M_fmn_m + 1 M_h_m = 1 M_fad_m + 1 M_ppi_m</t>
  </si>
  <si>
    <t>riboflavin_kinase</t>
  </si>
  <si>
    <t>1 M_atp_c + 1 M_ribflv_c = 1 M_adp_c + 1 M_h_c + 1 M_fmn_c</t>
  </si>
  <si>
    <t>( SS1G_02295 )</t>
  </si>
  <si>
    <t>( Sscle04g033500 )</t>
  </si>
  <si>
    <t>2.7.1.26</t>
  </si>
  <si>
    <t>4_aminobenzoate_synthase</t>
  </si>
  <si>
    <t>1 M_4adcho_c = 1 M_h_c + 1 M_4abz_c + 1 M_pyr_c</t>
  </si>
  <si>
    <t>4.1.3.38</t>
  </si>
  <si>
    <t>Folate biosynthesis</t>
  </si>
  <si>
    <t>4_amino_4_deoxychorismate_synthase</t>
  </si>
  <si>
    <t>1 M_gln_L_c + 1 M_chor_c = 1 M_4adcho_c + 1 M_glu_L_c</t>
  </si>
  <si>
    <t>( SS1G_08761 )</t>
  </si>
  <si>
    <t>( Sscle14g099330 )</t>
  </si>
  <si>
    <t>2.6.1.85</t>
  </si>
  <si>
    <t>alkaline_phosphatase__Dihydroneopterin_</t>
  </si>
  <si>
    <t>3 M_h2o_c + 1 M_ahdt_c = 2 M_h_c + 1 M_dhnpt_c + 3 M_pi_c</t>
  </si>
  <si>
    <t>( SS1G_03210 )</t>
  </si>
  <si>
    <t>( Sscle07g058330 )</t>
  </si>
  <si>
    <t>3.1.3.1</t>
  </si>
  <si>
    <t>dihydrofolate_reductase</t>
  </si>
  <si>
    <t>1 M_dhf_c + 1 M_nadph_c + 1 M_h_c = 1 M_nadp_c + 1 M_thf_c</t>
  </si>
  <si>
    <t>( SS1G_08803 )</t>
  </si>
  <si>
    <t>( Sscle14g099640 )</t>
  </si>
  <si>
    <t>1.5.1.3</t>
  </si>
  <si>
    <t>dihydrofolate_synthase_mitochondrial</t>
  </si>
  <si>
    <t>1 M_dhpt_m + 1 M_atp_m + 1 M_glu_L_m = 1 M_h_m + 1 M_dhf_m + 1 M_pi_m + 1 M_adp_m</t>
  </si>
  <si>
    <t>( SS1G_03715 )</t>
  </si>
  <si>
    <t>( Sscle09g074080 )</t>
  </si>
  <si>
    <t>6.3.2.12</t>
  </si>
  <si>
    <t>dihydroneopterin_aldolase_mitochondrial</t>
  </si>
  <si>
    <t>1 M_dhnpt_m = 1 M_2ahhmp_m + 1 M_gcald_m</t>
  </si>
  <si>
    <t>4.1.2.25</t>
  </si>
  <si>
    <t>dihydropteroate_synthase__mitochondrial</t>
  </si>
  <si>
    <t>1 M_2ahhmd_m + 1 M_4abz_m = 1 M_dhpt_m + 1 M_ppi_m</t>
  </si>
  <si>
    <t>( SS1G_14464 )</t>
  </si>
  <si>
    <t>( Sscle11g085520 )</t>
  </si>
  <si>
    <t>2.5.1.15</t>
  </si>
  <si>
    <t>R_FOLR2</t>
  </si>
  <si>
    <t>folate_reductase</t>
  </si>
  <si>
    <t>1 M_nadph_c + 1 M_fol_c = 1 M_nadp_c + 1 M_dhf_c</t>
  </si>
  <si>
    <t>R_FPGS4</t>
  </si>
  <si>
    <t>folylpolyglutamate_synthetase__DHF_</t>
  </si>
  <si>
    <t>1 M_dhf_c + 4 M_atp_c + 4 M_glu_L_c = 4 M_pi_c + 4 M_h_c + 1 M_5dhf_c + 4 M_adp_c</t>
  </si>
  <si>
    <t>( SS1G_04299 ) or ( SS1G_04298 )</t>
  </si>
  <si>
    <t>( Sscle02g017860 ) or ( Sscle02g017870 )</t>
  </si>
  <si>
    <t>6.3.2.17</t>
  </si>
  <si>
    <t>R_FPGS4m</t>
  </si>
  <si>
    <t>folylpolyglutamate_synthetase__DHF___mitochondrial</t>
  </si>
  <si>
    <t>1 M_dhf_m + 4 M_atp_m + 4 M_glu_L_m = 4 M_pi_m + 4 M_h_m + 1 M_5dhf_m + 4 M_adp_m</t>
  </si>
  <si>
    <t>( SS1G_07273 )</t>
  </si>
  <si>
    <t>( Sscle06g050460 )</t>
  </si>
  <si>
    <t>R_FPGS5</t>
  </si>
  <si>
    <t>folylpolyglutamate__synthetase__DHF_</t>
  </si>
  <si>
    <t>1 M_5dhf_c + 1 M_atp_c + 1 M_glu_L_c = 1 M_6dhf_c + 1 M_adp_c + 1 M_pi_c + 1 M_h_c</t>
  </si>
  <si>
    <t>R_FPGS5m</t>
  </si>
  <si>
    <t>folylpolyglutamate__synthetase__DHF___mitochondrial</t>
  </si>
  <si>
    <t>1 M_5dhf_m + 1 M_atp_m + 1 M_glu_L_m = 1 M_6dhf_m + 1 M_adp_m + 1 M_pi_m + 1 M_h_m</t>
  </si>
  <si>
    <t>GTP_cyclohydrolase_I</t>
  </si>
  <si>
    <t>1 M_gtp_c + 1 M_h2o_c = 1 M_h_c + 1 M_ahdt_c + 1 M_for_c</t>
  </si>
  <si>
    <t>( SS1G_09610 )</t>
  </si>
  <si>
    <t>( Sscle01g000020 )</t>
  </si>
  <si>
    <t>3.5.4.16</t>
  </si>
  <si>
    <t>2_amino_4_hydroxy_6_hydroxymethyldihydropteridine_diphosphokinase__mitochondrial</t>
  </si>
  <si>
    <t>1 M_2ahhmp_m + 1 M_atp_m = 1 M_h_m + 1 M_amp_m + 1 M_2ahhmd_m</t>
  </si>
  <si>
    <t>2.7.6.3</t>
  </si>
  <si>
    <t>R_HEX4</t>
  </si>
  <si>
    <t>hexokinase__D_mannose_ATP_</t>
  </si>
  <si>
    <t>1 M_man_c + 1 M_atp_c = 1 M_man6p_c + 1 M_adp_c + 1 M_h_c</t>
  </si>
  <si>
    <t>( SS1G_01273 ) or ( SS1G_12834 )</t>
  </si>
  <si>
    <t>( Sscle01g010070 ) or ( Sscle02g012510 )</t>
  </si>
  <si>
    <t>2.7.1.7</t>
  </si>
  <si>
    <t>Fructose and mannose metabolism</t>
  </si>
  <si>
    <t>hexokinase__D_fructose_ATP_</t>
  </si>
  <si>
    <t>1 M_fru_c + 1 M_atp_c = 1 M_f6p_c + 1 M_adp_c + 1 M_h_c</t>
  </si>
  <si>
    <t>2.7.1.1</t>
  </si>
  <si>
    <t>R_MAN1PT</t>
  </si>
  <si>
    <t>mannose_1_phosphate_guanylyltransferase</t>
  </si>
  <si>
    <t>1 M_man1p_c + 1 M_gtp_c + 1 M_h_c = 1 M_ppi_c + 1 M_gdpmann_c</t>
  </si>
  <si>
    <t>( SS1G_00164 ) or ( SS1G_13453 )</t>
  </si>
  <si>
    <t>( Sscle03g029270 ) or ( Sscle15g102760 )</t>
  </si>
  <si>
    <t>2.7.7.13</t>
  </si>
  <si>
    <t>R_MAN6PI</t>
  </si>
  <si>
    <t>mannose_6_phosphate_isomerase</t>
  </si>
  <si>
    <t>1 M_man6p_c = 1 M_f6p_c</t>
  </si>
  <si>
    <t>( SS1G_01063 ) or ( SS1G_10384 )</t>
  </si>
  <si>
    <t>( Sscle03g022350 ) or ( Sscle16g109680 )</t>
  </si>
  <si>
    <t>5.3.1.8</t>
  </si>
  <si>
    <t>R_PMANM</t>
  </si>
  <si>
    <t>phosphomannomutase</t>
  </si>
  <si>
    <t>1 M_man1p_c = 1 M_man6p_c</t>
  </si>
  <si>
    <t>( SS1G_04518 )</t>
  </si>
  <si>
    <t>( Sscle02g016180 )</t>
  </si>
  <si>
    <t>5.4.2.8</t>
  </si>
  <si>
    <t>xylose_isomerase_2</t>
  </si>
  <si>
    <t>1 M_glc_D_c = 1 M_fru_c</t>
  </si>
  <si>
    <t>( SS1G_05188 )</t>
  </si>
  <si>
    <t>( Sscle08g064800 )</t>
  </si>
  <si>
    <t>5.3.1.5</t>
  </si>
  <si>
    <t>R_ALRTgp</t>
  </si>
  <si>
    <t>aldehyde_reductase</t>
  </si>
  <si>
    <t>1 M_galt_c + 1 M_h_c + 1 M_nadph_c + 1 M_o2_c = 1 M_nadp_c + 2 M_h2o_c + 1 M_gal_c</t>
  </si>
  <si>
    <t>Galactitol degradation</t>
  </si>
  <si>
    <t>R_GALCDH</t>
  </si>
  <si>
    <t>galactonate_dehydratase</t>
  </si>
  <si>
    <t>1 M_D_galc_c = 1 M_2h3oDgalc_c + 1 M_h2o_c</t>
  </si>
  <si>
    <t>( SS1G_10067 )</t>
  </si>
  <si>
    <t>( Sscle16g107450 )</t>
  </si>
  <si>
    <t>4.2.1.6</t>
  </si>
  <si>
    <t>Galactose degradation</t>
  </si>
  <si>
    <t>galactose_1_epimerase</t>
  </si>
  <si>
    <t>1 M_gal_c = 1 M_a_D_gal_c</t>
  </si>
  <si>
    <t>( SS1G_10683 )</t>
  </si>
  <si>
    <t>( Sscle09g070690 )</t>
  </si>
  <si>
    <t>5.1.3.3</t>
  </si>
  <si>
    <t>galactokinase</t>
  </si>
  <si>
    <t>1 M_atp_c + 1 M_a_D_gal_c = 1 M_adp_c + 1 M_gal1p_c + 1 M_h_c</t>
  </si>
  <si>
    <t>( SS1G_06548 )</t>
  </si>
  <si>
    <t>( Sscle13g093570 )</t>
  </si>
  <si>
    <t>2.7.1.6</t>
  </si>
  <si>
    <t>R_GALOX</t>
  </si>
  <si>
    <t>D_galactose_oxydase</t>
  </si>
  <si>
    <t>1 M_gal_c + 1 M_o2_c + 1 M_h2o_c = 1 M_h2o2_c + 1 M_D_galc_c + 1 M_h_c</t>
  </si>
  <si>
    <t>( SS1G_13392 )</t>
  </si>
  <si>
    <t>( Sscle15g102370 )</t>
  </si>
  <si>
    <t>1.1.3.9</t>
  </si>
  <si>
    <t>UDPglucose_4_epimerase</t>
  </si>
  <si>
    <t>1 M_udpgal_c = 1 M_udpg_c</t>
  </si>
  <si>
    <t>( SS1G_04477 ) or ( SS1G_08326 )</t>
  </si>
  <si>
    <t>( Sscle02g016480 ) or ( Sscle10g076320 )</t>
  </si>
  <si>
    <t>5.1.3.2</t>
  </si>
  <si>
    <t>UDPglucose__hexose_1_phosphate_uridylyltransferase</t>
  </si>
  <si>
    <t>1 M_gal1p_c + 1 M_udpg_c = 1 M_g1p_c + 1 M_udpgal_c</t>
  </si>
  <si>
    <t>( SS1G_14008 )</t>
  </si>
  <si>
    <t>( Sscle11g086570 )</t>
  </si>
  <si>
    <t>2.7.7.12</t>
  </si>
  <si>
    <t>R_BGLCA_gentbo_e_</t>
  </si>
  <si>
    <t>beta_gentiobiose_arbutin_extracellular</t>
  </si>
  <si>
    <t>1 M_gentbo_e + 1 M_h2o_e = 2 M_glc_D_e</t>
  </si>
  <si>
    <t>Gentiobiose degradation</t>
  </si>
  <si>
    <t>glutamine_synthetase</t>
  </si>
  <si>
    <t>1 M_atp_c + 1 M_glu_L_c + 1 M_nh4_c = 1 M_h_c + 1 M_gln_L_c + 1 M_adp_c + 1 M_pi_c</t>
  </si>
  <si>
    <t>( SS1G_04895 ) or ( SS1G_10424 )</t>
  </si>
  <si>
    <t>( Sscle08g062590 ) or ( Sscle16g110020 )</t>
  </si>
  <si>
    <t>6.3.1.2</t>
  </si>
  <si>
    <t>Glutamate and glutamine metabolism</t>
  </si>
  <si>
    <t>glutamate_dehydrogenase__NAD_</t>
  </si>
  <si>
    <t>1 M_nad_c + 1 M_glu_L_c + 1 M_h2o_c = 1 M_akg_c + 1 M_nadh_c + 1 M_nh4_c + 1 M_h_c</t>
  </si>
  <si>
    <t>( SS1G_00002 )</t>
  </si>
  <si>
    <t>( Sscle03g030440 )</t>
  </si>
  <si>
    <t>1.4.1.2</t>
  </si>
  <si>
    <t>glutamate_dehydrogenase__gdhA_</t>
  </si>
  <si>
    <t>1 M_h2o_c + 1 M_glu_L_c + 1 M_nadp_c = 1 M_akg_c + 1 M_nh4_c + 1 M_nadph_c + 1 M_h_c</t>
  </si>
  <si>
    <t>( SS1G_09120 )</t>
  </si>
  <si>
    <t>( Sscle14g102080 )</t>
  </si>
  <si>
    <t>1.4.1.4</t>
  </si>
  <si>
    <t>glutaminase</t>
  </si>
  <si>
    <t>1 M_gln_L_c+ M_h2o_c = M_nh4_c + 1 M_glu_L_c</t>
  </si>
  <si>
    <t>( SS1G_07496 )</t>
  </si>
  <si>
    <t>( Sscle06g048880 )</t>
  </si>
  <si>
    <t>3.5.1.2</t>
  </si>
  <si>
    <t>glutamate_synthase__NADH_</t>
  </si>
  <si>
    <t>1 M_nadh_c + 1 M_h_c + 1 M_gln_L_c + 1 M_akg_c = 2 M_glu_L_c + 1 M_nad_c</t>
  </si>
  <si>
    <t>( SS1G_07849 )</t>
  </si>
  <si>
    <t>( Sscle11g082890 )</t>
  </si>
  <si>
    <t>1.4.1.13</t>
  </si>
  <si>
    <t>glutamate_synthase__NADPH_</t>
  </si>
  <si>
    <t>1 M_nadph_c + 1 M_h_c + 1 M_gln_L_c + 1 M_akg_c = 2 M_glu_L_c + 1 M_nadp_c</t>
  </si>
  <si>
    <t>( SS1G_10424 )</t>
  </si>
  <si>
    <t>( Sscle16g110020 )</t>
  </si>
  <si>
    <t>gamma_glutamylcysteine_synthetase</t>
  </si>
  <si>
    <t>1 M_glu_L_c + 1 M_cys_L_c + 1 M_atp_c = 1 M_adp_c + 1 M_glucys_c + 1 M_h_c + 1 M_pi_c</t>
  </si>
  <si>
    <t>( SS1G_10251 and SS1G_10368 )</t>
  </si>
  <si>
    <t>( Sscle16g108760 and Sscle16g109580 )</t>
  </si>
  <si>
    <t>6.3.2.2</t>
  </si>
  <si>
    <t>Glutathione biosynthesis</t>
  </si>
  <si>
    <t>glutathione_oxidoreductase</t>
  </si>
  <si>
    <t>1 M_gthox_c + 1 M_h_c + 1 M_nadph_c = 2 M_gthrd_c + 1 M_nadp_c</t>
  </si>
  <si>
    <t>( SS1G_05927 )</t>
  </si>
  <si>
    <t>( Sscle05g046170 )</t>
  </si>
  <si>
    <t>1.8.1.7</t>
  </si>
  <si>
    <t>glutathione_synthetase</t>
  </si>
  <si>
    <t>1 M_atp_c + 1 M_gly_c + 1 M_glucys_c = 1 M_adp_c + 1 M_h_c + 1 M_pi_c + 1 M_gthrd_c</t>
  </si>
  <si>
    <t>( SS1G_07441 )</t>
  </si>
  <si>
    <t>( Sscle06g049220 )</t>
  </si>
  <si>
    <t>6.3.2.3</t>
  </si>
  <si>
    <t>alcohol_dehydrogenase__glycerol_nadp</t>
  </si>
  <si>
    <t>1 M_h_c + 1 M_nadph_c + 1 M_glyald_c = 1 M_nadp_c + 1 M_glyc_c</t>
  </si>
  <si>
    <t>( SS1G_00401 ) or ( SS1G_07135 )</t>
  </si>
  <si>
    <t>( Sscle03g027430 ) or ( Sscle06g051570 )</t>
  </si>
  <si>
    <t>Glycerol metabolism</t>
  </si>
  <si>
    <t>R_DHAK</t>
  </si>
  <si>
    <t>dihydroxyacetone_kinase</t>
  </si>
  <si>
    <t>1 M_dha_c + 1 M_atp_c = 1 M_adp_c + 1 M_h_c + 1 M_dhap_c</t>
  </si>
  <si>
    <t>( SS1G_03255 )</t>
  </si>
  <si>
    <t>( Sscle07g058000 )</t>
  </si>
  <si>
    <t>2.7.1.29</t>
  </si>
  <si>
    <t>Dihydroxyacetone_phosphate_shuttle</t>
  </si>
  <si>
    <t>1 M_dhap_m = 1 M_dhap_c</t>
  </si>
  <si>
    <t>glycerol_3_phosphate_dehydrogenase__NAD_</t>
  </si>
  <si>
    <t>1 M_h_c + 1 M_dhap_c + 1 M_nadh_c = 1 M_glyc3p_c + 1 M_nad_c</t>
  </si>
  <si>
    <t>( SS1G_12794 )</t>
  </si>
  <si>
    <t>( Sscle02g012820 )</t>
  </si>
  <si>
    <t>1.1.1.8</t>
  </si>
  <si>
    <t>glycerol_3_phosphate_dehydrogenase_mitochondrial</t>
  </si>
  <si>
    <t>1 M_q6_m + 1 M_glyc3p_m = 1 M_q6h2_m + 1 M_dhap_m</t>
  </si>
  <si>
    <t>( SS1G_10895 )</t>
  </si>
  <si>
    <t>( Sscle09g069070 )</t>
  </si>
  <si>
    <t>1.1.1.94</t>
  </si>
  <si>
    <t>R_GLY2DHy</t>
  </si>
  <si>
    <t>dihydroxyacetone_reductase_nadph</t>
  </si>
  <si>
    <t>1 M_dha_c + 1 M_nadph_c + 1 M_h_c = 1 M_glyc_c + 1 M_nadp_c</t>
  </si>
  <si>
    <t>( SS1G_06740 )</t>
  </si>
  <si>
    <t>( Sscle13g095010 )</t>
  </si>
  <si>
    <t>1.1.1.156</t>
  </si>
  <si>
    <t>glycerol_3_phosphate_shuttle</t>
  </si>
  <si>
    <t>1 M_glyc3p_c = 1 M_glyc3p_m</t>
  </si>
  <si>
    <t>glycerol_kinase__irreversible_</t>
  </si>
  <si>
    <t>1 M_atp_c + 1 M_glyc_c = 1 M_glyc3p_c + 1 M_h_c + 1 M_adp_c</t>
  </si>
  <si>
    <t>( SS1G_00451 ) or ( SS1G_05318 )</t>
  </si>
  <si>
    <t>( Sscle03g027010 ) or ( Sscle08g065850 )</t>
  </si>
  <si>
    <t>2.7.1.30</t>
  </si>
  <si>
    <t>R_ACHEe</t>
  </si>
  <si>
    <t>acetylcholinesterase</t>
  </si>
  <si>
    <t>1 M_h2o_e + 1 M_ach_e = 1 M_h_e + 1 M_chol_e + 1 M_ac_e</t>
  </si>
  <si>
    <t>( SS1G_08747 ) or ( SS1G_01472 ) or ( SS1G_13881 ) or ( SS1G_13982 )</t>
  </si>
  <si>
    <t>( Sscle14g099190 ) or ( Sscle01g008640 ) or ( Sscle10g080880 ) or ( Sscle11g086370 )</t>
  </si>
  <si>
    <t>3.1.1.7</t>
  </si>
  <si>
    <t>Glycerophospholipid metabolism</t>
  </si>
  <si>
    <t>acyldihydroxyacetonephosphate_reductase__sclerotinia_sclerotiorum_specific</t>
  </si>
  <si>
    <t>1 M_nadph_c + 1 M_1agly3p_SS_c + 1 M_h_c = 1 M_1ag3p_SS_c + 1 M_nadp_c</t>
  </si>
  <si>
    <t>( SS1G_04317 )</t>
  </si>
  <si>
    <t>( Sscle02g017720 )</t>
  </si>
  <si>
    <t>1.1.1.101</t>
  </si>
  <si>
    <t>1_Acyl_glycerol_3_phosphate_acyltransferase__sclerotinia_sclerotiorum_specific</t>
  </si>
  <si>
    <t>1 M_1ag3p_SS_c + 0.02 M_dcacoa_c + 0.06 M_ddcacoa_c + 0.17 M_hdcoa_c + 0.09 M_ocdycacoa_c + 0.24 M_odecoa_c + 0.27 M_pmtcoa_c + 0.05 M_stcoa_c + 0.1 M_tdcoa_c = 1 M_pa_SS_c + 1 M_coa_c</t>
  </si>
  <si>
    <t>( SS1G_00426 ) or ( SS1G_04723 ) or ( SS1G_08880 )</t>
  </si>
  <si>
    <t>( Sscle03g027220 ) or ( Sscle02g014620 ) or ( Sscle14g100230 )</t>
  </si>
  <si>
    <t>2.3.1.51</t>
  </si>
  <si>
    <t>choline_phosphate_cytididyltransferase</t>
  </si>
  <si>
    <t>1 M_h_c + 1 M_cholp_c + 1 M_ctp_c = 1 M_cdpchol_c + 1 M_ppi_c</t>
  </si>
  <si>
    <t>( SS1G_08166 )</t>
  </si>
  <si>
    <t>( Sscle10g075160 )</t>
  </si>
  <si>
    <t>2.7.7.15</t>
  </si>
  <si>
    <t>choline_kinase</t>
  </si>
  <si>
    <t>1 M_atp_c + 1 M_chol_c = 1 M_cholp_c + 1 M_h_c + 1 M_adp_c</t>
  </si>
  <si>
    <t>( SS1G_14149 )</t>
  </si>
  <si>
    <t>( Sscle08g068410 )</t>
  </si>
  <si>
    <t>2.7.1.32</t>
  </si>
  <si>
    <t>cardiolipin_synthase__sclerotinia_sclerotiorum_</t>
  </si>
  <si>
    <t>1 M_cdpdag_SS_c + 1 M_pg_SS_c = 1 M_cmp_c + 1 M_clpn_SS_c + 1 M_h_c</t>
  </si>
  <si>
    <t>( SS1G_00029 )</t>
  </si>
  <si>
    <t>( Sscle03g030210 )</t>
  </si>
  <si>
    <t>2.7.8.41</t>
  </si>
  <si>
    <t>diacylglycerol_cholinephosphotransferase__sclerotinia_sclerotiorum_specific</t>
  </si>
  <si>
    <t>1 M_cdpchol_c + 1 M_12dgr_SS_c = 1 M_pc_SS_c + 1 M_cmp_c + 1 M_h_c</t>
  </si>
  <si>
    <t>2.7.8.2</t>
  </si>
  <si>
    <t>diacylglycerol_pyrophosphate_phosphatase__sclerotinia_sclerotiorum_specific</t>
  </si>
  <si>
    <t>1 M_h2o_c + 1 M_pa_SS_c = 1 M_12dgr_SS_c + 1 M_pi_c</t>
  </si>
  <si>
    <t>( SS1G_06175 ) or ( SS1G_09506 )</t>
  </si>
  <si>
    <t>( Sscle05g044290 ) or ( Sscle15g104460 )</t>
  </si>
  <si>
    <t>3.1.3.4</t>
  </si>
  <si>
    <t>CDP_Diacylglycerol_synthetase__sclerotinia_sclerotiorum_specific</t>
  </si>
  <si>
    <t>1 M_ctp_c + 1 M_h_c + 1 M_pa_SS_c = 1 M_ppi_c + 1 M_cdpdag_SS_c</t>
  </si>
  <si>
    <t>( SS1G_08431 )</t>
  </si>
  <si>
    <t>( Sscle10g077150 )</t>
  </si>
  <si>
    <t>2.7.7.41</t>
  </si>
  <si>
    <t>diacylglycerol_acyltransferase_sclerotinia_sclerotiorum_</t>
  </si>
  <si>
    <t>1 M_12dgr_SS_c + 0.02 M_dcacoa_c + 0.06 M_ddcacoa_c + 0.17 M_hdcoa_c + 0.09 M_ocdycacoa_c + 0.24 M_odecoa_c + 0.27 M_pmtcoa_c + 0.05 M_stcoa_c + 0.1 M_tdcoa_c = 1 M_tag_SS_c + 1 M_coa_c</t>
  </si>
  <si>
    <t>( SS1G_13567 )</t>
  </si>
  <si>
    <t>( Sscle14g098450 )</t>
  </si>
  <si>
    <t>2.3.1.20</t>
  </si>
  <si>
    <t>ethanolamine_ammonia_lyase</t>
  </si>
  <si>
    <t>1 M_etha_c = 1 M_acald_c + 1 M_nh4_c</t>
  </si>
  <si>
    <t>4.3.1.7</t>
  </si>
  <si>
    <t>ethanolamine_kinase</t>
  </si>
  <si>
    <t>1 M_etha_c + 1 M_atp_c = 1 M_ethamp_c + 1 M_h_c + 1 M_adp_c</t>
  </si>
  <si>
    <t>( SS1G_06701 )</t>
  </si>
  <si>
    <t>( Sscle13g094700 )</t>
  </si>
  <si>
    <t>2.7.1.82</t>
  </si>
  <si>
    <t>ethanolaminephosphotransferase__sclerotinia_sclerotiorum_specific</t>
  </si>
  <si>
    <t>1 M_cdpea_c + 1 M_12dgr_SS_c = 1 M_pe_SS_c + 1 M_h_c + 1 M_cmp_c</t>
  </si>
  <si>
    <t>( SS1G_02554 )</t>
  </si>
  <si>
    <t>( Sscle04g035450 )</t>
  </si>
  <si>
    <t>2.7.8.1</t>
  </si>
  <si>
    <t>glycerol_3_phosphate_acyltransferase__glycerol_3_phosphate___sclerotinia_sclerotiorum_specific</t>
  </si>
  <si>
    <t>1 M_glyc3p_c + 0.02 M_dcacoa_c + 0.06 M_ddcacoa_c + 0.17 M_hdcoa_c + 0.09 M_ocdycacoa_c + 0.24 M_odecoa_c + 0.27 M_pmtcoa_c + 0.05 M_stcoa_c + 0.1 M_tdcoa_c = 1 M_1ag3p_SS_c + 1 M_coa_c</t>
  </si>
  <si>
    <t>( SS1G_00327 )</t>
  </si>
  <si>
    <t>( Sscle03g028020 )</t>
  </si>
  <si>
    <t>2.3.1.15</t>
  </si>
  <si>
    <t>glycerol_3_phosphate_acyltransferase__glycerone_phosphate___sclerotinia_sclerotiorum_specific</t>
  </si>
  <si>
    <t>1 M_dhap_c + 0.02 M_dcacoa_c + 0.06 M_ddcacoa_c + 0.17 M_hdcoa_c + 0.09 M_ocdycacoa_c + 0.24 M_odecoa_c + 0.27 M_pmtcoa_c + 0.05 M_stcoa_c + 0.1 M_tdcoa_c = 1 M_1agly3p_SS_c + 1 M_coa_c</t>
  </si>
  <si>
    <t>glycerophosphodiester_phosphodiesterase__Glycerophosphocholine_</t>
  </si>
  <si>
    <t>1 M_g3pc_c + 1 M_h2o_c = 1 M_chol_c + 1 M_glyc3p_c + 1 M_h_c</t>
  </si>
  <si>
    <t>( SS1G_02203 )</t>
  </si>
  <si>
    <t>( Sscle04g032750 )</t>
  </si>
  <si>
    <t>3.1.4.46</t>
  </si>
  <si>
    <t>glycerophosphodiester_phosphodiesterase__Glycerophosphoethanolamine_</t>
  </si>
  <si>
    <t>1 M_g3pe_c + 1 M_h2o_c = 1 M_etha_c + 1 M_glyc3p_c + 1 M_h_c</t>
  </si>
  <si>
    <t>lysophospholipase_L1__2_acylglycerophosphocholine_sclerotinia_sclerotiorum_specific</t>
  </si>
  <si>
    <t>1 M_1agpc_SS_c + 1 M_h2o_c = 1 M_g3pc_c + 0.02 M_dcacoa_c + 0.06 M_ddcacoa_c + 0.17 M_hdcoa_c + 0.09 M_ocdycacoa_c + 0.24 M_odecoa_c + 0.27 M_pmtcoa_c + 0.05 M_stcoa_c + 0.1 M_tdcoa_c + 1 M_h_c</t>
  </si>
  <si>
    <t>( SS1G_13049 )</t>
  </si>
  <si>
    <t>( Sscle02g021440 )</t>
  </si>
  <si>
    <t>3.1.1.5</t>
  </si>
  <si>
    <t>lysophospholipase_L1__2_acylglycerophosphoethanolamine_sclerotinia_sclerotiorum_specific</t>
  </si>
  <si>
    <t>1 M_1agpe_SS_c + 1 M_h2o_c = 1 M_g3pe_c + 0.02 M_dcacoa_c + 0.06 M_ddcacoa_c + 0.17 M_hdcoa_c + 0.09 M_ocdycacoa_c + 0.24 M_odecoa_c + 0.27 M_pmtcoa_c + 0.05 M_stcoa_c + 0.1 M_tdcoa_c + 1 M_h_c</t>
  </si>
  <si>
    <t>methylene_fatty_acyl_phospholipid_synthase__sclerotinia_sclerotiorum_specific</t>
  </si>
  <si>
    <t>1 M_ptdmeeta_SS_c + 1 M_amet_c = 1 M_h_c + 1 M_ahcys_c + 1 M_ptd2meeta_SS_c</t>
  </si>
  <si>
    <t>( SS1G_14417 )</t>
  </si>
  <si>
    <t>( Sscle13g096720 )</t>
  </si>
  <si>
    <t>2.1.1.16</t>
  </si>
  <si>
    <t>phosphoethanolamine_cytidyltransferase</t>
  </si>
  <si>
    <t>1 M_h_c + 1 M_ethamp_c + 1 M_ctp_c = 1 M_cdpea_c + 1 M_ppi_c</t>
  </si>
  <si>
    <t>( SS1G_10548 )</t>
  </si>
  <si>
    <t>( Sscle09g071790 )</t>
  </si>
  <si>
    <t>2.7.7.14</t>
  </si>
  <si>
    <t>phosphatidylethanolamine_N_methyltransferase__sclerotinia_sclerotiorum_specific</t>
  </si>
  <si>
    <t>1 M_pe_SS_c + 1 M_amet_c = 1 M_ahcys_c + 1 M_h_c + 1 M_ptdmeeta_SS_c</t>
  </si>
  <si>
    <t>2.1.1.17</t>
  </si>
  <si>
    <t>phosphatidyl_CMP__glycerophosphate_phosphatidyltransferase_sclerotinia_sclerotiorum_</t>
  </si>
  <si>
    <t>1 M_cdpdag_SS_c + 1 M_glyc3p_c = 1 M_pgp_SS_c + 1 M_h_c + 1 M_cmp_c</t>
  </si>
  <si>
    <t>( SS1G_00619 )</t>
  </si>
  <si>
    <t>( Sscle03g025610 )</t>
  </si>
  <si>
    <t>2.7.8.5</t>
  </si>
  <si>
    <t>phosphatidylglycerol_phosphate_phosphatase_sclerotinia_sclerotiorum_</t>
  </si>
  <si>
    <t>1 M_h2o_c + 1 M_pgp_SS_c = 1 M_pg_SS_c + 1 M_pi_c</t>
  </si>
  <si>
    <t>( SS1G_11632 )</t>
  </si>
  <si>
    <t>( Sscle07g061500 )</t>
  </si>
  <si>
    <t>3.1.3.27</t>
  </si>
  <si>
    <t>phosphatidylinositol_3_kinase__sclerotinia_sclerotiorum_specific</t>
  </si>
  <si>
    <t>1 M_atp_c + 1 M_ptd1ino_SS_c = 1 M_h_c + 1 M_ptd3ino_SS_c + 1 M_adp_c</t>
  </si>
  <si>
    <t>( SS1G_11324 )</t>
  </si>
  <si>
    <t>( Sscle07g059060 )</t>
  </si>
  <si>
    <t>2.7.1.137</t>
  </si>
  <si>
    <t>phosphatidylinositol_4_kinase__sclerotinia_sclerotiorum_specific</t>
  </si>
  <si>
    <t>1 M_atp_c + 1 M_ptd1ino_SS_c = 1 M_h_c + 1 M_ptd4ino_SS_c + 1 M_adp_c</t>
  </si>
  <si>
    <t>( SS1G_01338 ) or ( SS1G_09711 ) or ( SS1G_12900 )</t>
  </si>
  <si>
    <t>( Sscle01g009570 ) or ( Sscle01g000800 ) or ( Sscle02g012010 )</t>
  </si>
  <si>
    <t>2.7.1.67</t>
  </si>
  <si>
    <t>phosphatidylinositol_synthase__sclerotinia_sclerotiorum_specific</t>
  </si>
  <si>
    <t>1 M_cdpdag_SS_c + 1 M_inost_c = 1 M_ptd1ino_SS_c + 1 M_cmp_c + 1 M_h_c</t>
  </si>
  <si>
    <t>( SS1G_05963 )</t>
  </si>
  <si>
    <t>( Sscle05g045900 )</t>
  </si>
  <si>
    <t>2.7.8.11</t>
  </si>
  <si>
    <t>phospholipase_A2__phosphatidylcholine_sclerotinia_sclerotiorum_specific</t>
  </si>
  <si>
    <t>1 M_pc_SS_c + 1 M_h2o_c = 1 M_1agpc_SS_c + 0.02 M_dcacoa_c + 0.06 M_ddcacoa_c + 0.17 M_hdcoa_c + 0.09 M_ocdycacoa_c + 0.24 M_odecoa_c + 0.27 M_pmtcoa_c + 0.05 M_stcoa_c + 0.1 M_tdcoa_c + 1 M_h_c</t>
  </si>
  <si>
    <t>( SS1G_04723 ) or ( SS1G_13344 )</t>
  </si>
  <si>
    <t>( Sscle02g014620 ) or ( Sscle03g031690 )</t>
  </si>
  <si>
    <t>3.1.1.4</t>
  </si>
  <si>
    <t>phospholipase_A2__phosphatidylethanolamine_sclerotinia_sclerotiorum_specific</t>
  </si>
  <si>
    <t>1 M_pe_SS_c + 1 M_h2o_c = 1 M_1agpe_SS_c + 0.02 M_dcacoa_c + 0.06 M_ddcacoa_c + 0.17 M_hdcoa_c + 0.09 M_ocdycacoa_c + 0.24 M_odecoa_c + 0.27 M_pmtcoa_c + 0.05 M_stcoa_c + 0.1 M_tdcoa_c + 1 M_h_c</t>
  </si>
  <si>
    <t>phosphatidyl_N_methylethanolamine_N_methyltransferase__sclerotinia_sclerotiorum_specific</t>
  </si>
  <si>
    <t>1 M_ptd2meeta_SS_c + 1 M_amet_c = 1 M_pc_SS_c + 1 M_h_c + 1 M_ahcys_c</t>
  </si>
  <si>
    <t>phosphatidylserine_decarboxylase__sclerotinia_sclerotiorum_</t>
  </si>
  <si>
    <t>1 M_h_c + 1 M_ps_SS_c = 1 M_pe_SS_c + 1 M_co2_c</t>
  </si>
  <si>
    <t>( SS1G_07010 ) or ( SS1G_10475 ) or ( SS1G_04563 )</t>
  </si>
  <si>
    <t>( Sscle06g052500 ) or ( Sscle16g110400 ) or ( Sscle02g015810 )</t>
  </si>
  <si>
    <t>4.1.1.65</t>
  </si>
  <si>
    <t>phosphatidylserine_synthase__sclerotinia_sclerotiorum_specific</t>
  </si>
  <si>
    <t>1 M_cdpdag_SS_c + 1 M_ser_L_c = 1 M_ps_SS_c + 1 M_cmp_c + 1 M_h_c</t>
  </si>
  <si>
    <t>2.7.8.8</t>
  </si>
  <si>
    <t>alanine_glyoxylate_transaminase__irreversible__</t>
  </si>
  <si>
    <t>1 M_ala_L_c + 1 M_glx_c = 1 M_gly_c + 1 M_pyr_c</t>
  </si>
  <si>
    <t>( SS1G_10169 )</t>
  </si>
  <si>
    <t>( Sscle16g108190 )</t>
  </si>
  <si>
    <t>2.6.1.44</t>
  </si>
  <si>
    <t>Glycine biosynthesis</t>
  </si>
  <si>
    <t>glycine_hydroxymethyltransferase__reversible</t>
  </si>
  <si>
    <t>1 M_ser_L_c + 1 M_thf_c = 1 M_mlthf_c + 1 M_gly_c + 1 M_h2o_c</t>
  </si>
  <si>
    <t>( SS1G_11816 ) or ( SS1G_03729 )</t>
  </si>
  <si>
    <t>( Sscle12g091320 ) or ( Sscle09g073940 )</t>
  </si>
  <si>
    <t>2.1.2.1</t>
  </si>
  <si>
    <t>glycine_hydroxymethyltransferase_thfglu__reversible</t>
  </si>
  <si>
    <t>1 M_ser_L_c + 1 M_thfglu_c = 1 M_mlthfglu_c + 1 M_gly_c + 1 M_h2o_c</t>
  </si>
  <si>
    <t>UTP_glucose_1_phosphate_uridylyltransferase</t>
  </si>
  <si>
    <t>1 M_g1p_c + 1 M_h_c + 1 M_utp_c = 1 M_ppi_c + 1 M_udpg_c</t>
  </si>
  <si>
    <t>( SS1G_04242 )</t>
  </si>
  <si>
    <t>( Sscle02g018280 )</t>
  </si>
  <si>
    <t>2.7.7.9</t>
  </si>
  <si>
    <t>Glycogen biosynthesis</t>
  </si>
  <si>
    <t>1_4_alpha_glucan_branching_enzyme</t>
  </si>
  <si>
    <t>0.1 M_14glun_c = 0.05 M_glycogen_c + 0.05 M_h2o_c</t>
  </si>
  <si>
    <t>( SS1G_07794 )</t>
  </si>
  <si>
    <t>( Sscle11g083260 )</t>
  </si>
  <si>
    <t>2.4.1.18</t>
  </si>
  <si>
    <t>glycogen__starch__synthase</t>
  </si>
  <si>
    <t>1 M_udpg_c + 0.1 M_h2o_c = 0.1 M_14glun_c + 1 M_h_c + 1 M_udp_c</t>
  </si>
  <si>
    <t>( SS1G_07818 )</t>
  </si>
  <si>
    <t>( Sscle11g083120 )</t>
  </si>
  <si>
    <t>2.4.1.11</t>
  </si>
  <si>
    <t>4_alpha_glucanotransferase</t>
  </si>
  <si>
    <t>0.1 M_14glun_sub_4_c = 0.05 M_14glun_sub_1_c + 0.05 M_14glun_sub_7_c</t>
  </si>
  <si>
    <t>( SS1G_12795 )</t>
  </si>
  <si>
    <t>( Sscle02g012810 )</t>
  </si>
  <si>
    <t>2.4.1.25</t>
  </si>
  <si>
    <t>Glycogen degradation</t>
  </si>
  <si>
    <t>R_GLCGSD2e</t>
  </si>
  <si>
    <t>glucan_1_4_alpha_glucosidase_2_extracellular</t>
  </si>
  <si>
    <t>0.10 M_14glun_e + 0.9 M_h2o_e = 1 M_glc_D_e</t>
  </si>
  <si>
    <t>( SS1G_08135 ) or ( SS1G_10617 ) or ( SS1G_13809 )</t>
  </si>
  <si>
    <t>( Sscle10g074960 ) or ( Sscle09g071270 ) or ( Sscle10g080270 )</t>
  </si>
  <si>
    <t>3.2.1.3</t>
  </si>
  <si>
    <t>R_GLCGSDe</t>
  </si>
  <si>
    <t>glucan_1_4_alpha_glucosidase_extracellular</t>
  </si>
  <si>
    <t>0.10 M_glycogen_e + 0.9 M_h2o_e = 0.9 M_glc_D_e + 0.10 M_14glun_sub_1_e</t>
  </si>
  <si>
    <t>R_GLCP2</t>
  </si>
  <si>
    <t>glycogen_phosphorylase_2</t>
  </si>
  <si>
    <t>0.05 M_glycogen_c + 0.3 M_pi_c = 0.3 M_g1p_c + 0.05 M_14glun_sub_4_c</t>
  </si>
  <si>
    <t>( SS1G_07599 )</t>
  </si>
  <si>
    <t>( Sscle11g084830 )</t>
  </si>
  <si>
    <t>2.4.1.1</t>
  </si>
  <si>
    <t>glycogen_phosphorylase_4</t>
  </si>
  <si>
    <t>0.05 M_14glun_sub_7_c + 0.15 M_pi_c = 0.15 M_g1p_c + 0.05 M_14glun_sub_4_c</t>
  </si>
  <si>
    <t>glycogen_6_unsubstituted_glucose_debranching_enzyme_</t>
  </si>
  <si>
    <t>0.1 M_14glun_sub_1_c + 0.1 M_h2o_c = 0.1 M_14glun_c + 0.1 M_glc_D_c</t>
  </si>
  <si>
    <t>3.2.1.33</t>
  </si>
  <si>
    <t>glycolaldehyde_dehydrogenase</t>
  </si>
  <si>
    <t>1 M_gcald_c + 1 M_h2o_c + 1 M_nad_c = 1 M_glyclt_c + 2 M_h_c + 1 M_nadh_c</t>
  </si>
  <si>
    <t>1.2.1.21</t>
  </si>
  <si>
    <t>Glycolate and glyoxylate degradation</t>
  </si>
  <si>
    <t>isocitrate_lyase</t>
  </si>
  <si>
    <t>1 M_icit_c = 1 M_glx_c + 1 M_succ_c</t>
  </si>
  <si>
    <t>( SS1G_04975 )</t>
  </si>
  <si>
    <t>( Sscle08g063200 )</t>
  </si>
  <si>
    <t>4.1.3.1</t>
  </si>
  <si>
    <t>Glyoxylate cycle</t>
  </si>
  <si>
    <t>malate_synthase_peroxisomal</t>
  </si>
  <si>
    <t>1 M_accoa_x + 1 M_glx_x + 1 M_h2o_x = 1 M_coa_x + 1 M_h_x + 1 M_mal_L_x</t>
  </si>
  <si>
    <t>( SS1G_05583 )</t>
  </si>
  <si>
    <t>( Sscle08g067810 )</t>
  </si>
  <si>
    <t>4.1.3.2</t>
  </si>
  <si>
    <t>http://dx.doi.org/10.1080/07060660709507485</t>
  </si>
  <si>
    <t>ATP_phosphoribosyltransferase_reversible</t>
  </si>
  <si>
    <t>1 M_atp_c + 1 M_prpp_c = 1 M_ppi_c + 1 M_prbatp_c</t>
  </si>
  <si>
    <t>( SS1G_04048 )</t>
  </si>
  <si>
    <t>( Sscle02g019880 )</t>
  </si>
  <si>
    <t>2.4.2.17</t>
  </si>
  <si>
    <t>Histidine biosynthesis</t>
  </si>
  <si>
    <t>histidinol_dehydrogenase</t>
  </si>
  <si>
    <t>2 M_nad_c + 1 M_histd_c + 1 M_h2o_c = 3 M_h_c + 1 M_his_L_c + 2 M_nadh_c</t>
  </si>
  <si>
    <t>( SS1G_12269 )</t>
  </si>
  <si>
    <t>( Sscle05g042340 )</t>
  </si>
  <si>
    <t>1.1.1.23</t>
  </si>
  <si>
    <t>histidinol_phosphatase</t>
  </si>
  <si>
    <t>1 M_h2o_c + 1 M_hisp_c = 1 M_histd_c + 1 M_pi_c</t>
  </si>
  <si>
    <t>( SS1G_08612 )</t>
  </si>
  <si>
    <t>( Sscle10g078620 )</t>
  </si>
  <si>
    <t>3.1.3.15</t>
  </si>
  <si>
    <t>histidinol_phosphate_transaminase_reversible</t>
  </si>
  <si>
    <t>1 M_imacp_c + 1 M_glu_L_c = 1 M_akg_c + 1 M_hisp_c</t>
  </si>
  <si>
    <t>( SS1G_01973 )</t>
  </si>
  <si>
    <t>( Sscle01g004630 )</t>
  </si>
  <si>
    <t>2.6.1.9</t>
  </si>
  <si>
    <t>Imidazole_glycerol_3_phosphate_synthase</t>
  </si>
  <si>
    <t>1 M_prlp_c + 1 M_gln_L_c = 1 M_aicar_c + 1 M_eig3p_c + 1 M_h_c + 1 M_glu_L_c</t>
  </si>
  <si>
    <t>( SS1G_05116 )</t>
  </si>
  <si>
    <t>( Sscle08g064300 )</t>
  </si>
  <si>
    <t>2.4.2.-</t>
  </si>
  <si>
    <t>imidazoleglycerol_phosphate_dehydratase</t>
  </si>
  <si>
    <t>1 M_eig3p_c = 1 M_imacp_c + 1 M_h2o_c</t>
  </si>
  <si>
    <t>( SS1G_00435 )</t>
  </si>
  <si>
    <t>( Sscle03g027130 )</t>
  </si>
  <si>
    <t>4.2.1.19</t>
  </si>
  <si>
    <t>phosphoribosyl_AMP_cyclohydrolase</t>
  </si>
  <si>
    <t>1 M_h2o_c + 1 M_prbamp_c = 1 M_prfp_c</t>
  </si>
  <si>
    <t>3.5.4.19</t>
  </si>
  <si>
    <t>phosphoribosyl_ATP_pyrophosphatase</t>
  </si>
  <si>
    <t>1 M_h2o_c + 1 M_prbatp_c = 1 M_prbamp_c + 1 M_ppi_c + 1 M_h_c</t>
  </si>
  <si>
    <t>3.6.1.31</t>
  </si>
  <si>
    <t>1__5_phosphoribosyl__5___5_phosphoribosylamino_methylideneamino_imidazole_4_carboxamide_isomerase</t>
  </si>
  <si>
    <t>1 M_prfp_c = 1 M_prlp_c</t>
  </si>
  <si>
    <t>( SS1G_12457 )</t>
  </si>
  <si>
    <t>( Sscle06g054590 )</t>
  </si>
  <si>
    <t>5.3.1.16</t>
  </si>
  <si>
    <t>2_aceto_2_hydroxybutanoate_synthase_mitochondrial</t>
  </si>
  <si>
    <t>1 M_h_m + 1 M_2obut_m + 1 M_pyr_m = 1 M_co2_m + 1 M_2ahbut_m</t>
  </si>
  <si>
    <t>( SS1G_03926 and SS1G_06550 )</t>
  </si>
  <si>
    <t>( Sscle09g072390 and Sscle13g093590 )</t>
  </si>
  <si>
    <t>2.2.1.6</t>
  </si>
  <si>
    <t>Isoleucine biosynthesis</t>
  </si>
  <si>
    <t>R_DHAD2</t>
  </si>
  <si>
    <t>dihydroxy_acid_dehydratase__2_3_dihydroxy_3_methylpentanoate_</t>
  </si>
  <si>
    <t>1 M_23dhmp_c = 1 M_3mop_c + 1 M_h2o_c</t>
  </si>
  <si>
    <t>( SS1G_08872 )</t>
  </si>
  <si>
    <t>( Sscle14g100170 )</t>
  </si>
  <si>
    <t>4.2.1.9</t>
  </si>
  <si>
    <t>dihydroxy_acid_dehydratase__2_3_dihydroxy_3_methylpentanoate___mitochondrial</t>
  </si>
  <si>
    <t>1 M_23dhmp_m = 1 M_3mop_m + 1 M_h2o_m</t>
  </si>
  <si>
    <t>( SS1G_08852 )</t>
  </si>
  <si>
    <t>( Sscle14g100040 )</t>
  </si>
  <si>
    <t>isoleucine_transaminase</t>
  </si>
  <si>
    <t>1 M_3mop_c + 1 M_glu_L_c = 1 M_ile_L_c + 1 M_akg_c</t>
  </si>
  <si>
    <t>( SS1G_10547 ) or ( SS1G_12816 )</t>
  </si>
  <si>
    <t>( Sscle09g071800 ) or ( Sscle02g012640 )</t>
  </si>
  <si>
    <t>2.6.1.42</t>
  </si>
  <si>
    <t>R_ILETAm</t>
  </si>
  <si>
    <t>isoleucine_transaminase__mitochondrial</t>
  </si>
  <si>
    <t>1 M_3mop_m + 1 M_glu_L_m = 1 M_ile_L_m + 1 M_akg_m</t>
  </si>
  <si>
    <t>( SS1G_06885 )</t>
  </si>
  <si>
    <t>( Sscle13g096100 )</t>
  </si>
  <si>
    <t>ketol_acid_reductoisomerase__2_Acetolactate__mitochondrial</t>
  </si>
  <si>
    <t>1 M_nadph_m + 1 M_h_m + 1 M_2ahbut_m = 1 M_nadp_m + 1 M_23dhmp_m</t>
  </si>
  <si>
    <t>( SS1G_03855 )</t>
  </si>
  <si>
    <t>( Sscle09g072950 )</t>
  </si>
  <si>
    <t>1.1.1.86</t>
  </si>
  <si>
    <t>L_threonine_deaminase</t>
  </si>
  <si>
    <t>1 M_thr_L_c = 1 M_nh4_c + 1 M_2obut_c</t>
  </si>
  <si>
    <t>( SS1G_13109 ) or ( SS1G_06079 )</t>
  </si>
  <si>
    <t>( Sscle02g020980 ) or ( Sscle05g044970 )</t>
  </si>
  <si>
    <t>4.3.1.19</t>
  </si>
  <si>
    <t>L_threonine_deaminase_mitochondrial</t>
  </si>
  <si>
    <t>1 M_thr_L_m = 1 M_nh4_m + 1 M_2obut_m</t>
  </si>
  <si>
    <t>( SS1G_03854 )</t>
  </si>
  <si>
    <t>( Sscle09g072960 )</t>
  </si>
  <si>
    <t>acetyl_CoA_C_acetyltransferase__mitochondrial</t>
  </si>
  <si>
    <t>1 M_2maacoa_m + 1 M_coa_m = 1 M_ppcoa_m + 1 M_accoa_m</t>
  </si>
  <si>
    <t>2.3.1.9</t>
  </si>
  <si>
    <t>Isoleucine degradation</t>
  </si>
  <si>
    <t>acyl_CoA_dehydrogenase__2_methylbutanoyl_CoA___mitochondrial</t>
  </si>
  <si>
    <t>1 M_2mbcoa_m + 1 M_fad_m = 1 M_fadh2_m + 1 M_2mb2coa_m</t>
  </si>
  <si>
    <t>2_Methylprop_2_enoyl_CoA__2_Methylbut_2_enoyl_CoA___mitochondrial</t>
  </si>
  <si>
    <t>1 M_2mb2coa_m + 1 M_h2o_m = 1 M_3hmbcoa_m</t>
  </si>
  <si>
    <t>3_hydroxyacyl_CoA_dehydrogenase__2_Methylacetoacetyl_CoA___mitochondrial</t>
  </si>
  <si>
    <t>1 M_3hmbcoa_m + 1 M_nad_m = 1 M_h_m + 1 M_nadh_m + 1 M_2maacoa_m</t>
  </si>
  <si>
    <t>1.1.1.35</t>
  </si>
  <si>
    <t>2_oxoisovalerate_dehydrogenase__acylating__3_methyl_2_oxopentanoate___mitochondrial</t>
  </si>
  <si>
    <t>1 M_coa_m + 1 M_3mop_m + 1 M_nad_m = 1 M_2mbcoa_m + 1 M_co2_m + 1 M_nadh_m</t>
  </si>
  <si>
    <t>1.2.1.25</t>
  </si>
  <si>
    <t>dimethylallyltranstransferase</t>
  </si>
  <si>
    <t>1 M_ipdp_c + 1 M_dmpp_c = 1 M_grdp_c + 1 M_ppi_c</t>
  </si>
  <si>
    <t>( SS1G_07659 ) or ( SS1G_10113 )</t>
  </si>
  <si>
    <t>( Sscle11g084400 ) or ( Sscle16g107780 )</t>
  </si>
  <si>
    <t>2.5.1.1</t>
  </si>
  <si>
    <t>Isoprenoid biosynthesis</t>
  </si>
  <si>
    <t>R_FRTT</t>
  </si>
  <si>
    <t>farnesyltranstransferase</t>
  </si>
  <si>
    <t>1 M_ipdp_c + 1 M_frdp_c = 1 M_ggdp_c + 1 M_ppi_c</t>
  </si>
  <si>
    <t>( SS1G_10113 )</t>
  </si>
  <si>
    <t>( Sscle16g107780 )</t>
  </si>
  <si>
    <t>2.5.1.29</t>
  </si>
  <si>
    <t>R_GGTT</t>
  </si>
  <si>
    <t>R_geranylgeranyltranstransferase</t>
  </si>
  <si>
    <t>1 M_ipdp_c + 1 M_ggdp_c = 1 M_ppi_c + 1 M_pendp_c</t>
  </si>
  <si>
    <t>( SS1G_11088 )</t>
  </si>
  <si>
    <t>( Sscle12g088500 )</t>
  </si>
  <si>
    <t>2.5.1.82</t>
  </si>
  <si>
    <t>geranyltranstransferase</t>
  </si>
  <si>
    <t>1 M_ipdp_c + 1 M_grdp_c = 1 M_frdp_c + 1 M_ppi_c</t>
  </si>
  <si>
    <t>2.5.1.10</t>
  </si>
  <si>
    <t>isopentenyl_diphosphate_D_isomerase</t>
  </si>
  <si>
    <t>1 M_ipdp_c = 1 M_dmpp_c</t>
  </si>
  <si>
    <t>5.3.3.2</t>
  </si>
  <si>
    <t>L_dopachrome_formation</t>
  </si>
  <si>
    <t>1 M_dopaqn_c + 1 M_2c23dh56dhoxin_c = 1 M_34dhphe_c + 1 M_L_dpchrm_c</t>
  </si>
  <si>
    <t>L_dopachrome biosynthesis</t>
  </si>
  <si>
    <t>Secondary metabolism</t>
  </si>
  <si>
    <t>L_dopachrome_formation_extracellular_</t>
  </si>
  <si>
    <t>1 M_dopaqn_e + 1 M_2c23dh56dhoxin_e = 1 M_34dhphe_e + 1 M_L_dpchrm_e</t>
  </si>
  <si>
    <t>dopaquinone_isomerase_1</t>
  </si>
  <si>
    <t>1 M_dopaqn_c = 1 M_2c23dh56dhoxin_c + 1 M_h_c</t>
  </si>
  <si>
    <t>dopaquinone_isomerase_1_extracellular_</t>
  </si>
  <si>
    <t>1 M_dopaqn_e = 1 M_2c23dh56dhoxin_e + 1 M_h_e</t>
  </si>
  <si>
    <t>tyrosine_dopa_oxidase_</t>
  </si>
  <si>
    <t>1 M_tyr_L_c + 0.5 M_o2_c = 1 M_34dhphe_c</t>
  </si>
  <si>
    <t>( SS1G_14461 )</t>
  </si>
  <si>
    <t>( Sscle11g085550 )</t>
  </si>
  <si>
    <t>L_dopa_oxidase__dopaquinone_producing_</t>
  </si>
  <si>
    <t>0.5 M_o2_c + 1 M_34dhphe_c = 1 M_dopaqn_c + 1 M_h2o_c</t>
  </si>
  <si>
    <t>L_dopa_oxidase__dopaquinone_producing__extracellular_</t>
  </si>
  <si>
    <t>0.5 M_o2_e + 1 M_34dhphe_e = 1 M_dopaqn_e + 1 M_h2o_e</t>
  </si>
  <si>
    <t>tyrosine_dopa_oxidase__extracellular_</t>
  </si>
  <si>
    <t>1 M_tyr_L_e + 0.5 M_o2_e = 1 M_34dhphe_e</t>
  </si>
  <si>
    <t>R_LACZ_e_</t>
  </si>
  <si>
    <t>b_galactosidase_extracellular</t>
  </si>
  <si>
    <t>1 M_h2o_e + 1 M_lcts_e = 1 M_glc_D_e + 1 M_gal_e</t>
  </si>
  <si>
    <t>( SS1G_10842 ) or ( SS1G_01572 ) or ( SS1G_03647 ) or ( SS1G_02781 )</t>
  </si>
  <si>
    <t>( Sscle09g069470 ) or ( Sscle01g007810 ) or ( Sscle09g074570 ) or ( Sscle04g037140 )</t>
  </si>
  <si>
    <t>3.2.1.23</t>
  </si>
  <si>
    <t>Lactose degradation</t>
  </si>
  <si>
    <t>R_LACZ_lactulose_e_</t>
  </si>
  <si>
    <t>b_galactosidase_lactulose_extracellular</t>
  </si>
  <si>
    <t>1 M_h2o_e + 1 M_lctus_e = 1 M_fru_e + 1 M_gal_e</t>
  </si>
  <si>
    <t>Lactulose degradation</t>
  </si>
  <si>
    <t>R_13ENDOGLC_laminarin_e</t>
  </si>
  <si>
    <t>beta_1_3_endoglucanase_laminarin_extracellular</t>
  </si>
  <si>
    <t>0.5 M_laminarin_e + 0.5 M_h2o_e = 1 M_13BDglcn_5u_e + 1 M_laminarin_16br_e</t>
  </si>
  <si>
    <t>Laminarin degradation</t>
  </si>
  <si>
    <t>3_isopropylmalate_dehydrogenase_reversible</t>
  </si>
  <si>
    <t>1 M_nad_c + 1 M_3c2hmp_c = 1 M_nadh_c + 1 M_3c4mop_c + 1 M_h_c</t>
  </si>
  <si>
    <t>( SS1G_07102 )</t>
  </si>
  <si>
    <t>( Sscle06g051810 )</t>
  </si>
  <si>
    <t>1.1.1.85</t>
  </si>
  <si>
    <t>Leucine biosynthesis</t>
  </si>
  <si>
    <t>3_isopropylmalate_dehydratase</t>
  </si>
  <si>
    <t>1 M_2ippm_c + 1 M_h2o_c = 1 M_3c2hmp_c</t>
  </si>
  <si>
    <t>( SS1G_09787 )</t>
  </si>
  <si>
    <t>( Sscle01g001420 )</t>
  </si>
  <si>
    <t>4.2.1.33</t>
  </si>
  <si>
    <t>2_isopropylmalate_hydratase</t>
  </si>
  <si>
    <t>1 M_3c3hmp_c = 1 M_2ippm_c + 1 M_h2o_c</t>
  </si>
  <si>
    <t>2_isopropylmalate_synthase</t>
  </si>
  <si>
    <t>1 M_accoa_c + 1 M_h2o_c + 1 M_3mob_c = 1 M_3c3hmp_c + 1 M_coa_c + 1 M_h_c</t>
  </si>
  <si>
    <t>( SS1G_14205 )</t>
  </si>
  <si>
    <t>( Sscle08g068080 )</t>
  </si>
  <si>
    <t>4.1.3.12</t>
  </si>
  <si>
    <t>leucine_transaminase</t>
  </si>
  <si>
    <t>1 M_4mop_c + 1 M_glu_L_c = 1 M_akg_c + 1 M_leu_L_c</t>
  </si>
  <si>
    <t>2_Oxo_4_methyl_3_carboxypentanoate_decarboxylation</t>
  </si>
  <si>
    <t>1 M_3c4mop_c + 1 M_h_c = 1 M_4mop_c + 1 M_co2_c</t>
  </si>
  <si>
    <t>aldehyde_dehydrogenase__lactaldehyde__NAD_</t>
  </si>
  <si>
    <t>1 M_nad_c + 1 M_lald_L_c + 1 M_h2o_c = M_lac_L_c + 1 M_nadh_c + 2 M_h_c</t>
  </si>
  <si>
    <t>( SS1G_00782 )</t>
  </si>
  <si>
    <t>( Sscle03g024410 )</t>
  </si>
  <si>
    <t>1.2.1.22</t>
  </si>
  <si>
    <t>L-rhamnose degradation</t>
  </si>
  <si>
    <t>50% id; 101 cov with ald5 lactaldehyde dh from S. stipitis CBS 6054</t>
  </si>
  <si>
    <t>L_rhamnose_L_rhamnofuranose_interconvertion</t>
  </si>
  <si>
    <t>1 M_rmn_c = 1 M_rmnf_c</t>
  </si>
  <si>
    <t>L_rhamnose_L_rhamnofuranose_interconvertion_extracellular</t>
  </si>
  <si>
    <t>1 M_rmn_e = 1 M_rmnf_e</t>
  </si>
  <si>
    <t>2_keto_3_deoxy_L_rhamnonate_aldolase</t>
  </si>
  <si>
    <t>1 M_2h3oLrmna_c = 1 M_pyr_c + 1 M_lald_L_c</t>
  </si>
  <si>
    <t>( SS1G_00980 ) or ( SS1G_10069 )</t>
  </si>
  <si>
    <t>( Sscle03g022990 ) or ( Sscle16g107470 )</t>
  </si>
  <si>
    <t>4.1.2.53</t>
  </si>
  <si>
    <t>L_rhamnonate_dehydratase</t>
  </si>
  <si>
    <t>1 M_rmna_c = 1 M_2h3oLrmna_c + 1 M_h2o_c</t>
  </si>
  <si>
    <t>( SS1G_10325 )</t>
  </si>
  <si>
    <t>( Sscle16g109340 )</t>
  </si>
  <si>
    <t>4.2.1.90</t>
  </si>
  <si>
    <t>L_rhamnose_1_dehydrogenase</t>
  </si>
  <si>
    <t>1 M_rmnf_c + 1 M_nad_c = 1 M_rmn14o_c + 1 M_nadh_c + 1 M_h_c</t>
  </si>
  <si>
    <t>( SS1G_10326 )</t>
  </si>
  <si>
    <t>( Sscle16g109350 )</t>
  </si>
  <si>
    <t>1.1.1.378</t>
  </si>
  <si>
    <t>L_rhamnose_1_dehydrogenase_nadp</t>
  </si>
  <si>
    <t>1 M_rmnf_c + 1 M_nadp_c = 1 M_rmn14o_c + 1 M_nadph_c + 1 M_h_c</t>
  </si>
  <si>
    <t>L_rhamnono_1_4_lactonase</t>
  </si>
  <si>
    <t>1 M_rmn14o_c + 1 M_h2o_c = 1 M_rmna_c + 1 M_h_c</t>
  </si>
  <si>
    <t>( SS1G_00981 )</t>
  </si>
  <si>
    <t>( Sscle03g022980 )</t>
  </si>
  <si>
    <t>3.1.1.65</t>
  </si>
  <si>
    <t>L_aminoadipate_semialdehyde_dehydrogenase__NADPH_</t>
  </si>
  <si>
    <t>1 M_atp_c + 1 M_nadph_c + 1 M_h_c + 1 M_L2aadp_c = 1 M_L2aadp6sa_c + 1 M_nadp_c + 1 M_ppi_c + 1 M_amp_c</t>
  </si>
  <si>
    <t>( SS1G_08185 )</t>
  </si>
  <si>
    <t>( Sscle10g075300 )</t>
  </si>
  <si>
    <t>1.2.1.31</t>
  </si>
  <si>
    <t>Lysine biosynthesis</t>
  </si>
  <si>
    <t>2_aminoadipate_transaminase</t>
  </si>
  <si>
    <t>1 M_glu_L_c + 1 M_2oxoadp_c = 1 M_akg_c + 1 M_L2aadp_c</t>
  </si>
  <si>
    <t>( SS1G_10035 )</t>
  </si>
  <si>
    <t>( Sscle01g003310 )</t>
  </si>
  <si>
    <t>2.6.1.39</t>
  </si>
  <si>
    <t>homoacontinate_hydratase__mitochondrial</t>
  </si>
  <si>
    <t>1 M_b124tc_m + 1 M_h2o_m = 1 M_hicit_m</t>
  </si>
  <si>
    <t>( SS1G_01026 )</t>
  </si>
  <si>
    <t>( Sscle03g022600 )</t>
  </si>
  <si>
    <t>4.2.1.36</t>
  </si>
  <si>
    <t>homocitrate_synthase_mitochondrial</t>
  </si>
  <si>
    <t>1 M_accoa_m + 1 M_akg_m + 1 M_h2o_m = 1 M_hcit_m + 1 M_coa_m + 1 M_h_m</t>
  </si>
  <si>
    <t>( SS1G_14306 )</t>
  </si>
  <si>
    <t>( Sscle16g111160 )</t>
  </si>
  <si>
    <t>4.1.3.21</t>
  </si>
  <si>
    <t>homoisocitrate_dehydrogenase_mitochondrial</t>
  </si>
  <si>
    <t>1 M_nad_m + 1 M_hicit_m = 1 M_nadh_m + 1 M_oxag_m + 1 M_h_m</t>
  </si>
  <si>
    <t>( SS1G_02537 )</t>
  </si>
  <si>
    <t>( Sscle04g035300 )</t>
  </si>
  <si>
    <t>1.1.1.155</t>
  </si>
  <si>
    <t>2_methylcitrate_dehydratase__mitochondrial</t>
  </si>
  <si>
    <t>1 M_hcit_m = 1 M_b124tc_m + 1 M_h2o_m</t>
  </si>
  <si>
    <t>4.2.1.79</t>
  </si>
  <si>
    <t>non_enzymatic_reaction_mitochondrial</t>
  </si>
  <si>
    <t>1 M_oxag_m + 1 M_h_m = 1 M_2oxoadp_m + 1 M_co2_m</t>
  </si>
  <si>
    <t>saccharopine_dehydrogenase__NADP__L_glutamate_forming_</t>
  </si>
  <si>
    <t>1 M_glu_L_c + 1 M_h_c + 1 M_L2aadp6sa_c + 1 M_nadph_c = 1 M_h2o_c + 1 M_saccrp_L_c + 1 M_nadp_c</t>
  </si>
  <si>
    <t>( SS1G_13213 )</t>
  </si>
  <si>
    <t>( Sscle03g030660 )</t>
  </si>
  <si>
    <t>1.5.1.10</t>
  </si>
  <si>
    <t>saccharopine_dehydrogenase__NAD__L_lysine_forming_</t>
  </si>
  <si>
    <t>1 M_h2o_c + 1 M_saccrp_L_c + 1 M_nad_c = 1 M_nadh_c + 1 M_lys_L_c + 1 M_h_c + 1 M_akg_c</t>
  </si>
  <si>
    <t>( SS1G_06166 )</t>
  </si>
  <si>
    <t>( Sscle05g044380 )</t>
  </si>
  <si>
    <t>1.5.1.7</t>
  </si>
  <si>
    <t>R_LYXI</t>
  </si>
  <si>
    <t>lyxose_isomerase</t>
  </si>
  <si>
    <t>1 M_lyx_L_c = 1 M_xylu_L_c</t>
  </si>
  <si>
    <t>5.3.1.-</t>
  </si>
  <si>
    <t>Lyxose degradation</t>
  </si>
  <si>
    <t>glucan_1_4_alpha_glucosidase_4_extracellular</t>
  </si>
  <si>
    <t>1 M_malttr_e + 1 M_h2o_e = 1 M_malt_e + 1 M_glc_D_e</t>
  </si>
  <si>
    <t>Maltose degradation</t>
  </si>
  <si>
    <t>alpha_glucosidase_extracellular</t>
  </si>
  <si>
    <t>1 M_malt_e + 1 M_h2o_e = 2 M_glc_D_e</t>
  </si>
  <si>
    <t>( SS1G_01083 ) or ( SS1G_01005 )</t>
  </si>
  <si>
    <t>( Sscle01g011550 ) or ( Sscle03g022770 )</t>
  </si>
  <si>
    <t>3.2.1.20</t>
  </si>
  <si>
    <t>R_BMANAS_MLM</t>
  </si>
  <si>
    <t>beta_mannosidase_mlm</t>
  </si>
  <si>
    <t>1 M_galactomanan_3u_e + 1 M_h2o_e = 1 M_galactomanan_2u_e + 1 M_man_e</t>
  </si>
  <si>
    <t>( SS1G_05977 )</t>
  </si>
  <si>
    <t>( Sscle05g045850 )</t>
  </si>
  <si>
    <t>3.2.1.25</t>
  </si>
  <si>
    <t>Mannan degradation</t>
  </si>
  <si>
    <t>R_BMANAS_MM</t>
  </si>
  <si>
    <t>beta_mannosidase_mm</t>
  </si>
  <si>
    <t>1 M_mannan_2u_e + 1 M_h2o_e = 2 M_man_e</t>
  </si>
  <si>
    <t>R_BMANAS_MMM</t>
  </si>
  <si>
    <t>beta_mannosidase_mmm</t>
  </si>
  <si>
    <t>1 M_mannan_3u_e + 1 M_h2o_e = 1 M_man_e + 1 M_mannan_2u_e</t>
  </si>
  <si>
    <t>R_ENDOGALMANOA</t>
  </si>
  <si>
    <t>endo_1_4_beta_mannosidase_galactomanan</t>
  </si>
  <si>
    <t>0.25 M_galactomanan_e + 0.75 M_h2o_e = 1 M_galactomanan_3u_e</t>
  </si>
  <si>
    <t>( SS1G_00746 ) or ( SS1G_08208 )</t>
  </si>
  <si>
    <t>( Sscle03g024710 ) or ( Sscle10g075470 )</t>
  </si>
  <si>
    <t>3.2.1.78</t>
  </si>
  <si>
    <t>R_ENDOMANOA</t>
  </si>
  <si>
    <t>endo_1_4_beta_mannosidase</t>
  </si>
  <si>
    <t>0.25 M_mannan_e + 0.5 M_h2o_e = 0.75 M_mannan_3u_e</t>
  </si>
  <si>
    <t>mannitol_2_dehydrogenase</t>
  </si>
  <si>
    <t>1 M_mnl_c + 1 M_nad_c = 1 M_fru_c + 1 M_h_c + 1 M_nadh_c</t>
  </si>
  <si>
    <t>1.1.1.67</t>
  </si>
  <si>
    <t>Mannitol biosynthesis</t>
  </si>
  <si>
    <t>R_M1PD</t>
  </si>
  <si>
    <t>mannitol_1_phosphate_5_dehydrogenase</t>
  </si>
  <si>
    <t>1 M_nad_c + 1 M_mnl1p_c = 1 M_h_c + 1 M_f6p_c + 1 M_nadh_c</t>
  </si>
  <si>
    <t>( SS1G_14022 )</t>
  </si>
  <si>
    <t>( Sscle11g086680 )</t>
  </si>
  <si>
    <t>1.1.1.17</t>
  </si>
  <si>
    <t>Mannitol degradation</t>
  </si>
  <si>
    <t>dopachrome_tautomerase</t>
  </si>
  <si>
    <t>1 M_L_dpchrm_c = 1 M_56dihindlcrbxlt_c</t>
  </si>
  <si>
    <t>5.3.3.12</t>
  </si>
  <si>
    <t>Melanin biosynthesis</t>
  </si>
  <si>
    <t>dopachrome_tautomerase__extracellular_</t>
  </si>
  <si>
    <t>1 M_L_dpchrm_e = 1 M_56dihindlcrbxlt_e</t>
  </si>
  <si>
    <t>tyrosinase</t>
  </si>
  <si>
    <t>2 M_56dihindlcrbxlt_c = 1 M_melanin_c + 1 M_h2o_c + 1.5 M_o2_c</t>
  </si>
  <si>
    <t>tyrosinase__extracellular_</t>
  </si>
  <si>
    <t>2 M_56dihindlcrbxlt_e = 1 M_melanin_e + 1 M_h2o_e + 1.5 M_o2_e</t>
  </si>
  <si>
    <t>cystathionine_b_lyase</t>
  </si>
  <si>
    <t>1 M_cyst_L_c + 1 M_h2o_c = 1 M_nh4_c + 1 M_hcys_L_c + 1 M_pyr_c</t>
  </si>
  <si>
    <t>( SS1G_09924 )</t>
  </si>
  <si>
    <t>( Sscle01g002630 )</t>
  </si>
  <si>
    <t>4.4.1.8</t>
  </si>
  <si>
    <t>Methionine biosynthesis</t>
  </si>
  <si>
    <t>R_HCYSMT2</t>
  </si>
  <si>
    <t>homocysteine_Methyltransferase</t>
  </si>
  <si>
    <t>1 M_hcys_L_c + 1 M_mmet_c = 1 M_h_c + 2 M_met_L_c</t>
  </si>
  <si>
    <t>( SS1G_04608 )</t>
  </si>
  <si>
    <t>( Sscle02g015470 )</t>
  </si>
  <si>
    <t>2.1.1.10</t>
  </si>
  <si>
    <t>homoserine_O_trans_acetylase</t>
  </si>
  <si>
    <t>1 M_hom_L_c + 1 M_accoa_c = 1 M_coa_c + 1 M_achms_c</t>
  </si>
  <si>
    <t>( SS1G_02724 ) or ( SS1G_07410 ) or ( SS1G_03306 )</t>
  </si>
  <si>
    <t>( Sscle04g036720 ) or ( Sscle06g049380 ) or ( Sscle07g057660 )</t>
  </si>
  <si>
    <t>2.3.1.31</t>
  </si>
  <si>
    <t>SS1G_03306 could be mitochondrial</t>
  </si>
  <si>
    <t>O_acetyl_L_homoserine_acetate_lyase__adding_hydrogen_sulfide_</t>
  </si>
  <si>
    <t>1 M_achms_c + 1 M_h2s_c = 1 M_ac_c + 1 M_h_c + 1 M_hcys_L_c</t>
  </si>
  <si>
    <t>( SS1G_03734 )</t>
  </si>
  <si>
    <t>( Sscle09g073890 )</t>
  </si>
  <si>
    <t>2.5.1.49</t>
  </si>
  <si>
    <t>cystathionine_gamma_synthase</t>
  </si>
  <si>
    <t>1 M_achms_c + 1 M_cys_L_c = 1 M_ac_c + 1 M_cyst_L_c + 1 M_h_c</t>
  </si>
  <si>
    <t>( SS1G_11000 )</t>
  </si>
  <si>
    <t>( Sscle12g089210 )</t>
  </si>
  <si>
    <t>4.2.99.9</t>
  </si>
  <si>
    <t>5_methyltetrahydropteroyltriglutamate_homocysteine_S_methyltransferase</t>
  </si>
  <si>
    <t>1 M_5mthfglu_c + 1 M_hcys_L_c = 1 M_met_L_c + 1 M_thfglu_c + 1 M_h_c</t>
  </si>
  <si>
    <t>( SS1G_10919 )</t>
  </si>
  <si>
    <t>( Sscle09g068880 )</t>
  </si>
  <si>
    <t>2.1.1.14</t>
  </si>
  <si>
    <t>acetyl_CoA_C_acetyltransferase</t>
  </si>
  <si>
    <t>2 M_accoa_c = 1 M_aacoa_c + 1 M_coa_c</t>
  </si>
  <si>
    <t>( SS1G_12152 )</t>
  </si>
  <si>
    <t>( Sscle05g041330 )</t>
  </si>
  <si>
    <t>Mevalonate pathway</t>
  </si>
  <si>
    <t>R_ACACT1rm</t>
  </si>
  <si>
    <t>acetyl_CoA_C_acetyltransferase_mitochondrial</t>
  </si>
  <si>
    <t>2 M_accoa_m = 1 M_aacoa_m + 1 M_coa_m</t>
  </si>
  <si>
    <t>( SS1G_02923 )</t>
  </si>
  <si>
    <t>( Sscle04g038190 )</t>
  </si>
  <si>
    <t>diphosphomevalonate_decarboxylase</t>
  </si>
  <si>
    <t>1 M_5dpmev_c + 1 M_atp_c = 1 M_pi_c + 1 M_ipdp_c + 1 M_co2_c + 1 M_adp_c</t>
  </si>
  <si>
    <t>( SS1G_03958 )</t>
  </si>
  <si>
    <t>( Sscle09g072140 )</t>
  </si>
  <si>
    <t>4.1.1.33</t>
  </si>
  <si>
    <t>hydroxymethylglutaryl_CoA_reductase</t>
  </si>
  <si>
    <t>1 M_hmgcoa_c + 2 M_nadph_c + 2 M_h_c = 1 M_mev_R_c + 1 M_coa_c + 2 M_nadp_c</t>
  </si>
  <si>
    <t>( SS1G_06018 )</t>
  </si>
  <si>
    <t>( Sscle05g045470 )</t>
  </si>
  <si>
    <t>1.1.1.34</t>
  </si>
  <si>
    <t>hydroxymethylglutaryl_CoA_synthase_</t>
  </si>
  <si>
    <t>1 M_aacoa_c + 1 M_h2o_c + 1 M_accoa_c = 1 M_h_c + 1 M_hmgcoa_c + 1 M_coa_c</t>
  </si>
  <si>
    <t>( SS1G_10644 ) or ( SS1G_14433 )</t>
  </si>
  <si>
    <t>( Sscle09g071010 ) or ( Sscle13g096610 )</t>
  </si>
  <si>
    <t>2.3.3.10</t>
  </si>
  <si>
    <t>R_HMGCOASm</t>
  </si>
  <si>
    <t>hydroxymethylglutaryl_CoA_synthase__mitochondrial</t>
  </si>
  <si>
    <t>1 M_aacoa_m + 1 M_h2o_m + 1 M_accoa_m = 1 M_h_m + 1 M_hmgcoa_m + 1 M_coa_m</t>
  </si>
  <si>
    <t>( SS1G_14433 )</t>
  </si>
  <si>
    <t>( Sscle13g096610 )</t>
  </si>
  <si>
    <t>mevalonate_kinase__atp_</t>
  </si>
  <si>
    <t>1 M_mev_R_c + 1 M_atp_c = 1 M_h_c + 1 M_adp_c + 1 M_5pmev_c</t>
  </si>
  <si>
    <t>( SS1G_06081 )</t>
  </si>
  <si>
    <t>( Sscle05g044950 )</t>
  </si>
  <si>
    <t>2.7.1.36</t>
  </si>
  <si>
    <t>phosphomevalonate_kinase</t>
  </si>
  <si>
    <t>1 M_5pmev_c + 1 M_atp_c = 1 M_adp_c + 1 M_5dpmev_c</t>
  </si>
  <si>
    <t>( SS1G_08637 )</t>
  </si>
  <si>
    <t>( Sscle10g078850 )</t>
  </si>
  <si>
    <t>2.7.4.2</t>
  </si>
  <si>
    <t>myo_inositol_1_phosphatase</t>
  </si>
  <si>
    <t>1 M_mi1p_D_c + 1 M_h2o_c = 1 M_inost_c + 1 M_pi_c</t>
  </si>
  <si>
    <t>( SS1G_09189 ) or ( SS1G_09372 )</t>
  </si>
  <si>
    <t>( Sscle15g106900 ) or ( Sscle15g105490 )</t>
  </si>
  <si>
    <t>3.1.3.25</t>
  </si>
  <si>
    <t>Myo-inositol biosynthesis</t>
  </si>
  <si>
    <t>myo_Inositol_1_phosphate_synthase</t>
  </si>
  <si>
    <t>1 M_g6p_c = 1 M_mi1p_D_c</t>
  </si>
  <si>
    <t>( SS1G_01011 )</t>
  </si>
  <si>
    <t>( Sscle03g022720 )</t>
  </si>
  <si>
    <t>5.5.1.4</t>
  </si>
  <si>
    <t>R_MI3PP</t>
  </si>
  <si>
    <t>myo_inositol_3_phosphatase</t>
  </si>
  <si>
    <t>1 M_mi3p_D_c + 1 M_h2o_c = 1 M_inost_c + 1 M_pi_c</t>
  </si>
  <si>
    <t>R_MI4PP</t>
  </si>
  <si>
    <t>myo_inositol_4_phosphatase</t>
  </si>
  <si>
    <t>1 M_h2o_c + 1 M_mi4p_D_c = 1 M_pi_c + 1 M_inost_c</t>
  </si>
  <si>
    <t>R_GULND</t>
  </si>
  <si>
    <t>gulonate_dehydrogenase_</t>
  </si>
  <si>
    <t>1 M_h_c + 1 M_nadph_c + 1 M_glcur_c = 1 M_nadp_c + 1 M_guln_c</t>
  </si>
  <si>
    <t>1.1.1.19</t>
  </si>
  <si>
    <t>Myo-inositol degradation</t>
  </si>
  <si>
    <t>R_INOSTO</t>
  </si>
  <si>
    <t>inositol_oxygenase</t>
  </si>
  <si>
    <t>1 M_o2_c + 1 M_inost_c = 1 M_h2o_c + 1 M_glcur_c + 1 M_h_c</t>
  </si>
  <si>
    <t>( SS1G_12677 )</t>
  </si>
  <si>
    <t>( Sscle02g013690 )</t>
  </si>
  <si>
    <t>1.13.99.1</t>
  </si>
  <si>
    <t>L_aspartate_oxidase</t>
  </si>
  <si>
    <t>1 M_fum_c + 1 M_asp_L_c = 1 M_h_c + 1 M_iasp_c + 1 M_succ_c</t>
  </si>
  <si>
    <t>1.4.3.16</t>
  </si>
  <si>
    <t>NAD biosynthesis</t>
  </si>
  <si>
    <t>1 M_o2_c + 1 M_asp_L_c = 1 M_h2o2_c + 1 M_h_c + 1 M_iasp_c</t>
  </si>
  <si>
    <t>NAD_kinase</t>
  </si>
  <si>
    <t>1 M_atp_c + 1 M_nad_c = 1 M_nadp_c + 1 M_h_c + 1 M_adp_c</t>
  </si>
  <si>
    <t>( SS1G_02837 )</t>
  </si>
  <si>
    <t>( Sscle04g037490 )</t>
  </si>
  <si>
    <t>2.7.1.23</t>
  </si>
  <si>
    <t>NAD_synthase__glutamine_hydrolysing_</t>
  </si>
  <si>
    <t>1 M_dnad_c + 1 M_atp_c + 1 M_h2o_c + 1 M_gln_L_c = 1 M_nad_c + 1 M_amp_c + 1 M_h_c + 1 M_ppi_c + 1 M_glu_L_c</t>
  </si>
  <si>
    <t>( SS1G_13042 )</t>
  </si>
  <si>
    <t>( Sscle02g021510 )</t>
  </si>
  <si>
    <t>6.3.5.1</t>
  </si>
  <si>
    <t>nicotinic_acid_mononucleotide_pyrophosphorylase</t>
  </si>
  <si>
    <t>1 M_prpp_c + 1 M_nac_c + 1 M_atp_c + 1 M_h2o_c = 1 M_nicrnt_c + 1 M_ppi_c + 1 M_adp_c + 1 M_pi_c</t>
  </si>
  <si>
    <t>( SS1G_04724 )</t>
  </si>
  <si>
    <t>( Sscle02g014610 )</t>
  </si>
  <si>
    <t>2.4.2.11</t>
  </si>
  <si>
    <t>R_NMNATr</t>
  </si>
  <si>
    <t>nicotinamide_nucleotide_adenylyltransferase</t>
  </si>
  <si>
    <t>1 M_atp_c + 1 M_nmn_c + 1 M_h_c = 1 M_ppi_c + 1 M_nad_c</t>
  </si>
  <si>
    <t>( SS1G_02223 ) or ( SS1G_10929 )</t>
  </si>
  <si>
    <t>( Sscle04g032920 ) or ( Sscle09g068810 )</t>
  </si>
  <si>
    <t>2.7.7.1</t>
  </si>
  <si>
    <t>nicotinamidase__reversible</t>
  </si>
  <si>
    <t>1 M_h2o_c + 1 M_ncam_c = 1 M_nac_c + 1 M_nh4_c</t>
  </si>
  <si>
    <t>( SS1G_06017 )</t>
  </si>
  <si>
    <t>( Sscle05g045480 )</t>
  </si>
  <si>
    <t>3.5.1.19</t>
  </si>
  <si>
    <t>nicotinate_nucleotide_adenylyltransferase</t>
  </si>
  <si>
    <t>1 M_atp_c + 1 M_h_c + 1 M_nicrnt_c = 1 M_ppi_c + 1 M_dnad_c</t>
  </si>
  <si>
    <t>( SS1G_02223 )</t>
  </si>
  <si>
    <t>( Sscle04g032920 )</t>
  </si>
  <si>
    <t>2.7.7.18</t>
  </si>
  <si>
    <t>nicotinate_nucleotide_diphosphorylase__carboxylating_</t>
  </si>
  <si>
    <t>2 M_h_c + 1 M_quln_c + 1 M_prpp_c = 1 M_ppi_c + 1 M_co2_c + 1 M_nicrnt_c</t>
  </si>
  <si>
    <t>( SS1G_05542 )</t>
  </si>
  <si>
    <t>( Sscle08g067490 )</t>
  </si>
  <si>
    <t>2.4.2.19</t>
  </si>
  <si>
    <t>quinolinate_synthase</t>
  </si>
  <si>
    <t>1 M_dhap_c + 1 M_iasp_c = 2 M_h2o_c + 1 M_quln_c + 1 M_pi_c</t>
  </si>
  <si>
    <t>2.5.1.72</t>
  </si>
  <si>
    <t>R_NITL5</t>
  </si>
  <si>
    <t>nitrilase</t>
  </si>
  <si>
    <t>1 M_bzonit_c + 2 M_h2o_c = 1 M_nh4_c + 1 M_bz_c</t>
  </si>
  <si>
    <t>( SS1G_10281 ) or ( SS1G_10174 ) or ( SS1G_14415 ) or ( SS1G_10951 )</t>
  </si>
  <si>
    <t>( Sscle16g108980 ) or ( Sscle16g108230 ) or ( Sscle13g096730 ) or ( Sscle09g068640 )</t>
  </si>
  <si>
    <t>3.5.5.1</t>
  </si>
  <si>
    <t>Nitril degradation</t>
  </si>
  <si>
    <t>2 M_h2o_c + 1 M_ind3acnl_c = 1 M_nh4_c + 1 M_ind3ac_c</t>
  </si>
  <si>
    <t>( SS1G_10951 )</t>
  </si>
  <si>
    <t>( Sscle09g068640 )</t>
  </si>
  <si>
    <t>aliphatic_nitrilase_5mspnl</t>
  </si>
  <si>
    <t>2 M_h2o_c + 1 M_5mspnl_c = 1 M_nh4_c + 1 M_5mspa_c</t>
  </si>
  <si>
    <t>( SS1G_10281 ) or ( SS1G_10174 ) or ( SS1G_14415 )</t>
  </si>
  <si>
    <t>( Sscle16g108980 ) or ( Sscle16g108230 ) or ( Sscle13g096730 )</t>
  </si>
  <si>
    <t>nitrate_reductase__NADH___cytoplasm_</t>
  </si>
  <si>
    <t>1 M_no3_c + 1 M_nadh_c + 1 M_h_c = 1 M_h2o_c + 1 M_no2_c + 1 M_nad_c</t>
  </si>
  <si>
    <t>( SS1G_01885 )</t>
  </si>
  <si>
    <t>( Sscle01g005230 )</t>
  </si>
  <si>
    <t>1.7.99.4</t>
  </si>
  <si>
    <t>Nitrogen assimilation</t>
  </si>
  <si>
    <t>nitrite_reductase__NADH_</t>
  </si>
  <si>
    <t>3 M_nadh_c + 1 M_no2_c + 5 M_h_c = 1 M_nh4_c + 2 M_h2o_c + 3 M_nad_c</t>
  </si>
  <si>
    <t>( SS1G_04479 )</t>
  </si>
  <si>
    <t>( Sscle02g016460 )</t>
  </si>
  <si>
    <t>1.7.1.4</t>
  </si>
  <si>
    <t>urease</t>
  </si>
  <si>
    <t>2 M_h_c + 1 M_h2o_c + 1 M_urea_c = 2 M_nh4_c + 1 M_co2_c</t>
  </si>
  <si>
    <t>( SS1G_05795 )</t>
  </si>
  <si>
    <t>( Sscle05g047190 )</t>
  </si>
  <si>
    <t>3.5.1.5</t>
  </si>
  <si>
    <t>nitric_oxide_reductase</t>
  </si>
  <si>
    <t>1 M_nadh_c + 1 M_h_c + 2 M_no_c = 1 M_n2o_c + 1 M_h2o_c + 1 M_nad_c</t>
  </si>
  <si>
    <t>( SS1G_00406 )</t>
  </si>
  <si>
    <t>( Sscle03g027370 )</t>
  </si>
  <si>
    <t>1.7.1.14</t>
  </si>
  <si>
    <t>NO degradation</t>
  </si>
  <si>
    <t>allantoate_amidinohydrolase__reversible</t>
  </si>
  <si>
    <t>1 M_h2o_c + 1 M_alltt_c = 1 M_urdglyc_c + 1 M_urea_c</t>
  </si>
  <si>
    <t>( SS1G_05699 )</t>
  </si>
  <si>
    <t>( Sscle05g047860 )</t>
  </si>
  <si>
    <t>3.5.3.4</t>
  </si>
  <si>
    <t>Nucleotide degradation</t>
  </si>
  <si>
    <t>allantoinase__reversible_reaction</t>
  </si>
  <si>
    <t>1 M_h2o_c + 1 M_alltn_c = 1 M_alltt_c + 1 M_h_c</t>
  </si>
  <si>
    <t>( SS1G_11067 )</t>
  </si>
  <si>
    <t>( Sscle12g088640 )</t>
  </si>
  <si>
    <t>3.5.2.5</t>
  </si>
  <si>
    <t>R_GUAD</t>
  </si>
  <si>
    <t>guanine_deaminase</t>
  </si>
  <si>
    <t>1 M_h_c + 1 M_gua_c + 1 M_h2o_c = 1 M_nh4_c + 1 M_xan_c</t>
  </si>
  <si>
    <t xml:space="preserve">( SS1G_01276 ) or </t>
  </si>
  <si>
    <t xml:space="preserve">( Sscle01g010040 ) or </t>
  </si>
  <si>
    <t>3.5.4.3</t>
  </si>
  <si>
    <t>R_GUADm</t>
  </si>
  <si>
    <t>guanine_deaminase_mitochondrial</t>
  </si>
  <si>
    <t>1 M_h_m + 1 M_gua_m + 1 M_h2o_m = 1 M_nh4_m + 1 M_xan_m</t>
  </si>
  <si>
    <t>( SS1G_13052 )</t>
  </si>
  <si>
    <t>( Sscle02g021410 )</t>
  </si>
  <si>
    <t>hypoxanthine_dehydrogenase</t>
  </si>
  <si>
    <t>1 M_h2o_c + 1 M_nad_c + 1 M_hxan_c = 1 M_xan_c + 1 M_h_c + 1 M_nadh_c</t>
  </si>
  <si>
    <t>( SS1G_08428 ) or ( SS1G_14350 )</t>
  </si>
  <si>
    <t>( Sscle10g077120 ) or ( Sscle16g110870 )</t>
  </si>
  <si>
    <t>1.17.1.4</t>
  </si>
  <si>
    <t>inosine_hydrolase</t>
  </si>
  <si>
    <t>1 M_ins_c + 1 M_h2o_c = 1 M_hxan_c + 1 M_rib_D_c</t>
  </si>
  <si>
    <t>3.2.2.8</t>
  </si>
  <si>
    <t>R_PUNP3</t>
  </si>
  <si>
    <t>purine_nucleoside_phosphorylase__Guanosine_</t>
  </si>
  <si>
    <t>1 M_pi_c + 1 M_gsn_c = 1 M_r1p_c + 1 M_gua_c</t>
  </si>
  <si>
    <t>2.4.2.1</t>
  </si>
  <si>
    <t>ribokinase_reversible</t>
  </si>
  <si>
    <t>1 M_atp_c + 1 M_rib_D_c = 1 M_adp_c + 1 M_r5p_c + 1 M_h_c</t>
  </si>
  <si>
    <t>ureidoglycolate_lyase</t>
  </si>
  <si>
    <t>1 M_urdglyc_c = 1 M_glx_c +1 M_urea_c</t>
  </si>
  <si>
    <t>( SS1G_12493 )</t>
  </si>
  <si>
    <t>( Sscle06g054340 )</t>
  </si>
  <si>
    <t>4.3.2.3</t>
  </si>
  <si>
    <t>uricase</t>
  </si>
  <si>
    <t>1 M_urate_c + 2 M_h2o_c + 1 M_o2_c = 1 M_h2o2_c + 1 M_alltn_c + 1 M_co2_c</t>
  </si>
  <si>
    <t>( SS1G_00106 and SS1G_04839 )</t>
  </si>
  <si>
    <t>( Sscle03g029650 and Sscle08g062160 )</t>
  </si>
  <si>
    <t>1.7.3.3</t>
  </si>
  <si>
    <t>xanthine_dehydrogenase</t>
  </si>
  <si>
    <t>1 M_h2o_c + 1 M_nad_c + 1 M_xan_c = 1 M_urate_c + 1 M_h_c + 1 M_nadh_c</t>
  </si>
  <si>
    <t>nucleoside_diphosphate_kinase__ATP_UDP_</t>
  </si>
  <si>
    <t>1 M_atp_c + 1 M_udp_c = 1 M_utp_c + 1 M_adp_c</t>
  </si>
  <si>
    <t>( SS1G_01679 )</t>
  </si>
  <si>
    <t>( Sscle01g006920 )</t>
  </si>
  <si>
    <t>2.7.4.6</t>
  </si>
  <si>
    <t>Nucleotide salvage pathway</t>
  </si>
  <si>
    <t>formyltetrahydrofolate_deformylase</t>
  </si>
  <si>
    <t>1 M_10fthf_c + 1 M_h2o_c = 1 M_for_c + 1 M_thf_c + 1 M_h_c</t>
  </si>
  <si>
    <t>( SS1G_06272 )</t>
  </si>
  <si>
    <t>( Sscle05g043510 )</t>
  </si>
  <si>
    <t>3.5.1.10</t>
  </si>
  <si>
    <t>One carbon pool by folate</t>
  </si>
  <si>
    <t>formate_tetrahydrofolate_ligase</t>
  </si>
  <si>
    <t>1 M_atp_c + 1 M_for_c + 1 M_thf_c = 1 M_10fthf_c + 1 M_adp_c + 1 M_pi_c</t>
  </si>
  <si>
    <t>( SS1G_03895 )</t>
  </si>
  <si>
    <t>( Sscle09g072640 )</t>
  </si>
  <si>
    <t>6.3.4.3</t>
  </si>
  <si>
    <t>glycine_cleavage_system</t>
  </si>
  <si>
    <t>1 M_nad_c + 1 M_thf_c + 1 M_gly_c = 1 M_nh4_c + 1 M_mlthf_c + 1 M_co2_c + 1 M_nadh_c</t>
  </si>
  <si>
    <t>( SS1G_03477 ) or ( SS1G_06759 )</t>
  </si>
  <si>
    <t>( Sscle07g056310 ) or ( Sscle13g095200 )</t>
  </si>
  <si>
    <t>glycine_cleavage_system_thfglu</t>
  </si>
  <si>
    <t>1 M_nad_c + 1 M_thfglu_c + 1 M_gly_c = 1 M_nh4_c + 1 M_mlthfglu_c + 1 M_co2_c + 1 M_nadh_c</t>
  </si>
  <si>
    <t>2.1.2.10</t>
  </si>
  <si>
    <t>methenyltetrahydrofolate_cyclohydrolase</t>
  </si>
  <si>
    <t>1 M_h2o_c + 1 M_methf_c = 1 M_10fthf_c + 1 M_h_c</t>
  </si>
  <si>
    <t>3.5.4.9</t>
  </si>
  <si>
    <t>methylenetetrahydrofolate_dehydrogenase__NAD__</t>
  </si>
  <si>
    <t>1 M_mlthf_c + 1 M_nad_c = 1 M_methf_c + 1 M_nadh_c</t>
  </si>
  <si>
    <t>1.5.1.5</t>
  </si>
  <si>
    <t>R_MTHFR3</t>
  </si>
  <si>
    <t>5_10_methylenetetrahydrofolate_reductase__NADH_</t>
  </si>
  <si>
    <t>1 M_nadph_c + 1 M_mlthf_c + 2 M_h_c = 1 M_5mthf_c + 1 M_nadp_c</t>
  </si>
  <si>
    <t>( SS1G_02009 ) or ( SS1G_09764 )</t>
  </si>
  <si>
    <t>( Sscle01g004330 ) or ( Sscle01g001230 )</t>
  </si>
  <si>
    <t>1.5.1.20</t>
  </si>
  <si>
    <t>5_10_methylenetetrahydropteroyltriglutamate_reductase__NADH_</t>
  </si>
  <si>
    <t>1 M_nadph_c + 1 M_mlthfglu_c + 2 M_h_c = 1 M_5mthfglu_c + 1 M_nadp_c</t>
  </si>
  <si>
    <t>oxaloacetate_acetylhydrolase__oahA_</t>
  </si>
  <si>
    <t>1 M_oaa_c + 1 M_h2o_c = 1 M_oxa_c + 1 M_ac_c + M_h_c</t>
  </si>
  <si>
    <t>( SS1G_08218 )</t>
  </si>
  <si>
    <t>( Sscle10g075560 )</t>
  </si>
  <si>
    <t>3.7.1.1</t>
  </si>
  <si>
    <t>Oxalate metabolism</t>
  </si>
  <si>
    <t>oxalate_decarboxylase_extracellular</t>
  </si>
  <si>
    <t>1 M_oxa_e + 1 M_h_c = 1 M_for_e + 1 M_co2_e</t>
  </si>
  <si>
    <t>( SS1G_08814 ) or ( SS1G_10796 )</t>
  </si>
  <si>
    <t>( Sscle14g099710 ) or ( Sscle09g069850 )</t>
  </si>
  <si>
    <t>4.1.1.2</t>
  </si>
  <si>
    <t>F1F0_ATPase_complex</t>
  </si>
  <si>
    <t>1 M_pi_m + 1 M_adp_m + 4 M_h_c = 1 M_atp_m + 1 M_h2o_m + 3 M_h_m</t>
  </si>
  <si>
    <t>( SS1G_01407 and SS1G_00887 and SS1G_01127 and SS1G_01596 and SS1G_09444 and SS1G_05960 and SS1G_05365 and SS1G_07886 and SS1G_07055 and SS1G_10016 and SS1G_05589 )</t>
  </si>
  <si>
    <t>( Sscle01g009070 and Sscle03g023700 and Sscle01g011210 and Sscle01g007610 and Sscle15g105020 and Sscle05g045930 and Sscle08g066230 and Sscle11g082560 and Sscle06g052180 and Sscle01g003230 and Sscle08g067850 )</t>
  </si>
  <si>
    <t>3.6.3.14</t>
  </si>
  <si>
    <t>Oxidative phosphorylation</t>
  </si>
  <si>
    <t>ADP_ATP_translocase</t>
  </si>
  <si>
    <t>1 M_adp_c + 1 M_h2o_m + 1 M_h_c + 1 M_pi_c + 1 M_atp_m = 1 M_pi_m + 1 M_h_m + 1 M_adp_m + 1 M_h2o_c + 1 M_atp_c</t>
  </si>
  <si>
    <t>( SS1G_00802 )</t>
  </si>
  <si>
    <t>( Sscle03g024330 )</t>
  </si>
  <si>
    <t>cytochrome_c_oxidase_subunit_I__cox5_</t>
  </si>
  <si>
    <t>2 M_focytc_m + 6 M_h_m + 0.5 M_o2_m = 4 M_h_c + 2 M_ficytc_m + 1 M_h2o_m</t>
  </si>
  <si>
    <t>( SS1G_03953 ) or ( SS1G_06630 ) or ( SS1G_04001 ) or ( SS1G_01396 and SS1G_10490 and SS1G_00902 and SS1G_03202 ) or ( SS1G_01396 and SS1G_10490 and SS1G_07796 and SS1G_00902 and SS1G_03202 )</t>
  </si>
  <si>
    <t>( Sscle09g072190 ) or ( Sscle13g094150 ) or ( Sscle02g020300 ) or ( Sscle01g009160 and Sscle16g110500 and Sscle03g023550 and Sscle07g058390 ) or ( Sscle01g009160 and Sscle16g110500 and Sscle11g083240 and Sscle03g023550 and Sscle07g058390 )</t>
  </si>
  <si>
    <t>1.9.3.1</t>
  </si>
  <si>
    <t>ubiquinol_6_cytochrome_c_reductase</t>
  </si>
  <si>
    <t>2 M_ficytc_m + 1 M_q6h2_m = 2 M_h_c + 1 M_q6_m + 2 M_focytc_m</t>
  </si>
  <si>
    <t>( SS1G_10576 and SS1G_13290 and SS1G_08646 and SS1G_10520 and SS1G_01597 and SS1G_12792 and SS1G_00138 )</t>
  </si>
  <si>
    <t>( Sscle09g071560 and Sscle03g031260 and Sscle10g078940 and Sscle16g110700 and Sscle01g007600 and Sscle02g012840 and Sscle03g029430 )</t>
  </si>
  <si>
    <t>1.10.2.2</t>
  </si>
  <si>
    <t>NADPH_oxidase</t>
  </si>
  <si>
    <t>1 M_nadph_c + 1 M_o2_c + 1 M_h_c = 1 M_nadp_c + 1 M_h2o2_c</t>
  </si>
  <si>
    <t>( SS1G_05661 ) or ( SS1G_11172 )</t>
  </si>
  <si>
    <t>( Sscle05g048220 ) or ( Sscle12g087830 )</t>
  </si>
  <si>
    <t>lactic_acid_dehydrogenase_mitochondrial</t>
  </si>
  <si>
    <t>2 M_ficytc_m + 1 M_lac_L_m = 1 M_pyr_m + 2 M_focytc_m + 2 M_h_m</t>
  </si>
  <si>
    <t>( SS1G_00686 ) or ( SS1G_13096 )</t>
  </si>
  <si>
    <t>( Sscle03g025110 ) or ( Sscle02g021090 )</t>
  </si>
  <si>
    <t>1.1.2.3</t>
  </si>
  <si>
    <t>malate_dehydrogenase__peroxisomal</t>
  </si>
  <si>
    <t>1 M_mal_L_x + 1 M_nad_x = 1 M_h_x + 1 M_nadh_x + 1 M_oaa_x</t>
  </si>
  <si>
    <t>NADH_dehydrogenase__cytosolic_mitochondrial</t>
  </si>
  <si>
    <t>1 M_h_c + 1 M_nadh_c + 1 M_q6_m = 1 M_nad_c + 1 M_q6h2_m</t>
  </si>
  <si>
    <t>( SS1G_03190 )</t>
  </si>
  <si>
    <t>( Sscle07g058480 )</t>
  </si>
  <si>
    <t>1.6.5.3</t>
  </si>
  <si>
    <t>NADH_dehydrogenase__mitochondrial</t>
  </si>
  <si>
    <t>1 M_q6_m + 4 M_h_m + 1 M_nadh_m = 1 M_q6h2_m + 3 M_h_c + 1 M_nad_m</t>
  </si>
  <si>
    <t>( SS1G_03728 ) or ( SS1G_02230 ) or ( SS1G_01767 ) or ( SS1G_11051 ) or ( SS1G_08382 ) or ( SS1G_05418 ) or ( SS1G_11454 ) or ( SS1G_02958 ) or ( SS1G_03309 ) or ( SS1G_13868 ) or ( SS1G_08165 ) or ( SS1G_03473 ) or ( SS1G_11645 ) or ( SS1G_08945 ) or ( SS1G_11651 ) or ( SS1G_13352 ) or ( SS1G_11018 ) or ( SS1G_03190 ) or ( SS1G_04889 ) or ( SS1G_11899 )</t>
  </si>
  <si>
    <t>( Sscle09g073950 ) or ( Sscle04g032990 ) or ( Sscle01g006180 ) or ( Sscle12g088780 ) or ( Sscle10g076780 ) or ( Sscle08g066600 ) or ( Sscle07g060060 ) or ( Sscle04g038430 ) or ( Sscle07g057630 ) or ( Sscle10g080750 ) or ( Sscle10g075150 ) or ( Sscle07g056350 ) or ( Sscle03g022260 ) or ( Sscle14g100770 ) or ( Sscle07g061620 ) or ( Sscle03g031750 ) or ( Sscle12g089070 ) or ( Sscle07g058480 ) or ( Sscle08g062520 ) or ( Sscle12g090580 )</t>
  </si>
  <si>
    <t>NADPH_ferrihemoprotein_reductase__cprA_</t>
  </si>
  <si>
    <t>1 M_nadph_c + 2 M_ficytc_m = 1 M_nadp_c + 2 M_focytc_m + 1 M_h_c</t>
  </si>
  <si>
    <t>( SS1G_09614 ) or ( SS1G_08602 )</t>
  </si>
  <si>
    <t>( Sscle01g000060 ) or ( Sscle10g078540 )</t>
  </si>
  <si>
    <t>1 M_fadh2_m + 1 M_q6_m = 1 M_fad_m + 1 M_q6h2_m</t>
  </si>
  <si>
    <t>NAD_P__transhydrogenase</t>
  </si>
  <si>
    <t>1 M_nadh_c + 1 M_nadp_c + 2 M_h_c = 1 M_nadph_c + 2 M_h_m + 1 M_nad_c</t>
  </si>
  <si>
    <t>( SS1G_09058 )</t>
  </si>
  <si>
    <t>( Sscle14g101650 )</t>
  </si>
  <si>
    <t>1.6.1.1</t>
  </si>
  <si>
    <t>thioredoxin_reductase__NADPH_</t>
  </si>
  <si>
    <t>1 M_trdox_c + 1 M_nadph_c + 1 M_h_c = 1 M_nadp_c + 1 M_trdrd_c</t>
  </si>
  <si>
    <t>( SS1G_05899 )</t>
  </si>
  <si>
    <t>( Sscle05g046390 )</t>
  </si>
  <si>
    <t>1.8.1.9</t>
  </si>
  <si>
    <t>alpha_L_arabinofuranosidase_1_3_linkages_Ara13</t>
  </si>
  <si>
    <t>0.5 M_Arabinan_13_e + 1 M_h2o_e = 1.5 M_arab_L_e</t>
  </si>
  <si>
    <t>Pectine degradation</t>
  </si>
  <si>
    <t>alpha_L_arabinofuranosidase_1_3_linkages_Ara13Gal</t>
  </si>
  <si>
    <t>1 M_13aArabGal_L_e + 1 M_h2o_e = 1 M_gal_e + 1 M_arab_L_e</t>
  </si>
  <si>
    <t>alpha_L_arabinofuranosidase_1_3_linkages</t>
  </si>
  <si>
    <t>0.5 M_1aRmnGalAArabinan_e + 1 M_h2o_e = 0.5 M_1aRmnGalAArabinan_unb13_e + 1 M_arab_L_e</t>
  </si>
  <si>
    <t>0.5 M_1aRmnGalAAragalan_e + 1 M_h2o_e = 0.5 M_1aRmnGalAgalan_e + 1 M_arab_L_e</t>
  </si>
  <si>
    <t>alpha_L_rhamnosidase</t>
  </si>
  <si>
    <t>1 M_1aRmnGalA_e + 1 M_h2o_e = 1 M_rmn_e + 1 M_galur_e</t>
  </si>
  <si>
    <t>( SS1G_13501 ) or ( SS1G_04541 )</t>
  </si>
  <si>
    <t>( Sscle15g103150 ) or ( Sscle02g016000 )</t>
  </si>
  <si>
    <t>3.2.1.40</t>
  </si>
  <si>
    <t>beta_galactosidase_Rggal</t>
  </si>
  <si>
    <t>1 M_1aRmnGalAgal_e + 1 M_h2o_e = 1 M_1aRmnGalA_e + 1 M_gal_e</t>
  </si>
  <si>
    <t>endo_alpha_L_arabinofuranosidase_1_5_linkages_RGAraB</t>
  </si>
  <si>
    <t>0.2 M_1aRmnGalAArabinan_e + 1 M_h2o_e = 0.2 M_1aRmnGalAAra_e + 0.6 M_arab_L_e + 0.2 M_Arabinan_13_e + 0.2 M_Arabinan_12_1u_13_2u_e</t>
  </si>
  <si>
    <t>( SS1G_11922 )</t>
  </si>
  <si>
    <t>( Sscle12g090430 )</t>
  </si>
  <si>
    <t>3.2.1.99</t>
  </si>
  <si>
    <t>endo_alpha_L_arabinofuranosidase_1_5_linkages</t>
  </si>
  <si>
    <t>0.2 M_1aRmnGalAArabinan_unb13_e + 1 M_h2o_e = 0.2 M_1aRmnGalAAra_e + 0.8 M_arab_L_e + 0.2 M_Arabinan_12_1u_13_2u_e</t>
  </si>
  <si>
    <t>arabinogalactan_endo_beta_1_4_galactanase</t>
  </si>
  <si>
    <t>0.2 M_1aRmnGalAAragalan_e + 1 M_h2o_e = 0.6 M_gal_e + 0.4 M_13aArabGal_L_e + 0.2 M_1aRmnGalAgal_e</t>
  </si>
  <si>
    <t>( SS1G_11585 )</t>
  </si>
  <si>
    <t>( Sscle07g061080 )</t>
  </si>
  <si>
    <t>3.2.1.89</t>
  </si>
  <si>
    <t>galactan_endo_beta_1_4_galactanase</t>
  </si>
  <si>
    <t>0.2 M_1aRmnGalAgalan_e + 1 M_h2o_e = 1 M_gal_e + 0.2 M_1aRmnGalAgal_e</t>
  </si>
  <si>
    <t>endopolygalacturonase_3units</t>
  </si>
  <si>
    <t>1 M_polygalurnxu_e + 1 M_h2o_e = 2 M_galur3u_e</t>
  </si>
  <si>
    <t>( SS1G_04177 ) or ( SS1G_10698 ) or ( SS1G_11057 ) or ( SS1G_12057 ) or ( SS1G_10167 )</t>
  </si>
  <si>
    <t>( Sscle02g018820 ) or ( Sscle09g070580 ) or ( Sscle12g088720 ) or ( Sscle05g040500 ) or ( Sscle16g108170 )</t>
  </si>
  <si>
    <t>3.2.1.15</t>
  </si>
  <si>
    <t>R_ENDOPRGA</t>
  </si>
  <si>
    <t>endopolyrhamnogalacturonan_hydrolase_A</t>
  </si>
  <si>
    <t>0.25 M_polyRmnGalA_e + 1 M_h2o_e = 1.25 M_1aRmnGalA_e</t>
  </si>
  <si>
    <t>( SS1G_08229 ) or ( SS1G_07039 )</t>
  </si>
  <si>
    <t>( Sscle10g075640 ) or ( Sscle06g052290 )</t>
  </si>
  <si>
    <t>3.2.1.171</t>
  </si>
  <si>
    <t>endorhamnogalacturonan_I_hydrolase_A</t>
  </si>
  <si>
    <t>0.25 M_RmnGalAI_e + 1 M_h2o_e = 0.5 M_1aRmnGalA_e + 0.25 M_1aRmnGalAArabinan_e + 0.25 M_1aRmnGalAgal_e + 0.25 M_1aRmnGalAAragalan_e</t>
  </si>
  <si>
    <t>R_ENDOXYLGALUR_3u</t>
  </si>
  <si>
    <t>endo_xylogalacturonan_hydrolase_3units</t>
  </si>
  <si>
    <t>1 M_xylgalurnxu_e + 1 M_h2o_e = 2 M_xylgalur3u_e</t>
  </si>
  <si>
    <t>( SS1G_04552 )</t>
  </si>
  <si>
    <t>( Sscle02g015920 )</t>
  </si>
  <si>
    <t>exo_alpha_L_arabinofuranosidase_1_5_linkages_RmnGalAII</t>
  </si>
  <si>
    <t>1 M_RmnGalAII_e + 1 M_h2o_e = 1 M_RmnGalAII_dhaf_e + 1 M_arab_L_e</t>
  </si>
  <si>
    <t>( SS1G_11842 )</t>
  </si>
  <si>
    <t>( Sscle12g091110 )</t>
  </si>
  <si>
    <t>R_EXOGALACTANA</t>
  </si>
  <si>
    <t>exo_galactan_1_3_beta_galactosidase</t>
  </si>
  <si>
    <t>1 M_13gal_2u_e + 1 M_h2o_e = 2 M_gal_e</t>
  </si>
  <si>
    <t>( SS1G_02618 ) or ( SS1G_09216 )</t>
  </si>
  <si>
    <t>( Sscle04g035910 ) or ( Sscle15g106690 )</t>
  </si>
  <si>
    <t>3.2.1.145</t>
  </si>
  <si>
    <t>exopolygalacturonase</t>
  </si>
  <si>
    <t>1 M_galur2u_e + 1 M_h2o_e = 2 M_galur_e</t>
  </si>
  <si>
    <t>( SS1G_05832 ) or ( SS1G_02553 ) or ( SS1G_04207 ) or ( SS1G_14449 )</t>
  </si>
  <si>
    <t>( Sscle05g046840 ) or ( Sscle04g035440 ) or ( Sscle02g018610 ) or ( Sscle11g085640 )</t>
  </si>
  <si>
    <t>3.2.1.67</t>
  </si>
  <si>
    <t>1 M_galur3u_e + 1 M_h2o_e = 1 M_galur_e + 1 M_galur2u_e</t>
  </si>
  <si>
    <t>exo_poly_a_D_galacturonosidase_4to2units</t>
  </si>
  <si>
    <t>1 M_galur4u_e + 1 M_h2o_e = 2 M_galur2u_e</t>
  </si>
  <si>
    <t>( SS1G_11057 )</t>
  </si>
  <si>
    <t>( Sscle12g088720 )</t>
  </si>
  <si>
    <t>3.2.1.82</t>
  </si>
  <si>
    <t>1 M_galur4u_e + 1 M_h2o_e = 1 M_galur_e + 1 M_galur3u_e</t>
  </si>
  <si>
    <t>1 M_galur5u_e + 1 M_h2o_e = 1 M_galur_e + 1 M_galur4u_e</t>
  </si>
  <si>
    <t>exo_poly_a_D_galacturonosidase_6to4units</t>
  </si>
  <si>
    <t xml:space="preserve">1 M_polygalurnxu_e + 1 M_h2o_e = 1 M_galur2u_e + 1 M_galur4u_e </t>
  </si>
  <si>
    <t>1 M_polygalurnxu_e + 1 M_h2o_e = 1 M_galur_e + 1 M_galur5u_e</t>
  </si>
  <si>
    <t>pectine_lyase</t>
  </si>
  <si>
    <t>1 M_polygalurnxumet_e = 1 M_galurmet3u_e + 1 M_galurunsmet3u_e</t>
  </si>
  <si>
    <t>( SS1G_00040 )</t>
  </si>
  <si>
    <t>( Sscle03g030140 )</t>
  </si>
  <si>
    <t>4.2.2.10</t>
  </si>
  <si>
    <t>pectinesterase</t>
  </si>
  <si>
    <t>0.1 M_polygalurnxumet_e + 0.6 M_h2o_e = 0.1 M_polygalurnxu_e + 0.6 M_meoh_e</t>
  </si>
  <si>
    <t>( SS1G_00468 ) or ( SS1G_04551 ) or ( SS1G_00332 ) or ( SS1G_10165 ) or ( SS1G_03286 )</t>
  </si>
  <si>
    <t>( Sscle03g026860 ) or ( Sscle02g015930 ) or ( Sscle03g027970 ) or ( Sscle16g108160 ) or ( Sscle07g057800 )</t>
  </si>
  <si>
    <t>3.1.1.11</t>
  </si>
  <si>
    <t>rhamnogalacturonan_acetylesterase</t>
  </si>
  <si>
    <t>0.1 M_RmnGalAIac_e + 0.6 M_h2o_e = 0.1 M_RmnGalAI_e + 0.6 M_ac_e</t>
  </si>
  <si>
    <t>( SS1G_11992 ) or ( SS1G_04095 )</t>
  </si>
  <si>
    <t>( Sscle12g089930 ) or ( Sscle02g019490 )</t>
  </si>
  <si>
    <t>3.1.1.86</t>
  </si>
  <si>
    <t>R_UNRHAGALA</t>
  </si>
  <si>
    <t>unsaturated_rhamnogalacturonyl_hydrolase</t>
  </si>
  <si>
    <t>1 M_Rmn_2_1_unGalA_e + 1 M_h2o_e = 1 M_5d4dglca_e + 1 M_rmn_e</t>
  </si>
  <si>
    <t>( SS1G_09857 )</t>
  </si>
  <si>
    <t>( Sscle01g002020 )</t>
  </si>
  <si>
    <t>3.2.1.172</t>
  </si>
  <si>
    <t>glucose_6_phosphate_dehydrogenase</t>
  </si>
  <si>
    <t>1 M_g6p_c + 1 M_nadp_c = 1 M_6pgl_c + 1 M_nadph_c + 1 M_h_c</t>
  </si>
  <si>
    <t>( SS1G_12886 )</t>
  </si>
  <si>
    <t>( Sscle02g012100 )</t>
  </si>
  <si>
    <t>1.1.1.49</t>
  </si>
  <si>
    <t>Pentose phosphate pathway</t>
  </si>
  <si>
    <t>phosphogluconate_dehydrogenase__decarboxylating_</t>
  </si>
  <si>
    <t>1 M_6pgc_c + 1 M_nadp_c = 1 M_co2_c + 1 M_ru5p_D_c + 1 M_nadph_c</t>
  </si>
  <si>
    <t>( SS1G_09870 )</t>
  </si>
  <si>
    <t>( Sscle01g002160 )</t>
  </si>
  <si>
    <t>1.1.1.44</t>
  </si>
  <si>
    <t>6_phosphogluconolactonase</t>
  </si>
  <si>
    <t>1 M_h2o_c + 1 M_6pgl_c = 1 M_h_c + 1 M_6pgc_c</t>
  </si>
  <si>
    <t>( SS1G_07188 )</t>
  </si>
  <si>
    <t>( Sscle06g051160 )</t>
  </si>
  <si>
    <t>3.1.1.31</t>
  </si>
  <si>
    <t>phosphoglucomutase</t>
  </si>
  <si>
    <t>1 M_g1p_c = 1 M_g6p_c</t>
  </si>
  <si>
    <t>( SS1G_06474 )</t>
  </si>
  <si>
    <t>( Sscle13g093060 )</t>
  </si>
  <si>
    <t>5.4.2.2</t>
  </si>
  <si>
    <t>R_PPM</t>
  </si>
  <si>
    <t>phosphopentomutase</t>
  </si>
  <si>
    <t>1 M_r1p_c = 1 M_r5p_c</t>
  </si>
  <si>
    <t>5.4.2.7</t>
  </si>
  <si>
    <t>phosphoribosylpyrophosphate_synthetase</t>
  </si>
  <si>
    <t>1 M_atp_c + 1 M_r5p_c = 1 M_h_c + 1 M_prpp_c + 1 M_amp_c</t>
  </si>
  <si>
    <t>( SS1G_09190 ) or ( SS1G_12233 ) or ( SS1G_10754 )</t>
  </si>
  <si>
    <t>( Sscle15g106890 ) or ( Sscle05g041990 ) or ( Sscle09g070150 )</t>
  </si>
  <si>
    <t>2.7.6.1</t>
  </si>
  <si>
    <t>ribulose_5_phosphate_3_epimerase</t>
  </si>
  <si>
    <t>1 M_ru5p_D_c = 1 M_xu5p_D_c</t>
  </si>
  <si>
    <t>( SS1G_01844 )</t>
  </si>
  <si>
    <t>( Sscle01g005580 )</t>
  </si>
  <si>
    <t>5.1.3.1</t>
  </si>
  <si>
    <t>ribose_5_phosphate_isomerase</t>
  </si>
  <si>
    <t>1 M_r5p_c = 1 M_ru5p_D_c</t>
  </si>
  <si>
    <t>( SS1G_08408 )</t>
  </si>
  <si>
    <t>( Sscle10g077000 )</t>
  </si>
  <si>
    <t>5.3.1.6</t>
  </si>
  <si>
    <t>transaldolase</t>
  </si>
  <si>
    <t>1 M_s7p_c + 1 M_g3p_c = 1 M_e4p_c + 1 M_f6p_c</t>
  </si>
  <si>
    <t>( SS1G_00709 )</t>
  </si>
  <si>
    <t>( Sscle03g024950 )</t>
  </si>
  <si>
    <t>2.2.1.2</t>
  </si>
  <si>
    <t>transketolase</t>
  </si>
  <si>
    <t>1 M_xu5p_D_c + 1 M_r5p_c = 1 M_s7p_c + 1 M_g3p_c</t>
  </si>
  <si>
    <t>( SS1G_10246 ) or ( SS1G_06790 ) or ( SS1G_06022 )</t>
  </si>
  <si>
    <t>( Sscle16g108710 ) or ( Sscle13g095440 ) or ( Sscle05g045430 )</t>
  </si>
  <si>
    <t>2.2.1.1</t>
  </si>
  <si>
    <t>1 M_xu5p_D_c + 1 M_e4p_c = 1 M_g3p_c + 1 M_f6p_c</t>
  </si>
  <si>
    <t>V_type_ATPase_complex_exporting</t>
  </si>
  <si>
    <t>1 M_atp_c + 1 M_h2o_c + 2 M_h_c = 1 M_pi_c + 1 M_adp_c + 2 M_h_e + 1 M_h_c</t>
  </si>
  <si>
    <t>( SS1G_03787 and SS1G_10682 and SS1G_14389 and SS1G_08580 and SS1G_05589 and SS1G_07612 and SS1G_00887 and SS1G_06758 and SS1G_12196 and SS1G_03179 and SS1G_12213 and SS1G_13993 )</t>
  </si>
  <si>
    <t>( Sscle09g073420 and Sscle09g070700 and Sscle13g096920 and Sscle10g078420 and Sscle08g067850 and Sscle11g084730 and Sscle03g023700 and Sscle13g095190 and Sscle05g041680 and Sscle07g058550 and Sscle05g041840 and Sscle11g086470 )</t>
  </si>
  <si>
    <t>pH homeostasis</t>
  </si>
  <si>
    <t>V_type_ATPase_complex_mitochondrial</t>
  </si>
  <si>
    <t>1 M_atp_c + 1 M_h2o_c + 2 M_h_c = 1 M_pi_c + 1 M_adp_c + 2 M_h_m + 1 M_h_c</t>
  </si>
  <si>
    <t>V_type_ATPase_complex_vacuole</t>
  </si>
  <si>
    <t>1 M_atp_c + 1 M_h2o_c + 2 M_h_c = 1 M_pi_c + 1 M_adp_c + 2 M_h_v + 1 M_h_c</t>
  </si>
  <si>
    <t>anthranilate_phosphoribosyltransferase</t>
  </si>
  <si>
    <t>1 M_anth_c + 1 M_prpp_c = 1 M_pran_c + 1 M_ppi_c</t>
  </si>
  <si>
    <t>( SS1G_06732 )</t>
  </si>
  <si>
    <t>( Sscle13g094950 )</t>
  </si>
  <si>
    <t>2.4.2.18</t>
  </si>
  <si>
    <t>Phenylalanine, tyrosine and tryptophan biosynthesis</t>
  </si>
  <si>
    <t>anthranilate_synthase</t>
  </si>
  <si>
    <t>1 M_gln_L_c + 1 M_chor_c = 1 M_pyr_c + 1 M_anth_c + 1 M_h_c + 1 M_glu_L_c</t>
  </si>
  <si>
    <t>( SS1G_00990 ) or ( SS1G_12347 )</t>
  </si>
  <si>
    <t>( Sscle03g022910 ) or ( Sscle05g043000 )</t>
  </si>
  <si>
    <t>4.1.3.27</t>
  </si>
  <si>
    <t>chorismate_mutase</t>
  </si>
  <si>
    <t>1 M_chor_c = 1 M_pphn_c</t>
  </si>
  <si>
    <t>( SS1G_08569 )</t>
  </si>
  <si>
    <t>( Sscle10g078330 )</t>
  </si>
  <si>
    <t>5.4.99.5</t>
  </si>
  <si>
    <t>chorismate_synthase</t>
  </si>
  <si>
    <t>1 M_3psme_c = 1 M_chor_c + 1 M_pi_c</t>
  </si>
  <si>
    <t>( SS1G_03887 )</t>
  </si>
  <si>
    <t>( Sscle09g072720 )</t>
  </si>
  <si>
    <t>4.2.3.5</t>
  </si>
  <si>
    <t>3_deoxy_D_arabino_heptulosonate_7_phosphate_synthetase</t>
  </si>
  <si>
    <t>1 M_h2o_c + 1 M_e4p_c + 1 M_pep_c = 1 M_pi_c + 1 M_2dda7p_c</t>
  </si>
  <si>
    <t>( SS1G_12793 ) or ( SS1G_04739 ) or ( SS1G_04096 )</t>
  </si>
  <si>
    <t>( Sscle02g012830 ) or ( Sscle02g014460 ) or ( Sscle02g019480 )</t>
  </si>
  <si>
    <t>2.5.1.54</t>
  </si>
  <si>
    <t>3_dehydroquinate_dehydratase</t>
  </si>
  <si>
    <t>1 M_3dhq_c = 1 M_3dhsk_c + 1 M_h2o_c</t>
  </si>
  <si>
    <t>( SS1G_04843 ) or ( SS1G_13550 )</t>
  </si>
  <si>
    <t>( Sscle08g062190 ) or ( Sscle15g103530 )</t>
  </si>
  <si>
    <t>4.2.1.10</t>
  </si>
  <si>
    <t>3_dehydroquinate_synthase</t>
  </si>
  <si>
    <t>1 M_2dda7p_c = 1 M_pi_c + 1 M_3dhq_c</t>
  </si>
  <si>
    <t>( SS1G_08336 ) or ( SS1G_13550 )</t>
  </si>
  <si>
    <t>( Sscle10g076400 ) or ( Sscle15g103530 )</t>
  </si>
  <si>
    <t>4.2.3.4</t>
  </si>
  <si>
    <t>indole_3_glycerol_phosphate_synthase</t>
  </si>
  <si>
    <t>1 M_2cpr5p_c + 1 M_h_c = 1 M_h2o_c + 1 M_3ig3p_c + 1 M_co2_c</t>
  </si>
  <si>
    <t>( SS1G_12347 )</t>
  </si>
  <si>
    <t>( Sscle05g043000 )</t>
  </si>
  <si>
    <t>4.1.1.48</t>
  </si>
  <si>
    <t>phenylalanine_transaminase</t>
  </si>
  <si>
    <t>1 M_phpyr_c + 1 M_glu_L_c = 1 M_akg_c + 1 M_phe_L_c</t>
  </si>
  <si>
    <t>2.6.1.58</t>
  </si>
  <si>
    <t>prephenate_dehydrogenase__NADP_</t>
  </si>
  <si>
    <t>1 M_pphn_c + 1 M_nadp_c = 1 M_co2_c + 1 M_34hpp_c + 1 M_nadph_c</t>
  </si>
  <si>
    <t>( SS1G_00089 )</t>
  </si>
  <si>
    <t>( Sscle03g029790 )</t>
  </si>
  <si>
    <t>1.3.1.13</t>
  </si>
  <si>
    <t>prephenate_dehydratase</t>
  </si>
  <si>
    <t>1 M_pphn_c + 1 M_h_c = 1 M_co2_c + 1 M_h2o_c + 1 M_phpyr_c</t>
  </si>
  <si>
    <t>( SS1G_00612 )</t>
  </si>
  <si>
    <t>( Sscle03g025670 )</t>
  </si>
  <si>
    <t>4.2.1.51</t>
  </si>
  <si>
    <t>phosphoribosylanthranilate_isomerase</t>
  </si>
  <si>
    <t>1 M_pran_c = 1 M_2cpr5p_c</t>
  </si>
  <si>
    <t>5.3.1.24</t>
  </si>
  <si>
    <t>3_phosphoshikimate_1_carboxyvinyltransferase</t>
  </si>
  <si>
    <t>1 M_skm5p_c + 1 M_pep_c = 1 M_pi_c + 1 M_3psme_c</t>
  </si>
  <si>
    <t>( SS1G_13550 )</t>
  </si>
  <si>
    <t>( Sscle15g103530 )</t>
  </si>
  <si>
    <t>2.5.1.19</t>
  </si>
  <si>
    <t>shikimate_dehydrogenase</t>
  </si>
  <si>
    <t>1 M_nadph_c + 1 M_h_c + 1 M_3dhsk_c = 1 M_nadp_c + 1 M_skm_c</t>
  </si>
  <si>
    <t>1.1.1.25</t>
  </si>
  <si>
    <t>shikimate_kinase</t>
  </si>
  <si>
    <t>1 M_atp_c + 1 M_skm_c = 1 M_adp_c + 1 M_h_c + 1 M_skm5p_c</t>
  </si>
  <si>
    <t>2.7.1.71</t>
  </si>
  <si>
    <t>tryptophan_synthase__indoleglycerol_phosphate_</t>
  </si>
  <si>
    <t>1 M_ser_L_c + 1 M_3ig3p_c = 1 M_trp_L_c + 1 M_h2o_c + 1 M_g3p_c</t>
  </si>
  <si>
    <t>( SS1G_08114 )</t>
  </si>
  <si>
    <t>( Sscle10g074820 )</t>
  </si>
  <si>
    <t>4.2.1.20</t>
  </si>
  <si>
    <t>R_TRPTA</t>
  </si>
  <si>
    <t>tryptophan_transaminase</t>
  </si>
  <si>
    <t>1 M_indpyr_c + 1 M_glu_L_c = 1 M_trp_L_c + 1 M_akg_c</t>
  </si>
  <si>
    <t>2.6.1.27</t>
  </si>
  <si>
    <t>tyrosine_transaminase</t>
  </si>
  <si>
    <t>1 M_34hpp_c + 1 M_glu_L_c = 1 M_tyr_L_c + 1 M_akg_c</t>
  </si>
  <si>
    <t>2.6.1.5</t>
  </si>
  <si>
    <t>inorganic_diphosphatase</t>
  </si>
  <si>
    <t>1 M_h2o_c + 1 M_ppi_c = 1 M_h_c + 2 M_pi_c</t>
  </si>
  <si>
    <t>( SS1G_04783 )</t>
  </si>
  <si>
    <t>( Sscle02g014120 )</t>
  </si>
  <si>
    <t>3.6.1.1</t>
  </si>
  <si>
    <t>Phosphate metabolism</t>
  </si>
  <si>
    <t>inorganic_diphosphatase_mitochondrial</t>
  </si>
  <si>
    <t>1 M_h2o_m + 1 M_ppi_m = 1 M_h_m + 2 M_pi_m</t>
  </si>
  <si>
    <t>adenosylmethionine_decarboxylase</t>
  </si>
  <si>
    <t>1 M_amet_c + 1 M_h_c = 1 M_ametam_c + 1 M_co2_c</t>
  </si>
  <si>
    <t>( SS1G_01745 )</t>
  </si>
  <si>
    <t>( Sscle01g006410 )</t>
  </si>
  <si>
    <t>4.1.1.50</t>
  </si>
  <si>
    <t>Polyamine biosynthesis</t>
  </si>
  <si>
    <t>R_AGMT</t>
  </si>
  <si>
    <t>agmatinase</t>
  </si>
  <si>
    <t>1 M_agm_c + 1 M_h2o_c = 1 M_urea_c + 1 M_ptrc_c</t>
  </si>
  <si>
    <t>( SS1G_13725 )</t>
  </si>
  <si>
    <t>( Sscle14g097140 )</t>
  </si>
  <si>
    <t>3.5.3.11</t>
  </si>
  <si>
    <t>R_AGMTe</t>
  </si>
  <si>
    <t>agmatinase_extracellular</t>
  </si>
  <si>
    <t>1 M_agm_e + 1 M_h2o_e = 1 M_urea_e + 1 M_ptrc_e</t>
  </si>
  <si>
    <t>( SS1G_00861 ) or ( SS1G_05210 )</t>
  </si>
  <si>
    <t>( Sscle03g023900 ) or ( Sscle08g064980 )</t>
  </si>
  <si>
    <t>ornithine_decarboxylase</t>
  </si>
  <si>
    <t>1 M_h_c + 1 M_orn_c = 1 M_co2_c + 1 M_ptrc_c</t>
  </si>
  <si>
    <t>( SS1G_12207 ) or ( SS1G_09437 )</t>
  </si>
  <si>
    <t>( Sscle05g041780 ) or ( Sscle15g105060 )</t>
  </si>
  <si>
    <t>4.1.1.17</t>
  </si>
  <si>
    <t>spermidine_synthase</t>
  </si>
  <si>
    <t>1 M_ametam_c + 1 M_ptrc_c = 1 M_h_c + 1 M_spmd_c + 1 M_5mta_c</t>
  </si>
  <si>
    <t>( SS1G_10282 )</t>
  </si>
  <si>
    <t>( Sscle16g108990 )</t>
  </si>
  <si>
    <t>2.5.1.16</t>
  </si>
  <si>
    <t>spermine_synthase</t>
  </si>
  <si>
    <t>1 M_ametam_c + 1 M_spmd_c = 1 M_h_c + 1 M_sprm_c + 1 M_5mta_c</t>
  </si>
  <si>
    <t>2.5.1.22</t>
  </si>
  <si>
    <t>L_glutamate_5_semialdehyde_dehydratase__reversible</t>
  </si>
  <si>
    <t>1 M_glu5sa_c = 1 M_h2o_c + 1 M_1pyr5c_c + 1 M_h_c</t>
  </si>
  <si>
    <t>Proline biosynthesis</t>
  </si>
  <si>
    <t>glutamate_5_semialdehyde_dehydrogenase</t>
  </si>
  <si>
    <t>1 M_glu5p_c + 1 M_nadph_c + 1 M_h_c = 1 M_glu5sa_c + 1 M_nadp_c + 1 M_pi_c</t>
  </si>
  <si>
    <t>( SS1G_08171 )</t>
  </si>
  <si>
    <t>( Sscle10g075190 )</t>
  </si>
  <si>
    <t>1.2.1.41</t>
  </si>
  <si>
    <t>1 M_glu5p_c + 1 M_nadh_c + 1 M_h_c = 1 M_glu5sa_c + 1 M_nad_c + 1 M_pi_c</t>
  </si>
  <si>
    <t>glutamate_5_kinase</t>
  </si>
  <si>
    <t>1 M_atp_c + 1 M_glu_L_c = 1 M_glu5p_c + 1 M_adp_c</t>
  </si>
  <si>
    <t>( SS1G_08651 )</t>
  </si>
  <si>
    <t>( Sscle14g098610 )</t>
  </si>
  <si>
    <t>2.7.2.11</t>
  </si>
  <si>
    <t>ornithine_transaminase</t>
  </si>
  <si>
    <t>1 M_orn_c + 1 M_akg_c = M_glu5sa_c + 1 M_glu_L_c</t>
  </si>
  <si>
    <t>( SS1G_11230 )</t>
  </si>
  <si>
    <t>( Sscle12g087390 )</t>
  </si>
  <si>
    <t>2.6.1.13</t>
  </si>
  <si>
    <t>pyrroline_5_carboxylate_reductase</t>
  </si>
  <si>
    <t>2 M_h_c + 1 M_1pyr5c_c + 1 M_nadph_c = 1 M_pro_L_c + 1 M_nadp_c</t>
  </si>
  <si>
    <t>( SS1G_03681 ) or ( SS1G_09630 ) or ( SS1G_10564 )</t>
  </si>
  <si>
    <t>( Sscle09g074360 ) or ( Sscle01g000190 ) or ( Sscle09g071660 )</t>
  </si>
  <si>
    <t>1.5.1.2</t>
  </si>
  <si>
    <t>1_pyrroline_5_carboxylate_dehydrogenase</t>
  </si>
  <si>
    <t>1 M_1pyr5c_c + 2 M_h2o_c + 1 M_nad_c = 1 M_glu_L_c + 1 M_h_c + 1 M_nadh_c</t>
  </si>
  <si>
    <t>( SS1G_01099 )</t>
  </si>
  <si>
    <t>( Sscle01g011440 )</t>
  </si>
  <si>
    <t>1.5.1.12</t>
  </si>
  <si>
    <t>Proline degradation</t>
  </si>
  <si>
    <t>puta3</t>
  </si>
  <si>
    <t>1 M_glu5sa_c + 1 M_h2o_c + 1 M_nad_c = 1 M_glu_L_c + 2 M_h_c + 1 M_nadh_c</t>
  </si>
  <si>
    <t>R_PROT_SS1G_00040_BioS</t>
  </si>
  <si>
    <t>Protein_biosynthesis_SS1G_00040</t>
  </si>
  <si>
    <t>0.117 M_alatrna_c + 0.062 M_valtrna_c + 0.069 M_iletrna_c + 0.052 M_leutrna_c + 0.02 M_mettrna_c + 0.045 M_phetrna_c + 0.027 M_tyrtrna_c + 0.015 M_trptrna_c + 0.112 M_sertrna_c + 0.089 M_thrtrna_c + 0.062 M_asntrna_c + 0.017 M_glntrna_c + 0.02 M_cystrna_c + 0.122 M_glytrna_c + 0.027 M_protrna_c + 0.025 M_argtrna_c + 0.017 M_histrna_c + 0.045 M_lystrna_c + 0.042 M_asptrna_c + 0.015 M_glutrna_c + 3.324 M_atp_c + 3.324 M_h2o_c = 0.117 M_trnaala_c + 0.062 M_trnaval_c + 0.069 M_trnaile_c + 0.052 M_trnaleu_c + 0.02 M_trnamet_c + 0.045 M_trnaphe_c + 0.027 M_trnatyr_c + 0.015 M_trnatrp_c + 0.112 M_trnaser_c + 0.089 M_trnathr_c + 0.062 M_trnaasn_c + 0.017 M_trnagln_c + 0.02 M_trnacys_c + 0.122 M_trnagly_c + 0.027 M_trnapro_c + 0.025 M_trnaarg_c + 0.017 M_trnahis_c + 0.045 M_trnalys_c + 0.042 M_trnaasp_c + 0.015 M_trnaglu_c + 3.324 M_adp_c + 3.324 M_pi_c + 3.324 M_h_c + 0.0025 P_SS1G_00040_r</t>
  </si>
  <si>
    <t>Protein biosynthesis</t>
  </si>
  <si>
    <t>R_PROT_SS1G_00332_BioS</t>
  </si>
  <si>
    <t>Protein_biosynthesis_SS1G_00332</t>
  </si>
  <si>
    <t>0.088 M_alatrna_c + 0.06 M_valtrna_c + 0.044 M_iletrna_c + 0.07 M_leutrna_c + 0.008 M_mettrna_c + 0.049 M_phetrna_c + 0.067 M_tyrtrna_c + 0.018 M_trptrna_c + 0.098 M_sertrna_c + 0.093 M_thrtrna_c + 0.085 M_asntrna_c + 0.044 M_glntrna_c + 0.01 M_cystrna_c + 0.088 M_glytrna_c + 0.057 M_protrna_c + 0.028 M_argtrna_c + 0.003 M_histrna_c + 0.031 M_lystrna_c + 0.047 M_asptrna_c + 0.01 M_glutrna_c + 3.324 M_atp_c + 3.324 M_h2o_c = 0.088 M_trnaala_c + 0.06 M_trnaval_c + 0.044 M_trnaile_c + 0.07 M_trnaleu_c + 0.008 M_trnamet_c + 0.049 M_trnaphe_c + 0.067 M_trnatyr_c + 0.018 M_trnatrp_c + 0.098 M_trnaser_c + 0.093 M_trnathr_c + 0.085 M_trnaasn_c + 0.044 M_trnagln_c + 0.01 M_trnacys_c + 0.088 M_trnagly_c + 0.057 M_trnapro_c + 0.028 M_trnaarg_c + 0.003 M_trnahis_c + 0.031 M_trnalys_c + 0.047 M_trnaasp_c + 0.01 M_trnaglu_c + 3.324 M_adp_c + 3.324 M_pi_c + 3.324 M_h_c + 0.0026 P_SS1G_00332_r</t>
  </si>
  <si>
    <t>( SS1G_00332 )</t>
  </si>
  <si>
    <t>( Sscle03g027970 )</t>
  </si>
  <si>
    <t>R_PROT_SS1G_00458_BioS</t>
  </si>
  <si>
    <t>Protein_biosynthesis_SS1G_00458</t>
  </si>
  <si>
    <t>0.159 M_alatrna_c + 0.067 M_valtrna_c + 0.049 M_iletrna_c + 0.057 M_leutrna_c + 0.015 M_mettrna_c + 0.049 M_phetrna_c + 0.041 M_tyrtrna_c + 0.026 M_trptrna_c + 0.1 M_sertrna_c + 0.08 M_thrtrna_c + 0.044 M_asntrna_c + 0.018 M_glntrna_c + 0.013 M_cystrna_c + 0.09 M_glytrna_c + 0.041 M_protrna_c + 0.015 M_argtrna_c + 0.01 M_histrna_c + 0.026 M_lystrna_c + 0.057 M_asptrna_c + 0.044 M_glutrna_c + 3.324 M_atp_c + 3.324 M_h2o_c = 0.159 M_trnaala_c + 0.067 M_trnaval_c + 0.049 M_trnaile_c + 0.057 M_trnaleu_c + 0.015 M_trnamet_c + 0.049 M_trnaphe_c + 0.041 M_trnatyr_c + 0.026 M_trnatrp_c + 0.1 M_trnaser_c + 0.08 M_trnathr_c + 0.044 M_trnaasn_c + 0.018 M_trnagln_c + 0.013 M_trnacys_c + 0.09 M_trnagly_c + 0.041 M_trnapro_c + 0.015 M_trnaarg_c + 0.01 M_trnahis_c + 0.026 M_trnalys_c + 0.057 M_trnaasp_c + 0.044 M_trnaglu_c + 3.324 M_adp_c + 3.324 M_pi_c + 3.324 M_h_c + 0.0026 P_SS1G_00458_r</t>
  </si>
  <si>
    <t>( SS1G_00458 )</t>
  </si>
  <si>
    <t>( Sscle03g026960 )</t>
  </si>
  <si>
    <t>R_PROT_SS1G_00468_BioS</t>
  </si>
  <si>
    <t>Protein_biosynthesis_SS1G_00468</t>
  </si>
  <si>
    <t>0.097 M_alatrna_c + 0.051 M_valtrna_c + 0.071 M_iletrna_c + 0.077 M_leutrna_c + 0.011 M_mettrna_c + 0.054 M_phetrna_c + 0.057 M_tyrtrna_c + 0.023 M_trptrna_c + 0.083 M_sertrna_c + 0.091 M_thrtrna_c + 0.089 M_asntrna_c + 0.04 M_glntrna_c + 0.003 M_cystrna_c + 0.083 M_glytrna_c + 0.031 M_protrna_c + 0.031 M_argtrna_c + 0.006 M_histrna_c + 0.02 M_lystrna_c + 0.057 M_asptrna_c + 0.023 M_glutrna_c + 3.324 M_atp_c + 3.324 M_h2o_c = 0.097 M_trnaala_c + 0.051 M_trnaval_c + 0.071 M_trnaile_c + 0.077 M_trnaleu_c + 0.011 M_trnamet_c + 0.054 M_trnaphe_c + 0.057 M_trnatyr_c + 0.023 M_trnatrp_c + 0.083 M_trnaser_c + 0.091 M_trnathr_c + 0.089 M_trnaasn_c + 0.04 M_trnagln_c + 0.003 M_trnacys_c + 0.083 M_trnagly_c + 0.031 M_trnapro_c + 0.031 M_trnaarg_c + 0.006 M_trnahis_c + 0.02 M_trnalys_c + 0.057 M_trnaasp_c + 0.023 M_trnaglu_c + 3.324 M_adp_c + 3.324 M_pi_c + 3.324 M_h_c + 0.0029 P_SS1G_00468_r</t>
  </si>
  <si>
    <t>( SS1G_00468 )</t>
  </si>
  <si>
    <t>( Sscle03g026860 )</t>
  </si>
  <si>
    <t>R_PROT_SS1G_00509_BioS</t>
  </si>
  <si>
    <t>Protein_biosynthesis_SS1G_00509</t>
  </si>
  <si>
    <t>0.142 M_alatrna_c + 0.079 M_valtrna_c + 0.052 M_iletrna_c + 0.079 M_leutrna_c + 0.014 M_mettrna_c + 0.03 M_phetrna_c + 0.036 M_tyrtrna_c + 0.025 M_trptrna_c + 0.096 M_sertrna_c + 0.085 M_thrtrna_c + 0.058 M_asntrna_c + 0.036 M_glntrna_c + 0.011 M_cystrna_c + 0.071 M_glytrna_c + 0.03 M_protrna_c + 0.022 M_argtrna_c + 0.019 M_histrna_c + 0.044 M_lystrna_c + 0.047 M_asptrna_c + 0.025 M_glutrna_c + 3.324 M_atp_c + 3.324 M_h2o_c = 0.142 M_trnaala_c + 0.079 M_trnaval_c + 0.052 M_trnaile_c + 0.079 M_trnaleu_c + 0.014 M_trnamet_c + 0.03 M_trnaphe_c + 0.036 M_trnatyr_c + 0.025 M_trnatrp_c + 0.096 M_trnaser_c + 0.085 M_trnathr_c + 0.058 M_trnaasn_c + 0.036 M_trnagln_c + 0.011 M_trnacys_c + 0.071 M_trnagly_c + 0.03 M_trnapro_c + 0.022 M_trnaarg_c + 0.019 M_trnahis_c + 0.044 M_trnalys_c + 0.047 M_trnaasp_c + 0.025 M_trnaglu_c + 3.324 M_adp_c + 3.324 M_pi_c + 3.324 M_h_c + 0.0027 P_SS1G_00509_r</t>
  </si>
  <si>
    <t>( SS1G_00509 )</t>
  </si>
  <si>
    <t>( Sscle03g026530 )</t>
  </si>
  <si>
    <t>R_PROT_SS1G_00624_BioS</t>
  </si>
  <si>
    <t>Protein_biosynthesis_SS1G_00624</t>
  </si>
  <si>
    <t>0.12 M_alatrna_c + 0.068 M_valtrna_c + 0.041 M_iletrna_c + 0.098 M_leutrna_c + 0.015 M_mettrna_c + 0.033 M_phetrna_c + 0.044 M_tyrtrna_c + 0.004 M_trptrna_c + 0.116 M_sertrna_c + 0.098 M_thrtrna_c + 0.05 M_asntrna_c + 0.039 M_glntrna_c + 0.01 M_cystrna_c + 0.079 M_glytrna_c + 0.031 M_protrna_c + 0.039 M_argtrna_c + 0.004 M_histrna_c + 0.019 M_lystrna_c + 0.056 M_asptrna_c + 0.035 M_glutrna_c + 3.324 M_atp_c + 3.324 M_h2o_c = 0.12 M_trnaala_c + 0.068 M_trnaval_c + 0.041 M_trnaile_c + 0.098 M_trnaleu_c + 0.015 M_trnamet_c + 0.033 M_trnaphe_c + 0.044 M_trnatyr_c + 0.004 M_trnatrp_c + 0.116 M_trnaser_c + 0.098 M_trnathr_c + 0.05 M_trnaasn_c + 0.039 M_trnagln_c + 0.01 M_trnacys_c + 0.079 M_trnagly_c + 0.031 M_trnapro_c + 0.039 M_trnaarg_c + 0.004 M_trnahis_c + 0.019 M_trnalys_c + 0.056 M_trnaasp_c + 0.035 M_trnaglu_c + 3.324 M_adp_c + 3.324 M_pi_c + 3.324 M_h_c + 0.0021 P_SS1G_00624_r</t>
  </si>
  <si>
    <t>( SS1G_00624 )</t>
  </si>
  <si>
    <t>( Sscle03g025560 )</t>
  </si>
  <si>
    <t>R_PROT_SS1G_00746_BioS</t>
  </si>
  <si>
    <t>Protein_biosynthesis_SS1G_00746</t>
  </si>
  <si>
    <t>0.12 M_alatrna_c + 0.068 M_valtrna_c + 0.041 M_iletrna_c + 0.061 M_leutrna_c + 0.014 M_mettrna_c + 0.032 M_phetrna_c + 0.057 M_tyrtrna_c + 0.032 M_trptrna_c + 0.093 M_sertrna_c + 0.134 M_thrtrna_c + 0.052 M_asntrna_c + 0.034 M_glntrna_c + 0.018 M_cystrna_c + 0.095 M_glytrna_c + 0.025 M_protrna_c + 0.011 M_argtrna_c + 0.014 M_histrna_c + 0.032 M_lystrna_c + 0.043 M_asptrna_c + 0.023 M_glutrna_c + 3.324 M_atp_c + 3.324 M_h2o_c = 0.12 M_trnaala_c + 0.068 M_trnaval_c + 0.041 M_trnaile_c + 0.061 M_trnaleu_c + 0.014 M_trnamet_c + 0.032 M_trnaphe_c + 0.057 M_trnatyr_c + 0.032 M_trnatrp_c + 0.093 M_trnaser_c + 0.134 M_trnathr_c + 0.052 M_trnaasn_c + 0.034 M_trnagln_c + 0.018 M_trnacys_c + 0.095 M_trnagly_c + 0.025 M_trnapro_c + 0.011 M_trnaarg_c + 0.014 M_trnahis_c + 0.032 M_trnalys_c + 0.043 M_trnaasp_c + 0.023 M_trnaglu_c + 3.324 M_adp_c + 3.324 M_pi_c + 3.324 M_h_c + 0.0023 P_SS1G_00746_r</t>
  </si>
  <si>
    <t>( SS1G_00746 )</t>
  </si>
  <si>
    <t>( Sscle03g024710 )</t>
  </si>
  <si>
    <t>R_PROT_SS1G_00849_BioS</t>
  </si>
  <si>
    <t>Protein_biosynthesis_SS1G_00849</t>
  </si>
  <si>
    <t>0.092 M_alatrna_c + 0.066 M_valtrna_c + 0.053 M_iletrna_c + 0.072 M_leutrna_c + 0.02 M_mettrna_c + 0.046 M_phetrna_c + 0.033 M_tyrtrna_c + 0.026 M_trptrna_c + 0.118 M_sertrna_c + 0.092 M_thrtrna_c + 0.026 M_asntrna_c + 0.059 M_glntrna_c + 0.026 M_cystrna_c + 0.072 M_glytrna_c + 0.039 M_protrna_c + 0.02 M_argtrna_c + 0.02 M_histrna_c + 0.039 M_lystrna_c + 0.046 M_asptrna_c + 0.033 M_glutrna_c + 3.324 M_atp_c + 3.324 M_h2o_c = 0.092 M_trnaala_c + 0.066 M_trnaval_c + 0.053 M_trnaile_c + 0.072 M_trnaleu_c + 0.02 M_trnamet_c + 0.046 M_trnaphe_c + 0.033 M_trnatyr_c + 0.026 M_trnatrp_c + 0.118 M_trnaser_c + 0.092 M_trnathr_c + 0.026 M_trnaasn_c + 0.059 M_trnagln_c + 0.026 M_trnacys_c + 0.072 M_trnagly_c + 0.039 M_trnapro_c + 0.02 M_trnaarg_c + 0.02 M_trnahis_c + 0.039 M_trnalys_c + 0.046 M_trnaasp_c + 0.033 M_trnaglu_c + 3.324 M_adp_c + 3.324 M_pi_c + 3.324 M_h_c + 0.0066 P_SS1G_00849_r</t>
  </si>
  <si>
    <t>( SS1G_00849 )</t>
  </si>
  <si>
    <t>( Sscle03g024000 )</t>
  </si>
  <si>
    <t>R_PROT_SS1G_00861_BioS</t>
  </si>
  <si>
    <t>Protein_biosynthesis_SS1G_00861</t>
  </si>
  <si>
    <t>0.056 M_alatrna_c + 0.076 M_valtrna_c + 0.089 M_iletrna_c + 0.086 M_leutrna_c + 0.020 M_mettrna_c + 0.033 M_phetrna_c + 0.030 M_tyrtrna_c + 0.010 M_trptrna_c + 0.056 M_sertrna_c + 0.059 M_thrtrna_c + 0.043 M_asntrna_c + 0.023 M_glntrna_c + 0.010 M_cystrna_c + 0.089 M_glytrna_c + 0.066 M_protrna_c + 0.040 M_argtrna_c + 0.043 M_histrna_c + 0.050 M_lystrna_c + 0.063 M_asptrna_c + 0.059 M_glutrna_c + 3.324 M_atp_c + 3.324 M_h2o_c = 0.056 M_trnaala_c + 0.076 M_trnaval_c + 0.089 M_trnaile_c + 0.086 M_trnaleu_c + 0.020 M_trnamet_c + 0.033 M_trnaphe_c + 0.030 M_trnatyr_c + 0.010 M_trnatrp_c + 0.056 M_trnaser_c + 0.059 M_trnathr_c + 0.043 M_trnaasn_c + 0.023 M_trnagln_c + 0.010 M_trnacys_c + 0.089 M_trnagly_c + 0.066 M_trnapro_c + 0.040 M_trnaarg_c + 0.043 M_trnahis_c + 0.050 M_trnalys_c + 0.063 M_trnaasp_c + 0.059 M_trnaglu_c + 3.324 M_adp_c + 3.324 M_pi_c + 3.324 M_h_c + 0.0033 P_SS1G_00861_r</t>
  </si>
  <si>
    <t>( SS1G_00861 )</t>
  </si>
  <si>
    <t>( Sscle03g023900 )</t>
  </si>
  <si>
    <t>R_PROT_SS1G_00891_BioS</t>
  </si>
  <si>
    <t>Protein_biosynthesis_SS1G_00891</t>
  </si>
  <si>
    <t>0.097 M_alatrna_c + 0.056 M_valtrna_c + 0.048 M_iletrna_c + 0.077 M_leutrna_c + 0.012 M_mettrna_c + 0.027 M_phetrna_c + 0.046 M_tyrtrna_c + 0.017 M_trptrna_c + 0.104 M_sertrna_c + 0.121 M_thrtrna_c + 0.068 M_asntrna_c + 0.034 M_glntrna_c + 0.029 M_cystrna_c + 0.104 M_glytrna_c + 0.041 M_protrna_c + 0.015 M_argtrna_c + 0.015 M_histrna_c + 0.029 M_lystrna_c + 0.041 M_asptrna_c + 0.019 M_glutrna_c + 3.324 M_atp_c + 3.324 M_h2o_c = 0.097 M_trnaala_c + 0.056 M_trnaval_c + 0.048 M_trnaile_c + 0.077 M_trnaleu_c + 0.012 M_trnamet_c + 0.027 M_trnaphe_c + 0.046 M_trnatyr_c + 0.017 M_trnatrp_c + 0.104 M_trnaser_c + 0.121 M_trnathr_c + 0.068 M_trnaasn_c + 0.034 M_trnagln_c + 0.029 M_trnacys_c + 0.104 M_trnagly_c + 0.041 M_trnapro_c + 0.015 M_trnaarg_c + 0.015 M_trnahis_c + 0.029 M_trnalys_c + 0.041 M_trnaasp_c + 0.019 M_trnaglu_c + 3.324 M_adp_c + 3.324 M_pi_c + 3.324 M_h_c + 0.0024 P_SS1G_00891_r</t>
  </si>
  <si>
    <t>( SS1G_00891 )</t>
  </si>
  <si>
    <t>( Sscle03g023660 )</t>
  </si>
  <si>
    <t>R_PROT_SS1G_00892_BioS</t>
  </si>
  <si>
    <t>Protein_biosynthesis_SS1G_00892</t>
  </si>
  <si>
    <t>0.154 M_alatrna_c + 0.062 M_valtrna_c + 0.036 M_iletrna_c + 0.062 M_leutrna_c + 0.012 M_mettrna_c + 0.033 M_phetrna_c + 0.05 M_tyrtrna_c + 0.021 M_trptrna_c + 0.083 M_sertrna_c + 0.102 M_thrtrna_c + 0.062 M_asntrna_c + 0.033 M_glntrna_c + 0.021 M_cystrna_c + 0.1 M_glytrna_c + 0.059 M_protrna_c + 0.017 M_argtrna_c + 0.007 M_histrna_c + 0.029 M_lystrna_c + 0.04 M_asptrna_c + 0.017 M_glutrna_c + 3.324 M_atp_c + 3.324 M_h2o_c = 0.154 M_trnaala_c + 0.062 M_trnaval_c + 0.036 M_trnaile_c + 0.062 M_trnaleu_c + 0.012 M_trnamet_c + 0.033 M_trnaphe_c + 0.05 M_trnatyr_c + 0.021 M_trnatrp_c + 0.083 M_trnaser_c + 0.102 M_trnathr_c + 0.062 M_trnaasn_c + 0.033 M_trnagln_c + 0.021 M_trnacys_c + 0.1 M_trnagly_c + 0.059 M_trnapro_c + 0.017 M_trnaarg_c + 0.007 M_trnahis_c + 0.029 M_trnalys_c + 0.04 M_trnaasp_c + 0.017 M_trnaglu_c + 3.324 M_adp_c + 3.324 M_pi_c + 3.324 M_h_c + 0.0024 P_SS1G_00892_r</t>
  </si>
  <si>
    <t>( SS1G_00892 )</t>
  </si>
  <si>
    <t>( Sscle03g023650 )</t>
  </si>
  <si>
    <t>R_PROT_SS1G_00929_BioS</t>
  </si>
  <si>
    <t>Protein_biosynthesis_SS1G_00929</t>
  </si>
  <si>
    <t>0.062 M_alatrna_c + 0.069 M_valtrna_c + 0.056 M_iletrna_c + 0.092 M_leutrna_c + 0.023 M_mettrna_c + 0.021 M_phetrna_c + 0.039 M_tyrtrna_c + 0.038 M_trptrna_c + 0.062 M_sertrna_c + 0.066 M_thrtrna_c + 0.038 M_asntrna_c + 0.024 M_glntrna_c + 0.011 M_cystrna_c + 0.092 M_glytrna_c + 0.051 M_protrna_c + 0.045 M_argtrna_c + 0.024 M_histrna_c + 0.056 M_lystrna_c + 0.047 M_asptrna_c + 0.084 M_glutrna_c + 3.324 M_atp_c + 3.324 M_h2o_c = 0.062 M_trnaala_c + 0.069 M_trnaval_c + 0.056 M_trnaile_c + 0.092 M_trnaleu_c + 0.023 M_trnamet_c + 0.021 M_trnaphe_c + 0.039 M_trnatyr_c + 0.038 M_trnatrp_c + 0.062 M_trnaser_c + 0.066 M_trnathr_c + 0.038 M_trnaasn_c + 0.024 M_trnagln_c + 0.011 M_trnacys_c + 0.092 M_trnagly_c + 0.051 M_trnapro_c + 0.045 M_trnaarg_c + 0.024 M_trnahis_c + 0.056 M_trnalys_c + 0.047 M_trnaasp_c + 0.084 M_trnaglu_c + 3.324 M_adp_c + 3.324 M_pi_c + 3.324 M_h_c + 0.0019 P_SS1G_00929_r</t>
  </si>
  <si>
    <t>( SS1G_00929 )</t>
  </si>
  <si>
    <t>( Sscle03g023350 )</t>
  </si>
  <si>
    <t>R_PROT_SS1G_00974_BioS</t>
  </si>
  <si>
    <t>Protein_biosynthesis_SS1G_00974</t>
  </si>
  <si>
    <t>0.09 M_alatrna_c + 0.066 M_valtrna_c + 0.067 M_iletrna_c + 0.069 M_leutrna_c + 0.016 M_mettrna_c + 0.04 M_phetrna_c + 0.034 M_tyrtrna_c + 0.029 M_trptrna_c + 0.062 M_sertrna_c + 0.09 M_thrtrna_c + 0.059 M_asntrna_c + 0.029 M_glntrna_c + 0.019 M_cystrna_c + 0.079 M_glytrna_c + 0.059 M_protrna_c + 0.029 M_argtrna_c + 0.034 M_histrna_c + 0.022 M_lystrna_c + 0.071 M_asptrna_c + 0.036 M_glutrna_c + 3.324 M_atp_c + 3.324 M_h2o_c = 0.09 M_trnaala_c + 0.066 M_trnaval_c + 0.067 M_trnaile_c + 0.069 M_trnaleu_c + 0.016 M_trnamet_c + 0.04 M_trnaphe_c + 0.034 M_trnatyr_c + 0.029 M_trnatrp_c + 0.062 M_trnaser_c + 0.09 M_trnathr_c + 0.059 M_trnaasn_c + 0.029 M_trnagln_c + 0.019 M_trnacys_c + 0.079 M_trnagly_c + 0.059 M_trnapro_c + 0.029 M_trnaarg_c + 0.034 M_trnahis_c + 0.022 M_trnalys_c + 0.071 M_trnaasp_c + 0.036 M_trnaglu_c + 3.324 M_adp_c + 3.324 M_pi_c + 3.324 M_h_c + 0.0017 P_SS1G_00974_r</t>
  </si>
  <si>
    <t>( SS1G_00974 )</t>
  </si>
  <si>
    <t>( Sscle03g023030 )</t>
  </si>
  <si>
    <t>R_PROT_SS1G_01021_BioS</t>
  </si>
  <si>
    <t>Protein_biosynthesis_SS1G_01021</t>
  </si>
  <si>
    <t>0.083 M_alatrna_c + 0.076 M_valtrna_c + 0.059 M_iletrna_c + 0.096 M_leutrna_c + 0.018 M_mettrna_c + 0.037 M_phetrna_c + 0.028 M_tyrtrna_c + 0.02 M_trptrna_c + 0.052 M_sertrna_c + 0.061 M_thrtrna_c + 0.044 M_asntrna_c + 0.019 M_glntrna_c + 0.011 M_cystrna_c + 0.092 M_glytrna_c + 0.048 M_protrna_c + 0.043 M_argtrna_c + 0.016 M_histrna_c + 0.068 M_lystrna_c + 0.054 M_asptrna_c + 0.076 M_glutrna_c + 3.324 M_atp_c + 3.324 M_h2o_c = 0.083 M_trnaala_c + 0.076 M_trnaval_c + 0.059 M_trnaile_c + 0.096 M_trnaleu_c + 0.018 M_trnamet_c + 0.037 M_trnaphe_c + 0.028 M_trnatyr_c + 0.02 M_trnatrp_c + 0.052 M_trnaser_c + 0.061 M_trnathr_c + 0.044 M_trnaasn_c + 0.019 M_trnagln_c + 0.011 M_trnacys_c + 0.092 M_trnagly_c + 0.048 M_trnapro_c + 0.043 M_trnaarg_c + 0.016 M_trnahis_c + 0.068 M_trnalys_c + 0.054 M_trnaasp_c + 0.076 M_trnaglu_c + 3.324 M_adp_c + 3.324 M_pi_c + 3.324 M_h_c + 0.0012 P_SS1G_01021_r</t>
  </si>
  <si>
    <t>( SS1G_01021 )</t>
  </si>
  <si>
    <t>( Sscle03g022640 )</t>
  </si>
  <si>
    <t>R_PROT_SS1G_01081_BioS</t>
  </si>
  <si>
    <t>Protein_biosynthesis_SS1G_01081</t>
  </si>
  <si>
    <t>0.088 M_alatrna_c + 0.078 M_valtrna_c + 0.05 M_iletrna_c + 0.078 M_leutrna_c + 0.01 M_mettrna_c + 0.067 M_phetrna_c + 0.02 M_tyrtrna_c + 0.013 M_trptrna_c + 0.073 M_sertrna_c + 0.069 M_thrtrna_c + 0.064 M_asntrna_c + 0.046 M_glntrna_c + 0.001 M_cystrna_c + 0.077 M_glytrna_c + 0.05 M_protrna_c + 0.045 M_argtrna_c + 0.025 M_histrna_c + 0.036 M_lystrna_c + 0.063 M_asptrna_c + 0.045 M_glutrna_c + 3.324 M_atp_c + 3.324 M_h2o_c = 0.088 M_trnaala_c + 0.078 M_trnaval_c + 0.05 M_trnaile_c + 0.078 M_trnaleu_c + 0.01 M_trnamet_c + 0.067 M_trnaphe_c + 0.02 M_trnatyr_c + 0.013 M_trnatrp_c + 0.073 M_trnaser_c + 0.069 M_trnathr_c + 0.064 M_trnaasn_c + 0.046 M_trnagln_c + 0.001 M_trnacys_c + 0.077 M_trnagly_c + 0.05 M_trnapro_c + 0.045 M_trnaarg_c + 0.025 M_trnahis_c + 0.036 M_trnalys_c + 0.063 M_trnaasp_c + 0.045 M_trnaglu_c + 3.324 M_adp_c + 3.324 M_pi_c + 3.324 M_h_c + 0.0014 P_SS1G_01081_r</t>
  </si>
  <si>
    <t>( SS1G_01081 )</t>
  </si>
  <si>
    <t>( Sscle01g011560 )</t>
  </si>
  <si>
    <t>R_PROT_SS1G_01262_BioS</t>
  </si>
  <si>
    <t>Protein_biosynthesis_SS1G_01262</t>
  </si>
  <si>
    <t>0.138 M_alatrna_c + 0.075 M_valtrna_c + 0.034 M_iletrna_c + 0.056 M_leutrna_c + 0.024 M_mettrna_c + 0.039 M_phetrna_c + 0.029 M_tyrtrna_c + 0.022 M_trptrna_c + 0.16 M_sertrna_c + 0.107 M_thrtrna_c + 0.027 M_asntrna_c + 0.027 M_glntrna_c + 0.007 M_cystrna_c + 0.068 M_glytrna_c + 0.039 M_protrna_c + 0.015 M_argtrna_c + 0.022 M_histrna_c + 0.046 M_lystrna_c + 0.034 M_asptrna_c + 0.034 M_glutrna_c + 3.324 M_atp_c + 3.324 M_h2o_c = 0.138 M_trnaala_c + 0.075 M_trnaval_c + 0.034 M_trnaile_c + 0.056 M_trnaleu_c + 0.024 M_trnamet_c + 0.039 M_trnaphe_c + 0.029 M_trnatyr_c + 0.022 M_trnatrp_c + 0.16 M_trnaser_c + 0.107 M_trnathr_c + 0.027 M_trnaasn_c + 0.027 M_trnagln_c + 0.007 M_trnacys_c + 0.068 M_trnagly_c + 0.039 M_trnapro_c + 0.015 M_trnaarg_c + 0.022 M_trnahis_c + 0.046 M_trnalys_c + 0.034 M_trnaasp_c + 0.034 M_trnaglu_c + 3.324 M_adp_c + 3.324 M_pi_c + 3.324 M_h_c + 0.0024 P_SS1G_01262_r</t>
  </si>
  <si>
    <t>R_PROT_SS1G_01422_BioS</t>
  </si>
  <si>
    <t>Protein_biosynthesis_SS1G_01422</t>
  </si>
  <si>
    <t>0.121 M_alatrna_c + 0.056 M_valtrna_c + 0.043 M_iletrna_c + 0.031 M_leutrna_c + 0.025 M_mettrna_c + 0.05 M_phetrna_c + 0.034 M_tyrtrna_c + 0.028 M_trptrna_c + 0.08 M_sertrna_c + 0.115 M_thrtrna_c + 0.071 M_asntrna_c + 0.022 M_glntrna_c + 0.025 M_cystrna_c + 0.111 M_glytrna_c + 0.04 M_protrna_c + 0.015 M_argtrna_c + 0.031 M_histrna_c + 0.031 M_lystrna_c + 0.05 M_asptrna_c + 0.022 M_glutrna_c + 3.324 M_atp_c + 3.324 M_h2o_c = 0.121 M_trnaala_c + 0.056 M_trnaval_c + 0.043 M_trnaile_c + 0.031 M_trnaleu_c + 0.025 M_trnamet_c + 0.05 M_trnaphe_c + 0.034 M_trnatyr_c + 0.028 M_trnatrp_c + 0.08 M_trnaser_c + 0.115 M_trnathr_c + 0.071 M_trnaasn_c + 0.022 M_trnagln_c + 0.025 M_trnacys_c + 0.111 M_trnagly_c + 0.04 M_trnapro_c + 0.015 M_trnaarg_c + 0.031 M_trnahis_c + 0.031 M_trnalys_c + 0.05 M_trnaasp_c + 0.022 M_trnaglu_c + 3.324 M_adp_c + 3.324 M_pi_c + 3.324 M_h_c + 0.0031 P_SS1G_01422_r</t>
  </si>
  <si>
    <t>( SS1G_01422 )</t>
  </si>
  <si>
    <t>( Sscle01g008990 )</t>
  </si>
  <si>
    <t>R_PROT_SS1G_01472_BioS</t>
  </si>
  <si>
    <t>Protein_biosynthesis_SS1G_01472</t>
  </si>
  <si>
    <t>0.067 M_alatrna_c + 0.067 M_valtrna_c + 0.036 M_iletrna_c + 0.093 M_leutrna_c + 0.022 M_mettrna_c + 0.063 M_phetrna_c + 0.046 M_tyrtrna_c + 0.015 M_trptrna_c + 0.075 M_sertrna_c + 0.072 M_thrtrna_c + 0.063 M_asntrna_c + 0.027 M_glntrna_c + 0.01 M_cystrna_c + 0.094 M_glytrna_c + 0.063 M_protrna_c + 0.048 M_argtrna_c + 0.017 M_histrna_c + 0.027 M_lystrna_c + 0.045 M_asptrna_c + 0.046 M_glutrna_c + 3.324 M_atp_c + 3.324 M_h2o_c = 0.067 M_trnaala_c + 0.067 M_trnaval_c + 0.036 M_trnaile_c + 0.093 M_trnaleu_c + 0.022 M_trnamet_c + 0.063 M_trnaphe_c + 0.046 M_trnatyr_c + 0.015 M_trnatrp_c + 0.075 M_trnaser_c + 0.072 M_trnathr_c + 0.063 M_trnaasn_c + 0.027 M_trnagln_c + 0.01 M_trnacys_c + 0.094 M_trnagly_c + 0.063 M_trnapro_c + 0.048 M_trnaarg_c + 0.017 M_trnahis_c + 0.027 M_trnalys_c + 0.045 M_trnaasp_c + 0.046 M_trnaglu_c + 3.324 M_adp_c + 3.324 M_pi_c + 3.324 M_h_c + 0.0017 P_SS1G_01472_r</t>
  </si>
  <si>
    <t>( SS1G_01472 )</t>
  </si>
  <si>
    <t>( Sscle01g008640 )</t>
  </si>
  <si>
    <t>R_PROT_SS1G_01493_BioS</t>
  </si>
  <si>
    <t>Protein_biosynthesis_SS1G_01493</t>
  </si>
  <si>
    <t>0.098 M_alatrna_c + 0.045 M_valtrna_c + 0.062 M_iletrna_c + 0.088 M_leutrna_c + 0.011 M_mettrna_c + 0.033 M_phetrna_c + 0.049 M_tyrtrna_c + 0.022 M_trptrna_c + 0.078 M_sertrna_c + 0.08 M_thrtrna_c + 0.069 M_asntrna_c + 0.04 M_glntrna_c + 0.011 M_cystrna_c + 0.086 M_glytrna_c + 0.057 M_protrna_c + 0.029 M_argtrna_c + 0.018 M_histrna_c + 0.034 M_lystrna_c + 0.062 M_asptrna_c + 0.029 M_glutrna_c + 3.324 M_atp_c + 3.324 M_h2o_c = 0.098 M_trnaala_c + 0.045 M_trnaval_c + 0.062 M_trnaile_c + 0.088 M_trnaleu_c + 0.011 M_trnamet_c + 0.033 M_trnaphe_c + 0.049 M_trnatyr_c + 0.022 M_trnatrp_c + 0.078 M_trnaser_c + 0.08 M_trnathr_c + 0.069 M_trnaasn_c + 0.04 M_trnagln_c + 0.011 M_trnacys_c + 0.086 M_trnagly_c + 0.057 M_trnapro_c + 0.029 M_trnaarg_c + 0.018 M_trnahis_c + 0.034 M_trnalys_c + 0.062 M_trnaasp_c + 0.029 M_trnaglu_c + 3.324 M_adp_c + 3.324 M_pi_c + 3.324 M_h_c + 0.0013 P_SS1G_01493_r</t>
  </si>
  <si>
    <t>( SS1G_01493 )</t>
  </si>
  <si>
    <t>( Sscle01g008460 )</t>
  </si>
  <si>
    <t>R_PROT_SS1G_01572_BioS</t>
  </si>
  <si>
    <t>Protein_biosynthesis_SS1G_01572</t>
  </si>
  <si>
    <t>0.065 M_alatrna_c + 0.058 M_valtrna_c + 0.071 M_iletrna_c + 0.076 M_leutrna_c + 0.019 M_mettrna_c + 0.049 M_phetrna_c + 0.049 M_tyrtrna_c + 0.025 M_trptrna_c + 0.074 M_sertrna_c + 0.071 M_thrtrna_c + 0.065 M_asntrna_c + 0.03 M_glntrna_c + 0.004 M_cystrna_c + 0.108 M_glytrna_c + 0.05 M_protrna_c + 0.035 M_argtrna_c + 0.025 M_histrna_c + 0.031 M_lystrna_c + 0.042 M_asptrna_c + 0.053 M_glutrna_c + 3.324 M_atp_c + 3.324 M_h2o_c = 0.065 M_trnaala_c + 0.058 M_trnaval_c + 0.071 M_trnaile_c + 0.076 M_trnaleu_c + 0.019 M_trnamet_c + 0.049 M_trnaphe_c + 0.049 M_trnatyr_c + 0.025 M_trnatrp_c + 0.074 M_trnaser_c + 0.071 M_trnathr_c + 0.065 M_trnaasn_c + 0.03 M_trnagln_c + 0.004 M_trnacys_c + 0.108 M_trnagly_c + 0.05 M_trnapro_c + 0.035 M_trnaarg_c + 0.025 M_trnahis_c + 0.031 M_trnalys_c + 0.042 M_trnaasp_c + 0.053 M_trnaglu_c + 3.324 M_adp_c + 3.324 M_pi_c + 3.324 M_h_c + 0.001 P_SS1G_01572_r</t>
  </si>
  <si>
    <t>( SS1G_01572 )</t>
  </si>
  <si>
    <t>( Sscle01g007810 )</t>
  </si>
  <si>
    <t>R_PROT_SS1G_01627_BioS</t>
  </si>
  <si>
    <t>Protein_biosynthesis_SS1G_01627</t>
  </si>
  <si>
    <t>0.088 M_alatrna_c + 0.083 M_valtrna_c + 0.05 M_iletrna_c + 0.084 M_leutrna_c + 0.023 M_mettrna_c + 0.055 M_phetrna_c + 0.039 M_tyrtrna_c + 0.019 M_trptrna_c + 0.044 M_sertrna_c + 0.075 M_thrtrna_c + 0.053 M_asntrna_c + 0.032 M_glntrna_c + 0.006 M_cystrna_c + 0.073 M_glytrna_c + 0.065 M_protrna_c + 0.028 M_argtrna_c + 0.031 M_histrna_c + 0.029 M_lystrna_c + 0.071 M_asptrna_c + 0.052 M_glutrna_c + 3.324 M_atp_c + 3.324 M_h2o_c = 0.088 M_trnaala_c + 0.083 M_trnaval_c + 0.05 M_trnaile_c + 0.084 M_trnaleu_c + 0.023 M_trnamet_c + 0.055 M_trnaphe_c + 0.039 M_trnatyr_c + 0.019 M_trnatrp_c + 0.044 M_trnaser_c + 0.075 M_trnathr_c + 0.053 M_trnaasn_c + 0.032 M_trnagln_c + 0.006 M_trnacys_c + 0.073 M_trnagly_c + 0.065 M_trnapro_c + 0.028 M_trnaarg_c + 0.031 M_trnahis_c + 0.029 M_trnalys_c + 0.071 M_trnaasp_c + 0.052 M_trnaglu_c + 3.324 M_adp_c + 3.324 M_pi_c + 3.324 M_h_c + 0.0016 P_SS1G_01627_r</t>
  </si>
  <si>
    <t>( SS1G_01627 )</t>
  </si>
  <si>
    <t>( Sscle01g007350 )</t>
  </si>
  <si>
    <t>R_PROT_SS1G_01828_BioS</t>
  </si>
  <si>
    <t>Protein_biosynthesis_SS1G_01828</t>
  </si>
  <si>
    <t>0.131 M_alatrna_c + 0.037 M_valtrna_c + 0.03 M_iletrna_c + 0.043 M_leutrna_c + 0.009 M_mettrna_c + 0.034 M_phetrna_c + 0.043 M_tyrtrna_c + 0.027 M_trptrna_c + 0.159 M_sertrna_c + 0.107 M_thrtrna_c + 0.043 M_asntrna_c + 0.046 M_glntrna_c + 0.055 M_cystrna_c + 0.116 M_glytrna_c + 0.052 M_protrna_c + 0.012 M_argtrna_c + 0.006 M_histrna_c + 0.018 M_lystrna_c + 0.027 M_asptrna_c + 0.006 M_glutrna_c + 3.324 M_atp_c + 3.324 M_h2o_c = 0.131 M_trnaala_c + 0.037 M_trnaval_c + 0.03 M_trnaile_c + 0.043 M_trnaleu_c + 0.009 M_trnamet_c + 0.034 M_trnaphe_c + 0.043 M_trnatyr_c + 0.027 M_trnatrp_c + 0.159 M_trnaser_c + 0.107 M_trnathr_c + 0.043 M_trnaasn_c + 0.046 M_trnagln_c + 0.055 M_trnacys_c + 0.116 M_trnagly_c + 0.052 M_trnapro_c + 0.012 M_trnaarg_c + 0.006 M_trnahis_c + 0.018 M_trnalys_c + 0.027 M_trnaasp_c + 0.006 M_trnaglu_c + 3.324 M_adp_c + 3.324 M_pi_c + 3.324 M_h_c + 0.003 P_SS1G_01828_r</t>
  </si>
  <si>
    <t>( SS1G_01828 )</t>
  </si>
  <si>
    <t>( Sscle01g005720 )</t>
  </si>
  <si>
    <t>R_PROT_SS1G_01833_BioS</t>
  </si>
  <si>
    <t>Protein_biosynthesis_SS1G_01833</t>
  </si>
  <si>
    <t>0.056 M_alatrna_c + 0.062 M_valtrna_c + 0.046 M_iletrna_c + 0.05 M_leutrna_c + 0.022 M_mettrna_c + 0.056 M_phetrna_c + 0.062 M_tyrtrna_c + 0.025 M_trptrna_c + 0.087 M_sertrna_c + 0.05 M_thrtrna_c + 0.025 M_asntrna_c + 0.028 M_glntrna_c + 0.015 M_cystrna_c + 0.087 M_glytrna_c + 0.062 M_protrna_c + 0.031 M_argtrna_c + 0.04 M_histrna_c + 0.056 M_lystrna_c + 0.084 M_asptrna_c + 0.059 M_glutrna_c + 3.324 M_atp_c + 3.324 M_h2o_c = 0.056 M_trnaala_c + 0.062 M_trnaval_c + 0.046 M_trnaile_c + 0.05 M_trnaleu_c + 0.022 M_trnamet_c + 0.056 M_trnaphe_c + 0.062 M_trnatyr_c + 0.025 M_trnatrp_c + 0.087 M_trnaser_c + 0.05 M_trnathr_c + 0.025 M_trnaasn_c + 0.028 M_trnagln_c + 0.015 M_trnacys_c + 0.087 M_trnagly_c + 0.062 M_trnapro_c + 0.031 M_trnaarg_c + 0.04 M_trnahis_c + 0.056 M_trnalys_c + 0.084 M_trnaasp_c + 0.059 M_trnaglu_c + 3.324 M_adp_c + 3.324 M_pi_c + 3.324 M_h_c + 0.0031 P_SS1G_01833_r</t>
  </si>
  <si>
    <t>( SS1G_01833 )</t>
  </si>
  <si>
    <t>( Sscle01g005680 )</t>
  </si>
  <si>
    <t>R_PROT_SS1G_01838_BioS</t>
  </si>
  <si>
    <t>Protein_biosynthesis_SS1G_01838</t>
  </si>
  <si>
    <t>0.1 M_alatrna_c + 0.071 M_valtrna_c + 0.078 M_iletrna_c + 0.063 M_leutrna_c + 0.004 M_mettrna_c + 0.019 M_phetrna_c + 0.052 M_tyrtrna_c + 0.022 M_trptrna_c + 0.082 M_sertrna_c + 0.115 M_thrtrna_c + 0.052 M_asntrna_c + 0.026 M_glntrna_c + 0.015 M_cystrna_c + 0.093 M_glytrna_c + 0.093 M_protrna_c + 0.007 M_argtrna_c + 0.019 M_histrna_c + 0.033 M_lystrna_c + 0.033 M_asptrna_c + 0.022 M_glutrna_c + 3.324 M_atp_c + 3.324 M_h2o_c = 0.1 M_trnaala_c + 0.071 M_trnaval_c + 0.078 M_trnaile_c + 0.063 M_trnaleu_c + 0.004 M_trnamet_c + 0.019 M_trnaphe_c + 0.052 M_trnatyr_c + 0.022 M_trnatrp_c + 0.082 M_trnaser_c + 0.115 M_trnathr_c + 0.052 M_trnaasn_c + 0.026 M_trnagln_c + 0.015 M_trnacys_c + 0.093 M_trnagly_c + 0.093 M_trnapro_c + 0.007 M_trnaarg_c + 0.019 M_trnahis_c + 0.033 M_trnalys_c + 0.033 M_trnaasp_c + 0.022 M_trnaglu_c + 3.324 M_adp_c + 3.324 M_pi_c + 3.324 M_h_c + 0.0037 P_SS1G_01838_r</t>
  </si>
  <si>
    <t>( SS1G_01838 )</t>
  </si>
  <si>
    <t>( Sscle01g005630 )</t>
  </si>
  <si>
    <t>R_PROT_SS1G_01882_BioS</t>
  </si>
  <si>
    <t>Protein_biosynthesis_SS1G_01882</t>
  </si>
  <si>
    <t>0.084 M_alatrna_c + 0.06 M_valtrna_c + 0.036 M_iletrna_c + 0.072 M_leutrna_c + 0.042 M_mettrna_c + 0.048 M_phetrna_c + 0.036 M_tyrtrna_c + 0.006 M_trptrna_c + 0.072 M_sertrna_c + 0.09 M_thrtrna_c + 0.048 M_asntrna_c + 0.036 M_glntrna_c + 0.03 M_cystrna_c + 0.126 M_glytrna_c + 0.03 M_protrna_c + 0.036 M_argtrna_c + 0.018 M_histrna_c + 0.054 M_lystrna_c + 0.06 M_asptrna_c + 0.018 M_glutrna_c + 3.324 M_atp_c + 3.324 M_h2o_c = 0.084 M_trnaala_c + 0.06 M_trnaval_c + 0.036 M_trnaile_c + 0.072 M_trnaleu_c + 0.042 M_trnamet_c + 0.048 M_trnaphe_c + 0.036 M_trnatyr_c + 0.006 M_trnatrp_c + 0.072 M_trnaser_c + 0.09 M_trnathr_c + 0.048 M_trnaasn_c + 0.036 M_trnagln_c + 0.03 M_trnacys_c + 0.126 M_trnagly_c + 0.03 M_trnapro_c + 0.036 M_trnaarg_c + 0.018 M_trnahis_c + 0.054 M_trnalys_c + 0.06 M_trnaasp_c + 0.018 M_trnaglu_c + 3.324 M_adp_c + 3.324 M_pi_c + 3.324 M_h_c + 0.006 P_SS1G_01882_r</t>
  </si>
  <si>
    <t>( SS1G_01882 )</t>
  </si>
  <si>
    <t>( Sscle01g005260 )</t>
  </si>
  <si>
    <t>R_PROT_SS1G_02334_BioS</t>
  </si>
  <si>
    <t>Protein_biosynthesis_SS1G_02334</t>
  </si>
  <si>
    <t>0.093 M_alatrna_c + 0.06 M_valtrna_c + 0.038 M_iletrna_c + 0.052 M_leutrna_c + 0.02 M_mettrna_c + 0.028 M_phetrna_c + 0.044 M_tyrtrna_c + 0.016 M_trptrna_c + 0.119 M_sertrna_c + 0.109 M_thrtrna_c + 0.058 M_asntrna_c + 0.038 M_glntrna_c + 0.04 M_cystrna_c + 0.117 M_glytrna_c + 0.038 M_protrna_c + 0.022 M_argtrna_c + 0.008 M_histrna_c + 0.034 M_lystrna_c + 0.054 M_asptrna_c + 0.016 M_glutrna_c + 3.324 M_atp_c + 3.324 M_h2o_c = 0.093 M_trnaala_c + 0.06 M_trnaval_c + 0.038 M_trnaile_c + 0.052 M_trnaleu_c + 0.02 M_trnamet_c + 0.028 M_trnaphe_c + 0.044 M_trnatyr_c + 0.016 M_trnatrp_c + 0.119 M_trnaser_c + 0.109 M_trnathr_c + 0.058 M_trnaasn_c + 0.038 M_trnagln_c + 0.04 M_trnacys_c + 0.117 M_trnagly_c + 0.038 M_trnapro_c + 0.022 M_trnaarg_c + 0.008 M_trnahis_c + 0.034 M_trnalys_c + 0.054 M_trnaasp_c + 0.016 M_trnaglu_c + 3.324 M_adp_c + 3.324 M_pi_c + 3.324 M_h_c + 0.002 P_SS1G_02334_r</t>
  </si>
  <si>
    <t>( SS1G_02334 )</t>
  </si>
  <si>
    <t>( Sscle04g033820 )</t>
  </si>
  <si>
    <t>R_PROT_SS1G_02462_BioS</t>
  </si>
  <si>
    <t>Protein_biosynthesis_SS1G_02462</t>
  </si>
  <si>
    <t>0.109 M_alatrna_c + 0.049 M_valtrna_c + 0.039 M_iletrna_c + 0.051 M_leutrna_c + 0.012 M_mettrna_c + 0.043 M_phetrna_c + 0.051 M_tyrtrna_c + 0.01 M_trptrna_c + 0.119 M_sertrna_c + 0.094 M_thrtrna_c + 0.068 M_asntrna_c + 0.029 M_glntrna_c + 0.014 M_cystrna_c + 0.136 M_glytrna_c + 0.041 M_protrna_c + 0.037 M_argtrna_c + 0.016 M_histrna_c + 0.016 M_lystrna_c + 0.043 M_asptrna_c + 0.021 M_glutrna_c + 3.324 M_atp_c + 3.324 M_h2o_c = 0.109 M_trnaala_c + 0.049 M_trnaval_c + 0.039 M_trnaile_c + 0.051 M_trnaleu_c + 0.012 M_trnamet_c + 0.043 M_trnaphe_c + 0.051 M_trnatyr_c + 0.01 M_trnatrp_c + 0.119 M_trnaser_c + 0.094 M_trnathr_c + 0.068 M_trnaasn_c + 0.029 M_trnagln_c + 0.014 M_trnacys_c + 0.136 M_trnagly_c + 0.041 M_trnapro_c + 0.037 M_trnaarg_c + 0.016 M_trnahis_c + 0.016 M_trnalys_c + 0.043 M_trnaasp_c + 0.021 M_trnaglu_c + 3.324 M_adp_c + 3.324 M_pi_c + 3.324 M_h_c + 0.0021 P_SS1G_02462_r</t>
  </si>
  <si>
    <t>( SS1G_02462 )</t>
  </si>
  <si>
    <t>( Sscle04g034810 )</t>
  </si>
  <si>
    <t>R_PROT_SS1G_02553_BioS</t>
  </si>
  <si>
    <t>Protein_biosynthesis_SS1G_02553</t>
  </si>
  <si>
    <t>0.066 M_alatrna_c + 0.055 M_valtrna_c + 0.069 M_iletrna_c + 0.055 M_leutrna_c + 0.017 M_mettrna_c + 0.041 M_phetrna_c + 0.052 M_tyrtrna_c + 0.024 M_trptrna_c + 0.083 M_sertrna_c + 0.107 M_thrtrna_c + 0.086 M_asntrna_c + 0.041 M_glntrna_c + 0.024 M_cystrna_c + 0.128 M_glytrna_c + 0.038 M_protrna_c + 0.017 M_argtrna_c + 0.01 M_histrna_c + 0.031 M_lystrna_c + 0.038 M_asptrna_c + 0.017 M_glutrna_c + 3.324 M_atp_c + 3.324 M_h2o_c = 0.066 M_trnaala_c + 0.055 M_trnaval_c + 0.069 M_trnaile_c + 0.055 M_trnaleu_c + 0.017 M_trnamet_c + 0.041 M_trnaphe_c + 0.052 M_trnatyr_c + 0.024 M_trnatrp_c + 0.083 M_trnaser_c + 0.107 M_trnathr_c + 0.086 M_trnaasn_c + 0.041 M_trnagln_c + 0.024 M_trnacys_c + 0.128 M_trnagly_c + 0.038 M_trnapro_c + 0.017 M_trnaarg_c + 0.01 M_trnahis_c + 0.031 M_trnalys_c + 0.038 M_trnaasp_c + 0.017 M_trnaglu_c + 3.324 M_adp_c + 3.324 M_pi_c + 3.324 M_h_c + 0.0034 P_SS1G_02553_r</t>
  </si>
  <si>
    <t>( SS1G_02553 )</t>
  </si>
  <si>
    <t>( Sscle04g035440 )</t>
  </si>
  <si>
    <t>R_PROT_SS1G_02570_BioS</t>
  </si>
  <si>
    <t>Protein_biosynthesis_SS1G_02570</t>
  </si>
  <si>
    <t>0.071 M_alatrna_c + 0.06 M_valtrna_c + 0.067 M_iletrna_c + 0.108 M_leutrna_c + 0.014 M_mettrna_c + 0.032 M_phetrna_c + 0.041 M_tyrtrna_c + 0.005 M_trptrna_c + 0.138 M_sertrna_c + 0.108 M_thrtrna_c + 0.062 M_asntrna_c + 0.03 M_glntrna_c + 0.011 M_cystrna_c + 0.057 M_glytrna_c + 0.055 M_protrna_c + 0.021 M_argtrna_c + 0.011 M_histrna_c + 0.025 M_lystrna_c + 0.057 M_asptrna_c + 0.025 M_glutrna_c + 3.324 M_atp_c + 3.324 M_h2o_c = 0.071 M_trnaala_c + 0.06 M_trnaval_c + 0.067 M_trnaile_c + 0.108 M_trnaleu_c + 0.014 M_trnamet_c + 0.032 M_trnaphe_c + 0.041 M_trnatyr_c + 0.005 M_trnatrp_c + 0.138 M_trnaser_c + 0.108 M_trnathr_c + 0.062 M_trnaasn_c + 0.03 M_trnagln_c + 0.011 M_trnacys_c + 0.057 M_trnagly_c + 0.055 M_trnapro_c + 0.021 M_trnaarg_c + 0.011 M_trnahis_c + 0.025 M_trnalys_c + 0.057 M_trnaasp_c + 0.025 M_trnaglu_c + 3.324 M_adp_c + 3.324 M_pi_c + 3.324 M_h_c + 0.0023 P_SS1G_02570_r</t>
  </si>
  <si>
    <t>( SS1G_02570 )</t>
  </si>
  <si>
    <t>( Sscle04g035550 )</t>
  </si>
  <si>
    <t>R_PROT_SS1G_02618_BioS</t>
  </si>
  <si>
    <t>Protein_biosynthesis_SS1G_02618</t>
  </si>
  <si>
    <t>0.089 M_alatrna_c + 0.067 M_valtrna_c + 0.053 M_iletrna_c + 0.069 M_leutrna_c + 0.024 M_mettrna_c + 0.028 M_phetrna_c + 0.047 M_tyrtrna_c + 0.026 M_trptrna_c + 0.116 M_sertrna_c + 0.085 M_thrtrna_c + 0.071 M_asntrna_c + 0.018 M_glntrna_c + 0.016 M_cystrna_c + 0.093 M_glytrna_c + 0.043 M_protrna_c + 0.035 M_argtrna_c + 0.014 M_histrna_c + 0.024 M_lystrna_c + 0.053 M_asptrna_c + 0.026 M_glutrna_c + 3.324 M_atp_c + 3.324 M_h2o_c = 0.089 M_trnaala_c + 0.067 M_trnaval_c + 0.053 M_trnaile_c + 0.069 M_trnaleu_c + 0.024 M_trnamet_c + 0.028 M_trnaphe_c + 0.047 M_trnatyr_c + 0.026 M_trnatrp_c + 0.116 M_trnaser_c + 0.085 M_trnathr_c + 0.071 M_trnaasn_c + 0.018 M_trnagln_c + 0.016 M_trnacys_c + 0.093 M_trnagly_c + 0.043 M_trnapro_c + 0.035 M_trnaarg_c + 0.014 M_trnahis_c + 0.024 M_trnalys_c + 0.053 M_trnaasp_c + 0.026 M_trnaglu_c + 3.324 M_adp_c + 3.324 M_pi_c + 3.324 M_h_c + 0.002 P_SS1G_02618_r</t>
  </si>
  <si>
    <t>( SS1G_02618 )</t>
  </si>
  <si>
    <t>( Sscle04g035910 )</t>
  </si>
  <si>
    <t>R_PROT_SS1G_02760_BioS</t>
  </si>
  <si>
    <t>Protein_biosynthesis_SS1G_02760</t>
  </si>
  <si>
    <t>0.105 M_alatrna_c + 0.056 M_valtrna_c + 0.065 M_iletrna_c + 0.105 M_leutrna_c + 0.02 M_mettrna_c + 0.032 M_phetrna_c + 0.044 M_tyrtrna_c + 0.000 M_trptrna_c + 0.097 M_sertrna_c + 0.101 M_thrtrna_c + 0.02 M_asntrna_c + 0.032 M_glntrna_c + 0.028 M_cystrna_c + 0.089 M_glytrna_c + 0.073 M_protrna_c + 0.024 M_argtrna_c + 0.012 M_histrna_c + 0.032 M_lystrna_c + 0.032 M_asptrna_c + 0.032 M_glutrna_c + 3.324 M_atp_c + 3.324 M_h2o_c = 0.105 M_trnaala_c + 0.056 M_trnaval_c + 0.065 M_trnaile_c + 0.105 M_trnaleu_c + 0.02 M_trnamet_c + 0.032 M_trnaphe_c + 0.044 M_trnatyr_c + 0.000 M_trnatrp_c + 0.097 M_trnaser_c + 0.101 M_trnathr_c + 0.02 M_trnaasn_c + 0.032 M_trnagln_c + 0.028 M_trnacys_c + 0.089 M_trnagly_c + 0.073 M_trnapro_c + 0.024 M_trnaarg_c + 0.012 M_trnahis_c + 0.032 M_trnalys_c + 0.032 M_trnaasp_c + 0.032 M_trnaglu_c + 3.324 M_adp_c + 3.324 M_pi_c + 3.324 M_h_c + 0.004 P_SS1G_02760_r</t>
  </si>
  <si>
    <t>( SS1G_02760 )</t>
  </si>
  <si>
    <t>( Sscle04g036990 )</t>
  </si>
  <si>
    <t>R_PROT_SS1G_02781_BioS</t>
  </si>
  <si>
    <t>Protein_biosynthesis_SS1G_02781</t>
  </si>
  <si>
    <t>0.076 M_alatrna_c + 0.068 M_valtrna_c + 0.045 M_iletrna_c + 0.076 M_leutrna_c + 0.012 M_mettrna_c + 0.054 M_phetrna_c + 0.046 M_tyrtrna_c + 0.031 M_trptrna_c + 0.096 M_sertrna_c + 0.075 M_thrtrna_c + 0.065 M_asntrna_c + 0.027 M_glntrna_c + 0.007 M_cystrna_c + 0.085 M_glytrna_c + 0.057 M_protrna_c + 0.029 M_argtrna_c + 0.017 M_histrna_c + 0.031 M_lystrna_c + 0.057 M_asptrna_c + 0.047 M_glutrna_c + 3.324 M_atp_c + 3.324 M_h2o_c = 0.076 M_trnaala_c + 0.068 M_trnaval_c + 0.045 M_trnaile_c + 0.076 M_trnaleu_c + 0.012 M_trnamet_c + 0.054 M_trnaphe_c + 0.046 M_trnatyr_c + 0.031 M_trnatrp_c + 0.096 M_trnaser_c + 0.075 M_trnathr_c + 0.065 M_trnaasn_c + 0.027 M_trnagln_c + 0.007 M_trnacys_c + 0.085 M_trnagly_c + 0.057 M_trnapro_c + 0.029 M_trnaarg_c + 0.017 M_trnahis_c + 0.031 M_trnalys_c + 0.057 M_trnaasp_c + 0.047 M_trnaglu_c + 3.324 M_adp_c + 3.324 M_pi_c + 3.324 M_h_c + 0.001 P_SS1G_02781_r</t>
  </si>
  <si>
    <t>( SS1G_02781 )</t>
  </si>
  <si>
    <t>( Sscle04g037140 )</t>
  </si>
  <si>
    <t>R_PROT_SS1G_02990_BioS</t>
  </si>
  <si>
    <t>Protein_biosynthesis_SS1G_02990</t>
  </si>
  <si>
    <t>0.08 M_alatrna_c + 0.07 M_valtrna_c + 0.044 M_iletrna_c + 0.098 M_leutrna_c + 0.026 M_mettrna_c + 0.039 M_phetrna_c + 0.041 M_tyrtrna_c + 0.023 M_trptrna_c + 0.072 M_sertrna_c + 0.054 M_thrtrna_c + 0.052 M_asntrna_c + 0.021 M_glntrna_c + 0.008 M_cystrna_c + 0.062 M_glytrna_c + 0.039 M_protrna_c + 0.057 M_argtrna_c + 0.023 M_histrna_c + 0.046 M_lystrna_c + 0.072 M_asptrna_c + 0.075 M_glutrna_c + 3.324 M_atp_c + 3.324 M_h2o_c = 0.08 M_trnaala_c + 0.07 M_trnaval_c + 0.044 M_trnaile_c + 0.098 M_trnaleu_c + 0.026 M_trnamet_c + 0.039 M_trnaphe_c + 0.041 M_trnatyr_c + 0.023 M_trnatrp_c + 0.072 M_trnaser_c + 0.054 M_trnathr_c + 0.052 M_trnaasn_c + 0.021 M_trnagln_c + 0.008 M_trnacys_c + 0.062 M_trnagly_c + 0.039 M_trnapro_c + 0.057 M_trnaarg_c + 0.023 M_trnahis_c + 0.046 M_trnalys_c + 0.072 M_trnaasp_c + 0.075 M_trnaglu_c + 3.324 M_adp_c + 3.324 M_pi_c + 3.324 M_h_c + 0.0026 P_SS1G_02990_r</t>
  </si>
  <si>
    <t>( SS1G_02990 )</t>
  </si>
  <si>
    <t>( Sscle04g038690 )</t>
  </si>
  <si>
    <t>R_PROT_SS1G_03181_BioS</t>
  </si>
  <si>
    <t>Protein_biosynthesis_SS1G_03181</t>
  </si>
  <si>
    <t>0.119 M_alatrna_c + 0.07 M_valtrna_c + 0.037 M_iletrna_c + 0.07 M_leutrna_c + 0.012 M_mettrna_c + 0.042 M_phetrna_c + 0.065 M_tyrtrna_c + 0.007 M_trptrna_c + 0.152 M_sertrna_c + 0.087 M_thrtrna_c + 0.045 M_asntrna_c + 0.027 M_glntrna_c + 0.005 M_cystrna_c + 0.097 M_glytrna_c + 0.045 M_protrna_c + 0.015 M_argtrna_c + 0.017 M_histrna_c + 0.025 M_lystrna_c + 0.05 M_asptrna_c + 0.012 M_glutrna_c + 3.324 M_atp_c + 3.324 M_h2o_c = 0.119 M_trnaala_c + 0.07 M_trnaval_c + 0.037 M_trnaile_c + 0.07 M_trnaleu_c + 0.012 M_trnamet_c + 0.042 M_trnaphe_c + 0.065 M_trnatyr_c + 0.007 M_trnatrp_c + 0.152 M_trnaser_c + 0.087 M_trnathr_c + 0.045 M_trnaasn_c + 0.027 M_trnagln_c + 0.005 M_trnacys_c + 0.097 M_trnagly_c + 0.045 M_trnapro_c + 0.015 M_trnaarg_c + 0.017 M_trnahis_c + 0.025 M_trnalys_c + 0.05 M_trnaasp_c + 0.012 M_trnaglu_c + 3.324 M_adp_c + 3.324 M_pi_c + 3.324 M_h_c + 0.0025 P_SS1G_03181_r</t>
  </si>
  <si>
    <t>( SS1G_03181 )</t>
  </si>
  <si>
    <t>( Sscle07g058540 )</t>
  </si>
  <si>
    <t>R_PROT_SS1G_03286_BioS</t>
  </si>
  <si>
    <t>Protein_biosynthesis_SS1G_03286</t>
  </si>
  <si>
    <t>0.108 M_alatrna_c + 0.067 M_valtrna_c + 0.061 M_iletrna_c + 0.076 M_leutrna_c + 0.006 M_mettrna_c + 0.029 M_phetrna_c + 0.061 M_tyrtrna_c + 0.023 M_trptrna_c + 0.087 M_sertrna_c + 0.122 M_thrtrna_c + 0.096 M_asntrna_c + 0.049 M_glntrna_c + 0.003 M_cystrna_c + 0.073 M_glytrna_c + 0.035 M_protrna_c + 0.026 M_argtrna_c + 0.009 M_histrna_c + 0.012 M_lystrna_c + 0.035 M_asptrna_c + 0.023 M_glutrna_c + 3.324 M_atp_c + 3.324 M_h2o_c = 0.108 M_trnaala_c + 0.067 M_trnaval_c + 0.061 M_trnaile_c + 0.076 M_trnaleu_c + 0.006 M_trnamet_c + 0.029 M_trnaphe_c + 0.061 M_trnatyr_c + 0.023 M_trnatrp_c + 0.087 M_trnaser_c + 0.122 M_trnathr_c + 0.096 M_trnaasn_c + 0.049 M_trnagln_c + 0.003 M_trnacys_c + 0.073 M_trnagly_c + 0.035 M_trnapro_c + 0.026 M_trnaarg_c + 0.009 M_trnahis_c + 0.012 M_trnalys_c + 0.035 M_trnaasp_c + 0.023 M_trnaglu_c + 3.324 M_adp_c + 3.324 M_pi_c + 3.324 M_h_c + 0.0029 P_SS1G_03286_r</t>
  </si>
  <si>
    <t>( SS1G_03286 )</t>
  </si>
  <si>
    <t>( Sscle07g057800 )</t>
  </si>
  <si>
    <t>R_PROT_SS1G_03361_BioS</t>
  </si>
  <si>
    <t>Protein_biosynthesis_SS1G_03361</t>
  </si>
  <si>
    <t>0.108 M_alatrna_c + 0.062 M_valtrna_c + 0.036 M_iletrna_c + 0.069 M_leutrna_c + 0.013 M_mettrna_c + 0.052 M_phetrna_c + 0.05 M_tyrtrna_c + 0.037 M_trptrna_c + 0.079 M_sertrna_c + 0.075 M_thrtrna_c + 0.067 M_asntrna_c + 0.047 M_glntrna_c + 0.013 M_cystrna_c + 0.073 M_glytrna_c + 0.047 M_protrna_c + 0.019 M_argtrna_c + 0.021 M_histrna_c + 0.043 M_lystrna_c + 0.049 M_asptrna_c + 0.041 M_glutrna_c + 3.324 M_atp_c + 3.324 M_h2o_c = 0.108 M_trnaala_c + 0.062 M_trnaval_c + 0.036 M_trnaile_c + 0.069 M_trnaleu_c + 0.013 M_trnamet_c + 0.052 M_trnaphe_c + 0.05 M_trnatyr_c + 0.037 M_trnatrp_c + 0.079 M_trnaser_c + 0.075 M_trnathr_c + 0.067 M_trnaasn_c + 0.047 M_trnagln_c + 0.013 M_trnacys_c + 0.073 M_trnagly_c + 0.047 M_trnapro_c + 0.019 M_trnaarg_c + 0.021 M_trnahis_c + 0.043 M_trnalys_c + 0.049 M_trnaasp_c + 0.041 M_trnaglu_c + 3.324 M_adp_c + 3.324 M_pi_c + 3.324 M_h_c + 0.0019 P_SS1G_03361_r</t>
  </si>
  <si>
    <t>( SS1G_03361 )</t>
  </si>
  <si>
    <t>( Sscle07g057170 )</t>
  </si>
  <si>
    <t>R_PROT_SS1G_03386_BioS</t>
  </si>
  <si>
    <t>Protein_biosynthesis_SS1G_03386</t>
  </si>
  <si>
    <t>0.091 M_alatrna_c + 0.057 M_valtrna_c + 0.046 M_iletrna_c + 0.091 M_leutrna_c + 0.015 M_mettrna_c + 0.032 M_phetrna_c + 0.040 M_tyrtrna_c + 0.025 M_trptrna_c + 0.128 M_sertrna_c + 0.125 M_thrtrna_c + 0.054 M_asntrna_c + 0.025 M_glntrna_c + 0.012 M_cystrna_c + 0.091 M_glytrna_c + 0.048 M_protrna_c + 0.020 M_argtrna_c + 0.014 M_histrna_c + 0.029 M_lystrna_c + 0.042 M_asptrna_c + 0.014 M_glutrna_c + 3.324 M_atp_c + 3.324 M_h2o_c = 0.091 M_trnaala_c + 0.057 M_trnaval_c + 0.046 M_trnaile_c + 0.091 M_trnaleu_c + 0.015 M_trnamet_c + 0.032 M_trnaphe_c + 0.040 M_trnatyr_c + 0.025 M_trnatrp_c + 0.128 M_trnaser_c + 0.125 M_trnathr_c + 0.054 M_trnaasn_c + 0.025 M_trnagln_c + 0.012 M_trnacys_c + 0.091 M_trnagly_c + 0.048 M_trnapro_c + 0.020 M_trnaarg_c + 0.014 M_trnahis_c + 0.029 M_trnalys_c + 0.042 M_trnaasp_c + 0.014 M_trnaglu_c + 3.324 M_adp_c + 3.324 M_pi_c + 3.324 M_h_c + 0.0015 P_SS1G_03386_r</t>
  </si>
  <si>
    <t>( SS1G_03386 )</t>
  </si>
  <si>
    <t>( Sscle07g056960 )</t>
  </si>
  <si>
    <t>R_PROT_SS1G_03387_BioS</t>
  </si>
  <si>
    <t>Protein_biosynthesis_SS1G_03387</t>
  </si>
  <si>
    <t>0.111 M_alatrna_c + 0.068 M_valtrna_c + 0.039 M_iletrna_c + 0.07 M_leutrna_c + 0.014 M_mettrna_c + 0.041 M_phetrna_c + 0.037 M_tyrtrna_c + 0.031 M_trptrna_c + 0.124 M_sertrna_c + 0.126 M_thrtrna_c + 0.056 M_asntrna_c + 0.041 M_glntrna_c + 0.01 M_cystrna_c + 0.061 M_glytrna_c + 0.049 M_protrna_c + 0.017 M_argtrna_c + 0.01 M_histrna_c + 0.031 M_lystrna_c + 0.034 M_asptrna_c + 0.029 M_glutrna_c + 3.324 M_atp_c + 3.324 M_h2o_c = 0.111 M_trnaala_c + 0.068 M_trnaval_c + 0.039 M_trnaile_c + 0.07 M_trnaleu_c + 0.014 M_trnamet_c + 0.041 M_trnaphe_c + 0.037 M_trnatyr_c + 0.031 M_trnatrp_c + 0.124 M_trnaser_c + 0.126 M_trnathr_c + 0.056 M_trnaasn_c + 0.041 M_trnagln_c + 0.01 M_trnacys_c + 0.061 M_trnagly_c + 0.049 M_trnapro_c + 0.017 M_trnaarg_c + 0.01 M_trnahis_c + 0.031 M_trnalys_c + 0.034 M_trnaasp_c + 0.029 M_trnaglu_c + 3.324 M_adp_c + 3.324 M_pi_c + 3.324 M_h_c + 0.0017 P_SS1G_03387_r</t>
  </si>
  <si>
    <t>( SS1G_03387 )</t>
  </si>
  <si>
    <t>( Sscle07g056950 )</t>
  </si>
  <si>
    <t>R_PROT_SS1G_03518_BioS</t>
  </si>
  <si>
    <t>Protein_biosynthesis_SS1G_03518</t>
  </si>
  <si>
    <t>0.086 M_alatrna_c + 0.061 M_valtrna_c + 0.04 M_iletrna_c + 0.076 M_leutrna_c + 0.011 M_mettrna_c + 0.045 M_phetrna_c + 0.06 M_tyrtrna_c + 0.01 M_trptrna_c + 0.089 M_sertrna_c + 0.06 M_thrtrna_c + 0.069 M_asntrna_c + 0.024 M_glntrna_c + 0.013 M_cystrna_c + 0.094 M_glytrna_c + 0.078 M_protrna_c + 0.027 M_argtrna_c + 0.024 M_histrna_c + 0.04 M_lystrna_c + 0.047 M_asptrna_c + 0.045 M_glutrna_c + 3.324 M_atp_c + 3.324 M_h2o_c = 0.086 M_trnaala_c + 0.061 M_trnaval_c + 0.04 M_trnaile_c + 0.076 M_trnaleu_c + 0.011 M_trnamet_c + 0.045 M_trnaphe_c + 0.06 M_trnatyr_c + 0.01 M_trnatrp_c + 0.089 M_trnaser_c + 0.06 M_trnathr_c + 0.069 M_trnaasn_c + 0.024 M_trnagln_c + 0.013 M_trnacys_c + 0.094 M_trnagly_c + 0.078 M_trnapro_c + 0.027 M_trnaarg_c + 0.024 M_trnahis_c + 0.04 M_trnalys_c + 0.047 M_trnaasp_c + 0.045 M_trnaglu_c + 3.324 M_adp_c + 3.324 M_pi_c + 3.324 M_h_c + 0.0016 P_SS1G_03518_r</t>
  </si>
  <si>
    <t>( SS1G_03518 )</t>
  </si>
  <si>
    <t>( Sscle07g056040 )</t>
  </si>
  <si>
    <t>R_PROT_SS1G_03576_BioS</t>
  </si>
  <si>
    <t>Protein_biosynthesis_SS1G_03576</t>
  </si>
  <si>
    <t>0.077 M_alatrna_c + 0.066 M_valtrna_c + 0.048 M_iletrna_c + 0.084 M_leutrna_c + 0.008 M_mettrna_c + 0.054 M_phetrna_c + 0.046 M_tyrtrna_c + 0.026 M_trptrna_c + 0.097 M_sertrna_c + 0.079 M_thrtrna_c + 0.046 M_asntrna_c + 0.013 M_glntrna_c + 0.013 M_cystrna_c + 0.092 M_glytrna_c + 0.046 M_protrna_c + 0.036 M_argtrna_c + 0.008 M_histrna_c + 0.033 M_lystrna_c + 0.077 M_asptrna_c + 0.054 M_glutrna_c + 3.324 M_atp_c + 3.324 M_h2o_c = 0.077 M_trnaala_c + 0.066 M_trnaval_c + 0.048 M_trnaile_c + 0.084 M_trnaleu_c + 0.008 M_trnamet_c + 0.054 M_trnaphe_c + 0.046 M_trnatyr_c + 0.026 M_trnatrp_c + 0.097 M_trnaser_c + 0.079 M_trnathr_c + 0.046 M_trnaasn_c + 0.013 M_trnagln_c + 0.013 M_trnacys_c + 0.092 M_trnagly_c + 0.046 M_trnapro_c + 0.036 M_trnaarg_c + 0.008 M_trnahis_c + 0.033 M_trnalys_c + 0.077 M_trnaasp_c + 0.054 M_trnaglu_c + 3.324 M_adp_c + 3.324 M_pi_c + 3.324 M_h_c + 0.0026 P_SS1G_03576_r</t>
  </si>
  <si>
    <t>( SS1G_03576 )</t>
  </si>
  <si>
    <t>( Sscle07g055630 )</t>
  </si>
  <si>
    <t>R_PROT_SS1G_03602_BioS</t>
  </si>
  <si>
    <t>Protein_biosynthesis_SS1G_03602</t>
  </si>
  <si>
    <t>0.078 M_alatrna_c + 0.068 M_valtrna_c + 0.052 M_iletrna_c + 0.083 M_leutrna_c + 0.018 M_mettrna_c + 0.053 M_phetrna_c + 0.044 M_tyrtrna_c + 0.021 M_trptrna_c + 0.107 M_sertrna_c + 0.063 M_thrtrna_c + 0.07 M_asntrna_c + 0.023 M_glntrna_c + 0.003 M_cystrna_c + 0.089 M_glytrna_c + 0.066 M_protrna_c + 0.019 M_argtrna_c + 0.013 M_histrna_c + 0.037 M_lystrna_c + 0.049 M_asptrna_c + 0.044 M_glutrna_c + 3.324 M_atp_c + 3.324 M_h2o_c = 0.078 M_trnaala_c + 0.068 M_trnaval_c + 0.052 M_trnaile_c + 0.083 M_trnaleu_c + 0.018 M_trnamet_c + 0.053 M_trnaphe_c + 0.044 M_trnatyr_c + 0.021 M_trnatrp_c + 0.107 M_trnaser_c + 0.063 M_trnathr_c + 0.07 M_trnaasn_c + 0.023 M_trnagln_c + 0.003 M_trnacys_c + 0.089 M_trnagly_c + 0.066 M_trnapro_c + 0.019 M_trnaarg_c + 0.013 M_trnahis_c + 0.037 M_trnalys_c + 0.049 M_trnaasp_c + 0.044 M_trnaglu_c + 3.324 M_adp_c + 3.324 M_pi_c + 3.324 M_h_c + 0.0016 P_SS1G_03602_r</t>
  </si>
  <si>
    <t>( SS1G_03602 )</t>
  </si>
  <si>
    <t>( Sscle07g055410 )</t>
  </si>
  <si>
    <t>R_PROT_SS1G_03606_BioS</t>
  </si>
  <si>
    <t>Protein_biosynthesis_SS1G_03606</t>
  </si>
  <si>
    <t>0.126 M_alatrna_c + 0.063 M_valtrna_c + 0.040 M_iletrna_c + 0.063 M_leutrna_c + 0.013 M_mettrna_c + 0.050 M_phetrna_c + 0.033 M_tyrtrna_c + 0.033 M_trptrna_c + 0.079 M_sertrna_c + 0.073 M_thrtrna_c + 0.030 M_asntrna_c + 0.040 M_glntrna_c + 0.017 M_cystrna_c + 0.099 M_glytrna_c + 0.033 M_protrna_c + 0.013 M_argtrna_c + 0.010 M_histrna_c + 0.063 M_lystrna_c + 0.083 M_asptrna_c + 0.040 M_glutrna_c + 3.324 M_atp_c + 3.324 M_h2o_c = 0.126 M_trnaala_c + 0.063 M_trnaval_c + 0.040 M_trnaile_c + 0.063 M_trnaleu_c + 0.013 M_trnamet_c + 0.050 M_trnaphe_c + 0.033 M_trnatyr_c + 0.033 M_trnatrp_c + 0.079 M_trnaser_c + 0.073 M_trnathr_c + 0.030 M_trnaasn_c + 0.040 M_trnagln_c + 0.017 M_trnacys_c + 0.099 M_trnagly_c + 0.033 M_trnapro_c + 0.013 M_trnaarg_c + 0.010 M_trnahis_c + 0.063 M_trnalys_c + 0.083 M_trnaasp_c + 0.040 M_trnaglu_c + 3.324 M_adp_c + 3.324 M_pi_c + 3.324 M_h_c + 0.0033 P_SS1G_03606_r</t>
  </si>
  <si>
    <t>( SS1G_03606 )</t>
  </si>
  <si>
    <t>( Sscle07g055380 )</t>
  </si>
  <si>
    <t>R_PROT_SS1G_03618_BioS</t>
  </si>
  <si>
    <t>Protein_biosynthesis_SS1G_03618</t>
  </si>
  <si>
    <t>0.071 M_alatrna_c + 0.06 M_valtrna_c + 0.025 M_iletrna_c + 0.043 M_leutrna_c + 0.018 M_mettrna_c + 0.032 M_phetrna_c + 0.089 M_tyrtrna_c + 0.021 M_trptrna_c + 0.139 M_sertrna_c + 0.128 M_thrtrna_c + 0.057 M_asntrna_c + 0.025 M_glntrna_c + 0.021 M_cystrna_c + 0.153 M_glytrna_c + 0.039 M_protrna_c + 0.014 M_argtrna_c + 0.004 M_histrna_c + 0.021 M_lystrna_c + 0.018 M_asptrna_c + 0.021 M_glutrna_c + 3.324 M_atp_c + 3.324 M_h2o_c = 0.071 M_trnaala_c + 0.06 M_trnaval_c + 0.025 M_trnaile_c + 0.043 M_trnaleu_c + 0.018 M_trnamet_c + 0.032 M_trnaphe_c + 0.089 M_trnatyr_c + 0.021 M_trnatrp_c + 0.139 M_trnaser_c + 0.128 M_trnathr_c + 0.057 M_trnaasn_c + 0.025 M_trnagln_c + 0.021 M_trnacys_c + 0.153 M_trnagly_c + 0.039 M_trnapro_c + 0.014 M_trnaarg_c + 0.004 M_trnahis_c + 0.021 M_trnalys_c + 0.018 M_trnaasp_c + 0.021 M_trnaglu_c + 3.324 M_adp_c + 3.324 M_pi_c + 3.324 M_h_c + 0.0036 P_SS1G_03618_r</t>
  </si>
  <si>
    <t>( SS1G_03618 )</t>
  </si>
  <si>
    <t>( Sscle09g074790 )</t>
  </si>
  <si>
    <t>R_PROT_SS1G_03629_BioS</t>
  </si>
  <si>
    <t>Protein_biosynthesis_SS1G_03629</t>
  </si>
  <si>
    <t>0.122 M_alatrna_c + 0.074 M_valtrna_c + 0.03 M_iletrna_c + 0.062 M_leutrna_c + 0.032 M_mettrna_c + 0.051 M_phetrna_c + 0.025 M_tyrtrna_c + 0.009 M_trptrna_c + 0.094 M_sertrna_c + 0.092 M_thrtrna_c + 0.065 M_asntrna_c + 0.051 M_glntrna_c + 0.005 M_cystrna_c + 0.115 M_glytrna_c + 0.041 M_protrna_c + 0.016 M_argtrna_c + 0.009 M_histrna_c + 0.041 M_lystrna_c + 0.048 M_asptrna_c + 0.016 M_glutrna_c + 3.324 M_atp_c + 3.324 M_h2o_c = 0.122 M_trnaala_c + 0.074 M_trnaval_c + 0.03 M_trnaile_c + 0.062 M_trnaleu_c + 0.032 M_trnamet_c + 0.051 M_trnaphe_c + 0.025 M_trnatyr_c + 0.009 M_trnatrp_c + 0.094 M_trnaser_c + 0.092 M_trnathr_c + 0.065 M_trnaasn_c + 0.051 M_trnagln_c + 0.005 M_trnacys_c + 0.115 M_trnagly_c + 0.041 M_trnapro_c + 0.016 M_trnaarg_c + 0.009 M_trnahis_c + 0.041 M_trnalys_c + 0.048 M_trnaasp_c + 0.016 M_trnaglu_c + 3.324 M_adp_c + 3.324 M_pi_c + 3.324 M_h_c + 0.0023 P_SS1G_03629_r</t>
  </si>
  <si>
    <t>( SS1G_03629 )</t>
  </si>
  <si>
    <t>( Sscle09g074710 )</t>
  </si>
  <si>
    <t>R_PROT_SS1G_03647_BioS</t>
  </si>
  <si>
    <t>Protein_biosynthesis_SS1G_03647</t>
  </si>
  <si>
    <t>0.084 M_alatrna_c + 0.071 M_valtrna_c + 0.043 M_iletrna_c + 0.077 M_leutrna_c + 0.004 M_mettrna_c + 0.051 M_phetrna_c + 0.058 M_tyrtrna_c + 0.022 M_trptrna_c + 0.087 M_sertrna_c + 0.084 M_thrtrna_c + 0.058 M_asntrna_c + 0.031 M_glntrna_c + 0.003 M_cystrna_c + 0.105 M_glytrna_c + 0.05 M_protrna_c + 0.026 M_argtrna_c + 0.014 M_histrna_c + 0.043 M_lystrna_c + 0.045 M_asptrna_c + 0.042 M_glutrna_c + 3.324 M_atp_c + 3.324 M_h2o_c = 0.084 M_trnaala_c + 0.071 M_trnaval_c + 0.043 M_trnaile_c + 0.077 M_trnaleu_c + 0.004 M_trnamet_c + 0.051 M_trnaphe_c + 0.058 M_trnatyr_c + 0.022 M_trnatrp_c + 0.087 M_trnaser_c + 0.084 M_trnathr_c + 0.058 M_trnaasn_c + 0.031 M_trnagln_c + 0.003 M_trnacys_c + 0.105 M_trnagly_c + 0.05 M_trnapro_c + 0.026 M_trnaarg_c + 0.014 M_trnahis_c + 0.043 M_trnalys_c + 0.045 M_trnaasp_c + 0.042 M_trnaglu_c + 3.324 M_adp_c + 3.324 M_pi_c + 3.324 M_h_c + 0.001 P_SS1G_03647_r</t>
  </si>
  <si>
    <t>( SS1G_03647 )</t>
  </si>
  <si>
    <t>( Sscle09g074570 )</t>
  </si>
  <si>
    <t>R_PROT_SS1G_03941_BioS</t>
  </si>
  <si>
    <t>Protein_biosynthesis_SS1G_03941</t>
  </si>
  <si>
    <t>0.076 M_alatrna_c + 0.063 M_valtrna_c + 0.042 M_iletrna_c + 0.074 M_leutrna_c + 0.016 M_mettrna_c + 0.052 M_phetrna_c + 0.029 M_tyrtrna_c + 0.011 M_trptrna_c + 0.13 M_sertrna_c + 0.125 M_thrtrna_c + 0.049 M_asntrna_c + 0.034 M_glntrna_c + 0.011 M_cystrna_c + 0.085 M_glytrna_c + 0.054 M_protrna_c + 0.025 M_argtrna_c + 0.011 M_histrna_c + 0.033 M_lystrna_c + 0.056 M_asptrna_c + 0.024 M_glutrna_c + 3.324 M_atp_c + 3.324 M_h2o_c = 0.076 M_trnaala_c + 0.063 M_trnaval_c + 0.042 M_trnaile_c + 0.074 M_trnaleu_c + 0.016 M_trnamet_c + 0.052 M_trnaphe_c + 0.029 M_trnatyr_c + 0.011 M_trnatrp_c + 0.13 M_trnaser_c + 0.125 M_trnathr_c + 0.049 M_trnaasn_c + 0.034 M_trnagln_c + 0.011 M_trnacys_c + 0.085 M_trnagly_c + 0.054 M_trnapro_c + 0.025 M_trnaarg_c + 0.011 M_trnahis_c + 0.033 M_trnalys_c + 0.056 M_trnaasp_c + 0.024 M_trnaglu_c + 3.324 M_adp_c + 3.324 M_pi_c + 3.324 M_h_c + 0.0018 P_SS1G_03941_r</t>
  </si>
  <si>
    <t>( SS1G_03941 )</t>
  </si>
  <si>
    <t>( Sscle09g072270 )</t>
  </si>
  <si>
    <t>R_PROT_SS1G_04095_BioS</t>
  </si>
  <si>
    <t>Protein_biosynthesis_SS1G_04095</t>
  </si>
  <si>
    <t>0.113 M_alatrna_c + 0.092 M_valtrna_c + 0.05 M_iletrna_c + 0.06 M_leutrna_c + 0.018 M_mettrna_c + 0.021 M_phetrna_c + 0.05 M_tyrtrna_c + 0.004 M_trptrna_c + 0.085 M_sertrna_c + 0.11 M_thrtrna_c + 0.064 M_asntrna_c + 0.011 M_glntrna_c + 0.025 M_cystrna_c + 0.103 M_glytrna_c + 0.05 M_protrna_c + 0.021 M_argtrna_c + 0.028 M_histrna_c + 0.025 M_lystrna_c + 0.035 M_asptrna_c + 0.035 M_glutrna_c + 3.324 M_atp_c + 3.324 M_h2o_c = 0.113 M_trnaala_c + 0.092 M_trnaval_c + 0.05 M_trnaile_c + 0.06 M_trnaleu_c + 0.018 M_trnamet_c + 0.021 M_trnaphe_c + 0.05 M_trnatyr_c + 0.004 M_trnatrp_c + 0.085 M_trnaser_c + 0.11 M_trnathr_c + 0.064 M_trnaasn_c + 0.011 M_trnagln_c + 0.025 M_trnacys_c + 0.103 M_trnagly_c + 0.05 M_trnapro_c + 0.021 M_trnaarg_c + 0.028 M_trnahis_c + 0.025 M_trnalys_c + 0.035 M_trnaasp_c + 0.035 M_trnaglu_c + 3.324 M_adp_c + 3.324 M_pi_c + 3.324 M_h_c + 0.0035 P_SS1G_04095_r</t>
  </si>
  <si>
    <t>( SS1G_04095 )</t>
  </si>
  <si>
    <t>( Sscle02g019490 )</t>
  </si>
  <si>
    <t>R_PROT_SS1G_04177_BioS</t>
  </si>
  <si>
    <t>Protein_biosynthesis_SS1G_04177</t>
  </si>
  <si>
    <t>0.084 M_alatrna_c + 0.076 M_valtrna_c + 0.074 M_iletrna_c + 0.061 M_leutrna_c + 0.003 M_mettrna_c + 0.026 M_phetrna_c + 0.024 M_tyrtrna_c + 0.011 M_trptrna_c + 0.129 M_sertrna_c + 0.113 M_thrtrna_c + 0.071 M_asntrna_c + 0.018 M_glntrna_c + 0.021 M_cystrna_c + 0.142 M_glytrna_c + 0.032 M_protrna_c + 0.008 M_argtrna_c + 0.008 M_histrna_c + 0.032 M_lystrna_c + 0.045 M_asptrna_c + 0.024 M_glutrna_c + 3.324 M_atp_c + 3.324 M_h2o_c = 0.084 M_trnaala_c + 0.076 M_trnaval_c + 0.074 M_trnaile_c + 0.061 M_trnaleu_c + 0.003 M_trnamet_c + 0.026 M_trnaphe_c + 0.024 M_trnatyr_c + 0.011 M_trnatrp_c + 0.129 M_trnaser_c + 0.113 M_trnathr_c + 0.071 M_trnaasn_c + 0.018 M_trnagln_c + 0.021 M_trnacys_c + 0.142 M_trnagly_c + 0.032 M_trnapro_c + 0.008 M_trnaarg_c + 0.008 M_trnahis_c + 0.032 M_trnalys_c + 0.045 M_trnaasp_c + 0.024 M_trnaglu_c + 3.324 M_adp_c + 3.324 M_pi_c + 3.324 M_h_c + 0.0026 P_SS1G_04177_r</t>
  </si>
  <si>
    <t>( SS1G_04177 )</t>
  </si>
  <si>
    <t>( Sscle02g018820 )</t>
  </si>
  <si>
    <t>R_PROT_SS1G_04207_BioS</t>
  </si>
  <si>
    <t>Protein_biosynthesis_SS1G_04207</t>
  </si>
  <si>
    <t>0.058 M_alatrna_c + 0.063 M_valtrna_c + 0.081 M_iletrna_c + 0.074 M_leutrna_c + 0.018 M_mettrna_c + 0.031 M_phetrna_c + 0.034 M_tyrtrna_c + 0.022 M_trptrna_c + 0.139 M_sertrna_c + 0.079 M_thrtrna_c + 0.076 M_asntrna_c + 0.034 M_glntrna_c + 0.022 M_cystrna_c + 0.079 M_glytrna_c + 0.043 M_protrna_c + 0.013 M_argtrna_c + 0.018 M_histrna_c + 0.045 M_lystrna_c + 0.058 M_asptrna_c + 0.011 M_glutrna_c + 3.324 M_atp_c + 3.324 M_h2o_c = 0.058 M_trnaala_c + 0.063 M_trnaval_c + 0.081 M_trnaile_c + 0.074 M_trnaleu_c + 0.018 M_trnamet_c + 0.031 M_trnaphe_c + 0.034 M_trnatyr_c + 0.022 M_trnatrp_c + 0.139 M_trnaser_c + 0.079 M_trnathr_c + 0.076 M_trnaasn_c + 0.034 M_trnagln_c + 0.022 M_trnacys_c + 0.079 M_trnagly_c + 0.043 M_trnapro_c + 0.013 M_trnaarg_c + 0.018 M_trnahis_c + 0.045 M_trnalys_c + 0.058 M_trnaasp_c + 0.011 M_trnaglu_c + 3.324 M_adp_c + 3.324 M_pi_c + 3.324 M_h_c + 0.0022 P_SS1G_04207_r</t>
  </si>
  <si>
    <t>( SS1G_04207 )</t>
  </si>
  <si>
    <t>( Sscle02g018610 )</t>
  </si>
  <si>
    <t>R_PROT_SS1G_04541_BioS</t>
  </si>
  <si>
    <t>Protein_biosynthesis_SS1G_04541</t>
  </si>
  <si>
    <t>0.083 M_alatrna_c + 0.07 M_valtrna_c + 0.056 M_iletrna_c + 0.08 M_leutrna_c + 0.014 M_mettrna_c + 0.049 M_phetrna_c + 0.049 M_tyrtrna_c + 0.024 M_trptrna_c + 0.101 M_sertrna_c + 0.06 M_thrtrna_c + 0.055 M_asntrna_c + 0.025 M_glntrna_c + 0.007 M_cystrna_c + 0.088 M_glytrna_c + 0.052 M_protrna_c + 0.039 M_argtrna_c + 0.02 M_histrna_c + 0.029 M_lystrna_c + 0.073 M_asptrna_c + 0.025 M_glutrna_c + 3.324 M_atp_c + 3.324 M_h2o_c = 0.083 M_trnaala_c + 0.07 M_trnaval_c + 0.056 M_trnaile_c + 0.08 M_trnaleu_c + 0.014 M_trnamet_c + 0.049 M_trnaphe_c + 0.049 M_trnatyr_c + 0.024 M_trnatrp_c + 0.101 M_trnaser_c + 0.06 M_trnathr_c + 0.055 M_trnaasn_c + 0.025 M_trnagln_c + 0.007 M_trnacys_c + 0.088 M_trnagly_c + 0.052 M_trnapro_c + 0.039 M_trnaarg_c + 0.02 M_trnahis_c + 0.029 M_trnalys_c + 0.073 M_trnaasp_c + 0.025 M_trnaglu_c + 3.324 M_adp_c + 3.324 M_pi_c + 3.324 M_h_c + 0.0014 P_SS1G_04541_r</t>
  </si>
  <si>
    <t>( SS1G_04541 )</t>
  </si>
  <si>
    <t>( Sscle02g016000 )</t>
  </si>
  <si>
    <t>R_PROT_SS1G_04551_BioS</t>
  </si>
  <si>
    <t>Protein_biosynthesis_SS1G_04551</t>
  </si>
  <si>
    <t>0.133 M_alatrna_c + 0.063 M_valtrna_c + 0.057 M_iletrna_c + 0.054 M_leutrna_c + 0.006 M_mettrna_c + 0.036 M_phetrna_c + 0.072 M_tyrtrna_c + 0.021 M_trptrna_c + 0.099 M_sertrna_c + 0.117 M_thrtrna_c + 0.054 M_asntrna_c + 0.024 M_glntrna_c + 0.015 M_cystrna_c + 0.108 M_glytrna_c + 0.015 M_protrna_c + 0.024 M_argtrna_c + 0.009 M_histrna_c + 0.033 M_lystrna_c + 0.039 M_asptrna_c + 0.018 M_glutrna_c + 3.324 M_atp_c + 3.324 M_h2o_c = 0.133 M_trnaala_c + 0.063 M_trnaval_c + 0.057 M_trnaile_c + 0.054 M_trnaleu_c + 0.006 M_trnamet_c + 0.036 M_trnaphe_c + 0.072 M_trnatyr_c + 0.021 M_trnatrp_c + 0.099 M_trnaser_c + 0.117 M_trnathr_c + 0.054 M_trnaasn_c + 0.024 M_trnagln_c + 0.015 M_trnacys_c + 0.108 M_trnagly_c + 0.015 M_trnapro_c + 0.024 M_trnaarg_c + 0.009 M_trnahis_c + 0.033 M_trnalys_c + 0.039 M_trnaasp_c + 0.018 M_trnaglu_c + 3.324 M_adp_c + 3.324 M_pi_c + 3.324 M_h_c + 0.003 P_SS1G_04551_r</t>
  </si>
  <si>
    <t>( SS1G_04551 )</t>
  </si>
  <si>
    <t>( Sscle02g015930 )</t>
  </si>
  <si>
    <t>R_PROT_SS1G_04552_BioS</t>
  </si>
  <si>
    <t>Protein_biosynthesis_SS1G_04552</t>
  </si>
  <si>
    <t>0.101 M_alatrna_c + 0.083 M_valtrna_c + 0.068 M_iletrna_c + 0.051 M_leutrna_c + 0.013 M_mettrna_c + 0.038 M_phetrna_c + 0.043 M_tyrtrna_c + 0.008 M_trptrna_c + 0.096 M_sertrna_c + 0.104 M_thrtrna_c + 0.068 M_asntrna_c + 0.025 M_glntrna_c + 0.025 M_cystrna_c + 0.091 M_glytrna_c + 0.035 M_protrna_c + 0.018 M_argtrna_c + 0.013 M_histrna_c + 0.045 M_lystrna_c + 0.058 M_asptrna_c + 0.018 M_glutrna_c + 3.324 M_atp_c + 3.324 M_h2o_c = 0.101 M_trnaala_c + 0.083 M_trnaval_c + 0.068 M_trnaile_c + 0.051 M_trnaleu_c + 0.013 M_trnamet_c + 0.038 M_trnaphe_c + 0.043 M_trnatyr_c + 0.008 M_trnatrp_c + 0.096 M_trnaser_c + 0.104 M_trnathr_c + 0.068 M_trnaasn_c + 0.025 M_trnagln_c + 0.025 M_trnacys_c + 0.091 M_trnagly_c + 0.035 M_trnapro_c + 0.018 M_trnaarg_c + 0.013 M_trnahis_c + 0.045 M_trnalys_c + 0.058 M_trnaasp_c + 0.018 M_trnaglu_c + 3.324 M_adp_c + 3.324 M_pi_c + 3.324 M_h_c + 0.0025 P_SS1G_04552_r</t>
  </si>
  <si>
    <t>R_PROT_SS1G_04662_BioS</t>
  </si>
  <si>
    <t>Protein_biosynthesis_SS1G_04662</t>
  </si>
  <si>
    <t>0.076 M_alatrna_c + 0.058 M_valtrna_c + 0.056 M_iletrna_c + 0.095 M_leutrna_c + 0.017 M_mettrna_c + 0.039 M_phetrna_c + 0.047 M_tyrtrna_c + 0.032 M_trptrna_c + 0.103 M_sertrna_c + 0.076 M_thrtrna_c + 0.054 M_asntrna_c + 0.035 M_glntrna_c + 0.015 M_cystrna_c + 0.082 M_glytrna_c + 0.041 M_protrna_c + 0.030 M_argtrna_c + 0.015 M_histrna_c + 0.032 M_lystrna_c + 0.060 M_asptrna_c + 0.037 M_glutrna_c + 3.324 M_atp_c + 3.324 M_h2o_c = 0.076 M_trnaala_c + 0.058 M_trnaval_c + 0.056 M_trnaile_c + 0.095 M_trnaleu_c + 0.017 M_trnamet_c + 0.039 M_trnaphe_c + 0.047 M_trnatyr_c + 0.032 M_trnatrp_c + 0.103 M_trnaser_c + 0.076 M_trnathr_c + 0.054 M_trnaasn_c + 0.035 M_trnagln_c + 0.015 M_trnacys_c + 0.082 M_trnagly_c + 0.041 M_trnapro_c + 0.030 M_trnaarg_c + 0.015 M_trnahis_c + 0.032 M_trnalys_c + 0.060 M_trnaasp_c + 0.037 M_trnaglu_c + 3.324 M_adp_c + 3.324 M_pi_c + 3.324 M_h_c + 0.0019 P_SS1G_04662_r</t>
  </si>
  <si>
    <t>( SS1G_04662 )</t>
  </si>
  <si>
    <t>( Sscle02g015110 )</t>
  </si>
  <si>
    <t>R_PROT_SS1G_04852_BioS</t>
  </si>
  <si>
    <t>Protein_biosynthesis_SS1G_04852</t>
  </si>
  <si>
    <t>0.165 M_alatrna_c + 0.057 M_valtrna_c + 0.029 M_iletrna_c + 0.064 M_leutrna_c + 0.011 M_mettrna_c + 0.029 M_phetrna_c + 0.029 M_tyrtrna_c + 0.018 M_trptrna_c + 0.185 M_sertrna_c + 0.103 M_thrtrna_c + 0.037 M_asntrna_c + 0.022 M_glntrna_c + 0.004 M_cystrna_c + 0.13 M_glytrna_c + 0.031 M_protrna_c + 0.013 M_argtrna_c + 0.004 M_histrna_c + 0.02 M_lystrna_c + 0.035 M_asptrna_c + 0.015 M_glutrna_c + 3.324 M_atp_c + 3.324 M_h2o_c = 0.165 M_trnaala_c + 0.057 M_trnaval_c + 0.029 M_trnaile_c + 0.064 M_trnaleu_c + 0.011 M_trnamet_c + 0.029 M_trnaphe_c + 0.029 M_trnatyr_c + 0.018 M_trnatrp_c + 0.185 M_trnaser_c + 0.103 M_trnathr_c + 0.037 M_trnaasn_c + 0.022 M_trnagln_c + 0.004 M_trnacys_c + 0.13 M_trnagly_c + 0.031 M_trnapro_c + 0.013 M_trnaarg_c + 0.004 M_trnahis_c + 0.02 M_trnalys_c + 0.035 M_trnaasp_c + 0.015 M_trnaglu_c + 3.324 M_adp_c + 3.324 M_pi_c + 3.324 M_h_c + 0.0022 P_SS1G_04852_r</t>
  </si>
  <si>
    <t>( SS1G_04852 )</t>
  </si>
  <si>
    <t>( Sscle08g062240 )</t>
  </si>
  <si>
    <t>R_PROT_SS1G_05030_BioS</t>
  </si>
  <si>
    <t>Protein_biosynthesis_SS1G_05030</t>
  </si>
  <si>
    <t>0.071 M_alatrna_c + 0.07 M_valtrna_c + 0.052 M_iletrna_c + 0.083 M_leutrna_c + 0.015 M_mettrna_c + 0.037 M_phetrna_c + 0.039 M_tyrtrna_c + 0.02 M_trptrna_c + 0.067 M_sertrna_c + 0.05 M_thrtrna_c + 0.053 M_asntrna_c + 0.031 M_glntrna_c + 0.008 M_cystrna_c + 0.113 M_glytrna_c + 0.058 M_protrna_c + 0.039 M_argtrna_c + 0.017 M_histrna_c + 0.058 M_lystrna_c + 0.06 M_asptrna_c + 0.059 M_glutrna_c + 3.324 M_atp_c + 3.324 M_h2o_c = 0.071 M_trnaala_c + 0.07 M_trnaval_c + 0.052 M_trnaile_c + 0.083 M_trnaleu_c + 0.015 M_trnamet_c + 0.037 M_trnaphe_c + 0.039 M_trnatyr_c + 0.02 M_trnatrp_c + 0.067 M_trnaser_c + 0.05 M_trnathr_c + 0.053 M_trnaasn_c + 0.031 M_trnagln_c + 0.008 M_trnacys_c + 0.113 M_trnagly_c + 0.058 M_trnapro_c + 0.039 M_trnaarg_c + 0.017 M_trnahis_c + 0.058 M_trnalys_c + 0.06 M_trnaasp_c + 0.059 M_trnaglu_c + 3.324 M_adp_c + 3.324 M_pi_c + 3.324 M_h_c + 0.001 P_SS1G_05030_r</t>
  </si>
  <si>
    <t>( SS1G_05030 )</t>
  </si>
  <si>
    <t>( Sscle08g063580 )</t>
  </si>
  <si>
    <t>R_PROT_SS1G_05210_BioS</t>
  </si>
  <si>
    <t>Protein_biosynthesis_SS1G_05210</t>
  </si>
  <si>
    <t>0.095 M_alatrna_c + 0.045 M_valtrna_c + 0.075 M_iletrna_c + 0.088 M_leutrna_c + 0.015 M_mettrna_c + 0.030 M_phetrna_c + 0.040 M_tyrtrna_c + 0.013 M_trptrna_c + 0.068 M_sertrna_c + 0.078 M_thrtrna_c + 0.038 M_asntrna_c + 0.013 M_glntrna_c + 0.008 M_cystrna_c + 0.106 M_glytrna_c + 0.063 M_protrna_c + 0.043 M_argtrna_c + 0.033 M_histrna_c + 0.038 M_lystrna_c + 0.068 M_asptrna_c + 0.045 M_glutrna_c + 3.324 M_atp_c + 3.324 M_h2o_c = 0.095 M_trnaala_c + 0.045 M_trnaval_c + 0.075 M_trnaile_c + 0.088 M_trnaleu_c + 0.015 M_trnamet_c + 0.030 M_trnaphe_c + 0.040 M_trnatyr_c + 0.013 M_trnatrp_c + 0.068 M_trnaser_c + 0.078 M_trnathr_c + 0.038 M_trnaasn_c + 0.013 M_trnagln_c + 0.008 M_trnacys_c + 0.106 M_trnagly_c + 0.063 M_trnapro_c + 0.043 M_trnaarg_c + 0.033 M_trnahis_c + 0.038 M_trnalys_c + 0.068 M_trnaasp_c + 0.045 M_trnaglu_c + 3.324 M_adp_c + 3.324 M_pi_c + 3.324 M_h_c + 0.0025 P_SS1G_05210_r</t>
  </si>
  <si>
    <t>( SS1G_05210 )</t>
  </si>
  <si>
    <t>( Sscle08g064980 )</t>
  </si>
  <si>
    <t>R_PROT_SS1G_05368_BioS</t>
  </si>
  <si>
    <t>Protein_biosynthesis_SS1G_05368</t>
  </si>
  <si>
    <t>0.082 M_alatrna_c + 0.077 M_valtrna_c + 0.042 M_iletrna_c + 0.088 M_leutrna_c + 0.025 M_mettrna_c + 0.041 M_phetrna_c + 0.04 M_tyrtrna_c + 0.02 M_trptrna_c + 0.085 M_sertrna_c + 0.071 M_thrtrna_c + 0.064 M_asntrna_c + 0.031 M_glntrna_c + 0.009 M_cystrna_c + 0.093 M_glytrna_c + 0.059 M_protrna_c + 0.035 M_argtrna_c + 0.014 M_histrna_c + 0.027 M_lystrna_c + 0.051 M_asptrna_c + 0.046 M_glutrna_c + 3.324 M_atp_c + 3.324 M_h2o_c = 0.082 M_trnaala_c + 0.077 M_trnaval_c + 0.042 M_trnaile_c + 0.088 M_trnaleu_c + 0.025 M_trnamet_c + 0.041 M_trnaphe_c + 0.04 M_trnatyr_c + 0.02 M_trnatrp_c + 0.085 M_trnaser_c + 0.071 M_trnathr_c + 0.064 M_trnaasn_c + 0.031 M_trnagln_c + 0.009 M_trnacys_c + 0.093 M_trnagly_c + 0.059 M_trnapro_c + 0.035 M_trnaarg_c + 0.014 M_trnahis_c + 0.027 M_trnalys_c + 0.051 M_trnaasp_c + 0.046 M_trnaglu_c + 3.324 M_adp_c + 3.324 M_pi_c + 3.324 M_h_c + 0.0012 P_SS1G_05368_r</t>
  </si>
  <si>
    <t>( SS1G_05368 )</t>
  </si>
  <si>
    <t>( Sscle08g066260 )</t>
  </si>
  <si>
    <t>R_PROT_SS1G_05449_BioS</t>
  </si>
  <si>
    <t>Protein_biosynthesis_SS1G_05449</t>
  </si>
  <si>
    <t>0.064 M_alatrna_c + 0.064 M_valtrna_c + 0.057 M_iletrna_c + 0.067 M_leutrna_c + 0.02 M_mettrna_c + 0.05 M_phetrna_c + 0.055 M_tyrtrna_c + 0.023 M_trptrna_c + 0.083 M_sertrna_c + 0.08 M_thrtrna_c + 0.052 M_asntrna_c + 0.043 M_glntrna_c + 0.011 M_cystrna_c + 0.078 M_glytrna_c + 0.073 M_protrna_c + 0.025 M_argtrna_c + 0.016 M_histrna_c + 0.032 M_lystrna_c + 0.059 M_asptrna_c + 0.05 M_glutrna_c + 3.324 M_atp_c + 3.324 M_h2o_c = 0.064 M_trnaala_c + 0.064 M_trnaval_c + 0.057 M_trnaile_c + 0.067 M_trnaleu_c + 0.02 M_trnamet_c + 0.05 M_trnaphe_c + 0.055 M_trnatyr_c + 0.023 M_trnatrp_c + 0.083 M_trnaser_c + 0.08 M_trnathr_c + 0.052 M_trnaasn_c + 0.043 M_trnagln_c + 0.011 M_trnacys_c + 0.078 M_trnagly_c + 0.073 M_trnapro_c + 0.025 M_trnaarg_c + 0.016 M_trnahis_c + 0.032 M_trnalys_c + 0.059 M_trnaasp_c + 0.05 M_trnaglu_c + 3.324 M_adp_c + 3.324 M_pi_c + 3.324 M_h_c + 0.0018 P_SS1G_05449_r</t>
  </si>
  <si>
    <t>( SS1G_05449 )</t>
  </si>
  <si>
    <t>( Sscle08g066810 )</t>
  </si>
  <si>
    <t>R_PROT_SS1G_05775_BioS</t>
  </si>
  <si>
    <t>Protein_biosynthesis_SS1G_05775</t>
  </si>
  <si>
    <t>0.092 M_alatrna_c + 0.082 M_valtrna_c + 0.048 M_iletrna_c + 0.065 M_leutrna_c + 0.017 M_mettrna_c + 0.046 M_phetrna_c + 0.053 M_tyrtrna_c + 0.036 M_trptrna_c + 0.075 M_sertrna_c + 0.077 M_thrtrna_c + 0.048 M_asntrna_c + 0.043 M_glntrna_c + 0.012 M_cystrna_c + 0.077 M_glytrna_c + 0.041 M_protrna_c + 0.019 M_argtrna_c + 0.022 M_histrna_c + 0.034 M_lystrna_c + 0.068 M_asptrna_c + 0.043 M_glutrna_c + 3.324 M_atp_c + 3.324 M_h2o_c = 0.092 M_trnaala_c + 0.082 M_trnaval_c + 0.048 M_trnaile_c + 0.065 M_trnaleu_c + 0.017 M_trnamet_c + 0.046 M_trnaphe_c + 0.053 M_trnatyr_c + 0.036 M_trnatrp_c + 0.075 M_trnaser_c + 0.077 M_trnathr_c + 0.048 M_trnaasn_c + 0.043 M_trnagln_c + 0.012 M_trnacys_c + 0.077 M_trnagly_c + 0.041 M_trnapro_c + 0.019 M_trnaarg_c + 0.022 M_trnahis_c + 0.034 M_trnalys_c + 0.068 M_trnaasp_c + 0.043 M_trnaglu_c + 3.324 M_adp_c + 3.324 M_pi_c + 3.324 M_h_c + 0.0024 P_SS1G_05775_r</t>
  </si>
  <si>
    <t>( SS1G_05775 )</t>
  </si>
  <si>
    <t>( Sscle05g047370 )</t>
  </si>
  <si>
    <t>R_PROT_SS1G_05832_BioS</t>
  </si>
  <si>
    <t>Protein_biosynthesis_SS1G_05832</t>
  </si>
  <si>
    <t>0.075 M_alatrna_c + 0.079 M_valtrna_c + 0.064 M_iletrna_c + 0.062 M_leutrna_c + 0.011 M_mettrna_c + 0.037 M_phetrna_c + 0.046 M_tyrtrna_c + 0.011 M_trptrna_c + 0.101 M_sertrna_c + 0.075 M_thrtrna_c + 0.09 M_asntrna_c + 0.037 M_glntrna_c + 0.024 M_cystrna_c + 0.084 M_glytrna_c + 0.042 M_protrna_c + 0.02 M_argtrna_c + 0.018 M_histrna_c + 0.035 M_lystrna_c + 0.07 M_asptrna_c + 0.02 M_glutrna_c + 3.324 M_atp_c + 3.324 M_h2o_c = 0.075 M_trnaala_c + 0.079 M_trnaval_c + 0.064 M_trnaile_c + 0.062 M_trnaleu_c + 0.011 M_trnamet_c + 0.037 M_trnaphe_c + 0.046 M_trnatyr_c + 0.011 M_trnatrp_c + 0.101 M_trnaser_c + 0.075 M_trnathr_c + 0.09 M_trnaasn_c + 0.037 M_trnagln_c + 0.024 M_trnacys_c + 0.084 M_trnagly_c + 0.042 M_trnapro_c + 0.02 M_trnaarg_c + 0.018 M_trnahis_c + 0.035 M_trnalys_c + 0.07 M_trnaasp_c + 0.02 M_trnaglu_c + 3.324 M_adp_c + 3.324 M_pi_c + 3.324 M_h_c + 0.0022 P_SS1G_05832_r</t>
  </si>
  <si>
    <t>( SS1G_05832 )</t>
  </si>
  <si>
    <t>( Sscle05g046840 )</t>
  </si>
  <si>
    <t>R_PROT_SS1G_05977_BioS</t>
  </si>
  <si>
    <t>Protein_biosynthesis_SS1G_05977</t>
  </si>
  <si>
    <t>0.07 M_alatrna_c + 0.069 M_valtrna_c + 0.067 M_iletrna_c + 0.078 M_leutrna_c + 0.013 M_mettrna_c + 0.046 M_phetrna_c + 0.043 M_tyrtrna_c + 0.03 M_trptrna_c + 0.054 M_sertrna_c + 0.061 M_thrtrna_c + 0.048 M_asntrna_c + 0.041 M_glntrna_c + 0.013 M_cystrna_c + 0.064 M_glytrna_c + 0.048 M_protrna_c + 0.036 M_argtrna_c + 0.022 M_histrna_c + 0.064 M_lystrna_c + 0.064 M_asptrna_c + 0.069 M_glutrna_c + 3.324 M_atp_c + 3.324 M_h2o_c = 0.07 M_trnaala_c + 0.069 M_trnaval_c + 0.067 M_trnaile_c + 0.078 M_trnaleu_c + 0.013 M_trnamet_c + 0.046 M_trnaphe_c + 0.043 M_trnatyr_c + 0.03 M_trnatrp_c + 0.054 M_trnaser_c + 0.061 M_trnathr_c + 0.048 M_trnaasn_c + 0.041 M_trnagln_c + 0.013 M_trnacys_c + 0.064 M_trnagly_c + 0.048 M_trnapro_c + 0.036 M_trnaarg_c + 0.022 M_trnahis_c + 0.064 M_trnalys_c + 0.064 M_trnaasp_c + 0.069 M_trnaglu_c + 3.324 M_adp_c + 3.324 M_pi_c + 3.324 M_h_c + 0.0012 P_SS1G_05977_r</t>
  </si>
  <si>
    <t>R_PROT_SS1G_06027_BioS</t>
  </si>
  <si>
    <t>Protein_biosynthesis_SS1G_06027</t>
  </si>
  <si>
    <t>0.091 M_alatrna_c + 0.065 M_valtrna_c + 0.049 M_iletrna_c + 0.071 M_leutrna_c + 0.021 M_mettrna_c + 0.025 M_phetrna_c + 0.035 M_tyrtrna_c + 0.019 M_trptrna_c + 0.072 M_sertrna_c + 0.069 M_thrtrna_c + 0.041 M_asntrna_c + 0.033 M_glntrna_c + 0.008 M_cystrna_c + 0.082 M_glytrna_c + 0.046 M_protrna_c + 0.04 M_argtrna_c + 0.033 M_histrna_c + 0.055 M_lystrna_c + 0.093 M_asptrna_c + 0.053 M_glutrna_c + 3.324 M_atp_c + 3.324 M_h2o_c = 0.091 M_trnaala_c + 0.065 M_trnaval_c + 0.049 M_trnaile_c + 0.071 M_trnaleu_c + 0.021 M_trnamet_c + 0.025 M_trnaphe_c + 0.035 M_trnatyr_c + 0.019 M_trnatrp_c + 0.072 M_trnaser_c + 0.069 M_trnathr_c + 0.041 M_trnaasn_c + 0.033 M_trnagln_c + 0.008 M_trnacys_c + 0.082 M_trnagly_c + 0.046 M_trnapro_c + 0.04 M_trnaarg_c + 0.033 M_trnahis_c + 0.055 M_trnalys_c + 0.093 M_trnaasp_c + 0.053 M_trnaglu_c + 3.324 M_adp_c + 3.324 M_pi_c + 3.324 M_h_c + 0.0012 P_SS1G_06027_r</t>
  </si>
  <si>
    <t>( SS1G_06027 )</t>
  </si>
  <si>
    <t>( Sscle05g045390 )</t>
  </si>
  <si>
    <t>R_PROT_SS1G_06037_BioS</t>
  </si>
  <si>
    <t>Protein_biosynthesis_SS1G_06037</t>
  </si>
  <si>
    <t>0.090 M_alatrna_c + 0.064 M_valtrna_c + 0.057 M_iletrna_c + 0.088 M_leutrna_c + 0.012 M_mettrna_c + 0.038 M_phetrna_c + 0.043 M_tyrtrna_c + 0.040 M_trptrna_c + 0.057 M_sertrna_c + 0.071 M_thrtrna_c + 0.055 M_asntrna_c + 0.055 M_glntrna_c + 0.017 M_cystrna_c + 0.097 M_glytrna_c + 0.050 M_protrna_c + 0.024 M_argtrna_c + 0.019 M_histrna_c + 0.040 M_lystrna_c + 0.055 M_asptrna_c + 0.029 M_glutrna_c + 3.324 M_atp_c + 3.324 M_h2o_c = 0.090 M_trnaala_c + 0.064 M_trnaval_c + 0.057 M_trnaile_c + 0.088 M_trnaleu_c + 0.012 M_trnamet_c + 0.038 M_trnaphe_c + 0.043 M_trnatyr_c + 0.040 M_trnatrp_c + 0.057 M_trnaser_c + 0.071 M_trnathr_c + 0.055 M_trnaasn_c + 0.055 M_trnagln_c + 0.017 M_trnacys_c + 0.097 M_trnagly_c + 0.050 M_trnapro_c + 0.024 M_trnaarg_c + 0.019 M_trnahis_c + 0.040 M_trnalys_c + 0.055 M_trnaasp_c + 0.029 M_trnaglu_c + 3.324 M_adp_c + 3.324 M_pi_c + 3.324 M_h_c + 0.0024 P_SS1G_06037_r</t>
  </si>
  <si>
    <t>( SS1G_06037 )</t>
  </si>
  <si>
    <t>( Sscle05g045320 )</t>
  </si>
  <si>
    <t>R_PROT_SS1G_06304_BioS</t>
  </si>
  <si>
    <t>Protein_biosynthesis_SS1G_06304</t>
  </si>
  <si>
    <t>0.084 M_alatrna_c + 0.062 M_valtrna_c + 0.058 M_iletrna_c + 0.091 M_leutrna_c + 0.011 M_mettrna_c + 0.033 M_phetrna_c + 0.035 M_tyrtrna_c + 0.024 M_trptrna_c + 0.067 M_sertrna_c + 0.071 M_thrtrna_c + 0.038 M_asntrna_c + 0.031 M_glntrna_c + 0.007 M_cystrna_c + 0.082 M_glytrna_c + 0.058 M_protrna_c + 0.033 M_argtrna_c + 0.025 M_histrna_c + 0.064 M_lystrna_c + 0.058 M_asptrna_c + 0.069 M_glutrna_c + 3.324 M_atp_c + 3.324 M_h2o_c = 0.084 M_trnaala_c + 0.062 M_trnaval_c + 0.058 M_trnaile_c + 0.091 M_trnaleu_c + 0.011 M_trnamet_c + 0.033 M_trnaphe_c + 0.035 M_trnatyr_c + 0.024 M_trnatrp_c + 0.067 M_trnaser_c + 0.071 M_trnathr_c + 0.038 M_trnaasn_c + 0.031 M_trnagln_c + 0.007 M_trnacys_c + 0.082 M_trnagly_c + 0.058 M_trnapro_c + 0.033 M_trnaarg_c + 0.025 M_trnahis_c + 0.064 M_trnalys_c + 0.058 M_trnaasp_c + 0.069 M_trnaglu_c + 3.324 M_adp_c + 3.324 M_pi_c + 3.324 M_h_c + 0.0018 P_SS1G_06304_r</t>
  </si>
  <si>
    <t>( SS1G_06304 )</t>
  </si>
  <si>
    <t>( Sscle05g043280 )</t>
  </si>
  <si>
    <t>R_PROT_SS1G_06534_BioS</t>
  </si>
  <si>
    <t>Protein_biosynthesis_SS1G_06534</t>
  </si>
  <si>
    <t>0.107 M_alatrna_c + 0.1 M_valtrna_c + 0.044 M_iletrna_c + 0.085 M_leutrna_c + 0.015 M_mettrna_c + 0.011 M_phetrna_c + 0.041 M_tyrtrna_c + 0.022 M_trptrna_c + 0.129 M_sertrna_c + 0.107 M_thrtrna_c + 0.03 M_asntrna_c + 0.018 M_glntrna_c + 0.022 M_cystrna_c + 0.125 M_glytrna_c + 0.041 M_protrna_c + 0.022 M_argtrna_c + 0.015 M_histrna_c + 0.018 M_lystrna_c + 0.022 M_asptrna_c + 0.026 M_glutrna_c + 3.324 M_atp_c + 3.324 M_h2o_c = 0.107 M_trnaala_c + 0.1 M_trnaval_c + 0.044 M_trnaile_c + 0.085 M_trnaleu_c + 0.015 M_trnamet_c + 0.011 M_trnaphe_c + 0.041 M_trnatyr_c + 0.022 M_trnatrp_c + 0.129 M_trnaser_c + 0.107 M_trnathr_c + 0.03 M_trnaasn_c + 0.018 M_trnagln_c + 0.022 M_trnacys_c + 0.125 M_trnagly_c + 0.041 M_trnapro_c + 0.022 M_trnaarg_c + 0.015 M_trnahis_c + 0.018 M_trnalys_c + 0.022 M_trnaasp_c + 0.026 M_trnaglu_c + 3.324 M_adp_c + 3.324 M_pi_c + 3.324 M_h_c + 0.0037 P_SS1G_06534_r</t>
  </si>
  <si>
    <t>( SS1G_06534 )</t>
  </si>
  <si>
    <t>( Sscle13g093490 )</t>
  </si>
  <si>
    <t>R_PROT_SS1G_07039_BioS</t>
  </si>
  <si>
    <t>Protein_biosynthesis_SS1G_07039</t>
  </si>
  <si>
    <t>0.096 M_alatrna_c + 0.067 M_valtrna_c + 0.076 M_iletrna_c + 0.062 M_leutrna_c + 0.021 M_mettrna_c + 0.037 M_phetrna_c + 0.044 M_tyrtrna_c + 0.021 M_trptrna_c + 0.096 M_sertrna_c + 0.073 M_thrtrna_c + 0.062 M_asntrna_c + 0.025 M_glntrna_c + 0.023 M_cystrna_c + 0.112 M_glytrna_c + 0.044 M_protrna_c + 0.011 M_argtrna_c + 0.028 M_histrna_c + 0.034 M_lystrna_c + 0.046 M_asptrna_c + 0.023 M_glutrna_c + 3.324 M_atp_c + 3.324 M_h2o_c = 0.096 M_trnaala_c + 0.067 M_trnaval_c + 0.076 M_trnaile_c + 0.062 M_trnaleu_c + 0.021 M_trnamet_c + 0.037 M_trnaphe_c + 0.044 M_trnatyr_c + 0.021 M_trnatrp_c + 0.096 M_trnaser_c + 0.073 M_trnathr_c + 0.062 M_trnaasn_c + 0.025 M_trnagln_c + 0.023 M_trnacys_c + 0.112 M_trnagly_c + 0.044 M_trnapro_c + 0.011 M_trnaarg_c + 0.028 M_trnahis_c + 0.034 M_trnalys_c + 0.046 M_trnaasp_c + 0.023 M_trnaglu_c + 3.324 M_adp_c + 3.324 M_pi_c + 3.324 M_h_c + 0.0023 P_SS1G_07039_r</t>
  </si>
  <si>
    <t>( SS1G_07039 )</t>
  </si>
  <si>
    <t>( Sscle06g052290 )</t>
  </si>
  <si>
    <t>R_PROT_SS1G_07146_BioS</t>
  </si>
  <si>
    <t>Protein_biosynthesis_SS1G_07146</t>
  </si>
  <si>
    <t>0.092 M_alatrna_c + 0.066 M_valtrna_c + 0.045 M_iletrna_c + 0.07 M_leutrna_c + 0.021 M_mettrna_c + 0.039 M_phetrna_c + 0.045 M_tyrtrna_c + 0.018 M_trptrna_c + 0.082 M_sertrna_c + 0.066 M_thrtrna_c + 0.064 M_asntrna_c + 0.046 M_glntrna_c + 0.009 M_cystrna_c + 0.102 M_glytrna_c + 0.056 M_protrna_c + 0.034 M_argtrna_c + 0.016 M_histrna_c + 0.027 M_lystrna_c + 0.064 M_asptrna_c + 0.038 M_glutrna_c + 3.324 M_atp_c + 3.324 M_h2o_c = 0.092 M_trnaala_c + 0.066 M_trnaval_c + 0.045 M_trnaile_c + 0.07 M_trnaleu_c + 0.021 M_trnamet_c + 0.039 M_trnaphe_c + 0.045 M_trnatyr_c + 0.018 M_trnatrp_c + 0.082 M_trnaser_c + 0.066 M_trnathr_c + 0.064 M_trnaasn_c + 0.046 M_trnagln_c + 0.009 M_trnacys_c + 0.102 M_trnagly_c + 0.056 M_trnapro_c + 0.034 M_trnaarg_c + 0.016 M_trnahis_c + 0.027 M_trnalys_c + 0.064 M_trnaasp_c + 0.038 M_trnaglu_c + 3.324 M_adp_c + 3.324 M_pi_c + 3.324 M_h_c + 0.0011 P_SS1G_07146_r</t>
  </si>
  <si>
    <t>( SS1G_07146 )</t>
  </si>
  <si>
    <t>( Sscle06g051500 )</t>
  </si>
  <si>
    <t>R_PROT_SS1G_07162_BioS</t>
  </si>
  <si>
    <t>Protein_biosynthesis_SS1G_07162</t>
  </si>
  <si>
    <t>0.101 M_alatrna_c + 0.079 M_valtrna_c + 0.051 M_iletrna_c + 0.087 M_leutrna_c + 0.015 M_mettrna_c + 0.032 M_phetrna_c + 0.041 M_tyrtrna_c + 0.017 M_trptrna_c + 0.09 M_sertrna_c + 0.074 M_thrtrna_c + 0.054 M_asntrna_c + 0.028 M_glntrna_c + 0.009 M_cystrna_c + 0.097 M_glytrna_c + 0.071 M_protrna_c + 0.028 M_argtrna_c + 0.014 M_histrna_c + 0.036 M_lystrna_c + 0.047 M_asptrna_c + 0.03 M_glutrna_c + 3.324 M_atp_c + 3.324 M_h2o_c = 0.101 M_trnaala_c + 0.079 M_trnaval_c + 0.051 M_trnaile_c + 0.087 M_trnaleu_c + 0.015 M_trnamet_c + 0.032 M_trnaphe_c + 0.041 M_trnatyr_c + 0.017 M_trnatrp_c + 0.09 M_trnaser_c + 0.074 M_trnathr_c + 0.054 M_trnaasn_c + 0.028 M_trnagln_c + 0.009 M_trnacys_c + 0.097 M_trnagly_c + 0.071 M_trnapro_c + 0.028 M_trnaarg_c + 0.014 M_trnahis_c + 0.036 M_trnalys_c + 0.047 M_trnaasp_c + 0.03 M_trnaglu_c + 3.324 M_adp_c + 3.324 M_pi_c + 3.324 M_h_c + 0.0011 P_SS1G_07162_r</t>
  </si>
  <si>
    <t>( SS1G_07162 )</t>
  </si>
  <si>
    <t>( Sscle06g051350 )</t>
  </si>
  <si>
    <t>R_PROT_SS1G_07184_BioS</t>
  </si>
  <si>
    <t>Protein_biosynthesis_SS1G_07184</t>
  </si>
  <si>
    <t>0.078 M_alatrna_c + 0.067 M_valtrna_c + 0.051 M_iletrna_c + 0.069 M_leutrna_c + 0.013 M_mettrna_c + 0.064 M_phetrna_c + 0.042 M_tyrtrna_c + 0.02 M_trptrna_c + 0.082 M_sertrna_c + 0.087 M_thrtrna_c + 0.071 M_asntrna_c + 0.029 M_glntrna_c + 0.004 M_cystrna_c + 0.093 M_glytrna_c + 0.062 M_protrna_c + 0.031 M_argtrna_c + 0.022 M_histrna_c + 0.015 M_lystrna_c + 0.065 M_asptrna_c + 0.038 M_glutrna_c + 3.324 M_atp_c + 3.324 M_h2o_c = 0.078 M_trnaala_c + 0.067 M_trnaval_c + 0.051 M_trnaile_c + 0.069 M_trnaleu_c + 0.013 M_trnamet_c + 0.064 M_trnaphe_c + 0.042 M_trnatyr_c + 0.02 M_trnatrp_c + 0.082 M_trnaser_c + 0.087 M_trnathr_c + 0.071 M_trnaasn_c + 0.029 M_trnagln_c + 0.004 M_trnacys_c + 0.093 M_trnagly_c + 0.062 M_trnapro_c + 0.031 M_trnaarg_c + 0.022 M_trnahis_c + 0.015 M_trnalys_c + 0.065 M_trnaasp_c + 0.038 M_trnaglu_c + 3.324 M_adp_c + 3.324 M_pi_c + 3.324 M_h_c + 0.0018 P_SS1G_07184_r</t>
  </si>
  <si>
    <t>( SS1G_07184 )</t>
  </si>
  <si>
    <t>( Sscle06g051200 )</t>
  </si>
  <si>
    <t>R_PROT_SS1G_07268_BioS</t>
  </si>
  <si>
    <t>Protein_biosynthesis_SS1G_07268</t>
  </si>
  <si>
    <t>0.079 M_alatrna_c + 0.06 M_valtrna_c + 0.042 M_iletrna_c + 0.079 M_leutrna_c + 0.013 M_mettrna_c + 0.036 M_phetrna_c + 0.063 M_tyrtrna_c + 0.013 M_trptrna_c + 0.088 M_sertrna_c + 0.06 M_thrtrna_c + 0.055 M_asntrna_c + 0.024 M_glntrna_c + 0.015 M_cystrna_c + 0.091 M_glytrna_c + 0.072 M_protrna_c + 0.025 M_argtrna_c + 0.024 M_histrna_c + 0.057 M_lystrna_c + 0.048 M_asptrna_c + 0.055 M_glutrna_c + 3.324 M_atp_c + 3.324 M_h2o_c = 0.079 M_trnaala_c + 0.06 M_trnaval_c + 0.042 M_trnaile_c + 0.079 M_trnaleu_c + 0.013 M_trnamet_c + 0.036 M_trnaphe_c + 0.063 M_trnatyr_c + 0.013 M_trnatrp_c + 0.088 M_trnaser_c + 0.06 M_trnathr_c + 0.055 M_trnaasn_c + 0.024 M_trnagln_c + 0.015 M_trnacys_c + 0.091 M_trnagly_c + 0.072 M_trnapro_c + 0.025 M_trnaarg_c + 0.024 M_trnahis_c + 0.057 M_trnalys_c + 0.048 M_trnaasp_c + 0.055 M_trnaglu_c + 3.324 M_adp_c + 3.324 M_pi_c + 3.324 M_h_c + 0.0015 P_SS1G_07268_r</t>
  </si>
  <si>
    <t>( SS1G_07268 )</t>
  </si>
  <si>
    <t>( Sscle06g050510 )</t>
  </si>
  <si>
    <t>R_PROT_SS1G_07655_BioS</t>
  </si>
  <si>
    <t>Protein_biosynthesis_SS1G_07655</t>
  </si>
  <si>
    <t>0.104 M_alatrna_c + 0.066 M_valtrna_c + 0.049 M_iletrna_c + 0.08 M_leutrna_c + 0.017 M_mettrna_c + 0.043 M_phetrna_c + 0.039 M_tyrtrna_c + 0.014 M_trptrna_c + 0.097 M_sertrna_c + 0.104 M_thrtrna_c + 0.048 M_asntrna_c + 0.034 M_glntrna_c + 0.015 M_cystrna_c + 0.095 M_glytrna_c + 0.046 M_protrna_c + 0.02 M_argtrna_c + 0.012 M_histrna_c + 0.036 M_lystrna_c + 0.046 M_asptrna_c + 0.034 M_glutrna_c + 3.324 M_atp_c + 3.324 M_h2o_c = 0.104 M_trnaala_c + 0.066 M_trnaval_c + 0.049 M_trnaile_c + 0.08 M_trnaleu_c + 0.017 M_trnamet_c + 0.043 M_trnaphe_c + 0.039 M_trnatyr_c + 0.014 M_trnatrp_c + 0.097 M_trnaser_c + 0.104 M_trnathr_c + 0.048 M_trnaasn_c + 0.034 M_trnagln_c + 0.015 M_trnacys_c + 0.095 M_trnagly_c + 0.046 M_trnapro_c + 0.02 M_trnaarg_c + 0.012 M_trnahis_c + 0.036 M_trnalys_c + 0.046 M_trnaasp_c + 0.034 M_trnaglu_c + 3.324 M_adp_c + 3.324 M_pi_c + 3.324 M_h_c + 0.0017 P_SS1G_07655_r</t>
  </si>
  <si>
    <t>( SS1G_07655 )</t>
  </si>
  <si>
    <t>( Sscle11g084430 )</t>
  </si>
  <si>
    <t>R_PROT_SS1G_07661_BioS</t>
  </si>
  <si>
    <t>Protein_biosynthesis_SS1G_07661</t>
  </si>
  <si>
    <t>0.129 M_alatrna_c + 0.069 M_valtrna_c + 0.05 M_iletrna_c + 0.109 M_leutrna_c + 0.045 M_mettrna_c + 0.025 M_phetrna_c + 0.02 M_tyrtrna_c + 0.000 M_trptrna_c + 0.104 M_sertrna_c + 0.089 M_thrtrna_c + 0.01 M_asntrna_c + 0.04 M_glntrna_c + 0.02 M_cystrna_c + 0.109 M_glytrna_c + 0.045 M_protrna_c + 0.01 M_argtrna_c + 0.015 M_histrna_c + 0.045 M_lystrna_c + 0.05 M_asptrna_c + 0.02 M_glutrna_c + 3.324 M_atp_c + 3.324 M_h2o_c = 0.129 M_trnaala_c + 0.069 M_trnaval_c + 0.05 M_trnaile_c + 0.109 M_trnaleu_c + 0.045 M_trnamet_c + 0.025 M_trnaphe_c + 0.02 M_trnatyr_c + 0.000 M_trnatrp_c + 0.104 M_trnaser_c + 0.089 M_trnathr_c + 0.01 M_trnaasn_c + 0.04 M_trnagln_c + 0.02 M_trnacys_c + 0.109 M_trnagly_c + 0.045 M_trnapro_c + 0.01 M_trnaarg_c + 0.015 M_trnahis_c + 0.045 M_trnalys_c + 0.05 M_trnaasp_c + 0.02 M_trnaglu_c + 3.324 M_adp_c + 3.324 M_pi_c + 3.324 M_h_c + 0.005 P_SS1G_07661_r</t>
  </si>
  <si>
    <t>( SS1G_07661 )</t>
  </si>
  <si>
    <t>( Sscle11g084380 )</t>
  </si>
  <si>
    <t>R_PROT_SS1G_07749_BioS</t>
  </si>
  <si>
    <t>Protein_biosynthesis_SS1G_07749</t>
  </si>
  <si>
    <t>0.068 M_alatrna_c + 0.086 M_valtrna_c + 0.041 M_iletrna_c + 0.063 M_leutrna_c + 0.014 M_mettrna_c + 0.05 M_phetrna_c + 0.041 M_tyrtrna_c + 0.027 M_trptrna_c + 0.135 M_sertrna_c + 0.104 M_thrtrna_c + 0.054 M_asntrna_c + 0.027 M_glntrna_c + 0.000 M_cystrna_c + 0.099 M_glytrna_c + 0.05 M_protrna_c + 0.036 M_argtrna_c + 0.005 M_histrna_c + 0.023 M_lystrna_c + 0.041 M_asptrna_c + 0.041 M_glutrna_c + 3.324 M_atp_c + 3.324 M_h2o_c = 0.068 M_trnaala_c + 0.086 M_trnaval_c + 0.041 M_trnaile_c + 0.063 M_trnaleu_c + 0.014 M_trnamet_c + 0.05 M_trnaphe_c + 0.041 M_trnatyr_c + 0.027 M_trnatrp_c + 0.135 M_trnaser_c + 0.104 M_trnathr_c + 0.054 M_trnaasn_c + 0.027 M_trnagln_c + 0.000 M_trnacys_c + 0.099 M_trnagly_c + 0.05 M_trnapro_c + 0.036 M_trnaarg_c + 0.005 M_trnahis_c + 0.023 M_trnalys_c + 0.041 M_trnaasp_c + 0.041 M_trnaglu_c + 3.324 M_adp_c + 3.324 M_pi_c + 3.324 M_h_c + 0.0045 P_SS1G_07749_r</t>
  </si>
  <si>
    <t>( SS1G_07749 )</t>
  </si>
  <si>
    <t>( Sscle11g083680 )</t>
  </si>
  <si>
    <t>R_PROT_SS1G_07836_BioS</t>
  </si>
  <si>
    <t>Protein_biosynthesis_SS1G_07836</t>
  </si>
  <si>
    <t>0.111 M_alatrna_c + 0.099 M_valtrna_c + 0.044 M_iletrna_c + 0.04 M_leutrna_c + 0.004 M_mettrna_c + 0.032 M_phetrna_c + 0.04 M_tyrtrna_c + 0.024 M_trptrna_c + 0.119 M_sertrna_c + 0.131 M_thrtrna_c + 0.04 M_asntrna_c + 0.028 M_glntrna_c + 0.008 M_cystrna_c + 0.111 M_glytrna_c + 0.024 M_protrna_c + 0.016 M_argtrna_c + 0.008 M_histrna_c + 0.04 M_lystrna_c + 0.052 M_asptrna_c + 0.032 M_glutrna_c + 3.324 M_atp_c + 3.324 M_h2o_c = 0.111 M_trnaala_c + 0.099 M_trnaval_c + 0.044 M_trnaile_c + 0.04 M_trnaleu_c + 0.004 M_trnamet_c + 0.032 M_trnaphe_c + 0.04 M_trnatyr_c + 0.024 M_trnatrp_c + 0.119 M_trnaser_c + 0.131 M_trnathr_c + 0.04 M_trnaasn_c + 0.028 M_trnagln_c + 0.008 M_trnacys_c + 0.111 M_trnagly_c + 0.024 M_trnapro_c + 0.016 M_trnaarg_c + 0.008 M_trnahis_c + 0.04 M_trnalys_c + 0.052 M_trnaasp_c + 0.032 M_trnaglu_c + 3.324 M_adp_c + 3.324 M_pi_c + 3.324 M_h_c + 0.004 P_SS1G_07836_r</t>
  </si>
  <si>
    <t>( SS1G_07836 )</t>
  </si>
  <si>
    <t>( Sscle11g082980 )</t>
  </si>
  <si>
    <t>R_PROT_SS1G_07847_BioS</t>
  </si>
  <si>
    <t>Protein_biosynthesis_SS1G_07847</t>
  </si>
  <si>
    <t>0.112 M_alatrna_c + 0.065 M_valtrna_c + 0.049 M_iletrna_c + 0.086 M_leutrna_c + 0.017 M_mettrna_c + 0.026 M_phetrna_c + 0.037 M_tyrtrna_c + 0.022 M_trptrna_c + 0.1 M_sertrna_c + 0.084 M_thrtrna_c + 0.06 M_asntrna_c + 0.029 M_glntrna_c + 0.013 M_cystrna_c + 0.103 M_glytrna_c + 0.052 M_protrna_c + 0.026 M_argtrna_c + 0.01 M_histrna_c + 0.034 M_lystrna_c + 0.048 M_asptrna_c + 0.028 M_glutrna_c + 3.324 M_atp_c + 3.324 M_h2o_c = 0.112 M_trnaala_c + 0.065 M_trnaval_c + 0.049 M_trnaile_c + 0.086 M_trnaleu_c + 0.017 M_trnamet_c + 0.026 M_trnaphe_c + 0.037 M_trnatyr_c + 0.022 M_trnatrp_c + 0.1 M_trnaser_c + 0.084 M_trnathr_c + 0.06 M_trnaasn_c + 0.029 M_trnagln_c + 0.013 M_trnacys_c + 0.103 M_trnagly_c + 0.052 M_trnapro_c + 0.026 M_trnaarg_c + 0.01 M_trnahis_c + 0.034 M_trnalys_c + 0.048 M_trnaasp_c + 0.028 M_trnaglu_c + 3.324 M_adp_c + 3.324 M_pi_c + 3.324 M_h_c + 0.0012 P_SS1G_07847_r</t>
  </si>
  <si>
    <t>( SS1G_07847 )</t>
  </si>
  <si>
    <t>( Sscle11g082920 )</t>
  </si>
  <si>
    <t>R_PROT_SS1G_08104_BioS</t>
  </si>
  <si>
    <t>Protein_biosynthesis_SS1G_08104</t>
  </si>
  <si>
    <t>0.123 M_alatrna_c + 0.06 M_valtrna_c + 0.04 M_iletrna_c + 0.05 M_leutrna_c + 0.013 M_mettrna_c + 0.033 M_phetrna_c + 0.053 M_tyrtrna_c + 0.003 M_trptrna_c + 0.107 M_sertrna_c + 0.103 M_thrtrna_c + 0.043 M_asntrna_c + 0.043 M_glntrna_c + 0.047 M_cystrna_c + 0.117 M_glytrna_c + 0.063 M_protrna_c + 0.017 M_argtrna_c + 0.013 M_histrna_c + 0.02 M_lystrna_c + 0.03 M_asptrna_c + 0.02 M_glutrna_c + 3.324 M_atp_c + 3.324 M_h2o_c = 0.123 M_trnaala_c + 0.06 M_trnaval_c + 0.04 M_trnaile_c + 0.05 M_trnaleu_c + 0.013 M_trnamet_c + 0.033 M_trnaphe_c + 0.053 M_trnatyr_c + 0.003 M_trnatrp_c + 0.107 M_trnaser_c + 0.103 M_trnathr_c + 0.043 M_trnaasn_c + 0.043 M_trnagln_c + 0.047 M_trnacys_c + 0.117 M_trnagly_c + 0.063 M_trnapro_c + 0.017 M_trnaarg_c + 0.013 M_trnahis_c + 0.02 M_trnalys_c + 0.03 M_trnaasp_c + 0.02 M_trnaglu_c + 3.324 M_adp_c + 3.324 M_pi_c + 3.324 M_h_c + 0.0033 P_SS1G_08104_r</t>
  </si>
  <si>
    <t>( SS1G_08104 )</t>
  </si>
  <si>
    <t>( Sscle11g080920 )</t>
  </si>
  <si>
    <t>R_PROT_SS1G_08208_BioS</t>
  </si>
  <si>
    <t>Protein_biosynthesis_SS1G_08208</t>
  </si>
  <si>
    <t>0.096 M_alatrna_c + 0.066 M_valtrna_c + 0.051 M_iletrna_c + 0.071 M_leutrna_c + 0.008 M_mettrna_c + 0.043 M_phetrna_c + 0.063 M_tyrtrna_c + 0.03 M_trptrna_c + 0.083 M_sertrna_c + 0.081 M_thrtrna_c + 0.071 M_asntrna_c + 0.028 M_glntrna_c + 0.01 M_cystrna_c + 0.088 M_glytrna_c + 0.04 M_protrna_c + 0.018 M_argtrna_c + 0.018 M_histrna_c + 0.051 M_lystrna_c + 0.053 M_asptrna_c + 0.033 M_glutrna_c + 3.324 M_atp_c + 3.324 M_h2o_c = 0.096 M_trnaala_c + 0.066 M_trnaval_c + 0.051 M_trnaile_c + 0.071 M_trnaleu_c + 0.008 M_trnamet_c + 0.043 M_trnaphe_c + 0.063 M_trnatyr_c + 0.03 M_trnatrp_c + 0.083 M_trnaser_c + 0.081 M_trnathr_c + 0.071 M_trnaasn_c + 0.028 M_trnagln_c + 0.01 M_trnacys_c + 0.088 M_trnagly_c + 0.04 M_trnapro_c + 0.018 M_trnaarg_c + 0.018 M_trnahis_c + 0.051 M_trnalys_c + 0.053 M_trnaasp_c + 0.033 M_trnaglu_c + 3.324 M_adp_c + 3.324 M_pi_c + 3.324 M_h_c + 0.0025 P_SS1G_08208_r</t>
  </si>
  <si>
    <t>( SS1G_08208 )</t>
  </si>
  <si>
    <t>( Sscle10g075470 )</t>
  </si>
  <si>
    <t>R_PROT_SS1G_08229_BioS</t>
  </si>
  <si>
    <t>Protein_biosynthesis_SS1G_08229</t>
  </si>
  <si>
    <t>0.092 M_alatrna_c + 0.065 M_valtrna_c + 0.068 M_iletrna_c + 0.068 M_leutrna_c + 0.014 M_mettrna_c + 0.029 M_phetrna_c + 0.054 M_tyrtrna_c + 0.018 M_trptrna_c + 0.104 M_sertrna_c + 0.106 M_thrtrna_c + 0.054 M_asntrna_c + 0.016 M_glntrna_c + 0.025 M_cystrna_c + 0.124 M_glytrna_c + 0.038 M_protrna_c + 0.011 M_argtrna_c + 0.025 M_histrna_c + 0.029 M_lystrna_c + 0.036 M_asptrna_c + 0.025 M_glutrna_c + 3.324 M_atp_c + 3.324 M_h2o_c = 0.092 M_trnaala_c + 0.065 M_trnaval_c + 0.068 M_trnaile_c + 0.068 M_trnaleu_c + 0.014 M_trnamet_c + 0.029 M_trnaphe_c + 0.054 M_trnatyr_c + 0.018 M_trnatrp_c + 0.104 M_trnaser_c + 0.106 M_trnathr_c + 0.054 M_trnaasn_c + 0.016 M_trnagln_c + 0.025 M_trnacys_c + 0.124 M_trnagly_c + 0.038 M_trnapro_c + 0.011 M_trnaarg_c + 0.025 M_trnahis_c + 0.029 M_trnalys_c + 0.036 M_trnaasp_c + 0.025 M_trnaglu_c + 3.324 M_adp_c + 3.324 M_pi_c + 3.324 M_h_c + 0.0023 P_SS1G_08229_r</t>
  </si>
  <si>
    <t>( SS1G_08229 )</t>
  </si>
  <si>
    <t>( Sscle10g075640 )</t>
  </si>
  <si>
    <t>R_PROT_SS1G_08272_BioS</t>
  </si>
  <si>
    <t>Protein_biosynthesis_SS1G_08272</t>
  </si>
  <si>
    <t>0.059 M_alatrna_c + 0.069 M_valtrna_c + 0.066 M_iletrna_c + 0.072 M_leutrna_c + 0.02 M_mettrna_c + 0.036 M_phetrna_c + 0.066 M_tyrtrna_c + 0.003 M_trptrna_c + 0.134 M_sertrna_c + 0.056 M_thrtrna_c + 0.059 M_asntrna_c + 0.03 M_glntrna_c + 0.01 M_cystrna_c + 0.105 M_glytrna_c + 0.066 M_protrna_c + 0.026 M_argtrna_c + 0.007 M_histrna_c + 0.039 M_lystrna_c + 0.046 M_asptrna_c + 0.033 M_glutrna_c + 3.324 M_atp_c + 3.324 M_h2o_c = 0.059 M_trnaala_c + 0.069 M_trnaval_c + 0.066 M_trnaile_c + 0.072 M_trnaleu_c + 0.02 M_trnamet_c + 0.036 M_trnaphe_c + 0.066 M_trnatyr_c + 0.003 M_trnatrp_c + 0.134 M_trnaser_c + 0.056 M_trnathr_c + 0.059 M_trnaasn_c + 0.03 M_trnagln_c + 0.01 M_trnacys_c + 0.105 M_trnagly_c + 0.066 M_trnapro_c + 0.026 M_trnaarg_c + 0.007 M_trnahis_c + 0.039 M_trnalys_c + 0.046 M_trnaasp_c + 0.033 M_trnaglu_c + 3.324 M_adp_c + 3.324 M_pi_c + 3.324 M_h_c + 0.0033 P_SS1G_08272_r</t>
  </si>
  <si>
    <t>( SS1G_08272 )</t>
  </si>
  <si>
    <t>( Sscle10g075920 )</t>
  </si>
  <si>
    <t>R_PROT_SS1G_08747_BioS</t>
  </si>
  <si>
    <t>Protein_biosynthesis_SS1G_08747</t>
  </si>
  <si>
    <t>0.073 M_alatrna_c + 0.059 M_valtrna_c + 0.042 M_iletrna_c + 0.09 M_leutrna_c + 0.024 M_mettrna_c + 0.045 M_phetrna_c + 0.041 M_tyrtrna_c + 0.028 M_trptrna_c + 0.089 M_sertrna_c + 0.064 M_thrtrna_c + 0.065 M_asntrna_c + 0.038 M_glntrna_c + 0.014 M_cystrna_c + 0.085 M_glytrna_c + 0.056 M_protrna_c + 0.049 M_argtrna_c + 0.018 M_histrna_c + 0.042 M_lystrna_c + 0.041 M_asptrna_c + 0.037 M_glutrna_c + 3.324 M_atp_c + 3.324 M_h2o_c = 0.073 M_trnaala_c + 0.059 M_trnaval_c + 0.042 M_trnaile_c + 0.09 M_trnaleu_c + 0.024 M_trnamet_c + 0.045 M_trnaphe_c + 0.041 M_trnatyr_c + 0.028 M_trnatrp_c + 0.089 M_trnaser_c + 0.064 M_trnathr_c + 0.065 M_trnaasn_c + 0.038 M_trnagln_c + 0.014 M_trnacys_c + 0.085 M_trnagly_c + 0.056 M_trnapro_c + 0.049 M_trnaarg_c + 0.018 M_trnahis_c + 0.042 M_trnalys_c + 0.041 M_trnaasp_c + 0.037 M_trnaglu_c + 3.324 M_adp_c + 3.324 M_pi_c + 3.324 M_h_c + 0.001 P_SS1G_08747_r</t>
  </si>
  <si>
    <t>( SS1G_08747 )</t>
  </si>
  <si>
    <t>( Sscle14g099190 )</t>
  </si>
  <si>
    <t>R_PROT_SS1G_08814_BioS</t>
  </si>
  <si>
    <t>Protein_biosynthesis_SS1G_08814</t>
  </si>
  <si>
    <t>0.088 M_alatrna_c + 0.073 M_valtrna_c + 0.055 M_iletrna_c + 0.075 M_leutrna_c + 0.015 M_mettrna_c + 0.059 M_phetrna_c + 0.029 M_tyrtrna_c + 0.02 M_trptrna_c + 0.068 M_sertrna_c + 0.062 M_thrtrna_c + 0.042 M_asntrna_c + 0.04 M_glntrna_c + 0.002 M_cystrna_c + 0.095 M_glytrna_c + 0.064 M_protrna_c + 0.02 M_argtrna_c + 0.031 M_histrna_c + 0.042 M_lystrna_c + 0.07 M_asptrna_c + 0.053 M_glutrna_c + 3.324 M_atp_c + 3.324 M_h2o_c = 0.088 M_trnaala_c + 0.073 M_trnaval_c + 0.055 M_trnaile_c + 0.075 M_trnaleu_c + 0.015 M_trnamet_c + 0.059 M_trnaphe_c + 0.029 M_trnatyr_c + 0.02 M_trnatrp_c + 0.068 M_trnaser_c + 0.062 M_trnathr_c + 0.042 M_trnaasn_c + 0.04 M_trnagln_c + 0.002 M_trnacys_c + 0.095 M_trnagly_c + 0.064 M_trnapro_c + 0.02 M_trnaarg_c + 0.031 M_trnahis_c + 0.042 M_trnalys_c + 0.07 M_trnaasp_c + 0.053 M_trnaglu_c + 3.324 M_adp_c + 3.324 M_pi_c + 3.324 M_h_c + 0.0022 P_SS1G_08814_r</t>
  </si>
  <si>
    <t>( SS1G_08814 )</t>
  </si>
  <si>
    <t>( Sscle14g099710 )</t>
  </si>
  <si>
    <t>R_PROT_SS1G_08837_BioS</t>
  </si>
  <si>
    <t>Protein_biosynthesis_SS1G_08837</t>
  </si>
  <si>
    <t>0.106 M_alatrna_c + 0.036 M_valtrna_c + 0.051 M_iletrna_c + 0.085 M_leutrna_c + 0.029 M_mettrna_c + 0.034 M_phetrna_c + 0.051 M_tyrtrna_c + 0.024 M_trptrna_c + 0.094 M_sertrna_c + 0.08 M_thrtrna_c + 0.056 M_asntrna_c + 0.031 M_glntrna_c + 0.012 M_cystrna_c + 0.094 M_glytrna_c + 0.051 M_protrna_c + 0.024 M_argtrna_c + 0.022 M_histrna_c + 0.036 M_lystrna_c + 0.051 M_asptrna_c + 0.034 M_glutrna_c + 3.324 M_atp_c + 3.324 M_h2o_c = 0.106 M_trnaala_c + 0.036 M_trnaval_c + 0.051 M_trnaile_c + 0.085 M_trnaleu_c + 0.029 M_trnamet_c + 0.034 M_trnaphe_c + 0.051 M_trnatyr_c + 0.024 M_trnatrp_c + 0.094 M_trnaser_c + 0.08 M_trnathr_c + 0.056 M_trnaasn_c + 0.031 M_trnagln_c + 0.012 M_trnacys_c + 0.094 M_trnagly_c + 0.051 M_trnapro_c + 0.024 M_trnaarg_c + 0.022 M_trnahis_c + 0.036 M_trnalys_c + 0.051 M_trnaasp_c + 0.034 M_trnaglu_c + 3.324 M_adp_c + 3.324 M_pi_c + 3.324 M_h_c + 0.0024 P_SS1G_08837_r</t>
  </si>
  <si>
    <t>( SS1G_08837 )</t>
  </si>
  <si>
    <t>( Sscle14g099920 )</t>
  </si>
  <si>
    <t>R_PROT_SS1G_08858_BioS</t>
  </si>
  <si>
    <t>Protein_biosynthesis_SS1G_08858</t>
  </si>
  <si>
    <t>0.147 M_alatrna_c + 0.079 M_valtrna_c + 0.037 M_iletrna_c + 0.068 M_leutrna_c + 0.017 M_mettrna_c + 0.025 M_phetrna_c + 0.051 M_tyrtrna_c + 0.006 M_trptrna_c + 0.088 M_sertrna_c + 0.121 M_thrtrna_c + 0.042 M_asntrna_c + 0.034 M_glntrna_c + 0.023 M_cystrna_c + 0.065 M_glytrna_c + 0.034 M_protrna_c + 0.023 M_argtrna_c + 0.011 M_histrna_c + 0.04 M_lystrna_c + 0.048 M_asptrna_c + 0.042 M_glutrna_c + 3.324 M_atp_c + 3.324 M_h2o_c = 0.147 M_trnaala_c + 0.079 M_trnaval_c + 0.037 M_trnaile_c + 0.068 M_trnaleu_c + 0.017 M_trnamet_c + 0.025 M_trnaphe_c + 0.051 M_trnatyr_c + 0.006 M_trnatrp_c + 0.088 M_trnaser_c + 0.121 M_trnathr_c + 0.042 M_trnaasn_c + 0.034 M_trnagln_c + 0.023 M_trnacys_c + 0.065 M_trnagly_c + 0.034 M_trnapro_c + 0.023 M_trnaarg_c + 0.011 M_trnahis_c + 0.04 M_trnalys_c + 0.048 M_trnaasp_c + 0.042 M_trnaglu_c + 3.324 M_adp_c + 3.324 M_pi_c + 3.324 M_h_c + 0.0028 P_SS1G_08858_r</t>
  </si>
  <si>
    <t>( SS1G_08858 )</t>
  </si>
  <si>
    <t>( Sscle14g100080 )</t>
  </si>
  <si>
    <t>R_PROT_SS1G_09020_BioS</t>
  </si>
  <si>
    <t>Protein_biosynthesis_SS1G_09020</t>
  </si>
  <si>
    <t>0.078 M_alatrna_c + 0.058 M_valtrna_c + 0.033 M_iletrna_c + 0.051 M_leutrna_c + 0.011 M_mettrna_c + 0.038 M_phetrna_c + 0.047 M_tyrtrna_c + 0.018 M_trptrna_c + 0.104 M_sertrna_c + 0.133 M_thrtrna_c + 0.073 M_asntrna_c + 0.031 M_glntrna_c + 0.04 M_cystrna_c + 0.107 M_glytrna_c + 0.04 M_protrna_c + 0.018 M_argtrna_c + 0.011 M_histrna_c + 0.029 M_lystrna_c + 0.06 M_asptrna_c + 0.02 M_glutrna_c + 3.324 M_atp_c + 3.324 M_h2o_c = 0.078 M_trnaala_c + 0.058 M_trnaval_c + 0.033 M_trnaile_c + 0.051 M_trnaleu_c + 0.011 M_trnamet_c + 0.038 M_trnaphe_c + 0.047 M_trnatyr_c + 0.018 M_trnatrp_c + 0.104 M_trnaser_c + 0.133 M_trnathr_c + 0.073 M_trnaasn_c + 0.031 M_trnagln_c + 0.04 M_trnacys_c + 0.107 M_trnagly_c + 0.04 M_trnapro_c + 0.018 M_trnaarg_c + 0.011 M_trnahis_c + 0.029 M_trnalys_c + 0.06 M_trnaasp_c + 0.02 M_trnaglu_c + 3.324 M_adp_c + 3.324 M_pi_c + 3.324 M_h_c + 0.0022 P_SS1G_09020_r</t>
  </si>
  <si>
    <t>( SS1G_09020 )</t>
  </si>
  <si>
    <t>( Sscle14g101360 )</t>
  </si>
  <si>
    <t>R_PROT_SS1G_09060_BioS</t>
  </si>
  <si>
    <t>Protein_biosynthesis_SS1G_09060</t>
  </si>
  <si>
    <t>0.082 M_alatrna_c + 0.067 M_valtrna_c + 0.068 M_iletrna_c + 0.072 M_leutrna_c + 0.012 M_mettrna_c + 0.049 M_phetrna_c + 0.052 M_tyrtrna_c + 0.011 M_trptrna_c + 0.102 M_sertrna_c + 0.088 M_thrtrna_c + 0.057 M_asntrna_c + 0.033 M_glntrna_c + 0.005 M_cystrna_c + 0.109 M_glytrna_c + 0.059 M_protrna_c + 0.019 M_argtrna_c + 0.015 M_histrna_c + 0.027 M_lystrna_c + 0.05 M_asptrna_c + 0.024 M_glutrna_c + 3.324 M_atp_c + 3.324 M_h2o_c = 0.082 M_trnaala_c + 0.067 M_trnaval_c + 0.068 M_trnaile_c + 0.072 M_trnaleu_c + 0.012 M_trnamet_c + 0.049 M_trnaphe_c + 0.052 M_trnatyr_c + 0.011 M_trnatrp_c + 0.102 M_trnaser_c + 0.088 M_trnathr_c + 0.057 M_trnaasn_c + 0.033 M_trnagln_c + 0.005 M_trnacys_c + 0.109 M_trnagly_c + 0.059 M_trnapro_c + 0.019 M_trnaarg_c + 0.015 M_trnahis_c + 0.027 M_trnalys_c + 0.05 M_trnaasp_c + 0.024 M_trnaglu_c + 3.324 M_adp_c + 3.324 M_pi_c + 3.324 M_h_c + 0.0011 P_SS1G_09060_r</t>
  </si>
  <si>
    <t>( SS1G_09060 )</t>
  </si>
  <si>
    <t>( Sscle14g101670 )</t>
  </si>
  <si>
    <t>R_PROT_SS1G_09216_BioS</t>
  </si>
  <si>
    <t>Protein_biosynthesis_SS1G_09216</t>
  </si>
  <si>
    <t>0.08 M_alatrna_c + 0.054 M_valtrna_c + 0.082 M_iletrna_c + 0.064 M_leutrna_c + 0.014 M_mettrna_c + 0.051 M_phetrna_c + 0.047 M_tyrtrna_c + 0.018 M_trptrna_c + 0.097 M_sertrna_c + 0.077 M_thrtrna_c + 0.077 M_asntrna_c + 0.035 M_glntrna_c + 0.013 M_cystrna_c + 0.093 M_glytrna_c + 0.045 M_protrna_c + 0.029 M_argtrna_c + 0.018 M_histrna_c + 0.016 M_lystrna_c + 0.053 M_asptrna_c + 0.036 M_glutrna_c + 3.324 M_atp_c + 3.324 M_h2o_c = 0.08 M_trnaala_c + 0.054 M_trnaval_c + 0.082 M_trnaile_c + 0.064 M_trnaleu_c + 0.014 M_trnamet_c + 0.051 M_trnaphe_c + 0.047 M_trnatyr_c + 0.018 M_trnatrp_c + 0.097 M_trnaser_c + 0.077 M_trnathr_c + 0.077 M_trnaasn_c + 0.035 M_trnagln_c + 0.013 M_trnacys_c + 0.093 M_trnagly_c + 0.045 M_trnapro_c + 0.029 M_trnaarg_c + 0.018 M_trnahis_c + 0.016 M_trnalys_c + 0.053 M_trnaasp_c + 0.036 M_trnaglu_c + 3.324 M_adp_c + 3.324 M_pi_c + 3.324 M_h_c + 0.0012 P_SS1G_09216_r</t>
  </si>
  <si>
    <t>( SS1G_09216 )</t>
  </si>
  <si>
    <t>( Sscle15g106690 )</t>
  </si>
  <si>
    <t>R_PROT_SS1G_09251_BioS</t>
  </si>
  <si>
    <t>Protein_biosynthesis_SS1G_09251</t>
  </si>
  <si>
    <t>0.106 M_alatrna_c + 0.062 M_valtrna_c + 0.059 M_iletrna_c + 0.072 M_leutrna_c + 0.012 M_mettrna_c + 0.019 M_phetrna_c + 0.05 M_tyrtrna_c + 0.012 M_trptrna_c + 0.125 M_sertrna_c + 0.121 M_thrtrna_c + 0.044 M_asntrna_c + 0.05 M_glntrna_c + 0.025 M_cystrna_c + 0.09 M_glytrna_c + 0.059 M_protrna_c + 0.009 M_argtrna_c + 0.012 M_histrna_c + 0.028 M_lystrna_c + 0.031 M_asptrna_c + 0.012 M_glutrna_c + 3.324 M_atp_c + 3.324 M_h2o_c = 0.106 M_trnaala_c + 0.062 M_trnaval_c + 0.059 M_trnaile_c + 0.072 M_trnaleu_c + 0.012 M_trnamet_c + 0.019 M_trnaphe_c + 0.05 M_trnatyr_c + 0.012 M_trnatrp_c + 0.125 M_trnaser_c + 0.121 M_trnathr_c + 0.044 M_trnaasn_c + 0.05 M_trnagln_c + 0.025 M_trnacys_c + 0.09 M_trnagly_c + 0.059 M_trnapro_c + 0.009 M_trnaarg_c + 0.012 M_trnahis_c + 0.028 M_trnalys_c + 0.031 M_trnaasp_c + 0.012 M_trnaglu_c + 3.324 M_adp_c + 3.324 M_pi_c + 3.324 M_h_c + 0.0031 P_SS1G_09251_r</t>
  </si>
  <si>
    <t>( SS1G_09251 )</t>
  </si>
  <si>
    <t>( Sscle15g106390 )</t>
  </si>
  <si>
    <t>R_PROT_SS1G_09268_BioS</t>
  </si>
  <si>
    <t>Protein_biosynthesis_SS1G_09268</t>
  </si>
  <si>
    <t>0.089 M_alatrna_c + 0.054 M_valtrna_c + 0.055 M_iletrna_c + 0.076 M_leutrna_c + 0.008 M_mettrna_c + 0.041 M_phetrna_c + 0.052 M_tyrtrna_c + 0.014 M_trptrna_c + 0.095 M_sertrna_c + 0.068 M_thrtrna_c + 0.054 M_asntrna_c + 0.038 M_glntrna_c + 0.009 M_cystrna_c + 0.089 M_glytrna_c + 0.066 M_protrna_c + 0.032 M_argtrna_c + 0.021 M_histrna_c + 0.047 M_lystrna_c + 0.049 M_asptrna_c + 0.043 M_glutrna_c + 3.324 M_atp_c + 3.324 M_h2o_c = 0.089 M_trnaala_c + 0.054 M_trnaval_c + 0.055 M_trnaile_c + 0.076 M_trnaleu_c + 0.008 M_trnamet_c + 0.041 M_trnaphe_c + 0.052 M_trnatyr_c + 0.014 M_trnatrp_c + 0.095 M_trnaser_c + 0.068 M_trnathr_c + 0.054 M_trnaasn_c + 0.038 M_trnagln_c + 0.009 M_trnacys_c + 0.089 M_trnagly_c + 0.066 M_trnapro_c + 0.032 M_trnaarg_c + 0.021 M_trnahis_c + 0.047 M_trnalys_c + 0.049 M_trnaasp_c + 0.043 M_trnaglu_c + 3.324 M_adp_c + 3.324 M_pi_c + 3.324 M_h_c + 0.0016 P_SS1G_09268_r</t>
  </si>
  <si>
    <t>( SS1G_09268 )</t>
  </si>
  <si>
    <t>( Sscle15g106280 )</t>
  </si>
  <si>
    <t>R_PROT_SS1G_09365_BioS</t>
  </si>
  <si>
    <t>Protein_biosynthesis_SS1G_09365</t>
  </si>
  <si>
    <t>0.106 M_alatrna_c + 0.058 M_valtrna_c + 0.055 M_iletrna_c + 0.053 M_leutrna_c + 0.024 M_mettrna_c + 0.043 M_phetrna_c + 0.055 M_tyrtrna_c + 0.038 M_trptrna_c + 0.089 M_sertrna_c + 0.050 M_thrtrna_c + 0.053 M_asntrna_c + 0.055 M_glntrna_c + 0.012 M_cystrna_c + 0.103 M_glytrna_c + 0.041 M_protrna_c + 0.022 M_argtrna_c + 0.017 M_histrna_c + 0.029 M_lystrna_c + 0.060 M_asptrna_c + 0.038 M_glutrna_c + 3.324 M_atp_c + 3.324 M_h2o_c = 0.106 M_trnaala_c + 0.058 M_trnaval_c + 0.055 M_trnaile_c + 0.053 M_trnaleu_c + 0.024 M_trnamet_c + 0.043 M_trnaphe_c + 0.055 M_trnatyr_c + 0.038 M_trnatrp_c + 0.089 M_trnaser_c + 0.050 M_trnathr_c + 0.053 M_trnaasn_c + 0.055 M_trnagln_c + 0.012 M_trnacys_c + 0.103 M_trnagly_c + 0.041 M_trnapro_c + 0.022 M_trnaarg_c + 0.017 M_trnahis_c + 0.029 M_trnalys_c + 0.060 M_trnaasp_c + 0.038 M_trnaglu_c + 3.324 M_adp_c + 3.324 M_pi_c + 3.324 M_h_c + 0.0024 P_SS1G_09365_r</t>
  </si>
  <si>
    <t>( SS1G_09365 )</t>
  </si>
  <si>
    <t>( Sscle15g105560 )</t>
  </si>
  <si>
    <t>R_PROT_SS1G_09366_BioS</t>
  </si>
  <si>
    <t>Protein_biosynthesis_SS1G_09366</t>
  </si>
  <si>
    <t>0.095 M_alatrna_c + 0.088 M_valtrna_c + 0.053 M_iletrna_c + 0.082 M_leutrna_c + 0.021 M_mettrna_c + 0.033 M_phetrna_c + 0.045 M_tyrtrna_c + 0.014 M_trptrna_c + 0.081 M_sertrna_c + 0.067 M_thrtrna_c + 0.05 M_asntrna_c + 0.039 M_glntrna_c + 0.005 M_cystrna_c + 0.093 M_glytrna_c + 0.04 M_protrna_c + 0.032 M_argtrna_c + 0.018 M_histrna_c + 0.035 M_lystrna_c + 0.058 M_asptrna_c + 0.051 M_glutrna_c + 3.324 M_atp_c + 3.324 M_h2o_c = 0.095 M_trnaala_c + 0.088 M_trnaval_c + 0.053 M_trnaile_c + 0.082 M_trnaleu_c + 0.021 M_trnamet_c + 0.033 M_trnaphe_c + 0.045 M_trnatyr_c + 0.014 M_trnatrp_c + 0.081 M_trnaser_c + 0.067 M_trnathr_c + 0.05 M_trnaasn_c + 0.039 M_trnagln_c + 0.005 M_trnacys_c + 0.093 M_trnagly_c + 0.04 M_trnapro_c + 0.032 M_trnaarg_c + 0.018 M_trnahis_c + 0.035 M_trnalys_c + 0.058 M_trnaasp_c + 0.051 M_trnaglu_c + 3.324 M_adp_c + 3.324 M_pi_c + 3.324 M_h_c + 0.0013 P_SS1G_09366_r</t>
  </si>
  <si>
    <t>( SS1G_09366 )</t>
  </si>
  <si>
    <t>( Sscle15g105550 )</t>
  </si>
  <si>
    <t>R_PROT_SS1G_09475_BioS</t>
  </si>
  <si>
    <t>Protein_biosynthesis_SS1G_09475</t>
  </si>
  <si>
    <t>0.083 M_alatrna_c + 0.049 M_valtrna_c + 0.065 M_iletrna_c + 0.088 M_leutrna_c + 0.011 M_mettrna_c + 0.051 M_phetrna_c + 0.06 M_tyrtrna_c + 0.018 M_trptrna_c + 0.067 M_sertrna_c + 0.079 M_thrtrna_c + 0.076 M_asntrna_c + 0.036 M_glntrna_c + 0.011 M_cystrna_c + 0.085 M_glytrna_c + 0.069 M_protrna_c + 0.025 M_argtrna_c + 0.016 M_histrna_c + 0.022 M_lystrna_c + 0.052 M_asptrna_c + 0.038 M_glutrna_c + 3.324 M_atp_c + 3.324 M_h2o_c = 0.083 M_trnaala_c + 0.049 M_trnaval_c + 0.065 M_trnaile_c + 0.088 M_trnaleu_c + 0.011 M_trnamet_c + 0.051 M_trnaphe_c + 0.06 M_trnatyr_c + 0.018 M_trnatrp_c + 0.067 M_trnaser_c + 0.079 M_trnathr_c + 0.076 M_trnaasn_c + 0.036 M_trnagln_c + 0.011 M_trnacys_c + 0.085 M_trnagly_c + 0.069 M_trnapro_c + 0.025 M_trnaarg_c + 0.016 M_trnahis_c + 0.022 M_trnalys_c + 0.052 M_trnaasp_c + 0.038 M_trnaglu_c + 3.324 M_adp_c + 3.324 M_pi_c + 3.324 M_h_c + 0.0018 P_SS1G_09475_r</t>
  </si>
  <si>
    <t>( SS1G_09475 )</t>
  </si>
  <si>
    <t>( Sscle15g104790 )</t>
  </si>
  <si>
    <t>R_PROT_SS1G_09857_BioS</t>
  </si>
  <si>
    <t>Protein_biosynthesis_SS1G_09857</t>
  </si>
  <si>
    <t>0.072 M_alatrna_c + 0.046 M_valtrna_c + 0.062 M_iletrna_c + 0.113 M_leutrna_c + 0.043 M_mettrna_c + 0.038 M_phetrna_c + 0.051 M_tyrtrna_c + 0.035 M_trptrna_c + 0.043 M_sertrna_c + 0.064 M_thrtrna_c + 0.038 M_asntrna_c + 0.04 M_glntrna_c + 0.008 M_cystrna_c + 0.08 M_glytrna_c + 0.024 M_protrna_c + 0.04 M_argtrna_c + 0.027 M_histrna_c + 0.054 M_lystrna_c + 0.056 M_asptrna_c + 0.067 M_glutrna_c + 3.324 M_atp_c + 3.324 M_h2o_c = 0.072 M_trnaala_c + 0.046 M_trnaval_c + 0.062 M_trnaile_c + 0.113 M_trnaleu_c + 0.043 M_trnamet_c + 0.038 M_trnaphe_c + 0.051 M_trnatyr_c + 0.035 M_trnatrp_c + 0.043 M_trnaser_c + 0.064 M_trnathr_c + 0.038 M_trnaasn_c + 0.04 M_trnagln_c + 0.008 M_trnacys_c + 0.08 M_trnagly_c + 0.024 M_trnapro_c + 0.04 M_trnaarg_c + 0.027 M_trnahis_c + 0.054 M_trnalys_c + 0.056 M_trnaasp_c + 0.067 M_trnaglu_c + 3.324 M_adp_c + 3.324 M_pi_c + 3.324 M_h_c + 0.0027 P_SS1G_09857_r</t>
  </si>
  <si>
    <t>R_PROT_SS1G_09866_BioS</t>
  </si>
  <si>
    <t>Protein_biosynthesis_SS1G_09866</t>
  </si>
  <si>
    <t>0.073 M_alatrna_c + 0.055 M_valtrna_c + 0.05 M_iletrna_c + 0.095 M_leutrna_c + 0.026 M_mettrna_c + 0.033 M_phetrna_c + 0.047 M_tyrtrna_c + 0.038 M_trptrna_c + 0.116 M_sertrna_c + 0.083 M_thrtrna_c + 0.078 M_asntrna_c + 0.028 M_glntrna_c + 0.012 M_cystrna_c + 0.066 M_glytrna_c + 0.047 M_protrna_c + 0.026 M_argtrna_c + 0.017 M_histrna_c + 0.033 M_lystrna_c + 0.045 M_asptrna_c + 0.031 M_glutrna_c + 3.324 M_atp_c + 3.324 M_h2o_c = 0.073 M_trnaala_c + 0.055 M_trnaval_c + 0.05 M_trnaile_c + 0.095 M_trnaleu_c + 0.026 M_trnamet_c + 0.033 M_trnaphe_c + 0.047 M_trnatyr_c + 0.038 M_trnatrp_c + 0.116 M_trnaser_c + 0.083 M_trnathr_c + 0.078 M_trnaasn_c + 0.028 M_trnagln_c + 0.012 M_trnacys_c + 0.066 M_trnagly_c + 0.047 M_trnapro_c + 0.026 M_trnaarg_c + 0.017 M_trnahis_c + 0.033 M_trnalys_c + 0.045 M_trnaasp_c + 0.031 M_trnaglu_c + 3.324 M_adp_c + 3.324 M_pi_c + 3.324 M_h_c + 0.0024 P_SS1G_09866_r</t>
  </si>
  <si>
    <t>( SS1G_09866 )</t>
  </si>
  <si>
    <t>( Sscle01g002110 )</t>
  </si>
  <si>
    <t>R_PROT_SS1G_09909_BioS</t>
  </si>
  <si>
    <t>Protein_biosynthesis_SS1G_09909</t>
  </si>
  <si>
    <t>0.081 M_alatrna_c + 0.064 M_valtrna_c + 0.042 M_iletrna_c + 0.088 M_leutrna_c + 0.01 M_mettrna_c + 0.049 M_phetrna_c + 0.042 M_tyrtrna_c + 0.027 M_trptrna_c + 0.116 M_sertrna_c + 0.075 M_thrtrna_c + 0.055 M_asntrna_c + 0.029 M_glntrna_c + 0.003 M_cystrna_c + 0.082 M_glytrna_c + 0.045 M_protrna_c + 0.029 M_argtrna_c + 0.023 M_histrna_c + 0.033 M_lystrna_c + 0.06 M_asptrna_c + 0.047 M_glutrna_c + 3.324 M_atp_c + 3.324 M_h2o_c = 0.081 M_trnaala_c + 0.064 M_trnaval_c + 0.042 M_trnaile_c + 0.088 M_trnaleu_c + 0.01 M_trnamet_c + 0.049 M_trnaphe_c + 0.042 M_trnatyr_c + 0.027 M_trnatrp_c + 0.116 M_trnaser_c + 0.075 M_trnathr_c + 0.055 M_trnaasn_c + 0.029 M_trnagln_c + 0.003 M_trnacys_c + 0.082 M_trnagly_c + 0.045 M_trnapro_c + 0.029 M_trnaarg_c + 0.023 M_trnahis_c + 0.033 M_trnalys_c + 0.06 M_trnaasp_c + 0.047 M_trnaglu_c + 3.324 M_adp_c + 3.324 M_pi_c + 3.324 M_h_c + 0.0014 P_SS1G_09909_r</t>
  </si>
  <si>
    <t>( SS1G_09909 )</t>
  </si>
  <si>
    <t>( Sscle01g002510 )</t>
  </si>
  <si>
    <t>R_PROT_SS1G_10092_BioS</t>
  </si>
  <si>
    <t>Protein_biosynthesis_SS1G_10092</t>
  </si>
  <si>
    <t>0.084 M_alatrna_c + 0.093 M_valtrna_c + 0.031 M_iletrna_c + 0.053 M_leutrna_c + 0.004 M_mettrna_c + 0.027 M_phetrna_c + 0.075 M_tyrtrna_c + 0.027 M_trptrna_c + 0.142 M_sertrna_c + 0.124 M_thrtrna_c + 0.053 M_asntrna_c + 0.027 M_glntrna_c + 0.000 M_cystrna_c + 0.111 M_glytrna_c + 0.035 M_protrna_c + 0.027 M_argtrna_c + 0.004 M_histrna_c + 0.04 M_lystrna_c + 0.018 M_asptrna_c + 0.027 M_glutrna_c + 3.324 M_atp_c + 3.324 M_h2o_c = 0.084 M_trnaala_c + 0.093 M_trnaval_c + 0.031 M_trnaile_c + 0.053 M_trnaleu_c + 0.004 M_trnamet_c + 0.027 M_trnaphe_c + 0.075 M_trnatyr_c + 0.027 M_trnatrp_c + 0.142 M_trnaser_c + 0.124 M_trnathr_c + 0.053 M_trnaasn_c + 0.027 M_trnagln_c + 0.000 M_trnacys_c + 0.111 M_trnagly_c + 0.035 M_trnapro_c + 0.027 M_trnaarg_c + 0.004 M_trnahis_c + 0.04 M_trnalys_c + 0.018 M_trnaasp_c + 0.027 M_trnaglu_c + 3.324 M_adp_c + 3.324 M_pi_c + 3.324 M_h_c + 0.0044 P_SS1G_10092_r</t>
  </si>
  <si>
    <t>( SS1G_10092 )</t>
  </si>
  <si>
    <t>( Sscle16g107660 )</t>
  </si>
  <si>
    <t>R_PROT_SS1G_10165_BioS</t>
  </si>
  <si>
    <t>Protein_biosynthesis_SS1G_10165</t>
  </si>
  <si>
    <t>0.116 M_alatrna_c + 0.067 M_valtrna_c + 0.052 M_iletrna_c + 0.061 M_leutrna_c + 0.006 M_mettrna_c + 0.024 M_phetrna_c + 0.067 M_tyrtrna_c + 0.018 M_trptrna_c + 0.135 M_sertrna_c + 0.113 M_thrtrna_c + 0.055 M_asntrna_c + 0.04 M_glntrna_c + 0.009 M_cystrna_c + 0.101 M_glytrna_c + 0.024 M_protrna_c + 0.018 M_argtrna_c + 0.012 M_histrna_c + 0.031 M_lystrna_c + 0.028 M_asptrna_c + 0.021 M_glutrna_c + 3.324 M_atp_c + 3.324 M_h2o_c = 0.116 M_trnaala_c + 0.067 M_trnaval_c + 0.052 M_trnaile_c + 0.061 M_trnaleu_c + 0.006 M_trnamet_c + 0.024 M_trnaphe_c + 0.067 M_trnatyr_c + 0.018 M_trnatrp_c + 0.135 M_trnaser_c + 0.113 M_trnathr_c + 0.055 M_trnaasn_c + 0.04 M_trnagln_c + 0.009 M_trnacys_c + 0.101 M_trnagly_c + 0.024 M_trnapro_c + 0.018 M_trnaarg_c + 0.012 M_trnahis_c + 0.031 M_trnalys_c + 0.028 M_trnaasp_c + 0.021 M_trnaglu_c + 3.324 M_adp_c + 3.324 M_pi_c + 3.324 M_h_c + 0.0031 P_SS1G_10165_r</t>
  </si>
  <si>
    <t>( SS1G_10165 )</t>
  </si>
  <si>
    <t>( Sscle16g108160 )</t>
  </si>
  <si>
    <t>R_PROT_SS1G_10167_BioS</t>
  </si>
  <si>
    <t>Protein_biosynthesis_SS1G_10167</t>
  </si>
  <si>
    <t>0.095 M_alatrna_c + 0.097 M_valtrna_c + 0.061 M_iletrna_c + 0.058 M_leutrna_c + 0.003 M_mettrna_c + 0.021 M_phetrna_c + 0.018 M_tyrtrna_c + 0.011 M_trptrna_c + 0.139 M_sertrna_c + 0.105 M_thrtrna_c + 0.053 M_asntrna_c + 0.011 M_glntrna_c + 0.021 M_cystrna_c + 0.137 M_glytrna_c + 0.032 M_protrna_c + 0.008 M_argtrna_c + 0.016 M_histrna_c + 0.055 M_lystrna_c + 0.042 M_asptrna_c + 0.018 M_glutrna_c + 3.324 M_atp_c + 3.324 M_h2o_c = 0.095 M_trnaala_c + 0.097 M_trnaval_c + 0.061 M_trnaile_c + 0.058 M_trnaleu_c + 0.003 M_trnamet_c + 0.021 M_trnaphe_c + 0.018 M_trnatyr_c + 0.011 M_trnatrp_c + 0.139 M_trnaser_c + 0.105 M_trnathr_c + 0.053 M_trnaasn_c + 0.011 M_trnagln_c + 0.021 M_trnacys_c + 0.137 M_trnagly_c + 0.032 M_trnapro_c + 0.008 M_trnaarg_c + 0.016 M_trnahis_c + 0.055 M_trnalys_c + 0.042 M_trnaasp_c + 0.018 M_trnaglu_c + 3.324 M_adp_c + 3.324 M_pi_c + 3.324 M_h_c + 0.0026 P_SS1G_10167_r</t>
  </si>
  <si>
    <t>( SS1G_10167 )</t>
  </si>
  <si>
    <t>( Sscle16g108170 )</t>
  </si>
  <si>
    <t>R_PROT_SS1G_10553_BioS</t>
  </si>
  <si>
    <t>Protein_biosynthesis_SS1G_10553</t>
  </si>
  <si>
    <t>0.083 M_alatrna_c + 0.053 M_valtrna_c + 0.047 M_iletrna_c + 0.072 M_leutrna_c + 0.028 M_mettrna_c + 0.037 M_phetrna_c + 0.039 M_tyrtrna_c + 0.025 M_trptrna_c + 0.079 M_sertrna_c + 0.039 M_thrtrna_c + 0.047 M_asntrna_c + 0.026 M_glntrna_c + 0.011 M_cystrna_c + 0.095 M_glytrna_c + 0.05 M_protrna_c + 0.051 M_argtrna_c + 0.025 M_histrna_c + 0.055 M_lystrna_c + 0.064 M_asptrna_c + 0.075 M_glutrna_c + 3.324 M_atp_c + 3.324 M_h2o_c = 0.083 M_trnaala_c + 0.053 M_trnaval_c + 0.047 M_trnaile_c + 0.072 M_trnaleu_c + 0.028 M_trnamet_c + 0.037 M_trnaphe_c + 0.039 M_trnatyr_c + 0.025 M_trnatrp_c + 0.079 M_trnaser_c + 0.039 M_trnathr_c + 0.047 M_trnaasn_c + 0.026 M_trnagln_c + 0.011 M_trnacys_c + 0.095 M_trnagly_c + 0.05 M_trnapro_c + 0.051 M_trnaarg_c + 0.025 M_trnahis_c + 0.055 M_trnalys_c + 0.064 M_trnaasp_c + 0.075 M_trnaglu_c + 3.324 M_adp_c + 3.324 M_pi_c + 3.324 M_h_c + 0.0016 P_SS1G_10553_r</t>
  </si>
  <si>
    <t>( SS1G_10553 )</t>
  </si>
  <si>
    <t>( Sscle09g071760 )</t>
  </si>
  <si>
    <t>R_PROT_SS1G_10698_BioS</t>
  </si>
  <si>
    <t>Protein_biosynthesis_SS1G_10698</t>
  </si>
  <si>
    <t>0.118 M_alatrna_c + 0.073 M_valtrna_c + 0.062 M_iletrna_c + 0.044 M_leutrna_c + 0.006 M_mettrna_c + 0.031 M_phetrna_c + 0.021 M_tyrtrna_c + 0.004 M_trptrna_c + 0.143 M_sertrna_c + 0.11 M_thrtrna_c + 0.075 M_asntrna_c + 0.017 M_glntrna_c + 0.033 M_cystrna_c + 0.1 M_glytrna_c + 0.041 M_protrna_c + 0.004 M_argtrna_c + 0.015 M_histrna_c + 0.044 M_lystrna_c + 0.054 M_asptrna_c + 0.006 M_glutrna_c + 3.324 M_atp_c + 3.324 M_h2o_c = 0.118 M_trnaala_c + 0.073 M_trnaval_c + 0.062 M_trnaile_c + 0.044 M_trnaleu_c + 0.006 M_trnamet_c + 0.031 M_trnaphe_c + 0.021 M_trnatyr_c + 0.004 M_trnatrp_c + 0.143 M_trnaser_c + 0.11 M_trnathr_c + 0.075 M_trnaasn_c + 0.017 M_trnagln_c + 0.033 M_trnacys_c + 0.1 M_trnagly_c + 0.041 M_trnapro_c + 0.004 M_trnaarg_c + 0.015 M_trnahis_c + 0.044 M_trnalys_c + 0.054 M_trnaasp_c + 0.006 M_trnaglu_c + 3.324 M_adp_c + 3.324 M_pi_c + 3.324 M_h_c + 0.0021 P_SS1G_10698_r</t>
  </si>
  <si>
    <t>( SS1G_10698 )</t>
  </si>
  <si>
    <t>( Sscle09g070580 )</t>
  </si>
  <si>
    <t>R_PROT_SS1G_10796_BioS</t>
  </si>
  <si>
    <t>Protein_biosynthesis_SS1G_10796</t>
  </si>
  <si>
    <t>0.095 M_alatrna_c + 0.054 M_valtrna_c + 0.046 M_iletrna_c + 0.089 M_leutrna_c + 0.024 M_mettrna_c + 0.042 M_phetrna_c + 0.03 M_tyrtrna_c + 0.016 M_trptrna_c + 0.099 M_sertrna_c + 0.065 M_thrtrna_c + 0.038 M_asntrna_c + 0.046 M_glntrna_c + 0.002 M_cystrna_c + 0.081 M_glytrna_c + 0.075 M_protrna_c + 0.028 M_argtrna_c + 0.022 M_histrna_c + 0.034 M_lystrna_c + 0.067 M_asptrna_c + 0.048 M_glutrna_c + 3.324 M_atp_c + 3.324 M_h2o_c = 0.095 M_trnaala_c + 0.054 M_trnaval_c + 0.046 M_trnaile_c + 0.089 M_trnaleu_c + 0.024 M_trnamet_c + 0.042 M_trnaphe_c + 0.03 M_trnatyr_c + 0.016 M_trnatrp_c + 0.099 M_trnaser_c + 0.065 M_trnathr_c + 0.038 M_trnaasn_c + 0.046 M_trnagln_c + 0.002 M_trnacys_c + 0.081 M_trnagly_c + 0.075 M_trnapro_c + 0.028 M_trnaarg_c + 0.022 M_trnahis_c + 0.034 M_trnalys_c + 0.067 M_trnaasp_c + 0.048 M_trnaglu_c + 3.324 M_adp_c + 3.324 M_pi_c + 3.324 M_h_c + 0.002 P_SS1G_10796_r</t>
  </si>
  <si>
    <t>( SS1G_10796 )</t>
  </si>
  <si>
    <t>( Sscle09g069850 )</t>
  </si>
  <si>
    <t>R_PROT_SS1G_10842_BioS</t>
  </si>
  <si>
    <t>Protein_biosynthesis_SS1G_10842</t>
  </si>
  <si>
    <t>0.068 M_alatrna_c + 0.07 M_valtrna_c + 0.045 M_iletrna_c + 0.085 M_leutrna_c + 0.01 M_mettrna_c + 0.047 M_phetrna_c + 0.057 M_tyrtrna_c + 0.027 M_trptrna_c + 0.102 M_sertrna_c + 0.089 M_thrtrna_c + 0.06 M_asntrna_c + 0.04 M_glntrna_c + 0.006 M_cystrna_c + 0.097 M_glytrna_c + 0.046 M_protrna_c + 0.028 M_argtrna_c + 0.011 M_histrna_c + 0.03 M_lystrna_c + 0.046 M_asptrna_c + 0.036 M_glutrna_c + 3.324 M_atp_c + 3.324 M_h2o_c = 0.068 M_trnaala_c + 0.07 M_trnaval_c + 0.045 M_trnaile_c + 0.085 M_trnaleu_c + 0.01 M_trnamet_c + 0.047 M_trnaphe_c + 0.057 M_trnatyr_c + 0.027 M_trnatrp_c + 0.102 M_trnaser_c + 0.089 M_trnathr_c + 0.06 M_trnaasn_c + 0.04 M_trnagln_c + 0.006 M_trnacys_c + 0.097 M_trnagly_c + 0.046 M_trnapro_c + 0.028 M_trnaarg_c + 0.011 M_trnahis_c + 0.03 M_trnalys_c + 0.046 M_trnaasp_c + 0.036 M_trnaglu_c + 3.324 M_adp_c + 3.324 M_pi_c + 3.324 M_h_c + 0.001 P_SS1G_10842_r</t>
  </si>
  <si>
    <t>( SS1G_10842 )</t>
  </si>
  <si>
    <t>( Sscle09g069470 )</t>
  </si>
  <si>
    <t>R_PROT_SS1G_10845_BioS</t>
  </si>
  <si>
    <t>Protein_biosynthesis_SS1G_10845</t>
  </si>
  <si>
    <t>0.046 M_alatrna_c + 0.064 M_valtrna_c + 0.052 M_iletrna_c + 0.09 M_leutrna_c + 0.01 M_mettrna_c + 0.034 M_phetrna_c + 0.041 M_tyrtrna_c + 0.026 M_trptrna_c + 0.126 M_sertrna_c + 0.113 M_thrtrna_c + 0.059 M_asntrna_c + 0.026 M_glntrna_c + 0.013 M_cystrna_c + 0.101 M_glytrna_c + 0.054 M_protrna_c + 0.021 M_argtrna_c + 0.008 M_histrna_c + 0.021 M_lystrna_c + 0.044 M_asptrna_c + 0.052 M_glutrna_c + 3.324 M_atp_c + 3.324 M_h2o_c = 0.046 M_trnaala_c + 0.064 M_trnaval_c + 0.052 M_trnaile_c + 0.09 M_trnaleu_c + 0.01 M_trnamet_c + 0.034 M_trnaphe_c + 0.041 M_trnatyr_c + 0.026 M_trnatrp_c + 0.126 M_trnaser_c + 0.113 M_trnathr_c + 0.059 M_trnaasn_c + 0.026 M_trnagln_c + 0.013 M_trnacys_c + 0.101 M_trnagly_c + 0.054 M_trnapro_c + 0.021 M_trnaarg_c + 0.008 M_trnahis_c + 0.021 M_trnalys_c + 0.044 M_trnaasp_c + 0.052 M_trnaglu_c + 3.324 M_adp_c + 3.324 M_pi_c + 3.324 M_h_c + 0.0026 P_SS1G_10845_r</t>
  </si>
  <si>
    <t>( SS1G_10845 )</t>
  </si>
  <si>
    <t>( Sscle09g069440 )</t>
  </si>
  <si>
    <t>R_PROT_SS1G_11057_BioS</t>
  </si>
  <si>
    <t>Protein_biosynthesis_SS1G_11057</t>
  </si>
  <si>
    <t>0.081 M_alatrna_c + 0.07 M_valtrna_c + 0.086 M_iletrna_c + 0.059 M_leutrna_c + 0.003 M_mettrna_c + 0.032 M_phetrna_c + 0.035 M_tyrtrna_c + 0.005 M_trptrna_c + 0.105 M_sertrna_c + 0.095 M_thrtrna_c + 0.103 M_asntrna_c + 0.03 M_glntrna_c + 0.024 M_cystrna_c + 0.119 M_glytrna_c + 0.038 M_protrna_c + 0.011 M_argtrna_c + 0.016 M_histrna_c + 0.035 M_lystrna_c + 0.046 M_asptrna_c + 0.005 M_glutrna_c + 3.324 M_atp_c + 3.324 M_h2o_c = 0.081 M_trnaala_c + 0.07 M_trnaval_c + 0.086 M_trnaile_c + 0.059 M_trnaleu_c + 0.003 M_trnamet_c + 0.032 M_trnaphe_c + 0.035 M_trnatyr_c + 0.005 M_trnatrp_c + 0.105 M_trnaser_c + 0.095 M_trnathr_c + 0.103 M_trnaasn_c + 0.03 M_trnagln_c + 0.024 M_trnacys_c + 0.119 M_trnagly_c + 0.038 M_trnapro_c + 0.011 M_trnaarg_c + 0.016 M_trnahis_c + 0.035 M_trnalys_c + 0.046 M_trnaasp_c + 0.005 M_trnaglu_c + 3.324 M_adp_c + 3.324 M_pi_c + 3.324 M_h_c + 0.0027 P_SS1G_11057_r</t>
  </si>
  <si>
    <t>R_PROT_SS1G_11189_BioS</t>
  </si>
  <si>
    <t>Protein_biosynthesis_SS1G_11189</t>
  </si>
  <si>
    <t>0.109 M_alatrna_c + 0.073 M_valtrna_c + 0.052 M_iletrna_c + 0.071 M_leutrna_c + 0.014 M_mettrna_c + 0.038 M_phetrna_c + 0.066 M_tyrtrna_c + 0.014 M_trptrna_c + 0.073 M_sertrna_c + 0.095 M_thrtrna_c + 0.052 M_asntrna_c + 0.035 M_glntrna_c + 0.009 M_cystrna_c + 0.071 M_glytrna_c + 0.038 M_protrna_c + 0.028 M_argtrna_c + 0.024 M_histrna_c + 0.045 M_lystrna_c + 0.052 M_asptrna_c + 0.04 M_glutrna_c + 3.324 M_atp_c + 3.324 M_h2o_c = 0.109 M_trnaala_c + 0.073 M_trnaval_c + 0.052 M_trnaile_c + 0.071 M_trnaleu_c + 0.014 M_trnamet_c + 0.038 M_trnaphe_c + 0.066 M_trnatyr_c + 0.014 M_trnatrp_c + 0.073 M_trnaser_c + 0.095 M_trnathr_c + 0.052 M_trnaasn_c + 0.035 M_trnagln_c + 0.009 M_trnacys_c + 0.071 M_trnagly_c + 0.038 M_trnapro_c + 0.028 M_trnaarg_c + 0.024 M_trnahis_c + 0.045 M_trnalys_c + 0.052 M_trnaasp_c + 0.04 M_trnaglu_c + 3.324 M_adp_c + 3.324 M_pi_c + 3.324 M_h_c + 0.0024 P_SS1G_11189_r</t>
  </si>
  <si>
    <t>( SS1G_11189 )</t>
  </si>
  <si>
    <t>( Sscle12g087700 )</t>
  </si>
  <si>
    <t>R_PROT_SS1G_11366_BioS</t>
  </si>
  <si>
    <t>Protein_biosynthesis_SS1G_11366</t>
  </si>
  <si>
    <t>0.048 M_alatrna_c + 0.05 M_valtrna_c + 0.054 M_iletrna_c + 0.113 M_leutrna_c + 0.013 M_mettrna_c + 0.038 M_phetrna_c + 0.033 M_tyrtrna_c + 0.013 M_trptrna_c + 0.102 M_sertrna_c + 0.075 M_thrtrna_c + 0.038 M_asntrna_c + 0.031 M_glntrna_c + 0.015 M_cystrna_c + 0.079 M_glytrna_c + 0.052 M_protrna_c + 0.069 M_argtrna_c + 0.029 M_histrna_c + 0.027 M_lystrna_c + 0.06 M_asptrna_c + 0.063 M_glutrna_c + 3.324 M_atp_c + 3.324 M_h2o_c = 0.048 M_trnaala_c + 0.05 M_trnaval_c + 0.054 M_trnaile_c + 0.113 M_trnaleu_c + 0.013 M_trnamet_c + 0.038 M_trnaphe_c + 0.033 M_trnatyr_c + 0.013 M_trnatrp_c + 0.102 M_trnaser_c + 0.075 M_trnathr_c + 0.038 M_trnaasn_c + 0.031 M_trnagln_c + 0.015 M_trnacys_c + 0.079 M_trnagly_c + 0.052 M_trnapro_c + 0.069 M_trnaarg_c + 0.029 M_trnahis_c + 0.027 M_trnalys_c + 0.06 M_trnaasp_c + 0.063 M_trnaglu_c + 3.324 M_adp_c + 3.324 M_pi_c + 3.324 M_h_c + 0.0021 P_SS1G_11366_r</t>
  </si>
  <si>
    <t>( SS1G_11366 )</t>
  </si>
  <si>
    <t>( Sscle07g059410 )</t>
  </si>
  <si>
    <t>R_PROT_SS1G_11382_BioS</t>
  </si>
  <si>
    <t>Protein_biosynthesis_SS1G_11382</t>
  </si>
  <si>
    <t>0.088 M_alatrna_c + 0.052 M_valtrna_c + 0.067 M_iletrna_c + 0.061 M_leutrna_c + 0.016 M_mettrna_c + 0.051 M_phetrna_c + 0.052 M_tyrtrna_c + 0.012 M_trptrna_c + 0.106 M_sertrna_c + 0.101 M_thrtrna_c + 0.064 M_asntrna_c + 0.036 M_glntrna_c + 0.016 M_cystrna_c + 0.075 M_glytrna_c + 0.06 M_protrna_c + 0.028 M_argtrna_c + 0.01 M_histrna_c + 0.025 M_lystrna_c + 0.045 M_asptrna_c + 0.034 M_glutrna_c + 3.324 M_atp_c + 3.324 M_h2o_c = 0.088 M_trnaala_c + 0.052 M_trnaval_c + 0.067 M_trnaile_c + 0.061 M_trnaleu_c + 0.016 M_trnamet_c + 0.051 M_trnaphe_c + 0.052 M_trnatyr_c + 0.012 M_trnatrp_c + 0.106 M_trnaser_c + 0.101 M_trnathr_c + 0.064 M_trnaasn_c + 0.036 M_trnagln_c + 0.016 M_trnacys_c + 0.075 M_trnagly_c + 0.06 M_trnapro_c + 0.028 M_trnaarg_c + 0.01 M_trnahis_c + 0.025 M_trnalys_c + 0.045 M_trnaasp_c + 0.034 M_trnaglu_c + 3.324 M_adp_c + 3.324 M_pi_c + 3.324 M_h_c + 0.0015 P_SS1G_11382_r</t>
  </si>
  <si>
    <t>( SS1G_11382 )</t>
  </si>
  <si>
    <t>( Sscle07g059490 )</t>
  </si>
  <si>
    <t>R_PROT_SS1G_11535_BioS</t>
  </si>
  <si>
    <t>Protein_biosynthesis_SS1G_11535</t>
  </si>
  <si>
    <t>0.08 M_alatrna_c + 0.062 M_valtrna_c + 0.044 M_iletrna_c + 0.098 M_leutrna_c + 0.015 M_mettrna_c + 0.035 M_phetrna_c + 0.043 M_tyrtrna_c + 0.029 M_trptrna_c + 0.104 M_sertrna_c + 0.08 M_thrtrna_c + 0.065 M_asntrna_c + 0.031 M_glntrna_c + 0.009 M_cystrna_c + 0.089 M_glytrna_c + 0.04 M_protrna_c + 0.029 M_argtrna_c + 0.021 M_histrna_c + 0.036 M_lystrna_c + 0.049 M_asptrna_c + 0.039 M_glutrna_c + 3.324 M_atp_c + 3.324 M_h2o_c = 0.08 M_trnaala_c + 0.062 M_trnaval_c + 0.044 M_trnaile_c + 0.098 M_trnaleu_c + 0.015 M_trnamet_c + 0.035 M_trnaphe_c + 0.043 M_trnatyr_c + 0.029 M_trnatrp_c + 0.104 M_trnaser_c + 0.08 M_trnathr_c + 0.065 M_trnaasn_c + 0.031 M_trnagln_c + 0.009 M_trnacys_c + 0.089 M_trnagly_c + 0.04 M_trnapro_c + 0.029 M_trnaarg_c + 0.021 M_trnahis_c + 0.036 M_trnalys_c + 0.049 M_trnaasp_c + 0.039 M_trnaglu_c + 3.324 M_adp_c + 3.324 M_pi_c + 3.324 M_h_c + 0.0013 P_SS1G_11535_r</t>
  </si>
  <si>
    <t>( SS1G_11535 )</t>
  </si>
  <si>
    <t>( Sscle07g060690 )</t>
  </si>
  <si>
    <t>R_PROT_SS1G_11585_BioS</t>
  </si>
  <si>
    <t>Protein_biosynthesis_SS1G_11585</t>
  </si>
  <si>
    <t>0.126 M_alatrna_c + 0.057 M_valtrna_c + 0.057 M_iletrna_c + 0.086 M_leutrna_c + 0.014 M_mettrna_c + 0.037 M_phetrna_c + 0.057 M_tyrtrna_c + 0.034 M_trptrna_c + 0.112 M_sertrna_c + 0.083 M_thrtrna_c + 0.052 M_asntrna_c + 0.034 M_glntrna_c + 0.006 M_cystrna_c + 0.074 M_glytrna_c + 0.046 M_protrna_c + 0.014 M_argtrna_c + 0.011 M_histrna_c + 0.04 M_lystrna_c + 0.034 M_asptrna_c + 0.023 M_glutrna_c + 3.324 M_atp_c + 3.324 M_h2o_c = 0.126 M_trnaala_c + 0.057 M_trnaval_c + 0.057 M_trnaile_c + 0.086 M_trnaleu_c + 0.014 M_trnamet_c + 0.037 M_trnaphe_c + 0.057 M_trnatyr_c + 0.034 M_trnatrp_c + 0.112 M_trnaser_c + 0.083 M_trnathr_c + 0.052 M_trnaasn_c + 0.034 M_trnagln_c + 0.006 M_trnacys_c + 0.074 M_trnagly_c + 0.046 M_trnapro_c + 0.014 M_trnaarg_c + 0.011 M_trnahis_c + 0.04 M_trnalys_c + 0.034 M_trnaasp_c + 0.023 M_trnaglu_c + 3.324 M_adp_c + 3.324 M_pi_c + 3.324 M_h_c + 0.0029 P_SS1G_11585_r</t>
  </si>
  <si>
    <t>R_PROT_SS1G_11818_BioS</t>
  </si>
  <si>
    <t>Protein_biosynthesis_SS1G_11818</t>
  </si>
  <si>
    <t>0.068 M_alatrna_c + 0.066 M_valtrna_c + 0.056 M_iletrna_c + 0.091 M_leutrna_c + 0.023 M_mettrna_c + 0.048 M_phetrna_c + 0.043 M_tyrtrna_c + 0.008 M_trptrna_c + 0.096 M_sertrna_c + 0.063 M_thrtrna_c + 0.035 M_asntrna_c + 0.025 M_glntrna_c + 0.013 M_cystrna_c + 0.096 M_glytrna_c + 0.043 M_protrna_c + 0.023 M_argtrna_c + 0.02 M_histrna_c + 0.053 M_lystrna_c + 0.073 M_asptrna_c + 0.058 M_glutrna_c + 3.324 M_atp_c + 3.324 M_h2o_c = 0.068 M_trnaala_c + 0.066 M_trnaval_c + 0.056 M_trnaile_c + 0.091 M_trnaleu_c + 0.023 M_trnamet_c + 0.048 M_trnaphe_c + 0.043 M_trnatyr_c + 0.008 M_trnatrp_c + 0.096 M_trnaser_c + 0.063 M_trnathr_c + 0.035 M_trnaasn_c + 0.025 M_trnagln_c + 0.013 M_trnacys_c + 0.096 M_trnagly_c + 0.043 M_trnapro_c + 0.023 M_trnaarg_c + 0.02 M_trnahis_c + 0.053 M_trnalys_c + 0.073 M_trnaasp_c + 0.058 M_trnaglu_c + 3.324 M_adp_c + 3.324 M_pi_c + 3.324 M_h_c + 0.0025 P_SS1G_11818_r</t>
  </si>
  <si>
    <t>( SS1G_11818 )</t>
  </si>
  <si>
    <t>( Sscle12g091310 )</t>
  </si>
  <si>
    <t>R_PROT_SS1G_11842_BioS</t>
  </si>
  <si>
    <t>Protein_biosynthesis_SS1G_11842</t>
  </si>
  <si>
    <t>0.065 M_alatrna_c + 0.082 M_valtrna_c + 0.062 M_iletrna_c + 0.085 M_leutrna_c + 0.013 M_mettrna_c + 0.04 M_phetrna_c + 0.06 M_tyrtrna_c + 0.022 M_trptrna_c + 0.085 M_sertrna_c + 0.102 M_thrtrna_c + 0.049 M_asntrna_c + 0.022 M_glntrna_c + 0.011 M_cystrna_c + 0.087 M_glytrna_c + 0.067 M_protrna_c + 0.033 M_argtrna_c + 0.018 M_histrna_c + 0.029 M_lystrna_c + 0.036 M_asptrna_c + 0.031 M_glutrna_c + 3.324 M_atp_c + 3.324 M_h2o_c = 0.065 M_trnaala_c + 0.082 M_trnaval_c + 0.062 M_trnaile_c + 0.085 M_trnaleu_c + 0.013 M_trnamet_c + 0.04 M_trnaphe_c + 0.06 M_trnatyr_c + 0.022 M_trnatrp_c + 0.085 M_trnaser_c + 0.102 M_trnathr_c + 0.049 M_trnaasn_c + 0.022 M_trnagln_c + 0.011 M_trnacys_c + 0.087 M_trnagly_c + 0.067 M_trnapro_c + 0.033 M_trnaarg_c + 0.018 M_trnahis_c + 0.029 M_trnalys_c + 0.036 M_trnaasp_c + 0.031 M_trnaglu_c + 3.324 M_adp_c + 3.324 M_pi_c + 3.324 M_h_c + 0.0022 P_SS1G_11842_r</t>
  </si>
  <si>
    <t>R_PROT_SS1G_11912_BioS</t>
  </si>
  <si>
    <t>Protein_biosynthesis_SS1G_11912</t>
  </si>
  <si>
    <t>0.094 M_alatrna_c + 0.069 M_valtrna_c + 0.033 M_iletrna_c + 0.073 M_leutrna_c + 0.016 M_mettrna_c + 0.041 M_phetrna_c + 0.041 M_tyrtrna_c + 0.024 M_trptrna_c + 0.122 M_sertrna_c + 0.065 M_thrtrna_c + 0.053 M_asntrna_c + 0.029 M_glntrna_c + 0.02 M_cystrna_c + 0.094 M_glytrna_c + 0.069 M_protrna_c + 0.02 M_argtrna_c + 0.016 M_histrna_c + 0.033 M_lystrna_c + 0.041 M_asptrna_c + 0.045 M_glutrna_c + 3.324 M_atp_c + 3.324 M_h2o_c = 0.094 M_trnaala_c + 0.069 M_trnaval_c + 0.033 M_trnaile_c + 0.073 M_trnaleu_c + 0.016 M_trnamet_c + 0.041 M_trnaphe_c + 0.041 M_trnatyr_c + 0.024 M_trnatrp_c + 0.122 M_trnaser_c + 0.065 M_trnathr_c + 0.053 M_trnaasn_c + 0.029 M_trnagln_c + 0.02 M_trnacys_c + 0.094 M_trnagly_c + 0.069 M_trnapro_c + 0.02 M_trnaarg_c + 0.016 M_trnahis_c + 0.033 M_trnalys_c + 0.041 M_trnaasp_c + 0.045 M_trnaglu_c + 3.324 M_adp_c + 3.324 M_pi_c + 3.324 M_h_c + 0.0041 P_SS1G_11912_r</t>
  </si>
  <si>
    <t>( SS1G_11912 )</t>
  </si>
  <si>
    <t>( Sscle12g090490 )</t>
  </si>
  <si>
    <t>R_PROT_SS1G_11922_BioS</t>
  </si>
  <si>
    <t>Protein_biosynthesis_SS1G_11922</t>
  </si>
  <si>
    <t>0.087 M_alatrna_c + 0.047 M_valtrna_c + 0.044 M_iletrna_c + 0.081 M_leutrna_c + 0.019 M_mettrna_c + 0.04 M_phetrna_c + 0.087 M_tyrtrna_c + 0.022 M_trptrna_c + 0.131 M_sertrna_c + 0.072 M_thrtrna_c + 0.05 M_asntrna_c + 0.028 M_glntrna_c + 0.012 M_cystrna_c + 0.14 M_glytrna_c + 0.04 M_protrna_c + 0.009 M_argtrna_c + 0.019 M_histrna_c + 0.028 M_lystrna_c + 0.034 M_asptrna_c + 0.009 M_glutrna_c + 3.324 M_atp_c + 3.324 M_h2o_c = 0.087 M_trnaala_c + 0.047 M_trnaval_c + 0.044 M_trnaile_c + 0.081 M_trnaleu_c + 0.019 M_trnamet_c + 0.04 M_trnaphe_c + 0.087 M_trnatyr_c + 0.022 M_trnatrp_c + 0.131 M_trnaser_c + 0.072 M_trnathr_c + 0.05 M_trnaasn_c + 0.028 M_trnagln_c + 0.012 M_trnacys_c + 0.14 M_trnagly_c + 0.04 M_trnapro_c + 0.009 M_trnaarg_c + 0.019 M_trnahis_c + 0.028 M_trnalys_c + 0.034 M_trnaasp_c + 0.009 M_trnaglu_c + 3.324 M_adp_c + 3.324 M_pi_c + 3.324 M_h_c + 0.0031 P_SS1G_11922_r</t>
  </si>
  <si>
    <t>R_PROT_SS1G_11992_BioS</t>
  </si>
  <si>
    <t>Protein_biosynthesis_SS1G_11992</t>
  </si>
  <si>
    <t>0.114 M_alatrna_c + 0.059 M_valtrna_c + 0.039 M_iletrna_c + 0.082 M_leutrna_c + 0.016 M_mettrna_c + 0.051 M_phetrna_c + 0.055 M_tyrtrna_c + 0.004 M_trptrna_c + 0.106 M_sertrna_c + 0.11 M_thrtrna_c + 0.043 M_asntrna_c + 0.012 M_glntrna_c + 0.02 M_cystrna_c + 0.125 M_glytrna_c + 0.031 M_protrna_c + 0.024 M_argtrna_c + 0.02 M_histrna_c + 0.027 M_lystrna_c + 0.039 M_asptrna_c + 0.024 M_glutrna_c + 3.324 M_atp_c + 3.324 M_h2o_c = 0.114 M_trnaala_c + 0.059 M_trnaval_c + 0.039 M_trnaile_c + 0.082 M_trnaleu_c + 0.016 M_trnamet_c + 0.051 M_trnaphe_c + 0.055 M_trnatyr_c + 0.004 M_trnatrp_c + 0.106 M_trnaser_c + 0.11 M_trnathr_c + 0.043 M_trnaasn_c + 0.012 M_trnagln_c + 0.02 M_trnacys_c + 0.125 M_trnagly_c + 0.031 M_trnapro_c + 0.024 M_trnaarg_c + 0.02 M_trnahis_c + 0.027 M_trnalys_c + 0.039 M_trnaasp_c + 0.024 M_trnaglu_c + 3.324 M_adp_c + 3.324 M_pi_c + 3.324 M_h_c + 0.0039 P_SS1G_11992_r</t>
  </si>
  <si>
    <t>( SS1G_11992 )</t>
  </si>
  <si>
    <t>( Sscle12g089930 )</t>
  </si>
  <si>
    <t>R_PROT_SS1G_12024_BioS</t>
  </si>
  <si>
    <t>Protein_biosynthesis_SS1G_12024</t>
  </si>
  <si>
    <t>0.146 M_alatrna_c + 0.125 M_valtrna_c + 0.042 M_iletrna_c + 0.053 M_leutrna_c + 0.008 M_mettrna_c + 0.030 M_phetrna_c + 0.032 M_tyrtrna_c + 0.011 M_trptrna_c + 0.131 M_sertrna_c + 0.116 M_thrtrna_c + 0.042 M_asntrna_c + 0.032 M_glntrna_c + 0.011 M_cystrna_c + 0.049 M_glytrna_c + 0.051 M_protrna_c + 0.013 M_argtrna_c + 0.011 M_histrna_c + 0.023 M_lystrna_c + 0.044 M_asptrna_c + 0.032 M_glutrna_c + 3.324 M_atp_c + 3.324 M_h2o_c = 0.146 M_trnaala_c + 0.125 M_trnaval_c + 0.042 M_trnaile_c + 0.053 M_trnaleu_c + 0.008 M_trnamet_c + 0.030 M_trnaphe_c + 0.032 M_trnatyr_c + 0.011 M_trnatrp_c + 0.131 M_trnaser_c + 0.116 M_trnathr_c + 0.042 M_trnaasn_c + 0.032 M_trnagln_c + 0.011 M_trnacys_c + 0.049 M_trnagly_c + 0.051 M_trnapro_c + 0.013 M_trnaarg_c + 0.011 M_trnahis_c + 0.023 M_trnalys_c + 0.044 M_trnaasp_c + 0.032 M_trnaglu_c + 3.324 M_adp_c + 3.324 M_pi_c + 3.324 M_h_c + 0.0021 P_SS1G_12024_r</t>
  </si>
  <si>
    <t>( SS1G_12024 )</t>
  </si>
  <si>
    <t>( Sscle12g089700 )</t>
  </si>
  <si>
    <t>R_PROT_SS1G_12057_BioS</t>
  </si>
  <si>
    <t>Protein_biosynthesis_SS1G_12057</t>
  </si>
  <si>
    <t>0.075 M_alatrna_c + 0.071 M_valtrna_c + 0.073 M_iletrna_c + 0.055 M_leutrna_c + 0.009 M_mettrna_c + 0.051 M_phetrna_c + 0.038 M_tyrtrna_c + 0.02 M_trptrna_c + 0.084 M_sertrna_c + 0.069 M_thrtrna_c + 0.104 M_asntrna_c + 0.051 M_glntrna_c + 0.02 M_cystrna_c + 0.093 M_glytrna_c + 0.042 M_protrna_c + 0.027 M_argtrna_c + 0.015 M_histrna_c + 0.035 M_lystrna_c + 0.046 M_asptrna_c + 0.022 M_glutrna_c + 3.324 M_atp_c + 3.324 M_h2o_c = 0.075 M_trnaala_c + 0.071 M_trnaval_c + 0.073 M_trnaile_c + 0.055 M_trnaleu_c + 0.009 M_trnamet_c + 0.051 M_trnaphe_c + 0.038 M_trnatyr_c + 0.02 M_trnatrp_c + 0.084 M_trnaser_c + 0.069 M_trnathr_c + 0.104 M_trnaasn_c + 0.051 M_trnagln_c + 0.02 M_trnacys_c + 0.093 M_trnagly_c + 0.042 M_trnapro_c + 0.027 M_trnaarg_c + 0.015 M_trnahis_c + 0.035 M_trnalys_c + 0.046 M_trnaasp_c + 0.022 M_trnaglu_c + 3.324 M_adp_c + 3.324 M_pi_c + 3.324 M_h_c + 0.0022 P_SS1G_12057_r</t>
  </si>
  <si>
    <t>( SS1G_12057 )</t>
  </si>
  <si>
    <t>( Sscle05g040500 )</t>
  </si>
  <si>
    <t>R_PROT_SS1G_12191_BioS</t>
  </si>
  <si>
    <t>Protein_biosynthesis_SS1G_12191</t>
  </si>
  <si>
    <t>0.099 M_alatrna_c + 0.074 M_valtrna_c + 0.054 M_iletrna_c + 0.088 M_leutrna_c + 0.003 M_mettrna_c + 0.04 M_phetrna_c + 0.062 M_tyrtrna_c + 0.023 M_trptrna_c + 0.074 M_sertrna_c + 0.093 M_thrtrna_c + 0.065 M_asntrna_c + 0.045 M_glntrna_c + 0.017 M_cystrna_c + 0.068 M_glytrna_c + 0.04 M_protrna_c + 0.014 M_argtrna_c + 0.014 M_histrna_c + 0.037 M_lystrna_c + 0.054 M_asptrna_c + 0.037 M_glutrna_c + 3.324 M_atp_c + 3.324 M_h2o_c = 0.099 M_trnaala_c + 0.074 M_trnaval_c + 0.054 M_trnaile_c + 0.088 M_trnaleu_c + 0.003 M_trnamet_c + 0.04 M_trnaphe_c + 0.062 M_trnatyr_c + 0.023 M_trnatrp_c + 0.074 M_trnaser_c + 0.093 M_trnathr_c + 0.065 M_trnaasn_c + 0.045 M_trnagln_c + 0.017 M_trnacys_c + 0.068 M_trnagly_c + 0.04 M_trnapro_c + 0.014 M_trnaarg_c + 0.014 M_trnahis_c + 0.037 M_trnalys_c + 0.054 M_trnaasp_c + 0.037 M_trnaglu_c + 3.324 M_adp_c + 3.324 M_pi_c + 3.324 M_h_c + 0.0028 P_SS1G_12191_r</t>
  </si>
  <si>
    <t>( SS1G_12191 )</t>
  </si>
  <si>
    <t>( Sscle05g041650 )</t>
  </si>
  <si>
    <t>R_PROT_SS1G_12210_BioS</t>
  </si>
  <si>
    <t>Protein_biosynthesis_SS1G_12210</t>
  </si>
  <si>
    <t>0.104 M_alatrna_c + 0.059 M_valtrna_c + 0.043 M_iletrna_c + 0.069 M_leutrna_c + 0.01 M_mettrna_c + 0.042 M_phetrna_c + 0.056 M_tyrtrna_c + 0.008 M_trptrna_c + 0.086 M_sertrna_c + 0.062 M_thrtrna_c + 0.059 M_asntrna_c + 0.037 M_glntrna_c + 0.016 M_cystrna_c + 0.093 M_glytrna_c + 0.067 M_protrna_c + 0.029 M_argtrna_c + 0.024 M_histrna_c + 0.045 M_lystrna_c + 0.051 M_asptrna_c + 0.042 M_glutrna_c + 3.324 M_atp_c + 3.324 M_h2o_c = 0.104 M_trnaala_c + 0.059 M_trnaval_c + 0.043 M_trnaile_c + 0.069 M_trnaleu_c + 0.01 M_trnamet_c + 0.042 M_trnaphe_c + 0.056 M_trnatyr_c + 0.008 M_trnatrp_c + 0.086 M_trnaser_c + 0.062 M_trnathr_c + 0.059 M_trnaasn_c + 0.037 M_trnagln_c + 0.016 M_trnacys_c + 0.093 M_trnagly_c + 0.067 M_trnapro_c + 0.029 M_trnaarg_c + 0.024 M_trnahis_c + 0.045 M_trnalys_c + 0.051 M_trnaasp_c + 0.042 M_trnaglu_c + 3.324 M_adp_c + 3.324 M_pi_c + 3.324 M_h_c + 0.0016 P_SS1G_12210_r</t>
  </si>
  <si>
    <t>( SS1G_12210 )</t>
  </si>
  <si>
    <t>( Sscle05g041810 )</t>
  </si>
  <si>
    <t>R_PROT_SS1G_12413_BioS</t>
  </si>
  <si>
    <t>Protein_biosynthesis_SS1G_12413</t>
  </si>
  <si>
    <t>0.103 M_alatrna_c + 0.055 M_valtrna_c + 0.044 M_iletrna_c + 0.067 M_leutrna_c + 0.013 M_mettrna_c + 0.059 M_phetrna_c + 0.067 M_tyrtrna_c + 0.017 M_trptrna_c + 0.093 M_sertrna_c + 0.084 M_thrtrna_c + 0.063 M_asntrna_c + 0.034 M_glntrna_c + 0.021 M_cystrna_c + 0.08 M_glytrna_c + 0.057 M_protrna_c + 0.017 M_argtrna_c + 0.011 M_histrna_c + 0.032 M_lystrna_c + 0.042 M_asptrna_c + 0.042 M_glutrna_c + 3.324 M_atp_c + 3.324 M_h2o_c = 0.103 M_trnaala_c + 0.055 M_trnaval_c + 0.044 M_trnaile_c + 0.067 M_trnaleu_c + 0.013 M_trnamet_c + 0.059 M_trnaphe_c + 0.067 M_trnatyr_c + 0.017 M_trnatrp_c + 0.093 M_trnaser_c + 0.084 M_trnathr_c + 0.063 M_trnaasn_c + 0.034 M_trnagln_c + 0.021 M_trnacys_c + 0.08 M_trnagly_c + 0.057 M_trnapro_c + 0.017 M_trnaarg_c + 0.011 M_trnahis_c + 0.032 M_trnalys_c + 0.042 M_trnaasp_c + 0.042 M_trnaglu_c + 3.324 M_adp_c + 3.324 M_pi_c + 3.324 M_h_c + 0.0021 P_SS1G_12413_r</t>
  </si>
  <si>
    <t>( SS1G_12413 )</t>
  </si>
  <si>
    <t>( Sscle06g054930 )</t>
  </si>
  <si>
    <t>R_PROT_SS1G_12499_BioS</t>
  </si>
  <si>
    <t>Protein_biosynthesis_SS1G_12499</t>
  </si>
  <si>
    <t>0.077 M_alatrna_c + 0.068 M_valtrna_c + 0.053 M_iletrna_c + 0.065 M_leutrna_c + 0.014 M_mettrna_c + 0.044 M_phetrna_c + 0.066 M_tyrtrna_c + 0.014 M_trptrna_c + 0.073 M_sertrna_c + 0.065 M_thrtrna_c + 0.072 M_asntrna_c + 0.041 M_glntrna_c + 0.015 M_cystrna_c + 0.102 M_glytrna_c + 0.048 M_protrna_c + 0.037 M_argtrna_c + 0.01 M_histrna_c + 0.027 M_lystrna_c + 0.049 M_asptrna_c + 0.06 M_glutrna_c + 3.324 M_atp_c + 3.324 M_h2o_c = 0.077 M_trnaala_c + 0.068 M_trnaval_c + 0.053 M_trnaile_c + 0.065 M_trnaleu_c + 0.014 M_trnamet_c + 0.044 M_trnaphe_c + 0.066 M_trnatyr_c + 0.014 M_trnatrp_c + 0.073 M_trnaser_c + 0.065 M_trnathr_c + 0.072 M_trnaasn_c + 0.041 M_trnagln_c + 0.015 M_trnacys_c + 0.102 M_trnagly_c + 0.048 M_trnapro_c + 0.037 M_trnaarg_c + 0.01 M_trnahis_c + 0.027 M_trnalys_c + 0.049 M_trnaasp_c + 0.06 M_trnaglu_c + 3.324 M_adp_c + 3.324 M_pi_c + 3.324 M_h_c + 0.0017 P_SS1G_12499_r</t>
  </si>
  <si>
    <t>( SS1G_12499 )</t>
  </si>
  <si>
    <t>( Sscle06g054280 )</t>
  </si>
  <si>
    <t>R_PROT_SS1G_12500_BioS</t>
  </si>
  <si>
    <t>Protein_biosynthesis_SS1G_12500</t>
  </si>
  <si>
    <t>0.077 M_alatrna_c + 0.055 M_valtrna_c + 0.04 M_iletrna_c + 0.084 M_leutrna_c + 0.026 M_mettrna_c + 0.046 M_phetrna_c + 0.044 M_tyrtrna_c + 0.026 M_trptrna_c + 0.081 M_sertrna_c + 0.038 M_thrtrna_c + 0.064 M_asntrna_c + 0.046 M_glntrna_c + 0.02 M_cystrna_c + 0.071 M_glytrna_c + 0.049 M_protrna_c + 0.024 M_argtrna_c + 0.022 M_histrna_c + 0.068 M_lystrna_c + 0.066 M_asptrna_c + 0.053 M_glutrna_c + 3.324 M_atp_c + 3.324 M_h2o_c = 0.077 M_trnaala_c + 0.055 M_trnaval_c + 0.04 M_trnaile_c + 0.084 M_trnaleu_c + 0.026 M_trnamet_c + 0.046 M_trnaphe_c + 0.044 M_trnatyr_c + 0.026 M_trnatrp_c + 0.081 M_trnaser_c + 0.038 M_trnathr_c + 0.064 M_trnaasn_c + 0.046 M_trnagln_c + 0.02 M_trnacys_c + 0.071 M_trnagly_c + 0.049 M_trnapro_c + 0.024 M_trnaarg_c + 0.022 M_trnahis_c + 0.068 M_trnalys_c + 0.066 M_trnaasp_c + 0.053 M_trnaglu_c + 3.324 M_adp_c + 3.324 M_pi_c + 3.324 M_h_c + 0.0018 P_SS1G_12500_r</t>
  </si>
  <si>
    <t>( SS1G_12500 )</t>
  </si>
  <si>
    <t>( Sscle06g054270 )</t>
  </si>
  <si>
    <t>R_PROT_SS1G_12605_BioS</t>
  </si>
  <si>
    <t>Protein_biosynthesis_SS1G_12605</t>
  </si>
  <si>
    <t>0.16 M_alatrna_c + 0.1 M_valtrna_c + 0.065 M_iletrna_c + 0.043 M_leutrna_c + 0.01 M_mettrna_c + 0.023 M_phetrna_c + 0.038 M_tyrtrna_c + 0.008 M_trptrna_c + 0.118 M_sertrna_c + 0.108 M_thrtrna_c + 0.053 M_asntrna_c + 0.01 M_glntrna_c + 0.003 M_cystrna_c + 0.098 M_glytrna_c + 0.03 M_protrna_c + 0.015 M_argtrna_c + 0.023 M_histrna_c + 0.038 M_lystrna_c + 0.04 M_asptrna_c + 0.023 M_glutrna_c + 3.324 M_atp_c + 3.324 M_h2o_c = 0.16 M_trnaala_c + 0.1 M_trnaval_c + 0.065 M_trnaile_c + 0.043 M_trnaleu_c + 0.01 M_trnamet_c + 0.023 M_trnaphe_c + 0.038 M_trnatyr_c + 0.008 M_trnatrp_c + 0.118 M_trnaser_c + 0.108 M_trnathr_c + 0.053 M_trnaasn_c + 0.01 M_trnagln_c + 0.003 M_trnacys_c + 0.098 M_trnagly_c + 0.03 M_trnapro_c + 0.015 M_trnaarg_c + 0.023 M_trnahis_c + 0.038 M_trnalys_c + 0.04 M_trnaasp_c + 0.023 M_trnaglu_c + 3.324 M_adp_c + 3.324 M_pi_c + 3.324 M_h_c + 0.0025 P_SS1G_12605_r</t>
  </si>
  <si>
    <t>( SS1G_12605 )</t>
  </si>
  <si>
    <t>( Sscle06g053560 )</t>
  </si>
  <si>
    <t>R_PROT_SS1G_12622_BioS</t>
  </si>
  <si>
    <t>Protein_biosynthesis_SS1G_12622</t>
  </si>
  <si>
    <t>0.071 M_alatrna_c + 0.048 M_valtrna_c + 0.065 M_iletrna_c + 0.079 M_leutrna_c + 0.01 M_mettrna_c + 0.048 M_phetrna_c + 0.054 M_tyrtrna_c + 0.027 M_trptrna_c + 0.056 M_sertrna_c + 0.046 M_thrtrna_c + 0.046 M_asntrna_c + 0.019 M_glntrna_c + 0.006 M_cystrna_c + 0.088 M_glytrna_c + 0.059 M_protrna_c + 0.05 M_argtrna_c + 0.019 M_histrna_c + 0.061 M_lystrna_c + 0.073 M_asptrna_c + 0.073 M_glutrna_c + 3.324 M_atp_c + 3.324 M_h2o_c = 0.071 M_trnaala_c + 0.048 M_trnaval_c + 0.065 M_trnaile_c + 0.079 M_trnaleu_c + 0.01 M_trnamet_c + 0.048 M_trnaphe_c + 0.054 M_trnatyr_c + 0.027 M_trnatrp_c + 0.056 M_trnaser_c + 0.046 M_trnathr_c + 0.046 M_trnaasn_c + 0.019 M_trnagln_c + 0.006 M_trnacys_c + 0.088 M_trnagly_c + 0.059 M_trnapro_c + 0.05 M_trnaarg_c + 0.019 M_trnahis_c + 0.061 M_trnalys_c + 0.073 M_trnaasp_c + 0.073 M_trnaglu_c + 3.324 M_adp_c + 3.324 M_pi_c + 3.324 M_h_c + 0.0021 P_SS1G_12622_r</t>
  </si>
  <si>
    <t>( SS1G_12622 )</t>
  </si>
  <si>
    <t>( Sscle06g053450 )</t>
  </si>
  <si>
    <t>R_PROT_SS1G_12907_BioS</t>
  </si>
  <si>
    <t>Protein_biosynthesis_SS1G_12907</t>
  </si>
  <si>
    <t>0.154 M_alatrna_c + 0.114 M_valtrna_c + 0.033 M_iletrna_c + 0.081 M_leutrna_c + 0.012 M_mettrna_c + 0.033 M_phetrna_c + 0.02 M_tyrtrna_c + 0.004 M_trptrna_c + 0.085 M_sertrna_c + 0.114 M_thrtrna_c + 0.041 M_asntrna_c + 0.028 M_glntrna_c + 0.016 M_cystrna_c + 0.069 M_glytrna_c + 0.033 M_protrna_c + 0.016 M_argtrna_c + 0.02 M_histrna_c + 0.037 M_lystrna_c + 0.049 M_asptrna_c + 0.041 M_glutrna_c + 3.324 M_atp_c + 3.324 M_h2o_c = 0.154 M_trnaala_c + 0.114 M_trnaval_c + 0.033 M_trnaile_c + 0.081 M_trnaleu_c + 0.012 M_trnamet_c + 0.033 M_trnaphe_c + 0.02 M_trnatyr_c + 0.004 M_trnatrp_c + 0.085 M_trnaser_c + 0.114 M_trnathr_c + 0.041 M_trnaasn_c + 0.028 M_trnagln_c + 0.016 M_trnacys_c + 0.069 M_trnagly_c + 0.033 M_trnapro_c + 0.016 M_trnaarg_c + 0.02 M_trnahis_c + 0.037 M_trnalys_c + 0.049 M_trnaasp_c + 0.041 M_trnaglu_c + 3.324 M_adp_c + 3.324 M_pi_c + 3.324 M_h_c + 0.0041 P_SS1G_12907_r</t>
  </si>
  <si>
    <t>( SS1G_12907 )</t>
  </si>
  <si>
    <t>( Sscle02g011950 )</t>
  </si>
  <si>
    <t>R_PROT_SS1G_12930_BioS</t>
  </si>
  <si>
    <t>Protein_biosynthesis_SS1G_12930</t>
  </si>
  <si>
    <t>0.119 M_alatrna_c + 0.105 M_valtrna_c + 0.031 M_iletrna_c + 0.054 M_leutrna_c + 0.017 M_mettrna_c + 0.041 M_phetrna_c + 0.041 M_tyrtrna_c + 0.037 M_trptrna_c + 0.058 M_sertrna_c + 0.092 M_thrtrna_c + 0.071 M_asntrna_c + 0.044 M_glntrna_c + 0.017 M_cystrna_c + 0.095 M_glytrna_c + 0.024 M_protrna_c + 0.02 M_argtrna_c + 0.007 M_histrna_c + 0.027 M_lystrna_c + 0.068 M_asptrna_c + 0.034 M_glutrna_c + 3.324 M_atp_c + 3.324 M_h2o_c = 0.119 M_trnaala_c + 0.105 M_trnaval_c + 0.031 M_trnaile_c + 0.054 M_trnaleu_c + 0.017 M_trnamet_c + 0.041 M_trnaphe_c + 0.041 M_trnatyr_c + 0.037 M_trnatrp_c + 0.058 M_trnaser_c + 0.092 M_trnathr_c + 0.071 M_trnaasn_c + 0.044 M_trnagln_c + 0.017 M_trnacys_c + 0.095 M_trnagly_c + 0.024 M_trnapro_c + 0.02 M_trnaarg_c + 0.007 M_trnahis_c + 0.027 M_trnalys_c + 0.068 M_trnaasp_c + 0.034 M_trnaglu_c + 3.324 M_adp_c + 3.324 M_pi_c + 3.324 M_h_c + 0.0034 P_SS1G_12930_r</t>
  </si>
  <si>
    <t>( SS1G_12930 )</t>
  </si>
  <si>
    <t>( Sscle02g011800 )</t>
  </si>
  <si>
    <t>R_PROT_SS1G_12969_BioS</t>
  </si>
  <si>
    <t>Protein_biosynthesis_SS1G_12969</t>
  </si>
  <si>
    <t>0.093 M_alatrna_c + 0.077 M_valtrna_c + 0.054 M_iletrna_c + 0.075 M_leutrna_c + 0.013 M_mettrna_c + 0.037 M_phetrna_c + 0.028 M_tyrtrna_c + 0.007 M_trptrna_c + 0.121 M_sertrna_c + 0.11 M_thrtrna_c + 0.049 M_asntrna_c + 0.043 M_glntrna_c + 0.007 M_cystrna_c + 0.118 M_glytrna_c + 0.043 M_protrna_c + 0.026 M_argtrna_c + 0.006 M_histrna_c + 0.015 M_lystrna_c + 0.052 M_asptrna_c + 0.024 M_glutrna_c + 3.324 M_atp_c + 3.324 M_h2o_c = 0.093 M_trnaala_c + 0.077 M_trnaval_c + 0.054 M_trnaile_c + 0.075 M_trnaleu_c + 0.013 M_trnamet_c + 0.037 M_trnaphe_c + 0.028 M_trnatyr_c + 0.007 M_trnatrp_c + 0.121 M_trnaser_c + 0.11 M_trnathr_c + 0.049 M_trnaasn_c + 0.043 M_trnagln_c + 0.007 M_trnacys_c + 0.118 M_trnagly_c + 0.043 M_trnapro_c + 0.026 M_trnaarg_c + 0.006 M_trnahis_c + 0.015 M_trnalys_c + 0.052 M_trnaasp_c + 0.024 M_trnaglu_c + 3.324 M_adp_c + 3.324 M_pi_c + 3.324 M_h_c + 0.0019 P_SS1G_12969_r</t>
  </si>
  <si>
    <t>( SS1G_12969 )</t>
  </si>
  <si>
    <t>( Sscle02g022040 )</t>
  </si>
  <si>
    <t>R_PROT_SS1G_13199_BioS</t>
  </si>
  <si>
    <t>Protein_biosynthesis_SS1G_13199</t>
  </si>
  <si>
    <t>0.09 M_alatrna_c + 0.063 M_valtrna_c + 0.049 M_iletrna_c + 0.109 M_leutrna_c + 0.007 M_mettrna_c + 0.041 M_phetrna_c + 0.036 M_tyrtrna_c + 0.007 M_trptrna_c + 0.119 M_sertrna_c + 0.102 M_thrtrna_c + 0.053 M_asntrna_c + 0.036 M_glntrna_c + 0.007 M_cystrna_c + 0.063 M_glytrna_c + 0.051 M_protrna_c + 0.032 M_argtrna_c + 0.017 M_histrna_c + 0.032 M_lystrna_c + 0.058 M_asptrna_c + 0.027 M_glutrna_c + 3.324 M_atp_c + 3.324 M_h2o_c = 0.09 M_trnaala_c + 0.063 M_trnaval_c + 0.049 M_trnaile_c + 0.109 M_trnaleu_c + 0.007 M_trnamet_c + 0.041 M_trnaphe_c + 0.036 M_trnatyr_c + 0.007 M_trnatrp_c + 0.119 M_trnaser_c + 0.102 M_trnathr_c + 0.053 M_trnaasn_c + 0.036 M_trnagln_c + 0.007 M_trnacys_c + 0.063 M_trnagly_c + 0.051 M_trnapro_c + 0.032 M_trnaarg_c + 0.017 M_trnahis_c + 0.032 M_trnalys_c + 0.058 M_trnaasp_c + 0.027 M_trnaglu_c + 3.324 M_adp_c + 3.324 M_pi_c + 3.324 M_h_c + 0.0024 P_SS1G_13199_r</t>
  </si>
  <si>
    <t>R_PROT_SS1G_13255_BioS</t>
  </si>
  <si>
    <t>Protein_biosynthesis_SS1G_13255</t>
  </si>
  <si>
    <t>0.092 M_alatrna_c + 0.065 M_valtrna_c + 0.051 M_iletrna_c + 0.078 M_leutrna_c + 0.019 M_mettrna_c + 0.036 M_phetrna_c + 0.045 M_tyrtrna_c + 0.023 M_trptrna_c + 0.063 M_sertrna_c + 0.071 M_thrtrna_c + 0.073 M_asntrna_c + 0.029 M_glntrna_c + 0.007 M_cystrna_c + 0.103 M_glytrna_c + 0.061 M_protrna_c + 0.032 M_argtrna_c + 0.024 M_histrna_c + 0.033 M_lystrna_c + 0.05 M_asptrna_c + 0.045 M_glutrna_c + 3.324 M_atp_c + 3.324 M_h2o_c = 0.092 M_trnaala_c + 0.065 M_trnaval_c + 0.051 M_trnaile_c + 0.078 M_trnaleu_c + 0.019 M_trnamet_c + 0.036 M_trnaphe_c + 0.045 M_trnatyr_c + 0.023 M_trnatrp_c + 0.063 M_trnaser_c + 0.071 M_trnathr_c + 0.073 M_trnaasn_c + 0.029 M_trnagln_c + 0.007 M_trnacys_c + 0.103 M_trnagly_c + 0.061 M_trnapro_c + 0.032 M_trnaarg_c + 0.024 M_trnahis_c + 0.033 M_trnalys_c + 0.05 M_trnaasp_c + 0.045 M_trnaglu_c + 3.324 M_adp_c + 3.324 M_pi_c + 3.324 M_h_c + 0.0012 P_SS1G_13255_r</t>
  </si>
  <si>
    <t>( SS1G_13255 )</t>
  </si>
  <si>
    <t>( Sscle03g030980 )</t>
  </si>
  <si>
    <t>R_PROT_SS1G_13386_BioS</t>
  </si>
  <si>
    <t>Protein_biosynthesis_SS1G_13386</t>
  </si>
  <si>
    <t>0.157 M_alatrna_c + 0.094 M_valtrna_c + 0.067 M_iletrna_c + 0.086 M_leutrna_c + 0.012 M_mettrna_c + 0.031 M_phetrna_c + 0.02 M_tyrtrna_c + 0.004 M_trptrna_c + 0.071 M_sertrna_c + 0.082 M_thrtrna_c + 0.067 M_asntrna_c + 0.031 M_glntrna_c + 0.016 M_cystrna_c + 0.094 M_glytrna_c + 0.051 M_protrna_c + 0.008 M_argtrna_c + 0.024 M_histrna_c + 0.02 M_lystrna_c + 0.043 M_asptrna_c + 0.024 M_glutrna_c + 3.324 M_atp_c + 3.324 M_h2o_c = 0.157 M_trnaala_c + 0.094 M_trnaval_c + 0.067 M_trnaile_c + 0.086 M_trnaleu_c + 0.012 M_trnamet_c + 0.031 M_trnaphe_c + 0.02 M_trnatyr_c + 0.004 M_trnatrp_c + 0.071 M_trnaser_c + 0.082 M_trnathr_c + 0.067 M_trnaasn_c + 0.031 M_trnagln_c + 0.016 M_trnacys_c + 0.094 M_trnagly_c + 0.051 M_trnapro_c + 0.008 M_trnaarg_c + 0.024 M_trnahis_c + 0.02 M_trnalys_c + 0.043 M_trnaasp_c + 0.024 M_trnaglu_c + 3.324 M_adp_c + 3.324 M_pi_c + 3.324 M_h_c + 0.0039 P_SS1G_13386_r</t>
  </si>
  <si>
    <t>( SS1G_13386 )</t>
  </si>
  <si>
    <t>( Sscle15g102320 )</t>
  </si>
  <si>
    <t>R_PROT_SS1G_13501_BioS</t>
  </si>
  <si>
    <t>Protein_biosynthesis_SS1G_13501</t>
  </si>
  <si>
    <t>0.081 M_alatrna_c + 0.061 M_valtrna_c + 0.05 M_iletrna_c + 0.091 M_leutrna_c + 0.018 M_mettrna_c + 0.038 M_phetrna_c + 0.042 M_tyrtrna_c + 0.028 M_trptrna_c + 0.101 M_sertrna_c + 0.094 M_thrtrna_c + 0.054 M_asntrna_c + 0.034 M_glntrna_c + 0.004 M_cystrna_c + 0.105 M_glytrna_c + 0.044 M_protrna_c + 0.023 M_argtrna_c + 0.012 M_histrna_c + 0.045 M_lystrna_c + 0.045 M_asptrna_c + 0.029 M_glutrna_c + 3.324 M_atp_c + 3.324 M_h2o_c = 0.081 M_trnaala_c + 0.061 M_trnaval_c + 0.05 M_trnaile_c + 0.091 M_trnaleu_c + 0.018 M_trnamet_c + 0.038 M_trnaphe_c + 0.042 M_trnatyr_c + 0.028 M_trnatrp_c + 0.101 M_trnaser_c + 0.094 M_trnathr_c + 0.054 M_trnaasn_c + 0.034 M_trnagln_c + 0.004 M_trnacys_c + 0.105 M_trnagly_c + 0.044 M_trnapro_c + 0.023 M_trnaarg_c + 0.012 M_trnahis_c + 0.045 M_trnalys_c + 0.045 M_trnaasp_c + 0.029 M_trnaglu_c + 3.324 M_adp_c + 3.324 M_pi_c + 3.324 M_h_c + 0.0015 P_SS1G_13501_r</t>
  </si>
  <si>
    <t>( SS1G_13501 )</t>
  </si>
  <si>
    <t>( Sscle15g103150 )</t>
  </si>
  <si>
    <t>R_PROT_SS1G_13633_BioS</t>
  </si>
  <si>
    <t>Protein_biosynthesis_SS1G_13633</t>
  </si>
  <si>
    <t>0.089 M_alatrna_c + 0.052 M_valtrna_c + 0.052 M_iletrna_c + 0.076 M_leutrna_c + 0.026 M_mettrna_c + 0.058 M_phetrna_c + 0.046 M_tyrtrna_c + 0.026 M_trptrna_c + 0.076 M_sertrna_c + 0.063 M_thrtrna_c + 0.046 M_asntrna_c + 0.041 M_glntrna_c + 0.013 M_cystrna_c + 0.08 M_glytrna_c + 0.071 M_protrna_c + 0.041 M_argtrna_c + 0.019 M_histrna_c + 0.024 M_lystrna_c + 0.048 M_asptrna_c + 0.054 M_glutrna_c + 3.324 M_atp_c + 3.324 M_h2o_c = 0.089 M_trnaala_c + 0.052 M_trnaval_c + 0.052 M_trnaile_c + 0.076 M_trnaleu_c + 0.026 M_trnamet_c + 0.058 M_trnaphe_c + 0.046 M_trnatyr_c + 0.026 M_trnatrp_c + 0.076 M_trnaser_c + 0.063 M_trnathr_c + 0.046 M_trnaasn_c + 0.041 M_trnagln_c + 0.013 M_trnacys_c + 0.08 M_trnagly_c + 0.071 M_trnapro_c + 0.041 M_trnaarg_c + 0.019 M_trnahis_c + 0.024 M_trnalys_c + 0.048 M_trnaasp_c + 0.054 M_trnaglu_c + 3.324 M_adp_c + 3.324 M_pi_c + 3.324 M_h_c + 0.0019 P_SS1G_13633_r</t>
  </si>
  <si>
    <t>( SS1G_13633 )</t>
  </si>
  <si>
    <t>( Sscle14g097930 )</t>
  </si>
  <si>
    <t>R_PROT_SS1G_13881_BioS</t>
  </si>
  <si>
    <t>Protein_biosynthesis_SS1G_13881</t>
  </si>
  <si>
    <t>0.076 M_alatrna_c + 0.056 M_valtrna_c + 0.061 M_iletrna_c + 0.116 M_leutrna_c + 0.005 M_mettrna_c + 0.051 M_phetrna_c + 0.035 M_tyrtrna_c + 0.01 M_trptrna_c + 0.066 M_sertrna_c + 0.071 M_thrtrna_c + 0.056 M_asntrna_c + 0.051 M_glntrna_c + 0.015 M_cystrna_c + 0.086 M_glytrna_c + 0.101 M_protrna_c + 0.02 M_argtrna_c + 0.02 M_histrna_c + 0.045 M_lystrna_c + 0.035 M_asptrna_c + 0.025 M_glutrna_c + 3.324 M_atp_c + 3.324 M_h2o_c = 0.076 M_trnaala_c + 0.056 M_trnaval_c + 0.061 M_trnaile_c + 0.116 M_trnaleu_c + 0.005 M_trnamet_c + 0.051 M_trnaphe_c + 0.035 M_trnatyr_c + 0.01 M_trnatrp_c + 0.066 M_trnaser_c + 0.071 M_trnathr_c + 0.056 M_trnaasn_c + 0.051 M_trnagln_c + 0.015 M_trnacys_c + 0.086 M_trnagly_c + 0.101 M_trnapro_c + 0.02 M_trnaarg_c + 0.02 M_trnahis_c + 0.045 M_trnalys_c + 0.035 M_trnaasp_c + 0.025 M_trnaglu_c + 3.324 M_adp_c + 3.324 M_pi_c + 3.324 M_h_c + 0.0051 P_SS1G_13881_r</t>
  </si>
  <si>
    <t>( SS1G_13881 )</t>
  </si>
  <si>
    <t>( Sscle10g080880 )</t>
  </si>
  <si>
    <t>R_PROT_SS1G_13922_BioS</t>
  </si>
  <si>
    <t>Protein_biosynthesis_SS1G_13922</t>
  </si>
  <si>
    <t>0.082 M_alatrna_c + 0.061 M_valtrna_c + 0.046 M_iletrna_c + 0.08 M_leutrna_c + 0.01 M_mettrna_c + 0.036 M_phetrna_c + 0.052 M_tyrtrna_c + 0.016 M_trptrna_c + 0.075 M_sertrna_c + 0.093 M_thrtrna_c + 0.046 M_asntrna_c + 0.038 M_glntrna_c + 0.01 M_cystrna_c + 0.082 M_glytrna_c + 0.069 M_protrna_c + 0.028 M_argtrna_c + 0.02 M_histrna_c + 0.049 M_lystrna_c + 0.057 M_asptrna_c + 0.051 M_glutrna_c + 3.324 M_atp_c + 3.324 M_h2o_c = 0.082 M_trnaala_c + 0.061 M_trnaval_c + 0.046 M_trnaile_c + 0.08 M_trnaleu_c + 0.01 M_trnamet_c + 0.036 M_trnaphe_c + 0.052 M_trnatyr_c + 0.016 M_trnatrp_c + 0.075 M_trnaser_c + 0.093 M_trnathr_c + 0.046 M_trnaasn_c + 0.038 M_trnagln_c + 0.01 M_trnacys_c + 0.082 M_trnagly_c + 0.069 M_trnapro_c + 0.028 M_trnaarg_c + 0.02 M_trnahis_c + 0.049 M_trnalys_c + 0.057 M_trnaasp_c + 0.051 M_trnaglu_c + 3.324 M_adp_c + 3.324 M_pi_c + 3.324 M_h_c + 0.0016 P_SS1G_13922_r</t>
  </si>
  <si>
    <t>( SS1G_13922 )</t>
  </si>
  <si>
    <t>( Sscle11g085960 )</t>
  </si>
  <si>
    <t>R_PROT_SS1G_13982_BioS</t>
  </si>
  <si>
    <t>Protein_biosynthesis_SS1G_13982</t>
  </si>
  <si>
    <t>0.08 M_alatrna_c + 0.06 M_valtrna_c + 0.049 M_iletrna_c + 0.086 M_leutrna_c + 0.009 M_mettrna_c + 0.041 M_phetrna_c + 0.049 M_tyrtrna_c + 0.019 M_trptrna_c + 0.092 M_sertrna_c + 0.073 M_thrtrna_c + 0.071 M_asntrna_c + 0.041 M_glntrna_c + 0.011 M_cystrna_c + 0.088 M_glytrna_c + 0.052 M_protrna_c + 0.028 M_argtrna_c + 0.015 M_histrna_c + 0.039 M_lystrna_c + 0.058 M_asptrna_c + 0.039 M_glutrna_c + 3.324 M_atp_c + 3.324 M_h2o_c = 0.08 M_trnaala_c + 0.06 M_trnaval_c + 0.049 M_trnaile_c + 0.086 M_trnaleu_c + 0.009 M_trnamet_c + 0.041 M_trnaphe_c + 0.049 M_trnatyr_c + 0.019 M_trnatrp_c + 0.092 M_trnaser_c + 0.073 M_trnathr_c + 0.071 M_trnaasn_c + 0.041 M_trnagln_c + 0.011 M_trnacys_c + 0.088 M_trnagly_c + 0.052 M_trnapro_c + 0.028 M_trnaarg_c + 0.015 M_trnahis_c + 0.039 M_trnalys_c + 0.058 M_trnaasp_c + 0.039 M_trnaglu_c + 3.324 M_adp_c + 3.324 M_pi_c + 3.324 M_h_c + 0.0019 P_SS1G_13982_r</t>
  </si>
  <si>
    <t>( SS1G_13982 )</t>
  </si>
  <si>
    <t>( Sscle11g086370 )</t>
  </si>
  <si>
    <t>R_PROT_SS1G_14158_BioS</t>
  </si>
  <si>
    <t>Protein_biosynthesis_SS1G_14158</t>
  </si>
  <si>
    <t>0.151 M_alatrna_c + 0.053 M_valtrna_c + 0.05 M_iletrna_c + 0.06 M_leutrna_c + 0.013 M_mettrna_c + 0.019 M_phetrna_c + 0.038 M_tyrtrna_c + 0.019 M_trptrna_c + 0.069 M_sertrna_c + 0.142 M_thrtrna_c + 0.053 M_asntrna_c + 0.016 M_glntrna_c + 0.016 M_cystrna_c + 0.101 M_glytrna_c + 0.069 M_protrna_c + 0.003 M_argtrna_c + 0.013 M_histrna_c + 0.035 M_lystrna_c + 0.06 M_asptrna_c + 0.022 M_glutrna_c + 3.324 M_atp_c + 3.324 M_h2o_c = 0.151 M_trnaala_c + 0.053 M_trnaval_c + 0.05 M_trnaile_c + 0.06 M_trnaleu_c + 0.013 M_trnamet_c + 0.019 M_trnaphe_c + 0.038 M_trnatyr_c + 0.019 M_trnatrp_c + 0.069 M_trnaser_c + 0.142 M_trnathr_c + 0.053 M_trnaasn_c + 0.016 M_trnagln_c + 0.016 M_trnacys_c + 0.101 M_trnagly_c + 0.069 M_trnapro_c + 0.003 M_trnaarg_c + 0.013 M_trnahis_c + 0.035 M_trnalys_c + 0.06 M_trnaasp_c + 0.022 M_trnaglu_c + 3.324 M_adp_c + 3.324 M_pi_c + 3.324 M_h_c + 0.0031 P_SS1G_14158_r</t>
  </si>
  <si>
    <t>( SS1G_14158 )</t>
  </si>
  <si>
    <t>( Sscle08g068360 )</t>
  </si>
  <si>
    <t>R_PROT_SS1G_14449_BioS</t>
  </si>
  <si>
    <t>Protein_biosynthesis_SS1G_14449</t>
  </si>
  <si>
    <t>0.068 M_alatrna_c + 0.077 M_valtrna_c + 0.065 M_iletrna_c + 0.065 M_leutrna_c + 0.015 M_mettrna_c + 0.051 M_phetrna_c + 0.024 M_tyrtrna_c + 0.022 M_trptrna_c + 0.085 M_sertrna_c + 0.085 M_thrtrna_c + 0.08 M_asntrna_c + 0.017 M_glntrna_c + 0.024 M_cystrna_c + 0.099 M_glytrna_c + 0.046 M_protrna_c + 0.022 M_argtrna_c + 0.027 M_histrna_c + 0.031 M_lystrna_c + 0.061 M_asptrna_c + 0.036 M_glutrna_c + 3.324 M_atp_c + 3.324 M_h2o_c = 0.068 M_trnaala_c + 0.077 M_trnaval_c + 0.065 M_trnaile_c + 0.065 M_trnaleu_c + 0.015 M_trnamet_c + 0.051 M_trnaphe_c + 0.024 M_trnatyr_c + 0.022 M_trnatrp_c + 0.085 M_trnaser_c + 0.085 M_trnathr_c + 0.08 M_trnaasn_c + 0.017 M_trnagln_c + 0.024 M_trnacys_c + 0.099 M_trnagly_c + 0.046 M_trnapro_c + 0.022 M_trnaarg_c + 0.027 M_trnahis_c + 0.031 M_trnalys_c + 0.061 M_trnaasp_c + 0.036 M_trnaglu_c + 3.324 M_adp_c + 3.324 M_pi_c + 3.324 M_h_c + 0.0024 P_SS1G_14449_r</t>
  </si>
  <si>
    <t>( SS1G_14449 )</t>
  </si>
  <si>
    <t>( Sscle11g085640 )</t>
  </si>
  <si>
    <t>alpha_L_arabinofuranosidase_1_3_linkages_EXTLRR_peptide</t>
  </si>
  <si>
    <t>0.125 M_PCW_pept_EXTLRRP_polysacc_At_e + 1 M_h2o_e = 0.125 M_PCW_pept_EXTLRRP_polysacc_At_m13A_8u_e + 1 M_arab_L_e</t>
  </si>
  <si>
    <t>Protein degradation</t>
  </si>
  <si>
    <t>alpha_L_arabinofuranosidase_1_3_linkages_EXTLRR_protein</t>
  </si>
  <si>
    <t>0.1 M_PCW_protein_EXTLRRP_At_e + 1 M_h2o_e = 0.1 M_PCW_protein_EXTLRRP_polysacc_At_m13A_8u_e + 1 M_arab_L_e</t>
  </si>
  <si>
    <t>R_DIPEPA_ala_L_asp_L_c</t>
  </si>
  <si>
    <t>dipeptidyl_peptidase_ala_L_asp_L_cytoplasmic</t>
  </si>
  <si>
    <t>1 M_ala_L_asp_L_c + 1 M_h2o_c = 1 M_ala_L_c + 1 M_asp_L_c</t>
  </si>
  <si>
    <t>( SS1G_12775 )</t>
  </si>
  <si>
    <t>( Sscle02g012960 )</t>
  </si>
  <si>
    <t>R_DIPEPA_ala_L_gln_L_c</t>
  </si>
  <si>
    <t>dipeptidyl_peptidase_ala_L_gln_L_cytoplasmic</t>
  </si>
  <si>
    <t>1 M_ala_L_gln_L_c + 1 M_h2o_c = 1 M_ala_L_c + 1 M_gln_L_c</t>
  </si>
  <si>
    <t>R_DIPEPA_ala_L_ile_L_c</t>
  </si>
  <si>
    <t>dipeptidyl_peptidase_ala_L_ile_L_cytoplasmic</t>
  </si>
  <si>
    <t>1 M_ala_L_ile_L_c + 1 M_h2o_c = 1 M_ala_L_c + 1 M_ile_L_c</t>
  </si>
  <si>
    <t>R_DIPEPA_ala_L_phe_L_c</t>
  </si>
  <si>
    <t>dipeptidyl_peptidase_ala_L_phe_L_cytoplasmic</t>
  </si>
  <si>
    <t>1 M_ala_L_phe_L_c + 1 M_h2o_c = 1 M_ala_L_c + 1 M_phe_L_c</t>
  </si>
  <si>
    <t>dipeptidyl_peptidase_ala_L_pro_L_cytoplasmic</t>
  </si>
  <si>
    <t>1 M_ala_L_pro_L_c + 1 M_h2o_c = 1 M_ala_L_c + 1 M_pro_L_c</t>
  </si>
  <si>
    <t>( SS1G_08920 ) or ( SS1G_00310 ) or ( SS1G_02276 )</t>
  </si>
  <si>
    <t>( Sscle14g100540 ) or ( Sscle03g028140 ) or ( Sscle04g033350 )</t>
  </si>
  <si>
    <t>3.4.11.9</t>
  </si>
  <si>
    <t>dipeptidyl_peptidase_ala_L_ser_L_cytoplasmic</t>
  </si>
  <si>
    <t>1 M_ala_L_ser_L_c + 1 M_h2o_c = 1 M_ala_L_c + 1 M_ser_L_c</t>
  </si>
  <si>
    <t>R_DIPEPA_ala_L_val_L_c</t>
  </si>
  <si>
    <t>dipeptidyl_peptidase_ala_L_val_L_cytoplasmic</t>
  </si>
  <si>
    <t>1 M_ala_L_val_L_c + 1 M_h2o_c = 1 M_ala_L_c + 1 M_val_L_c</t>
  </si>
  <si>
    <t>R_DIPEPA_arg_L_lys_L_c</t>
  </si>
  <si>
    <t>dipeptidyl_peptidase_arg_L_lys_L_cytoplasmic</t>
  </si>
  <si>
    <t>1 M_arg_L_lys_L_c + 1 M_h2o_c = 1 M_arg_L_c + 1 M_lys_L_c</t>
  </si>
  <si>
    <t>R_DIPEPA_asp_L_ala_L_c</t>
  </si>
  <si>
    <t>dipeptidyl_peptidase_asp_L_ala_L_cytoplasmic</t>
  </si>
  <si>
    <t>1 M_asp_L_ala_L_c + 1 M_h2o_c = 1 M_asp_L_c + 1 M_ala_L_c</t>
  </si>
  <si>
    <t>R_DIPEPA_asp_L_gly_c</t>
  </si>
  <si>
    <t>dipeptidyl_peptidase_asp_L_gly_cytoplasmic</t>
  </si>
  <si>
    <t>1 M_asp_L_gly_c + 1 M_h2o_c = 1 M_asp_L_c + 1 M_gly_c</t>
  </si>
  <si>
    <t>R_DIPEPA_glu_G_gly_c</t>
  </si>
  <si>
    <t>dipeptidyl_peptidase_glu_G_gly_cytoplasmic</t>
  </si>
  <si>
    <t>1 M_glu_G_gly_c + 1 M_h2o_c = 1 M_glu_L_c + 1 M_gly_c</t>
  </si>
  <si>
    <t>( SS1G_14127 )</t>
  </si>
  <si>
    <t>( Sscle08g068530 )</t>
  </si>
  <si>
    <t>R_DIPEPA_glu_L_ala_L_c</t>
  </si>
  <si>
    <t>dipeptidyl_peptidase_glu_L_ala_L_cytoplasmic</t>
  </si>
  <si>
    <t>1 M_glu_L_ala_L_c + 1 M_h2o_c = 1 M_glu_L_c + 1 M_ala_L_c</t>
  </si>
  <si>
    <t>R_DIPEPA_glu_L_tyr_L_c</t>
  </si>
  <si>
    <t>dipeptidyl_peptidase_glu_L_tyr_L_cytoplasmic</t>
  </si>
  <si>
    <t>1 M_glu_L_tyr_L_c + 1 M_h2o_c = 1 M_glu_L_c + 1 M_tyr_L_c</t>
  </si>
  <si>
    <t>R_DIPEPA_glu_L_val_L_c</t>
  </si>
  <si>
    <t>dipeptidyl_peptidase_glu_L_val_L_cytoplasmic</t>
  </si>
  <si>
    <t>1 M_glu_L_val_L_c + 1 M_h2o_c = 1 M_glu_L_c + 1 M_val_L_c</t>
  </si>
  <si>
    <t>dipeptidyl_peptidase_gly_asn_L_cytoplasmic</t>
  </si>
  <si>
    <t>1 M_gly_asn_L_c + 1 M_h2o_c = 1 M_gly_c + 1 M_asn_L_c</t>
  </si>
  <si>
    <t>R_DIPEPA_gly_asp_L_c</t>
  </si>
  <si>
    <t>dipeptidyl_peptidase_gly_asp_L_cytoplasmic</t>
  </si>
  <si>
    <t>1 M_gly_asp_L_c + 1 M_h2o_c = 1 M_gly_c + 1 M_asp_L_c</t>
  </si>
  <si>
    <t>R_DIPEPA_gly_ser_L_c</t>
  </si>
  <si>
    <t>dipeptidyl_peptidase_gly_ser_L_cytoplasmic</t>
  </si>
  <si>
    <t>1 M_gly_ser_L_c + 1 M_h2o_c = 1 M_gly_c + 1 M_ser_L_c</t>
  </si>
  <si>
    <t>R_DIPEPA_gly_trp_L_c</t>
  </si>
  <si>
    <t>dipeptidyl_peptidase_gly_trp_L_cytoplasmic</t>
  </si>
  <si>
    <t>1 M_gly_trp_L_c + 1 M_h2o_c = 1 M_gly_c + 1 M_trp_L_c</t>
  </si>
  <si>
    <t>R_DIPEPA_his_L_trp_L_c</t>
  </si>
  <si>
    <t>dipeptidyl_peptidase_his_L_trp_L_cytoplasmic</t>
  </si>
  <si>
    <t>1 M_his_L_trp_L_c + 1 M_h2o_c = 1 M_his_L_c + 1 M_trp_L_c</t>
  </si>
  <si>
    <t>R_DIPEPA_ile_L_ser_L_c</t>
  </si>
  <si>
    <t>dipeptidyl_peptidase_ile_L_ser_L_cytoplasmic</t>
  </si>
  <si>
    <t>1 M_ile_L_ser_L_c + 1 M_h2o_c = 1 M_ile_L_c + 1 M_ser_L_c</t>
  </si>
  <si>
    <t>dipeptidyl_peptidase_leu_L_leu_L_cytoplasmic</t>
  </si>
  <si>
    <t>1 M_leu_L_leu_L_c + 1 M_h2o_c = 2 M_leu_L_c</t>
  </si>
  <si>
    <t>dipeptidyl_peptidase_leu_L_phe_L_cytoplasmic</t>
  </si>
  <si>
    <t>1 M_leu_L_phe_L_c + 1 M_h2o_c = 1 M_leu_L_c + 1 M_phe_L_c</t>
  </si>
  <si>
    <t>dipeptidyl_peptidase_leu_L_ser_L_cytoplasmic</t>
  </si>
  <si>
    <t>1 M_leu_L_ser_L_c + 1 M_h2o_c = 1 M_leu_L_c + 1 M_ser_L_c</t>
  </si>
  <si>
    <t>dipeptidyl_peptidase_leu_L_trp_L_cytoplasmic</t>
  </si>
  <si>
    <t>1 M_leu_L_trp_L_c + 1 M_h2o_c = 1 M_leu_L_c + 1 M_trp_L_c</t>
  </si>
  <si>
    <t>dipeptidyl_peptidase_leu_L_tyr_L_cytoplasmic</t>
  </si>
  <si>
    <t>1 M_leu_L_tyr_L_c + 1 M_h2o_c = 1 M_leu_L_c + 1 M_tyr_L_c</t>
  </si>
  <si>
    <t>dipeptidyl_peptidase_leu_L_val_L_cytoplasmic</t>
  </si>
  <si>
    <t>1 M_leu_L_val_L_c + 1 M_h2o_c = 1 M_leu_L_c + 1 M_val_L_c</t>
  </si>
  <si>
    <t>R_DIPEPA_lys_L_arg_L_c</t>
  </si>
  <si>
    <t>dipeptidyl_peptidase_lys_L_arg_L_cytoplasmic</t>
  </si>
  <si>
    <t>1 M_lys_L_arg_L_c + 1 M_h2o_c = 1 M_lys_L_c + 1 M_arg_L_c</t>
  </si>
  <si>
    <t>R_DIPEPA_lys_L_ile_L_c</t>
  </si>
  <si>
    <t>dipeptidyl_peptidase_lys_L_ile_L_cytoplasmic</t>
  </si>
  <si>
    <t>1 M_lys_L_ile_L_c + 1 M_h2o_c = 1 M_lys_L_c + 1 M_ile_L_c</t>
  </si>
  <si>
    <t>dipeptidyl_peptidase_lys_L_pro_L_cytoplasmic</t>
  </si>
  <si>
    <t>1 M_lys_L_pro_L_c + 1 M_h2o_c = 1 M_lys_L_c + 1 M_pro_L_c</t>
  </si>
  <si>
    <t>R_DIPEPA_met_L_trp_L_c</t>
  </si>
  <si>
    <t>dipeptidyl_peptidase_met_L_trp_L_cytoplasmic</t>
  </si>
  <si>
    <t>1 M_met_L_trp_L_c + 1 M_h2o_c = 1 M_met_L_c + 1 M_trp_L_c</t>
  </si>
  <si>
    <t>R_DIPEPA_phe_L_ala_B_c</t>
  </si>
  <si>
    <t>dipeptidyl_peptidase_phe_L_ala_B_cytoplasmic</t>
  </si>
  <si>
    <t>1 M_phe_L_ala_B_c + 1 M_h2o_c = 1 M_phe_L_c + 1 M_ala_B_c</t>
  </si>
  <si>
    <t>R_DIPEPA_phe_L_ala_L_c</t>
  </si>
  <si>
    <t>dipeptidyl_peptidase_phe_L_ala_L_cytoplasmic</t>
  </si>
  <si>
    <t>1 M_phe_L_ala_L_c + 1 M_h2o_c = 1 M_phe_L_c + 1 M_ala_L_c</t>
  </si>
  <si>
    <t>R_DIPEPA_phe_L_glu_L_c</t>
  </si>
  <si>
    <t>dipeptidyl_peptidase_phe_L_glu_L_cytoplasmic</t>
  </si>
  <si>
    <t>1 M_phe_L_glu_L_c + 1 M_h2o_c = 1 M_phe_L_c + 1 M_glu_L_c</t>
  </si>
  <si>
    <t>R_DIPEPA_phe_L_phe_L_c</t>
  </si>
  <si>
    <t>dipeptidyl_peptidase_phe_L_phe_L_cytoplasmic</t>
  </si>
  <si>
    <t>1 M_phe_L_phe_L_c + 1 M_h2o_c = 2 M_phe_L_c</t>
  </si>
  <si>
    <t>dipeptidyl_peptidase_phe_L_pro_L_cytoplasmic</t>
  </si>
  <si>
    <t>1 M_phe_L_pro_L_c + 1 M_h2o_c = 1 M_phe_L_c + 1 M_pro_L_c</t>
  </si>
  <si>
    <t>R_DIPEPA_phe_L_trp_L_c</t>
  </si>
  <si>
    <t>dipeptidyl_peptidase_phe_L_trp_L_cytoplasmic</t>
  </si>
  <si>
    <t>1 M_phe_L_trp_L_c + 1 M_h2o_c = 1 M_phe_L_c + 1 M_trp_L_c</t>
  </si>
  <si>
    <t>dipeptidyl_peptidase_pro_L_ala_L_cytoplasmic</t>
  </si>
  <si>
    <t>1 M_pro_L_ala_L_c + 1 M_h2o_c = 1 M_pro_L_c + 1 M_ala_L_c</t>
  </si>
  <si>
    <t>( SS1G_12775 ) or ( SS1G_02966 )</t>
  </si>
  <si>
    <t>( Sscle02g012960 ) or ( Sscle04g038500 )</t>
  </si>
  <si>
    <t>3.4.11.5</t>
  </si>
  <si>
    <t>R_DIPEPA_pro_L_asn_L_c</t>
  </si>
  <si>
    <t>dipeptidyl_peptidase_pro_L_asn_L_cytoplasmic</t>
  </si>
  <si>
    <t>1 M_pro_L_asn_L_c + 1 M_h2o_c = 1 M_pro_L_c + 1 M_asn_L_c</t>
  </si>
  <si>
    <t>R_DIPEPA_pro_L_gln_L_c</t>
  </si>
  <si>
    <t>dipeptidyl_peptidase_pro_L_gln_L_cytoplasmic</t>
  </si>
  <si>
    <t>1 M_pro_L_gln_L_c + 1 M_h2o_c = 1 M_pro_L_c + 1 M_gln_L_c</t>
  </si>
  <si>
    <t>R_DIPEPA_pro_L_glu_L_c</t>
  </si>
  <si>
    <t>dipeptidyl_peptidase_pro_L_glu_L_cytoplasmic</t>
  </si>
  <si>
    <t>1 M_pro_L_glu_L_c + 1 M_h2o_c = 1 M_pro_L_c + 1 M_glu_L_c</t>
  </si>
  <si>
    <t>dipeptidyl_peptidase_pro_L_gly_cytoplasmic</t>
  </si>
  <si>
    <t>1 M_pro_L_gly_c + 1 M_h2o_c = 1 M_pro_L_c + 1 M_gly_c</t>
  </si>
  <si>
    <t>R_DIPEPA_pro_L_ile_L_c</t>
  </si>
  <si>
    <t>dipeptidyl_peptidase_pro_L_ile_L_cytoplasmic</t>
  </si>
  <si>
    <t>1 M_pro_L_ile_L_c + 1 M_h2o_c = 1 M_pro_L_c + 1 M_ile_L_c</t>
  </si>
  <si>
    <t>dipeptidyl_peptidase_pro_L_leu_L_cytoplasmic</t>
  </si>
  <si>
    <t>1 M_pro_L_leu_L_c + 1 M_h2o_c = 1 M_pro_L_c + 1 M_leu_L_c</t>
  </si>
  <si>
    <t>R_DIPEPA_pro_L_ser_L_c</t>
  </si>
  <si>
    <t>dipeptidyl_peptidase_pro_L_ser_L_cytoplasmic</t>
  </si>
  <si>
    <t>1 M_pro_L_ser_L_c + 1 M_h2o_c = 1 M_pro_L_c + 1 M_ser_L_c</t>
  </si>
  <si>
    <t>R_DIPEPA_pro_L_trp_L_c</t>
  </si>
  <si>
    <t>dipeptidyl_peptidase_pro_L_trp_L_cytoplasmic</t>
  </si>
  <si>
    <t>1 M_pro_L_trp_L_c + 1 M_h2o_c = 1 M_pro_L_c + 1 M_trp_L_c</t>
  </si>
  <si>
    <t>dipeptidyl_peptidase_pro_L_tyr_L_cytoplasmic</t>
  </si>
  <si>
    <t>1 M_pro_L_tyr_L_c + 1 M_h2o_c = 1 M_pro_L_c + 1 M_tyr_L_c</t>
  </si>
  <si>
    <t>dipeptidyl_peptidase_pro_L_val_L_cytoplasmic</t>
  </si>
  <si>
    <t>1 M_pro_L_val_L_c + 1 M_h2o_c = 1 M_pro_L_c + 1 M_val_L_c</t>
  </si>
  <si>
    <t>dipeptidyl_peptidase_ser_L_ala_L_cytoplasmic</t>
  </si>
  <si>
    <t>1 M_ser_L_ala_L_c + 1 M_h2o_c = 1 M_ser_L_c + 1 M_ala_L_c</t>
  </si>
  <si>
    <t>dipeptidyl_peptidase_ser_L_ser_L_cytoplasmic</t>
  </si>
  <si>
    <t>1 M_ser_L_ser_L_c + 1 M_h2o_c = 2 M_ser_L_c</t>
  </si>
  <si>
    <t>dipeptidyl_peptidase_thr_L_ala_L_cytoplasmic</t>
  </si>
  <si>
    <t>1 M_thr_L_ala_L_c + 1 M_h2o_c = 1 M_thr_L_c + 1 M_ala_L_c</t>
  </si>
  <si>
    <t>R_DIPEPA_thr_L_arg_L_c</t>
  </si>
  <si>
    <t>dipeptidyl_peptidase_thr_L_arg_L_cytoplasmic</t>
  </si>
  <si>
    <t>1 M_thr_L_arg_L_c + 1 M_h2o_c = 1 M_thr_L_c + 1 M_arg_L_c</t>
  </si>
  <si>
    <t>R_DIPEPA_thr_L_gln_L_c</t>
  </si>
  <si>
    <t>dipeptidyl_peptidase_thr_L_gln_L_cytoplasmic</t>
  </si>
  <si>
    <t>1 M_thr_L_gln_L_c + 1 M_h2o_c = 1 M_thr_L_c + 1 M_gln_L_c</t>
  </si>
  <si>
    <t>dipeptidyl_peptidase_thr_L_glu_L_cytoplasmic</t>
  </si>
  <si>
    <t>1 M_thr_L_glu_L_c + 1 M_h2o_c = 1 M_thr_L_c + 1 M_glu_L_c</t>
  </si>
  <si>
    <t>R_DIPEPA_thr_L_phe_L_c</t>
  </si>
  <si>
    <t>dipeptidyl_peptidase_thr_L_phe_L_cytoplasmic</t>
  </si>
  <si>
    <t>1 M_thr_L_phe_L_c + 1 M_h2o_c = 1 M_thr_L_c + 1 M_phe_L_c</t>
  </si>
  <si>
    <t>R_DIPEPA_trp_L_ala_L_c</t>
  </si>
  <si>
    <t>dipeptidyl_peptidase_trp_L_ala_L_cytoplasmic</t>
  </si>
  <si>
    <t>1 M_trp_L_ala_L_c + 1 M_h2o_c = 1 M_trp_L_c + 1 M_ala_L_c</t>
  </si>
  <si>
    <t>R_DIPEPA_trp_L_asp_L_c</t>
  </si>
  <si>
    <t>dipeptidyl_peptidase_trp_L_asp_L_cytoplasmic</t>
  </si>
  <si>
    <t>1 M_trp_L_asp_L_c + 1 M_h2o_c = 1 M_trp_L_c + 1 M_asp_L_c</t>
  </si>
  <si>
    <t>R_DIPEPA_trp_L_phe_L_c</t>
  </si>
  <si>
    <t>dipeptidyl_peptidase_trp_L_phe_L_cytoplasmic</t>
  </si>
  <si>
    <t>1 M_trp_L_phe_L_c + 1 M_h2o_c = 1 M_trp_L_c + 1 M_phe_L_c</t>
  </si>
  <si>
    <t>R_DIPEPA_trp_L_ser_L_c</t>
  </si>
  <si>
    <t>dipeptidyl_peptidase_trp_L_ser_L_cytoplasmic</t>
  </si>
  <si>
    <t>1 M_trp_L_ser_L_c + 1 M_h2o_c = 1 M_trp_L_c + 1 M_ser_L_c</t>
  </si>
  <si>
    <t>R_DIPEPA_trp_L_trp_L_c</t>
  </si>
  <si>
    <t>dipeptidyl_peptidase_trp_L_trp_L_cytoplasmic</t>
  </si>
  <si>
    <t>1 M_trp_L_trp_L_c + 1 M_h2o_c = 2 M_trp_L_c</t>
  </si>
  <si>
    <t>R_DIPEPA_trp_L_tyr_L_c</t>
  </si>
  <si>
    <t>dipeptidyl_peptidase_trp_L_tyr_L_cytoplasmic</t>
  </si>
  <si>
    <t>1 M_trp_L_tyr_L_c + 1 M_h2o_c = 1 M_trp_L_c + 1 M_tyr_L_c</t>
  </si>
  <si>
    <t>R_DIPEPA_trp_L_val_L_c</t>
  </si>
  <si>
    <t>dipeptidyl_peptidase_trp_L_val_L_cytoplasmic</t>
  </si>
  <si>
    <t>1 M_trp_L_val_L_c + 1 M_h2o_c = 1 M_trp_L_c + 1 M_val_L_c</t>
  </si>
  <si>
    <t>dipeptidyl_peptidase_tyr_L_ala_L_cytoplasmic</t>
  </si>
  <si>
    <t>1 M_tyr_L_ala_L_c + 1 M_h2o_c = 1 M_tyr_L_c + 1 M_ala_L_c</t>
  </si>
  <si>
    <t>dipeptidyl_peptidase_tyr_L_gly_cytoplasmic</t>
  </si>
  <si>
    <t>1 M_tyr_L_gly_c + 1 M_h2o_c = 1 M_tyr_L_c + 1 M_gly_c</t>
  </si>
  <si>
    <t>R_DIPEPA_tyr_L_his_L_c</t>
  </si>
  <si>
    <t>dipeptidyl_peptidase_tyr_L_his_L_cytoplasmic</t>
  </si>
  <si>
    <t>1 M_tyr_L_his_L_c + 1 M_h2o_c = 1 M_tyr_L_c + 1 M_his_L_c</t>
  </si>
  <si>
    <t>R_DIPEPA_tyr_L_phe_L_c</t>
  </si>
  <si>
    <t>dipeptidyl_peptidase_tyr_L_phe_L_cytoplasmic</t>
  </si>
  <si>
    <t>1 M_tyr_L_phe_L_c + 1 M_h2o_c = 1 M_tyr_L_c + 1 M_phe_L_c</t>
  </si>
  <si>
    <t>R_DIPEPA_tyr_L_trp_L_c</t>
  </si>
  <si>
    <t>dipeptidyl_peptidase_tyr_L_trp_L_cytoplasmic</t>
  </si>
  <si>
    <t>1 M_tyr_L_trp_L_c + 1 M_h2o_c = 1 M_tyr_L_c + 1 M_trp_L_c</t>
  </si>
  <si>
    <t>R_DIPEPA_tyr_L_tyr_L_c</t>
  </si>
  <si>
    <t>dipeptidyl_peptidase_tyr_L_tyr_L_cytoplasmic</t>
  </si>
  <si>
    <t>1 M_tyr_L_tyr_L_c + 1 M_h2o_c = 2 M_tyr_L_c</t>
  </si>
  <si>
    <t>R_DIPEPA_val_L_arg_L_c</t>
  </si>
  <si>
    <t>dipeptidyl_peptidase_val_L_arg_L_cytoplasmic</t>
  </si>
  <si>
    <t>1 M_val_L_arg_L_c + 1 M_h2o_c = 1 M_val_L_c + 1 M_arg_L_c</t>
  </si>
  <si>
    <t>R_DIPEPA_val_L_asn_L_c</t>
  </si>
  <si>
    <t>dipeptidyl_peptidase_val_L_asn_L_cytoplasmic</t>
  </si>
  <si>
    <t>1 M_val_L_asn_L_c + 1 M_h2o_c = 1 M_val_L_c + 1 M_asn_L_c</t>
  </si>
  <si>
    <t>R_DIPEPA_val_L_asp_L_c</t>
  </si>
  <si>
    <t>dipeptidyl_peptidase_val_L_asp_L_cytoplasmic</t>
  </si>
  <si>
    <t>1 M_val_L_asp_L_c + 1 M_h2o_c = 1 M_val_L_c + 1 M_asp_L_c</t>
  </si>
  <si>
    <t>R_DIPEPA_val_L_gly_c</t>
  </si>
  <si>
    <t>dipeptidyl_peptidase_val_L_gly_cytoplasmic</t>
  </si>
  <si>
    <t>1 M_val_L_gly_c + 1 M_h2o_c = 1 M_val_L_c + 1 M_gly_c</t>
  </si>
  <si>
    <t>R_DIPEPA_val_L_his_L_c</t>
  </si>
  <si>
    <t>dipeptidyl_peptidase_val_L_his_L_cytoplasmic</t>
  </si>
  <si>
    <t>1 M_val_L_his_L_c + 1 M_h2o_c = 1 M_val_L_c + 1 M_his_L_c</t>
  </si>
  <si>
    <t>dipeptidyl_peptidase_val_L_ile_L_cytoplasmic</t>
  </si>
  <si>
    <t>1 M_val_L_ile_L_c + 1 M_h2o_c = 1 M_val_L_c + 1 M_ile_L_c</t>
  </si>
  <si>
    <t>dipeptidyl_peptidase_val_L_leu_L_cytoplasmic</t>
  </si>
  <si>
    <t>1 M_val_L_leu_L_c + 1 M_h2o_c = 1 M_val_L_c + 1 M_leu_L_c</t>
  </si>
  <si>
    <t>dipeptidyl_peptidase_val_L_pro_L_cytoplasmic</t>
  </si>
  <si>
    <t>1 M_val_L_pro_L_c + 1 M_h2o_c = 1 M_val_L_c + 1 M_pro_L_c</t>
  </si>
  <si>
    <t>dipeptidyl_peptidase_val_L_ser_L_cytoplasmic</t>
  </si>
  <si>
    <t>1 M_val_L_ser_L_c + 1 M_h2o_c = 1 M_val_L_c + 1 M_ser_L_c</t>
  </si>
  <si>
    <t>dipeptidyl_peptidase_val_L_tyr_L_cytoplasmic</t>
  </si>
  <si>
    <t>1 M_val_L_tyr_L_c + 1 M_h2o_c = 1 M_val_L_c + 1 M_tyr_L_c</t>
  </si>
  <si>
    <t>R_DIPEPA_val_L_val_L_c</t>
  </si>
  <si>
    <t>dipeptidyl_peptidase_val_L_val_L_cytoplasmic</t>
  </si>
  <si>
    <t>1 M_val_L_val_L_c + 1 M_h2o_c = 2 M_val_L_c</t>
  </si>
  <si>
    <t>endoprotease_activity_on_plant_cell_wall_AGP_Arabidopsis_thaliana_protein_extracellular</t>
  </si>
  <si>
    <t>0.4 M_PCW_protein_AGP_At_e + 0.6 M_h2o_e = 0.5 M_PCW_pept_AGP_At_e + 0.5 M_PCW_pept_AGP_polysacc_At_e</t>
  </si>
  <si>
    <t>( SS1G_00624 ) or ( SS1G_02570 ) or ( SS1G_03181 ) or ( SS1G_03576 ) or ( SS1G_03629 ) or ( SS1G_03941 ) or ( SS1G_08272 ) or ( SS1G_11366 ) or ( SS1G_11818 ) or ( SS1G_12969 ) or ( SS1G_02990 ) or ( SS1G_03361 ) or ( SS1G_03518 ) or ( SS1G_06027 ) or ( SS1G_06534 ) or ( SS1G_07268 ) or ( SS1G_07655 ) or ( SS1G_09060 ) or ( SS1G_09268 ) or ( SS1G_12210 ) or ( SS1G_12605 ) or ( SS1G_13922 ) or ( SS1G_08858 ) or ( SS1G_11189 ) or ( SS1G_09909 ) or ( SS1G_07836 )</t>
  </si>
  <si>
    <t>( Sscle03g025560 ) or ( Sscle04g035550 ) or ( Sscle07g058540 ) or ( Sscle07g055630 ) or ( Sscle09g074710 ) or ( Sscle09g072270 ) or ( Sscle10g075920 ) or ( Sscle07g059410 ) or ( Sscle12g091310 ) or ( Sscle02g022040 ) or ( Sscle04g038690 ) or ( Sscle07g057170 ) or ( Sscle07g056040 ) or ( Sscle05g045390 ) or ( Sscle13g093490 ) or ( Sscle06g050510 ) or ( Sscle11g084430 ) or ( Sscle14g101670 ) or ( Sscle15g106280 ) or ( Sscle05g041810 ) or ( Sscle06g053560 ) or ( Sscle11g085960 ) or ( Sscle14g100080 ) or ( Sscle12g087700 ) or ( Sscle01g002510 ) or ( Sscle11g082980 )</t>
  </si>
  <si>
    <t>endoprotease_activity_on_plant_cell_wall_AGP_Arabidopsis_thaliana_protein_minus_1_3_linkage_Ara_8_units_extracellular</t>
  </si>
  <si>
    <t>0.4 M_PCW_protein_AGP_polysacc_At_m13A_8u_e + 0.6 M_h2o_e = 0.5 M_PCW_pept_AGP_At_e + 0.5 M_PCW_pept_AGP_polysacc_At_m13A_8u_e</t>
  </si>
  <si>
    <t>endoprotease_activity_on_plant_cell_wall_AGP_Arabidopsis_thaliana_peptide_extracellular</t>
  </si>
  <si>
    <t>0.056 M_PCW_pept_AGP_At_e + 0.944 M_h2o_e = 0.114 M_ala_L_pro_L_e + 0.103 M_ser_L_pro_L_e + 0.103 M_thr_L_pro_L_e + 0.05 M_val_L_pro_L_e + 0.021 M_gly_pro_L_e + 0.029 M_gln_L_pro_L_e + 0.021 M_asp_L_pro_L_e + 0.029 M_glu_L_pro_L_e + 0.014 M_lys_L_pro_L_e + 0.007 M_leu_L_pro_L_e + 0.068 M_ala_L_ala_L_e + 0.023 M_thr_L_ala_L_e + 0.069 M_ser_L_ala_L_e + 0.023 M_ala_L_thr_L_e + 0.031 M_thr_L_thr_L_e + 0.023 M_ser_L_thr_L_e + 0.069 M_ala_L_ser_L_e + 0.023 M_thr_L_ser_L_e + 0.067 M_ser_L_ser_L_e + 0.103 M_pro_L_pro_L_e + 0.021 M_PCW_pept_At_e</t>
  </si>
  <si>
    <t>endoprotease_activity_on_plant_cell_wall_EXTLRR_Arabidopsis_thaliana_protein_minus_1_3_linkage_Ara_8_units_extracellular</t>
  </si>
  <si>
    <t>0.4 M_PCW_protein_EXTLRRP_polysacc_At_m13A_8u_e + 0.6 M_h2o_e = 0.5 M_PCW_pept_EXTLRRP_At_e + 0.5 M_PCW_pept_EXTLRRP_polysacc_At_m13A_8u_e</t>
  </si>
  <si>
    <t>endoprotease_activity_on_plant_cell_wall_EXTLRRP_Arabidopsis_thaliana_protein_extracellular</t>
  </si>
  <si>
    <t>0.4 M_PCW_protein_EXTLRRP_At_e + 0.6 M_h2o_e = 0.5 M_PCW_pept_EXTLRRP_At_e + 0.5 M_PCW_pept_EXTLRRP_polysacc_At_e</t>
  </si>
  <si>
    <t>( SS1G_00624 ) or ( SS1G_02570 ) or ( SS1G_03181 ) or ( SS1G_03576 ) or ( SS1G_03629 ) or ( SS1G_03941 ) or ( SS1G_08272 ) or ( SS1G_11366 ) or ( SS1G_11818 ) or ( SS1G_12969 ) or ( SS1G_02990 ) or ( SS1G_03361 ) or ( SS1G_03518 ) or ( SS1G_06027 ) or ( SS1G_06534 ) or ( SS1G_07268 ) or ( SS1G_07655 ) or ( SS1G_09060 ) or ( SS1G_09268 ) or ( SS1G_12210 ) or ( SS1G_12605 ) or ( SS1G_13922 ) or ( SS1G_08858 ) or ( SS1G_11189 ) or ( SS1G_07836 )</t>
  </si>
  <si>
    <t>( Sscle03g025560 ) or ( Sscle04g035550 ) or ( Sscle07g058540 ) or ( Sscle07g055630 ) or ( Sscle09g074710 ) or ( Sscle09g072270 ) or ( Sscle10g075920 ) or ( Sscle07g059410 ) or ( Sscle12g091310 ) or ( Sscle02g022040 ) or ( Sscle04g038690 ) or ( Sscle07g057170 ) or ( Sscle07g056040 ) or ( Sscle05g045390 ) or ( Sscle13g093490 ) or ( Sscle06g050510 ) or ( Sscle11g084430 ) or ( Sscle14g101670 ) or ( Sscle15g106280 ) or ( Sscle05g041810 ) or ( Sscle06g053560 ) or ( Sscle11g085960 ) or ( Sscle14g100080 ) or ( Sscle12g087700 ) or ( Sscle11g082980 )</t>
  </si>
  <si>
    <t>endoprotease_activity_on_plant_cell_wall_EXTLRRP_Arabidopsis_thaliana_peptide_extracellular</t>
  </si>
  <si>
    <t>0.056 M_PCW_pept_EXTLRRP_At_e + 0.944 M_h2o_e = 0.036 M_ile_L_leu_L_e + 0.193 M_pro_L_pro_L_e + 0.048 M_tyr_L_ala_L_e + 0.048 M_ser_L_pro_L_e + 0.028 M_phe_L_gln_L_e + 0.028 M_gly_tyr_L_e + 0.023 M_pro_L_leu_L_e + 0.015 M_val_L_ile_L_e + 0.02 M_gly_val_L_e + 0.02 M_ser_L_tyr_L_e + 0.048 M_ala_L_ser_L_e + 0.005 M_pro_L_phe_L_e + 0.005 M_val_L_tyr_L_e + 0.005 M_lys_L_pro_L_e + 0.005 M_tyr_L_asn_L_e + 0.043 M_leu_L_pro_L_e + 0.028 M_gln_L_gly_e + 0.02 M_pro_L_val_L_e + 0.015 M_ile_L_gly_e + 0.02 M_val_L_ser_L_e + 0.005 M_phe_L_pro_L_e + 0.005 M_tyr_L_gly_e + 0.005 M_pro_L_tyr_L_e + 0.025 M_ile_L_pro_L_e + 0.032 M_leu_L_gly_e + 0.014 M_leu_L_leu_L_e + 0.006 M_leu_L_phe_L_e + 0.006 M_leu_L_ser_L_e + 0.006 M_leu_L_trp_L_e + 0.006 M_leu_L_val_L_e + 0.006 M_leu_L_tyr_L_e + 0.008 M_val_L_leu_L_e + 0.089 M_leu_L_aa_L_e + 0.122 M_aa_L_leu_L_e + 0.006 M_PCW_pept_At_e</t>
  </si>
  <si>
    <t>endoprotease_activity_on_plant_cell_wall_GPR_Arabidopsis_thaliana_protein_extracellular</t>
  </si>
  <si>
    <t>0.4 M_PCW_protein_GRP_At_e + 0.6 M_h2o_e = 1 M_PCW_pept_GRP_At_e</t>
  </si>
  <si>
    <t>endoprotease_activity_on_plant_cell_wall_GRP_Arabidopsis_thaliana_peptide_extracellular</t>
  </si>
  <si>
    <t>0.062 M_PCW_pept_GRP_At_e + 0.938 M_h2o_e = 0.05 M_gly_gly_ala_L_e + 0.025 M_gly_gly_asn_L_e + 0.025 M_gly_gly_arg_L_e + 0.099 M_gly_gly_gly_e + 0.025 M_gly_gly_pro_L_e + 0.025 M_gly_arg_L_e + 0.025 M_gly_asn_L_e + 0.05 M_gly_ala_L_e + 0.372 M_gly_gly_e + 0.05 M_gln_L_gly_e + 0.05 M_ser_L_gly_e + 0.025 M_gly_pro_L_e + 0.05 M_ala_L_ser_L_e + 0.025 M_pro_L_gly_e + 0.05 M_tyr_L_gln_L_e + 0.025 M_arg_L_tyr_L_e + 0.025 M_asn_L_tyr_L_e + 0.007 M_PCW_pept_At_e</t>
  </si>
  <si>
    <t>endoprotease_activity_on_plant_cell_wall_PHRGP_Arabidopsis_thaliana_protein_extracellular</t>
  </si>
  <si>
    <t>0.4 M_PCW_protein_PHRGP_At_e + 0.6 M_h2o_e = 1 M_PCW_pept_PHRGP_At_e</t>
  </si>
  <si>
    <t>endoprotease_activity_on_plant_cell_wall_PHRGP_Arabidopsis_thaliana_peptide_extracellular</t>
  </si>
  <si>
    <t>0.056 M_PCW_pept_PHRGP_At_e + 0.944 M_h2o_e = 0.398 M_pro_L_pro_L_e + 0.025 M_val_L_tyr_L_e + 0.025 M_val_L_thr_L_e + 0.025 M_val_L_glu_L_e + 0.025 M_val_L_pro_L_e + 0.025 M_his_L_tyr_L_e + 0.025 M_his_L_thr_L_e + 0.025 M_his_L_glu_L_e + 0.025 M_his_L_pro_L_e + 0.025 M_thr_L_tyr_L_e + 0.025 M_thr_L_thr_L_e + 0.025 M_thr_L_glu_L_e + 0.025 M_thr_L_pro_L_e + 0.025 M_ala_L_tyr_L_e + 0.025 M_ala_L_thr_L_e + 0.025 M_ala_L_glu_L_e + 0.025 M_ala_L_pro_L_e + 0.025 M_pro_L_val_L_e + 0.025 M_pro_L_his_L_e + 0.025 M_pro_L_thr_L_e + 0.025 M_pro_L_ala_L_e + 0.025 M_tyr_L_lys_L_e + 0.025 M_thr_L_lys_L_e + 0.025 M_glu_L_lys_L_e + 0.025 M_pro_L_lys_L_e + 0.006 M_PCW_pept_At_e</t>
  </si>
  <si>
    <t>endoprotease_activity_on_plant_cell_wall_Arabidopsis_thaliana_protein_extracellular</t>
  </si>
  <si>
    <t>0.4 M_PCW_protein_unspecified_At_e + 0.6 M_h2o_e = 1 M_PCW_pept_At_e</t>
  </si>
  <si>
    <t>endoprotease_activity_on_Arabidopsis_thaliana_protein_extracellular</t>
  </si>
  <si>
    <t>0.1 M_Prot_At_e + 0.9 M_h2o_e = 1 M_pept_At_e</t>
  </si>
  <si>
    <t>exoprotease_activity_on_plant_cell_wall_AGP_Arabidopsis_thaliana_peptide_extracellular</t>
  </si>
  <si>
    <t>0.025 M_PCW_pept_AGP_At_e + 0.975 M_h2o_e = 0.184 M_ala_L_e + 0.018 M_arg_L_e + 0.032 M_glu_L_e + 0.019 M_gly_e + 0.002 M_his_L_e + 0.02 M_ile_L_e + 0.048 M_leu_L_e + 0.025 M_lys_L_e + 0.002 M_met_L_e + 0.014 M_phe_L_e + 0.252 M_pro_L_e + 0.155 M_ser_L_e + 0.107 M_thr_L_e + 0.003 M_trp_L_e + 0.003 M_tyr_L_e + 0.041 M_val_L_e + 0.025 M_asp_L_e + 0.03 M_gln_L_e + 0.017 M_asn_L_e + 0.003 M_cys_L_e</t>
  </si>
  <si>
    <t>( SS1G_10553 ) or ( SS1G_11382 ) or ( SS1G_12413 ) or ( SS1G_12499 ) or ( SS1G_12500 ) or ( SS1G_13633 ) or ( SS1G_09475 ) or ( SS1G_05449 )</t>
  </si>
  <si>
    <t>( Sscle09g071760 ) or ( Sscle07g059490 ) or ( Sscle06g054930 ) or ( Sscle06g054280 ) or ( Sscle06g054270 ) or ( Sscle14g097930 ) or ( Sscle15g104790 ) or ( Sscle08g066810 )</t>
  </si>
  <si>
    <t>3.4.16.5</t>
  </si>
  <si>
    <t>exoprotease_activity_on_plant_cell_wall_EXTLRRP_Arabidopsis_thaliana_peptide_extracellular</t>
  </si>
  <si>
    <t>0.025 M_PCW_pept_EXTLRRP_At_e + 0.975 M_h2o_e = 0.063 M_ala_L_e + 0.012 M_arg_L_e + 0.014 M_glu_L_e + 0.066 M_gly_e + 0.002 M_his_L_e + 0.055 M_ile_L_e + 0.216 M_leu_L_e + 0.016 M_lys_L_e + 0.001 M_met_L_e + 0.029 M_phe_L_e + 0.257 M_pro_L_e + 0.074 M_ser_L_e + 0.01 M_thr_L_e + 0.005 M_trp_L_e + 0.058 M_tyr_L_e + 0.058 M_val_L_e + 0.012 M_asp_L_e + 0.039 M_gln_L_e + 0.013 M_asn_L_e + 0.002 M_cys_L_e</t>
  </si>
  <si>
    <t>exoprotease_activity_on_plant_cell_wall_GPR_Arabidopsis_thaliana_peptide_extracellular</t>
  </si>
  <si>
    <t>0.025 M_PCW_pept_GRP_At_e + 0.975 M_h2o_e = 0.073 M_ala_L_e + 0.039 M_arg_L_e + 0.014 M_glu_L_e + 0.565 M_gly_e + 0.002 M_his_L_e + 0.013 M_ile_L_e + 0.03 M_leu_L_e + 0.013 M_lys_L_e + 0.001 M_met_L_e + 0.009 M_phe_L_e + 0.029 M_pro_L_e + 0.045 M_ser_L_e + 0.01 M_thr_L_e + 0.002 M_trp_L_e + 0.038 M_tyr_L_e + 0.015 M_val_L_e + 0.012 M_asp_L_e + 0.049 M_gln_L_e + 0.038 M_asn_L_e + 0.002 M_cys_L_e</t>
  </si>
  <si>
    <t>exoprotease_activity_on_plant_cell_wall_Arabidopsis_thaliana_peptide_extracellular</t>
  </si>
  <si>
    <t>0.025 M_PCW_pept_At_e + 0.975 M_h2o_e = 0.097 M_ala_L_e + 0.059 M_arg_L_e + 0.071 M_glu_L_e + 0.039 M_gly_e + 0.008 M_his_L_e + 0.067 M_ile_L_e + 0.15 M_leu_L_e + 0.067 M_lys_L_e + 0.005 M_met_L_e + 0.046 M_phe_L_e + 0.009 M_pro_L_e + 0.044 M_ser_L_e + 0.05 M_thr_L_e + 0.01 M_trp_L_e + 0.01 M_tyr_L_e + 0.076 M_val_L_e + 0.059 M_asp_L_e + 0.067 M_gln_L_e + 0.056 M_asn_L_e + 0.01 M_cys_L_e</t>
  </si>
  <si>
    <t>exoprotease_activity_on_plant_cell_wall_PHRGP_Arabidopsis_thaliana_peptide_extracellular</t>
  </si>
  <si>
    <t>0.025 M_PCW_pept_PHRGP_At_e + 0.975 M_h2o_e = 0.082 M_ala_L_e + 0.012 M_arg_L_e + 0.077 M_glu_L_e + 0.008 M_gly_e + 0.064 M_his_L_e + 0.013 M_ile_L_e + 0.03 M_leu_L_e + 0.063 M_lys_L_e + 0.001 M_met_L_e + 0.009 M_phe_L_e + 0.314 M_pro_L_e + 0.009 M_ser_L_e + 0.135 M_thr_L_e + 0.002 M_trp_L_e + 0.065 M_tyr_L_e + 0.078 M_val_L_e + 0.012 M_asp_L_e + 0.013 M_gln_L_e + 0.011 M_asn_L_e + 0.002 M_cys_L_e</t>
  </si>
  <si>
    <t>exoprotease_activity_on_Arabidopsis_thaliana_XPRO_peptides_extracellular</t>
  </si>
  <si>
    <t>0.025 M_pept_XPRO_At_e + 0.5 M_h2o_e = 0.0461 M_ala_L_e + 0.1680 M_asn_L_e + 0.0698 M_asp_L_e + 0.0103 M_cys_L_e + 0.1680 M_glu_L_e + 0.1507 M_gln_L_e + 0.0603 M_gly_e + 0.0258 M_ile_L_e + 0.0603 M_leu_L_e + 0.0009 M_met_L_e + 0.0345 M_phe_L_e + 0.0043 M_pro_L_e + 0.0904 M_ser_L_e + 0.0370 M_thr_L_e + 0.0172 M_trp_L_e + 0.0129 M_tyr_L_e + 0.0431 M_val_L_e + 0.0004 M_lys_L_e</t>
  </si>
  <si>
    <t>exoprotease_activity_on_Arabidopsis_thaliana_peptides_extracellular</t>
  </si>
  <si>
    <t>0.025 M_pept_At_e + 0.5 M_h2o_e = 0.0461 M_ala_L_e + 0.1680 M_asn_L_e + 0.0698 M_asp_L_e + 0.0103 M_cys_L_e + 0.1680 M_glu_L_e + 0.1507 M_gln_L_e + 0.0603 M_gly_e + 0.0258 M_ile_L_e + 0.0603 M_leu_L_e + 0.0009 M_met_L_e + 0.0345 M_phe_L_e + 0.0043 M_pro_L_e + 0.0904 M_ser_L_e + 0.0370 M_thr_L_e + 0.0172 M_trp_L_e + 0.0129 M_tyr_L_e + 0.0431 M_val_L_e + 0.0004 M_lys_L_e</t>
  </si>
  <si>
    <t>plant_cell_wall_proteins_Arabidopsis_thaliana_composition</t>
  </si>
  <si>
    <t>1 M_PCW_protein_At_e = 0.1 M_PCW_protein_AGP_At_e + 0.1 M_PCW_protein_GRP_At_e + 0.05 M_PCW_protein_PHRGP_At_e + 0.1 M_PCW_protein_EXTLRRP_At_e + 0.65 M_PCW_protein_unspecified_At_e</t>
  </si>
  <si>
    <t>plant_cell_wall_pectine_Arabidopsis_thaliana_composition</t>
  </si>
  <si>
    <t>1 M_pect_e = 0.68 M_polygalurnxumet_e + 0.32 M_RmnGalAIac_e</t>
  </si>
  <si>
    <t>prolyl_oligopeptidases_activity_on_Arabidopsis_thaliana_protein_extracellular</t>
  </si>
  <si>
    <t>0.1 M_Prot_At_e + 0.9 M_h2o_e = 0.5 M_pept_XPRO_At_e + 0.5 M_pept_At_e</t>
  </si>
  <si>
    <t>R_TRIPEPA_ala_L_ala_L_ala_L_c</t>
  </si>
  <si>
    <t>tripeptidyl_peptidase_ala_L_ala_L_ala_L_cytoplasmic</t>
  </si>
  <si>
    <t>1 M_ala_L_ala_L_ala_L_c + 2 M_h2o_c = 3 M_ala_L_c</t>
  </si>
  <si>
    <t>tripeptidyl_peptidase_gly_gly_ala_L_cytoplasmic</t>
  </si>
  <si>
    <t>1 M_gly_gly_ala_L_c + 2 M_h2o_c = 2 M_gly_c + 1 M_ala_L_c</t>
  </si>
  <si>
    <t>R_TRIPEPA_gly_gly_ile_L_c</t>
  </si>
  <si>
    <t>tripeptidyl_peptidase_gly_gly_ile_L_cytoplasmic</t>
  </si>
  <si>
    <t>1 M_gly_gly_ile_L_c + 2 M_h2o_c = 2 M_gly_c + 1 M_ile_L_c</t>
  </si>
  <si>
    <t>R_TRIPEPA_gly_gly_phe_L_c</t>
  </si>
  <si>
    <t>tripeptidyl_peptidase_gly_gly_phe_L_cytoplasmic</t>
  </si>
  <si>
    <t>1 M_gly_gly_phe_L_c + 2 M_h2o_c = 2 M_gly_c + 1 M_phe_L_c</t>
  </si>
  <si>
    <t>R_TRIPEPA_gly_phe_L_phe_L_c</t>
  </si>
  <si>
    <t>tripeptidyl_peptidase_gly_phe_L_phe_L_cytoplasmic</t>
  </si>
  <si>
    <t>1 M_gly_phe_L_phe_L_c + 2 M_h2o_c = 1 M_gly_c + 2 M_phe_L_c</t>
  </si>
  <si>
    <t>R_TRIPEPA_leu_L_leu_L_leu_L_c</t>
  </si>
  <si>
    <t>tripeptidyl_peptidase_leu_L_leu_L_leu_L_cytoplasmic</t>
  </si>
  <si>
    <t>1 M_leu_L_leu_L_leu_L_c + 2 M_h2o_c = 3 M_leu_L_c</t>
  </si>
  <si>
    <t>R_TRIPEPA_val_L_tyr_L_val_L_c</t>
  </si>
  <si>
    <t>tripeptidyl_peptidase_val_L_tyr_L_val_L_cytoplasmic</t>
  </si>
  <si>
    <t>1 M_val_L_tyr_L_val_L_c + 2 M_h2o_c = 2 M_val_L_c + 1 M_tyr_L_c</t>
  </si>
  <si>
    <t>R_PROT_ree_SS1G_00040_S</t>
  </si>
  <si>
    <t>Protein_secretion_reticulum_endoplasmic_to_extracellular_SS1G_00040</t>
  </si>
  <si>
    <t>0.0025 P_SS1G_00040_r + 1 M_atp_c + 1 M_h2o_c = 0.0025 P_SS1G_00040_e + 1 M_adp_c + 1 M_pi_c + 1 M_h_c</t>
  </si>
  <si>
    <t>R_PROT_ree_SS1G_00332_S</t>
  </si>
  <si>
    <t>Protein_secretion_reticulum_endoplasmic_to_extracellular_SS1G_00332</t>
  </si>
  <si>
    <t>0.0026 P_SS1G_00332_r + 1 M_atp_c + 1 M_h2o_c = 0.0026 P_SS1G_00332_e + 1 M_adp_c + 1 M_pi_c + 1 M_h_c</t>
  </si>
  <si>
    <t>R_PROT_ree_SS1G_00458_S</t>
  </si>
  <si>
    <t>Protein_secretion_reticulum_endoplasmic_to_extracellular_SS1G_00458</t>
  </si>
  <si>
    <t>0.0026 P_SS1G_00458_r + 1 M_atp_c + 1 M_h2o_c = 0.0026 P_SS1G_00458_e + 1 M_adp_c + 1 M_pi_c + 1 M_h_c</t>
  </si>
  <si>
    <t>R_PROT_ree_SS1G_00468_S</t>
  </si>
  <si>
    <t>Protein_secretion_reticulum_endoplasmic_to_extracellular_SS1G_00468</t>
  </si>
  <si>
    <t>0.0029 P_SS1G_00468_r + 1 M_atp_c + 1 M_h2o_c = 0.0029 P_SS1G_00468_e + 1 M_adp_c + 1 M_pi_c + 1 M_h_c</t>
  </si>
  <si>
    <t>R_PROT_ree_SS1G_00509_S</t>
  </si>
  <si>
    <t>Protein_secretion_reticulum_endoplasmic_to_extracellular_SS1G_00509</t>
  </si>
  <si>
    <t>0.0027 P_SS1G_00509_r + 1 M_atp_c + 1 M_h2o_c = 0.0027 P_SS1G_00509_e + 1 M_adp_c + 1 M_pi_c + 1 M_h_c</t>
  </si>
  <si>
    <t>R_PROT_ree_SS1G_00624_S</t>
  </si>
  <si>
    <t>Protein_secretion_reticulum_endoplasmic_to_extracellular_SS1G_00624</t>
  </si>
  <si>
    <t>0.0021 P_SS1G_00624_r + 1 M_atp_c + 1 M_h2o_c = 0.0021 P_SS1G_00624_e + 1 M_adp_c + 1 M_pi_c + 1 M_h_c</t>
  </si>
  <si>
    <t>R_PROT_ree_SS1G_00746_S</t>
  </si>
  <si>
    <t>Protein_secretion_reticulum_endoplasmic_to_extracellular_SS1G_00746</t>
  </si>
  <si>
    <t>0.0023 P_SS1G_00746_r + 1 M_atp_c + 1 M_h2o_c = 0.0023 P_SS1G_00746_e + 1 M_adp_c + 1 M_pi_c + 1 M_h_c</t>
  </si>
  <si>
    <t>R_PROT_ree_SS1G_00849_S</t>
  </si>
  <si>
    <t>Protein_secretion_reticulum_endoplasmic_to_extracellular_SS1G_00849</t>
  </si>
  <si>
    <t>0.0066 P_SS1G_00849_r + 1 M_atp_c + 1 M_h2o_c = 0.0066 P_SS1G_00849_e + 1 M_adp_c + 1 M_pi_c + 1 M_h_c</t>
  </si>
  <si>
    <t>R_PROT_ree_SS1G_00861_S</t>
  </si>
  <si>
    <t>Protein_secretion_reticulum_endoplasmic_to_extracellular_SS1G_00861</t>
  </si>
  <si>
    <t>0.0033 P_SS1G_00861_r + 1 M_atp_c + 1 M_h2o_c = 0.0033 P_SS1G_00861_e + 1 M_adp_c + 1 M_pi_c + 1 M_h_c</t>
  </si>
  <si>
    <t>R_PROT_ree_SS1G_00891_S</t>
  </si>
  <si>
    <t>Protein_secretion_reticulum_endoplasmic_to_extracellular_SS1G_00891</t>
  </si>
  <si>
    <t>0.0024 P_SS1G_00891_r + 1 M_atp_c + 1 M_h2o_c = 0.0024 P_SS1G_00891_e + 1 M_adp_c + 1 M_pi_c + 1 M_h_c</t>
  </si>
  <si>
    <t>R_PROT_ree_SS1G_00892_S</t>
  </si>
  <si>
    <t>Protein_secretion_reticulum_endoplasmic_to_extracellular_SS1G_00892</t>
  </si>
  <si>
    <t>0.0024 P_SS1G_00892_r + 1 M_atp_c + 1 M_h2o_c = 0.0024 P_SS1G_00892_e + 1 M_adp_c + 1 M_pi_c + 1 M_h_c</t>
  </si>
  <si>
    <t>R_PROT_ree_SS1G_00929_S</t>
  </si>
  <si>
    <t>Protein_secretion_reticulum_endoplasmic_to_extracellular_SS1G_00929</t>
  </si>
  <si>
    <t>0.0019 P_SS1G_00929_r + 1 M_atp_c + 1 M_h2o_c = 0.0019 P_SS1G_00929_e + 1 M_adp_c + 1 M_pi_c + 1 M_h_c</t>
  </si>
  <si>
    <t>R_PROT_ree_SS1G_00974_S</t>
  </si>
  <si>
    <t>Protein_secretion_reticulum_endoplasmic_to_extracellular_SS1G_00974</t>
  </si>
  <si>
    <t>0.0017 P_SS1G_00974_r + 1 M_atp_c + 1 M_h2o_c = 0.0017 P_SS1G_00974_e + 1 M_adp_c + 1 M_pi_c + 1 M_h_c</t>
  </si>
  <si>
    <t>R_PROT_ree_SS1G_01021_S</t>
  </si>
  <si>
    <t>Protein_secretion_reticulum_endoplasmic_to_extracellular_SS1G_01021</t>
  </si>
  <si>
    <t>0.0012 P_SS1G_01021_r + 1 M_atp_c + 1 M_h2o_c = 0.0012 P_SS1G_01021_e + 1 M_adp_c + 1 M_pi_c + 1 M_h_c</t>
  </si>
  <si>
    <t>R_PROT_ree_SS1G_01081_S</t>
  </si>
  <si>
    <t>Protein_secretion_reticulum_endoplasmic_to_extracellular_SS1G_01081</t>
  </si>
  <si>
    <t>0.0014 P_SS1G_01081_r + 1 M_atp_c + 1 M_h2o_c = 0.0014 P_SS1G_01081_e + 1 M_adp_c + 1 M_pi_c + 1 M_h_c</t>
  </si>
  <si>
    <t>R_PROT_ree_SS1G_01262_S</t>
  </si>
  <si>
    <t>Protein_secretion_reticulum_endoplasmic_to_extracellular_SS1G_01262</t>
  </si>
  <si>
    <t>0.0024 P_SS1G_01262_r + 1 M_atp_c + 1 M_h2o_c = 0.0024 P_SS1G_01262_e + 1 M_adp_c + 1 M_pi_c + 1 M_h_c</t>
  </si>
  <si>
    <t>R_PROT_ree_SS1G_01422_S</t>
  </si>
  <si>
    <t>Protein_secretion_reticulum_endoplasmic_to_extracellular_SS1G_01422</t>
  </si>
  <si>
    <t>0.0031 P_SS1G_01422_r + 1 M_atp_c + 1 M_h2o_c = 0.0031 P_SS1G_01422_e + 1 M_adp_c + 1 M_pi_c + 1 M_h_c</t>
  </si>
  <si>
    <t>R_PROT_ree_SS1G_01472_S</t>
  </si>
  <si>
    <t>Protein_secretion_reticulum_endoplasmic_to_extracellular_SS1G_01472</t>
  </si>
  <si>
    <t>0.0017 P_SS1G_01472_r + 1 M_atp_c + 1 M_h2o_c = 0.0017 P_SS1G_01472_e + 1 M_adp_c + 1 M_pi_c + 1 M_h_c</t>
  </si>
  <si>
    <t>R_PROT_ree_SS1G_01493_S</t>
  </si>
  <si>
    <t>Protein_secretion_reticulum_endoplasmic_to_extracellular_SS1G_01493</t>
  </si>
  <si>
    <t>0.0013 P_SS1G_01493_r + 1 M_atp_c + 1 M_h2o_c = 0.0013 P_SS1G_01493_e + 1 M_adp_c + 1 M_pi_c + 1 M_h_c</t>
  </si>
  <si>
    <t>R_PROT_ree_SS1G_01572_S</t>
  </si>
  <si>
    <t>Protein_secretion_reticulum_endoplasmic_to_extracellular_SS1G_01572</t>
  </si>
  <si>
    <t>0.001 P_SS1G_01572_r + 1 M_atp_c + 1 M_h2o_c = 0.001 P_SS1G_01572_e + 1 M_adp_c + 1 M_pi_c + 1 M_h_c</t>
  </si>
  <si>
    <t>R_PROT_ree_SS1G_01627_S</t>
  </si>
  <si>
    <t>Protein_secretion_reticulum_endoplasmic_to_extracellular_SS1G_01627</t>
  </si>
  <si>
    <t>0.0016 P_SS1G_01627_r + 1 M_atp_c + 1 M_h2o_c = 0.0016 P_SS1G_01627_e + 1 M_adp_c + 1 M_pi_c + 1 M_h_c</t>
  </si>
  <si>
    <t>R_PROT_ree_SS1G_01828_S</t>
  </si>
  <si>
    <t>Protein_secretion_reticulum_endoplasmic_to_extracellular_SS1G_01828</t>
  </si>
  <si>
    <t>0.003 P_SS1G_01828_r + 1 M_atp_c + 1 M_h2o_c = 0.003 P_SS1G_01828_e + 1 M_adp_c + 1 M_pi_c + 1 M_h_c</t>
  </si>
  <si>
    <t>R_PROT_ree_SS1G_01833_S</t>
  </si>
  <si>
    <t>Protein_secretion_reticulum_endoplasmic_to_extracellular_SS1G_01833</t>
  </si>
  <si>
    <t>0.0031 P_SS1G_01833_r + 1 M_atp_c + 1 M_h2o_c = 0.0031 P_SS1G_01833_e + 1 M_adp_c + 1 M_pi_c + 1 M_h_c</t>
  </si>
  <si>
    <t>R_PROT_ree_SS1G_01838_S</t>
  </si>
  <si>
    <t>Protein_secretion_reticulum_endoplasmic_to_extracellular_SS1G_01838</t>
  </si>
  <si>
    <t>0.0037 P_SS1G_01838_r + 1 M_atp_c + 1 M_h2o_c = 0.0037 P_SS1G_01838_e + 1 M_adp_c + 1 M_pi_c + 1 M_h_c</t>
  </si>
  <si>
    <t>R_PROT_ree_SS1G_01882_S</t>
  </si>
  <si>
    <t>Protein_secretion_reticulum_endoplasmic_to_extracellular_SS1G_01882</t>
  </si>
  <si>
    <t>0.006 P_SS1G_01882_r + 1 M_atp_c + 1 M_h2o_c = 0.006 P_SS1G_01882_e + 1 M_adp_c + 1 M_pi_c + 1 M_h_c</t>
  </si>
  <si>
    <t>R_PROT_ree_SS1G_02334_S</t>
  </si>
  <si>
    <t>Protein_secretion_reticulum_endoplasmic_to_extracellular_SS1G_02334</t>
  </si>
  <si>
    <t>0.002 P_SS1G_02334_r + 1 M_atp_c + 1 M_h2o_c = 0.002 P_SS1G_02334_e + 1 M_adp_c + 1 M_pi_c + 1 M_h_c</t>
  </si>
  <si>
    <t>R_PROT_ree_SS1G_02462_S</t>
  </si>
  <si>
    <t>Protein_secretion_reticulum_endoplasmic_to_extracellular_SS1G_02462</t>
  </si>
  <si>
    <t>0.0021 P_SS1G_02462_r + 1 M_atp_c + 1 M_h2o_c = 0.0021 P_SS1G_02462_e + 1 M_adp_c + 1 M_pi_c + 1 M_h_c</t>
  </si>
  <si>
    <t>R_PROT_ree_SS1G_02553_S</t>
  </si>
  <si>
    <t>Protein_secretion_reticulum_endoplasmic_to_extracellular_SS1G_02553</t>
  </si>
  <si>
    <t>0.0034 P_SS1G_02553_r + 1 M_atp_c + 1 M_h2o_c = 0.0034 P_SS1G_02553_e + 1 M_adp_c + 1 M_pi_c + 1 M_h_c</t>
  </si>
  <si>
    <t>R_PROT_ree_SS1G_02570_S</t>
  </si>
  <si>
    <t>Protein_secretion_reticulum_endoplasmic_to_extracellular_SS1G_02570</t>
  </si>
  <si>
    <t>0.0023 P_SS1G_02570_r + 1 M_atp_c + 1 M_h2o_c = 0.0023 P_SS1G_02570_e + 1 M_adp_c + 1 M_pi_c + 1 M_h_c</t>
  </si>
  <si>
    <t>R_PROT_ree_SS1G_02618_S</t>
  </si>
  <si>
    <t>Protein_secretion_reticulum_endoplasmic_to_extracellular_SS1G_02618</t>
  </si>
  <si>
    <t>0.002 P_SS1G_02618_r + 1 M_atp_c + 1 M_h2o_c = 0.002 P_SS1G_02618_e + 1 M_adp_c + 1 M_pi_c + 1 M_h_c</t>
  </si>
  <si>
    <t>R_PROT_ree_SS1G_02760_S</t>
  </si>
  <si>
    <t>Protein_secretion_reticulum_endoplasmic_to_extracellular_SS1G_02760</t>
  </si>
  <si>
    <t>0.004 P_SS1G_02760_r + 1 M_atp_c + 1 M_h2o_c = 0.004 P_SS1G_02760_e + 1 M_adp_c + 1 M_pi_c + 1 M_h_c</t>
  </si>
  <si>
    <t>R_PROT_ree_SS1G_02781_S</t>
  </si>
  <si>
    <t>Protein_secretion_reticulum_endoplasmic_to_extracellular_SS1G_02781</t>
  </si>
  <si>
    <t>0.001 P_SS1G_02781_r + 1 M_atp_c + 1 M_h2o_c = 0.001 P_SS1G_02781_e + 1 M_adp_c + 1 M_pi_c + 1 M_h_c</t>
  </si>
  <si>
    <t>R_PROT_ree_SS1G_02990_S</t>
  </si>
  <si>
    <t>Protein_secretion_reticulum_endoplasmic_to_extracellular_SS1G_02990</t>
  </si>
  <si>
    <t>0.0026 P_SS1G_02990_r + 1 M_atp_c + 1 M_h2o_c = 0.0026 P_SS1G_02990_e + 1 M_adp_c + 1 M_pi_c + 1 M_h_c</t>
  </si>
  <si>
    <t>R_PROT_ree_SS1G_03181_S</t>
  </si>
  <si>
    <t>Protein_secretion_reticulum_endoplasmic_to_extracellular_SS1G_03181</t>
  </si>
  <si>
    <t>0.0025 P_SS1G_03181_r + 1 M_atp_c + 1 M_h2o_c = 0.0025 P_SS1G_03181_e + 1 M_adp_c + 1 M_pi_c + 1 M_h_c</t>
  </si>
  <si>
    <t>R_PROT_ree_SS1G_03286_S</t>
  </si>
  <si>
    <t>Protein_secretion_reticulum_endoplasmic_to_extracellular_SS1G_03286</t>
  </si>
  <si>
    <t>0.0029 P_SS1G_03286_r + 1 M_atp_c + 1 M_h2o_c = 0.0029 P_SS1G_03286_e + 1 M_adp_c + 1 M_pi_c + 1 M_h_c</t>
  </si>
  <si>
    <t>R_PROT_ree_SS1G_03361_S</t>
  </si>
  <si>
    <t>Protein_secretion_reticulum_endoplasmic_to_extracellular_SS1G_03361</t>
  </si>
  <si>
    <t>0.0019 P_SS1G_03361_r + 1 M_atp_c + 1 M_h2o_c = 0.0019 P_SS1G_03361_e + 1 M_adp_c + 1 M_pi_c + 1 M_h_c</t>
  </si>
  <si>
    <t>R_PROT_ree_SS1G_03386_S</t>
  </si>
  <si>
    <t>Protein_secretion_reticulum_endoplasmic_to_extracellular_SS1G_03386</t>
  </si>
  <si>
    <t>0.0015 P_SS1G_03386_r + 1 M_atp_c + 1 M_h2o_c = 0.0015 P_SS1G_03386_e + 1 M_adp_c + 1 M_pi_c + 1 M_h_c</t>
  </si>
  <si>
    <t>R_PROT_ree_SS1G_03387_S</t>
  </si>
  <si>
    <t>Protein_secretion_reticulum_endoplasmic_to_extracellular_SS1G_03387</t>
  </si>
  <si>
    <t>0.0017 P_SS1G_03387_r + 1 M_atp_c + 1 M_h2o_c = 0.0017 P_SS1G_03387_e + 1 M_adp_c + 1 M_pi_c + 1 M_h_c</t>
  </si>
  <si>
    <t>R_PROT_ree_SS1G_03518_S</t>
  </si>
  <si>
    <t>Protein_secretion_reticulum_endoplasmic_to_extracellular_SS1G_03518</t>
  </si>
  <si>
    <t>0.0016 P_SS1G_03518_r + 1 M_atp_c + 1 M_h2o_c = 0.0016 P_SS1G_03518_e + 1 M_adp_c + 1 M_pi_c + 1 M_h_c</t>
  </si>
  <si>
    <t>R_PROT_ree_SS1G_03576_S</t>
  </si>
  <si>
    <t>Protein_secretion_reticulum_endoplasmic_to_extracellular_SS1G_03576</t>
  </si>
  <si>
    <t>0.0026 P_SS1G_03576_r + 1 M_atp_c + 1 M_h2o_c = 0.0026 P_SS1G_03576_e + 1 M_adp_c + 1 M_pi_c + 1 M_h_c</t>
  </si>
  <si>
    <t>R_PROT_ree_SS1G_03602_S</t>
  </si>
  <si>
    <t>Protein_secretion_reticulum_endoplasmic_to_extracellular_SS1G_03602</t>
  </si>
  <si>
    <t>0.0016 P_SS1G_03602_r + 1 M_atp_c + 1 M_h2o_c = 0.0016 P_SS1G_03602_e + 1 M_adp_c + 1 M_pi_c + 1 M_h_c</t>
  </si>
  <si>
    <t>R_PROT_ree_SS1G_03606_S</t>
  </si>
  <si>
    <t>Protein_secretion_reticulum_endoplasmic_to_extracellular_SS1G_03606</t>
  </si>
  <si>
    <t>0.0033 P_SS1G_03606_r + 1 M_atp_c + 1 M_h2o_c = 0.0033 P_SS1G_03606_e + 1 M_adp_c + 1 M_pi_c + 1 M_h_c</t>
  </si>
  <si>
    <t>R_PROT_ree_SS1G_03618_S</t>
  </si>
  <si>
    <t>Protein_secretion_reticulum_endoplasmic_to_extracellular_SS1G_03618</t>
  </si>
  <si>
    <t>0.0036 P_SS1G_03618_r + 1 M_atp_c + 1 M_h2o_c = 0.0036 P_SS1G_03618_e + 1 M_adp_c + 1 M_pi_c + 1 M_h_c</t>
  </si>
  <si>
    <t>R_PROT_ree_SS1G_03629_S</t>
  </si>
  <si>
    <t>Protein_secretion_reticulum_endoplasmic_to_extracellular_SS1G_03629</t>
  </si>
  <si>
    <t>0.0023 P_SS1G_03629_r + 1 M_atp_c + 1 M_h2o_c = 0.0023 P_SS1G_03629_e + 1 M_adp_c + 1 M_pi_c + 1 M_h_c</t>
  </si>
  <si>
    <t>R_PROT_ree_SS1G_03647_S</t>
  </si>
  <si>
    <t>Protein_secretion_reticulum_endoplasmic_to_extracellular_SS1G_03647</t>
  </si>
  <si>
    <t>0.001 P_SS1G_03647_r + 1 M_atp_c + 1 M_h2o_c = 0.001 P_SS1G_03647_e + 1 M_adp_c + 1 M_pi_c + 1 M_h_c</t>
  </si>
  <si>
    <t>R_PROT_ree_SS1G_03941_S</t>
  </si>
  <si>
    <t>Protein_secretion_reticulum_endoplasmic_to_extracellular_SS1G_03941</t>
  </si>
  <si>
    <t>0.0018 P_SS1G_03941_r + 1 M_atp_c + 1 M_h2o_c = 0.0018 P_SS1G_03941_e + 1 M_adp_c + 1 M_pi_c + 1 M_h_c</t>
  </si>
  <si>
    <t>R_PROT_ree_SS1G_04095_S</t>
  </si>
  <si>
    <t>Protein_secretion_reticulum_endoplasmic_to_extracellular_SS1G_04095</t>
  </si>
  <si>
    <t>0.0035 P_SS1G_04095_r + 1 M_atp_c + 1 M_h2o_c = 0.0035 P_SS1G_04095_e + 1 M_adp_c + 1 M_pi_c + 1 M_h_c</t>
  </si>
  <si>
    <t>R_PROT_ree_SS1G_04177_S</t>
  </si>
  <si>
    <t>Protein_secretion_reticulum_endoplasmic_to_extracellular_SS1G_04177</t>
  </si>
  <si>
    <t>0.0026 P_SS1G_04177_r + 1 M_atp_c + 1 M_h2o_c = 0.0026 P_SS1G_04177_e + 1 M_adp_c + 1 M_pi_c + 1 M_h_c</t>
  </si>
  <si>
    <t>R_PROT_ree_SS1G_04207_S</t>
  </si>
  <si>
    <t>Protein_secretion_reticulum_endoplasmic_to_extracellular_SS1G_04207</t>
  </si>
  <si>
    <t>0.0022 P_SS1G_04207_r + 1 M_atp_c + 1 M_h2o_c = 0.0022 P_SS1G_04207_e + 1 M_adp_c + 1 M_pi_c + 1 M_h_c</t>
  </si>
  <si>
    <t>R_PROT_ree_SS1G_04541_S</t>
  </si>
  <si>
    <t>Protein_secretion_reticulum_endoplasmic_to_extracellular_SS1G_04541</t>
  </si>
  <si>
    <t>0.0014 P_SS1G_04541_r + 1 M_atp_c + 1 M_h2o_c = 0.0014 P_SS1G_04541_e + 1 M_adp_c + 1 M_pi_c + 1 M_h_c</t>
  </si>
  <si>
    <t>R_PROT_ree_SS1G_04551_S</t>
  </si>
  <si>
    <t>Protein_secretion_reticulum_endoplasmic_to_extracellular_SS1G_04551</t>
  </si>
  <si>
    <t>0.003 P_SS1G_04551_r + 1 M_atp_c + 1 M_h2o_c = 0.003 P_SS1G_04551_e + 1 M_adp_c + 1 M_pi_c + 1 M_h_c</t>
  </si>
  <si>
    <t>R_PROT_ree_SS1G_04552_S</t>
  </si>
  <si>
    <t>Protein_secretion_reticulum_endoplasmic_to_extracellular_SS1G_04552</t>
  </si>
  <si>
    <t>0.0025 P_SS1G_04552_r + 1 M_atp_c + 1 M_h2o_c = 0.0025 P_SS1G_04552_e + 1 M_adp_c + 1 M_pi_c + 1 M_h_c</t>
  </si>
  <si>
    <t>R_PROT_ree_SS1G_04662_S</t>
  </si>
  <si>
    <t>Protein_secretion_reticulum_endoplasmic_to_extracellular_SS1G_04662</t>
  </si>
  <si>
    <t>0.0019 P_SS1G_04662_r + 1 M_atp_c + 1 M_h2o_c = 0.0019 P_SS1G_04662_e + 1 M_adp_c + 1 M_pi_c + 1 M_h_c</t>
  </si>
  <si>
    <t>R_PROT_ree_SS1G_04852_S</t>
  </si>
  <si>
    <t>Protein_secretion_reticulum_endoplasmic_to_extracellular_SS1G_04852</t>
  </si>
  <si>
    <t>0.0022 P_SS1G_04852_r + 1 M_atp_c + 1 M_h2o_c = 0.0022 P_SS1G_04852_e + 1 M_adp_c + 1 M_pi_c + 1 M_h_c</t>
  </si>
  <si>
    <t>R_PROT_ree_SS1G_05030_S</t>
  </si>
  <si>
    <t>Protein_secretion_reticulum_endoplasmic_to_extracellular_SS1G_05030</t>
  </si>
  <si>
    <t>0.001 P_SS1G_05030_r + 1 M_atp_c + 1 M_h2o_c = 0.001 P_SS1G_05030_e + 1 M_adp_c + 1 M_pi_c + 1 M_h_c</t>
  </si>
  <si>
    <t>R_PROT_ree_SS1G_05210_S</t>
  </si>
  <si>
    <t>Protein_secretion_reticulum_endoplasmic_to_extracellular_SS1G_05210</t>
  </si>
  <si>
    <t>0.0025 P_SS1G_05210_r + 1 M_atp_c + 1 M_h2o_c = 0.0025 P_SS1G_05210_e + 1 M_adp_c + 1 M_pi_c + 1 M_h_c</t>
  </si>
  <si>
    <t>R_PROT_ree_SS1G_05368_S</t>
  </si>
  <si>
    <t>Protein_secretion_reticulum_endoplasmic_to_extracellular_SS1G_05368</t>
  </si>
  <si>
    <t>0.0012 P_SS1G_05368_r + 1 M_atp_c + 1 M_h2o_c = 0.0012 P_SS1G_05368_e + 1 M_adp_c + 1 M_pi_c + 1 M_h_c</t>
  </si>
  <si>
    <t>R_PROT_ree_SS1G_05449_S</t>
  </si>
  <si>
    <t>Protein_secretion_reticulum_endoplasmic_to_extracellular_SS1G_05449</t>
  </si>
  <si>
    <t>0.0018 P_SS1G_05449_r + 1 M_atp_c + 1 M_h2o_c = 0.0018 P_SS1G_05449_e + 1 M_adp_c + 1 M_pi_c + 1 M_h_c</t>
  </si>
  <si>
    <t>R_PROT_ree_SS1G_05775_S</t>
  </si>
  <si>
    <t>Protein_secretion_reticulum_endoplasmic_to_extracellular_SS1G_05775</t>
  </si>
  <si>
    <t>0.0024 P_SS1G_05775_r + 1 M_atp_c + 1 M_h2o_c = 0.0024 P_SS1G_05775_e + 1 M_adp_c + 1 M_pi_c + 1 M_h_c</t>
  </si>
  <si>
    <t>R_PROT_ree_SS1G_05832_S</t>
  </si>
  <si>
    <t>Protein_secretion_reticulum_endoplasmic_to_extracellular_SS1G_05832</t>
  </si>
  <si>
    <t>0.0022 P_SS1G_05832_r + 1 M_atp_c + 1 M_h2o_c = 0.0022 P_SS1G_05832_e + 1 M_adp_c + 1 M_pi_c + 1 M_h_c</t>
  </si>
  <si>
    <t>R_PROT_ree_SS1G_05977_S</t>
  </si>
  <si>
    <t>Protein_secretion_reticulum_endoplasmic_to_extracellular_SS1G_05977</t>
  </si>
  <si>
    <t>0.0012 P_SS1G_05977_r + 1 M_atp_c + 1 M_h2o_c = 0.0012 P_SS1G_05977_e + 1 M_adp_c + 1 M_pi_c + 1 M_h_c</t>
  </si>
  <si>
    <t>R_PROT_ree_SS1G_06027_S</t>
  </si>
  <si>
    <t>Protein_secretion_reticulum_endoplasmic_to_extracellular_SS1G_06027</t>
  </si>
  <si>
    <t>0.0012 P_SS1G_06027_r + 1 M_atp_c + 1 M_h2o_c = 0.0012 P_SS1G_06027_e + 1 M_adp_c + 1 M_pi_c + 1 M_h_c</t>
  </si>
  <si>
    <t>R_PROT_ree_SS1G_06037_S</t>
  </si>
  <si>
    <t>Protein_secretion_reticulum_endoplasmic_to_extracellular_SS1G_06037</t>
  </si>
  <si>
    <t>0.0024 P_SS1G_06037_r + 1 M_atp_c + 1 M_h2o_c = 0.0024 P_SS1G_06037_e + 1 M_adp_c + 1 M_pi_c + 1 M_h_c</t>
  </si>
  <si>
    <t>R_PROT_ree_SS1G_06304_S</t>
  </si>
  <si>
    <t>Protein_secretion_reticulum_endoplasmic_to_extracellular_SS1G_06304</t>
  </si>
  <si>
    <t>0.0018 P_SS1G_06304_r + 1 M_atp_c + 1 M_h2o_c = 0.0018 P_SS1G_06304_e + 1 M_adp_c + 1 M_pi_c + 1 M_h_c</t>
  </si>
  <si>
    <t>R_PROT_ree_SS1G_06534_S</t>
  </si>
  <si>
    <t>Protein_secretion_reticulum_endoplasmic_to_extracellular_SS1G_06534</t>
  </si>
  <si>
    <t>0.0037 P_SS1G_06534_r + 1 M_atp_c + 1 M_h2o_c = 0.0037 P_SS1G_06534_e + 1 M_adp_c + 1 M_pi_c + 1 M_h_c</t>
  </si>
  <si>
    <t>R_PROT_ree_SS1G_07039_S</t>
  </si>
  <si>
    <t>Protein_secretion_reticulum_endoplasmic_to_extracellular_SS1G_07039</t>
  </si>
  <si>
    <t>0.0023 P_SS1G_07039_r + 1 M_atp_c + 1 M_h2o_c = 0.0023 P_SS1G_07039_e + 1 M_adp_c + 1 M_pi_c + 1 M_h_c</t>
  </si>
  <si>
    <t>R_PROT_ree_SS1G_07146_S</t>
  </si>
  <si>
    <t>Protein_secretion_reticulum_endoplasmic_to_extracellular_SS1G_07146</t>
  </si>
  <si>
    <t>0.0011 P_SS1G_07146_r + 1 M_atp_c + 1 M_h2o_c = 0.0011 P_SS1G_07146_e + 1 M_adp_c + 1 M_pi_c + 1 M_h_c</t>
  </si>
  <si>
    <t>R_PROT_ree_SS1G_07162_S</t>
  </si>
  <si>
    <t>Protein_secretion_reticulum_endoplasmic_to_extracellular_SS1G_07162</t>
  </si>
  <si>
    <t>0.0011 P_SS1G_07162_r + 1 M_atp_c + 1 M_h2o_c = 0.0011 P_SS1G_07162_e + 1 M_adp_c + 1 M_pi_c + 1 M_h_c</t>
  </si>
  <si>
    <t>R_PROT_ree_SS1G_07184_S</t>
  </si>
  <si>
    <t>Protein_secretion_reticulum_endoplasmic_to_extracellular_SS1G_07184</t>
  </si>
  <si>
    <t>0.0018 P_SS1G_07184_r + 1 M_atp_c + 1 M_h2o_c = 0.0018 P_SS1G_07184_e + 1 M_adp_c + 1 M_pi_c + 1 M_h_c</t>
  </si>
  <si>
    <t>R_PROT_ree_SS1G_07268_S</t>
  </si>
  <si>
    <t>Protein_secretion_reticulum_endoplasmic_to_extracellular_SS1G_07268</t>
  </si>
  <si>
    <t>0.0015 P_SS1G_07268_r + 1 M_atp_c + 1 M_h2o_c = 0.0015 P_SS1G_07268_e + 1 M_adp_c + 1 M_pi_c + 1 M_h_c</t>
  </si>
  <si>
    <t>R_PROT_ree_SS1G_07655_S</t>
  </si>
  <si>
    <t>Protein_secretion_reticulum_endoplasmic_to_extracellular_SS1G_07655</t>
  </si>
  <si>
    <t>0.0017 P_SS1G_07655_r + 1 M_atp_c + 1 M_h2o_c = 0.0017 P_SS1G_07655_e + 1 M_adp_c + 1 M_pi_c + 1 M_h_c</t>
  </si>
  <si>
    <t>R_PROT_ree_SS1G_07661_S</t>
  </si>
  <si>
    <t>Protein_secretion_reticulum_endoplasmic_to_extracellular_SS1G_07661</t>
  </si>
  <si>
    <t>0.005 P_SS1G_07661_r + 1 M_atp_c + 1 M_h2o_c = 0.005 P_SS1G_07661_e + 1 M_adp_c + 1 M_pi_c + 1 M_h_c</t>
  </si>
  <si>
    <t>R_PROT_ree_SS1G_07749_S</t>
  </si>
  <si>
    <t>Protein_secretion_reticulum_endoplasmic_to_extracellular_SS1G_07749</t>
  </si>
  <si>
    <t>0.0045 P_SS1G_07749_r + 1 M_atp_c + 1 M_h2o_c = 0.0045 P_SS1G_07749_e + 1 M_adp_c + 1 M_pi_c + 1 M_h_c</t>
  </si>
  <si>
    <t>R_PROT_ree_SS1G_07836_S</t>
  </si>
  <si>
    <t>Protein_secretion_reticulum_endoplasmic_to_extracellular_SS1G_07836</t>
  </si>
  <si>
    <t>0.004 P_SS1G_07836_r + 1 M_atp_c + 1 M_h2o_c = 0.004 P_SS1G_07836_e + 1 M_adp_c + 1 M_pi_c + 1 M_h_c</t>
  </si>
  <si>
    <t>R_PROT_ree_SS1G_07847_S</t>
  </si>
  <si>
    <t>Protein_secretion_reticulum_endoplasmic_to_extracellular_SS1G_07847</t>
  </si>
  <si>
    <t>0.0012 P_SS1G_07847_r + 1 M_atp_c + 1 M_h2o_c = 0.0012 P_SS1G_07847_e + 1 M_adp_c + 1 M_pi_c + 1 M_h_c</t>
  </si>
  <si>
    <t>R_PROT_ree_SS1G_08104_S</t>
  </si>
  <si>
    <t>Protein_secretion_reticulum_endoplasmic_to_extracellular_SS1G_08104</t>
  </si>
  <si>
    <t>0.0033 P_SS1G_08104_r + 1 M_atp_c + 1 M_h2o_c = 0.0033 P_SS1G_08104_e + 1 M_adp_c + 1 M_pi_c + 1 M_h_c</t>
  </si>
  <si>
    <t>R_PROT_ree_SS1G_08208_S</t>
  </si>
  <si>
    <t>Protein_secretion_reticulum_endoplasmic_to_extracellular_SS1G_08208</t>
  </si>
  <si>
    <t>0.0025 P_SS1G_08208_r + 1 M_atp_c + 1 M_h2o_c = 0.0025 P_SS1G_08208_e + 1 M_adp_c + 1 M_pi_c + 1 M_h_c</t>
  </si>
  <si>
    <t>R_PROT_ree_SS1G_08229_S</t>
  </si>
  <si>
    <t>Protein_secretion_reticulum_endoplasmic_to_extracellular_SS1G_08229</t>
  </si>
  <si>
    <t>0.0023 P_SS1G_08229_r + 1 M_atp_c + 1 M_h2o_c = 0.0023 P_SS1G_08229_e + 1 M_adp_c + 1 M_pi_c + 1 M_h_c</t>
  </si>
  <si>
    <t>R_PROT_ree_SS1G_08272_S</t>
  </si>
  <si>
    <t>Protein_secretion_reticulum_endoplasmic_to_extracellular_SS1G_08272</t>
  </si>
  <si>
    <t>0.0033 P_SS1G_08272_r + 1 M_atp_c + 1 M_h2o_c = 0.0033 P_SS1G_08272_e + 1 M_adp_c + 1 M_pi_c + 1 M_h_c</t>
  </si>
  <si>
    <t>R_PROT_ree_SS1G_08747_S</t>
  </si>
  <si>
    <t>Protein_secretion_reticulum_endoplasmic_to_extracellular_SS1G_08747</t>
  </si>
  <si>
    <t>0.001 P_SS1G_08747_r + 1 M_atp_c + 1 M_h2o_c = 0.001 P_SS1G_08747_e + 1 M_adp_c + 1 M_pi_c + 1 M_h_c</t>
  </si>
  <si>
    <t>R_PROT_ree_SS1G_08814_S</t>
  </si>
  <si>
    <t>Protein_secretion_reticulum_endoplasmic_to_extracellular_SS1G_08814</t>
  </si>
  <si>
    <t>0.0022 P_SS1G_08814_r + 1 M_atp_c + 1 M_h2o_c = 0.0022 P_SS1G_08814_e + 1 M_adp_c + 1 M_pi_c + 1 M_h_c</t>
  </si>
  <si>
    <t>R_PROT_ree_SS1G_08837_S</t>
  </si>
  <si>
    <t>Protein_secretion_reticulum_endoplasmic_to_extracellular_SS1G_08837</t>
  </si>
  <si>
    <t>0.0024 P_SS1G_08837_r + 1 M_atp_c + 1 M_h2o_c = 0.0024 P_SS1G_08837_e + 1 M_adp_c + 1 M_pi_c + 1 M_h_c</t>
  </si>
  <si>
    <t>R_PROT_ree_SS1G_08858_S</t>
  </si>
  <si>
    <t>Protein_secretion_reticulum_endoplasmic_to_extracellular_SS1G_08858</t>
  </si>
  <si>
    <t>0.0028 P_SS1G_08858_r + 1 M_atp_c + 1 M_h2o_c = 0.0028 P_SS1G_08858_e + 1 M_adp_c + 1 M_pi_c + 1 M_h_c</t>
  </si>
  <si>
    <t>R_PROT_ree_SS1G_09020_S</t>
  </si>
  <si>
    <t>Protein_secretion_reticulum_endoplasmic_to_extracellular_SS1G_09020</t>
  </si>
  <si>
    <t>0.0022 P_SS1G_09020_r + 1 M_atp_c + 1 M_h2o_c = 0.0022 P_SS1G_09020_e + 1 M_adp_c + 1 M_pi_c + 1 M_h_c</t>
  </si>
  <si>
    <t>R_PROT_ree_SS1G_09060_S</t>
  </si>
  <si>
    <t>Protein_secretion_reticulum_endoplasmic_to_extracellular_SS1G_09060</t>
  </si>
  <si>
    <t>0.0011 P_SS1G_09060_r + 1 M_atp_c + 1 M_h2o_c = 0.0011 P_SS1G_09060_e + 1 M_adp_c + 1 M_pi_c + 1 M_h_c</t>
  </si>
  <si>
    <t>R_PROT_ree_SS1G_09216_S</t>
  </si>
  <si>
    <t>Protein_secretion_reticulum_endoplasmic_to_extracellular_SS1G_09216</t>
  </si>
  <si>
    <t>0.0012 P_SS1G_09216_r + 1 M_atp_c + 1 M_h2o_c = 0.0012 P_SS1G_09216_e + 1 M_adp_c + 1 M_pi_c + 1 M_h_c</t>
  </si>
  <si>
    <t>R_PROT_ree_SS1G_09251_S</t>
  </si>
  <si>
    <t>Protein_secretion_reticulum_endoplasmic_to_extracellular_SS1G_09251</t>
  </si>
  <si>
    <t>0.0031 P_SS1G_09251_r + 1 M_atp_c + 1 M_h2o_c = 0.0031 P_SS1G_09251_e + 1 M_adp_c + 1 M_pi_c + 1 M_h_c</t>
  </si>
  <si>
    <t>R_PROT_ree_SS1G_09268_S</t>
  </si>
  <si>
    <t>Protein_secretion_reticulum_endoplasmic_to_extracellular_SS1G_09268</t>
  </si>
  <si>
    <t>0.0016 P_SS1G_09268_r + 1 M_atp_c + 1 M_h2o_c = 0.0016 P_SS1G_09268_e + 1 M_adp_c + 1 M_pi_c + 1 M_h_c</t>
  </si>
  <si>
    <t>R_PROT_ree_SS1G_09365_S</t>
  </si>
  <si>
    <t>Protein_secretion_reticulum_endoplasmic_to_extracellular_SS1G_09365</t>
  </si>
  <si>
    <t>0.0024 P_SS1G_09365_r + 1 M_atp_c + 1 M_h2o_c = 0.0024 P_SS1G_09365_e + 1 M_adp_c + 1 M_pi_c + 1 M_h_c</t>
  </si>
  <si>
    <t>R_PROT_ree_SS1G_09366_S</t>
  </si>
  <si>
    <t>Protein_secretion_reticulum_endoplasmic_to_extracellular_SS1G_09366</t>
  </si>
  <si>
    <t>0.0013 P_SS1G_09366_r + 1 M_atp_c + 1 M_h2o_c = 0.0013 P_SS1G_09366_e + 1 M_adp_c + 1 M_pi_c + 1 M_h_c</t>
  </si>
  <si>
    <t>R_PROT_ree_SS1G_09475_S</t>
  </si>
  <si>
    <t>Protein_secretion_reticulum_endoplasmic_to_extracellular_SS1G_09475</t>
  </si>
  <si>
    <t>0.0018 P_SS1G_09475_r + 1 M_atp_c + 1 M_h2o_c = 0.0018 P_SS1G_09475_e + 1 M_adp_c + 1 M_pi_c + 1 M_h_c</t>
  </si>
  <si>
    <t>R_PROT_ree_SS1G_09857_S</t>
  </si>
  <si>
    <t>Protein_secretion_reticulum_endoplasmic_to_extracellular_SS1G_09857</t>
  </si>
  <si>
    <t>0.0027 P_SS1G_09857_r + 1 M_atp_c + 1 M_h2o_c = 0.0027 P_SS1G_09857_e + 1 M_adp_c + 1 M_pi_c + 1 M_h_c</t>
  </si>
  <si>
    <t>R_PROT_ree_SS1G_09866_S</t>
  </si>
  <si>
    <t>Protein_secretion_reticulum_endoplasmic_to_extracellular_SS1G_09866</t>
  </si>
  <si>
    <t>0.0024 P_SS1G_09866_r + 1 M_atp_c + 1 M_h2o_c = 0.0024 P_SS1G_09866_e + 1 M_adp_c + 1 M_pi_c + 1 M_h_c</t>
  </si>
  <si>
    <t>R_PROT_ree_SS1G_09909_S</t>
  </si>
  <si>
    <t>Protein_secretion_reticulum_endoplasmic_to_extracellular_SS1G_09909</t>
  </si>
  <si>
    <t>0.0014 P_SS1G_09909_r + 1 M_atp_c + 1 M_h2o_c = 0.0014 P_SS1G_09909_e + 1 M_adp_c + 1 M_pi_c + 1 M_h_c</t>
  </si>
  <si>
    <t>R_PROT_ree_SS1G_10092_S</t>
  </si>
  <si>
    <t>Protein_secretion_reticulum_endoplasmic_to_extracellular_SS1G_10092</t>
  </si>
  <si>
    <t>0.0044 P_SS1G_10092_r + 1 M_atp_c + 1 M_h2o_c = 0.0044 P_SS1G_10092_e + 1 M_adp_c + 1 M_pi_c + 1 M_h_c</t>
  </si>
  <si>
    <t>R_PROT_ree_SS1G_10165_S</t>
  </si>
  <si>
    <t>Protein_secretion_reticulum_endoplasmic_to_extracellular_SS1G_10165</t>
  </si>
  <si>
    <t>0.0031 P_SS1G_10165_r + 1 M_atp_c + 1 M_h2o_c = 0.0031 P_SS1G_10165_e + 1 M_adp_c + 1 M_pi_c + 1 M_h_c</t>
  </si>
  <si>
    <t>R_PROT_ree_SS1G_10167_S</t>
  </si>
  <si>
    <t>Protein_secretion_reticulum_endoplasmic_to_extracellular_SS1G_10167</t>
  </si>
  <si>
    <t>0.0026 P_SS1G_10167_r + 1 M_atp_c + 1 M_h2o_c = 0.0026 P_SS1G_10167_e + 1 M_adp_c + 1 M_pi_c + 1 M_h_c</t>
  </si>
  <si>
    <t>R_PROT_ree_SS1G_10553_S</t>
  </si>
  <si>
    <t>Protein_secretion_reticulum_endoplasmic_to_extracellular_SS1G_10553</t>
  </si>
  <si>
    <t>0.0016 P_SS1G_10553_r + 1 M_atp_c + 1 M_h2o_c = 0.0016 P_SS1G_10553_e + 1 M_adp_c + 1 M_pi_c + 1 M_h_c</t>
  </si>
  <si>
    <t>R_PROT_ree_SS1G_10698_S</t>
  </si>
  <si>
    <t>Protein_secretion_reticulum_endoplasmic_to_extracellular_SS1G_10698</t>
  </si>
  <si>
    <t>0.0021 P_SS1G_10698_r + 1 M_atp_c + 1 M_h2o_c = 0.0021 P_SS1G_10698_e + 1 M_adp_c + 1 M_pi_c + 1 M_h_c</t>
  </si>
  <si>
    <t>R_PROT_ree_SS1G_10796_S</t>
  </si>
  <si>
    <t>Protein_secretion_reticulum_endoplasmic_to_extracellular_SS1G_10796</t>
  </si>
  <si>
    <t>0.002 P_SS1G_10796_r + 1 M_atp_c + 1 M_h2o_c = 0.002 P_SS1G_10796_e + 1 M_adp_c + 1 M_pi_c + 1 M_h_c</t>
  </si>
  <si>
    <t>R_PROT_ree_SS1G_10842_S</t>
  </si>
  <si>
    <t>Protein_secretion_reticulum_endoplasmic_to_extracellular_SS1G_10842</t>
  </si>
  <si>
    <t>0.001 P_SS1G_10842_r + 1 M_atp_c + 1 M_h2o_c = 0.001 P_SS1G_10842_e + 1 M_adp_c + 1 M_pi_c + 1 M_h_c</t>
  </si>
  <si>
    <t>R_PROT_ree_SS1G_10845_S</t>
  </si>
  <si>
    <t>Protein_secretion_reticulum_endoplasmic_to_extracellular_SS1G_10845</t>
  </si>
  <si>
    <t>0.0026 P_SS1G_10845_r + 1 M_atp_c + 1 M_h2o_c = 0.0026 P_SS1G_10845_e + 1 M_adp_c + 1 M_pi_c + 1 M_h_c</t>
  </si>
  <si>
    <t>R_PROT_ree_SS1G_11057_S</t>
  </si>
  <si>
    <t>Protein_secretion_reticulum_endoplasmic_to_extracellular_SS1G_11057</t>
  </si>
  <si>
    <t>0.0027 P_SS1G_11057_r + 1 M_atp_c + 1 M_h2o_c = 0.0027 P_SS1G_11057_e + 1 M_adp_c + 1 M_pi_c + 1 M_h_c</t>
  </si>
  <si>
    <t>R_PROT_ree_SS1G_11189_S</t>
  </si>
  <si>
    <t>Protein_secretion_reticulum_endoplasmic_to_extracellular_SS1G_11189</t>
  </si>
  <si>
    <t>0.0024 P_SS1G_11189_r + 1 M_atp_c + 1 M_h2o_c = 0.0024 P_SS1G_11189_e + 1 M_adp_c + 1 M_pi_c + 1 M_h_c</t>
  </si>
  <si>
    <t>R_PROT_ree_SS1G_11366_S</t>
  </si>
  <si>
    <t>Protein_secretion_reticulum_endoplasmic_to_extracellular_SS1G_11366</t>
  </si>
  <si>
    <t>0.0021 P_SS1G_11366_r + 1 M_atp_c + 1 M_h2o_c = 0.0021 P_SS1G_11366_e + 1 M_adp_c + 1 M_pi_c + 1 M_h_c</t>
  </si>
  <si>
    <t>R_PROT_ree_SS1G_11382_S</t>
  </si>
  <si>
    <t>Protein_secretion_reticulum_endoplasmic_to_extracellular_SS1G_11382</t>
  </si>
  <si>
    <t>0.0015 P_SS1G_11382_r + 1 M_atp_c + 1 M_h2o_c = 0.0015 P_SS1G_11382_e + 1 M_adp_c + 1 M_pi_c + 1 M_h_c</t>
  </si>
  <si>
    <t>R_PROT_ree_SS1G_11535_S</t>
  </si>
  <si>
    <t>Protein_secretion_reticulum_endoplasmic_to_extracellular_SS1G_11535</t>
  </si>
  <si>
    <t>0.0013 P_SS1G_11535_r + 1 M_atp_c + 1 M_h2o_c = 0.0013 P_SS1G_11535_e + 1 M_adp_c + 1 M_pi_c + 1 M_h_c</t>
  </si>
  <si>
    <t>R_PROT_ree_SS1G_11585_S</t>
  </si>
  <si>
    <t>Protein_secretion_reticulum_endoplasmic_to_extracellular_SS1G_11585</t>
  </si>
  <si>
    <t>0.0029 P_SS1G_11585_r + 1 M_atp_c + 1 M_h2o_c = 0.0029 P_SS1G_11585_e + 1 M_adp_c + 1 M_pi_c + 1 M_h_c</t>
  </si>
  <si>
    <t>R_PROT_ree_SS1G_11818_S</t>
  </si>
  <si>
    <t>Protein_secretion_reticulum_endoplasmic_to_extracellular_SS1G_11818</t>
  </si>
  <si>
    <t>0.0025 P_SS1G_11818_r + 1 M_atp_c + 1 M_h2o_c = 0.0025 P_SS1G_11818_e + 1 M_adp_c + 1 M_pi_c + 1 M_h_c</t>
  </si>
  <si>
    <t>R_PROT_ree_SS1G_11842_S</t>
  </si>
  <si>
    <t>Protein_secretion_reticulum_endoplasmic_to_extracellular_SS1G_11842</t>
  </si>
  <si>
    <t>0.0022 P_SS1G_11842_r + 1 M_atp_c + 1 M_h2o_c = 0.0022 P_SS1G_11842_e + 1 M_adp_c + 1 M_pi_c + 1 M_h_c</t>
  </si>
  <si>
    <t>R_PROT_ree_SS1G_11912_S</t>
  </si>
  <si>
    <t>Protein_secretion_reticulum_endoplasmic_to_extracellular_SS1G_11912</t>
  </si>
  <si>
    <t>0.0041 P_SS1G_11912_r + 1 M_atp_c + 1 M_h2o_c = 0.0041 P_SS1G_11912_e + 1 M_adp_c + 1 M_pi_c + 1 M_h_c</t>
  </si>
  <si>
    <t>R_PROT_ree_SS1G_11922_S</t>
  </si>
  <si>
    <t>Protein_secretion_reticulum_endoplasmic_to_extracellular_SS1G_11922</t>
  </si>
  <si>
    <t>0.0031 P_SS1G_11922_r + 1 M_atp_c + 1 M_h2o_c = 0.0031 P_SS1G_11922_e + 1 M_adp_c + 1 M_pi_c + 1 M_h_c</t>
  </si>
  <si>
    <t>R_PROT_ree_SS1G_11992_S</t>
  </si>
  <si>
    <t>Protein_secretion_reticulum_endoplasmic_to_extracellular_SS1G_11992</t>
  </si>
  <si>
    <t>0.0039 P_SS1G_11992_r + 1 M_atp_c + 1 M_h2o_c = 0.0039 P_SS1G_11992_e + 1 M_adp_c + 1 M_pi_c + 1 M_h_c</t>
  </si>
  <si>
    <t>R_PROT_ree_SS1G_12024_S</t>
  </si>
  <si>
    <t>Protein_secretion_reticulum_endoplasmic_to_extracellular_SS1G_12024</t>
  </si>
  <si>
    <t>0.0021 P_SS1G_12024_r + 1 M_atp_c + 1 M_h2o_c = 0.0021 P_SS1G_12024_e + 1 M_adp_c + 1 M_pi_c + 1 M_h_c</t>
  </si>
  <si>
    <t>R_PROT_ree_SS1G_12057_S</t>
  </si>
  <si>
    <t>Protein_secretion_reticulum_endoplasmic_to_extracellular_SS1G_12057</t>
  </si>
  <si>
    <t>0.0022 P_SS1G_12057_r + 1 M_atp_c + 1 M_h2o_c = 0.0022 P_SS1G_12057_e + 1 M_adp_c + 1 M_pi_c + 1 M_h_c</t>
  </si>
  <si>
    <t>R_PROT_ree_SS1G_12191_S</t>
  </si>
  <si>
    <t>Protein_secretion_reticulum_endoplasmic_to_extracellular_SS1G_12191</t>
  </si>
  <si>
    <t>0.0028 P_SS1G_12191_r + 1 M_atp_c + 1 M_h2o_c = 0.0028 P_SS1G_12191_e + 1 M_adp_c + 1 M_pi_c + 1 M_h_c</t>
  </si>
  <si>
    <t>R_PROT_ree_SS1G_12210_S</t>
  </si>
  <si>
    <t>Protein_secretion_reticulum_endoplasmic_to_extracellular_SS1G_12210</t>
  </si>
  <si>
    <t>0.0016 P_SS1G_12210_r + 1 M_atp_c + 1 M_h2o_c = 0.0016 P_SS1G_12210_e + 1 M_adp_c + 1 M_pi_c + 1 M_h_c</t>
  </si>
  <si>
    <t>R_PROT_ree_SS1G_12413_S</t>
  </si>
  <si>
    <t>Protein_secretion_reticulum_endoplasmic_to_extracellular_SS1G_12413</t>
  </si>
  <si>
    <t>0.0021 P_SS1G_12413_r + 1 M_atp_c + 1 M_h2o_c = 0.0021 P_SS1G_12413_e + 1 M_adp_c + 1 M_pi_c + 1 M_h_c</t>
  </si>
  <si>
    <t>R_PROT_ree_SS1G_12499_S</t>
  </si>
  <si>
    <t>Protein_secretion_reticulum_endoplasmic_to_extracellular_SS1G_12499</t>
  </si>
  <si>
    <t>0.0017 P_SS1G_12499_r + 1 M_atp_c + 1 M_h2o_c = 0.0017 P_SS1G_12499_e + 1 M_adp_c + 1 M_pi_c + 1 M_h_c</t>
  </si>
  <si>
    <t>R_PROT_ree_SS1G_12500_S</t>
  </si>
  <si>
    <t>Protein_secretion_reticulum_endoplasmic_to_extracellular_SS1G_12500</t>
  </si>
  <si>
    <t>0.0018 P_SS1G_12500_r + 1 M_atp_c + 1 M_h2o_c = 0.0018 P_SS1G_12500_e + 1 M_adp_c + 1 M_pi_c + 1 M_h_c</t>
  </si>
  <si>
    <t>R_PROT_ree_SS1G_12605_S</t>
  </si>
  <si>
    <t>Protein_secretion_reticulum_endoplasmic_to_extracellular_SS1G_12605</t>
  </si>
  <si>
    <t>0.0025 P_SS1G_12605_r + 1 M_atp_c + 1 M_h2o_c = 0.0025 P_SS1G_12605_e + 1 M_adp_c + 1 M_pi_c + 1 M_h_c</t>
  </si>
  <si>
    <t>R_PROT_ree_SS1G_12622_S</t>
  </si>
  <si>
    <t>Protein_secretion_reticulum_endoplasmic_to_extracellular_SS1G_12622</t>
  </si>
  <si>
    <t>0.0021 P_SS1G_12622_r + 1 M_atp_c + 1 M_h2o_c = 0.0021 P_SS1G_12622_e + 1 M_adp_c + 1 M_pi_c + 1 M_h_c</t>
  </si>
  <si>
    <t>R_PROT_ree_SS1G_12907_S</t>
  </si>
  <si>
    <t>Protein_secretion_reticulum_endoplasmic_to_extracellular_SS1G_12907</t>
  </si>
  <si>
    <t>0.0041 P_SS1G_12907_r + 1 M_atp_c + 1 M_h2o_c = 0.0041 P_SS1G_12907_e + 1 M_adp_c + 1 M_pi_c + 1 M_h_c</t>
  </si>
  <si>
    <t>R_PROT_ree_SS1G_12930_S</t>
  </si>
  <si>
    <t>Protein_secretion_reticulum_endoplasmic_to_extracellular_SS1G_12930</t>
  </si>
  <si>
    <t>0.0034 P_SS1G_12930_r + 1 M_atp_c + 1 M_h2o_c = 0.0034 P_SS1G_12930_e + 1 M_adp_c + 1 M_pi_c + 1 M_h_c</t>
  </si>
  <si>
    <t>R_PROT_ree_SS1G_12969_S</t>
  </si>
  <si>
    <t>Protein_secretion_reticulum_endoplasmic_to_extracellular_SS1G_12969</t>
  </si>
  <si>
    <t>0.0019 P_SS1G_12969_r + 1 M_atp_c + 1 M_h2o_c = 0.0019 P_SS1G_12969_e + 1 M_adp_c + 1 M_pi_c + 1 M_h_c</t>
  </si>
  <si>
    <t>R_PROT_ree_SS1G_13199_S</t>
  </si>
  <si>
    <t>Protein_secretion_reticulum_endoplasmic_to_extracellular_SS1G_13199</t>
  </si>
  <si>
    <t>0.0024 P_SS1G_13199_r + 1 M_atp_c + 1 M_h2o_c = 0.0024 P_SS1G_13199_e + 1 M_adp_c + 1 M_pi_c + 1 M_h_c</t>
  </si>
  <si>
    <t>R_PROT_ree_SS1G_13255_S</t>
  </si>
  <si>
    <t>Protein_secretion_reticulum_endoplasmic_to_extracellular_SS1G_13255</t>
  </si>
  <si>
    <t>0.0012 P_SS1G_13255_r + 1 M_atp_c + 1 M_h2o_c = 0.0012 P_SS1G_13255_e + 1 M_adp_c + 1 M_pi_c + 1 M_h_c</t>
  </si>
  <si>
    <t>R_PROT_ree_SS1G_13386_S</t>
  </si>
  <si>
    <t>Protein_secretion_reticulum_endoplasmic_to_extracellular_SS1G_13386</t>
  </si>
  <si>
    <t>0.0039 P_SS1G_13386_r + 1 M_atp_c + 1 M_h2o_c = 0.0039 P_SS1G_13386_e + 1 M_adp_c + 1 M_pi_c + 1 M_h_c</t>
  </si>
  <si>
    <t>R_PROT_ree_SS1G_13501_S</t>
  </si>
  <si>
    <t>Protein_secretion_reticulum_endoplasmic_to_extracellular_SS1G_13501</t>
  </si>
  <si>
    <t>0.0015 P_SS1G_13501_r + 1 M_atp_c + 1 M_h2o_c = 0.0015 P_SS1G_13501_e + 1 M_adp_c + 1 M_pi_c + 1 M_h_c</t>
  </si>
  <si>
    <t>R_PROT_ree_SS1G_13633_S</t>
  </si>
  <si>
    <t>Protein_secretion_reticulum_endoplasmic_to_extracellular_SS1G_13633</t>
  </si>
  <si>
    <t>0.0019 P_SS1G_13633_r + 1 M_atp_c + 1 M_h2o_c = 0.0019 P_SS1G_13633_e + 1 M_adp_c + 1 M_pi_c + 1 M_h_c</t>
  </si>
  <si>
    <t>R_PROT_ree_SS1G_13881_S</t>
  </si>
  <si>
    <t>Protein_secretion_reticulum_endoplasmic_to_extracellular_SS1G_13881</t>
  </si>
  <si>
    <t>0.0051 P_SS1G_13881_r + 1 M_atp_c + 1 M_h2o_c = 0.0051 P_SS1G_13881_e + 1 M_adp_c + 1 M_pi_c + 1 M_h_c</t>
  </si>
  <si>
    <t>R_PROT_ree_SS1G_13922_S</t>
  </si>
  <si>
    <t>Protein_secretion_reticulum_endoplasmic_to_extracellular_SS1G_13922</t>
  </si>
  <si>
    <t>0.0016 P_SS1G_13922_r + 1 M_atp_c + 1 M_h2o_c = 0.0016 P_SS1G_13922_e + 1 M_adp_c + 1 M_pi_c + 1 M_h_c</t>
  </si>
  <si>
    <t>R_PROT_ree_SS1G_13982_S</t>
  </si>
  <si>
    <t>Protein_secretion_reticulum_endoplasmic_to_extracellular_SS1G_13982</t>
  </si>
  <si>
    <t>0.0019 P_SS1G_13982_r + 1 M_atp_c + 1 M_h2o_c = 0.0019 P_SS1G_13982_e + 1 M_adp_c + 1 M_pi_c + 1 M_h_c</t>
  </si>
  <si>
    <t>R_PROT_ree_SS1G_14158_S</t>
  </si>
  <si>
    <t>Protein_secretion_reticulum_endoplasmic_to_extracellular_SS1G_14158</t>
  </si>
  <si>
    <t>0.0031 P_SS1G_14158_r + 1 M_atp_c + 1 M_h2o_c = 0.0031 P_SS1G_14158_e + 1 M_adp_c + 1 M_pi_c + 1 M_h_c</t>
  </si>
  <si>
    <t>R_PROT_ree_SS1G_14449_S</t>
  </si>
  <si>
    <t>Protein_secretion_reticulum_endoplasmic_to_extracellular_SS1G_14449</t>
  </si>
  <si>
    <t>0.0024 P_SS1G_14449_r + 1 M_atp_c + 1 M_h2o_c = 0.0024 P_SS1G_14449_e + 1 M_adp_c + 1 M_pi_c + 1 M_h_c</t>
  </si>
  <si>
    <t>adenosine_deaminase</t>
  </si>
  <si>
    <t>1 M_h_c + 1 M_h2o_c + 1 M_adn_c = 1 M_ins_c + 1 M_nh4_c</t>
  </si>
  <si>
    <t>( SS1G_00820 ) or ( SS1G_00879 ) or ( SS1G_03484 )</t>
  </si>
  <si>
    <t>( Sscle03g024230 ) or ( Sscle03g023760 ) or ( Sscle07g056260 )</t>
  </si>
  <si>
    <t>3.5.4.4</t>
  </si>
  <si>
    <t>Purine and pyrimidine salvage pathway</t>
  </si>
  <si>
    <t>Salvage pathway</t>
  </si>
  <si>
    <t>adenine_phosphoribosyltransferase</t>
  </si>
  <si>
    <t>1 M_prpp_c + 1 M_ade_c = 1 M_amp_c + 1 M_ppi_c</t>
  </si>
  <si>
    <t>( SS1G_05687 )</t>
  </si>
  <si>
    <t>( Sscle05g047970 )</t>
  </si>
  <si>
    <t>2.4.2.7</t>
  </si>
  <si>
    <t>R_ADPT2</t>
  </si>
  <si>
    <t>1 M_prpp_c + 1 M_aica_c = 1 M_ppi_c + 1 M_aicar_c</t>
  </si>
  <si>
    <t>R_CSND</t>
  </si>
  <si>
    <t>cytosine_deaminase</t>
  </si>
  <si>
    <t>1 M_csn_c + 1 M_h_c + 1 M_h2o_c = 1 M_ura_c + 1 M_nh4_c</t>
  </si>
  <si>
    <t>( SS1G_14279 )</t>
  </si>
  <si>
    <t>( Sscle04g039780 )</t>
  </si>
  <si>
    <t>3.5.4.1</t>
  </si>
  <si>
    <t>adenylate_kinase</t>
  </si>
  <si>
    <t>1 M_atp_c + 1 M_amp_c = 2 M_adp_c</t>
  </si>
  <si>
    <t>( SS1G_01606 ) or ( SS1G_06024 )</t>
  </si>
  <si>
    <t>( Sscle01g007510 ) or ( Sscle05g045410 )</t>
  </si>
  <si>
    <t>2.7.4.3</t>
  </si>
  <si>
    <t>Purine biosynthesis</t>
  </si>
  <si>
    <t>adenylate_kinase__mitochondrial</t>
  </si>
  <si>
    <t>1 M_atp_m + 1 M_amp_m = 2 M_adp_m</t>
  </si>
  <si>
    <t>( SS1G_06024 )</t>
  </si>
  <si>
    <t>( Sscle05g045410 )</t>
  </si>
  <si>
    <t>adenosine_kinase</t>
  </si>
  <si>
    <t>1 M_atp_c + 1 M_adn_c = 1 M_h_c + 1 M_amp_c + 1 M_adp_c</t>
  </si>
  <si>
    <t>( SS1G_00597 )</t>
  </si>
  <si>
    <t>( Sscle03g025790 )</t>
  </si>
  <si>
    <t>2.7.1.20</t>
  </si>
  <si>
    <t>adenylsuccinate_lyase</t>
  </si>
  <si>
    <t>1 M_dcamp_c = 1 M_fum_c + 1 M_amp_c</t>
  </si>
  <si>
    <t>( SS1G_02442 )</t>
  </si>
  <si>
    <t>( Sscle04g034700 )</t>
  </si>
  <si>
    <t>4.3.2.2</t>
  </si>
  <si>
    <t>adenylosuccinate_lyase</t>
  </si>
  <si>
    <t>1 M_25aics_c = 1 M_aicar_c + 1 M_fum_c</t>
  </si>
  <si>
    <t>adenylosuccinate_synthase</t>
  </si>
  <si>
    <t>1 M_asp_L_c + 1 M_imp_c + 1 M_gtp_c = 1 M_pi_c + 2 M_h_c + 1 M_dcamp_c + 1 M_gdp_c</t>
  </si>
  <si>
    <t>( SS1G_05097 )</t>
  </si>
  <si>
    <t>( Sscle08g064120 )</t>
  </si>
  <si>
    <t>6.3.4.4</t>
  </si>
  <si>
    <t>phosphoribosylaminoimidazolecarboxamide_formyltransferase</t>
  </si>
  <si>
    <t>1 M_aicar_c + 1 M_10fthf_c = 1 M_fprica_c + 1 M_thf_c</t>
  </si>
  <si>
    <t>( SS1G_12872 )</t>
  </si>
  <si>
    <t>( Sscle02g012230 )</t>
  </si>
  <si>
    <t>2.1.2.3</t>
  </si>
  <si>
    <t>phosphoribosylaminoimidazole_carboxylase</t>
  </si>
  <si>
    <t>1 M_air_c + 1 M_co2_c = 1 M_5aizc_c + 1 M_h_c</t>
  </si>
  <si>
    <t>( SS1G_09902 )</t>
  </si>
  <si>
    <t>( Sscle01g002430 )</t>
  </si>
  <si>
    <t>4.1.1.21</t>
  </si>
  <si>
    <t>R_DGK1</t>
  </si>
  <si>
    <t>deoxyguanylate_kinase__dGMP_ATP_</t>
  </si>
  <si>
    <t>1 M_dgmp_c + 1 M_atp_c = 1 M_adp_c + 1 M_dgdp_c</t>
  </si>
  <si>
    <t>( SS1G_10831 )</t>
  </si>
  <si>
    <t>( Sscle09g069550 )</t>
  </si>
  <si>
    <t>2.7.4.8</t>
  </si>
  <si>
    <t>phosphoribosylglycinamide_formyltransferase</t>
  </si>
  <si>
    <t>1 M_10fthf_c + 1 M_gar_c = 1 M_thf_c + 1 M_fgam_c + 1 M_h_c</t>
  </si>
  <si>
    <t>( SS1G_04681 )</t>
  </si>
  <si>
    <t>( Sscle02g014960 )</t>
  </si>
  <si>
    <t>2.1.2.2</t>
  </si>
  <si>
    <t>guanylate_kinase__GMP_ATP_</t>
  </si>
  <si>
    <t>1 M_gmp_c + 1 M_atp_c = 1 M_gdp_c + 1 M_adp_c</t>
  </si>
  <si>
    <t>guanylate_kinase__GMP_dATP_</t>
  </si>
  <si>
    <t>1 M_gmp_c + 1 M_datp_c = 1 M_dadp_c + 1 M_gdp_c</t>
  </si>
  <si>
    <t>glutamine_phosphoribosyldiphosphate_amidotransferase</t>
  </si>
  <si>
    <t>1 M_gln_L_c + 1 M_prpp_c + 1 M_h2o_c = 1 M_pram_c + 1 M_glu_L_c + 1 M_ppi_c</t>
  </si>
  <si>
    <t>( SS1G_05300 )</t>
  </si>
  <si>
    <t>( Sscle08g065710 )</t>
  </si>
  <si>
    <t>2.4.2.14</t>
  </si>
  <si>
    <t>GMP_synthase</t>
  </si>
  <si>
    <t>1 M_xmp_c + 1 M_h2o_c + 1 M_gln_L_c + 1 M_atp_c = 1 M_amp_c + 1 M_glu_L_c + 1 M_ppi_c + 1 M_gmp_c + 2 M_h_c</t>
  </si>
  <si>
    <t>( SS1G_03630 )</t>
  </si>
  <si>
    <t>( Sscle09g074700 )</t>
  </si>
  <si>
    <t>6.3.5.2</t>
  </si>
  <si>
    <t>IMP_cyclohydrolase</t>
  </si>
  <si>
    <t>1 M_fprica_c = 1 M_imp_c + 1 M_h2o_c</t>
  </si>
  <si>
    <t>3.5.4.10</t>
  </si>
  <si>
    <t>IMP_dehydrogenase</t>
  </si>
  <si>
    <t>1 M_h2o_c + 1 M_nad_c + 1 M_imp_c = 1 M_h_c + 1 M_xmp_c + 1 M_nadh_c</t>
  </si>
  <si>
    <t>( SS1G_12054 )</t>
  </si>
  <si>
    <t>( Sscle05g040470 )</t>
  </si>
  <si>
    <t>1.1.1.205</t>
  </si>
  <si>
    <t>nucleoside_diphosphate_kinase__ATP_GDP_</t>
  </si>
  <si>
    <t>1 M_gdp_c + 1 M_atp_c = 1 M_adp_c + 1 M_gtp_c</t>
  </si>
  <si>
    <t>R_NDPK10</t>
  </si>
  <si>
    <t>nucleoside_diphosphate_kinase__ATP_dIDP_</t>
  </si>
  <si>
    <t>1 M_atp_c + 1 M_didp_c = 1 M_ditp_c + 1 M_adp_c</t>
  </si>
  <si>
    <t>nucleoside_diphosphate_kinase__ATP_dGDP_</t>
  </si>
  <si>
    <t>1 M_atp_c + 1 M_dgdp_c = 1 M_adp_c + 1 M_dgtp_c</t>
  </si>
  <si>
    <t>nucleoside_diphosphate_kinase__ATP_dADP_</t>
  </si>
  <si>
    <t>1 M_atp_c + 1 M_dadp_c = 1 M_adp_c + 1 M_datp_c</t>
  </si>
  <si>
    <t>R_NDPK9</t>
  </si>
  <si>
    <t>nucleoside_diphosphate_kinase__ATP_IDP_</t>
  </si>
  <si>
    <t>1 M_atp_c + 1 M_idp_c = 1 M_adp_c + 1 M_itp_c</t>
  </si>
  <si>
    <t>phosphoribosylglycinamide_synthase</t>
  </si>
  <si>
    <t>1 M_pram_c + 1 M_gly_c + 1 M_atp_c = 1 M_adp_c + 1 M_gar_c + 1 M_h_c + 1 M_pi_c</t>
  </si>
  <si>
    <t>( SS1G_00306 )</t>
  </si>
  <si>
    <t>( Sscle03g028180 )</t>
  </si>
  <si>
    <t>6.3.4.13</t>
  </si>
  <si>
    <t>phosphoribosylaminoimidazole_synthase</t>
  </si>
  <si>
    <t>1 M_atp_c + 1 M_fpram_c = 2 M_h_c + 1 M_air_c + 1 M_adp_c + 1 M_pi_c</t>
  </si>
  <si>
    <t>6.3.3.1</t>
  </si>
  <si>
    <t>phosphoribosylaminoimidazolesuccinocarboxamide_synthase</t>
  </si>
  <si>
    <t>1 M_5aizc_c + 1 M_asp_L_c + 1 M_atp_c = 1 M_h_c + 1 M_25aics_c + 1 M_pi_c + 1 M_adp_c</t>
  </si>
  <si>
    <t>( SS1G_03998 )</t>
  </si>
  <si>
    <t>( Sscle02g020330 )</t>
  </si>
  <si>
    <t>6.3.2.6</t>
  </si>
  <si>
    <t>phosphoribosylformylglycinamidine_synthase</t>
  </si>
  <si>
    <t>1 M_h2o_c + 1 M_fgam_c + 1 M_atp_c + 1 M_gln_L_c = 1 M_fpram_c + 1 M_h_c + 1 M_glu_L_c + 1 M_adp_c + 1 M_pi_c</t>
  </si>
  <si>
    <t>( SS1G_01816 )</t>
  </si>
  <si>
    <t>( Sscle01g005830 )</t>
  </si>
  <si>
    <t>6.3.5.3</t>
  </si>
  <si>
    <t>ribonucleoside_diphosphate_reductase__ADP_</t>
  </si>
  <si>
    <t>1 M_trdrd_c + 1 M_adp_c = 1 M_h2o_c + 1 M_trdox_c + 1 M_dadp_c</t>
  </si>
  <si>
    <t>( SS1G_03490 )</t>
  </si>
  <si>
    <t>( Sscle07g056220 )</t>
  </si>
  <si>
    <t>1.17.4.1</t>
  </si>
  <si>
    <t>ribonucleoside_diphosphate_reductase__GDP_</t>
  </si>
  <si>
    <t>1 M_trdrd_c + 1 M_gdp_c = 1 M_trdox_c + 1 M_h2o_c + 1 M_dgdp_c</t>
  </si>
  <si>
    <t>R_PDX5PO</t>
  </si>
  <si>
    <t>pyridoxine_5__phosphate_oxidase</t>
  </si>
  <si>
    <t>1 M_pdx5p_c + 1 M_o2_c = 1 M_h2o2_c + 1 M_pydx5p_c</t>
  </si>
  <si>
    <t>( SS1G_13739 )</t>
  </si>
  <si>
    <t>( Sscle10g079790 )</t>
  </si>
  <si>
    <t>1.4.3.5</t>
  </si>
  <si>
    <t>Pyridoxal 5_ phosphate biosynthesis</t>
  </si>
  <si>
    <t>pyridoxal_5__phosphate_synthase</t>
  </si>
  <si>
    <t>1 M_r5p_c + 1 M_g3p_c + 1 M_gln_L_c = 1 M_pydx5p_c + 3 M_h2o_c + 1 M_glu_L_c + 1 M_pi_c + 1 M_h_c</t>
  </si>
  <si>
    <t>( SS1G_00307 and SS1G_08881 )</t>
  </si>
  <si>
    <t>( Sscle03g028170 and Sscle14g100240 )</t>
  </si>
  <si>
    <t>4.3.3.6</t>
  </si>
  <si>
    <t>R_PYDXNK</t>
  </si>
  <si>
    <t>pyridoxine_kinase</t>
  </si>
  <si>
    <t>1 M_pydxn_c + 1 M_atp_c = 1 M_h_c + 1 M_pdx5p_c + 1 M_adp_c</t>
  </si>
  <si>
    <t>( SS1G_12685 )</t>
  </si>
  <si>
    <t>( Sscle02g013620 )</t>
  </si>
  <si>
    <t>2.7.1.35</t>
  </si>
  <si>
    <t>aspartate_carbamoyltransferase__reversible_</t>
  </si>
  <si>
    <t>1 M_cbp_c + 1 M_asp_L_c = 1 M_h_c + 1 M_pi_c + 1 M_cbasp_c</t>
  </si>
  <si>
    <t>( SS1G_08553 )</t>
  </si>
  <si>
    <t>( Sscle10g078200 )</t>
  </si>
  <si>
    <t>2.1.3.2</t>
  </si>
  <si>
    <t>Pyrimidine biosynthesis</t>
  </si>
  <si>
    <t>carbamoyl_phosphate_synthase__glutamine_hydrolysing_</t>
  </si>
  <si>
    <t>1 M_hco3_c + 2 M_atp_c + 1 M_gln_L_c + 1 M_h2o_c = 1 M_cbp_c + 1 M_glu_L_c + 2 M_adp_c + 2 M_h_c + 1 M_pi_c</t>
  </si>
  <si>
    <t>6.3.5.5</t>
  </si>
  <si>
    <t>CTP_synthase__NH3_</t>
  </si>
  <si>
    <t>1 M_utp_c + 1 M_nh4_c + 1 M_atp_c = 1 M_pi_c + 1 M_adp_c + 1 M_ctp_c + 2 M_h_c</t>
  </si>
  <si>
    <t>( SS1G_09708 )</t>
  </si>
  <si>
    <t>( Sscle01g000770 )</t>
  </si>
  <si>
    <t>6.3.4.2</t>
  </si>
  <si>
    <t>CTP_synthase__glutamine_</t>
  </si>
  <si>
    <t>1 M_h2o_c + 1 M_atp_c + 1 M_utp_c + 1 M_gln_L_c = 1 M_pi_c + 2 M_h_c + 1 M_adp_c + 1 M_ctp_c + 1 M_glu_L_c</t>
  </si>
  <si>
    <t>cytidylate_kinase__CMP_</t>
  </si>
  <si>
    <t>1 M_cmp_c + 1 M_atp_c = 1 M_adp_c + 1 M_cdp_c</t>
  </si>
  <si>
    <t>( SS1G_12890 )</t>
  </si>
  <si>
    <t>( Sscle02g012070 )</t>
  </si>
  <si>
    <t>2.7.4.14</t>
  </si>
  <si>
    <t>cytidylate_kinase__dCMP_</t>
  </si>
  <si>
    <t>1 M_dcmp_c + 1 M_atp_c = 1 M_adp_c + 1 M_dcdp_c</t>
  </si>
  <si>
    <t>dCMP_deaminase</t>
  </si>
  <si>
    <t>1 M_h2o_c + 1 M_dcmp_c + 1 M_h_c = 1 M_nh4_c + 1 M_dump_c</t>
  </si>
  <si>
    <t>( SS1G_05018 )</t>
  </si>
  <si>
    <t>( Sscle08g063490 )</t>
  </si>
  <si>
    <t>3.5.4.12</t>
  </si>
  <si>
    <t>R_DHORD4</t>
  </si>
  <si>
    <t>dihydoorotic_acid_dehydrogenase__ubiquinone_6_</t>
  </si>
  <si>
    <t>1 M_dhor_S_m + 1 M_q6_m = 1 M_q6h2_m + 1 M_orot_m</t>
  </si>
  <si>
    <t>( SS1G_14024 )</t>
  </si>
  <si>
    <t>( Sscle11g086700 )</t>
  </si>
  <si>
    <t>1.3.3.1</t>
  </si>
  <si>
    <t>dihydroorotate_dehydrogenase_fumarate_</t>
  </si>
  <si>
    <t>1 M_fum_c + 1 M_dhor_S_c = 1 M_succ_c + 1 M_orot_c</t>
  </si>
  <si>
    <t>( SS1G_09113 )</t>
  </si>
  <si>
    <t>( Sscle14g102020 )</t>
  </si>
  <si>
    <t>1.3.98.1</t>
  </si>
  <si>
    <t>dihydroorotase</t>
  </si>
  <si>
    <t>1 M_h_c + 1 M_cbasp_c = 1 M_h2o_c + 1 M_dhor_S_c</t>
  </si>
  <si>
    <t>( SS1G_10775 )</t>
  </si>
  <si>
    <t>( Sscle09g069990 )</t>
  </si>
  <si>
    <t>3.5.2.3</t>
  </si>
  <si>
    <t>dTMP_kinase</t>
  </si>
  <si>
    <t>1 M_atp_c + 1 M_dtmp_c = 1 M_dtdp_c + 1 M_adp_c</t>
  </si>
  <si>
    <t>( SS1G_09611 )</t>
  </si>
  <si>
    <t>( Sscle01g000030 )</t>
  </si>
  <si>
    <t>2.7.4.9</t>
  </si>
  <si>
    <t>nucleoside_diphosphate_kinase__ATP_CDP_</t>
  </si>
  <si>
    <t>1 M_cdp_c + 1 M_atp_c = 1 M_ctp_c + 1 M_adp_c</t>
  </si>
  <si>
    <t>nucleoside_diphosphate_kinase__ATP_dTDP_</t>
  </si>
  <si>
    <t>1 M_atp_c + 1 M_dtdp_c = 1 M_dttp_c + 1 M_adp_c</t>
  </si>
  <si>
    <t>R_NDPK6</t>
  </si>
  <si>
    <t>nucleoside_diphosphate_kinase__ATP_dUDP_</t>
  </si>
  <si>
    <t>1 M_atp_c + 1 M_dudp_c = 1 M_dutp_c + 1 M_adp_c</t>
  </si>
  <si>
    <t>nucleoside_diphosphate_kinase__ATP_dCDP_</t>
  </si>
  <si>
    <t>1 M_atp_c + 1 M_dcdp_c = 1 M_adp_c + 1 M_dctp_c</t>
  </si>
  <si>
    <t>orotidine_5__phosphate_decarboxylase</t>
  </si>
  <si>
    <t>1 M_h_c + 1 M_orot5p_c = 1 M_co2_c + 1 M_ump_c</t>
  </si>
  <si>
    <t>( SS1G_00140 )</t>
  </si>
  <si>
    <t>( Sscle03g029410 )</t>
  </si>
  <si>
    <t>4.1.1.23</t>
  </si>
  <si>
    <t>orotate_phosphoribosyltransferase</t>
  </si>
  <si>
    <t>1 M_orot_c + 1 M_prpp_c = 1 M_ppi_c + 1 M_orot5p_c</t>
  </si>
  <si>
    <t>( SS1G_01348 )</t>
  </si>
  <si>
    <t>( Sscle01g009480 )</t>
  </si>
  <si>
    <t>2.4.2.10</t>
  </si>
  <si>
    <t>ribonucleoside_diphosphate_reductase__CDP_</t>
  </si>
  <si>
    <t>1 M_cdp_c + 1 M_trdrd_c = 1 M_trdox_c + 1 M_dcdp_c + 1 M_h2o_c</t>
  </si>
  <si>
    <t>ribonucleoside_diphosphate_reductase__UDP_</t>
  </si>
  <si>
    <t>1 M_trdrd_c + 1 M_udp_c = 1 M_h2o_c + 1 M_dudp_c + 1 M_trdox_c</t>
  </si>
  <si>
    <t>thymidylate_synthase</t>
  </si>
  <si>
    <t>1 M_dump_c + 1 M_mlthf_c = 1 M_dhf_c + 1 M_dtmp_c</t>
  </si>
  <si>
    <t>( SS1G_08456 )</t>
  </si>
  <si>
    <t>( Sscle10g077340 )</t>
  </si>
  <si>
    <t>2.1.1.45</t>
  </si>
  <si>
    <t>UMP_kinase</t>
  </si>
  <si>
    <t>1 M_atp_c + 1 M_ump_c = 1 M_adp_c + 1 M_udp_c</t>
  </si>
  <si>
    <t>uridylate_kinase__dUMP_</t>
  </si>
  <si>
    <t>1 M_dump_c + 1 M_atp_c = 1 M_adp_c + 1 M_dudp_c</t>
  </si>
  <si>
    <t>2.7.4.22</t>
  </si>
  <si>
    <t>pyruvate_dehydrogenase_mitochondrial</t>
  </si>
  <si>
    <t>1 M_pyr_m + 1 M_coa_m + 1 M_nad_m = 1 M_accoa_m + 1 M_nadh_m + 1 M_co2_m</t>
  </si>
  <si>
    <t>( SS1G_11343 and SS1G_14074 and SS1G_09626 and SS1G_11008 )</t>
  </si>
  <si>
    <t>( Sscle07g059220 and Sscle10g079410 and Sscle01g000150 and Sscle12g089140 )</t>
  </si>
  <si>
    <t>1.2.4.1</t>
  </si>
  <si>
    <t>Pyruvate metabolism</t>
  </si>
  <si>
    <t>pyruvate_decarboxylase</t>
  </si>
  <si>
    <t>1 M_h_c + 1 M_pyr_c = 1 M_acald_c + 1 M_co2_c</t>
  </si>
  <si>
    <t>( SS1G_10985 )</t>
  </si>
  <si>
    <t>( Sscle12g089330 )</t>
  </si>
  <si>
    <t>4.1.1.1</t>
  </si>
  <si>
    <t>R_GALS3</t>
  </si>
  <si>
    <t>a_galactosidase__melibiose_</t>
  </si>
  <si>
    <t>1 M_h2o_c + M_melib_c = 1 M_glc_D_c + 1 M_gal_c</t>
  </si>
  <si>
    <t>( SS1G_01799 )</t>
  </si>
  <si>
    <t>( Sscle01g005950 )</t>
  </si>
  <si>
    <t>3.2.1.22</t>
  </si>
  <si>
    <t>Raffinose degradation</t>
  </si>
  <si>
    <t>R_GALS3_e_</t>
  </si>
  <si>
    <t>a_galactosidase__melibiose_extracellular</t>
  </si>
  <si>
    <t>1 M_h2o_e + M_melib_e = 1 M_glc_D_e + 1 M_gal_e</t>
  </si>
  <si>
    <t>( SS1G_03386 ) or ( SS1G_04662 )</t>
  </si>
  <si>
    <t>( Sscle07g056960 ) or ( Sscle02g015110 )</t>
  </si>
  <si>
    <t>R_RAFGH</t>
  </si>
  <si>
    <t>raffinose_galactohydrolase</t>
  </si>
  <si>
    <t>1 M_raffin_c + 1 M_h2o_c = 1 M_gal_c + 1 M_sucr_c</t>
  </si>
  <si>
    <t>R_RAFGH_e_</t>
  </si>
  <si>
    <t>raffinose_galactohydrolase_extracellular</t>
  </si>
  <si>
    <t>1 M_raffin_e + 1 M_h2o_e = 1 M_gal_e + 1 M_sucr_e</t>
  </si>
  <si>
    <t>R_RAFH_e_</t>
  </si>
  <si>
    <t>raffinose_hydrolyzing_enzyme_extracellular</t>
  </si>
  <si>
    <t>1 M_raffin_e + 1 M_h2o_e = 1 M_fru_e + 1 M_melib_e</t>
  </si>
  <si>
    <t>3.2.1.26</t>
  </si>
  <si>
    <t>3_4_Dihydroxy_2_butanone_4_phosphate_synthase</t>
  </si>
  <si>
    <t>1 M_ru5p_D_c = 1 M_h_c + 1 M_db4p_c + 1 M_for_c</t>
  </si>
  <si>
    <t>( SS1G_11372 )</t>
  </si>
  <si>
    <t>( Sscle07g059460 )</t>
  </si>
  <si>
    <t>4.1.99.12</t>
  </si>
  <si>
    <t>Riboflavin biosynthesis</t>
  </si>
  <si>
    <t>2_5_diamino_6_ribosylamino_4_3H__pyrimidinone_5__phosphate_reductase</t>
  </si>
  <si>
    <t>1 M_nadh_c + 1 M_25dhpp_c + 1 M_h_c = 1 M_25dthpp_c + 1 M_nad_c</t>
  </si>
  <si>
    <t>( SS1G_14134 )</t>
  </si>
  <si>
    <t>( Sscle08g068490 )</t>
  </si>
  <si>
    <t>1.1.1.302</t>
  </si>
  <si>
    <t>2_5_diamino_6_ribitylamino_4_3H__pyrimidinone_5__phosphate_deaminase</t>
  </si>
  <si>
    <t>1 M_h2o_c + 1 M_25dthpp_c + 1 M_h_c = 1 M_5aprbu_c + 1 M_nh4_c</t>
  </si>
  <si>
    <t>GTP_cyclohydrolase_II</t>
  </si>
  <si>
    <t>1 M_gtp_c + 3 M_h2o_c = 1 M_ppi_c + 1 M_for_c + 2 M_h_c + 1 M_25dhpp_c</t>
  </si>
  <si>
    <t>( SS1G_01061 )</t>
  </si>
  <si>
    <t>( Sscle03g022370 )</t>
  </si>
  <si>
    <t>3.5.4.25</t>
  </si>
  <si>
    <t>pyrimidine_phosphatase</t>
  </si>
  <si>
    <t>1 M_5aprbu_c + 1 M_h2o_c = 1 M_pi_c + 1 M_4r5au_c</t>
  </si>
  <si>
    <t>3.1.3.104</t>
  </si>
  <si>
    <t>riboflavin_synthase_a</t>
  </si>
  <si>
    <t>2 M_dmlz_c = 1 M_ribflv_c + 1 M_4r5au_c</t>
  </si>
  <si>
    <t>( SS1G_01234 )</t>
  </si>
  <si>
    <t>( Sscle01g010370 )</t>
  </si>
  <si>
    <t>2.5.1.9</t>
  </si>
  <si>
    <t>riboflavin_synthase_b</t>
  </si>
  <si>
    <t>1 M_db4p_c + 1 M_4r5au_c = 1 M_dmlz_c + 2 M_h2o_c + 1 M_pi_c</t>
  </si>
  <si>
    <t>( SS1G_04679 )</t>
  </si>
  <si>
    <t>( Sscle02g014980 )</t>
  </si>
  <si>
    <t>2.5.1.78</t>
  </si>
  <si>
    <t>catalase</t>
  </si>
  <si>
    <t>2 M_h2o2_c = M_o2_c + 2 M_h2o_c</t>
  </si>
  <si>
    <t>( SS1G_05689 ) or ( SS1G_02784 ) or ( SS1G_05200 ) or ( SS1G_06186 ) or ( SS1G_09509 ) or ( SS1G_09141 )</t>
  </si>
  <si>
    <t>( Sscle05g047950 ) or ( Sscle04g037170 ) or ( Sscle08g064900 ) or ( Sscle05g044180 ) or ( Sscle15g104430 ) or ( Sscle15g107280 )</t>
  </si>
  <si>
    <t>1.11.1.6</t>
  </si>
  <si>
    <t>ROS detoxification</t>
  </si>
  <si>
    <t>catalase_extracellular</t>
  </si>
  <si>
    <t>2 M_h2o2_e = M_o2_e + 2 M_h2o_e</t>
  </si>
  <si>
    <t>catalase_A__peroxisomal</t>
  </si>
  <si>
    <t>2 M_h2o2_x = 2 M_h2o_x + 1 M_o2_x</t>
  </si>
  <si>
    <t>( SS1G_00547 ) or ( SS1G_05689 ) or ( SS1G_02784 )</t>
  </si>
  <si>
    <t>( Sscle03g026200 ) or ( Sscle05g047950 ) or ( Sscle04g037170 )</t>
  </si>
  <si>
    <t>glutathione_peroxidase</t>
  </si>
  <si>
    <t>2 M_gthrd_c + 1 M_h2o2_c = 1 M_gthox_c + 2 M_h2o_c</t>
  </si>
  <si>
    <t>( SS1G_00741 ) or ( SS1G_00547 )</t>
  </si>
  <si>
    <t>( Sscle03g024750 ) or ( Sscle03g026200 )</t>
  </si>
  <si>
    <t>1.11.1.9</t>
  </si>
  <si>
    <t>adenosylhomocysteinase</t>
  </si>
  <si>
    <t>1 M_ahcys_c + 1 M_h2o_c = 1 M_adn_c + 1 M_hcys_L_c</t>
  </si>
  <si>
    <t>( SS1G_01191 )</t>
  </si>
  <si>
    <t>( Sscle01g010680 )</t>
  </si>
  <si>
    <t>3.3.1.1</t>
  </si>
  <si>
    <t>S-adenosyl-L-methionine cycle</t>
  </si>
  <si>
    <t>2_3_diketo_5_methylthio_1_phosphopentane_degradation_reaction</t>
  </si>
  <si>
    <t>1 M_dkmpp_c + 3 M_h2o_c = 6 M_h_c + 1 M_2kmb_c + 1 M_for_c + 1 M_pi_c</t>
  </si>
  <si>
    <t>( SS1G_00016 and SS1G_00301 )</t>
  </si>
  <si>
    <t>( Sscle03g030320 and Sscle03g028230 )</t>
  </si>
  <si>
    <t>3.1.3.77</t>
  </si>
  <si>
    <t>homocysteine_S_methyltransferase</t>
  </si>
  <si>
    <t>1 M_amet_c + 1 M_hcys_L_c = 1 M_ahcys_c + 1 M_met_L_c + 1 M_h_c</t>
  </si>
  <si>
    <t>5_methylthio_5_deoxy_D_ribulose_1_phosphate_dehydratase</t>
  </si>
  <si>
    <t>1 M_5mdru1p_c = 1 M_h2o_c + 1 M_dkmpp_c</t>
  </si>
  <si>
    <t>( SS1G_04684 )</t>
  </si>
  <si>
    <t>( Sscle02g014930 )</t>
  </si>
  <si>
    <t>4.2.1.109</t>
  </si>
  <si>
    <t>methionine_adenosyltransferase</t>
  </si>
  <si>
    <t>1 M_met_L_c + 1 M_h2o_c + 1 M_atp_c = 1 M_ppi_c + 1 M_pi_c + 1 M_amet_c</t>
  </si>
  <si>
    <t>( SS1G_07654 )</t>
  </si>
  <si>
    <t>( Sscle11g084440 )</t>
  </si>
  <si>
    <t>2.5.1.6</t>
  </si>
  <si>
    <t>5__methylthioadenosine_phosphorylase</t>
  </si>
  <si>
    <t>1 M_pi_c + 1 M_5mta_c = 1 M_5mdr1p_c + 1 M_ade_c</t>
  </si>
  <si>
    <t>( SS1G_02233 )</t>
  </si>
  <si>
    <t>( Sscle04g033010 )</t>
  </si>
  <si>
    <t>2.4.2.28</t>
  </si>
  <si>
    <t>5_methylthioribose_1_phosphate_isomerase</t>
  </si>
  <si>
    <t>1 M_5mdr1p_c = 1 M_5mdru1p_c</t>
  </si>
  <si>
    <t>( SS1G_04585 )</t>
  </si>
  <si>
    <t>( Sscle02g015640 )</t>
  </si>
  <si>
    <t>5.3.1.23</t>
  </si>
  <si>
    <t>2_keto_4_methylthiobutyrate_transamination</t>
  </si>
  <si>
    <t>1 M_2kmb_c + 2 M_h_c + 1 M_gln_L_c = 1 M_glu_L_c + 1 M_met_L_c</t>
  </si>
  <si>
    <t>2.6.1.57</t>
  </si>
  <si>
    <t>R_BGLCA_salcn_e_</t>
  </si>
  <si>
    <t>beta_glucosidase_salicin_extracellular</t>
  </si>
  <si>
    <t>1 M_salcn_e + 1 M_h2o_e = 1 M_glc_D_e + 1 M_2hymeph_e</t>
  </si>
  <si>
    <t>Salicin degradation</t>
  </si>
  <si>
    <t>salicylate_hydroxylase</t>
  </si>
  <si>
    <t>2 M_h_c + 1 M_nadh_c + 1 M_salc_c + 1 M_o2_c = 1 M_nad_c + 1 M_catechol_c + 1 M_h2o_c + 1 M_co2_c</t>
  </si>
  <si>
    <t>( SS1G_02963 ) or ( SS1G_04729 ) or ( SS1G_08557 ) or ( SS1G_08430 ) or ( SS1G_12382 ) or ( SS1G_05679 )</t>
  </si>
  <si>
    <t>( Sscle04g038470 ) or ( Sscle02g014560 ) or ( Sscle10g078230 ) or ( Sscle10g077140 ) or ( Sscle06g055180 ) or ( Sscle05g048050 )</t>
  </si>
  <si>
    <t>1.14.13.1</t>
  </si>
  <si>
    <t>Salicylate degradation</t>
  </si>
  <si>
    <t>sclerotinin_biosynthesis_hypothetical_reaction_precursor_1_cabon_skeleton</t>
  </si>
  <si>
    <t>1 M_accoa_c + 4 M_malcoa_c + 1 M_ACP_c + 5 M_h_c = 1 M_scltacp_pre1_c + 4 M_co2_c + 5 M_coa_c</t>
  </si>
  <si>
    <t>Sclerotinin biosynthesis</t>
  </si>
  <si>
    <t>sclerotinin_biosynthesis_hypothetical_reaction_precursor_2_cyclisation</t>
  </si>
  <si>
    <t>1 M_scltacp_pre1_c + 4 M_h_c = 1 M_scltacp_pre2_c + 1 M_h2o_c</t>
  </si>
  <si>
    <t>sclerotinin_biosynthesis_hypothetical_reaction_precursor_3_oxidation</t>
  </si>
  <si>
    <t>1 M_scltacp_pre2_c + 1 M_nadp_c = 1 M_scltacp_pre3_c + 1 M_nadph_c + 1 M_h_c</t>
  </si>
  <si>
    <t>sclerotinin_biosynthesis_hypothetical_reaction_4_methylation</t>
  </si>
  <si>
    <t>1 M_scltacp_pre3_c + 2 M_amet_c = 1 M_scltBacp_c + 2 M_ahcys_c + 2 M_h_c</t>
  </si>
  <si>
    <t>sclerotinin_biosynthesis_hypothetical_reaction_5_methylation</t>
  </si>
  <si>
    <t>1 M_scltBacp_c + 1 M_amet_c = 1 M_scltAacp_c + 1 M_ahcys_c + 1 M_h_c</t>
  </si>
  <si>
    <t>sclerotinin_biosynthesis_hypothetical_reaction_6_acp</t>
  </si>
  <si>
    <t>1 M_scltBacp_c + 1 M_h2o_c + 1 M_nadp_c = 1 M_scltB_c + 2 M_h_c + 1 M_nadph_c + 1 M_h_c + 1 M_ACP_c</t>
  </si>
  <si>
    <t>sclerotinin_biosynthesis_hypothetical_reaction_7_acp</t>
  </si>
  <si>
    <t>1 M_scltAacp_c + 1 M_h2o_c + 1 M_nadp_c = 1 M_scltA_c + 2 M_h_c + 1 M_nadph_c + 1 M_h_c + 1 M_ACP_c</t>
  </si>
  <si>
    <t>melanin_storage_exchange</t>
  </si>
  <si>
    <t>1 M_melanin_c + 1 M_storage_capacity_Ss_c = 1 M_melanin_b</t>
  </si>
  <si>
    <t>Secondary metabolites storage sink</t>
  </si>
  <si>
    <t>putrescine_storage_exchange</t>
  </si>
  <si>
    <t>1 M_ptrc_c + 1 M_storage_capacity_Ss_c = 1 M_ptrc_b</t>
  </si>
  <si>
    <t>spermidine_storage_exchange</t>
  </si>
  <si>
    <t>1 M_spmd_c + 1 M_storage_capacity_Ss_c = 1 M_spmd_b</t>
  </si>
  <si>
    <t>spermine_storage_exchange</t>
  </si>
  <si>
    <t>1 M_sprm_c + 1 M_storage_capacity_Ss_c = 1 M_sprm_b</t>
  </si>
  <si>
    <t>phosphoglycerate_dehydrogenase</t>
  </si>
  <si>
    <t>1 M_3pg_c + 1 M_nad_c = 1 M_3php_c + 1 M_nadh_c + 1 M_h_c</t>
  </si>
  <si>
    <t>( SS1G_05958 ) or ( SS1G_00194 )</t>
  </si>
  <si>
    <t>( Sscle05g045950 ) or ( Sscle03g029040 )</t>
  </si>
  <si>
    <t>1.1.1.95</t>
  </si>
  <si>
    <t>Serine biosynthesis</t>
  </si>
  <si>
    <t>phosphoserine_transaminase_reversible</t>
  </si>
  <si>
    <t>1 M_glu_L_c + 1 M_3php_c = 1 M_pser_L_c + 1 M_akg_c</t>
  </si>
  <si>
    <t>( SS1G_09049 )</t>
  </si>
  <si>
    <t>( Sscle14g101590 )</t>
  </si>
  <si>
    <t>2.6.1.52</t>
  </si>
  <si>
    <t>phosphoserine_phosphatase__L_serine_</t>
  </si>
  <si>
    <t>1 M_h2o_c + 1 M_pser_L_c = 1 M_ser_L_c + 1 M_pi_c</t>
  </si>
  <si>
    <t>( SS1G_04321 )</t>
  </si>
  <si>
    <t>( Sscle02g017680 )</t>
  </si>
  <si>
    <t>3.1.3.3</t>
  </si>
  <si>
    <t>L_serine_deaminase</t>
  </si>
  <si>
    <t>1 M_ser_L_c = 1 M_pyr_c + 1 M_nh4_c</t>
  </si>
  <si>
    <t>( SS1G_06079 )</t>
  </si>
  <si>
    <t>( Sscle05g044970 )</t>
  </si>
  <si>
    <t>4.3.1.17</t>
  </si>
  <si>
    <t>Serine degradation</t>
  </si>
  <si>
    <t>adenylate_cyclase</t>
  </si>
  <si>
    <t>1 M_atp_c = 1 M_camp_c + 1 M_ppi_c</t>
  </si>
  <si>
    <t>( SS1G_07715 )</t>
  </si>
  <si>
    <t>( Sscle11g083950 )</t>
  </si>
  <si>
    <t>4.6.1.1</t>
  </si>
  <si>
    <t>Signaling metabolites metabolism</t>
  </si>
  <si>
    <t>Fructose_2_6_bisphosphate_2_phosphatase</t>
  </si>
  <si>
    <t>1 M_h2o_c + 1 M_f26bp_c = 1 M_pi_c + 1 M_f6p_c</t>
  </si>
  <si>
    <t>( SS1G_09089 ) or ( SS1G_10745 )</t>
  </si>
  <si>
    <t>( Sscle14g101860 ) or ( Sscle09g070220 )</t>
  </si>
  <si>
    <t>3.1.3.46</t>
  </si>
  <si>
    <t>3__5__cyclic_nucleotide_phosphodiesterase</t>
  </si>
  <si>
    <t>1 M_camp_c + 1 M_h2o_c = 1 M_amp_c + 1 M_h_c</t>
  </si>
  <si>
    <t>( SS1G_12594 )</t>
  </si>
  <si>
    <t>( Sscle06g053640 )</t>
  </si>
  <si>
    <t>3.1.4.17</t>
  </si>
  <si>
    <t>6_phosphofructo_2_kinase</t>
  </si>
  <si>
    <t>1 M_atp_c + 1 M_f6p_c = 1 M_adp_c + 1 M_h_c + 1 M_f26bp_c</t>
  </si>
  <si>
    <t>( SS1G_07634 )</t>
  </si>
  <si>
    <t>( Sscle11g084600 )</t>
  </si>
  <si>
    <t>2.7.1.105</t>
  </si>
  <si>
    <t>sink_intracellular_cAMP_accumulation</t>
  </si>
  <si>
    <t>1 M_camp_c = M_camp_b</t>
  </si>
  <si>
    <t>Sink_needed_to_allow_5mspnl_accumulation</t>
  </si>
  <si>
    <t>1 M_5mspnl_c = 1 M_5mspnl_b</t>
  </si>
  <si>
    <t>Sink_needed_to_allow_aminoacetaldehyde_to_leave_system_mitochondrial</t>
  </si>
  <si>
    <t>1 M_aacald_m = M_aacald_b</t>
  </si>
  <si>
    <t>Sink_needed_to_allow_adenine_to_leave_system</t>
  </si>
  <si>
    <t>1 M_ade_c = 1 M_ade_b</t>
  </si>
  <si>
    <t>Sink_needed_to_allow_S_Adenosyl_4_methylthio_2_oxobutanoate_to_leave_system_mitochondrial</t>
  </si>
  <si>
    <t>1 M_amob_m = 1 M_amob_b</t>
  </si>
  <si>
    <t>Sink_needed_to_allow_5__Deoxyadenosine_to_leave_system_mitochondrial</t>
  </si>
  <si>
    <t>1 M_dad_5_m = 1 M_dad_5_b</t>
  </si>
  <si>
    <t>Sink_methylated_DNA_for_modification</t>
  </si>
  <si>
    <t>1 M_dna5mtc_n = M_dna5mtc_ic_b</t>
  </si>
  <si>
    <t>R_IDTD_L</t>
  </si>
  <si>
    <t>L_iditol_dehydrogenase</t>
  </si>
  <si>
    <t>1 M_idt_L_c + 1 M_nad_c = 1 M_srb_L_c + 1 M_nadh_c + 1 M_h_c</t>
  </si>
  <si>
    <t>1.1.1.14</t>
  </si>
  <si>
    <t>Sorbitol degradation</t>
  </si>
  <si>
    <t>R_SBTD_Dr</t>
  </si>
  <si>
    <t>D_sorbitol_dehydrogenase__R_</t>
  </si>
  <si>
    <t>1 M_sbt_D_c + 1 M_nad_c = 1 M_fru_c + 1 M_nadh_c + 1 M_h_c</t>
  </si>
  <si>
    <t>R_SBTD_L</t>
  </si>
  <si>
    <t>L_sorbitol_dehydrogenase__L_sorbose_producing_</t>
  </si>
  <si>
    <t>1 M_sbt_L_c + 1 M_nad_c = 1 M_srb_L_c + 1 M_nadh_c + 1 M_h_c</t>
  </si>
  <si>
    <t>R_AMY3c</t>
  </si>
  <si>
    <t>alpha_amylase_3__strch1__</t>
  </si>
  <si>
    <t>0.25 M_strch1_c + 1 M_h2o_c = 0.25 M_strch2_c + 0.25 M_glc_D_c + 0.25 M_malt_c + 0.5 M_malttr_c</t>
  </si>
  <si>
    <t>( SS1G_10101 )</t>
  </si>
  <si>
    <t>( Sscle16g107710 )</t>
  </si>
  <si>
    <t>3.2.1.1</t>
  </si>
  <si>
    <t>Starch degradation</t>
  </si>
  <si>
    <t>alpha_amylase_3__extracellular__strch1__</t>
  </si>
  <si>
    <t>0.25 M_strch1_e + 1 M_h2o_e = 0.25 M_strch2_e + 0.25 M_glc_D_e + 0.25 M_malt_e + 0.5 M_malttr_e</t>
  </si>
  <si>
    <t>( SS1G_01776 ) or ( SS1G_03385 )</t>
  </si>
  <si>
    <t>( Sscle01g006130 ) or ( Sscle07g056970 )</t>
  </si>
  <si>
    <t>glucan_1_4_alpha_glucosidase_3_extracellular</t>
  </si>
  <si>
    <t>0.1 M_strch1_e + 1 M_h2o_e = 0.1 M_strch2_e + 1 M_glc_D_e</t>
  </si>
  <si>
    <t>sucrose_hydrolyzing_enzyme__extracellular</t>
  </si>
  <si>
    <t>1 M_sucr_e + 1 M_h2o_e = 1 M_glc_D_e + 1 M_fru_e</t>
  </si>
  <si>
    <t>Sucrose degradation</t>
  </si>
  <si>
    <t>adenylyl_sulfate_kinase</t>
  </si>
  <si>
    <t>1 M_atp_c + 1 M_aps_c = 1 M_adp_c + 1 M_h_c + 1 M_paps_c</t>
  </si>
  <si>
    <t>( SS1G_14388 )</t>
  </si>
  <si>
    <t>( Sscle13g096930 )</t>
  </si>
  <si>
    <t>2.7.1.25</t>
  </si>
  <si>
    <t>Sulfur assimilation</t>
  </si>
  <si>
    <t>phosphoadenylyl_sulfate_reductase__thioredoxin_</t>
  </si>
  <si>
    <t>1 M_paps_c + 1 M_trdrd_c = 2 M_h_c + 1 M_pap_c + 1 M_so3_c + 1 M_trdox_c</t>
  </si>
  <si>
    <t>( SS1G_04310 )</t>
  </si>
  <si>
    <t>( Sscle02g017790 )</t>
  </si>
  <si>
    <t>1.8.4.8</t>
  </si>
  <si>
    <t>sulfate_adenylyltransferase</t>
  </si>
  <si>
    <t>1 M_so4_c + 1 M_atp_c + 1 M_h_c = 1 M_aps_c + 1 M_ppi_c</t>
  </si>
  <si>
    <t>( SS1G_04315 )</t>
  </si>
  <si>
    <t>( Sscle02g017740 )</t>
  </si>
  <si>
    <t>2.7.7.4</t>
  </si>
  <si>
    <t>sulfite_reductase__NADPH2_</t>
  </si>
  <si>
    <t>5 M_h_c + 3 M_nadph_c + 1 M_so3_c = 3 M_h2o_c + 3 M_nadp_c + 1 M_h2s_c</t>
  </si>
  <si>
    <t>( SS1G_08388 and SS1G_09491 )</t>
  </si>
  <si>
    <t>( Sscle10g076840 and Sscle15g104630 )</t>
  </si>
  <si>
    <t>1.8.2.2</t>
  </si>
  <si>
    <t>R_DIGALLATETNAe</t>
  </si>
  <si>
    <t>tannase_digallate_extracellular</t>
  </si>
  <si>
    <t>1 M_digallate_e + 1 M_h2o_e = 2 M_gallate_e + 1 M_h_e</t>
  </si>
  <si>
    <t>( SS1G_08361 )</t>
  </si>
  <si>
    <t>( Sscle10g076570 )</t>
  </si>
  <si>
    <t>3.1.1.20</t>
  </si>
  <si>
    <t>Tannin degradation</t>
  </si>
  <si>
    <t>R_TANNINAHe</t>
  </si>
  <si>
    <t>tannin_acyl_hydrolase__tannase__extracellular</t>
  </si>
  <si>
    <t>0.1 M_tannin_e + 1 M_h2o_e = 1 M_gallate_e + 1 M_glc_D_e + 1 M_h_e</t>
  </si>
  <si>
    <t>R_TARTD</t>
  </si>
  <si>
    <t>L_tartrate_dehydratase</t>
  </si>
  <si>
    <t>1 M_tartr_L_c = 1 M_oaa_c + 1 M_h2o_c</t>
  </si>
  <si>
    <t>4.2.1.32</t>
  </si>
  <si>
    <t>Tartrate degradation</t>
  </si>
  <si>
    <t>R_3SALACBOXL</t>
  </si>
  <si>
    <t>3_sulfino_L_alanine_carboxy_lyase</t>
  </si>
  <si>
    <t>1 M_3sala_c + 1 M_h_c = 1 M_hyptaur_c + 1 M_co2_c</t>
  </si>
  <si>
    <t>Taurine biosynthesis</t>
  </si>
  <si>
    <t>R_3SALACBOXLm</t>
  </si>
  <si>
    <t>3_sulfino_L_alanine_carboxy_lyase_mitochondrial</t>
  </si>
  <si>
    <t>1 M_3sala_m + 1 M_h_m = 1 M_hyptaur_m + 1 M_co2_m</t>
  </si>
  <si>
    <t>R_3SALAOX</t>
  </si>
  <si>
    <t>cysteinesulfinic_acid_oxidase</t>
  </si>
  <si>
    <t>2 M_h_c + 2 M_3sala_c + 1 M_o2_c = 2 M_Lcyst_c</t>
  </si>
  <si>
    <t>cysteinesulfinic_acid_oxidase_mitochondrial</t>
  </si>
  <si>
    <t>2 M_h_m + 2 M_3sala_m + 1 M_o2_m = 2 M_Lcyst_m</t>
  </si>
  <si>
    <t>R_CYSO</t>
  </si>
  <si>
    <t>cysteine_oxidase</t>
  </si>
  <si>
    <t>1 M_cys_L_c + 1 M_o2_c = 1 M_3sala_c + 2 M_h_c</t>
  </si>
  <si>
    <t>( SS1G_00064 )</t>
  </si>
  <si>
    <t>( Sscle03g029930 )</t>
  </si>
  <si>
    <t>1.13.11.20</t>
  </si>
  <si>
    <t>cysteine_oxidase_mitochondrial</t>
  </si>
  <si>
    <t>1 M_cys_L_m + 1 M_o2_m = 1 M_3sala_m + 2 M_h_m</t>
  </si>
  <si>
    <t>( SS1G_11285 )</t>
  </si>
  <si>
    <t>( Sscle12g086980 )</t>
  </si>
  <si>
    <t>R_LCYSTCBOXL</t>
  </si>
  <si>
    <t>1 M_Lcyst_c + 1 M_h_c = 1 M_taur_c + 1 M_co2_c</t>
  </si>
  <si>
    <t>1 M_Lcyst_m + 1 M_h_m = 1 M_taur_m + 1 M_co2_m</t>
  </si>
  <si>
    <t>Taurine_dioxygenase_mitochondrial</t>
  </si>
  <si>
    <t>1 M_akg_m + 1 M_o2_m + 1 M_taur_m = 1 M_h_m + 1 M_so3_m + 1 M_aacald_m + 1 M_co2_m + 1 M_succ_m</t>
  </si>
  <si>
    <t>( SS1G_06232 )</t>
  </si>
  <si>
    <t>( Sscle05g043790 )</t>
  </si>
  <si>
    <t>1.14.11.17</t>
  </si>
  <si>
    <t>Taurine degradation</t>
  </si>
  <si>
    <t>4_amino_2_methyl_5_phosphomethylpyrimidine_synthase</t>
  </si>
  <si>
    <t>1 M_pydx5p_c + 1 M_atp_c + 1 M_his_L_c = 1 M_4ampm_c + 1 M_h_c + 1 M_adp_c</t>
  </si>
  <si>
    <t>( SS1G_10697 )</t>
  </si>
  <si>
    <t>( Sscle09g070590 )</t>
  </si>
  <si>
    <t>Thiamin biosynthesis</t>
  </si>
  <si>
    <t>phosphomethylpyrimidine_kinase</t>
  </si>
  <si>
    <t>1 M_atp_c + 1 M_4ampm_c = 1 M_adp_c + 1 M_2mahmp_c</t>
  </si>
  <si>
    <t>( SS1G_00072 )</t>
  </si>
  <si>
    <t>( Sscle03g029870 )</t>
  </si>
  <si>
    <t>2.7.4.7</t>
  </si>
  <si>
    <t>thiamine_thiazole_synthase_THI4</t>
  </si>
  <si>
    <t>1 M_gly_c + 1 M_cys_L_c + 1 M_nad_c = M_2c4mtzep_c + 1 M_ncam_c + 3 M_h2o_c + 2 M_h_c + 1 M_pyr_c + 1 M_nh4_c</t>
  </si>
  <si>
    <t>( SS1G_09727 )</t>
  </si>
  <si>
    <t>( Sscle01g000960 )</t>
  </si>
  <si>
    <t>thiamine_phosphate_diphosphorylase</t>
  </si>
  <si>
    <t>1 M_2mahmp_c + 1 M_2c4mtzep_c = 1 M_thmmp_c + 1 M_ppi_c + 1 M_co2_c + 1 M_h_c</t>
  </si>
  <si>
    <t>( SS1G_13563 )</t>
  </si>
  <si>
    <t>( Sscle14g098490 )</t>
  </si>
  <si>
    <t>2.5.1.3</t>
  </si>
  <si>
    <t>aspartate_semialdehyde_dehydrogenase</t>
  </si>
  <si>
    <t>1 M_nadp_c + 1 M_aspsa_c + 1 M_pi_c = 1 M_4pasp_c + 1 M_nadph_c + 1 M_h_c</t>
  </si>
  <si>
    <t>( SS1G_13162 )</t>
  </si>
  <si>
    <t>( Sscle02g020600 )</t>
  </si>
  <si>
    <t>1.2.1.11</t>
  </si>
  <si>
    <t>Threonine biosynthesis</t>
  </si>
  <si>
    <t>aspartate_kinase</t>
  </si>
  <si>
    <t>1 M_atp_c + 1 M_asp_L_c = 1 M_adp_c + 1 M_4pasp_c</t>
  </si>
  <si>
    <t>( SS1G_00574 )</t>
  </si>
  <si>
    <t>( Sscle03g025960 )</t>
  </si>
  <si>
    <t>2.7.2.4</t>
  </si>
  <si>
    <t>homoserine_dehydrogenase__NADPH_</t>
  </si>
  <si>
    <t>1 M_nadph_c + 1 M_h_c + 1 M_aspsa_c = 1 M_nadp_c + 1 M_hom_L_c</t>
  </si>
  <si>
    <t>( SS1G_14424 )</t>
  </si>
  <si>
    <t>( Sscle13g096660 )</t>
  </si>
  <si>
    <t>1.1.1.3</t>
  </si>
  <si>
    <t>homoserine_kinase</t>
  </si>
  <si>
    <t>1 M_hom_L_c + 1 M_atp_c = 1 M_phom_c + 1 M_adp_c + 1 M_h_c</t>
  </si>
  <si>
    <t>( SS1G_00305 )</t>
  </si>
  <si>
    <t>( Sscle03g028190 )</t>
  </si>
  <si>
    <t>2.7.1.39</t>
  </si>
  <si>
    <t>threonine_synthase</t>
  </si>
  <si>
    <t>1 M_phom_c + 1 M_h2o_c = 1 M_thr_L_c + 1 M_pi_c</t>
  </si>
  <si>
    <t>( SS1G_13483 )</t>
  </si>
  <si>
    <t>( Sscle15g103010 )</t>
  </si>
  <si>
    <t>4.2.3.1</t>
  </si>
  <si>
    <t>threonine_aldolase</t>
  </si>
  <si>
    <t>M_thr_L_c = 1 M_acald_c + 1 M_gly_c</t>
  </si>
  <si>
    <t>( SS1G_01438 ) or ( SS1G_02308 )</t>
  </si>
  <si>
    <t>( Sscle01g008840 ) or ( Sscle04g033620 )</t>
  </si>
  <si>
    <t>4.1.2.5</t>
  </si>
  <si>
    <t>Threonine degradation</t>
  </si>
  <si>
    <t>L_alanine_transport_via_permease__extracellular_to_cytosol_</t>
  </si>
  <si>
    <t>1 M_ala_L_e = 1 M_ala_L_c</t>
  </si>
  <si>
    <t>( SS1G_10633 ) or ( SS1G_05757 ) or ( SS1G_13114 ) or ( SS1G_10461 )</t>
  </si>
  <si>
    <t>( Sscle09g071100 ) or ( Sscle05g047480 ) or ( Sscle02g020940 ) or ( Sscle16g110260 )</t>
  </si>
  <si>
    <t>Transport amino acid</t>
  </si>
  <si>
    <t>L_arginine_transport_via_permease__extracellular_to_cytosol_</t>
  </si>
  <si>
    <t>1 M_arg_L_e = 1 M_arg_L_c</t>
  </si>
  <si>
    <t>( SS1G_00864 ) or ( SS1G_05757 ) or ( SS1G_13114 ) or ( SS1G_10461 ) or ( SS1G_11781 )</t>
  </si>
  <si>
    <t>( Sscle03g023880 ) or ( Sscle05g047480 ) or ( Sscle02g020940 ) or ( Sscle16g110260 ) or ( Sscle12g091530 )</t>
  </si>
  <si>
    <t>L_asparagine_transport_via_permease__extracellular_to_cytosol_</t>
  </si>
  <si>
    <t>1 M_asn_L_e = 1 M_asn_L_c</t>
  </si>
  <si>
    <t>L_aspartate_transport_via_permease__extracellular_to_cytosol_</t>
  </si>
  <si>
    <t>1 M_asp_L_e + 1 M_h_e = 1 M_asp_L_c + 1 M_h_c</t>
  </si>
  <si>
    <t>L_cysteine_transport_via_permease__extracellular_to_cytosol_</t>
  </si>
  <si>
    <t>1 M_cys_L_e = 1 M_cys_L_c</t>
  </si>
  <si>
    <t>( SS1G_05757 ) or ( SS1G_13114 ) or ( SS1G_10461 ) or ( SS1G_10633 )</t>
  </si>
  <si>
    <t>( Sscle05g047480 ) or ( Sscle02g020940 ) or ( Sscle16g110260 ) or ( Sscle09g071100 )</t>
  </si>
  <si>
    <t>L_glutamine_transport_extracellular_to_cytoplasm</t>
  </si>
  <si>
    <t>1 M_gln_L_e = 1 M_gln_L_c</t>
  </si>
  <si>
    <t>( SS1G_10633 ) or ( SS1G_04514 )</t>
  </si>
  <si>
    <t>( Sscle09g071100 ) or ( Sscle02g016220 )</t>
  </si>
  <si>
    <t>L_glutamine_transport_via_permease__extracellular_to_cytosol_</t>
  </si>
  <si>
    <t>L_glutamate_transport_via_permease__extracellular_to_cytosol_</t>
  </si>
  <si>
    <t>1 M_glu_L_e + 1 M_h_e = 1 M_glu_L_c + 1 M_h_c</t>
  </si>
  <si>
    <t>glycine_transport_via_permease__extracellular_to_cytosol_</t>
  </si>
  <si>
    <t>1 M_gly_e = 1 M_gly_c</t>
  </si>
  <si>
    <t>L_histidine_transport_via_permease__extracellular_to_cytosol_</t>
  </si>
  <si>
    <t>1 M_his_L_e = 1 M_his_L_c</t>
  </si>
  <si>
    <t>( SS1G_00864 ) or ( SS1G_05757 ) or ( SS1G_13114 ) or ( SS1G_10461 )</t>
  </si>
  <si>
    <t>( Sscle03g023880 ) or ( Sscle05g047480 ) or ( Sscle02g020940 ) or ( Sscle16g110260 )</t>
  </si>
  <si>
    <t>L_isoleucine_transport_via_permease__extracellular_to_cytosol_</t>
  </si>
  <si>
    <t>1 M_ile_L_e = 1 M_ile_L_c</t>
  </si>
  <si>
    <t>L_leucine_transport_via_permease__extracellular_to_cytosol_</t>
  </si>
  <si>
    <t>1 M_leu_L_e = 1 M_leu_L_c</t>
  </si>
  <si>
    <t>L_lysine_transport_via_permease__extracellular_to_cytosol_</t>
  </si>
  <si>
    <t>1 M_lys_L_e = 1 M_lys_L_c</t>
  </si>
  <si>
    <t>( SS1G_13598 ) or ( SS1G_05757 ) or ( SS1G_13114 ) or ( SS1G_10461 )</t>
  </si>
  <si>
    <t>( Sscle14g098180 ) or ( Sscle05g047480 ) or ( Sscle02g020940 ) or ( Sscle16g110260 )</t>
  </si>
  <si>
    <t>L_methionine_transport_via_permease__extracellular_to_cytosol_</t>
  </si>
  <si>
    <t>1 M_met_L_e = 1 M_met_L_c</t>
  </si>
  <si>
    <t>( SS1G_10920 ) or ( SS1G_11233 ) or ( SS1G_05757 ) or ( SS1G_13114 ) or ( SS1G_10461 )</t>
  </si>
  <si>
    <t>( Sscle09g068870 ) or ( Sscle12g087360 ) or ( Sscle05g047480 ) or ( Sscle02g020940 ) or ( Sscle16g110260 )</t>
  </si>
  <si>
    <t>L_phenylalanine_transport_via_permease__extracellular_to_cytosol_</t>
  </si>
  <si>
    <t>1 M_phe_L_e = 1 M_phe_L_c</t>
  </si>
  <si>
    <t>L_proline_transport_via_permease__extracellular_to_cytosol_</t>
  </si>
  <si>
    <t>1 M_pro_L_e = 1 M_pro_L_c</t>
  </si>
  <si>
    <t>( SS1G_10849 ) or ( SS1G_05757 ) or ( SS1G_13114 ) or ( SS1G_10461 )</t>
  </si>
  <si>
    <t>( Sscle09g069400 ) or ( Sscle05g047480 ) or ( Sscle02g020940 ) or ( Sscle16g110260 )</t>
  </si>
  <si>
    <t>L_serine_transport_via_permease__extracellular_to_cytosol_</t>
  </si>
  <si>
    <t>1 M_ser_L_e = 1 M_ser_L_c</t>
  </si>
  <si>
    <t>L_threonine_transport_via_permease__extracellular_to_cytosol_</t>
  </si>
  <si>
    <t>1 M_thr_L_e = 1 M_thr_L_c</t>
  </si>
  <si>
    <t>L_tryptophan_transport_via_permease__extracellular_to_cytosol_</t>
  </si>
  <si>
    <t>1 M_trp_L_e = 1 M_trp_L_c</t>
  </si>
  <si>
    <t>( SS1G_01802 ) or ( SS1G_05757 ) or ( SS1G_13114 ) or ( SS1G_10461 )</t>
  </si>
  <si>
    <t>( Sscle01g005930 ) or ( Sscle05g047480 ) or ( Sscle02g020940 ) or ( Sscle16g110260 )</t>
  </si>
  <si>
    <t>L_tyrosine_transport_via_permease__extracellular_to_cytosol_</t>
  </si>
  <si>
    <t>1 M_tyr_L_e = 1 M_tyr_L_c</t>
  </si>
  <si>
    <t>L_valine_transport_via_permease__extracellular_to_cytosol_</t>
  </si>
  <si>
    <t>1 M_val_L_e = 1 M_val_L_c</t>
  </si>
  <si>
    <t>R_5DGLCNt</t>
  </si>
  <si>
    <t>5_dehydro_D_gluconate_transport_via_proton_symport__reversible</t>
  </si>
  <si>
    <t>1 M_5dglcn_e + 1 M_h_e = 1 M_5dglcn_c + 1 M_h_c</t>
  </si>
  <si>
    <t>Transport carbon compound</t>
  </si>
  <si>
    <t>R_ABTt</t>
  </si>
  <si>
    <t>L_arabinitol_transport_via_passive_diffusion</t>
  </si>
  <si>
    <t>1 M_abt_e = 1 M_abt_c</t>
  </si>
  <si>
    <t>4_aminobutyrate_transport_in_via_permease</t>
  </si>
  <si>
    <t>1 M_h_e + 1 M_4abut_e = 1 M_h_c + 1 M_4abut_c</t>
  </si>
  <si>
    <t>( SS1G_06345 )</t>
  </si>
  <si>
    <t>( Sscle13g092220 )</t>
  </si>
  <si>
    <t>acetate_reversible_transport_via_proton_symport</t>
  </si>
  <si>
    <t>1 M_ac_e + 1 M_h_e = 1 M_ac_c + 1 M_h_c</t>
  </si>
  <si>
    <t>( SS1G_13899 ) or ( SS1G_04344 ) or ( SS1G_03654 )</t>
  </si>
  <si>
    <t>( Sscle11g085800 ) or ( Sscle02g017480 ) or ( Sscle09g074510 )</t>
  </si>
  <si>
    <t>L_arabinose_transport_in_uniport_</t>
  </si>
  <si>
    <t>1 M_arab_L_e = 1 M_arab_L_c</t>
  </si>
  <si>
    <t>( SS1G_07210 ) or ( SS1G_04336 ) or ( SS1G_06208 )</t>
  </si>
  <si>
    <t>( Sscle06g050970 ) or ( Sscle02g017560 ) or ( Sscle05g044010 )</t>
  </si>
  <si>
    <t>L_arabinose_transport_in_via_proton_symport</t>
  </si>
  <si>
    <t>1 M_h_e + 1 M_arab_L_e = 1 M_h_c + 1 M_arab_L_c</t>
  </si>
  <si>
    <t>catechol_transport_extracellular_to_cytosol_</t>
  </si>
  <si>
    <t>1 M_catechol_e = 1 M_catechol_c</t>
  </si>
  <si>
    <t>cis_cis_muconate_transport_extracellular_to_cytosol_</t>
  </si>
  <si>
    <t>1 M_ccmuac_e + 2 M_h_e = 1 M_ccmuac_c + 2 M_h_c</t>
  </si>
  <si>
    <t>citrate_reversible_transport_via_symport</t>
  </si>
  <si>
    <t>1 M_h_e + 1 M_cit_e = 1 M_cit_c + 1 M_h_c</t>
  </si>
  <si>
    <t>( SS1G_03898 )</t>
  </si>
  <si>
    <t>( Sscle09g072620 )</t>
  </si>
  <si>
    <t>CO2_transport_via_diffusion__extracellular_to_cytoplasm_</t>
  </si>
  <si>
    <t>1 M_co2_e = 1 M_co2_c</t>
  </si>
  <si>
    <t>R_DHAt</t>
  </si>
  <si>
    <t>dihydroxyacetone_transport_via_in_via_facilitated_diffusion</t>
  </si>
  <si>
    <t>1 M_dha_e = 1 M_dha_c</t>
  </si>
  <si>
    <t>deoxyribose_transport_</t>
  </si>
  <si>
    <t>1 M_drib_e = 1 M_drib_c</t>
  </si>
  <si>
    <t>ethanol_reversible_transport</t>
  </si>
  <si>
    <t>1 M_etoh_e = 1 M_etoh_c</t>
  </si>
  <si>
    <t>formaldehyde_transport_via_diffusion__extracellular_</t>
  </si>
  <si>
    <t>1 M_fald_e = 1 M_fald_c</t>
  </si>
  <si>
    <t>formate_transport_via_monocarboxylate_transporter__extracellular_to_cytoplasm</t>
  </si>
  <si>
    <t>1 M_for_e + 1 M_h_e = 1 M_for_c + 1 M_h_c</t>
  </si>
  <si>
    <t>( SS1G_03654 )</t>
  </si>
  <si>
    <t>( Sscle09g074510 )</t>
  </si>
  <si>
    <t>D_fructose_transport_in_via_proton_symport</t>
  </si>
  <si>
    <t>1 M_fru_e + 1 M_h_e = 1 M_fru_c + 1 M_h_c</t>
  </si>
  <si>
    <t>( SS1G_04841 )</t>
  </si>
  <si>
    <t>( Sscle08g062180 )</t>
  </si>
  <si>
    <t>fumarate_reversible_transport_via_symport</t>
  </si>
  <si>
    <t>1 M_h_e + 1 M_fum_e = 1 M_fum_c + 1 M_h_c</t>
  </si>
  <si>
    <t>D_galactose_transport_in_via_proton_symport</t>
  </si>
  <si>
    <t>1 M_gal_e + 1 M_h_e = 1 M_gal_c + 1 M_h_c</t>
  </si>
  <si>
    <t>( SS1G_12412 )</t>
  </si>
  <si>
    <t>( Sscle06g054940 )</t>
  </si>
  <si>
    <t>R_GALTt</t>
  </si>
  <si>
    <t>galactitol_transport_in_via_symport</t>
  </si>
  <si>
    <t>1 M_galt_e + 1 M_h_e = 1 M_h_c + 1 M_galt_c</t>
  </si>
  <si>
    <t>D_galacturonate_transport_via_proton_symport_</t>
  </si>
  <si>
    <t>1 M_galur_e + 1 M_h_e = 1 M_galur_c + 1 M_h_c</t>
  </si>
  <si>
    <t>( SS1G_08981 ) or ( SS1G_09293 ) or ( SS1G_06402 )</t>
  </si>
  <si>
    <t>( Sscle14g101100 ) or ( Sscle15g106050 ) or ( Sscle13g092530 )</t>
  </si>
  <si>
    <t>Neurospora crassa</t>
  </si>
  <si>
    <t>glucose_transport__uniport_</t>
  </si>
  <si>
    <t>1 M_glc_D_e = 1 M_glc_D_c</t>
  </si>
  <si>
    <t>( SS1G_04841 ) or ( SS1G_12412 )</t>
  </si>
  <si>
    <t>( Sscle08g062180 ) or ( Sscle06g054940 )</t>
  </si>
  <si>
    <t>D_glucose_transport_in_via_proton_symport__High_affinity_</t>
  </si>
  <si>
    <t>1 M_glc_D_e + 1 M_h_e = 1 M_glc_D_c + 1 M_h_c</t>
  </si>
  <si>
    <t>( SS1G_08425 )</t>
  </si>
  <si>
    <t>( Sscle10g077110 )</t>
  </si>
  <si>
    <t>hydrogen_cyanide_reversible_transport_via_diffusion</t>
  </si>
  <si>
    <t>M_cyan_e = 1 M_cyan_c</t>
  </si>
  <si>
    <t>hexadecanoate_transport_in_via_diffusion</t>
  </si>
  <si>
    <t>1 M_hdca_e = 1 M_hdca_c</t>
  </si>
  <si>
    <t>R_HDCEAt</t>
  </si>
  <si>
    <t>hexadecenoate_transport_in_via_diffusion</t>
  </si>
  <si>
    <t>1 M_hdcea_e = 1 M_hdcea_c</t>
  </si>
  <si>
    <t>R_HPACt</t>
  </si>
  <si>
    <t>hydroxyphenylacetate_transport_in_via_proton_symport_</t>
  </si>
  <si>
    <t>1 M_4hphac_e + 1 M_h_e = 1 M_4hphac_c + 1 M_h_c</t>
  </si>
  <si>
    <t>R_INSt2</t>
  </si>
  <si>
    <t>inosine_transport_in_via_proton_symport_</t>
  </si>
  <si>
    <t>1 M_h_e + 1 M_ins_e = 1 M_ins_c + 1 M_h_c</t>
  </si>
  <si>
    <t>R_LYXt2</t>
  </si>
  <si>
    <t>L_lyxose_transport_in_via_symport</t>
  </si>
  <si>
    <t>1 M_lyx_L_e + 1 M_h_e = 1 M_h_c + 1 M_lyx_L_c</t>
  </si>
  <si>
    <t>R_MALTt1r</t>
  </si>
  <si>
    <t>maltose_transport__uniport_</t>
  </si>
  <si>
    <t>1 M_malt_e = 1 M_malt_c</t>
  </si>
  <si>
    <t>( SS1G_10896 )</t>
  </si>
  <si>
    <t>( Sscle09g069060 )</t>
  </si>
  <si>
    <t>R_MANt1</t>
  </si>
  <si>
    <t>D_mannose_transport_in_uniport_</t>
  </si>
  <si>
    <t>1 M_man_e = 1 M_man_c</t>
  </si>
  <si>
    <t>R_MANt2</t>
  </si>
  <si>
    <t>D_mannose_transport_in_via_proton_symport</t>
  </si>
  <si>
    <t>1 M_h_e + 1 M_man_e = 1 M_h_c + 1 M_man_c</t>
  </si>
  <si>
    <t>1 M_h_e + 1 M_mucl_e = 1 M_h_c + 1 M_mucl_c</t>
  </si>
  <si>
    <t>R_MELIBt2</t>
  </si>
  <si>
    <t>melibiose_transport_in_via_symport</t>
  </si>
  <si>
    <t>1 M_melib_e + 1 M_h_e = 1 M_h_c + 1 M_melib_c</t>
  </si>
  <si>
    <t>methanol_diffusion</t>
  </si>
  <si>
    <t>1 M_meoh_e = 1 M_meoh_c</t>
  </si>
  <si>
    <t>R_OCDCAt</t>
  </si>
  <si>
    <t>octadecanoate_transport_in_via_diffusion</t>
  </si>
  <si>
    <t>1 M_ocdca_e = 1 M_ocdca_c</t>
  </si>
  <si>
    <t>R_OCDCEAt</t>
  </si>
  <si>
    <t>octadecenoate_transport_in_via_diffusion</t>
  </si>
  <si>
    <t>1 M_ocdcea_e = 1 M_ocdcea_c</t>
  </si>
  <si>
    <t>R_OCTAt</t>
  </si>
  <si>
    <t>octanoate_transport_via_diffusion</t>
  </si>
  <si>
    <t>1 M_octa_e = 1 M_octa_c</t>
  </si>
  <si>
    <t>R_RAFFINt2</t>
  </si>
  <si>
    <t>R_raffinose_transport_in_via_proton_symport</t>
  </si>
  <si>
    <t>1 M_h_e + 1 M_raffin_e = 1 M_h_c + 1 M_raffin_c</t>
  </si>
  <si>
    <t>L_rhamnose_transport_in_uniport_</t>
  </si>
  <si>
    <t>1 M_rmn_e = 1 M_rmn_c</t>
  </si>
  <si>
    <t>salicylate_transport_extracellular_to_cytosol_</t>
  </si>
  <si>
    <t>1 M_salc_e + 1 M_h_e = 1 M_salc_c + 1 M_h_c</t>
  </si>
  <si>
    <t>R_SBT_Dt</t>
  </si>
  <si>
    <t>D_sorbitol_transport_in_via_passive_diffusion</t>
  </si>
  <si>
    <t>1 M_sbt_D_e = 1 M_sbt_D_c</t>
  </si>
  <si>
    <t>R_TARTRLt</t>
  </si>
  <si>
    <t>L_tartrate_transport_in_via_proton_symport</t>
  </si>
  <si>
    <t>1 M_tartr_L_e + 2 M_h_e = 1 M_tartr_L_c + 2 M_h_c</t>
  </si>
  <si>
    <t>R_TTDCAt</t>
  </si>
  <si>
    <t>tetradecanoate_transport_in_via_diffusion</t>
  </si>
  <si>
    <t>1 M_ttdca_e = 1 M_ttdca_c</t>
  </si>
  <si>
    <t>D_xylose_reversible_transport</t>
  </si>
  <si>
    <t>1 M_xyl_D_e = 1 M_xyl_D_c</t>
  </si>
  <si>
    <t>( SS1G_07132 )</t>
  </si>
  <si>
    <t>( Sscle06g051590 )</t>
  </si>
  <si>
    <t>62% id; 93 cov; with xtrD from A. nidulans AN0250</t>
  </si>
  <si>
    <t>PMC4021826</t>
  </si>
  <si>
    <t>R_PYDXNt</t>
  </si>
  <si>
    <t>pyridoxine_transport_in_via_diffusion</t>
  </si>
  <si>
    <t>1 M_pydxn_e = 1 M_pydxn_c</t>
  </si>
  <si>
    <t>Transport cofactor</t>
  </si>
  <si>
    <t>R_DIPEP_ala_L_asp_L_tiperm</t>
  </si>
  <si>
    <t>dipeptide_ala_L_asp_L_transport_via_permease__extracellular_to_cytosol_</t>
  </si>
  <si>
    <t>1 M_ala_L_asp_L_e = 1 M_ala_L_asp_L_c</t>
  </si>
  <si>
    <t>( SS1G_08092 ) or ( SS1G_10121 )</t>
  </si>
  <si>
    <t>( Sscle11g081000 ) or ( Sscle16g107840 )</t>
  </si>
  <si>
    <t>Transport di and tripeptides</t>
  </si>
  <si>
    <t>R_DIPEP_ala_L_gln_L_tiperm</t>
  </si>
  <si>
    <t>dipeptide_ala_L_gln_L_transport_via_permease__extracellular_to_cytosol_</t>
  </si>
  <si>
    <t>1 M_ala_L_gln_L_e = 1 M_ala_L_gln_L_c</t>
  </si>
  <si>
    <t>R_DIPEP_ala_L_ile_L_tiperm</t>
  </si>
  <si>
    <t>dipeptide_ala_L_ile_L_transport_via_permease__extracellular_to_cytosol_</t>
  </si>
  <si>
    <t>1 M_ala_L_ile_L_e = 1 M_ala_L_ile_L_c</t>
  </si>
  <si>
    <t>R_DIPEP_ala_L_phe_L_tiperm</t>
  </si>
  <si>
    <t>dipeptide_ala_L_phe_L_transport_via_permease__extracellular_to_cytosol_</t>
  </si>
  <si>
    <t>1 M_ala_L_phe_L_e = 1 M_ala_L_phe_L_c</t>
  </si>
  <si>
    <t>dipeptide_ala_L_pro_L_transport_via_permease__extracellular_to_cytosol_</t>
  </si>
  <si>
    <t>1 M_ala_L_pro_L_e = 1 M_ala_L_pro_L_c</t>
  </si>
  <si>
    <t>dipeptide_ala_L_ser_L_transport_via_permease__extracellular_to_cytosol_</t>
  </si>
  <si>
    <t>1 M_ala_L_ser_L_e = 1 M_ala_L_ser_L_c</t>
  </si>
  <si>
    <t>R_DIPEP_ala_L_val_L_tiperm</t>
  </si>
  <si>
    <t>dipeptide_ala_L_val_L_transport_via_permease__extracellular_to_cytosol_</t>
  </si>
  <si>
    <t>1 M_ala_L_val_L_e = 1 M_ala_L_val_L_c</t>
  </si>
  <si>
    <t>R_DIPEP_arg_L_lys_L_tiperm</t>
  </si>
  <si>
    <t>dipeptide_arg_L_lys_L_transport_via_permease__extracellular_to_cytosol_</t>
  </si>
  <si>
    <t>1 M_arg_L_lys_L_e = 1 M_arg_L_lys_L_c</t>
  </si>
  <si>
    <t>R_DIPEP_asp_L_ala_L_tiperm</t>
  </si>
  <si>
    <t>dipeptide_asp_L_ala_L_transport_via_permease__extracellular_to_cytosol_</t>
  </si>
  <si>
    <t>1 M_asp_L_ala_L_e = 1 M_asp_L_ala_L_c</t>
  </si>
  <si>
    <t>R_DIPEP_asp_L_gly_tiperm</t>
  </si>
  <si>
    <t>dipeptide_asp_L_gly_L_transport_via_permease__extracellular_to_cytosol_</t>
  </si>
  <si>
    <t>1 M_asp_L_gly_e = 1 M_asp_L_gly_c</t>
  </si>
  <si>
    <t>R_DIPEP_glu_G_gly_tiperm</t>
  </si>
  <si>
    <t>dipeptide_g_L_glu_L_transport_via_permease__extracellular_to_cytosol_</t>
  </si>
  <si>
    <t>1 M_glu_G_gly_e = 1 M_glu_G_gly_c</t>
  </si>
  <si>
    <t>R_DIPEP_glu_L_ala_L_tiperm</t>
  </si>
  <si>
    <t>dipeptide_glu_L_ala_L_transport_via_permease__extracellular_to_cytosol_</t>
  </si>
  <si>
    <t>1 M_glu_L_ala_L_e = 1 M_glu_L_ala_L_c</t>
  </si>
  <si>
    <t>R_DIPEP_glu_L_tyr_L_tiperm</t>
  </si>
  <si>
    <t>dipeptide_glu_L_tyr_L_transport_via_permease__extracellular_to_cytosol_</t>
  </si>
  <si>
    <t>1 M_glu_L_tyr_L_e = 1 M_glu_L_tyr_L_c</t>
  </si>
  <si>
    <t>R_DIPEP_glu_L_val_L_tiperm</t>
  </si>
  <si>
    <t>dipeptide_glu_L_val_L_transport_via_permease__extracellular_to_cytosol_</t>
  </si>
  <si>
    <t>1 M_glu_L_val_L_e = 1 M_glu_L_val_L_c</t>
  </si>
  <si>
    <t>dipeptide_gly_L_asn_L_transport_via_permease__extracellular_to_cytosol_</t>
  </si>
  <si>
    <t>1 M_gly_asn_L_e = 1 M_gly_asn_L_c</t>
  </si>
  <si>
    <t>R_DIPEP_gly_asp_L_tiperm</t>
  </si>
  <si>
    <t>dipeptide_gly_L_asp_L_transport_via_permease__extracellular_to_cytosol_</t>
  </si>
  <si>
    <t>1 M_gly_asp_L_e = 1 M_gly_asp_L_c</t>
  </si>
  <si>
    <t>R_DIPEP_gly_ser_L_tiperm</t>
  </si>
  <si>
    <t>dipeptide_gly_L_ser_L_transport_via_permease__extracellular_to_cytosol_</t>
  </si>
  <si>
    <t>1 M_gly_ser_L_e = 1 M_gly_ser_L_c</t>
  </si>
  <si>
    <t>R_DIPEP_gly_trp_L_tiperm</t>
  </si>
  <si>
    <t>dipeptide_gly_L_trp_L_transport_via_permease__extracellular_to_cytosol_</t>
  </si>
  <si>
    <t>1 M_gly_trp_L_e = 1 M_gly_trp_L_c</t>
  </si>
  <si>
    <t>R_DIPEP_his_L_trp_L_tiperm</t>
  </si>
  <si>
    <t>dipeptide_his_L_trp_L_transport_via_permease__extracellular_to_cytosol_</t>
  </si>
  <si>
    <t>1 M_his_L_trp_L_e = 1 M_his_L_trp_L_c</t>
  </si>
  <si>
    <t>R_DIPEP_ile_L_ser_L_tiperm</t>
  </si>
  <si>
    <t>dipeptide_ile_L_ser_L_transport_via_permease__extracellular_to_cytosol_</t>
  </si>
  <si>
    <t>1 M_ile_L_ser_L_e = 1 M_ile_L_ser_L_c</t>
  </si>
  <si>
    <t>dipeptide_leu_L_leu_L_transport_via_permease__extracellular_to_cytosol_</t>
  </si>
  <si>
    <t>1 M_leu_L_leu_L_e = 1 M_leu_L_leu_L_c</t>
  </si>
  <si>
    <t>dipeptide_leu_L_phe_L_transport_via_permease__extracellular_to_cytosol_</t>
  </si>
  <si>
    <t>1 M_leu_L_phe_L_e = 1 M_leu_L_phe_L_c</t>
  </si>
  <si>
    <t>dipeptide_leu_L_ser_L_transport_via_permease__extracellular_to_cytosol_</t>
  </si>
  <si>
    <t>1 M_leu_L_ser_L_e = 1 M_leu_L_ser_L_c</t>
  </si>
  <si>
    <t>dipeptide_leu_L_trp_L_transport_via_permease__extracellular_to_cytosol_</t>
  </si>
  <si>
    <t>1 M_leu_L_trp_L_e = 1 M_leu_L_trp_L_c</t>
  </si>
  <si>
    <t>dipeptide_leu_L_tyr_L_transport_via_permease__extracellular_to_cytosol_</t>
  </si>
  <si>
    <t>1 M_leu_L_tyr_L_e = 1 M_leu_L_tyr_L_c</t>
  </si>
  <si>
    <t>dipeptide_leu_L_val_L_transport_via_permease__extracellular_to_cytosol_</t>
  </si>
  <si>
    <t>1 M_leu_L_val_L_e = 1 M_leu_L_val_L_c</t>
  </si>
  <si>
    <t>R_DIPEP_lys_L_arg_L_tiperm</t>
  </si>
  <si>
    <t>dipeptide_lys_L_arg_L_transport_via_permease__extracellular_to_cytosol_</t>
  </si>
  <si>
    <t>1 M_lys_L_arg_L_e = 1 M_lys_L_arg_L_c</t>
  </si>
  <si>
    <t>R_DIPEP_lys_L_ile_L_tiperm</t>
  </si>
  <si>
    <t>dipeptide_lys_L_ile_L_transport_via_permease__extracellular_to_cytosol_</t>
  </si>
  <si>
    <t>1 M_lys_L_ile_L_e = 1 M_lys_L_ile_L_c</t>
  </si>
  <si>
    <t>dipeptide_lys_L_pro_L_transport_via_permease__extracellular_to_cytosol_</t>
  </si>
  <si>
    <t>1 M_lys_L_pro_L_e = 1 M_lys_L_pro_L_c</t>
  </si>
  <si>
    <t>R_DIPEP_met_L_trp_L_tiperm</t>
  </si>
  <si>
    <t>dipeptide_met_L_trp_L_transport_via_permease__extracellular_to_cytosol_</t>
  </si>
  <si>
    <t>1 M_met_L_trp_L_e = 1 M_met_L_trp_L_c</t>
  </si>
  <si>
    <t>R_DIPEP_phe_L_ala_B_tiperm</t>
  </si>
  <si>
    <t>dipeptide_phe_L_b_L_transport_via_permease__extracellular_to_cytosol_</t>
  </si>
  <si>
    <t>1 M_phe_L_ala_B_e = 1 M_phe_L_ala_B_c</t>
  </si>
  <si>
    <t>R_DIPEP_phe_L_ala_L_tiperm</t>
  </si>
  <si>
    <t>dipeptide_phe_L_ala_L_transport_via_permease__extracellular_to_cytosol_</t>
  </si>
  <si>
    <t>1 M_phe_L_ala_L_e = 1 M_phe_L_ala_L_c</t>
  </si>
  <si>
    <t>R_DIPEP_phe_L_glu_L_tiperm</t>
  </si>
  <si>
    <t>dipeptide_phe_L_glu_L_transport_via_permease__extracellular_to_cytosol_</t>
  </si>
  <si>
    <t>1 M_phe_L_glu_L_e = 1 M_phe_L_glu_L_c</t>
  </si>
  <si>
    <t>R_DIPEP_phe_L_phe_L_tiperm</t>
  </si>
  <si>
    <t>dipeptide_phe_L_phe_L_transport_via_permease__extracellular_to_cytosol_</t>
  </si>
  <si>
    <t>1 M_phe_L_phe_L_e = 1 M_phe_L_phe_L_c</t>
  </si>
  <si>
    <t>dipeptide_phe_L_pro_L_transport_via_permease__extracellular_to_cytosol_</t>
  </si>
  <si>
    <t>1 M_phe_L_pro_L_e = 1 M_phe_L_pro_L_c</t>
  </si>
  <si>
    <t>R_DIPEP_phe_L_trp_L_tiperm</t>
  </si>
  <si>
    <t>dipeptide_phe_L_trp_L_transport_via_permease__extracellular_to_cytosol_</t>
  </si>
  <si>
    <t>1 M_phe_L_trp_L_e = 1 M_phe_L_trp_L_c</t>
  </si>
  <si>
    <t>dipeptide_pro_L_ala_L_transport_via_permease__extracellular_to_cytosol_</t>
  </si>
  <si>
    <t>1 M_pro_L_ala_L_e = 1 M_pro_L_ala_L_c</t>
  </si>
  <si>
    <t>R_DIPEP_pro_L_asn_L_tiperm</t>
  </si>
  <si>
    <t>dipeptide_pro_L_asn_L_transport_via_permease__extracellular_to_cytosol_</t>
  </si>
  <si>
    <t>1 M_pro_L_asn_L_e = 1 M_pro_L_asn_L_c</t>
  </si>
  <si>
    <t>R_DIPEP_pro_L_gln_L_tiperm</t>
  </si>
  <si>
    <t>dipeptide_pro_L_gln_L_transport_via_permease__extracellular_to_cytosol_</t>
  </si>
  <si>
    <t>1 M_pro_L_gln_L_e = 1 M_pro_L_gln_L_c</t>
  </si>
  <si>
    <t>R_DIPEP_pro_L_glu_L_tiperm</t>
  </si>
  <si>
    <t>dipeptide_pro_L_glu_L_transport_via_permease__extracellular_to_cytosol_</t>
  </si>
  <si>
    <t>1 M_pro_L_glu_L_e = 1 M_pro_L_glu_L_c</t>
  </si>
  <si>
    <t>dipeptide_pro_L_gly_L_transport_via_permease__extracellular_to_cytosol_</t>
  </si>
  <si>
    <t>1 M_pro_L_gly_e = 1 M_pro_L_gly_c</t>
  </si>
  <si>
    <t>R_DIPEP_pro_L_ile_L_tiperm</t>
  </si>
  <si>
    <t>dipeptide_pro_L_ile_L_transport_via_permease__extracellular_to_cytosol_</t>
  </si>
  <si>
    <t>1 M_pro_L_ile_L_e = 1 M_pro_L_ile_L_c</t>
  </si>
  <si>
    <t>dipeptide_pro_L_leu_L_transport_via_permease__extracellular_to_cytosol_</t>
  </si>
  <si>
    <t>1 M_pro_L_leu_L_e = 1 M_pro_L_leu_L_c</t>
  </si>
  <si>
    <t>R_DIPEP_pro_L_ser_L_tiperm</t>
  </si>
  <si>
    <t>dipeptide_pro_L_ser_L_transport_via_permease__extracellular_to_cytosol_</t>
  </si>
  <si>
    <t>1 M_pro_L_ser_L_e = 1 M_pro_L_ser_L_c</t>
  </si>
  <si>
    <t>R_DIPEP_pro_L_trp_L_tiperm</t>
  </si>
  <si>
    <t>dipeptide_pro_L_trp_L_transport_via_permease__extracellular_to_cytosol_</t>
  </si>
  <si>
    <t>1 M_pro_L_trp_L_e = 1 M_pro_L_trp_L_c</t>
  </si>
  <si>
    <t>dipeptide_pro_L_tyr_L_transport_via_permease__extracellular_to_cytosol_</t>
  </si>
  <si>
    <t>1 M_pro_L_tyr_L_e = 1 M_pro_L_tyr_L_c</t>
  </si>
  <si>
    <t>dipeptide_pro_L_val_L_transport_via_permease__extracellular_to_cytosol_</t>
  </si>
  <si>
    <t>1 M_pro_L_val_L_e = 1 M_pro_L_val_L_c</t>
  </si>
  <si>
    <t>dipeptide_ser_L_ala_L_transport_via_permease__extracellular_to_cytosol_</t>
  </si>
  <si>
    <t>1 M_ser_L_ala_L_e = 1 M_ser_L_ala_L_c</t>
  </si>
  <si>
    <t>dipeptide_ser_L_ser_L_transport_via_permease__extracellular_to_cytosol_</t>
  </si>
  <si>
    <t>1 M_ser_L_ser_L_e = 1 M_ser_L_ser_L_c</t>
  </si>
  <si>
    <t>dipeptide_thr_L_ala_L_transport_via_permease__extracellular_to_cytosol_</t>
  </si>
  <si>
    <t>1 M_thr_L_ala_L_e = 1 M_thr_L_ala_L_c</t>
  </si>
  <si>
    <t>R_DIPEP_thr_L_arg_L_tiperm</t>
  </si>
  <si>
    <t>dipeptide_thr_L_arg_L_transport_via_permease__extracellular_to_cytosol_</t>
  </si>
  <si>
    <t>1 M_thr_L_arg_L_e = 1 M_thr_L_arg_L_c</t>
  </si>
  <si>
    <t>R_DIPEP_thr_L_gln_L_tiperm</t>
  </si>
  <si>
    <t>dipeptide_thr_L_gln_L_transport_via_permease__extracellular_to_cytosol_</t>
  </si>
  <si>
    <t>1 M_thr_L_gln_L_e = 1 M_thr_L_gln_L_c</t>
  </si>
  <si>
    <t>dipeptide_thr_L_glu_L_transport_via_permease__extracellular_to_cytosol_</t>
  </si>
  <si>
    <t>1 M_thr_L_glu_L_e = 1 M_thr_L_glu_L_c</t>
  </si>
  <si>
    <t>R_DIPEP_thr_L_phe_L_tiperm</t>
  </si>
  <si>
    <t>dipeptide_thr_L_phe_L_transport_via_permease__extracellular_to_cytosol_</t>
  </si>
  <si>
    <t>1 M_thr_L_phe_L_e = 1 M_thr_L_phe_L_c</t>
  </si>
  <si>
    <t>R_DIPEP_trp_L_ala_L_tiperm</t>
  </si>
  <si>
    <t>dipeptide_trp_L_ala_L_transport_via_permease__extracellular_to_cytosol_</t>
  </si>
  <si>
    <t>1 M_trp_L_ala_L_e = 1 M_trp_L_ala_L_c</t>
  </si>
  <si>
    <t>R_DIPEP_trp_L_asp_L_tiperm</t>
  </si>
  <si>
    <t>dipeptide_trp_L_asp_L_transport_via_permease__extracellular_to_cytosol_</t>
  </si>
  <si>
    <t>1 M_trp_L_asp_L_e = 1 M_trp_L_asp_L_c</t>
  </si>
  <si>
    <t>R_DIPEP_trp_L_phe_L_tiperm</t>
  </si>
  <si>
    <t>dipeptide_trp_L_phe_L_transport_via_permease__extracellular_to_cytosol_</t>
  </si>
  <si>
    <t>1 M_trp_L_phe_L_e = 1 M_trp_L_phe_L_c</t>
  </si>
  <si>
    <t>R_DIPEP_trp_L_ser_L_tiperm</t>
  </si>
  <si>
    <t>dipeptide_trp_L_ser_L_transport_via_permease__extracellular_to_cytosol_</t>
  </si>
  <si>
    <t>1 M_trp_L_ser_L_e = 1 M_trp_L_ser_L_c</t>
  </si>
  <si>
    <t>R_DIPEP_trp_L_trp_L_tiperm</t>
  </si>
  <si>
    <t>dipeptide_trp_L_trp_L_transport_via_permease__extracellular_to_cytosol_</t>
  </si>
  <si>
    <t>1 M_trp_L_trp_L_e = 1 M_trp_L_trp_L_c</t>
  </si>
  <si>
    <t>R_DIPEP_trp_L_tyr_L_tiperm</t>
  </si>
  <si>
    <t>dipeptide_trp_L_tyr_L_transport_via_permease__extracellular_to_cytosol_</t>
  </si>
  <si>
    <t>1 M_trp_L_tyr_L_e = 1 M_trp_L_tyr_L_c</t>
  </si>
  <si>
    <t>R_DIPEP_trp_L_val_L_tiperm</t>
  </si>
  <si>
    <t>dipeptide_trp_L_val_L_transport_via_permease__extracellular_to_cytosol_</t>
  </si>
  <si>
    <t>1 M_trp_L_val_L_e = 1 M_trp_L_val_L_c</t>
  </si>
  <si>
    <t>dipeptide_tyr_L_ala_L_transport_via_permease__extracellular_to_cytosol_</t>
  </si>
  <si>
    <t>1 M_tyr_L_ala_L_e = 1 M_tyr_L_ala_L_c</t>
  </si>
  <si>
    <t>dipeptide_tyr_L_gly_L_transport_via_permease__extracellular_to_cytosol_</t>
  </si>
  <si>
    <t>1 M_tyr_L_gly_e = 1 M_tyr_L_gly_c</t>
  </si>
  <si>
    <t>R_DIPEP_tyr_L_his_L_tiperm</t>
  </si>
  <si>
    <t>dipeptide_tyr_L_his_L_transport_via_permease__extracellular_to_cytosol_</t>
  </si>
  <si>
    <t>1 M_tyr_L_his_L_e = 1 M_tyr_L_his_L_c</t>
  </si>
  <si>
    <t>R_DIPEP_tyr_L_phe_L_tiperm</t>
  </si>
  <si>
    <t>dipeptide_tyr_L_phe_L_transport_via_permease__extracellular_to_cytosol_</t>
  </si>
  <si>
    <t>1 M_tyr_L_phe_L_e = 1 M_tyr_L_phe_L_c</t>
  </si>
  <si>
    <t>R_DIPEP_tyr_L_trp_L_tiperm</t>
  </si>
  <si>
    <t>dipeptide_tyr_L_trp_L_transport_via_permease__extracellular_to_cytosol_</t>
  </si>
  <si>
    <t>1 M_tyr_L_trp_L_e = 1 M_tyr_L_trp_L_c</t>
  </si>
  <si>
    <t>R_DIPEP_tyr_L_tyr_L_tiperm</t>
  </si>
  <si>
    <t>dipeptide_tyr_L_tyr_L_transport_via_permease__extracellular_to_cytosol_</t>
  </si>
  <si>
    <t>1 M_tyr_L_tyr_L_e = 1 M_tyr_L_tyr_L_c</t>
  </si>
  <si>
    <t>R_DIPEP_val_L_arg_L_tiperm</t>
  </si>
  <si>
    <t>dipeptide_val_L_arg_L_transport_via_permease__extracellular_to_cytosol_</t>
  </si>
  <si>
    <t>1 M_val_L_arg_L_e = 1 M_val_L_arg_L_c</t>
  </si>
  <si>
    <t>R_DIPEP_val_L_asn_L_tiperm</t>
  </si>
  <si>
    <t>dipeptide_val_L_asn_L_transport_via_permease__extracellular_to_cytosol_</t>
  </si>
  <si>
    <t>1 M_val_L_asn_L_e = 1 M_val_L_asn_L_c</t>
  </si>
  <si>
    <t>R_DIPEP_val_L_asp_L_tiperm</t>
  </si>
  <si>
    <t>dipeptide_val_L_asp_L_transport_via_permease__extracellular_to_cytosol_</t>
  </si>
  <si>
    <t>1 M_val_L_asp_L_e = 1 M_val_L_asp_L_c</t>
  </si>
  <si>
    <t>R_DIPEP_val_L_gly_tiperm</t>
  </si>
  <si>
    <t>dipeptide_val_L_gly_L_transport_via_permease__extracellular_to_cytosol_</t>
  </si>
  <si>
    <t>1 M_val_L_gly_e = 1 M_val_L_gly_c</t>
  </si>
  <si>
    <t>R_DIPEP_val_L_his_L_tiperm</t>
  </si>
  <si>
    <t>dipeptide_val_L_his_L_transport_via_permease__extracellular_to_cytosol_</t>
  </si>
  <si>
    <t>1 M_val_L_his_L_e = 1 M_val_L_his_L_c</t>
  </si>
  <si>
    <t>dipeptide_val_L_ile_L_transport_via_permease__extracellular_to_cytosol_</t>
  </si>
  <si>
    <t>1 M_val_L_ile_L_e = 1 M_val_L_ile_L_c</t>
  </si>
  <si>
    <t>dipeptide_val_L_leu_L_transport_via_permease__extracellular_to_cytosol_</t>
  </si>
  <si>
    <t>1 M_val_L_leu_L_e = 1 M_val_L_leu_L_c</t>
  </si>
  <si>
    <t>dipeptide_val_L_pro_L_transport_via_permease__extracellular_to_cytosol_</t>
  </si>
  <si>
    <t>1 M_val_L_pro_L_e = 1 M_val_L_pro_L_c</t>
  </si>
  <si>
    <t>dipeptide_val_L_ser_L_transport_via_permease__extracellular_to_cytosol_</t>
  </si>
  <si>
    <t>1 M_val_L_ser_L_e = 1 M_val_L_ser_L_c</t>
  </si>
  <si>
    <t>dipeptide_val_L_tyr_L_transport_via_permease__extracellular_to_cytosol_</t>
  </si>
  <si>
    <t>1 M_val_L_tyr_L_e = 1 M_val_L_tyr_L_c</t>
  </si>
  <si>
    <t>R_DIPEP_val_L_val_L_tiperm</t>
  </si>
  <si>
    <t>dipeptide_val_L_val_L_transport_via_permease__extracellular_to_cytosol_</t>
  </si>
  <si>
    <t>1 M_val_L_val_L_e = 1 M_val_L_val_L_c</t>
  </si>
  <si>
    <t>R_TRIPEP_ala_L_ala_L_ala_L_tiperm</t>
  </si>
  <si>
    <t>tripeptide_ala_L_ala_L_transport_via_permease__extracellular_to_cytosol_</t>
  </si>
  <si>
    <t>1 M_ala_L_ala_L_ala_L_e = 1 M_ala_L_ala_L_ala_L_c</t>
  </si>
  <si>
    <t>( SS1G_10121 )</t>
  </si>
  <si>
    <t>( Sscle16g107840 )</t>
  </si>
  <si>
    <t>tripeptide_gly_L_gly_L_transport_via_permease__extracellular_to_cytosol_</t>
  </si>
  <si>
    <t>1 M_gly_gly_ala_L_e = 1 M_gly_gly_ala_L_c</t>
  </si>
  <si>
    <t>R_TRIPEP_gly_gly_ile_L_tiperm</t>
  </si>
  <si>
    <t>1 M_gly_gly_ile_L_e = 1 M_gly_gly_ile_L_c</t>
  </si>
  <si>
    <t>R_TRIPEP_gly_gly_phe_L_tiperm</t>
  </si>
  <si>
    <t>1 M_gly_gly_phe_L_e = 1 M_gly_gly_phe_L_c</t>
  </si>
  <si>
    <t>R_TRIPEP_gly_phe_L_phe_L_tiperm</t>
  </si>
  <si>
    <t>tripeptide_gly_L_phe_L_transport_via_permease__extracellular_to_cytosol_</t>
  </si>
  <si>
    <t>1 M_gly_phe_L_phe_L_e = 1 M_gly_phe_L_phe_L_c</t>
  </si>
  <si>
    <t>R_TRIPEP_leu_L_leu_L_leu_L_tiperm</t>
  </si>
  <si>
    <t>tripeptide_leu_L_leu_L_transport_via_permease__extracellular_to_cytosol_</t>
  </si>
  <si>
    <t>1 M_leu_L_leu_L_leu_L_e = 1 M_leu_L_leu_L_leu_L_c</t>
  </si>
  <si>
    <t>R_TRIPEP_val_L_tyr_L_val_L_tiperm</t>
  </si>
  <si>
    <t>tripeptide_val_L_tyr_L_transport_via_permease__extracellular_to_cytosol_</t>
  </si>
  <si>
    <t>1 M_val_L_tyr_L_val_L_e = 1 M_val_L_tyr_L_val_L_c</t>
  </si>
  <si>
    <t>iron__II__transport</t>
  </si>
  <si>
    <t>1 M_fe2_e = 1 M_fe2_c</t>
  </si>
  <si>
    <t>Transport inorganic compound</t>
  </si>
  <si>
    <t>H2O2_transport_via_diffusion__extracellular_to_cytoplasm_</t>
  </si>
  <si>
    <t>1 M_h2o2_e = 1 M_h2o2_c</t>
  </si>
  <si>
    <t>H2O_transport_via_diffusion__extracellular_to_cytoplasm_</t>
  </si>
  <si>
    <t>1 M_h2o_e = 1 M_h2o_c</t>
  </si>
  <si>
    <t>ammonia_transport_via_diffusion__extracellular_to_cytoplasm_</t>
  </si>
  <si>
    <t>1 M_nh4_e = 1 M_nh4_c</t>
  </si>
  <si>
    <t>nitrite_transport_in_via_proton_symport__reversible</t>
  </si>
  <si>
    <t>1 M_no2_e + 1 M_h_e = 1 M_no2_c + 1 M_h_c</t>
  </si>
  <si>
    <t>( SS1G_12690 )</t>
  </si>
  <si>
    <t>( Sscle02g013580 )</t>
  </si>
  <si>
    <t>nitrate_transport_in_via_proton_symport</t>
  </si>
  <si>
    <t>1 M_no3_e + 1 M_h_e = 1 M_h_c + 1 M_no3_c</t>
  </si>
  <si>
    <t>O2_transport_via_diffusion__extracellular_to_cytoplasm_</t>
  </si>
  <si>
    <t>1 M_o2_e = 1 M_o2_c</t>
  </si>
  <si>
    <t>phosphate_reversible_transport_via_symport</t>
  </si>
  <si>
    <t>1 M_h_e + 1 M_pi_e = 1 M_h_c + 1 M_pi_c</t>
  </si>
  <si>
    <t>( SS1G_11184 ) or ( SS1G_09313 ) or ( SS1G_04686 )</t>
  </si>
  <si>
    <t>( Sscle12g087750 ) or ( Sscle15g105890 ) or ( Sscle02g014910 )</t>
  </si>
  <si>
    <t>R_ADNt2</t>
  </si>
  <si>
    <t>adenosine_transport_in_via_proton_symport_</t>
  </si>
  <si>
    <t>1 M_adn_e + 1 M_h_e = 1 M_h_c + 1 M_adn_c</t>
  </si>
  <si>
    <t>Transport nitrogen compound</t>
  </si>
  <si>
    <t>R_AGMtr</t>
  </si>
  <si>
    <t>agmatine_transport_in_via_proton_symport_</t>
  </si>
  <si>
    <t>1 M_h_e + 1 M_agm_e = 1 M_h_c + 1 M_agm_c</t>
  </si>
  <si>
    <t>R_ALLTNt2</t>
  </si>
  <si>
    <t>allantoin_transport_in_via_proton_symport</t>
  </si>
  <si>
    <t>1 M_alltn_e + 1 M_h_e = 1 M_alltn_c + 1 M_h_c</t>
  </si>
  <si>
    <t>R_CHOLtiperm</t>
  </si>
  <si>
    <t>choline_transport_via_permease__extracellular_to_cytosol_</t>
  </si>
  <si>
    <t>1 M_chol_e = 1 M_chol_c</t>
  </si>
  <si>
    <t>( SS1G_14102 )</t>
  </si>
  <si>
    <t>( Sscle10g079630 )</t>
  </si>
  <si>
    <t>R_CITR_Lt2</t>
  </si>
  <si>
    <t>R_L_Citrulline_transport_in_via_proton_symport</t>
  </si>
  <si>
    <t>1 M_citr_L_e + 1 M_h_e = 1 M_citr_L_c + 1 M_h_c</t>
  </si>
  <si>
    <t>ethanolamine_transport_via_diffusion__extracellular_</t>
  </si>
  <si>
    <t>1 M_etha_e = 1 M_etha_c</t>
  </si>
  <si>
    <t>R_GSNt2</t>
  </si>
  <si>
    <t>guanosine_transport_in_via_proton_symport</t>
  </si>
  <si>
    <t>1 M_h_e + 1 M_gsn_e = 1 M_gsn_c + 1 M_h_c</t>
  </si>
  <si>
    <t>R_HOMt3</t>
  </si>
  <si>
    <t>L_homoserine_transport_in_via_proton_symport_</t>
  </si>
  <si>
    <t>1 M_hom_L_e + 1 M_h_e = 1 M_hom_L_c + 1 M_h_c</t>
  </si>
  <si>
    <t>R_ORNt2</t>
  </si>
  <si>
    <t>orntithine_transport_in_via_proton_symport</t>
  </si>
  <si>
    <t>1 M_orn_e + 1 M_h_e = 1 M_orn_c + 1 M_h_c</t>
  </si>
  <si>
    <t>R_PTRCt2</t>
  </si>
  <si>
    <t>putrescine_transport_in_via_proton_symport_</t>
  </si>
  <si>
    <t>1 M_h_e + 1 M_ptrc_e = 1 M_h_c + 1 M_ptrc_c</t>
  </si>
  <si>
    <t>( SS1G_10279 ) or ( SS1G_02048 )</t>
  </si>
  <si>
    <t>( Sscle16g108960 ) or ( Sscle01g004000 )</t>
  </si>
  <si>
    <t>R_TYMt</t>
  </si>
  <si>
    <t>tyramine_transport_in_via_proton_symport_</t>
  </si>
  <si>
    <t>1 M_h_e + 1 M_tym_e = 1 M_h_c + 1 M_tym_c</t>
  </si>
  <si>
    <t>urea_reversible_transport_via_proton_symport__2_H__</t>
  </si>
  <si>
    <t>1 M_urea_e + 2 M_h_e = 2 M_h_c + 1 M_urea_c</t>
  </si>
  <si>
    <t>( SS1G_06216 )</t>
  </si>
  <si>
    <t>( Sscle05g043930 )</t>
  </si>
  <si>
    <t>R_XANt2</t>
  </si>
  <si>
    <t>xanthine_transport_in_via_proton_symport</t>
  </si>
  <si>
    <t>1 M_h_e + 1 M_xan_e = 1 M_xan_c + 1 M_h_c</t>
  </si>
  <si>
    <t>indole_3_acetate_transport_</t>
  </si>
  <si>
    <t>1 M_h_c + 1 M_ind3ac_c = 1 M_h_e + 1 M_ind3ac_e</t>
  </si>
  <si>
    <t>Transport secondary metabolites</t>
  </si>
  <si>
    <t>sclerotinin_A_transport_extracellular_</t>
  </si>
  <si>
    <t>1 M_scltA_c = 1 M_scltA_e</t>
  </si>
  <si>
    <t>sclerotinin_B_transport_extracellular_</t>
  </si>
  <si>
    <t>1 M_scltB_c = 1 M_scltB_e</t>
  </si>
  <si>
    <t>5_methylsulfinylpentanenitrile_reversible_transport_via_unknown_mecanism</t>
  </si>
  <si>
    <t>1 M_5mspa_e = 1 M_5mspa_c</t>
  </si>
  <si>
    <t>Transport toxin</t>
  </si>
  <si>
    <t>5_methylsulfinylpentanenitrile_reversible_via_unknown_mecanism</t>
  </si>
  <si>
    <t>1 M_5mspnl_e = 1 M_5mspnl_c</t>
  </si>
  <si>
    <t>indole_3_acetonitrile_transport</t>
  </si>
  <si>
    <t>1 M_ind3acnl_e = 1 M_ind3acnl_c</t>
  </si>
  <si>
    <t>N2O_transport__diffusion_</t>
  </si>
  <si>
    <t>1 M_n2o_e = 1 M_n2o_c</t>
  </si>
  <si>
    <t>NO_transport__diffusion_</t>
  </si>
  <si>
    <t>1 M_no_e = 1 M_no_c</t>
  </si>
  <si>
    <t>S_adenosyl_L_homocysteine_intracellular_diffusion_endoplasmic_reticulum</t>
  </si>
  <si>
    <t>1 M_ahcys_r = 1 M_ahcys_c</t>
  </si>
  <si>
    <t>Transport, endoplasmic reticulum</t>
  </si>
  <si>
    <t>Transport, internal</t>
  </si>
  <si>
    <t>S_adenosyl_L_methionine_intracellular_diffusion_endoplasmic_reticulum</t>
  </si>
  <si>
    <t>1 M_amet_c = 1 M_amet_r</t>
  </si>
  <si>
    <t>CO2_endoplasmic_reticular_transport_via_diffusion</t>
  </si>
  <si>
    <t>1 M_co2_c = 1 M_co2_r</t>
  </si>
  <si>
    <t>ergosterol_endoplasmic_reticular_transport</t>
  </si>
  <si>
    <t>1 M_ergst_r = 1 M_ergst_c</t>
  </si>
  <si>
    <t>formate_transporter__endoplasmic_reticulum</t>
  </si>
  <si>
    <t>1 M_for_r = 1 M_for_c</t>
  </si>
  <si>
    <t>lipid__flip_flop_intracellular_transport__endoplasmic_reticulum</t>
  </si>
  <si>
    <t>1 M_frdp_c = 1 M_frdp_x</t>
  </si>
  <si>
    <t>h2o_endoplasmic_reticulum_transport</t>
  </si>
  <si>
    <t>1 M_h2o_c = 1 M_h2o_r</t>
  </si>
  <si>
    <t>H_transporter__endoplasmic_reticulum</t>
  </si>
  <si>
    <t>1 M_h_c = 1 M_h_r</t>
  </si>
  <si>
    <t>NADPH_transporter__endoplasmic_reticulum</t>
  </si>
  <si>
    <t>1 M_nadph_c = 1 M_nadph_r</t>
  </si>
  <si>
    <t>NADP_transporter__endoplasmic_reticulum</t>
  </si>
  <si>
    <t>1 M_nadp_r = 1 M_nadp_c</t>
  </si>
  <si>
    <t>O2__transport__endoplasmic_reticulum</t>
  </si>
  <si>
    <t>1 M_o2_c = 1 M_o2_r</t>
  </si>
  <si>
    <t>diphosphate_transporter__endoplasmic_reticulum</t>
  </si>
  <si>
    <t>1 M_ppi_r = 1 M_ppi_c</t>
  </si>
  <si>
    <t>R_ZYMSTter</t>
  </si>
  <si>
    <t>zymosterol_endoplasmic_reticular_transport</t>
  </si>
  <si>
    <t>1 M_zymst_r = 1 M_zymst_c</t>
  </si>
  <si>
    <t>2_dehydropantoate_mitochondrial_transport</t>
  </si>
  <si>
    <t>1 M_2dhp_m = 1 M_2dhp_c</t>
  </si>
  <si>
    <t>Transport, mitochondrial</t>
  </si>
  <si>
    <t>2_oxobutanoate_mitochondrial_transport</t>
  </si>
  <si>
    <t>1 M_2obut_c + 1 M_h_c = 1 M_h_m + 1 M_2obut_m</t>
  </si>
  <si>
    <t>2_oxoadipate_transport_out_of_mitochondria_</t>
  </si>
  <si>
    <t>1 M_2oxoadp_m = 1 M_2oxoadp_c</t>
  </si>
  <si>
    <t>3_methyl_2_oxobutanoate_transport__mitochondrial</t>
  </si>
  <si>
    <t>1 M_3mob_c = 1 M_3mob_m</t>
  </si>
  <si>
    <t>3_methyl_2_oxopentanoate_transport__mitochondrial</t>
  </si>
  <si>
    <t>1 M_3mop_c + 1 M_h_c = 1 M_3mop_m + 1 M_h_m</t>
  </si>
  <si>
    <t>3_oxoadipate_transporter__mitochondrial</t>
  </si>
  <si>
    <t>2 M_h_c + 1 M_3oxoadp_c = 2 M_h_m + 1 M_3oxoadp_m</t>
  </si>
  <si>
    <t>4_aminobenzoate_mitochondrial_transport_</t>
  </si>
  <si>
    <t>1 M_4abz_c = 1 M_4abz_m</t>
  </si>
  <si>
    <t>( SS1G_10651 ) or ( SS1G_09088 )</t>
  </si>
  <si>
    <t>( Sscle09g070960 ) or ( Sscle14g101850 )</t>
  </si>
  <si>
    <t>R_6DHFtm</t>
  </si>
  <si>
    <t>6_glutamyl_DHF_transport_mitochondrial</t>
  </si>
  <si>
    <t>1 M_6dhf_m = 1 M_6dhf_c</t>
  </si>
  <si>
    <t>S_adenosyl_L_homocysteine_transport__mitochondrial</t>
  </si>
  <si>
    <t>1 M_ahcys_c = 1 M_ahcys_m</t>
  </si>
  <si>
    <t>malate_akg_shuttle</t>
  </si>
  <si>
    <t>1 M_mal_L_c + 1 M_akg_m = 1 M_mal_L_m + 1 M_akg_c</t>
  </si>
  <si>
    <t>( SS1G_02434 ) or ( SS1G_05355 )</t>
  </si>
  <si>
    <t>( Sscle04g034630 ) or ( Sscle08g066140 )</t>
  </si>
  <si>
    <t>alanine_transport_mitochondrial</t>
  </si>
  <si>
    <t>1 M_ala_L_c = 1 M_ala_L_m</t>
  </si>
  <si>
    <t>S_Adenosyl_L_methionine_reversible_transport__mitochondrial</t>
  </si>
  <si>
    <t>1 M_amet_c = 1 M_amet_m</t>
  </si>
  <si>
    <t>aspartate_glutamate_mitochondrial_shuttle</t>
  </si>
  <si>
    <t>1 M_asp_L_m + 1 M_glu_L_c = 1 M_asp_L_c + 1 M_glu_L_m</t>
  </si>
  <si>
    <t>Beta_alanine_reversible_mitochondrial_transport_</t>
  </si>
  <si>
    <t>1 M_ala_B_c = 1 M_ala_B_m</t>
  </si>
  <si>
    <t>biotin_transport__mitochondria</t>
  </si>
  <si>
    <t>1 M_btn_c + 1 M_h_c = 1 M_h_m + 1 M_btn_m</t>
  </si>
  <si>
    <t>citrulline_mitochondrial_transport_</t>
  </si>
  <si>
    <t>1 M_citr_L_m + 1 M_h_c = 1 M_citr_L_c + 1 M_h_m</t>
  </si>
  <si>
    <t>malate_citrate_shuttle</t>
  </si>
  <si>
    <t>1 M_mal_L_c + 1 M_cit_m = 1 M_cit_c + 1 M_mal_L_m</t>
  </si>
  <si>
    <t>R_CITtbm</t>
  </si>
  <si>
    <t>citrate_transport__mitochondrial</t>
  </si>
  <si>
    <t>1 M_cit_c + 1 M_pep_m = 1 M_cit_m + 1 M_pep_c</t>
  </si>
  <si>
    <t>( SS1G_00256 )</t>
  </si>
  <si>
    <t>( Sscle03g028560 )</t>
  </si>
  <si>
    <t>1 M_cit_c + 1 M_icit_m = 1 M_cit_m + 1 M_icit_c</t>
  </si>
  <si>
    <t>CO2_transport__mitochondrial</t>
  </si>
  <si>
    <t>1 M_co2_c = 1 M_co2_m</t>
  </si>
  <si>
    <t>carnithine_acetylcarnithine_carrier__mitochondrial</t>
  </si>
  <si>
    <t>1 M_acrn_c + 1 M_crn_m = 1 M_acrn_m + 1 M_crn_c</t>
  </si>
  <si>
    <t>( SS1G_03019 ) or ( SS1G_12016 ) or ( SS1G_01821 ) or ( SS1G_10204 )</t>
  </si>
  <si>
    <t>( Sscle04g038950 ) or ( Sscle12g089740 ) or ( Sscle01g005790 ) or ( Sscle16g108400 )</t>
  </si>
  <si>
    <t>cysteine_transport_mitochondrial</t>
  </si>
  <si>
    <t>1 M_cys_L_c = 1 M_cys_L_m</t>
  </si>
  <si>
    <t>dihydrofolate_reversible_mitochondrial_transport</t>
  </si>
  <si>
    <t>1 M_dhf_m = 1 M_dhf_c</t>
  </si>
  <si>
    <t>dhnpt_mitochondrial_transport</t>
  </si>
  <si>
    <t>1 M_dhnpt_c = 1 M_dhnpt_m</t>
  </si>
  <si>
    <t>ethanol_transport__mitochondrial</t>
  </si>
  <si>
    <t>1 M_etoh_c = 1 M_etoh_m</t>
  </si>
  <si>
    <t>FAD_FMN_antiport</t>
  </si>
  <si>
    <t>1 M_fad_c + 1 M_fmn_m = 1 M_fmn_c + 1 M_fad_m</t>
  </si>
  <si>
    <t>iron__II__transport_mitochondrial</t>
  </si>
  <si>
    <t>1 M_h_c + 1 M_fe2_c = 1 M_fe2_m + 1 M_h_m</t>
  </si>
  <si>
    <t>R_FORt2m</t>
  </si>
  <si>
    <t>formate_transport__mitochondrial</t>
  </si>
  <si>
    <t>1 M_for_c = 1 M_for_m</t>
  </si>
  <si>
    <t>glycoaldehyde_mitochondrial_transport</t>
  </si>
  <si>
    <t>1 M_gcald_m = 1 M_gcald_c</t>
  </si>
  <si>
    <t>L_glutamate_transport_via_proton_symport__mitochondrial</t>
  </si>
  <si>
    <t>1 M_h_c + 1 M_glu_L_c = 1 M_glu_L_m + 1 M_h_m</t>
  </si>
  <si>
    <t>R_GUAtm</t>
  </si>
  <si>
    <t>guanine_mitochondrial_transport_via_diffusion</t>
  </si>
  <si>
    <t>1 M_gua_c = 1 M_gua_m</t>
  </si>
  <si>
    <t>H2O_transport__mitochondrial</t>
  </si>
  <si>
    <t>1 M_h2o_c = 1 M_h2o_m</t>
  </si>
  <si>
    <t>malate_isocitrate_shuttle</t>
  </si>
  <si>
    <t>1 M_mal_L_c + 1 M_icit_m = 1 M_mal_L_m + 1 M_icit_c</t>
  </si>
  <si>
    <t>L_lactate_mitochondrial_transport_</t>
  </si>
  <si>
    <t>1 M_lac_L_c + 1 M_h_c = 1 M_h_m + 1 M_lac_L_m</t>
  </si>
  <si>
    <t>malate_sulfite_transport__mitochondrial</t>
  </si>
  <si>
    <t>1 M_mal_L_c + 1 M_so3_m = 1 M_mal_L_m + 1 M_so3_c</t>
  </si>
  <si>
    <t>malate_transport__mitochondrial</t>
  </si>
  <si>
    <t>1 M_mal_L_c + 1 M_pi_m = 1 M_mal_L_m + 1 M_pi_c</t>
  </si>
  <si>
    <t>methanol_transport_via_diffusion_mitochondrial</t>
  </si>
  <si>
    <t>1 M_meoh_m = 1 M_meoh_c</t>
  </si>
  <si>
    <t>methionine_mitochondrial_transport_via_proton_symport</t>
  </si>
  <si>
    <t>1 M_met_L_m + 1 M_h_m = 1 M_met_L_c + 1 M_h_c</t>
  </si>
  <si>
    <t>5_10_Methylenetetrahydrofolate_transport__mitochondrial</t>
  </si>
  <si>
    <t>1 M_mlthf_c = 1 M_mlthf_m</t>
  </si>
  <si>
    <t>NH3_mitochondrial_transport</t>
  </si>
  <si>
    <t>1 M_nh4_c = 1 M_nh4_m</t>
  </si>
  <si>
    <t>O2_transport_via_diffusion__mitochondrial</t>
  </si>
  <si>
    <t>1 M_o2_c = 1 M_o2_m</t>
  </si>
  <si>
    <t>oxaloacetate_transport__mitochondrial</t>
  </si>
  <si>
    <t>1 M_oaa_c + 1 M_h_c = 1 M_h_m + 1 M_oaa_m</t>
  </si>
  <si>
    <t>( SS1G_11361 )</t>
  </si>
  <si>
    <t>( Sscle07g059370 )</t>
  </si>
  <si>
    <t>ornithine_mitochondrial_transport_</t>
  </si>
  <si>
    <t>1 M_h_c + 1 M_orn_m = 1 M_h_m + 1 M_orn_c</t>
  </si>
  <si>
    <t>pantoate_mitochondrial_transport</t>
  </si>
  <si>
    <t>1 M_pant_R_c = 1 M_pant_R_m</t>
  </si>
  <si>
    <t>phosphate_transporter__mitochondrial</t>
  </si>
  <si>
    <t>1 M_h_c + 1 M_pi_c = 1 M_h_m + 1 M_pi_m</t>
  </si>
  <si>
    <t>( SS1G_00796 )</t>
  </si>
  <si>
    <t>( Sscle03g024350 )</t>
  </si>
  <si>
    <t>R_PIt5m</t>
  </si>
  <si>
    <t>phosphate_transport_via_hydroxide_ion_symport__mitochondrial</t>
  </si>
  <si>
    <t>1 M_oh1_m + 1 M_pi_c = 1 M_oh1_c + 1 M_pi_m</t>
  </si>
  <si>
    <t>( SS1G_09621 )</t>
  </si>
  <si>
    <t>( Sscle01g000110 )</t>
  </si>
  <si>
    <t>pantothenate_mitochondrial_transport</t>
  </si>
  <si>
    <t>1 M_pnto_R_m = 1 M_pnto_R_c</t>
  </si>
  <si>
    <t>pyruvate_mitochondrial_transport_</t>
  </si>
  <si>
    <t>1 M_pyr_c + 1 M_h_c = 1 M_h_m + 1 M_pyr_m</t>
  </si>
  <si>
    <t>succinate_fumarate_transport__mitochondrial</t>
  </si>
  <si>
    <t>1 M_fum_m + 1 M_succ_c = 1 M_fum_c + 1 M_succ_m</t>
  </si>
  <si>
    <t>( SS1G_08795 )</t>
  </si>
  <si>
    <t>( Sscle14g099560 )</t>
  </si>
  <si>
    <t>5_6_7_8_Tetrahydrofolate_transport__mitochondrial</t>
  </si>
  <si>
    <t>1 M_thf_c = 1 M_thf_m</t>
  </si>
  <si>
    <t>threonine_mitochondrial_transport_</t>
  </si>
  <si>
    <t>1 M_thr_L_c + 1 M_h_c = 1 M_h_m + 1 M_thr_L_m</t>
  </si>
  <si>
    <t>S_adenosyl_L_homocysteine_nuclear_transport_</t>
  </si>
  <si>
    <t>1 M_ahcys_c = 1 M_ahcys_n</t>
  </si>
  <si>
    <t>Transport, nuclear</t>
  </si>
  <si>
    <t>S_adenosyl_L_methionine_nuclear_transport_</t>
  </si>
  <si>
    <t>1 M_amet_c = 1 M_amet_n</t>
  </si>
  <si>
    <t>phosphate_nuclear_transport_</t>
  </si>
  <si>
    <t>1 M_pi_c + 1 M_h_c = 1 M_h_n + 1 M_pi_n</t>
  </si>
  <si>
    <t>phosphate_transport__nuclear</t>
  </si>
  <si>
    <t>1 M_pi_n = 1 M_pi_c</t>
  </si>
  <si>
    <t>carnitine_acetylcarnitine_carrier__peroxisomal</t>
  </si>
  <si>
    <t>1 M_acrn_x + 1 M_crn_c = 1 M_acrn_c + 1 M_crn_x</t>
  </si>
  <si>
    <t>Transport, peroxisomal</t>
  </si>
  <si>
    <t>lipid__flip_flop_intracellular_transport__peroxisomal</t>
  </si>
  <si>
    <t>1 M_frdp_x = 1 M_frdp_r</t>
  </si>
  <si>
    <t>glyoxylate_transport__peroxisomal</t>
  </si>
  <si>
    <t>1 M_glx_c = 1 M_glx_x</t>
  </si>
  <si>
    <t>H2O_transport__peroxisomal</t>
  </si>
  <si>
    <t>1 M_h2o_c = 1 M_h2o_x</t>
  </si>
  <si>
    <t>fatty_acid_C161_intracellular_transport_peroxisomal</t>
  </si>
  <si>
    <t>1 M_hdcoa_c = 1 M_hdcoa_x</t>
  </si>
  <si>
    <t>malate_oxaloacetate_shuttle</t>
  </si>
  <si>
    <t>1 M_mal_L_c + 1 M_oaa_x = 1 M_oaa_c + 1 M_mal_L_x</t>
  </si>
  <si>
    <t>malate_peroxisomal_transport</t>
  </si>
  <si>
    <t>1 M_h_x + 1 M_mal_L_x = 1 M_mal_L_c + 1 M_h_c</t>
  </si>
  <si>
    <t>O2_transport__peroxisomal</t>
  </si>
  <si>
    <t>1 M_o2_c = 1 M_o2_x</t>
  </si>
  <si>
    <t>fatty_acid_C80_intracellular_transport_peroxisomal</t>
  </si>
  <si>
    <t>1 M_occoa_c = 1 M_occoa_x</t>
  </si>
  <si>
    <t>fatty_acid_C181_intracellular_transport_peroxisomal</t>
  </si>
  <si>
    <t>1 M_odecoa_c = 1 M_odecoa_x</t>
  </si>
  <si>
    <t>fatty_acid_C160_intracellular_transport_peroxisomal</t>
  </si>
  <si>
    <t>1 M_pmtcoa_c = 1 M_pmtcoa_x</t>
  </si>
  <si>
    <t>fatty_acid_C180_intracellular_transport_peroxisomal</t>
  </si>
  <si>
    <t>1 M_stcoa_c = 1 M_stcoa_x</t>
  </si>
  <si>
    <t>fatty_acid_C140_intracellular_transport_peroxisomal</t>
  </si>
  <si>
    <t>1 M_tdcoa_c = 1 M_tdcoa_x</t>
  </si>
  <si>
    <t>trehalose_phosphatase</t>
  </si>
  <si>
    <t>1 M_h2o_c + 1 M_tre6p_c = 1 M_pi_c + 1 M_tre_c</t>
  </si>
  <si>
    <t>( SS1G_11205 ) or ( SS1G_12815 )</t>
  </si>
  <si>
    <t>( Sscle12g087570 ) or ( Sscle02g012650 )</t>
  </si>
  <si>
    <t>3.1.3.12</t>
  </si>
  <si>
    <t>Trehalose biosynthesis</t>
  </si>
  <si>
    <t>alpha_alpha_trehalose_phosphate_synthase__UDP_forming_</t>
  </si>
  <si>
    <t>1 M_g6p_c + 1 M_udpg_c = 1 M_h_c + 1 M_tre6p_c + 1 M_udp_c</t>
  </si>
  <si>
    <t>( SS1G_11205 ) or ( SS1G_12815 ) or ( SS1G_11847 )</t>
  </si>
  <si>
    <t>( Sscle12g087570 ) or ( Sscle02g012650 ) or ( Sscle12g091070 )</t>
  </si>
  <si>
    <t>2.4.1.15</t>
  </si>
  <si>
    <t>R_TREHm</t>
  </si>
  <si>
    <t>alpha_alpha_trehalase_mitochondrial</t>
  </si>
  <si>
    <t>1 M_tre_m + 1 M_h2o_m = 2 M_glc_D_m</t>
  </si>
  <si>
    <t>( SS1G_04974 )</t>
  </si>
  <si>
    <t>( Sscle08g063190 )</t>
  </si>
  <si>
    <t>3.2.1.28</t>
  </si>
  <si>
    <t>Trehalose degradation</t>
  </si>
  <si>
    <t>R_INDPYRD</t>
  </si>
  <si>
    <t>indole_3_pyruvate_decarboxylase</t>
  </si>
  <si>
    <t>1 M_h_c + 1 M_indpyr_c = 1 M_co2_c + 1 M_id3acald_c</t>
  </si>
  <si>
    <t>4.1.1.74</t>
  </si>
  <si>
    <t>Tryptophan degradation</t>
  </si>
  <si>
    <t>4_hydroxyphenylpyruvate_oxygen_oxidoreductase</t>
  </si>
  <si>
    <t>1 M_o2_c + 1 M_34hpp_c = 1 M_co2_c + 1 M_hgentis_c</t>
  </si>
  <si>
    <t>( SS1G_07630 ) or ( SS1G_09183 )</t>
  </si>
  <si>
    <t>( Sscle11g084610 ) or ( Sscle15g106950 )</t>
  </si>
  <si>
    <t>1.13.11.27</t>
  </si>
  <si>
    <t>Tyrosine degradation</t>
  </si>
  <si>
    <t>4_Hydroxyphenylacetaldehyde_NADP__oxidoreductase</t>
  </si>
  <si>
    <t>1 M_h2o_c + 1 M_nadp_c + 1 M_4hoxpacd_c = 2 M_h_c + 1 M_nadph_c + 1 M_4hphac_c</t>
  </si>
  <si>
    <t>1.2.1.5</t>
  </si>
  <si>
    <t>4_hydroxyphenylacetate_1_monooxygenase</t>
  </si>
  <si>
    <t>1 M_nadh_c + 1 M_4hphac_c + 1 M_o2_c + 1 M_h_c = 1 M_h2o_c + 1 M_nad_c + 1 M_hgentis_c</t>
  </si>
  <si>
    <t>1.14.13.18</t>
  </si>
  <si>
    <t>fumarylacetoacetase</t>
  </si>
  <si>
    <t>1 M_h2o_c + 1 M_4fumacac_c = 1 M_h_c + 1 M_fum_c + 1 M_acac_c</t>
  </si>
  <si>
    <t>( SS1G_06879 )</t>
  </si>
  <si>
    <t>( Sscle13g096040 )</t>
  </si>
  <si>
    <t>3.7.1.2</t>
  </si>
  <si>
    <t>homogentisate_oxygen_1_2_oxidoreductase__decyclizing_</t>
  </si>
  <si>
    <t>1 M_hgentis_c + 1 M_o2_c = 1 M_4mlacac_c + 1 M_h_c</t>
  </si>
  <si>
    <t>( SS1G_06873 )</t>
  </si>
  <si>
    <t>( Sscle13g096010 )</t>
  </si>
  <si>
    <t>1.13.11.5</t>
  </si>
  <si>
    <t>maleylacetoacetate_isomerase</t>
  </si>
  <si>
    <t>1 M_4mlacac_c = 1 M_4fumacac_c</t>
  </si>
  <si>
    <t>5.2.1.2</t>
  </si>
  <si>
    <t>L_tyrosine_carboxy_lyase</t>
  </si>
  <si>
    <t>1 M_tyr_L_c + 1 M_h_c = 1 M_tym_c + 1 M_co2_c</t>
  </si>
  <si>
    <t>( SS1G_02607 )</t>
  </si>
  <si>
    <t>( Sscle04g035830 )</t>
  </si>
  <si>
    <t>4.1.1.25</t>
  </si>
  <si>
    <t>tyramine_oxygen_oxidoreductase_deaminating__flavin_containing___cytosol_</t>
  </si>
  <si>
    <t>1 M_o2_c + 1 M_h2o_c + 1 M_tym_c = 1 M_nh4_c + 1 M_4hoxpacd_c + 1 M_h2o2_c</t>
  </si>
  <si>
    <t>( SS1G_04591 ) or ( SS1G_11146 ) or ( SS1G_12311 )</t>
  </si>
  <si>
    <t>( Sscle02g015590 ) or ( Sscle12g088000 ) or ( Sscle05g042690 )</t>
  </si>
  <si>
    <t>1.4.3.6</t>
  </si>
  <si>
    <t>acetolactate_synthase__mitochondrial</t>
  </si>
  <si>
    <t>1 M_h_m + 2 M_pyr_m = 1 M_co2_m + 1 M_alac_S_m</t>
  </si>
  <si>
    <t>Valine biosynthesis</t>
  </si>
  <si>
    <t>R_DHAD1</t>
  </si>
  <si>
    <t>dihydroxy_acid_dehydratase__2_3_dihydroxy_3_methylbutanoate_</t>
  </si>
  <si>
    <t>1 M_23dhmb_c = 1 M_h2o_c + 1 M_3mob_c</t>
  </si>
  <si>
    <t>dihydroxy_acid_dehydratase__2_3_dihydroxy_3_methylbutanoate___mitochondrial</t>
  </si>
  <si>
    <t>1 M_23dhmb_m = 1 M_h2o_m + 1 M_3mob_m</t>
  </si>
  <si>
    <t>acetohydroxy_acid_isomeroreductase__mitochondrial</t>
  </si>
  <si>
    <t>1 M_alac_S_m + 1 M_nadph_m + 1 M_h_m = 1 M_nadp_m + 1 M_23dhmb_m</t>
  </si>
  <si>
    <t>valine_transaminase</t>
  </si>
  <si>
    <t>1 M_glu_L_c + 1 M_3mob_c = 1 M_akg_c + 1 M_val_L_c</t>
  </si>
  <si>
    <t>R_VALTAm</t>
  </si>
  <si>
    <t>valine_transaminase__mitochondiral</t>
  </si>
  <si>
    <t>1 M_glu_L_m + 1 M_3mob_m = 1 M_akg_m + 1 M_val_L_m</t>
  </si>
  <si>
    <t>R_3AIBTm</t>
  </si>
  <si>
    <t>L_3_aminoisobutyrate_transaminase__mitochondrial</t>
  </si>
  <si>
    <t>1 M_2mop_m + 1 M_glu_L_m = 1 M_akg_m + 1 M_3aib_m</t>
  </si>
  <si>
    <t>2.6.1.22</t>
  </si>
  <si>
    <t>Valine degradation</t>
  </si>
  <si>
    <t>3_hydroxyisobutyryl_CoA_hydrolase__mitochondrial</t>
  </si>
  <si>
    <t>1 M_h2o_m + 1 M_3hibutcoa_m = 1 M_h_m + 1 M_3hmp_m + 1 M_coa_m</t>
  </si>
  <si>
    <t>acyl_CoA_dehydrogenase__isobutyryl_CoA___mitochondrial</t>
  </si>
  <si>
    <t>1 M_ibcoa_m + 1 M_fad_m = 1 M_fadh2_m + 1 M_2mp2coa_m</t>
  </si>
  <si>
    <t>3_hydroxyacyl_CoA_dehydratase__3_hydroxyisobutyryl_CoA___mitochondria_</t>
  </si>
  <si>
    <t>1 M_h2o_m + 1 M_2mp2coa_m = 1 M_3hibutcoa_m</t>
  </si>
  <si>
    <t>3_hydroxyisobutyrate_dehydrogenase__mitochondrial</t>
  </si>
  <si>
    <t>1 M_3hmp_m + 1 M_nad_m = 1 M_nadh_m + 1 M_h_m + 1 M_2mop_m</t>
  </si>
  <si>
    <t>( SS1G_08367 ) or ( SS1G_12199 )</t>
  </si>
  <si>
    <t>( Sscle10g076620 ) or ( Sscle05g041710 )</t>
  </si>
  <si>
    <t>1.1.1.31</t>
  </si>
  <si>
    <t>methylmalonate_semialdehyde_dehydrogenase</t>
  </si>
  <si>
    <t>1 M_nad_m + 1 M_2mop_m + 1 M_coa_m = 1 M_nadh_m + 1 M_ppcoa_m + 1 M_co2_m</t>
  </si>
  <si>
    <t>2_oxoisovalerate_dehydrogenase__acylating__3_methyl_2_oxobutanoate___mitochondrial</t>
  </si>
  <si>
    <t>1 M_3mob_m + 1 M_nad_m + 1 M_coa_m = 1 M_co2_m + 1 M_ibcoa_m + 1 M_nadh_m</t>
  </si>
  <si>
    <t>R_ACXYLANE</t>
  </si>
  <si>
    <t>acetylxylan_esterase</t>
  </si>
  <si>
    <t>0.5 M_acxylan_3u_e + 1.5 M_h2o_e = 0.5 M_xylan_3u_e + 1.5 M_ac_e + 1.5 M_h_e</t>
  </si>
  <si>
    <t>3.1.1.72</t>
  </si>
  <si>
    <t>Xylan degradation</t>
  </si>
  <si>
    <t>R_ENDOACXYLANAe</t>
  </si>
  <si>
    <t>endo_1_4_beta_acxylanase_acxylan</t>
  </si>
  <si>
    <t>0.5 M_acxylan_e + 1 M_h2o_e = 1.5 M_acxylan_3u_e</t>
  </si>
  <si>
    <t>( SS1G_07749 ) or ( SS1G_03618 ) or ( SS1G_00509 ) or ( SS1G_10092 ) or ( SS1G_12191 )</t>
  </si>
  <si>
    <t>( Sscle11g083680 ) or ( Sscle09g074790 ) or ( Sscle03g026530 ) or ( Sscle16g107660 ) or ( Sscle05g041650 )</t>
  </si>
  <si>
    <t>3.2.1.8</t>
  </si>
  <si>
    <t>R_ENDOGLUCUROACXYLANAe</t>
  </si>
  <si>
    <t>endo_1_4_beta_acxylanase</t>
  </si>
  <si>
    <t>1 M_glucuroacxylan_e + 1 M_h2o_e = 1 M_glucuroacxylan_3u_e + 1 M_acxylan_3u_e</t>
  </si>
  <si>
    <t>R_ENDOXYLANAe</t>
  </si>
  <si>
    <t>endo_1_4_beta_xylanase</t>
  </si>
  <si>
    <t>0.5 M_xylan_e + 1 M_h2o_e = 1.5 M_xylan_3u_e</t>
  </si>
  <si>
    <t>endo_1_4_beta_xylanase_GAX</t>
  </si>
  <si>
    <t>0.5 M_glucuroarabinoxylan_e + 1 M_h2o_e = 0.5 M_glucuroxylan_3u_e + 0.5 M_glucurometxylan_3u_e + 0.5 M_araxylan_3u_e</t>
  </si>
  <si>
    <t>R_ENDOXYLANA_Gxe</t>
  </si>
  <si>
    <t>endo_1_4_beta_xylanase_GX</t>
  </si>
  <si>
    <t>1 M_glucuroxylan_e + 1 M_h2o_e = 1 M_glucuroxylan_3u_e + 1 M_xylan_3u_e</t>
  </si>
  <si>
    <t>R_EXOXYLANAe</t>
  </si>
  <si>
    <t>exo_1_4_beta_xylanase</t>
  </si>
  <si>
    <t>0.5 M_xylan_3u_e + 1 M_h2o_e = 1.5 M_xyl_D_e</t>
  </si>
  <si>
    <t>( SS1G_01833 ) or ( SS1G_01493 ) or ( SS1G_01485 )</t>
  </si>
  <si>
    <t>( Sscle01g005680 ) or ( Sscle01g008460 ) or ( Sscle01g008530 )</t>
  </si>
  <si>
    <t>3.2.1.37</t>
  </si>
  <si>
    <t>alpha_fucosidase_xlfg</t>
  </si>
  <si>
    <t>1 M_xlfg_e + 1 M_h2o_e = 1 M_xllg_e + 1 M_fuc_L_e</t>
  </si>
  <si>
    <t>3.2.1.51</t>
  </si>
  <si>
    <t>Xyloglucan degradation</t>
  </si>
  <si>
    <t>alpha_fucosidase_xxfg</t>
  </si>
  <si>
    <t>1 M_xxfg_e + 1 M_h2o_e = 1 M_xxlg_e + 1 M_fuc_L_e</t>
  </si>
  <si>
    <t>beta_galactosidase_xlfg</t>
  </si>
  <si>
    <t>1 M_xlfg_e + 1 M_h2o_e = 1 M_xxfg_e + 1 M_gal_e</t>
  </si>
  <si>
    <t>beta_galactosidase_xllg</t>
  </si>
  <si>
    <t>1 M_xllg_e + 1 M_h2o_e = 1 M_xxlg_e + 1 M_gal_e</t>
  </si>
  <si>
    <t>beta_galactosidase_xxlg</t>
  </si>
  <si>
    <t>1 M_xxlg_e + 1 M_h2o_e = 1 M_xxxg_e + 1 M_gal_e</t>
  </si>
  <si>
    <t>endoglucanase_xyloglucan</t>
  </si>
  <si>
    <t>0.5 M_xyloglucan_e + 1 M_h2o_e = 0.5 M_xxlg_e + 0.5 M_xxfg_e + 0.5 M_xlfg_e</t>
  </si>
  <si>
    <t>( SS1G_02369 ) or ( SS1G_00501 )</t>
  </si>
  <si>
    <t>( Sscle04g034060 ) or ( Sscle03g026590 )</t>
  </si>
  <si>
    <t>xylose_isomerase</t>
  </si>
  <si>
    <t>1 M_xyl_D_c = 1 M_xylu_D_c</t>
  </si>
  <si>
    <t>Xylose metabolism</t>
  </si>
  <si>
    <t>xylulokinase</t>
  </si>
  <si>
    <t>1 M_atp_c + 1 M_xylu_D_c = 1 M_adp_c + 1 M_h_c + 1 M_xu5p_D_c</t>
  </si>
  <si>
    <t>( SS1G_07339 )</t>
  </si>
  <si>
    <t>( Sscle06g049960 )</t>
  </si>
  <si>
    <t>2.7.1.17</t>
  </si>
  <si>
    <t>xylose_reductase</t>
  </si>
  <si>
    <t>1 M_xyl_D_c + 1 M_h_c + 1 M_nadph_c = 1 M_nadp_c + 1 M_xylt_c</t>
  </si>
  <si>
    <t>1.1.1.307</t>
  </si>
  <si>
    <t>xylitol_dehydrogenase__D_xyulose_forming_</t>
  </si>
  <si>
    <t>1 M_nad_c + 1 M_xylt_c = 1 M_h_c + 1 M_nadh_c + 1 M_xylu_D_c</t>
  </si>
  <si>
    <t>( SS1G_05978 )</t>
  </si>
  <si>
    <t>( Sscle05g045840 )</t>
  </si>
  <si>
    <t>1.1.1.9</t>
  </si>
  <si>
    <t>set irreversible to avoid futile cycle of NADH/NADPH convertion</t>
  </si>
  <si>
    <t>storage_capacity_exchange</t>
  </si>
  <si>
    <t>1 M_storage_capacity_Ss_c = 1 M_storage_capacity_Ss_b</t>
  </si>
  <si>
    <t>sink_DNA_methyl_site_for_modification</t>
  </si>
  <si>
    <t>1 M_DNA_Ss_methyl_site_n = 1 M_DNA_Ss_methyl_site_b</t>
  </si>
  <si>
    <t>sulfate_transport_via_bicarbonate_countertransport</t>
  </si>
  <si>
    <t>1 M_so4_e + 2 M_hco3_c = 1 M_so4_c + 2 M_hco3_e</t>
  </si>
  <si>
    <t>( SS1G_08353 ) or ( SS1G_01159 ) or ( SS1G_01231 ) or ( SS1G_14223 )</t>
  </si>
  <si>
    <t>( Sscle10g076530 ) or ( Sscle01g010950 ) or ( Sscle01g010400 ) or ( Sscle04g040190 )</t>
  </si>
  <si>
    <t>oxalate_transport_via_bicarbonate_countertransport</t>
  </si>
  <si>
    <t>1 M_oxa_e + 2 M_hco3_c = 1 M_oxa_c + 2 M_hco3_e</t>
  </si>
  <si>
    <t>HCO3_equilibration_reaction_extracelular</t>
  </si>
  <si>
    <t>1 M_h2o_e + 1 M_co2_e = 1 M_h_e + 1 M_hco3_e</t>
  </si>
  <si>
    <t>bicarbonate_exchange</t>
  </si>
  <si>
    <t>1 M_hco3_e = 1 M_hco3_b</t>
  </si>
  <si>
    <t>acetoacetyl_CoA_acetate_CoA_transferase</t>
  </si>
  <si>
    <t>1 M_atp_c + 1 M_acac_c + 1 M_coa_c = 1 M_ppi_c + 1 M_amp_c + 1 M_aacoa_c</t>
  </si>
  <si>
    <t>( SS1G_11390 )</t>
  </si>
  <si>
    <t>( Sscle07g059540 )</t>
  </si>
  <si>
    <t>6.2.1.16</t>
  </si>
  <si>
    <t>R_HMGLm</t>
  </si>
  <si>
    <t>hydroxymethylglutaryl_CoA_lyase_mitochondrial</t>
  </si>
  <si>
    <t>1 M_hmgcoa_m = 1 M_acac_m + 1 M_accoa_m</t>
  </si>
  <si>
    <t>( SS1G_10681 )</t>
  </si>
  <si>
    <t>( Sscle09g070710 )</t>
  </si>
  <si>
    <t>4.1.3.4</t>
  </si>
  <si>
    <t>Mevalonate degradation</t>
  </si>
  <si>
    <t>R_GLYD</t>
  </si>
  <si>
    <t>glycerate_dehydrogenase</t>
  </si>
  <si>
    <t>1 M_nadh_c + 1 M_h_c + 1 M_hpyr_c = 1 M_nad_c + 1 M_glyc_R_c</t>
  </si>
  <si>
    <t>( SS1G_11729 )</t>
  </si>
  <si>
    <t>( Sscle12g091930 )</t>
  </si>
  <si>
    <t>1.1.1.29</t>
  </si>
  <si>
    <t>glycolate_dehydrogenase__NAD_</t>
  </si>
  <si>
    <t>1 M_nad_c + 1 M_glyclt_c = 1 M_glx_c + 1 M_h_c + 1 M_nadh_c</t>
  </si>
  <si>
    <t>( SS1G_11729 ) or ( SS1G_06731 )</t>
  </si>
  <si>
    <t>( Sscle12g091930 ) or ( Sscle13g094940 )</t>
  </si>
  <si>
    <t>1.1.1.26</t>
  </si>
  <si>
    <t>R_GLYCK</t>
  </si>
  <si>
    <t>glycerate_kinase</t>
  </si>
  <si>
    <t>1 M_atp_c + 1 M_glyc_R_c = 1 M_adp_c + 1 M_3pg_c + 1 M_h_c</t>
  </si>
  <si>
    <t>( SS1G_09946 )</t>
  </si>
  <si>
    <t>( Sscle01g002750 )</t>
  </si>
  <si>
    <t>2.7.1.31</t>
  </si>
  <si>
    <t>glycerol_storage_exchange</t>
  </si>
  <si>
    <t>1 M_glyc_c + 1 M_storage_capacity_Ss_c = 1 M_glyc_b</t>
  </si>
  <si>
    <t>R_CCP_m</t>
  </si>
  <si>
    <t>cytochrome_c_peroxidase_mitrochondrial</t>
  </si>
  <si>
    <t>2 M_focytc_m + 1 M_h2o2_m + 2 M_h_m = 2 M_ficytc_m + 2 M_h2o_m</t>
  </si>
  <si>
    <t>( SS1G_12928 )</t>
  </si>
  <si>
    <t>( Sscle02g011820 )</t>
  </si>
  <si>
    <t>1.11.1.5</t>
  </si>
  <si>
    <t>cytochrome_c_peroxidase</t>
  </si>
  <si>
    <t>2 M_focytc_m + 1 M_h2o2_c + 2 M_h_c = 2 M_ficytc_m + 2 M_h2o_c</t>
  </si>
  <si>
    <t>( SS1G_09702 )</t>
  </si>
  <si>
    <t>( Sscle01g000730 )</t>
  </si>
  <si>
    <t>glycerol_3_phosphatase</t>
  </si>
  <si>
    <t>1 M_h2o_c + 1 M_glyc3p_c = 1 M_pi_c + 1 M_glyc_c</t>
  </si>
  <si>
    <t>( SS1G_01563 )</t>
  </si>
  <si>
    <t>( Sscle01g007850 )</t>
  </si>
  <si>
    <t>3.1.3.21</t>
  </si>
  <si>
    <t>R_EXOXYLANA</t>
  </si>
  <si>
    <t>alpha_D_xyloside_xylohydrolase_3_units_</t>
  </si>
  <si>
    <t>0.5 M_xylan_3u_c + 1 M_h2o_c = 1.5 M_xyl_D_c</t>
  </si>
  <si>
    <t>( SS1G_09367 )</t>
  </si>
  <si>
    <t>( Sscle15g105540 )</t>
  </si>
  <si>
    <t>3.2.1.177</t>
  </si>
  <si>
    <t>phosphotransacetylase</t>
  </si>
  <si>
    <t>1 M_actp_m + 1 M_coa_m = 1 M_accoa_m + 1 M_pi_m</t>
  </si>
  <si>
    <t>2.3.1.8</t>
  </si>
  <si>
    <t>subsystem</t>
  </si>
  <si>
    <t>pathway</t>
  </si>
  <si>
    <t>1 M_3hpcoa_m + 1 M_h2o_m</t>
  </si>
  <si>
    <t>1 M_h_m + 1 M_coa_m + 1 M_3hpp_m</t>
  </si>
  <si>
    <t>1 M_h2o_m + 1 M_prpncoa_m</t>
  </si>
  <si>
    <t>1 M_3hpcoa_m</t>
  </si>
  <si>
    <t>1 M_nad_m + 1 M_3hpp_m</t>
  </si>
  <si>
    <t>1 M_h_m + 1 M_nadh_m + 1 M_msa_m</t>
  </si>
  <si>
    <t>1 M_ppcoa_m + 1 M_fad_m</t>
  </si>
  <si>
    <t>1 M_fadh2_m + 1 M_prpncoa_m</t>
  </si>
  <si>
    <t>1 M_nad_m + 1 M_msa_m + 1 M_coa_m</t>
  </si>
  <si>
    <t>1 M_co2_m + 1 M_accoa_m + 1 M_nadh_m</t>
  </si>
  <si>
    <t>1 M_nad_m + 1 M_coa_m + 1 M_2obut_m</t>
  </si>
  <si>
    <t>1 M_co2_m + 1 M_ppcoa_m + 1 M_nadh_m</t>
  </si>
  <si>
    <t>1 M_4abut_c + 1 M_akg_c</t>
  </si>
  <si>
    <t>1 M_sucsal_c + 1 M_glu_L_c</t>
  </si>
  <si>
    <t>1 M_glu_L_c + 1 M_h_c</t>
  </si>
  <si>
    <t>1 M_4abut_c + 1 M_co2_c</t>
  </si>
  <si>
    <t>1 M_nad_c + 1 M_sucsal_c + 1 M_h2o_c</t>
  </si>
  <si>
    <t>1 M_nadh_c + 1 M_succ_c + 2 M_h_c</t>
  </si>
  <si>
    <t>1 M_ac_m + 1 M_atp_m</t>
  </si>
  <si>
    <t>1 M_adp_m + 1 M_actp_m</t>
  </si>
  <si>
    <t>1 M_accoa_c + 1 M_h2o_c</t>
  </si>
  <si>
    <t>1 M_coa_c + 1 M_ac_c + 1 M_h_c</t>
  </si>
  <si>
    <t>1 M_accoa_m + 1 M_h2o_m</t>
  </si>
  <si>
    <t>1 M_coa_m + 1 M_ac_m + 1 M_h_m</t>
  </si>
  <si>
    <t>1 M_coa_c + 1 M_ac_c + 1 M_atp_c</t>
  </si>
  <si>
    <t>1 M_accoa_c + 1 M_amp_c + 1 M_ppi_c</t>
  </si>
  <si>
    <t>1 M_nad_m + 1 M_etoh_m</t>
  </si>
  <si>
    <t>1 M_acald_m + 1 M_nadh_m + 1 M_h_c</t>
  </si>
  <si>
    <t>1 M_nad_c + 1 M_etoh_c</t>
  </si>
  <si>
    <t>1 M_acald_c + 1 M_nadh_c + 1 M_h_c</t>
  </si>
  <si>
    <t>1 M_acald_c + 1 M_nadph_c + 1 M_h_c</t>
  </si>
  <si>
    <t>1 M_nadp_c + 1 M_etoh_c</t>
  </si>
  <si>
    <t>1 M_nad_c + 1 M_acald_c + 1 M_h2o_c</t>
  </si>
  <si>
    <t>M_ac_c + 1 M_nadh_c + 2 M_h_c</t>
  </si>
  <si>
    <t>1 M_nad_m + 1 M_acald_m + 1 M_h2o_m</t>
  </si>
  <si>
    <t>M_ac_m + 1 M_nadh_m + 2 M_h_c</t>
  </si>
  <si>
    <t>1 M_accoa_c + 1 M_crn_c</t>
  </si>
  <si>
    <t>1 M_acrn_c + 1 M_coa_c</t>
  </si>
  <si>
    <t>1 M_acrn_m + 1 M_coa_m</t>
  </si>
  <si>
    <t>1 M_accoa_m + 1 M_crn_m</t>
  </si>
  <si>
    <t>1 M_acrn_x + 1 M_coa_x</t>
  </si>
  <si>
    <t>1 M_accoa_x + 1 M_crn_x</t>
  </si>
  <si>
    <t>1 M_glu_L_c + 1 M_pyr_c</t>
  </si>
  <si>
    <t>1 M_akg_c + 1 M_ala_L_c</t>
  </si>
  <si>
    <t>1 M_trnaala_c + 1 M_atp_c + 1 M_ala_L_c</t>
  </si>
  <si>
    <t>1 M_ppi_c + 1 M_alatrna_c + 1 M_amp_c</t>
  </si>
  <si>
    <t>1 M_atp_c + 1 M_arg_L_c + 1 M_trnaarg_c</t>
  </si>
  <si>
    <t>1 M_argtrna_c + 1 M_amp_c + 1 M_ppi_c</t>
  </si>
  <si>
    <t>1 M_asn_L_c + 1 M_atp_c + 1 M_trnaasn_c</t>
  </si>
  <si>
    <t>1 M_asntrna_c + 1 M_amp_c + 1 M_ppi_c</t>
  </si>
  <si>
    <t>1 M_asp_L_c + 1 M_trnaasp_c + 1 M_atp_c</t>
  </si>
  <si>
    <t>1 M_amp_c + 1 M_asptrna_c + 1 M_ppi_c</t>
  </si>
  <si>
    <t>1 M_atp_c + 1 M_cys_L_c + 1 M_trnacys_c</t>
  </si>
  <si>
    <t>1 M_ppi_c + 1 M_cystrna_c + 1 M_amp_c</t>
  </si>
  <si>
    <t>1 M_atp_c + 1 M_trnagln_c + 1 M_gln_L_c</t>
  </si>
  <si>
    <t>1 M_ppi_c + 1 M_amp_c + 1 M_glntrna_c</t>
  </si>
  <si>
    <t>1 M_trnaglu_c + 1 M_atp_c + 1 M_glu_L_c</t>
  </si>
  <si>
    <t>1 M_glutrna_c + 1 M_amp_c + 1 M_ppi_c</t>
  </si>
  <si>
    <t>1 M_atp_c + 1 M_trnagly_c + 1 M_gly_c</t>
  </si>
  <si>
    <t>1 M_glytrna_c + 1 M_ppi_c + 1 M_amp_c</t>
  </si>
  <si>
    <t>1 M_his_L_c + 1 M_atp_c + 1 M_trnahis_c</t>
  </si>
  <si>
    <t>1 M_amp_c + 1 M_histrna_c + 1 M_ppi_c</t>
  </si>
  <si>
    <t>1 M_ile_L_c + 1 M_atp_c + 1 M_trnaile_c</t>
  </si>
  <si>
    <t>1 M_ppi_c + 1 M_amp_c + 1 M_iletrna_c</t>
  </si>
  <si>
    <t>1 M_atp_c + 1 M_leu_L_c + 1 M_trnaleu_c</t>
  </si>
  <si>
    <t>1 M_amp_c + 1 M_leutrna_c + 1 M_ppi_c</t>
  </si>
  <si>
    <t>1 M_atp_c + 1 M_lys_L_c + 1 M_trnalys_c</t>
  </si>
  <si>
    <t>1 M_lystrna_c + 1 M_ppi_c + 1 M_amp_c</t>
  </si>
  <si>
    <t>1 M_atp_c + 1 M_met_L_c + 1 M_trnamet_c</t>
  </si>
  <si>
    <t>1 M_amp_c + 1 M_ppi_c + 1 M_mettrna_c</t>
  </si>
  <si>
    <t>1 M_phe_L_c + 1 M_trnaphe_c + 1 M_atp_c</t>
  </si>
  <si>
    <t>1 M_phetrna_c + 1 M_ppi_c + 1 M_amp_c</t>
  </si>
  <si>
    <t>1 M_pro_L_c + 1 M_atp_c + 1 M_trnapro_c</t>
  </si>
  <si>
    <t>1 M_amp_c + 1 M_protrna_c + 1 M_ppi_c</t>
  </si>
  <si>
    <t>1 M_ser_L_c + 1 M_trnaser_c + 1 M_atp_c</t>
  </si>
  <si>
    <t>1 M_ppi_c + 1 M_amp_c + 1 M_sertrna_c</t>
  </si>
  <si>
    <t>1 M_atp_c + 1 M_trnathr_c + 1 M_thr_L_c</t>
  </si>
  <si>
    <t>1 M_amp_c + 1 M_thrtrna_c + 1 M_ppi_c</t>
  </si>
  <si>
    <t>1 M_atp_c + 1 M_trnatrp_c + 1 M_trp_L_c</t>
  </si>
  <si>
    <t>1 M_amp_c + 1 M_ppi_c + 1 M_trptrna_c</t>
  </si>
  <si>
    <t>1 M_trnatyr_c + 1 M_atp_c + 1 M_tyr_L_c</t>
  </si>
  <si>
    <t>1 M_amp_c + 1 M_ppi_c + 1 M_tyrtrna_c</t>
  </si>
  <si>
    <t>1 M_val_L_c + 1 M_atp_c + 1 M_trnaval_c</t>
  </si>
  <si>
    <t>1 M_valtrna_c + 1 M_amp_c + 1 M_ppi_c</t>
  </si>
  <si>
    <t>1 M_nad_m + 1 M_mal_L_m</t>
  </si>
  <si>
    <t>1 M_pyr_m + 1 M_co2_m + 1 M_nadh_m</t>
  </si>
  <si>
    <t>1 M_nadp_c + 1 M_mal_L_c</t>
  </si>
  <si>
    <t>1 M_pyr_c + 1 M_co2_c + 1 M_nadph_c</t>
  </si>
  <si>
    <t>1 M_nadp_m + 1 M_mal_L_m</t>
  </si>
  <si>
    <t>1 M_pyr_m + 1 M_co2_m + 1 M_nadph_m</t>
  </si>
  <si>
    <t>1 M_co2_c + 1 M_h2o_c + 1 M_pyr_c + 1 M_atp_c</t>
  </si>
  <si>
    <t>1 M_oaa_c + 1 M_pi_c + 1 M_adp_c + 2 M_h_c</t>
  </si>
  <si>
    <t>1 M_co2_m + 1 M_h2o_m + 1 M_pyr_m + 1 M_atp_m</t>
  </si>
  <si>
    <t>1 M_oaa_m + 1 M_pi_m + 1 M_adp_m + 2 M_h_c</t>
  </si>
  <si>
    <t>0.125 M_PCW_pept_AGP_polysacc_At_e + 1 M_h2o_e</t>
  </si>
  <si>
    <t>0.125 M_PCW_pept_AGP_polysacc_At_m13A_8u_e + 1 M_arab_L_e</t>
  </si>
  <si>
    <t>0.1 M_PCW_protein_AGP_At_e + 1 M_h2o_e</t>
  </si>
  <si>
    <t>0.1 M_PCW_protein_AGP_polysacc_At_m13A_8u_e + 1 M_arab_L_e</t>
  </si>
  <si>
    <t>1 M_abt_c + 1 M_nad_c</t>
  </si>
  <si>
    <t>1 M_nadh_c + 1 M_xylu_L_c + 1 M_h_c</t>
  </si>
  <si>
    <t>1 M_nad_c + 1 M_arab_D_c</t>
  </si>
  <si>
    <t>1 M_nadh_c + 1 M_Dara14lac_c + 1 M_h_c</t>
  </si>
  <si>
    <t>1 M_nadp_c + 1 M_arab_D_c</t>
  </si>
  <si>
    <t>1 M_nadph_c + 1 M_Dara14lac_c + 1 M_h_c</t>
  </si>
  <si>
    <t>1 M_nadph_c + 1 M_arab_L_c + 1 M_h_c</t>
  </si>
  <si>
    <t>1 M_nadp_c + 1 M_abt_c</t>
  </si>
  <si>
    <t>1 M_xylu_L_c + 1 M_h_c + 1 M_nadph_c</t>
  </si>
  <si>
    <t>1 M_xylt_c + 1 M_nadp_c</t>
  </si>
  <si>
    <t>1 M_arbt_e + 1 M_h2o_e</t>
  </si>
  <si>
    <t>1 M_glc_D_e + 1 M_hqn_e</t>
  </si>
  <si>
    <t>0.5 M_o2_e + 1 M_hqn_e</t>
  </si>
  <si>
    <t>1 M_pbzq_e + 1 M_h2o_e</t>
  </si>
  <si>
    <t>1 M_acglu_m + 1 M_atp_m</t>
  </si>
  <si>
    <t>1 M_acg5p_m + 1 M_adp_m</t>
  </si>
  <si>
    <t>1 M_glu_L_c + 1 M_accoa_c</t>
  </si>
  <si>
    <t>1 M_coa_c + 1 M_acglu_c + 1 M_h_c</t>
  </si>
  <si>
    <t>1 M_glu_L_m + 1 M_accoa_m</t>
  </si>
  <si>
    <t>1 M_coa_m + 1 M_acglu_m + 1 M_h_m</t>
  </si>
  <si>
    <t>1 M_acorn_m + 1 M_h2o_m</t>
  </si>
  <si>
    <t>1 M_ac_m + 1 M_orn_m</t>
  </si>
  <si>
    <t>1 M_acg5sa_m + 1 M_glu_L_m</t>
  </si>
  <si>
    <t>1 M_acorn_m + 1 M_akg_m</t>
  </si>
  <si>
    <t>1 M_h_m + 1 M_nadph_m + 1 M_acg5p_m</t>
  </si>
  <si>
    <t>1 M_nadp_m + 1 M_acg5sa_m + 1 M_pi_m</t>
  </si>
  <si>
    <t>1 M_argsuc_c</t>
  </si>
  <si>
    <t>1 M_arg_L_c + 1 M_fum_c</t>
  </si>
  <si>
    <t>1 M_atp_c + 1 M_asp_L_c + 1 M_citr_L_c</t>
  </si>
  <si>
    <t>1 M_amp_c + 1 M_h_c + 1 M_ppi_c + 1 M_argsuc_c</t>
  </si>
  <si>
    <t>2 M_atp_m + 1 M_hco3_m + 1 M_nh4_m</t>
  </si>
  <si>
    <t>2 M_adp_m + 1 M_cbp_m + 1 M_pi_m + 2 M_h_m</t>
  </si>
  <si>
    <t>1 M_cbp_m + 1 M_orn_m</t>
  </si>
  <si>
    <t>1 M_citr_L_m + 1 M_h_m + 1 M_pi_m</t>
  </si>
  <si>
    <t>1 M_glu_L_m + 1 M_acorn_m</t>
  </si>
  <si>
    <t>1 M_orn_m + 1 M_acglu_m</t>
  </si>
  <si>
    <t>1 M_h2o_c + 1 M_arg_L_c</t>
  </si>
  <si>
    <t>1 M_urea_c + 1 M_orn_c</t>
  </si>
  <si>
    <t>1 M_atp_c + 1 M_gln_L_c + 1 M_asp_L_c + 1 M_h2o_c</t>
  </si>
  <si>
    <t>1 M_ppi_c + 1 M_glu_L_c + 1 M_amp_c + 1 M_h_c + 1 M_asn_L_c</t>
  </si>
  <si>
    <t>1 M_asn_L_c + 1 M_h2o_c</t>
  </si>
  <si>
    <t>1 M_nh4_c + 1 M_asp_L_c</t>
  </si>
  <si>
    <t>1 M_oaa_c + 1 M_glu_L_c</t>
  </si>
  <si>
    <t>1 M_akg_c + 1 M_asp_L_c</t>
  </si>
  <si>
    <t>1 M_glu_L_m + 1 M_oaa_m</t>
  </si>
  <si>
    <t>1 M_asp_L_m + 1 M_akg_m</t>
  </si>
  <si>
    <t>1 M_iscu_m + 1 M_iscssh_m + 1 M_2fe1s_m</t>
  </si>
  <si>
    <t>4 M_h_m + 1 M_iscs_m + 1 M_iscu_DASH_2fe2s_m</t>
  </si>
  <si>
    <t>1 M_iscu_DASH_2fe2s_m + 2 M_iscssh_m + 1 M_fadh2_m + 2 M_fe2_m</t>
  </si>
  <si>
    <t>6 M_h_m + 1 M_fad_m + 2 M_iscs_m + 1 M_iscu_DASH_2fe2s2_m</t>
  </si>
  <si>
    <t>2 M_iscssh_m + 1 M_iscu_m + 1 M_fadh2_m + 2 M_fe2_m</t>
  </si>
  <si>
    <t>1 M_fad_m + 1 M_iscu_DASH_2fe2s_m + 2 M_iscs_m + 6 M_h_m</t>
  </si>
  <si>
    <t>1 M_iscu_DASH_2fe2s_m + 4 M_h_m</t>
  </si>
  <si>
    <t>1 M_2fe2s_m + 1 M_iscu_m</t>
  </si>
  <si>
    <t>1 M_iscu_DASH_2fe2s2_m + 1 M_fadh2_m + 2 M_h_m</t>
  </si>
  <si>
    <t>1 M_iscu_DASH_4fe4s_m + 1 M_fad_m</t>
  </si>
  <si>
    <t>4 M_h_m + 1 M_iscu_DASH_4fe4s_m</t>
  </si>
  <si>
    <t>1 M_4fe4s_m + 1 M_iscu_m</t>
  </si>
  <si>
    <t>1 M_cys_L_m + 1 M_iscs_m</t>
  </si>
  <si>
    <t>1 M_ala_L_m + 1 M_iscssh_m</t>
  </si>
  <si>
    <t>1 M_h_c + 1 M_asp_L_c</t>
  </si>
  <si>
    <t>1 M_co2_c + 1 M_ala_B_c</t>
  </si>
  <si>
    <t>1 M_h_m + 1 M_asp_L_m</t>
  </si>
  <si>
    <t>1 M_co2_m + 1 M_ala_B_m</t>
  </si>
  <si>
    <t>1 M_h2o_c + 1 M_atp_c</t>
  </si>
  <si>
    <t>1 M_adp_c + 1 M_pi_c + 1 M_h_c</t>
  </si>
  <si>
    <t>0.195 M_PROTEIN_Ss_c + 0.008 M_DNA_Ss_n + 0.053 M_RNA_Ss_c + 0.074 M_LIPIDS_Ss_c + 0.259 M_CELL_WALL_Ss_c + 0.001 M_glycogen_c + 1 M_SMALL_MOLECULES_Ss_c + 41.302 M_atp_c + 41.302 M_h2o_c</t>
  </si>
  <si>
    <t>41.302 M_adp_c + 41.302 M_pi_c + 41.302 M_h_c + 1 M_storage_capacity_Ss_c</t>
  </si>
  <si>
    <t>0.378 M_chitin_c + 0.137 M_13BDglcn_c</t>
  </si>
  <si>
    <t>1 M_CELL_WALL_Ss_c</t>
  </si>
  <si>
    <t>0.704 M_dgtp_c + 0.704 M_dctp_c + 0.991 M_dttp_c + 0.991 M_datp_c</t>
  </si>
  <si>
    <t>1 M_DNA_Ss_n + 3.391 M_ppi_c + 3.391 M_h2o_c + 0.1 M_DNA_Ss_methyl_site_n</t>
  </si>
  <si>
    <t>0.0048 M_ps_SS_c + 0.2064 M_pc_SS_c + 0.4691 M_pe_SS_c + 0.4591 M_ergst_c + 0.0033 M_ocdca_c + 0.0226 M_ocdcea_c + 0.003 M_ttdca_c + 0.0199 M_hdca_c + 0.0224 M_ocdcya_c + 0.000067 M_ptd4ino_SS_c + 0.000067 M_ptd3ino_SS_c + 0.000067 M_ptd1ino_SS_c + 0.1353 M_ergose_c + 0.1201 M_1ag3p_SS_c + 0.0136 M_12dgr_SS_c + 0.0235 M_clpn_SS_c + 0.1359 M_tag_SS_c</t>
  </si>
  <si>
    <t>1 M_LIPIDS_Ss_c</t>
  </si>
  <si>
    <t>0.339 M_argtrna_c + 0.121 M_histrna_c + 0.085 M_cystrna_c + 0.255 M_glntrna_c + 0.194 M_tyrtrna_c + 0.356 M_iletrna_c + 0.615 M_leutrna_c + 0.383 M_protrna_c + 0.494 M_lystrna_c + 0.094 M_mettrna_c + 0.201 M_asntrna_c + 0.662 M_glytrna_c + 0.603 M_asptrna_c + 0.94 M_alatrna_c + 0.766 M_glutrna_c + 0.444 M_valtrna_c + 0.13 M_trptrna_c + 0.284 M_phetrna_c + 0.434 M_thrtrna_c + 0.496 M_sertrna_c + 23.687 M_h2o_c + 31.583 M_atp_c</t>
  </si>
  <si>
    <t>1 M_PROTEIN_Ss_c + 31.583 M_adp_c + 31.583 M_pi_c + 0.339 M_trnaarg_c + 0.121 M_trnahis_c + 0.085 M_trnacys_c + 0.255 M_trnagln_c + 0.194 M_trnatyr_c + 0.356 M_trnaile_c + 0.615 M_trnaleu_c + 0.383 M_trnapro_c + 0.494 M_trnalys_c + 0.094 M_trnamet_c + 0.201 M_trnaasn_c + 0.662 M_trnagly_c + 0.603 M_trnaasp_c + 0.94 M_trnaala_c + 0.766 M_trnaglu_c + 0.444 M_trnaval_c + 0.13 M_trnatrp_c + 0.284 M_trnaphe_c + 0.434 M_trnathr_c + 0.496 M_trnaser_c + 0.1 M_PROTEIN_secretion_coupling_c</t>
  </si>
  <si>
    <t>0.339 M_argtrna_c + 0.121 M_histrna_c + 0.085 M_cystrna_c + 0.255 M_glntrna_c + 0.194 M_tyrtrna_c + 0.356 M_iletrna_c + 0.615 M_leutrna_c + 0.383 M_protrna_c + 0.494 M_lystrna_c + 0.094 M_mettrna_c + 0.201 M_asntrna_c + 0.662 M_glytrna_c + 0.603 M_asptrna_c + 0.94 M_alatrna_c + 0.766 M_glutrna_c + 0.444 M_valtrna_c + 0.13 M_trptrna_c + 0.284 M_phetrna_c + 0.434 M_thrtrna_c + 0.496 M_sertrna_c + 23.687 M_h2o_c + 31.583 M_atp_c + 1 M_PROTEIN_secretion_coupling_c</t>
  </si>
  <si>
    <t>1 M_PROTEIN_secreted_Ss_c + 31.583 M_adp_c + 31.583 M_pi_c + 0.339 M_trnaarg_c + 0.121 M_trnahis_c + 0.085 M_trnacys_c + 0.255 M_trnagln_c + 0.194 M_trnatyr_c + 0.356 M_trnaile_c + 0.615 M_trnaleu_c + 0.383 M_trnapro_c + 0.494 M_trnalys_c + 0.094 M_trnamet_c + 0.201 M_trnaasn_c + 0.662 M_trnagly_c + 0.603 M_trnaasp_c + 0.94 M_trnaala_c + 0.766 M_trnaglu_c + 0.444 M_trnaval_c + 0.13 M_trnatrp_c + 0.284 M_trnaphe_c + 0.434 M_trnathr_c + 0.496 M_trnaser_c</t>
  </si>
  <si>
    <t>1 M_PROTEIN_secreted_Ss_c + 7.896 M_h2o_c + 7.896 M_atp_c</t>
  </si>
  <si>
    <t>1 M_PROTEIN_secreted_Ss_e + 7.896 M_pi_c + 7.896 M_adp_c + 7.896 M_h_c</t>
  </si>
  <si>
    <t>1 M_PROTEIN_secreted_Ss_e</t>
  </si>
  <si>
    <t>1 M_PROTEIN_secreted_Ss_b</t>
  </si>
  <si>
    <t>0.854 M_atp_c + 0.879 M_utp_c + 0.766 M_ctp_c + 0.757 M_gtp_c</t>
  </si>
  <si>
    <t>1 M_RNA_Ss_c + 3.257 M_ppi_c + 3.257 M_h2o_c</t>
  </si>
  <si>
    <t>0.575 M_glc_D_c + 0.0115 M_fru_c + 0.13 M_tre_c + 0.135 M_mnl_c + 0.06 M_mal_L_c + 0.005 M_succ_c + 0.03 M_fum_c + 0.085 M_glu_L_c + 0.04 M_ala_L_c + 0.0135 M_pi_c + 0.006 M_g6p_c + 0.00275 M_tre6p_c + 0.00095 M_g3p_c + 0.00115 M_3pg_c + 0.00175 M_atp_c + 0.0002 M_nad_c + 0.0006 M_nadp_c + 0.00445 M_udpg_c + 0.007 M_udpacgal_c + 0.755 M_oxa_c + 0.000223 M_thf_c + 0.000223 M_10fthf_c + 0.000223 M_amet_c + 0.000223 M_fad_c + 0.000223 M_mlthf_c + 0.000223 M_thmmp_c + 0.000223 M_pydx5p_c + 0.000002 M_btn_c + 0.000168 M_coa_c + 0.000223 M_ribflv_c</t>
  </si>
  <si>
    <t>1 M_SMALL_MOLECULES_Ss_c</t>
  </si>
  <si>
    <t>1 M_amet_m + 1 M_8aonn_m</t>
  </si>
  <si>
    <t>1 M_amob_m + 1 M_dann_m</t>
  </si>
  <si>
    <t>1 M_ala_L_m + 1 M_pimACP_m + 1 M_h_m</t>
  </si>
  <si>
    <t>1 M_8aonn_m + 1 M_ACP_m + 1 M_co2_m</t>
  </si>
  <si>
    <t>1 M_h_c + 1 M_atp_c + 1 M_btn_c</t>
  </si>
  <si>
    <t>1 M_btamp_c + 1 M_ppi_c</t>
  </si>
  <si>
    <t>1 M_btamp_c + 1 M_apoC_Lys_c</t>
  </si>
  <si>
    <t>1 M_apoC_Lys_btn_c + 1 M_h_c + 1 M_amp_c</t>
  </si>
  <si>
    <t>1 M_2fe2s_m + 1 M_amet_m + 1 M_dtbt_m</t>
  </si>
  <si>
    <t>1 M_met_L_m + 1 M_h_m + 1 M_2fe1s_m + 1 M_btn_m + 1 M_dad_5_m</t>
  </si>
  <si>
    <t>1 M_co2_m + 1 M_dann_m + 1 M_atp_m</t>
  </si>
  <si>
    <t>1 M_pi_m + 1 M_dtbt_m + 3 M_h_m + 1 M_adp_m</t>
  </si>
  <si>
    <t>1 M_nadph_m + 1 M_egmeACP_m + 1 M_h_m</t>
  </si>
  <si>
    <t>1 M_nadp_m + 1 M_gmeACP_m</t>
  </si>
  <si>
    <t>1 M_epmeACP_m + 1 M_nadph_m + 1 M_h_m</t>
  </si>
  <si>
    <t>1 M_nadp_m + 1 M_pmeACP_m</t>
  </si>
  <si>
    <t>1 M_amet_m + 1 M_malcoa_m</t>
  </si>
  <si>
    <t>1 M_ahcys_m + 1 M_malcoame_m</t>
  </si>
  <si>
    <t>1 M_hgmeACP_m</t>
  </si>
  <si>
    <t>1 M_h2o_m + 1 M_egmeACP_m</t>
  </si>
  <si>
    <t>1 M_nadph_c + 1 M_ogmeACP_c + 1 M_h_c</t>
  </si>
  <si>
    <t>1 M_hgmeACP_c + 1 M_nadp_c</t>
  </si>
  <si>
    <t>1 M_nadph_m + 1 M_ogmeACP_m + 1 M_h_m</t>
  </si>
  <si>
    <t>1 M_hgmeACP_m + 1 M_nadp_m</t>
  </si>
  <si>
    <t>1 M_malcoame_m + 1 M_h_m + 1 M_malACP_m</t>
  </si>
  <si>
    <t>1 M_co2_m + 1 M_ogmeACP_m + 1 M_coa_m</t>
  </si>
  <si>
    <t>1 M_hpmeACP_m</t>
  </si>
  <si>
    <t>1 M_h2o_m + 1 M_epmeACP_m</t>
  </si>
  <si>
    <t>1 M_h_c + 1 M_opmeACP_c + 1 M_nadph_c</t>
  </si>
  <si>
    <t>1 M_hpmeACP_c + 1 M_nadp_c</t>
  </si>
  <si>
    <t>1 M_h_m + 1 M_opmeACP_m + 1 M_nadph_m</t>
  </si>
  <si>
    <t>1 M_hpmeACP_m + 1 M_nadp_m</t>
  </si>
  <si>
    <t>1 M_malACP_m + 1 M_gmeACP_m + 1 M_h_m</t>
  </si>
  <si>
    <t>1 M_ACP_m + 1 M_co2_m + 1 M_opmeACP_m</t>
  </si>
  <si>
    <t>1 M_h2o_m + 1 M_pmeACP_m</t>
  </si>
  <si>
    <t>1 M_meoh_m + 1 M_pimACP_m + 1 M_h_m</t>
  </si>
  <si>
    <t>1 M_fald_c + 1 M_gthrd_c + 1 M_nad_c</t>
  </si>
  <si>
    <t>1 M_Sfglutth_c + 1 M_h_c + 1 M_nadh_c</t>
  </si>
  <si>
    <t>1 M_for_c + 1 M_nad_c</t>
  </si>
  <si>
    <t>1 M_co2_c + 1 M_nadh_c</t>
  </si>
  <si>
    <t>1 M_Sfglutth_c + 1 M_h2o_c</t>
  </si>
  <si>
    <t>1 M_h_c + 1 M_gthrd_c + 1 M_for_c</t>
  </si>
  <si>
    <t>1 M_glycogen_c + 1 M_storage_capacity_Ss_c</t>
  </si>
  <si>
    <t>1 M_glycogen_b</t>
  </si>
  <si>
    <t>1 M_3oxoadp_m + 1 M_succoa_m</t>
  </si>
  <si>
    <t>1 M_succ_m + 1 M_oxadpcoa_m</t>
  </si>
  <si>
    <t>1 M_coa_m + 1 M_oxadpcoa_m</t>
  </si>
  <si>
    <t>1 M_succoa_m + 1 M_accoa_m</t>
  </si>
  <si>
    <t>1 M_catechol_c + 1 M_o2_c</t>
  </si>
  <si>
    <t>2 M_h_c + 1 M_ccmuac_c</t>
  </si>
  <si>
    <t>2 M_catechol_e + 0.5 M_o2_e</t>
  </si>
  <si>
    <t>2 M_12bzosemiq_e + 1 M_h2o_e</t>
  </si>
  <si>
    <t>1 M_h_e + 1 M_ccmuac_e</t>
  </si>
  <si>
    <t>1 M_mucl_e</t>
  </si>
  <si>
    <t>1 M_mucl_c</t>
  </si>
  <si>
    <t>1 M_5odhf2a_c</t>
  </si>
  <si>
    <t>1 M_h2o_c + 1 M_5odhf2a_c</t>
  </si>
  <si>
    <t>1 M_h_c + 1 M_3oxoadp_c</t>
  </si>
  <si>
    <t>1 M_udpg_c + 0.1 M_h2o_c</t>
  </si>
  <si>
    <t>0.1 M_13BDglcn_c + 1 M_h_c + 1 M_udp_c</t>
  </si>
  <si>
    <t>0.2 M_13BDglcn_5u_e + 0.8 M_h2o_e</t>
  </si>
  <si>
    <t>1 M_glc_D_e</t>
  </si>
  <si>
    <t>0.1 M_13BDglcn_e + 0.9 M_h2o_e</t>
  </si>
  <si>
    <t>0.5 M_13BDglcn_e + 0.5 M_h2o_e</t>
  </si>
  <si>
    <t>1 M_13BDglcn_5u_e</t>
  </si>
  <si>
    <t>1 M_cellb_e + 1 M_h2o_e</t>
  </si>
  <si>
    <t>2 M_glc_D_e</t>
  </si>
  <si>
    <t>1 M_cellos_e + 1 M_h2o_e</t>
  </si>
  <si>
    <t>1 M_14bglucan_e</t>
  </si>
  <si>
    <t>1 M_14bglucan_e + 1 M_h2o_e</t>
  </si>
  <si>
    <t>1 M_cellb_e + 1 M_14bglucan_10u_e</t>
  </si>
  <si>
    <t>1 M_14bglucan_10u_e + 1 M_h2o_e</t>
  </si>
  <si>
    <t>1 M_cellb_e + 1 M_14bglucan_8u_e</t>
  </si>
  <si>
    <t>1 M_14bglucan_4u_e + 1 M_h2o_e</t>
  </si>
  <si>
    <t>2 M_cellb_e</t>
  </si>
  <si>
    <t>1 M_14bglucan_6u_e + 1 M_h2o_e</t>
  </si>
  <si>
    <t>1 M_cellb_e + 1 M_14bglucan_4u_e</t>
  </si>
  <si>
    <t>1 M_14bglucan_8u_e + 1 M_h2o_e</t>
  </si>
  <si>
    <t>1 M_cellb_e + 1 M_14bglucan_6u_e</t>
  </si>
  <si>
    <t>1 M_accoa_c + 1 M_gam6p_c</t>
  </si>
  <si>
    <t>1 M_acgam6p_c + 1 M_coa_c + 1 M_h_c</t>
  </si>
  <si>
    <t>1 M_acgam6p_c</t>
  </si>
  <si>
    <t>1 M_acgam1p_c</t>
  </si>
  <si>
    <t>1 M_udpacgal_c + 0.1 M_h2o_c</t>
  </si>
  <si>
    <t>0.1 M_chitin_c + 1 M_h_c + 1 M_udp_c</t>
  </si>
  <si>
    <t>1 M_gln_L_c + 1 M_f6p_c</t>
  </si>
  <si>
    <t>1 M_glu_L_c + 1 M_gam6p_c</t>
  </si>
  <si>
    <t>1 M_acgam1p_c + 1 M_h_c +1 M_utp_c</t>
  </si>
  <si>
    <t>1 M_ppi_c + 1 M_udpacgal_c</t>
  </si>
  <si>
    <t>0.9 M_h2o_e + 0.1 M_chitin_e</t>
  </si>
  <si>
    <t>1 M_acgam_e</t>
  </si>
  <si>
    <t>1 M_atp_c + 1 M_coa_c + 1 M_cit_c</t>
  </si>
  <si>
    <t>1 M_accoa_c + 1 M_pi_c + 1 M_adp_c + 1 M_oaa_c</t>
  </si>
  <si>
    <t>1 M_cit_c</t>
  </si>
  <si>
    <t>1 M_acon_C_c + 1 M_h2o_c</t>
  </si>
  <si>
    <t>1 M_icit_c</t>
  </si>
  <si>
    <t>1 M_cit_m</t>
  </si>
  <si>
    <t>1 M_acon_C_m + 1 M_h2o_m</t>
  </si>
  <si>
    <t>1 M_h2o_m + 1 M_acon_C_m</t>
  </si>
  <si>
    <t>1 M_icit_m</t>
  </si>
  <si>
    <t>1 M_coa_m + 1 M_nad_m + 1 M_akg_m</t>
  </si>
  <si>
    <t>1 M_nadh_m + 1 M_co2_m + 1 M_succoa_m</t>
  </si>
  <si>
    <t>1 M_ac_m + 1 M_oaa_m</t>
  </si>
  <si>
    <t>1 M_h2o_m + 1 M_accoa_m + 1 M_oaa_m</t>
  </si>
  <si>
    <t>1 M_coa_m + 1 M_h_m + 1 M_cit_m</t>
  </si>
  <si>
    <t>1 M_fadh2_m + 1 M_fum_m</t>
  </si>
  <si>
    <t>1 M_fad_m + 1 M_succ_m</t>
  </si>
  <si>
    <t>1 M_fum_c + 1 M_h2o_c</t>
  </si>
  <si>
    <t>1 M_mal_L_c</t>
  </si>
  <si>
    <t>1 M_fum_m + 1 M_h2o_m</t>
  </si>
  <si>
    <t>1 M_mal_L_m</t>
  </si>
  <si>
    <t>1 M_icit_m + 1 M_nad_m</t>
  </si>
  <si>
    <t>1 M_co2_m + 1 M_akg_m + 1 M_nadh_m</t>
  </si>
  <si>
    <t>1 M_nadp_c + 1 M_icit_c</t>
  </si>
  <si>
    <t>1 M_akg_c + 1 M_co2_c + 1 M_nadph_c</t>
  </si>
  <si>
    <t>1 M_icit_m + 1 M_nadp_m</t>
  </si>
  <si>
    <t>1 M_co2_m + 1 M_akg_m + 1 M_nadph_m</t>
  </si>
  <si>
    <t>1 M_mal_L_c + 1 M_nad_c</t>
  </si>
  <si>
    <t>1 M_h_c + 1 M_oaa_c + 1 M_nadh_c</t>
  </si>
  <si>
    <t>1 M_oaa_m + 1 M_nadh_m + 1 M_h_m</t>
  </si>
  <si>
    <t>1 M_q6_m + 1 M_succ_m</t>
  </si>
  <si>
    <t>1 M_fum_m + 1 M_q6h2_m</t>
  </si>
  <si>
    <t>1 M_fadh2_m + 1 M_fum_c</t>
  </si>
  <si>
    <t>1 M_fad_m + 1 M_succ_c</t>
  </si>
  <si>
    <t>1 M_atp_m + 1 M_coa_m + 1 M_succ_m</t>
  </si>
  <si>
    <t>1 M_adp_m + 1 M_pi_m + 1 M_succoa_m</t>
  </si>
  <si>
    <t>1 M_h2o_c + 1 M_co2_c</t>
  </si>
  <si>
    <t>1 M_h_c + 1 M_hco3_c</t>
  </si>
  <si>
    <t>1 M_h2o_m + 1 M_co2_m</t>
  </si>
  <si>
    <t>1 M_h_m + 1 M_hco3_m</t>
  </si>
  <si>
    <t>1 M_atp_c + 1 M_dpcoa_c</t>
  </si>
  <si>
    <t>1 M_h_c + 1 M_coa_c + 1 M_adp_c</t>
  </si>
  <si>
    <t>1 M_nadph_c + 1 M_h_c + 1 M_2dhp_c</t>
  </si>
  <si>
    <t>1 M_pant_R_c + 1 M_nadp_c</t>
  </si>
  <si>
    <t>1 M_h2o_m + 1 M_3mob_m + 1 M_mlthf_m</t>
  </si>
  <si>
    <t>1 M_thf_m + 1 M_2dhp_m</t>
  </si>
  <si>
    <t>1 M_ala_B_m + 1 M_pant_R_m + 1 M_atp_m</t>
  </si>
  <si>
    <t>1 M_pnto_R_m + 1 M_h_m + 1 M_ppi_m + 1 M_amp_m</t>
  </si>
  <si>
    <t>1 M_pnto_R_c + 1 M_atp_c</t>
  </si>
  <si>
    <t>1 M_h_c + 1 M_4ppan_c + 1 M_adp_c</t>
  </si>
  <si>
    <t>1 M_h_c + 1 M_4ppcys_c</t>
  </si>
  <si>
    <t>1 M_pan4p_c + 1 M_co2_c</t>
  </si>
  <si>
    <t>1 M_cys_L_c + 1 M_4ppan_c + 1 M_ctp_c</t>
  </si>
  <si>
    <t>1 M_h_c + 1 M_4ppcys_c + 1 M_cmp_c + 1 M_ppi_c</t>
  </si>
  <si>
    <t>1 M_atp_c + 1 M_pan4p_c + 1 M_h_c</t>
  </si>
  <si>
    <t>1 M_ppi_c + 1 M_dpcoa_c</t>
  </si>
  <si>
    <t>1 M_cutin_e + M_h2o_e</t>
  </si>
  <si>
    <t>1 M_hhdca_e + 1 M_hocdca_e</t>
  </si>
  <si>
    <t>1 M_cutil_e</t>
  </si>
  <si>
    <t>1 M_cutin_e + 1 M_cutan_e</t>
  </si>
  <si>
    <t>1 M_cyan_c + 1 M_h2o_c</t>
  </si>
  <si>
    <t>1 M_frmd_c</t>
  </si>
  <si>
    <t>1 M_frmd_c + 1 M_h2o_c</t>
  </si>
  <si>
    <t>1 M_nh4_c + 1 M_for_c</t>
  </si>
  <si>
    <t>1 M_h2o_c + 1 M_pap_c</t>
  </si>
  <si>
    <t>1 M_pi_c + 1 M_amp_c</t>
  </si>
  <si>
    <t>1 M_acser_c + 1 M_h2s_c</t>
  </si>
  <si>
    <t>1 M_ac_c + 1 M_cys_L_c + 1 M_h_c</t>
  </si>
  <si>
    <t>1 M_cyst_L_c + 1 M_h2o_c</t>
  </si>
  <si>
    <t>1 M_nh4_c + 1 M_cys_L_c + 1 M_2obut_c</t>
  </si>
  <si>
    <t>1 M_ser_L_c + 1 M_hcys_L_c</t>
  </si>
  <si>
    <t>1 M_5dglcn_c + 1 M_h_c + 1 M_nadph_c</t>
  </si>
  <si>
    <t>1 M_nadp_c + 1 M_glcn_c</t>
  </si>
  <si>
    <t>1 M_atp_c + 1 M_glcn_c</t>
  </si>
  <si>
    <t>1 M_h_c + 1 M_adp_c + 1 M_6pgc_c</t>
  </si>
  <si>
    <t>1 M_atp_c + 1 M_drib_c</t>
  </si>
  <si>
    <t>1 M_adp_c + 1 M_2dr5p_c + 1 M_h_c</t>
  </si>
  <si>
    <t>1 M_2dr5p_c</t>
  </si>
  <si>
    <t>1 M_g3p_c + 1 M_acald_c</t>
  </si>
  <si>
    <t>1 M_galur_c + 1 M_nadh_c + 1 M_h_c</t>
  </si>
  <si>
    <t>1 M_galac_L_c + 1 M_nad_c</t>
  </si>
  <si>
    <t>1 M_2d3dox_L_galac_c</t>
  </si>
  <si>
    <t>1 M_pyr_c + 1 M_glyald_c</t>
  </si>
  <si>
    <t>1 M_galac_L_c</t>
  </si>
  <si>
    <t>1 M_2d3dox_L_galac_c + 1 M_h2o_c</t>
  </si>
  <si>
    <t>1 M_amet_n + 1 M_DNA_Ss_methyl_site_n</t>
  </si>
  <si>
    <t>1 M_dna5mtc_n + 1 M_ahcys_n + 1 M_h_n</t>
  </si>
  <si>
    <t>1 M_2pg_c</t>
  </si>
  <si>
    <t>1 M_h2o_c + 1 M_pep_c</t>
  </si>
  <si>
    <t>1 M_fdp_c</t>
  </si>
  <si>
    <t>1 M_dhap_c + 1 M_g3p_c</t>
  </si>
  <si>
    <t>1 M_fdp_c + 1 M_h2o_c</t>
  </si>
  <si>
    <t>1 M_pi_c + 1 M_f6p_c</t>
  </si>
  <si>
    <t>1 M_g6p_c</t>
  </si>
  <si>
    <t>1 M_g6p_B_c</t>
  </si>
  <si>
    <t>M_f6p_c</t>
  </si>
  <si>
    <t>1 M_nad_c + 1 M_g3p_c + 1 M_pi_c</t>
  </si>
  <si>
    <t>1 M_h_c + 1 M_nadh_c + 1 M_13dpg_c</t>
  </si>
  <si>
    <t>1 M_atp_c + 1 M_b_glc_D_c</t>
  </si>
  <si>
    <t>1 M_adp_c + 1 M_g6p_B_c + 1 M_h_c</t>
  </si>
  <si>
    <t>1 M_atp_c + 1 M_glc_D_c</t>
  </si>
  <si>
    <t>1 M_adp_c + 1 M_g6p_c + 1 M_h_c</t>
  </si>
  <si>
    <t>1 M_atp_c + 1 M_f6p_c</t>
  </si>
  <si>
    <t>1 M_adp_c + 1 M_fdp_c + 1 M_h_c</t>
  </si>
  <si>
    <t>1 M_f6p_c</t>
  </si>
  <si>
    <t>1 M_adp_c + 1 M_13dpg_c</t>
  </si>
  <si>
    <t>1 M_3pg_c + 1 M_atp_c</t>
  </si>
  <si>
    <t>1 M_3pg_c</t>
  </si>
  <si>
    <t>1 M_oaa_c + 1 M_atp_c</t>
  </si>
  <si>
    <t>1 M_adp_c + 1 M_pep_c + 1 M_co2_c</t>
  </si>
  <si>
    <t>1 M_pep_c + 1 M_adp_c + 1 M_h_c</t>
  </si>
  <si>
    <t>1 M_atp_c + 1 M_pyr_c</t>
  </si>
  <si>
    <t>1 M_dhap_c</t>
  </si>
  <si>
    <t>1 M_g3p_c</t>
  </si>
  <si>
    <t>1 M_44mctr_r + 1 M_h_r + 1 M_nadph_r</t>
  </si>
  <si>
    <t>1 M_nadp_r + 1 M_44mzym_r</t>
  </si>
  <si>
    <t>1 M_ergtrol_r + 1 M_nadph_r + 1 M_h_r + 1 M_o2_r</t>
  </si>
  <si>
    <t>2 M_h2o_r + 1 M_ergtetrol_r + 1 M_nadp_r</t>
  </si>
  <si>
    <t>1 M_h_r + 1 M_nadph_r + 1 M_ergtetrol_r</t>
  </si>
  <si>
    <t>1 M_ergst_r + 1 M_nadp_r</t>
  </si>
  <si>
    <t>1 M_4mzym_int1_r + 1 M_nad_r</t>
  </si>
  <si>
    <t>1 M_nadh_r + 1 M_co2_r + 1 M_h_r + 1 M_4mzym_int2_r</t>
  </si>
  <si>
    <t>1 M_4mzym_int1_r + 1 M_nadp_r</t>
  </si>
  <si>
    <t>1 M_nadph_r + 1 M_co2_r + 1 M_h_r + 1 M_4mzym_int2_r</t>
  </si>
  <si>
    <t>1 M_h_r + 1 M_nadph_r + 1 M_zym_int2_r</t>
  </si>
  <si>
    <t>1 M_zymst_r + 1 M_nadp_r</t>
  </si>
  <si>
    <t>3 M_h_r + 1 M_44mzym_r + 3 M_nadph_r + 3 M_o2_r</t>
  </si>
  <si>
    <t>1 M_4mzym_int1_r + 3 M_nadp_r + 4 M_h2o_r</t>
  </si>
  <si>
    <t>1 M_4mzym_int2_r + 1 M_o2_r + 1 M_nad_r</t>
  </si>
  <si>
    <t>1 M_h_r + 1 M_zym_int2_r + 1 M_co2_r + 1 M_nadh_r</t>
  </si>
  <si>
    <t>1 M_4mzym_int2_r + 1 M_o2_r + 1 M_nadp_r</t>
  </si>
  <si>
    <t>1 M_h_r + 1 M_zym_int2_r + 1 M_co2_r + 1 M_nadph_r</t>
  </si>
  <si>
    <t>1 M_o2_r + 1 M_epist_r + 1 M_h_r + 1 M_nadph_r</t>
  </si>
  <si>
    <t>1 M_ergtrol_r + 1 M_nadp_r + 2 M_h2o_r</t>
  </si>
  <si>
    <t>1 M_fecost_r</t>
  </si>
  <si>
    <t>1 M_epist_r</t>
  </si>
  <si>
    <t>1 M_ergst_c + 0.02 M_dcacoa_c + 0.06 M_ddcacoa_c + 0.17 M_hdcoa_c + 0.09 M_ocdycacoa_c + 0.24 M_odecoa_c + 0.27 M_pmtcoa_c + 0.05 M_stcoa_c + 0.1 M_tdcoa_c</t>
  </si>
  <si>
    <t>1 M_ergose_c + 1 M_coa_c</t>
  </si>
  <si>
    <t>3 M_o2_r + 1 M_lanost_r + 2 M_h_r + 3 M_nadph_r</t>
  </si>
  <si>
    <t>1 M_for_r + 3 M_nadp_r + 4 M_h2o_r + 1 M_44mctr_r</t>
  </si>
  <si>
    <t>1 M_Ssq23epx_r</t>
  </si>
  <si>
    <t>1 M_lanost_r</t>
  </si>
  <si>
    <t>1 M_amet_r + 1 M_zymst_r</t>
  </si>
  <si>
    <t>1 M_ahcys_r + 1 M_h_r + 1 M_fecost_r</t>
  </si>
  <si>
    <t>1 M_nadph_r + 1 M_sql_r + 1 M_h_r + 1 M_o2_r</t>
  </si>
  <si>
    <t>1 M_h2o_r + 1 M_nadp_r + 1 M_Ssq23epx_r</t>
  </si>
  <si>
    <t>2 M_frdp_r + 1 M_nadph_r + 1 M_h_r</t>
  </si>
  <si>
    <t>1 M_sql_r + 1 M_nadp_r + 2 M_ppi_r</t>
  </si>
  <si>
    <t>1 M_ala_L_e</t>
  </si>
  <si>
    <t>1 M_ala_L_b</t>
  </si>
  <si>
    <t>1 M_arg_L_e</t>
  </si>
  <si>
    <t>1 M_arg_L_b</t>
  </si>
  <si>
    <t>1 M_asn_L_e</t>
  </si>
  <si>
    <t>1 M_asn_L_b</t>
  </si>
  <si>
    <t>1 M_asp_L_e</t>
  </si>
  <si>
    <t>1 M_asp_L_b</t>
  </si>
  <si>
    <t>1 M_cys_L_e</t>
  </si>
  <si>
    <t>1 M_cys_L_b</t>
  </si>
  <si>
    <t>1 M_gln_L_e</t>
  </si>
  <si>
    <t>1 M_gln_L_b</t>
  </si>
  <si>
    <t>1 M_glu_L_e</t>
  </si>
  <si>
    <t>1 M_glu_L_b</t>
  </si>
  <si>
    <t>1 M_gly_e</t>
  </si>
  <si>
    <t>1 M_gly_b</t>
  </si>
  <si>
    <t>1 M_his_L_e</t>
  </si>
  <si>
    <t>1 M_his_L_b</t>
  </si>
  <si>
    <t>1 M_ile_L_e</t>
  </si>
  <si>
    <t>1 M_ile_L_b</t>
  </si>
  <si>
    <t>1 M_leu_L_e</t>
  </si>
  <si>
    <t>1 M_leu_L_b</t>
  </si>
  <si>
    <t>1 M_lys_L_e</t>
  </si>
  <si>
    <t>1 M_lys_L_b</t>
  </si>
  <si>
    <t>1 M_met_L_e</t>
  </si>
  <si>
    <t>1 M_met_L_b</t>
  </si>
  <si>
    <t>1 M_phe_L_e</t>
  </si>
  <si>
    <t>1 M_phe_L_b</t>
  </si>
  <si>
    <t>1 M_pro_L_e</t>
  </si>
  <si>
    <t>1 M_pro_L_b</t>
  </si>
  <si>
    <t>1 M_ser_L_e</t>
  </si>
  <si>
    <t>1 M_ser_L_b</t>
  </si>
  <si>
    <t>1 M_thr_L_e</t>
  </si>
  <si>
    <t>1 M_thr_L_b</t>
  </si>
  <si>
    <t>1 M_trp_L_e</t>
  </si>
  <si>
    <t>1 M_trp_L_b</t>
  </si>
  <si>
    <t>1 M_tyr_L_e</t>
  </si>
  <si>
    <t>1 M_tyr_L_b</t>
  </si>
  <si>
    <t>1 M_val_L_e</t>
  </si>
  <si>
    <t>1 M_val_L_b</t>
  </si>
  <si>
    <t>1 M_13BDglcn_5u_b</t>
  </si>
  <si>
    <t>1 M_13BDglcn_e</t>
  </si>
  <si>
    <t>1 M_13BDglcn_b</t>
  </si>
  <si>
    <t>1 M_14glun_e</t>
  </si>
  <si>
    <t>1 M_14glun_b</t>
  </si>
  <si>
    <t>1 M_14glun_sub_1_e</t>
  </si>
  <si>
    <t>1 M_14glun_sub_1_b</t>
  </si>
  <si>
    <t>1 M_2hymeph_e</t>
  </si>
  <si>
    <t>1 M_2hymeph_b</t>
  </si>
  <si>
    <t>1 M_4abut_e</t>
  </si>
  <si>
    <t>1 M_4abut_b</t>
  </si>
  <si>
    <t>1 M_4hphac_e</t>
  </si>
  <si>
    <t>1 M_4hphac_b</t>
  </si>
  <si>
    <t>1 M_5dglcn_e</t>
  </si>
  <si>
    <t>1 M_5dglcn_b</t>
  </si>
  <si>
    <t>1 M_abt_e</t>
  </si>
  <si>
    <t>1 M_abt_b</t>
  </si>
  <si>
    <t>1 M_ac_e</t>
  </si>
  <si>
    <t>1 M_ac_b</t>
  </si>
  <si>
    <t>1 M_acgam_b</t>
  </si>
  <si>
    <t>1 M_ach_e</t>
  </si>
  <si>
    <t>1 M_ach_b</t>
  </si>
  <si>
    <t>1 M_arab_L_e</t>
  </si>
  <si>
    <t>1 M_arab_L_b</t>
  </si>
  <si>
    <t>1 M_arbt_e</t>
  </si>
  <si>
    <t>1 M_arbt_b</t>
  </si>
  <si>
    <t>1 M_cellb_e</t>
  </si>
  <si>
    <t>1 M_cellb_b</t>
  </si>
  <si>
    <t>1 M_chitin_e</t>
  </si>
  <si>
    <t>1 M_chitin_b</t>
  </si>
  <si>
    <t>1 M_cit_e</t>
  </si>
  <si>
    <t>1 M_cit_b</t>
  </si>
  <si>
    <t>1 M_dha_e</t>
  </si>
  <si>
    <t>1 M_dha_b</t>
  </si>
  <si>
    <t>1 M_drib_e</t>
  </si>
  <si>
    <t>1 M_drib_b</t>
  </si>
  <si>
    <t>1 M_etoh_e</t>
  </si>
  <si>
    <t>1 M_etoh_b</t>
  </si>
  <si>
    <t>1 M_fald_e</t>
  </si>
  <si>
    <t>1 M_fald_b</t>
  </si>
  <si>
    <t>1 M_for_e</t>
  </si>
  <si>
    <t>1 M_for_b</t>
  </si>
  <si>
    <t>1 M_fru_e</t>
  </si>
  <si>
    <t>1 M_fru_b</t>
  </si>
  <si>
    <t>1 M_fuc_L_e</t>
  </si>
  <si>
    <t>1 M_fuc_L_b</t>
  </si>
  <si>
    <t>1 M_fum_e</t>
  </si>
  <si>
    <t>1 M_fum_b</t>
  </si>
  <si>
    <t>1 M_gal_e</t>
  </si>
  <si>
    <t>1 M_gal_b</t>
  </si>
  <si>
    <t>1 M_galt_e</t>
  </si>
  <si>
    <t>1 M_galt_b</t>
  </si>
  <si>
    <t>1 M_galur_e</t>
  </si>
  <si>
    <t>1 M_galur_b</t>
  </si>
  <si>
    <t>1 M_gentbo_e</t>
  </si>
  <si>
    <t>1 M_gentbo_b</t>
  </si>
  <si>
    <t>1 M_glc_D_b</t>
  </si>
  <si>
    <t>1 M_glycogen_e</t>
  </si>
  <si>
    <t>1 M_hdca_e</t>
  </si>
  <si>
    <t>1 M_hdca_b</t>
  </si>
  <si>
    <t>1 M_hdcea_e</t>
  </si>
  <si>
    <t>1 M_hdcea_b</t>
  </si>
  <si>
    <t>1 M_hhdca_e</t>
  </si>
  <si>
    <t>1 M_hhdca_b</t>
  </si>
  <si>
    <t>1 M_hocdca_e</t>
  </si>
  <si>
    <t>1 M_hocdca_b</t>
  </si>
  <si>
    <t>1 M_hqn_e</t>
  </si>
  <si>
    <t>1 M_hqn_b</t>
  </si>
  <si>
    <t>1 M_ins_e</t>
  </si>
  <si>
    <t>1 M_ins_b</t>
  </si>
  <si>
    <t>1 M_laminarin_16br_e</t>
  </si>
  <si>
    <t>1 M_laminarin_16br_b</t>
  </si>
  <si>
    <t>1 M_laminarin_e</t>
  </si>
  <si>
    <t>1 M_laminarin_b</t>
  </si>
  <si>
    <t>1 M_lcts_e</t>
  </si>
  <si>
    <t>1 M_lcts_b</t>
  </si>
  <si>
    <t>1 M_lctus_e</t>
  </si>
  <si>
    <t>1 M_lctus_b</t>
  </si>
  <si>
    <t>1 M_lyx_L_e</t>
  </si>
  <si>
    <t>1 M_lyx_L_b</t>
  </si>
  <si>
    <t>1 M_malt_e</t>
  </si>
  <si>
    <t>1 M_malt_b</t>
  </si>
  <si>
    <t>1 M_malttr_e</t>
  </si>
  <si>
    <t>1 M_malttr_b</t>
  </si>
  <si>
    <t>1 M_man_e</t>
  </si>
  <si>
    <t>1 M_man_b</t>
  </si>
  <si>
    <t>1 M_melib_e</t>
  </si>
  <si>
    <t>1 M_melib_b</t>
  </si>
  <si>
    <t>1 M_meoh_e</t>
  </si>
  <si>
    <t>1 M_meoh_b</t>
  </si>
  <si>
    <t>1 M_ocdca_e</t>
  </si>
  <si>
    <t>1 M_ocdca_b</t>
  </si>
  <si>
    <t>1 M_ocdcea_e</t>
  </si>
  <si>
    <t>1 M_ocdcea_b</t>
  </si>
  <si>
    <t>1 M_octa_e</t>
  </si>
  <si>
    <t>1 M_octa_b</t>
  </si>
  <si>
    <t>1 M_oxa_e</t>
  </si>
  <si>
    <t>1 M_oxa_b</t>
  </si>
  <si>
    <t>1 M_pbzq_e</t>
  </si>
  <si>
    <t>1 M_pbzq_b</t>
  </si>
  <si>
    <t>1 M_raffin_e</t>
  </si>
  <si>
    <t>1 M_raffin_b</t>
  </si>
  <si>
    <t>1 M_rmn_e</t>
  </si>
  <si>
    <t>1 M_rmn_b</t>
  </si>
  <si>
    <t>1 M_rmnf_e</t>
  </si>
  <si>
    <t>1 M_rmnf_b</t>
  </si>
  <si>
    <t>1 M_salcn_e</t>
  </si>
  <si>
    <t>1 M_salcn_b</t>
  </si>
  <si>
    <t>1 M_sbt_D_e</t>
  </si>
  <si>
    <t>1 M_sbt_D_b</t>
  </si>
  <si>
    <t>1 M_sucr_e</t>
  </si>
  <si>
    <t>1 M_sucr_b</t>
  </si>
  <si>
    <t>1 M_tartr_L_e</t>
  </si>
  <si>
    <t>1 M_tartr_L_b</t>
  </si>
  <si>
    <t>1 M_ttdca_e</t>
  </si>
  <si>
    <t>1 M_ttdca_b</t>
  </si>
  <si>
    <t>1 M_xyl_D_e</t>
  </si>
  <si>
    <t>1 M_xyl_D_b</t>
  </si>
  <si>
    <t>1 M_pydxn_e</t>
  </si>
  <si>
    <t>1 M_pydxn_b</t>
  </si>
  <si>
    <t>1 M_aa_L_leu_L_e</t>
  </si>
  <si>
    <t>1 M_aa_L_leu_L_b</t>
  </si>
  <si>
    <t>1 M_ala_L_ala_L_ala_L_e</t>
  </si>
  <si>
    <t>1 M_ala_L_ala_L_ala_L_b</t>
  </si>
  <si>
    <t>1 M_ala_L_ala_L_e</t>
  </si>
  <si>
    <t>1 M_ala_L_ala_L_b</t>
  </si>
  <si>
    <t>1 M_ala_L_asp_L_e</t>
  </si>
  <si>
    <t>1 M_ala_L_asp_L_b</t>
  </si>
  <si>
    <t>1 M_ala_L_gln_L_e</t>
  </si>
  <si>
    <t>1 M_ala_L_gln_L_b</t>
  </si>
  <si>
    <t>1 M_ala_L_glu_L_e</t>
  </si>
  <si>
    <t>1 M_ala_L_glu_L_b</t>
  </si>
  <si>
    <t>1 M_ala_L_ile_L_e</t>
  </si>
  <si>
    <t>1 M_ala_L_ile_L_b</t>
  </si>
  <si>
    <t>1 M_ala_L_phe_L_e</t>
  </si>
  <si>
    <t>1 M_ala_L_phe_L_b</t>
  </si>
  <si>
    <t>1 M_ala_L_pro_L_e</t>
  </si>
  <si>
    <t>1 M_ala_L_pro_L_b</t>
  </si>
  <si>
    <t>1 M_ala_L_ser_L_e</t>
  </si>
  <si>
    <t>1 M_ala_L_ser_L_b</t>
  </si>
  <si>
    <t>1 M_ala_L_thr_L_e</t>
  </si>
  <si>
    <t>1 M_ala_L_thr_L_b</t>
  </si>
  <si>
    <t>1 M_ala_L_tyr_L_e</t>
  </si>
  <si>
    <t>1 M_ala_L_tyr_L_b</t>
  </si>
  <si>
    <t>1 M_ala_L_val_L_e</t>
  </si>
  <si>
    <t>1 M_ala_L_val_L_b</t>
  </si>
  <si>
    <t>1 M_arg_L_lys_L_e</t>
  </si>
  <si>
    <t>1 M_arg_L_lys_L_b</t>
  </si>
  <si>
    <t>1 M_arg_L_tyr_L_e</t>
  </si>
  <si>
    <t>1 M_arg_L_tyr_L_b</t>
  </si>
  <si>
    <t>1 M_asn_L_tyr_L_e</t>
  </si>
  <si>
    <t>1 M_asn_L_tyr_L_b</t>
  </si>
  <si>
    <t>1 M_asp_L_ala_L_e</t>
  </si>
  <si>
    <t>1 M_asp_L_ala_L_b</t>
  </si>
  <si>
    <t>1 M_asp_L_gly_e</t>
  </si>
  <si>
    <t>1 M_asp_L_gly_b</t>
  </si>
  <si>
    <t>1 M_asp_L_pro_L_e</t>
  </si>
  <si>
    <t>1 M_asp_L_pro_L_b</t>
  </si>
  <si>
    <t>1 M_gln_L_gly_e</t>
  </si>
  <si>
    <t>1 M_gln_L_gly_b</t>
  </si>
  <si>
    <t>1 M_gln_L_pro_L_e</t>
  </si>
  <si>
    <t>1 M_gln_L_pro_L_b</t>
  </si>
  <si>
    <t>1 M_glu_G_gly_e</t>
  </si>
  <si>
    <t>1 M_glu_G_gly_b</t>
  </si>
  <si>
    <t>1 M_glu_L_ala_L_e</t>
  </si>
  <si>
    <t>1 M_glu_L_ala_L_b</t>
  </si>
  <si>
    <t>1 M_glu_L_lys_L_e</t>
  </si>
  <si>
    <t>1 M_glu_L_lys_L_b</t>
  </si>
  <si>
    <t>1 M_glu_L_pro_L_e</t>
  </si>
  <si>
    <t>1 M_glu_L_pro_L_b</t>
  </si>
  <si>
    <t>1 M_glu_L_tyr_L_e</t>
  </si>
  <si>
    <t>1 M_glu_L_tyr_L_b</t>
  </si>
  <si>
    <t>1 M_glu_L_val_L_e</t>
  </si>
  <si>
    <t>1 M_glu_L_val_L_b</t>
  </si>
  <si>
    <t>1 M_gly_ala_L_e</t>
  </si>
  <si>
    <t>1 M_gly_ala_L_b</t>
  </si>
  <si>
    <t>1 M_gly_arg_L_e</t>
  </si>
  <si>
    <t>1 M_gly_arg_L_b</t>
  </si>
  <si>
    <t>1 M_gly_asn_L_e</t>
  </si>
  <si>
    <t>1 M_gly_asn_L_b</t>
  </si>
  <si>
    <t>1 M_gly_asp_L_e</t>
  </si>
  <si>
    <t>1 M_gly_asp_L_b</t>
  </si>
  <si>
    <t>1 M_gly_gly_ala_L_e</t>
  </si>
  <si>
    <t>1 M_gly_gly_ala_L_b</t>
  </si>
  <si>
    <t>1 M_gly_gly_arg_L_e</t>
  </si>
  <si>
    <t>1 M_gly_gly_arg_L_b</t>
  </si>
  <si>
    <t>1 M_gly_gly_asn_L_e</t>
  </si>
  <si>
    <t>1 M_gly_gly_asn_L_b</t>
  </si>
  <si>
    <t>1 M_gly_gly_e</t>
  </si>
  <si>
    <t>1 M_gly_gly_b</t>
  </si>
  <si>
    <t>1 M_gly_gly_gly_e</t>
  </si>
  <si>
    <t>1 M_gly_gly_gly_b</t>
  </si>
  <si>
    <t>1 M_gly_gly_ile_L_e</t>
  </si>
  <si>
    <t>1 M_gly_gly_ile_L_b</t>
  </si>
  <si>
    <t>1 M_gly_gly_phe_L_e</t>
  </si>
  <si>
    <t>1 M_gly_gly_phe_L_b</t>
  </si>
  <si>
    <t>1 M_gly_gly_pro_L_e</t>
  </si>
  <si>
    <t>1 M_gly_gly_pro_L_b</t>
  </si>
  <si>
    <t>1 M_gly_phe_L_phe_L_e</t>
  </si>
  <si>
    <t>1 M_gly_phe_L_phe_L_b</t>
  </si>
  <si>
    <t>1 M_gly_pro_L_e</t>
  </si>
  <si>
    <t>1 M_gly_pro_L_b</t>
  </si>
  <si>
    <t>1 M_gly_ser_L_e</t>
  </si>
  <si>
    <t>1 M_gly_ser_L_b</t>
  </si>
  <si>
    <t>1 M_gly_trp_L_e</t>
  </si>
  <si>
    <t>1 M_gly_trp_L_b</t>
  </si>
  <si>
    <t>1 M_gly_tyr_L_e</t>
  </si>
  <si>
    <t>1 M_gly_tyr_L_b</t>
  </si>
  <si>
    <t>1 M_gly_val_L_e</t>
  </si>
  <si>
    <t>1 M_gly_val_L_b</t>
  </si>
  <si>
    <t>1 M_his_L_glu_L_e</t>
  </si>
  <si>
    <t>1 M_his_L_glu_L_b</t>
  </si>
  <si>
    <t>1 M_his_L_pro_L_e</t>
  </si>
  <si>
    <t>1 M_his_L_pro_L_b</t>
  </si>
  <si>
    <t>1 M_his_L_thr_L_e</t>
  </si>
  <si>
    <t>1 M_his_L_thr_L_b</t>
  </si>
  <si>
    <t>1 M_his_L_trp_L_e</t>
  </si>
  <si>
    <t>1 M_his_L_trp_L_b</t>
  </si>
  <si>
    <t>1 M_his_L_tyr_L_e</t>
  </si>
  <si>
    <t>1 M_his_L_tyr_L_b</t>
  </si>
  <si>
    <t>1 M_ile_L_gly_e</t>
  </si>
  <si>
    <t>1 M_ile_L_gly_b</t>
  </si>
  <si>
    <t>1 M_ile_L_leu_L_e</t>
  </si>
  <si>
    <t>1 M_ile_L_leu_L_b</t>
  </si>
  <si>
    <t>1 M_ile_L_pro_L_e</t>
  </si>
  <si>
    <t>1 M_ile_L_pro_L_b</t>
  </si>
  <si>
    <t>1 M_ile_L_ser_L_e</t>
  </si>
  <si>
    <t>1 M_ile_L_ser_L_b</t>
  </si>
  <si>
    <t>1 M_leu_L_aa_L_e</t>
  </si>
  <si>
    <t>1 M_leu_L_aa_L_b</t>
  </si>
  <si>
    <t>1 M_leu_L_gly_e</t>
  </si>
  <si>
    <t>1 M_leu_L_gly_b</t>
  </si>
  <si>
    <t>1 M_leu_L_leu_L_e</t>
  </si>
  <si>
    <t>1 M_leu_L_leu_L_b</t>
  </si>
  <si>
    <t>1 M_leu_L_leu_L_leu_L_e</t>
  </si>
  <si>
    <t>1 M_leu_L_leu_L_leu_L_b</t>
  </si>
  <si>
    <t>1 M_leu_L_phe_L_e</t>
  </si>
  <si>
    <t>1 M_leu_L_phe_L_b</t>
  </si>
  <si>
    <t>1 M_leu_L_pro_L_e</t>
  </si>
  <si>
    <t>1 M_leu_L_pro_L_b</t>
  </si>
  <si>
    <t>1 M_leu_L_ser_L_e</t>
  </si>
  <si>
    <t>1 M_leu_L_ser_L_b</t>
  </si>
  <si>
    <t>1 M_leu_L_trp_L_e</t>
  </si>
  <si>
    <t>1 M_leu_L_trp_L_b</t>
  </si>
  <si>
    <t>1 M_leu_L_tyr_L_e</t>
  </si>
  <si>
    <t>1 M_leu_L_tyr_L_b</t>
  </si>
  <si>
    <t>1 M_leu_L_val_L_e</t>
  </si>
  <si>
    <t>1 M_leu_L_val_L_b</t>
  </si>
  <si>
    <t>1 M_lys_L_arg_L_e</t>
  </si>
  <si>
    <t>1 M_lys_L_arg_L_b</t>
  </si>
  <si>
    <t>1 M_lys_L_ile_L_e</t>
  </si>
  <si>
    <t>1 M_lys_L_ile_L_b</t>
  </si>
  <si>
    <t>1 M_lys_L_pro_L_e</t>
  </si>
  <si>
    <t>1 M_lys_L_pro_L_b</t>
  </si>
  <si>
    <t>1 M_met_L_trp_L_e</t>
  </si>
  <si>
    <t>1 M_met_L_trp_L_b</t>
  </si>
  <si>
    <t>1 M_phe_L_ala_B_e</t>
  </si>
  <si>
    <t>1 M_phe_L_ala_B_b</t>
  </si>
  <si>
    <t>1 M_phe_L_ala_L_e</t>
  </si>
  <si>
    <t>1 M_phe_L_ala_L_b</t>
  </si>
  <si>
    <t>1 M_phe_L_gln_L_e</t>
  </si>
  <si>
    <t>1 M_phe_L_gln_L_b</t>
  </si>
  <si>
    <t>1 M_phe_L_glu_L_e</t>
  </si>
  <si>
    <t>1 M_phe_L_glu_L_b</t>
  </si>
  <si>
    <t>1 M_phe_L_phe_L_e</t>
  </si>
  <si>
    <t>1 M_phe_L_phe_L_b</t>
  </si>
  <si>
    <t>1 M_phe_L_pro_L_e</t>
  </si>
  <si>
    <t>1 M_phe_L_pro_L_b</t>
  </si>
  <si>
    <t>1 M_phe_L_trp_L_e</t>
  </si>
  <si>
    <t>1 M_phe_L_trp_L_b</t>
  </si>
  <si>
    <t>1 M_pro_L_ala_L_e</t>
  </si>
  <si>
    <t>1 M_pro_L_ala_L_b</t>
  </si>
  <si>
    <t>1 M_pro_L_asn_L_e</t>
  </si>
  <si>
    <t>1 M_pro_L_asn_L_b</t>
  </si>
  <si>
    <t>1 M_pro_L_gln_L_e</t>
  </si>
  <si>
    <t>1 M_pro_L_gln_L_b</t>
  </si>
  <si>
    <t>1 M_pro_L_glu_L_e</t>
  </si>
  <si>
    <t>1 M_pro_L_glu_L_b</t>
  </si>
  <si>
    <t>1 M_pro_L_gly_e</t>
  </si>
  <si>
    <t>1 M_pro_L_gly_b</t>
  </si>
  <si>
    <t>1 M_pro_L_his_L_e</t>
  </si>
  <si>
    <t>1 M_pro_L_his_L_b</t>
  </si>
  <si>
    <t>1 M_pro_L_ile_L_e</t>
  </si>
  <si>
    <t>1 M_pro_L_ile_L_b</t>
  </si>
  <si>
    <t>1 M_pro_L_leu_L_e</t>
  </si>
  <si>
    <t>1 M_pro_L_leu_L_b</t>
  </si>
  <si>
    <t>1 M_pro_L_lys_L_e</t>
  </si>
  <si>
    <t>1 M_pro_L_lys_L_b</t>
  </si>
  <si>
    <t>1 M_pro_L_phe_L_e</t>
  </si>
  <si>
    <t>1 M_pro_L_phe_L_b</t>
  </si>
  <si>
    <t>1 M_pro_L_pro_L_e</t>
  </si>
  <si>
    <t>1 M_pro_L_pro_L_b</t>
  </si>
  <si>
    <t>1 M_pro_L_ser_L_e</t>
  </si>
  <si>
    <t>1 M_pro_L_ser_L_b</t>
  </si>
  <si>
    <t>1 M_pro_L_thr_L_e</t>
  </si>
  <si>
    <t>1 M_pro_L_thr_L_b</t>
  </si>
  <si>
    <t>1 M_pro_L_trp_L_e</t>
  </si>
  <si>
    <t>1 M_pro_L_trp_L_b</t>
  </si>
  <si>
    <t>1 M_pro_L_tyr_L_e</t>
  </si>
  <si>
    <t>1 M_pro_L_tyr_L_b</t>
  </si>
  <si>
    <t>1 M_pro_L_val_L_e</t>
  </si>
  <si>
    <t>1 M_pro_L_val_L_b</t>
  </si>
  <si>
    <t>1 M_ser_L_ala_L_e</t>
  </si>
  <si>
    <t>1 M_ser_L_ala_L_b</t>
  </si>
  <si>
    <t>1 M_ser_L_gly_e</t>
  </si>
  <si>
    <t>1 M_ser_L_gly_b</t>
  </si>
  <si>
    <t>1 M_ser_L_pro_L_e</t>
  </si>
  <si>
    <t>1 M_ser_L_pro_L_b</t>
  </si>
  <si>
    <t>1 M_ser_L_ser_L_e</t>
  </si>
  <si>
    <t>1 M_ser_L_ser_L_b</t>
  </si>
  <si>
    <t>1 M_ser_L_thr_L_e</t>
  </si>
  <si>
    <t>1 M_ser_L_thr_L_b</t>
  </si>
  <si>
    <t>1 M_ser_L_tyr_L_e</t>
  </si>
  <si>
    <t>1 M_ser_L_tyr_L_b</t>
  </si>
  <si>
    <t>1 M_thr_L_ala_L_e</t>
  </si>
  <si>
    <t>1 M_thr_L_ala_L_b</t>
  </si>
  <si>
    <t>1 M_thr_L_arg_L_e</t>
  </si>
  <si>
    <t>1 M_thr_L_arg_L_b</t>
  </si>
  <si>
    <t>1 M_thr_L_gln_L_e</t>
  </si>
  <si>
    <t>1 M_thr_L_gln_L_b</t>
  </si>
  <si>
    <t>1 M_thr_L_glu_L_e</t>
  </si>
  <si>
    <t>1 M_thr_L_glu_L_b</t>
  </si>
  <si>
    <t>1 M_thr_L_lys_L_e</t>
  </si>
  <si>
    <t>1 M_thr_L_lys_L_b</t>
  </si>
  <si>
    <t>1 M_thr_L_phe_L_e</t>
  </si>
  <si>
    <t>1 M_thr_L_phe_L_b</t>
  </si>
  <si>
    <t>1 M_thr_L_pro_L_e</t>
  </si>
  <si>
    <t>1 M_thr_L_pro_L_b</t>
  </si>
  <si>
    <t>1 M_thr_L_ser_L_e</t>
  </si>
  <si>
    <t>1 M_thr_L_ser_L_b</t>
  </si>
  <si>
    <t>1 M_thr_L_thr_L_e</t>
  </si>
  <si>
    <t>1 M_thr_L_thr_L_b</t>
  </si>
  <si>
    <t>1 M_thr_L_tyr_L_e</t>
  </si>
  <si>
    <t>1 M_thr_L_tyr_L_b</t>
  </si>
  <si>
    <t>1 M_trp_L_ala_L_e</t>
  </si>
  <si>
    <t>1 M_trp_L_ala_L_b</t>
  </si>
  <si>
    <t>1 M_trp_L_asp_L_e</t>
  </si>
  <si>
    <t>1 M_trp_L_asp_L_b</t>
  </si>
  <si>
    <t>1 M_trp_L_phe_L_e</t>
  </si>
  <si>
    <t>1 M_trp_L_phe_L_b</t>
  </si>
  <si>
    <t>1 M_trp_L_ser_L_e</t>
  </si>
  <si>
    <t>1 M_trp_L_ser_L_b</t>
  </si>
  <si>
    <t>1 M_trp_L_trp_L_e</t>
  </si>
  <si>
    <t>1 M_trp_L_trp_L_b</t>
  </si>
  <si>
    <t>1 M_trp_L_tyr_L_e</t>
  </si>
  <si>
    <t>1 M_trp_L_tyr_L_b</t>
  </si>
  <si>
    <t>1 M_trp_L_val_L_e</t>
  </si>
  <si>
    <t>1 M_trp_L_val_L_b</t>
  </si>
  <si>
    <t>1 M_tyr_L_ala_L_e</t>
  </si>
  <si>
    <t>1 M_tyr_L_ala_L_b</t>
  </si>
  <si>
    <t>1 M_tyr_L_asn_L_e</t>
  </si>
  <si>
    <t>1 M_tyr_L_asn_L_b</t>
  </si>
  <si>
    <t>1 M_tyr_L_gln_L_e</t>
  </si>
  <si>
    <t>1 M_tyr_L_gln_L_b</t>
  </si>
  <si>
    <t>1 M_tyr_L_gly_e</t>
  </si>
  <si>
    <t>1 M_tyr_L_gly_b</t>
  </si>
  <si>
    <t>1 M_tyr_L_his_L_e</t>
  </si>
  <si>
    <t>1 M_tyr_L_his_L_b</t>
  </si>
  <si>
    <t>1 M_tyr_L_lys_L_e</t>
  </si>
  <si>
    <t>1 M_tyr_L_lys_L_b</t>
  </si>
  <si>
    <t>1 M_tyr_L_phe_L_e</t>
  </si>
  <si>
    <t>1 M_tyr_L_phe_L_b</t>
  </si>
  <si>
    <t>1 M_tyr_L_trp_L_e</t>
  </si>
  <si>
    <t>1 M_tyr_L_trp_L_b</t>
  </si>
  <si>
    <t>1 M_tyr_L_tyr_L_e</t>
  </si>
  <si>
    <t>1 M_tyr_L_tyr_L_b</t>
  </si>
  <si>
    <t>1 M_val_L_arg_L_e</t>
  </si>
  <si>
    <t>1 M_val_L_arg_L_b</t>
  </si>
  <si>
    <t>1 M_val_L_asn_L_e</t>
  </si>
  <si>
    <t>1 M_val_L_asn_L_b</t>
  </si>
  <si>
    <t>1 M_val_L_asp_L_e</t>
  </si>
  <si>
    <t>1 M_val_L_asp_L_b</t>
  </si>
  <si>
    <t>1 M_val_L_glu_L_e</t>
  </si>
  <si>
    <t>1 M_val_L_glu_L_b</t>
  </si>
  <si>
    <t>1 M_val_L_gly_e</t>
  </si>
  <si>
    <t>1 M_val_L_gly_b</t>
  </si>
  <si>
    <t>1 M_val_L_his_L_e</t>
  </si>
  <si>
    <t>1 M_val_L_his_L_b</t>
  </si>
  <si>
    <t>1 M_val_L_ile_L_e</t>
  </si>
  <si>
    <t>1 M_val_L_ile_L_b</t>
  </si>
  <si>
    <t>1 M_val_L_leu_L_e</t>
  </si>
  <si>
    <t>1 M_val_L_leu_L_b</t>
  </si>
  <si>
    <t>1 M_val_L_pro_L_e</t>
  </si>
  <si>
    <t>1 M_val_L_pro_L_b</t>
  </si>
  <si>
    <t>1 M_val_L_ser_L_e</t>
  </si>
  <si>
    <t>1 M_val_L_ser_L_b</t>
  </si>
  <si>
    <t>1 M_val_L_thr_L_e</t>
  </si>
  <si>
    <t>1 M_val_L_thr_L_b</t>
  </si>
  <si>
    <t>1 M_val_L_tyr_L_e</t>
  </si>
  <si>
    <t>1 M_val_L_tyr_L_b</t>
  </si>
  <si>
    <t>1 M_val_L_tyr_L_val_L_e</t>
  </si>
  <si>
    <t>1 M_val_L_tyr_L_val_L_b</t>
  </si>
  <si>
    <t>1 M_val_L_val_L_e</t>
  </si>
  <si>
    <t>1 M_val_L_val_L_b</t>
  </si>
  <si>
    <t>1 M_co2_e</t>
  </si>
  <si>
    <t>1 M_co2_b</t>
  </si>
  <si>
    <t>1 M_fe2_e</t>
  </si>
  <si>
    <t>1 M_fe2_b</t>
  </si>
  <si>
    <t>1 M_h_e</t>
  </si>
  <si>
    <t>1 M_h_b</t>
  </si>
  <si>
    <t>1 M_h2o_e</t>
  </si>
  <si>
    <t>1 M_h2o_b</t>
  </si>
  <si>
    <t>1 M_h2o2_e</t>
  </si>
  <si>
    <t>1 M_h2o2_b</t>
  </si>
  <si>
    <t>1 M_n2o_e</t>
  </si>
  <si>
    <t>1 M_n2o_b</t>
  </si>
  <si>
    <t>1 M_nh4_e</t>
  </si>
  <si>
    <t>1 M_nh4_b</t>
  </si>
  <si>
    <t>1 M_no3_e</t>
  </si>
  <si>
    <t>1 M_no3_b</t>
  </si>
  <si>
    <t>1 M_o2_e</t>
  </si>
  <si>
    <t>1 M_o2_b</t>
  </si>
  <si>
    <t>1 M_pH_buffer_b</t>
  </si>
  <si>
    <t>1 M_h_v</t>
  </si>
  <si>
    <t>1 M_pH_buffer_vacuole_b</t>
  </si>
  <si>
    <t>1 M_pi_e</t>
  </si>
  <si>
    <t>1 M_pi_b</t>
  </si>
  <si>
    <t>1 M_so4_e</t>
  </si>
  <si>
    <t>1 M_so4_b</t>
  </si>
  <si>
    <t>1 M_13aArabGal_L_e</t>
  </si>
  <si>
    <t>1 M_13aArabGal_L_b</t>
  </si>
  <si>
    <t>1 M_13gal_2u_e</t>
  </si>
  <si>
    <t>1 M_13gal_2u_b</t>
  </si>
  <si>
    <t>1 M_14bglucan_10u_e</t>
  </si>
  <si>
    <t>1 M_14bglucan_10u_b</t>
  </si>
  <si>
    <t>1 M_14bglucan_4u_e</t>
  </si>
  <si>
    <t>1 M_14bglucan_4u_b</t>
  </si>
  <si>
    <t>1 M_14bglucan_6u_e</t>
  </si>
  <si>
    <t>1 M_14bglucan_6u_b</t>
  </si>
  <si>
    <t>1 M_14bglucan_8u_e</t>
  </si>
  <si>
    <t>1 M_14bglucan_8u_b</t>
  </si>
  <si>
    <t>1 M_14bglucan_b</t>
  </si>
  <si>
    <t>1 M_1aRmnGalA_e</t>
  </si>
  <si>
    <t>1 M_1aRmnGalA_b</t>
  </si>
  <si>
    <t>1 M_1aRmnGalAAra_e</t>
  </si>
  <si>
    <t>1 M_1aRmnGalAAra_b</t>
  </si>
  <si>
    <t>1 M_1aRmnGalAArabinan_e</t>
  </si>
  <si>
    <t>1 M_1aRmnGalAArabinan_b</t>
  </si>
  <si>
    <t>1 M_1aRmnGalAArabinan_unb13_e</t>
  </si>
  <si>
    <t>1 M_1aRmnGalAArabinan_unb13_b</t>
  </si>
  <si>
    <t>1 M_1aRmnGalAAragalan_e</t>
  </si>
  <si>
    <t>1 M_1aRmnGalAAragalan_b</t>
  </si>
  <si>
    <t>1 M_1aRmnGalAgal_e</t>
  </si>
  <si>
    <t>1 M_1aRmnGalAgal_b</t>
  </si>
  <si>
    <t>1 M_1aRmnGalAgalan_e</t>
  </si>
  <si>
    <t>1 M_1aRmnGalAgalan_b</t>
  </si>
  <si>
    <t>1 M_5d4dglca_e</t>
  </si>
  <si>
    <t>1 M_5d4dglca_b</t>
  </si>
  <si>
    <t>1 M_acxylan_3u_e</t>
  </si>
  <si>
    <t>1 M_acxylan_3u_b</t>
  </si>
  <si>
    <t>1 M_acxylan_e</t>
  </si>
  <si>
    <t>1 M_acxylan_b</t>
  </si>
  <si>
    <t>1 M_Arabinan_12_1u_13_2u_e</t>
  </si>
  <si>
    <t>1 M_Arabinan_12_1u_13_2u_b</t>
  </si>
  <si>
    <t>1 M_Arabinan_13_e</t>
  </si>
  <si>
    <t>1 M_Arabinan_13_b</t>
  </si>
  <si>
    <t>1 M_araxylan_3u_e</t>
  </si>
  <si>
    <t>1 M_araxylan_3u_b</t>
  </si>
  <si>
    <t>1 M_cellos_e</t>
  </si>
  <si>
    <t>1 M_cellos_b</t>
  </si>
  <si>
    <t>1 M_cutan_e</t>
  </si>
  <si>
    <t>1 M_cutan_b</t>
  </si>
  <si>
    <t>1 M_cutil_b</t>
  </si>
  <si>
    <t>1 M_cutin_e</t>
  </si>
  <si>
    <t>1 M_cutin_b</t>
  </si>
  <si>
    <t>1 M_galactomanan_2u_e</t>
  </si>
  <si>
    <t>1 M_galactomanan_2u_b</t>
  </si>
  <si>
    <t>1 M_galactomanan_3u_e</t>
  </si>
  <si>
    <t>1 M_galactomanan_3u_b</t>
  </si>
  <si>
    <t>1 M_galactomanan_e</t>
  </si>
  <si>
    <t>1 M_galactomanan_b</t>
  </si>
  <si>
    <t>1 M_galur2u_e</t>
  </si>
  <si>
    <t>1 M_galur2u_b</t>
  </si>
  <si>
    <t>1 M_galur3u_e</t>
  </si>
  <si>
    <t>1 M_galur3u_b</t>
  </si>
  <si>
    <t>1 M_galur4u_e</t>
  </si>
  <si>
    <t>1 M_galur4u_b</t>
  </si>
  <si>
    <t>1 M_galur5u_e</t>
  </si>
  <si>
    <t>1 M_galur5u_b</t>
  </si>
  <si>
    <t>1 M_galurmet3u_e</t>
  </si>
  <si>
    <t>1 M_galurmet3u_b</t>
  </si>
  <si>
    <t>1 M_galurunsmet3u_e</t>
  </si>
  <si>
    <t>1 M_galurunsmet3u_b</t>
  </si>
  <si>
    <t>1 M_glucuroacxylan_3u_e</t>
  </si>
  <si>
    <t>1 M_glucuroacxylan_3u_b</t>
  </si>
  <si>
    <t>1 M_glucuroacxylan_e</t>
  </si>
  <si>
    <t>1 M_glucuroacxylan_b</t>
  </si>
  <si>
    <t>1 M_glucuroarabinoxylan_e</t>
  </si>
  <si>
    <t>1 M_glucuroarabinoxylan_b</t>
  </si>
  <si>
    <t>1 M_glucurometxylan_3u_e</t>
  </si>
  <si>
    <t>1 M_glucurometxylan_3u_b</t>
  </si>
  <si>
    <t>1 M_glucuroxylan_3u_e</t>
  </si>
  <si>
    <t>1 M_glucuroxylan_3u_b</t>
  </si>
  <si>
    <t>1 M_glucuroxylan_e</t>
  </si>
  <si>
    <t>1 M_glucuroxylan_b</t>
  </si>
  <si>
    <t>1 M_xylgalurnxu_e</t>
  </si>
  <si>
    <t>1 M_xylgalurnxu_b</t>
  </si>
  <si>
    <t>1 M_mannan_2u_e</t>
  </si>
  <si>
    <t>1 M_mannan_2u_b</t>
  </si>
  <si>
    <t>1 M_mannan_3u_e</t>
  </si>
  <si>
    <t>1 M_mannan_3u_b</t>
  </si>
  <si>
    <t>1 M_mannan_e</t>
  </si>
  <si>
    <t>1 M_mannan_b</t>
  </si>
  <si>
    <t>1 M_PCW_pept_AGP_At_e</t>
  </si>
  <si>
    <t>1 M_PCW_pept_AGP_At_b</t>
  </si>
  <si>
    <t>1 M_PCW_pept_AGP_polysacc_At_e</t>
  </si>
  <si>
    <t>1 M_PCW_pept_AGP_polysacc_At_b</t>
  </si>
  <si>
    <t>1 M_PCW_pept_AGP_polysacc_At_m13A_8u_e</t>
  </si>
  <si>
    <t>1 M_PCW_pept_AGP_polysacc_At_m13A_8u_b</t>
  </si>
  <si>
    <t>1 M_PCW_pept_At_e</t>
  </si>
  <si>
    <t>1 M_PCW_pept_At_b</t>
  </si>
  <si>
    <t>1 M_PCW_pept_EXTLRRP_polysacc_At_m13A_8u_e</t>
  </si>
  <si>
    <t>1 M_PCW_pept_EXTLRRP_polysacc_At_m13A_8u_b</t>
  </si>
  <si>
    <t>1 M_PCW_pept_EXTLRRP_At_e</t>
  </si>
  <si>
    <t>1 M_PCW_pept_EXTLRRP_At_b</t>
  </si>
  <si>
    <t>1 M_PCW_pept_EXTLRRP_polysacc_At_e</t>
  </si>
  <si>
    <t>1 M_PCW_pept_EXTLRRP_polysacc_At_b</t>
  </si>
  <si>
    <t>1 M_PCW_pept_GRP_At_e</t>
  </si>
  <si>
    <t>1 M_PCW_pept_GRP_At_b</t>
  </si>
  <si>
    <t>1 M_PCW_pept_PHRGP_At_e</t>
  </si>
  <si>
    <t>1 M_PCW_pept_PHRGP_At_b</t>
  </si>
  <si>
    <t>1 M_PCW_protein_AGP_At_e</t>
  </si>
  <si>
    <t>1 M_PCW_protein_AGP_At_b</t>
  </si>
  <si>
    <t>1 M_PCW_protein_AGP_polysacc_At_m13A_8u_e</t>
  </si>
  <si>
    <t>1 M_PCW_protein_AGP_polysacc_At_m13A_8u_b</t>
  </si>
  <si>
    <t>1 M_PCW_protein_At_e</t>
  </si>
  <si>
    <t>1 M_PCW_protein_At_b</t>
  </si>
  <si>
    <t>1 M_PCW_protein_EXTLRRP_polysacc_At_m13A_8u_e</t>
  </si>
  <si>
    <t>1 M_PCW_protein_EXTLRRP_polysacc_At_m13A_8u_b</t>
  </si>
  <si>
    <t>1 M_PCW_protein_EXTLRRP_At_e</t>
  </si>
  <si>
    <t>1 M_PCW_protein_EXTLRRP_At_b</t>
  </si>
  <si>
    <t>1 M_PCW_protein_GRP_At_e</t>
  </si>
  <si>
    <t>1 M_PCW_protein_GRP_At_b</t>
  </si>
  <si>
    <t>1 M_PCW_protein_PHRGP_At_e</t>
  </si>
  <si>
    <t>1 M_PCW_protein_PHRGP_At_b</t>
  </si>
  <si>
    <t>1 M_PCW_protein_unspecified_At_e</t>
  </si>
  <si>
    <t>1 M_PCW_protein_unspecified_At_b</t>
  </si>
  <si>
    <t>1 M_pect_e</t>
  </si>
  <si>
    <t>1 M_pect_b</t>
  </si>
  <si>
    <t>1 M_pept_At_e</t>
  </si>
  <si>
    <t>1 M_pept_At_b</t>
  </si>
  <si>
    <t>1 M_pept_XPRO_At_e</t>
  </si>
  <si>
    <t>1 M_pept_XPRO_At_b</t>
  </si>
  <si>
    <t>1 M_polygalurnxu_e</t>
  </si>
  <si>
    <t>1 M_polygalurnxu_b</t>
  </si>
  <si>
    <t>1 M_polygalurnxumet_e</t>
  </si>
  <si>
    <t>1 M_polygalurnxumet_b</t>
  </si>
  <si>
    <t>1 M_polyRmnGalA_e</t>
  </si>
  <si>
    <t>1 M_polyRmnGalA_b</t>
  </si>
  <si>
    <t>1 M_Prot_At_e</t>
  </si>
  <si>
    <t>1 M_Prot_At_b</t>
  </si>
  <si>
    <t>1 M_Rmn_2_1_unGalA_e</t>
  </si>
  <si>
    <t>1 M_Rmn_2_1_unGalA_b</t>
  </si>
  <si>
    <t>1 M_RmnGalAI_e</t>
  </si>
  <si>
    <t>1 M_RmnGalAI_b</t>
  </si>
  <si>
    <t>1 M_RmnGalAIac_e</t>
  </si>
  <si>
    <t>1 M_RmnGalAIac_b</t>
  </si>
  <si>
    <t>1 M_RmnGalAII_dhaf_e</t>
  </si>
  <si>
    <t>1 M_RmnGalAII_dhaf_b</t>
  </si>
  <si>
    <t>1 M_RmnGalAII_e</t>
  </si>
  <si>
    <t>1 M_RmnGalAII_b</t>
  </si>
  <si>
    <t>1 M_strch1_e</t>
  </si>
  <si>
    <t>1 M_strch1_b</t>
  </si>
  <si>
    <t>1 M_strch2_e</t>
  </si>
  <si>
    <t>1 M_strch2_b</t>
  </si>
  <si>
    <t>1 M_xylan_3u_e</t>
  </si>
  <si>
    <t>1 M_xylan_3u_b</t>
  </si>
  <si>
    <t>1 M_xylan_e</t>
  </si>
  <si>
    <t>1 M_xylan_b</t>
  </si>
  <si>
    <t>1 M_xylgalur3u_e</t>
  </si>
  <si>
    <t>1 M_xylgalur3u_b</t>
  </si>
  <si>
    <t>1 M_xyloglucan_e</t>
  </si>
  <si>
    <t>1 M_xyloglucan_b</t>
  </si>
  <si>
    <t>1 M_xlfg_e</t>
  </si>
  <si>
    <t>1 M_xlfg_b</t>
  </si>
  <si>
    <t>1 M_xllg_e</t>
  </si>
  <si>
    <t>1 M_xllg_b</t>
  </si>
  <si>
    <t>1 M_xxfg_e</t>
  </si>
  <si>
    <t>1 M_xxfg_b</t>
  </si>
  <si>
    <t>1 M_xxlg_e</t>
  </si>
  <si>
    <t>1 M_xxlg_b</t>
  </si>
  <si>
    <t>1 M_xxxg_e</t>
  </si>
  <si>
    <t>1 M_xxxg_b</t>
  </si>
  <si>
    <t>1 M_adn_e</t>
  </si>
  <si>
    <t>1 M_adn_b</t>
  </si>
  <si>
    <t>1 M_agm_e</t>
  </si>
  <si>
    <t>1 M_agm_b</t>
  </si>
  <si>
    <t>1 M_alltn_e</t>
  </si>
  <si>
    <t>1 M_alltn_b</t>
  </si>
  <si>
    <t>1 M_citr_L_e</t>
  </si>
  <si>
    <t>1 M_citr_L_b</t>
  </si>
  <si>
    <t>1 M_etha_e</t>
  </si>
  <si>
    <t>1 M_etha_b</t>
  </si>
  <si>
    <t>1 M_gsn_e</t>
  </si>
  <si>
    <t>1 M_gsn_b</t>
  </si>
  <si>
    <t>1 M_hom_L_e</t>
  </si>
  <si>
    <t>1 M_hom_L_b</t>
  </si>
  <si>
    <t>1 M_orn_e</t>
  </si>
  <si>
    <t>1 M_orn_b</t>
  </si>
  <si>
    <t>1 M_ptrc_e</t>
  </si>
  <si>
    <t>1 M_ptrc_b</t>
  </si>
  <si>
    <t>1 M_tym_e</t>
  </si>
  <si>
    <t>1 M_tym_b</t>
  </si>
  <si>
    <t>1 M_urea_e</t>
  </si>
  <si>
    <t>1 M_urea_b</t>
  </si>
  <si>
    <t>1 M_xan_e</t>
  </si>
  <si>
    <t>1 M_xan_b</t>
  </si>
  <si>
    <t>1 M_chol_e</t>
  </si>
  <si>
    <t>1 M_chol_b</t>
  </si>
  <si>
    <t>1 M_ind3ac_e</t>
  </si>
  <si>
    <t>1 M_ind3ac_b</t>
  </si>
  <si>
    <t>1 M_salc_e</t>
  </si>
  <si>
    <t>1 M_salc_b</t>
  </si>
  <si>
    <t>1 M_melanin_e</t>
  </si>
  <si>
    <t>1 M_melanin_b</t>
  </si>
  <si>
    <t>1 M_scltA_e</t>
  </si>
  <si>
    <t>1 M_scltA_b</t>
  </si>
  <si>
    <t>1 M_scltB_e</t>
  </si>
  <si>
    <t>1 M_scltB_b</t>
  </si>
  <si>
    <t>1 P_SS1G_00040_e</t>
  </si>
  <si>
    <t>1 P_SS1G_00040_b</t>
  </si>
  <si>
    <t>1 P_SS1G_00332_e</t>
  </si>
  <si>
    <t>1 P_SS1G_00332_b</t>
  </si>
  <si>
    <t>1 P_SS1G_00458_e</t>
  </si>
  <si>
    <t>1 P_SS1G_00458_b</t>
  </si>
  <si>
    <t>1 P_SS1G_00468_e</t>
  </si>
  <si>
    <t>1 P_SS1G_00468_b</t>
  </si>
  <si>
    <t>1 P_SS1G_00509_e</t>
  </si>
  <si>
    <t>1 P_SS1G_00509_b</t>
  </si>
  <si>
    <t>1 P_SS1G_00624_e</t>
  </si>
  <si>
    <t>1 P_SS1G_00624_b</t>
  </si>
  <si>
    <t>1 P_SS1G_00746_e</t>
  </si>
  <si>
    <t>1 P_SS1G_00746_b</t>
  </si>
  <si>
    <t>1 P_SS1G_00849_e</t>
  </si>
  <si>
    <t>1 P_SS1G_00849_b</t>
  </si>
  <si>
    <t>1 P_SS1G_00861_e</t>
  </si>
  <si>
    <t>1 P_SS1G_00861_b</t>
  </si>
  <si>
    <t>1 P_SS1G_00891_e</t>
  </si>
  <si>
    <t>1 P_SS1G_00891_b</t>
  </si>
  <si>
    <t>1 P_SS1G_00892_e</t>
  </si>
  <si>
    <t>1 P_SS1G_00892_b</t>
  </si>
  <si>
    <t>1 P_SS1G_00929_e</t>
  </si>
  <si>
    <t>1 P_SS1G_00929_b</t>
  </si>
  <si>
    <t>1 P_SS1G_00974_e</t>
  </si>
  <si>
    <t>1 P_SS1G_00974_b</t>
  </si>
  <si>
    <t>1 P_SS1G_01021_e</t>
  </si>
  <si>
    <t>1 P_SS1G_01021_b</t>
  </si>
  <si>
    <t>1 P_SS1G_01081_e</t>
  </si>
  <si>
    <t>1 P_SS1G_01081_b</t>
  </si>
  <si>
    <t>1 P_SS1G_01262_e</t>
  </si>
  <si>
    <t>1 P_SS1G_01262_b</t>
  </si>
  <si>
    <t>1 P_SS1G_01422_e</t>
  </si>
  <si>
    <t>1 P_SS1G_01422_b</t>
  </si>
  <si>
    <t>1 P_SS1G_01472_e</t>
  </si>
  <si>
    <t>1 P_SS1G_01472_b</t>
  </si>
  <si>
    <t>1 P_SS1G_01493_e</t>
  </si>
  <si>
    <t>1 P_SS1G_01493_b</t>
  </si>
  <si>
    <t>1 P_SS1G_01572_e</t>
  </si>
  <si>
    <t>1 P_SS1G_01572_b</t>
  </si>
  <si>
    <t>1 P_SS1G_01627_e</t>
  </si>
  <si>
    <t>1 P_SS1G_01627_b</t>
  </si>
  <si>
    <t>1 P_SS1G_01828_e</t>
  </si>
  <si>
    <t>1 P_SS1G_01828_b</t>
  </si>
  <si>
    <t>1 P_SS1G_01833_e</t>
  </si>
  <si>
    <t>1 P_SS1G_01833_b</t>
  </si>
  <si>
    <t>1 P_SS1G_01838_e</t>
  </si>
  <si>
    <t>1 P_SS1G_01838_b</t>
  </si>
  <si>
    <t>1 P_SS1G_01882_e</t>
  </si>
  <si>
    <t>1 P_SS1G_01882_b</t>
  </si>
  <si>
    <t>1 P_SS1G_02334_e</t>
  </si>
  <si>
    <t>1 P_SS1G_02334_b</t>
  </si>
  <si>
    <t>1 P_SS1G_02462_e</t>
  </si>
  <si>
    <t>1 P_SS1G_02462_b</t>
  </si>
  <si>
    <t>1 P_SS1G_02553_e</t>
  </si>
  <si>
    <t>1 P_SS1G_02553_b</t>
  </si>
  <si>
    <t>1 P_SS1G_02570_e</t>
  </si>
  <si>
    <t>1 P_SS1G_02570_b</t>
  </si>
  <si>
    <t>1 P_SS1G_02618_e</t>
  </si>
  <si>
    <t>1 P_SS1G_02618_b</t>
  </si>
  <si>
    <t>1 P_SS1G_02760_e</t>
  </si>
  <si>
    <t>1 P_SS1G_02760_b</t>
  </si>
  <si>
    <t>1 P_SS1G_02781_e</t>
  </si>
  <si>
    <t>1 P_SS1G_02781_b</t>
  </si>
  <si>
    <t>1 P_SS1G_02990_e</t>
  </si>
  <si>
    <t>1 P_SS1G_02990_b</t>
  </si>
  <si>
    <t>1 P_SS1G_03181_e</t>
  </si>
  <si>
    <t>1 P_SS1G_03181_b</t>
  </si>
  <si>
    <t>1 P_SS1G_03286_e</t>
  </si>
  <si>
    <t>1 P_SS1G_03286_b</t>
  </si>
  <si>
    <t>1 P_SS1G_03361_e</t>
  </si>
  <si>
    <t>1 P_SS1G_03361_b</t>
  </si>
  <si>
    <t>1 P_SS1G_03386_e</t>
  </si>
  <si>
    <t>1 P_SS1G_03386_b</t>
  </si>
  <si>
    <t>1 P_SS1G_03387_e</t>
  </si>
  <si>
    <t>1 P_SS1G_03387_b</t>
  </si>
  <si>
    <t>1 P_SS1G_03518_e</t>
  </si>
  <si>
    <t>1 P_SS1G_03518_b</t>
  </si>
  <si>
    <t>1 P_SS1G_03576_e</t>
  </si>
  <si>
    <t>1 P_SS1G_03576_b</t>
  </si>
  <si>
    <t>1 P_SS1G_03602_e</t>
  </si>
  <si>
    <t>1 P_SS1G_03602_b</t>
  </si>
  <si>
    <t>1 P_SS1G_03606_e</t>
  </si>
  <si>
    <t>1 P_SS1G_03606_b</t>
  </si>
  <si>
    <t>1 P_SS1G_03618_e</t>
  </si>
  <si>
    <t>1 P_SS1G_03618_b</t>
  </si>
  <si>
    <t>1 P_SS1G_03629_e</t>
  </si>
  <si>
    <t>1 P_SS1G_03629_b</t>
  </si>
  <si>
    <t>1 P_SS1G_03647_e</t>
  </si>
  <si>
    <t>1 P_SS1G_03647_b</t>
  </si>
  <si>
    <t>1 P_SS1G_03941_e</t>
  </si>
  <si>
    <t>1 P_SS1G_03941_b</t>
  </si>
  <si>
    <t>1 P_SS1G_04095_e</t>
  </si>
  <si>
    <t>1 P_SS1G_04095_b</t>
  </si>
  <si>
    <t>1 P_SS1G_04177_e</t>
  </si>
  <si>
    <t>1 P_SS1G_04177_b</t>
  </si>
  <si>
    <t>1 P_SS1G_04207_e</t>
  </si>
  <si>
    <t>1 P_SS1G_04207_b</t>
  </si>
  <si>
    <t>1 P_SS1G_04541_e</t>
  </si>
  <si>
    <t>1 P_SS1G_04541_b</t>
  </si>
  <si>
    <t>1 P_SS1G_04551_e</t>
  </si>
  <si>
    <t>1 P_SS1G_04551_b</t>
  </si>
  <si>
    <t>1 P_SS1G_04552_e</t>
  </si>
  <si>
    <t>1 P_SS1G_04552_b</t>
  </si>
  <si>
    <t>1 P_SS1G_04662_e</t>
  </si>
  <si>
    <t>1 P_SS1G_04662_b</t>
  </si>
  <si>
    <t>1 P_SS1G_04852_e</t>
  </si>
  <si>
    <t>1 P_SS1G_04852_b</t>
  </si>
  <si>
    <t>1 P_SS1G_05030_e</t>
  </si>
  <si>
    <t>1 P_SS1G_05030_b</t>
  </si>
  <si>
    <t>1 P_SS1G_05210_e</t>
  </si>
  <si>
    <t>1 P_SS1G_05210_b</t>
  </si>
  <si>
    <t>1 P_SS1G_05368_e</t>
  </si>
  <si>
    <t>1 P_SS1G_05368_b</t>
  </si>
  <si>
    <t>1 P_SS1G_05449_e</t>
  </si>
  <si>
    <t>1 P_SS1G_05449_b</t>
  </si>
  <si>
    <t>1 P_SS1G_05775_e</t>
  </si>
  <si>
    <t>1 P_SS1G_05775_b</t>
  </si>
  <si>
    <t>1 P_SS1G_05832_e</t>
  </si>
  <si>
    <t>1 P_SS1G_05832_b</t>
  </si>
  <si>
    <t>1 P_SS1G_05977_e</t>
  </si>
  <si>
    <t>1 P_SS1G_05977_b</t>
  </si>
  <si>
    <t>1 P_SS1G_06027_e</t>
  </si>
  <si>
    <t>1 P_SS1G_06027_b</t>
  </si>
  <si>
    <t>1 P_SS1G_06037_e</t>
  </si>
  <si>
    <t>1 P_SS1G_06037_b</t>
  </si>
  <si>
    <t>1 P_SS1G_06304_e</t>
  </si>
  <si>
    <t>1 P_SS1G_06304_b</t>
  </si>
  <si>
    <t>1 P_SS1G_06534_e</t>
  </si>
  <si>
    <t>1 P_SS1G_06534_b</t>
  </si>
  <si>
    <t>1 P_SS1G_07039_e</t>
  </si>
  <si>
    <t>1 P_SS1G_07039_b</t>
  </si>
  <si>
    <t>1 P_SS1G_07146_e</t>
  </si>
  <si>
    <t>1 P_SS1G_07146_b</t>
  </si>
  <si>
    <t>1 P_SS1G_07162_e</t>
  </si>
  <si>
    <t>1 P_SS1G_07162_b</t>
  </si>
  <si>
    <t>1 P_SS1G_07184_e</t>
  </si>
  <si>
    <t>1 P_SS1G_07184_b</t>
  </si>
  <si>
    <t>1 P_SS1G_07268_e</t>
  </si>
  <si>
    <t>1 P_SS1G_07268_b</t>
  </si>
  <si>
    <t>1 P_SS1G_07655_e</t>
  </si>
  <si>
    <t>1 P_SS1G_07655_b</t>
  </si>
  <si>
    <t>1 P_SS1G_07661_e</t>
  </si>
  <si>
    <t>1 P_SS1G_07661_b</t>
  </si>
  <si>
    <t>1 P_SS1G_07749_e</t>
  </si>
  <si>
    <t>1 P_SS1G_07749_b</t>
  </si>
  <si>
    <t>1 P_SS1G_07836_e</t>
  </si>
  <si>
    <t>1 P_SS1G_07836_b</t>
  </si>
  <si>
    <t>1 P_SS1G_07847_e</t>
  </si>
  <si>
    <t>1 P_SS1G_07847_b</t>
  </si>
  <si>
    <t>1 P_SS1G_08104_e</t>
  </si>
  <si>
    <t>1 P_SS1G_08104_b</t>
  </si>
  <si>
    <t>1 P_SS1G_08208_e</t>
  </si>
  <si>
    <t>1 P_SS1G_08208_b</t>
  </si>
  <si>
    <t>1 P_SS1G_08229_e</t>
  </si>
  <si>
    <t>1 P_SS1G_08229_b</t>
  </si>
  <si>
    <t>1 P_SS1G_08272_e</t>
  </si>
  <si>
    <t>1 P_SS1G_08272_b</t>
  </si>
  <si>
    <t>1 P_SS1G_08747_e</t>
  </si>
  <si>
    <t>1 P_SS1G_08747_b</t>
  </si>
  <si>
    <t>1 P_SS1G_08814_e</t>
  </si>
  <si>
    <t>1 P_SS1G_08814_b</t>
  </si>
  <si>
    <t>1 P_SS1G_08837_e</t>
  </si>
  <si>
    <t>1 P_SS1G_08837_b</t>
  </si>
  <si>
    <t>1 P_SS1G_08858_e</t>
  </si>
  <si>
    <t>1 P_SS1G_08858_b</t>
  </si>
  <si>
    <t>1 P_SS1G_09020_e</t>
  </si>
  <si>
    <t>1 P_SS1G_09020_b</t>
  </si>
  <si>
    <t>1 P_SS1G_09060_e</t>
  </si>
  <si>
    <t>1 P_SS1G_09060_b</t>
  </si>
  <si>
    <t>1 P_SS1G_09216_e</t>
  </si>
  <si>
    <t>1 P_SS1G_09216_b</t>
  </si>
  <si>
    <t>1 P_SS1G_09251_e</t>
  </si>
  <si>
    <t>1 P_SS1G_09251_b</t>
  </si>
  <si>
    <t>1 P_SS1G_09268_e</t>
  </si>
  <si>
    <t>1 P_SS1G_09268_b</t>
  </si>
  <si>
    <t>1 P_SS1G_09365_e</t>
  </si>
  <si>
    <t>1 P_SS1G_09365_b</t>
  </si>
  <si>
    <t>1 P_SS1G_09366_e</t>
  </si>
  <si>
    <t>1 P_SS1G_09366_b</t>
  </si>
  <si>
    <t>1 P_SS1G_09475_e</t>
  </si>
  <si>
    <t>1 P_SS1G_09475_b</t>
  </si>
  <si>
    <t>1 P_SS1G_09857_e</t>
  </si>
  <si>
    <t>1 P_SS1G_09857_b</t>
  </si>
  <si>
    <t>1 P_SS1G_09866_e</t>
  </si>
  <si>
    <t>1 P_SS1G_09866_b</t>
  </si>
  <si>
    <t>1 P_SS1G_09909_e</t>
  </si>
  <si>
    <t>1 P_SS1G_09909_b</t>
  </si>
  <si>
    <t>1 P_SS1G_10092_e</t>
  </si>
  <si>
    <t>1 P_SS1G_10092_b</t>
  </si>
  <si>
    <t>1 P_SS1G_10165_e</t>
  </si>
  <si>
    <t>1 P_SS1G_10165_b</t>
  </si>
  <si>
    <t>1 P_SS1G_10167_e</t>
  </si>
  <si>
    <t>1 P_SS1G_10167_b</t>
  </si>
  <si>
    <t>1 P_SS1G_10553_e</t>
  </si>
  <si>
    <t>1 P_SS1G_10553_b</t>
  </si>
  <si>
    <t>1 P_SS1G_10698_e</t>
  </si>
  <si>
    <t>1 P_SS1G_10698_b</t>
  </si>
  <si>
    <t>1 P_SS1G_10796_e</t>
  </si>
  <si>
    <t>1 P_SS1G_10796_b</t>
  </si>
  <si>
    <t>1 P_SS1G_10842_e</t>
  </si>
  <si>
    <t>1 P_SS1G_10842_b</t>
  </si>
  <si>
    <t>1 P_SS1G_10845_e</t>
  </si>
  <si>
    <t>1 P_SS1G_10845_b</t>
  </si>
  <si>
    <t>1 P_SS1G_11057_e</t>
  </si>
  <si>
    <t>1 P_SS1G_11057_b</t>
  </si>
  <si>
    <t>1 P_SS1G_11189_e</t>
  </si>
  <si>
    <t>1 P_SS1G_11189_b</t>
  </si>
  <si>
    <t>1 P_SS1G_11366_e</t>
  </si>
  <si>
    <t>1 P_SS1G_11366_b</t>
  </si>
  <si>
    <t>1 P_SS1G_11382_e</t>
  </si>
  <si>
    <t>1 P_SS1G_11382_b</t>
  </si>
  <si>
    <t>1 P_SS1G_11535_e</t>
  </si>
  <si>
    <t>1 P_SS1G_11535_b</t>
  </si>
  <si>
    <t>1 P_SS1G_11585_e</t>
  </si>
  <si>
    <t>1 P_SS1G_11585_b</t>
  </si>
  <si>
    <t>1 P_SS1G_11818_e</t>
  </si>
  <si>
    <t>1 P_SS1G_11818_b</t>
  </si>
  <si>
    <t>1 P_SS1G_11842_e</t>
  </si>
  <si>
    <t>1 P_SS1G_11842_b</t>
  </si>
  <si>
    <t>1 P_SS1G_11912_e</t>
  </si>
  <si>
    <t>1 P_SS1G_11912_b</t>
  </si>
  <si>
    <t>1 P_SS1G_11922_e</t>
  </si>
  <si>
    <t>1 P_SS1G_11922_b</t>
  </si>
  <si>
    <t>1 P_SS1G_11992_e</t>
  </si>
  <si>
    <t>1 P_SS1G_11992_b</t>
  </si>
  <si>
    <t>1 P_SS1G_12024_e</t>
  </si>
  <si>
    <t>1 P_SS1G_12024_b</t>
  </si>
  <si>
    <t>1 P_SS1G_12057_e</t>
  </si>
  <si>
    <t>1 P_SS1G_12057_b</t>
  </si>
  <si>
    <t>1 P_SS1G_12191_e</t>
  </si>
  <si>
    <t>1 P_SS1G_12191_b</t>
  </si>
  <si>
    <t>1 P_SS1G_12210_e</t>
  </si>
  <si>
    <t>1 P_SS1G_12210_b</t>
  </si>
  <si>
    <t>1 P_SS1G_12413_e</t>
  </si>
  <si>
    <t>1 P_SS1G_12413_b</t>
  </si>
  <si>
    <t>1 P_SS1G_12499_e</t>
  </si>
  <si>
    <t>1 P_SS1G_12499_b</t>
  </si>
  <si>
    <t>1 P_SS1G_12500_e</t>
  </si>
  <si>
    <t>1 P_SS1G_12500_b</t>
  </si>
  <si>
    <t>1 P_SS1G_12605_e</t>
  </si>
  <si>
    <t>1 P_SS1G_12605_b</t>
  </si>
  <si>
    <t>1 P_SS1G_12622_e</t>
  </si>
  <si>
    <t>1 P_SS1G_12622_b</t>
  </si>
  <si>
    <t>1 P_SS1G_12907_e</t>
  </si>
  <si>
    <t>1 P_SS1G_12907_b</t>
  </si>
  <si>
    <t>1 P_SS1G_12930_e</t>
  </si>
  <si>
    <t>1 P_SS1G_12930_b</t>
  </si>
  <si>
    <t>1 P_SS1G_12969_e</t>
  </si>
  <si>
    <t>1 P_SS1G_12969_b</t>
  </si>
  <si>
    <t>1 P_SS1G_13199_e</t>
  </si>
  <si>
    <t>1 P_SS1G_13199_b</t>
  </si>
  <si>
    <t>1 P_SS1G_13255_e</t>
  </si>
  <si>
    <t>1 P_SS1G_13255_b</t>
  </si>
  <si>
    <t>1 P_SS1G_13386_e</t>
  </si>
  <si>
    <t>1 P_SS1G_13386_b</t>
  </si>
  <si>
    <t>1 P_SS1G_13501_e</t>
  </si>
  <si>
    <t>1 P_SS1G_13501_b</t>
  </si>
  <si>
    <t>1 P_SS1G_13633_e</t>
  </si>
  <si>
    <t>1 P_SS1G_13633_b</t>
  </si>
  <si>
    <t>1 P_SS1G_13881_e</t>
  </si>
  <si>
    <t>1 P_SS1G_13881_b</t>
  </si>
  <si>
    <t>1 P_SS1G_13922_e</t>
  </si>
  <si>
    <t>1 P_SS1G_13922_b</t>
  </si>
  <si>
    <t>1 P_SS1G_13982_e</t>
  </si>
  <si>
    <t>1 P_SS1G_13982_b</t>
  </si>
  <si>
    <t>1 P_SS1G_14158_e</t>
  </si>
  <si>
    <t>1 P_SS1G_14158_b</t>
  </si>
  <si>
    <t>1 P_SS1G_14449_e</t>
  </si>
  <si>
    <t>1 P_SS1G_14449_b</t>
  </si>
  <si>
    <t>1 M_12bzosemiq_e</t>
  </si>
  <si>
    <t>1 M_12bzosemiq_b</t>
  </si>
  <si>
    <t>1 M_5mspa_e</t>
  </si>
  <si>
    <t>1 M_5mspa_b</t>
  </si>
  <si>
    <t>1 M_5mspnl_e</t>
  </si>
  <si>
    <t>1 M_5mspnl_b</t>
  </si>
  <si>
    <t>1 M_catechol_e</t>
  </si>
  <si>
    <t>1 M_catechol_b</t>
  </si>
  <si>
    <t>1 M_ccmuac_e</t>
  </si>
  <si>
    <t>1 M_ccmuac_b</t>
  </si>
  <si>
    <t>1 M_digallate_e</t>
  </si>
  <si>
    <t>1 M_digallate_b</t>
  </si>
  <si>
    <t>1 M_gallate_e</t>
  </si>
  <si>
    <t>1 M_gallate_b</t>
  </si>
  <si>
    <t>1 M_cyan_e</t>
  </si>
  <si>
    <t>1 M_cyan_b</t>
  </si>
  <si>
    <t>1 M_ind3acnl_e</t>
  </si>
  <si>
    <t>1 M_ind3acnl_b</t>
  </si>
  <si>
    <t>1 M_mucl_b</t>
  </si>
  <si>
    <t>1 M_no_e</t>
  </si>
  <si>
    <t>1 M_no_b</t>
  </si>
  <si>
    <t>1 M_no2_e</t>
  </si>
  <si>
    <t>1 M_no2_b</t>
  </si>
  <si>
    <t>1 M_tannin_e</t>
  </si>
  <si>
    <t>1 M_tannin_b</t>
  </si>
  <si>
    <t>1 M_3haACP_c</t>
  </si>
  <si>
    <t>1 M_but2eACP_c + 1 M_h2o_c</t>
  </si>
  <si>
    <t>1 M_h_c + 1 M_actACP_c + 1 M_nadph_c</t>
  </si>
  <si>
    <t>1 M_3haACP_c + 1 M_nadp_c</t>
  </si>
  <si>
    <t>1 M_hco3_c + 1 M_atp_c + 1 M_accoa_c</t>
  </si>
  <si>
    <t>1 M_pi_c + 1 M_malcoa_c + 1 M_h_c + 1 M_adp_c</t>
  </si>
  <si>
    <t>1 M_hco3_m + 1 M_atp_m + 1 M_accoa_m</t>
  </si>
  <si>
    <t>1 M_pi_m + 1 M_malcoa_m + 1 M_h_m + 1 M_adp_m</t>
  </si>
  <si>
    <t>1 M_accoa_m + 1 M_ACP_m</t>
  </si>
  <si>
    <t>1 M_coa_m + 1 M_acACP_m</t>
  </si>
  <si>
    <t>1 M_h_c + 1 M_o2_c + 1 M_nadph_c + 1 M_pmtcoa_c</t>
  </si>
  <si>
    <t>2 M_h2o_c + 1 M_hdcoa_c + 1 M_nadp_c</t>
  </si>
  <si>
    <t>1 M_h_c + 1 M_o2_c + 1 M_nadph_c + 1 M_odecoa_c</t>
  </si>
  <si>
    <t>2 M_h2o_c + 1 M_ocdycacoa_c + 1 M_nadp_c</t>
  </si>
  <si>
    <t>1 M_h_c + 1 M_o2_c + 1 M_nadph_c + 1 M_stcoa_c</t>
  </si>
  <si>
    <t>2 M_h2o_c + 1 M_odecoa_c + 1 M_nadp_c</t>
  </si>
  <si>
    <t>1 M_nadph_c + 1 M_h_c + 1 M_but2eACP_c</t>
  </si>
  <si>
    <t>1 M_butACP_c + 1 M_nadp_c</t>
  </si>
  <si>
    <t>2 M_nadph_c + 1 M_malcoa_c + 1 M_accoa_c + 3 M_h_c</t>
  </si>
  <si>
    <t>1 M_btcoa_c + 1 M_co2_c + 1 M_h2o_c + 1 M_coa_c + 2 M_nadp_c</t>
  </si>
  <si>
    <t>2 M_nadph_c + 1 M_malcoa_c + 1 M_btcoa_c + 3 M_h_c</t>
  </si>
  <si>
    <t>1 M_hxcoa_c + 1 M_co2_c + 1 M_h2o_c + 1 M_coa_c + 2 M_nadp_c</t>
  </si>
  <si>
    <t>2 M_nadph_c + 1 M_malcoa_c + 1 M_hxcoa_c + 3 M_h_c</t>
  </si>
  <si>
    <t>1 M_occoa_c + 1 M_co2_c + 1 M_h2o_c + 1 M_coa_c + 2 M_nadp_c</t>
  </si>
  <si>
    <t>2 M_nadph_c + 1 M_malcoa_c + 1 M_occoa_c + 3 M_h_c</t>
  </si>
  <si>
    <t>1 M_dcacoa_c + 1 M_co2_c + 1 M_h2o_c + 1 M_coa_c + 2 M_nadp_c</t>
  </si>
  <si>
    <t>2 M_nadph_c + 1 M_malcoa_c + 1 M_dcacoa_c + 3 M_h_c</t>
  </si>
  <si>
    <t>1 M_ddcacoa_c + 1 M_co2_c + 1 M_h2o_c + 1 M_coa_c + 2 M_nadp_c</t>
  </si>
  <si>
    <t>2 M_nadph_c + 1 M_malcoa_c + 1 M_ddcacoa_c + 3 M_h_c</t>
  </si>
  <si>
    <t>1 M_tdcoa_c + 1 M_co2_c + 1 M_h2o_c + 1 M_coa_c + 2 M_nadp_c</t>
  </si>
  <si>
    <t>2 M_nadph_c + 1 M_malcoa_c + 1 M_tdcoa_c + 3 M_h_c</t>
  </si>
  <si>
    <t>1 M_pmtcoa_c + 1 M_co2_c + 1 M_h2o_c + 1 M_coa_c + 2 M_nadp_c</t>
  </si>
  <si>
    <t>2 M_nadph_c + 1 M_malcoa_c + 1 M_pmtcoa_c + 3 M_h_c</t>
  </si>
  <si>
    <t>1 M_stcoa_c + 1 M_co2_c + 1 M_h2o_c + 1 M_coa_c + 2 M_nadp_c</t>
  </si>
  <si>
    <t>1 M_malACP_m + 1 M_h_m + 1 M_acACP_m</t>
  </si>
  <si>
    <t>1 M_actACP_m + 1 M_co2_m + 1 M_ACP_m</t>
  </si>
  <si>
    <t>1 M_malcoa_m + 1 M_ACP_m</t>
  </si>
  <si>
    <t>1 M_malACP_m + 1 M_coa_m</t>
  </si>
  <si>
    <t>1 M_tdcoa_c + 1 M_h2o_c</t>
  </si>
  <si>
    <t>1 M_ttdca_c + 1 M_coa_c + 1 M_h_c</t>
  </si>
  <si>
    <t>1 M_pmtcoa_c + 1 M_h2o_c</t>
  </si>
  <si>
    <t>1 M_hdca_c + 1 M_coa_c + 1 M_h_c</t>
  </si>
  <si>
    <t>1 M_hdcoa_c + 1 M_h2o_c</t>
  </si>
  <si>
    <t>1 M_hdcea_c + 1 M_coa_c + 1 M_h_c</t>
  </si>
  <si>
    <t>1 M_stcoa_c + 1 M_h2o_c</t>
  </si>
  <si>
    <t>1 M_ocdca_c + 1 M_coa_c + 1 M_h_c</t>
  </si>
  <si>
    <t>1 M_odecoa_c + 1 M_h2o_c</t>
  </si>
  <si>
    <t>1 M_ocdcea_c + 1 M_coa_c + 1 M_h_c</t>
  </si>
  <si>
    <t>1 M_ocdycacoa_c + 1 M_h2o_c</t>
  </si>
  <si>
    <t>1 M_ocdcya_c + 1 M_coa_c + 1 M_h_c</t>
  </si>
  <si>
    <t>1 M_ttdca_c + 1 M_atp_c + 1 M_coa_c</t>
  </si>
  <si>
    <t>1 M_amp_c + 1 M_ppi_c + 1 M_tdcoa_c</t>
  </si>
  <si>
    <t>1 M_coa_c + 1 M_hdca_c + 1 M_atp_c</t>
  </si>
  <si>
    <t>1 M_pmtcoa_c + 1 M_amp_c + 1 M_ppi_c</t>
  </si>
  <si>
    <t>1 M_hdcea_c + 1 M_atp_c + 1 M_coa_c</t>
  </si>
  <si>
    <t>1 M_amp_c + 1 M_ppi_c + 1 M_hdcoa_c</t>
  </si>
  <si>
    <t>1 M_ocdca_c + 1 M_atp_c + 1 M_coa_c</t>
  </si>
  <si>
    <t>1 M_amp_c + 1 M_ppi_c + 1 M_stcoa_c</t>
  </si>
  <si>
    <t>1 M_ocdcea_c + 1 M_atp_c + 1 M_coa_c</t>
  </si>
  <si>
    <t>1 M_amp_c + 1 M_ppi_c + 1 M_odecoa_c</t>
  </si>
  <si>
    <t>1 M_ocdcya_c + 1 M_atp_c + 1 M_coa_c</t>
  </si>
  <si>
    <t>1 M_amp_c + 1 M_ppi_c + 1 M_ocdycacoa_c</t>
  </si>
  <si>
    <t>1 M_octa_c + 1 M_atp_c + 1 M_coa_c</t>
  </si>
  <si>
    <t>1 M_amp_c + 1 M_ppi_c + 1 M_occoa_c</t>
  </si>
  <si>
    <t>1 M_ddeccoa_x</t>
  </si>
  <si>
    <t>1 M_ddec2coa_x</t>
  </si>
  <si>
    <t>1 M_coa_x + 1 M_h2o_x + 1 M_nad_x + 1 M_o2_x + 1 M_btcoa_x</t>
  </si>
  <si>
    <t>2 M_accoa_x + 1 M_h_x + 1 M_h2o2_x + 1 M_nadh_x</t>
  </si>
  <si>
    <t>1 M_coa_x + 1 M_h2o_x + 1 M_nad_x + 1 M_o2_x + 1 M_hxcoa_x</t>
  </si>
  <si>
    <t>1 M_accoa_x + 1 M_h_x + 1 M_h2o2_x + 1 M_nadh_x + 1 M_btcoa_x</t>
  </si>
  <si>
    <t>1 M_coa_x + 1 M_h2o_x + 1 M_nad_x + 1 M_o2_x + 1 M_occoa_x</t>
  </si>
  <si>
    <t>1 M_accoa_x + 1 M_h_x + 1 M_h2o2_x + 1 M_nadh_x + 1 M_hxcoa_x</t>
  </si>
  <si>
    <t>2 M_coa_x + 2 M_h2o_x + 1 M_nad_x + 2 M_o2_x + 1 M_ddec2coa_x</t>
  </si>
  <si>
    <t>2 M_accoa_x + 1 M_h_x + 2 M_h2o2_x + 1 M_nadh_x + 1 M_occoa_x</t>
  </si>
  <si>
    <t>1 M_coa_x + 1 M_h2o_x + 1 M_nad_x + 1 M_o2_x + 1 M_dcacoa_x</t>
  </si>
  <si>
    <t>1 M_accoa_x + 1 M_h_x + 1 M_h2o2_x + 1 M_nadh_x + 1 M_occoa_x</t>
  </si>
  <si>
    <t>1 M_coa_x + 1 M_h2o_x + 1 M_nad_x + 1 M_o2_x + 1 M_ddcacoa_x</t>
  </si>
  <si>
    <t>1 M_accoa_x + 1 M_h_x + 1 M_h2o2_x + 1 M_nadh_x + 1 M_dcacoa_x</t>
  </si>
  <si>
    <t>1 M_coa_x + 1 M_h2o_x + 1 M_nad_x + 1 M_o2_x + 1 M_tdcoa_x</t>
  </si>
  <si>
    <t>1 M_accoa_x + 1 M_h_x + 1 M_h2o2_x + 1 M_nadh_x + 1 M_ddcacoa_x</t>
  </si>
  <si>
    <t>1 M_coa_x + 1 M_h2o_x + 1 M_nad_x + 1 M_o2_x + 1 M_pmtcoa_x</t>
  </si>
  <si>
    <t>1 M_accoa_x + 1 M_h_x + 1 M_h2o2_x + 1 M_nadh_x + 1 M_tdcoa_x</t>
  </si>
  <si>
    <t>1 M_coa_x + 1 M_h2o_x + 1 M_nad_x + 1 M_o2_x + 1 M_tdecoa_x</t>
  </si>
  <si>
    <t>1 M_accoa_x + 1 M_h_x + 1 M_h2o2_x + 1 M_nadh_x + 1 M_ddeccoa_x</t>
  </si>
  <si>
    <t>1 M_coa_x + 1 M_h2o_x + 1 M_nad_x + 1 M_o2_x + 1 M_hdcoa_x</t>
  </si>
  <si>
    <t>1 M_accoa_x + 1 M_h_x + 1 M_h2o2_x + 1 M_nadh_x + 1 M_tdecoa_x</t>
  </si>
  <si>
    <t>1 M_coa_x + 1 M_h2o_x + 1 M_nad_x + 1 M_o2_x + 1 M_stcoa_x</t>
  </si>
  <si>
    <t>1 M_accoa_x + 1 M_h_x + 1 M_h2o2_x + 1 M_nadh_x + 1 M_pmtcoa_x</t>
  </si>
  <si>
    <t>1 M_coa_x + 1 M_h2o_x + 1 M_nad_x + 1 M_o2_x + 1 M_odecoa_x</t>
  </si>
  <si>
    <t>1 M_accoa_x + 1 M_h_x + 1 M_h2o2_x + 1 M_nadh_x + 1 M_hdcoa_x</t>
  </si>
  <si>
    <t>1 M_atp_c + 1 M_fmn_c + 1 M_h_c</t>
  </si>
  <si>
    <t>1 M_fad_c + 1 M_ppi_c</t>
  </si>
  <si>
    <t>1 M_atp_m + 1 M_fmn_m + 1 M_h_m</t>
  </si>
  <si>
    <t>1 M_fad_m + 1 M_ppi_m</t>
  </si>
  <si>
    <t>1 M_atp_c + 1 M_ribflv_c</t>
  </si>
  <si>
    <t>1 M_adp_c + 1 M_h_c + 1 M_fmn_c</t>
  </si>
  <si>
    <t>1 M_4adcho_c</t>
  </si>
  <si>
    <t>1 M_h_c + 1 M_4abz_c + 1 M_pyr_c</t>
  </si>
  <si>
    <t>1 M_gln_L_c + 1 M_chor_c</t>
  </si>
  <si>
    <t>1 M_4adcho_c + 1 M_glu_L_c</t>
  </si>
  <si>
    <t>3 M_h2o_c + 1 M_ahdt_c</t>
  </si>
  <si>
    <t>2 M_h_c + 1 M_dhnpt_c + 3 M_pi_c</t>
  </si>
  <si>
    <t>1 M_dhf_c + 1 M_nadph_c + 1 M_h_c</t>
  </si>
  <si>
    <t>1 M_nadp_c + 1 M_thf_c</t>
  </si>
  <si>
    <t>1 M_dhpt_m + 1 M_atp_m + 1 M_glu_L_m</t>
  </si>
  <si>
    <t>1 M_h_m + 1 M_dhf_m + 1 M_pi_m + 1 M_adp_m</t>
  </si>
  <si>
    <t>1 M_dhnpt_m</t>
  </si>
  <si>
    <t>1 M_2ahhmp_m + 1 M_gcald_m</t>
  </si>
  <si>
    <t>1 M_2ahhmd_m + 1 M_4abz_m</t>
  </si>
  <si>
    <t>1 M_dhpt_m + 1 M_ppi_m</t>
  </si>
  <si>
    <t>1 M_nadph_c + 1 M_fol_c</t>
  </si>
  <si>
    <t>1 M_nadp_c + 1 M_dhf_c</t>
  </si>
  <si>
    <t>1 M_dhf_c + 4 M_atp_c + 4 M_glu_L_c</t>
  </si>
  <si>
    <t>4 M_pi_c + 4 M_h_c + 1 M_5dhf_c + 4 M_adp_c</t>
  </si>
  <si>
    <t>1 M_dhf_m + 4 M_atp_m + 4 M_glu_L_m</t>
  </si>
  <si>
    <t>4 M_pi_m + 4 M_h_m + 1 M_5dhf_m + 4 M_adp_m</t>
  </si>
  <si>
    <t>1 M_5dhf_c + 1 M_atp_c + 1 M_glu_L_c</t>
  </si>
  <si>
    <t>1 M_6dhf_c + 1 M_adp_c + 1 M_pi_c + 1 M_h_c</t>
  </si>
  <si>
    <t>1 M_5dhf_m + 1 M_atp_m + 1 M_glu_L_m</t>
  </si>
  <si>
    <t>1 M_6dhf_m + 1 M_adp_m + 1 M_pi_m + 1 M_h_m</t>
  </si>
  <si>
    <t>1 M_gtp_c + 1 M_h2o_c</t>
  </si>
  <si>
    <t>1 M_h_c + 1 M_ahdt_c + 1 M_for_c</t>
  </si>
  <si>
    <t>1 M_2ahhmp_m + 1 M_atp_m</t>
  </si>
  <si>
    <t>1 M_h_m + 1 M_amp_m + 1 M_2ahhmd_m</t>
  </si>
  <si>
    <t>1 M_man_c + 1 M_atp_c</t>
  </si>
  <si>
    <t>1 M_man6p_c + 1 M_adp_c + 1 M_h_c</t>
  </si>
  <si>
    <t>1 M_fru_c + 1 M_atp_c</t>
  </si>
  <si>
    <t>1 M_f6p_c + 1 M_adp_c + 1 M_h_c</t>
  </si>
  <si>
    <t>1 M_man1p_c + 1 M_gtp_c + 1 M_h_c</t>
  </si>
  <si>
    <t>1 M_ppi_c + 1 M_gdpmann_c</t>
  </si>
  <si>
    <t>1 M_man6p_c</t>
  </si>
  <si>
    <t>1 M_man1p_c</t>
  </si>
  <si>
    <t>1 M_glc_D_c</t>
  </si>
  <si>
    <t>1 M_fru_c</t>
  </si>
  <si>
    <t>1 M_galt_c + 1 M_h_c + 1 M_nadph_c + 1 M_o2_c</t>
  </si>
  <si>
    <t>1 M_nadp_c + 2 M_h2o_c + 1 M_gal_c</t>
  </si>
  <si>
    <t>1 M_D_galc_c</t>
  </si>
  <si>
    <t>1 M_2h3oDgalc_c + 1 M_h2o_c</t>
  </si>
  <si>
    <t>1 M_gal_c</t>
  </si>
  <si>
    <t>1 M_a_D_gal_c</t>
  </si>
  <si>
    <t>1 M_atp_c + 1 M_a_D_gal_c</t>
  </si>
  <si>
    <t>1 M_adp_c + 1 M_gal1p_c + 1 M_h_c</t>
  </si>
  <si>
    <t>1 M_gal_c + 1 M_o2_c + 1 M_h2o_c</t>
  </si>
  <si>
    <t>1 M_h2o2_c + 1 M_D_galc_c + 1 M_h_c</t>
  </si>
  <si>
    <t>1 M_udpgal_c</t>
  </si>
  <si>
    <t>1 M_udpg_c</t>
  </si>
  <si>
    <t>1 M_gal1p_c + 1 M_udpg_c</t>
  </si>
  <si>
    <t>1 M_g1p_c + 1 M_udpgal_c</t>
  </si>
  <si>
    <t>1 M_gentbo_e + 1 M_h2o_e</t>
  </si>
  <si>
    <t>1 M_atp_c + 1 M_glu_L_c + 1 M_nh4_c</t>
  </si>
  <si>
    <t>1 M_h_c + 1 M_gln_L_c + 1 M_adp_c + 1 M_pi_c</t>
  </si>
  <si>
    <t>1 M_nad_c + 1 M_glu_L_c + 1 M_h2o_c</t>
  </si>
  <si>
    <t>1 M_akg_c + 1 M_nadh_c + 1 M_nh4_c + 1 M_h_c</t>
  </si>
  <si>
    <t>1 M_h2o_c + 1 M_glu_L_c + 1 M_nadp_c</t>
  </si>
  <si>
    <t>1 M_akg_c + 1 M_nh4_c + 1 M_nadph_c + 1 M_h_c</t>
  </si>
  <si>
    <t>1 M_gln_L_c+ M_h2o_c</t>
  </si>
  <si>
    <t>M_nh4_c + 1 M_glu_L_c</t>
  </si>
  <si>
    <t>1 M_nadh_c + 1 M_h_c + 1 M_gln_L_c + 1 M_akg_c</t>
  </si>
  <si>
    <t>2 M_glu_L_c + 1 M_nad_c</t>
  </si>
  <si>
    <t>1 M_nadph_c + 1 M_h_c + 1 M_gln_L_c + 1 M_akg_c</t>
  </si>
  <si>
    <t>2 M_glu_L_c + 1 M_nadp_c</t>
  </si>
  <si>
    <t>1 M_glu_L_c + 1 M_cys_L_c + 1 M_atp_c</t>
  </si>
  <si>
    <t>1 M_adp_c + 1 M_glucys_c + 1 M_h_c + 1 M_pi_c</t>
  </si>
  <si>
    <t>1 M_gthox_c + 1 M_h_c + 1 M_nadph_c</t>
  </si>
  <si>
    <t>2 M_gthrd_c + 1 M_nadp_c</t>
  </si>
  <si>
    <t>1 M_atp_c + 1 M_gly_c + 1 M_glucys_c</t>
  </si>
  <si>
    <t>1 M_adp_c + 1 M_h_c + 1 M_pi_c + 1 M_gthrd_c</t>
  </si>
  <si>
    <t>1 M_h_c + 1 M_nadph_c + 1 M_glyald_c</t>
  </si>
  <si>
    <t>1 M_nadp_c + 1 M_glyc_c</t>
  </si>
  <si>
    <t>1 M_dha_c + 1 M_atp_c</t>
  </si>
  <si>
    <t>1 M_adp_c + 1 M_h_c + 1 M_dhap_c</t>
  </si>
  <si>
    <t>1 M_dhap_m</t>
  </si>
  <si>
    <t>1 M_h_c + 1 M_dhap_c + 1 M_nadh_c</t>
  </si>
  <si>
    <t>1 M_glyc3p_c + 1 M_nad_c</t>
  </si>
  <si>
    <t>1 M_q6_m + 1 M_glyc3p_m</t>
  </si>
  <si>
    <t>1 M_q6h2_m + 1 M_dhap_m</t>
  </si>
  <si>
    <t>1 M_dha_c + 1 M_nadph_c + 1 M_h_c</t>
  </si>
  <si>
    <t>1 M_glyc_c + 1 M_nadp_c</t>
  </si>
  <si>
    <t>1 M_glyc3p_c</t>
  </si>
  <si>
    <t>1 M_glyc3p_m</t>
  </si>
  <si>
    <t>1 M_atp_c + 1 M_glyc_c</t>
  </si>
  <si>
    <t>1 M_glyc3p_c + 1 M_h_c + 1 M_adp_c</t>
  </si>
  <si>
    <t>1 M_h2o_e + 1 M_ach_e</t>
  </si>
  <si>
    <t>1 M_h_e + 1 M_chol_e + 1 M_ac_e</t>
  </si>
  <si>
    <t>1 M_nadph_c + 1 M_1agly3p_SS_c + 1 M_h_c</t>
  </si>
  <si>
    <t>1 M_1ag3p_SS_c + 1 M_nadp_c</t>
  </si>
  <si>
    <t>1 M_1ag3p_SS_c + 0.02 M_dcacoa_c + 0.06 M_ddcacoa_c + 0.17 M_hdcoa_c + 0.09 M_ocdycacoa_c + 0.24 M_odecoa_c + 0.27 M_pmtcoa_c + 0.05 M_stcoa_c + 0.1 M_tdcoa_c</t>
  </si>
  <si>
    <t>1 M_pa_SS_c + 1 M_coa_c</t>
  </si>
  <si>
    <t>1 M_h_c + 1 M_cholp_c + 1 M_ctp_c</t>
  </si>
  <si>
    <t>1 M_cdpchol_c + 1 M_ppi_c</t>
  </si>
  <si>
    <t>1 M_atp_c + 1 M_chol_c</t>
  </si>
  <si>
    <t>1 M_cholp_c + 1 M_h_c + 1 M_adp_c</t>
  </si>
  <si>
    <t>1 M_cdpdag_SS_c + 1 M_pg_SS_c</t>
  </si>
  <si>
    <t>1 M_cmp_c + 1 M_clpn_SS_c + 1 M_h_c</t>
  </si>
  <si>
    <t>1 M_cdpchol_c + 1 M_12dgr_SS_c</t>
  </si>
  <si>
    <t>1 M_pc_SS_c + 1 M_cmp_c + 1 M_h_c</t>
  </si>
  <si>
    <t>1 M_h2o_c + 1 M_pa_SS_c</t>
  </si>
  <si>
    <t>1 M_12dgr_SS_c + 1 M_pi_c</t>
  </si>
  <si>
    <t>1 M_ctp_c + 1 M_h_c + 1 M_pa_SS_c</t>
  </si>
  <si>
    <t>1 M_ppi_c + 1 M_cdpdag_SS_c</t>
  </si>
  <si>
    <t>1 M_12dgr_SS_c + 0.02 M_dcacoa_c + 0.06 M_ddcacoa_c + 0.17 M_hdcoa_c + 0.09 M_ocdycacoa_c + 0.24 M_odecoa_c + 0.27 M_pmtcoa_c + 0.05 M_stcoa_c + 0.1 M_tdcoa_c</t>
  </si>
  <si>
    <t>1 M_tag_SS_c + 1 M_coa_c</t>
  </si>
  <si>
    <t>1 M_etha_c</t>
  </si>
  <si>
    <t>1 M_acald_c + 1 M_nh4_c</t>
  </si>
  <si>
    <t>1 M_etha_c + 1 M_atp_c</t>
  </si>
  <si>
    <t>1 M_ethamp_c + 1 M_h_c + 1 M_adp_c</t>
  </si>
  <si>
    <t>1 M_cdpea_c + 1 M_12dgr_SS_c</t>
  </si>
  <si>
    <t>1 M_pe_SS_c + 1 M_h_c + 1 M_cmp_c</t>
  </si>
  <si>
    <t>1 M_glyc3p_c + 0.02 M_dcacoa_c + 0.06 M_ddcacoa_c + 0.17 M_hdcoa_c + 0.09 M_ocdycacoa_c + 0.24 M_odecoa_c + 0.27 M_pmtcoa_c + 0.05 M_stcoa_c + 0.1 M_tdcoa_c</t>
  </si>
  <si>
    <t>1 M_1ag3p_SS_c + 1 M_coa_c</t>
  </si>
  <si>
    <t>1 M_dhap_c + 0.02 M_dcacoa_c + 0.06 M_ddcacoa_c + 0.17 M_hdcoa_c + 0.09 M_ocdycacoa_c + 0.24 M_odecoa_c + 0.27 M_pmtcoa_c + 0.05 M_stcoa_c + 0.1 M_tdcoa_c</t>
  </si>
  <si>
    <t>1 M_1agly3p_SS_c + 1 M_coa_c</t>
  </si>
  <si>
    <t>1 M_g3pc_c + 1 M_h2o_c</t>
  </si>
  <si>
    <t>1 M_chol_c + 1 M_glyc3p_c + 1 M_h_c</t>
  </si>
  <si>
    <t>1 M_g3pe_c + 1 M_h2o_c</t>
  </si>
  <si>
    <t>1 M_etha_c + 1 M_glyc3p_c + 1 M_h_c</t>
  </si>
  <si>
    <t>1 M_1agpc_SS_c + 1 M_h2o_c</t>
  </si>
  <si>
    <t>1 M_g3pc_c + 0.02 M_dcacoa_c + 0.06 M_ddcacoa_c + 0.17 M_hdcoa_c + 0.09 M_ocdycacoa_c + 0.24 M_odecoa_c + 0.27 M_pmtcoa_c + 0.05 M_stcoa_c + 0.1 M_tdcoa_c + 1 M_h_c</t>
  </si>
  <si>
    <t>1 M_1agpe_SS_c + 1 M_h2o_c</t>
  </si>
  <si>
    <t>1 M_g3pe_c + 0.02 M_dcacoa_c + 0.06 M_ddcacoa_c + 0.17 M_hdcoa_c + 0.09 M_ocdycacoa_c + 0.24 M_odecoa_c + 0.27 M_pmtcoa_c + 0.05 M_stcoa_c + 0.1 M_tdcoa_c + 1 M_h_c</t>
  </si>
  <si>
    <t>1 M_ptdmeeta_SS_c + 1 M_amet_c</t>
  </si>
  <si>
    <t>1 M_h_c + 1 M_ahcys_c + 1 M_ptd2meeta_SS_c</t>
  </si>
  <si>
    <t>1 M_h_c + 1 M_ethamp_c + 1 M_ctp_c</t>
  </si>
  <si>
    <t>1 M_cdpea_c + 1 M_ppi_c</t>
  </si>
  <si>
    <t>1 M_pe_SS_c + 1 M_amet_c</t>
  </si>
  <si>
    <t>1 M_ahcys_c + 1 M_h_c + 1 M_ptdmeeta_SS_c</t>
  </si>
  <si>
    <t>1 M_cdpdag_SS_c + 1 M_glyc3p_c</t>
  </si>
  <si>
    <t>1 M_pgp_SS_c + 1 M_h_c + 1 M_cmp_c</t>
  </si>
  <si>
    <t>1 M_h2o_c + 1 M_pgp_SS_c</t>
  </si>
  <si>
    <t>1 M_pg_SS_c + 1 M_pi_c</t>
  </si>
  <si>
    <t>1 M_atp_c + 1 M_ptd1ino_SS_c</t>
  </si>
  <si>
    <t>1 M_h_c + 1 M_ptd3ino_SS_c + 1 M_adp_c</t>
  </si>
  <si>
    <t>1 M_h_c + 1 M_ptd4ino_SS_c + 1 M_adp_c</t>
  </si>
  <si>
    <t>1 M_cdpdag_SS_c + 1 M_inost_c</t>
  </si>
  <si>
    <t>1 M_ptd1ino_SS_c + 1 M_cmp_c + 1 M_h_c</t>
  </si>
  <si>
    <t>1 M_pc_SS_c + 1 M_h2o_c</t>
  </si>
  <si>
    <t>1 M_1agpc_SS_c + 0.02 M_dcacoa_c + 0.06 M_ddcacoa_c + 0.17 M_hdcoa_c + 0.09 M_ocdycacoa_c + 0.24 M_odecoa_c + 0.27 M_pmtcoa_c + 0.05 M_stcoa_c + 0.1 M_tdcoa_c + 1 M_h_c</t>
  </si>
  <si>
    <t>1 M_pe_SS_c + 1 M_h2o_c</t>
  </si>
  <si>
    <t>1 M_1agpe_SS_c + 0.02 M_dcacoa_c + 0.06 M_ddcacoa_c + 0.17 M_hdcoa_c + 0.09 M_ocdycacoa_c + 0.24 M_odecoa_c + 0.27 M_pmtcoa_c + 0.05 M_stcoa_c + 0.1 M_tdcoa_c + 1 M_h_c</t>
  </si>
  <si>
    <t>1 M_ptd2meeta_SS_c + 1 M_amet_c</t>
  </si>
  <si>
    <t>1 M_pc_SS_c + 1 M_h_c + 1 M_ahcys_c</t>
  </si>
  <si>
    <t>1 M_h_c + 1 M_ps_SS_c</t>
  </si>
  <si>
    <t>1 M_pe_SS_c + 1 M_co2_c</t>
  </si>
  <si>
    <t>1 M_cdpdag_SS_c + 1 M_ser_L_c</t>
  </si>
  <si>
    <t>1 M_ps_SS_c + 1 M_cmp_c + 1 M_h_c</t>
  </si>
  <si>
    <t>1 M_ala_L_c + 1 M_glx_c</t>
  </si>
  <si>
    <t>1 M_gly_c + 1 M_pyr_c</t>
  </si>
  <si>
    <t>1 M_ser_L_c + 1 M_thf_c</t>
  </si>
  <si>
    <t>1 M_mlthf_c + 1 M_gly_c + 1 M_h2o_c</t>
  </si>
  <si>
    <t>1 M_ser_L_c + 1 M_thfglu_c</t>
  </si>
  <si>
    <t>1 M_mlthfglu_c + 1 M_gly_c + 1 M_h2o_c</t>
  </si>
  <si>
    <t>1 M_g1p_c + 1 M_h_c + 1 M_utp_c</t>
  </si>
  <si>
    <t>1 M_ppi_c + 1 M_udpg_c</t>
  </si>
  <si>
    <t>0.1 M_14glun_c</t>
  </si>
  <si>
    <t>0.05 M_glycogen_c + 0.05 M_h2o_c</t>
  </si>
  <si>
    <t>0.1 M_14glun_c + 1 M_h_c + 1 M_udp_c</t>
  </si>
  <si>
    <t>0.1 M_14glun_sub_4_c</t>
  </si>
  <si>
    <t>0.05 M_14glun_sub_1_c + 0.05 M_14glun_sub_7_c</t>
  </si>
  <si>
    <t>0.10 M_14glun_e + 0.9 M_h2o_e</t>
  </si>
  <si>
    <t>0.10 M_glycogen_e + 0.9 M_h2o_e</t>
  </si>
  <si>
    <t>0.9 M_glc_D_e + 0.10 M_14glun_sub_1_e</t>
  </si>
  <si>
    <t>0.05 M_glycogen_c + 0.3 M_pi_c</t>
  </si>
  <si>
    <t>0.3 M_g1p_c + 0.05 M_14glun_sub_4_c</t>
  </si>
  <si>
    <t>0.05 M_14glun_sub_7_c + 0.15 M_pi_c</t>
  </si>
  <si>
    <t>0.15 M_g1p_c + 0.05 M_14glun_sub_4_c</t>
  </si>
  <si>
    <t>0.1 M_14glun_sub_1_c + 0.1 M_h2o_c</t>
  </si>
  <si>
    <t>0.1 M_14glun_c + 0.1 M_glc_D_c</t>
  </si>
  <si>
    <t>1 M_gcald_c + 1 M_h2o_c + 1 M_nad_c</t>
  </si>
  <si>
    <t>1 M_glyclt_c + 2 M_h_c + 1 M_nadh_c</t>
  </si>
  <si>
    <t>1 M_glx_c + 1 M_succ_c</t>
  </si>
  <si>
    <t>1 M_accoa_x + 1 M_glx_x + 1 M_h2o_x</t>
  </si>
  <si>
    <t>1 M_coa_x + 1 M_h_x + 1 M_mal_L_x</t>
  </si>
  <si>
    <t>1 M_atp_c + 1 M_prpp_c</t>
  </si>
  <si>
    <t>1 M_ppi_c + 1 M_prbatp_c</t>
  </si>
  <si>
    <t>2 M_nad_c + 1 M_histd_c + 1 M_h2o_c</t>
  </si>
  <si>
    <t>3 M_h_c + 1 M_his_L_c + 2 M_nadh_c</t>
  </si>
  <si>
    <t>1 M_h2o_c + 1 M_hisp_c</t>
  </si>
  <si>
    <t>1 M_histd_c + 1 M_pi_c</t>
  </si>
  <si>
    <t>1 M_imacp_c + 1 M_glu_L_c</t>
  </si>
  <si>
    <t>1 M_akg_c + 1 M_hisp_c</t>
  </si>
  <si>
    <t>1 M_prlp_c + 1 M_gln_L_c</t>
  </si>
  <si>
    <t>1 M_aicar_c + 1 M_eig3p_c + 1 M_h_c + 1 M_glu_L_c</t>
  </si>
  <si>
    <t>1 M_eig3p_c</t>
  </si>
  <si>
    <t>1 M_imacp_c + 1 M_h2o_c</t>
  </si>
  <si>
    <t>1 M_h2o_c + 1 M_prbamp_c</t>
  </si>
  <si>
    <t>1 M_prfp_c</t>
  </si>
  <si>
    <t>1 M_h2o_c + 1 M_prbatp_c</t>
  </si>
  <si>
    <t>1 M_prbamp_c + 1 M_ppi_c + 1 M_h_c</t>
  </si>
  <si>
    <t>1 M_prlp_c</t>
  </si>
  <si>
    <t>1 M_h_m + 1 M_2obut_m + 1 M_pyr_m</t>
  </si>
  <si>
    <t>1 M_co2_m + 1 M_2ahbut_m</t>
  </si>
  <si>
    <t>1 M_23dhmp_c</t>
  </si>
  <si>
    <t>1 M_3mop_c + 1 M_h2o_c</t>
  </si>
  <si>
    <t>1 M_23dhmp_m</t>
  </si>
  <si>
    <t>1 M_3mop_m + 1 M_h2o_m</t>
  </si>
  <si>
    <t>1 M_3mop_c + 1 M_glu_L_c</t>
  </si>
  <si>
    <t>1 M_ile_L_c + 1 M_akg_c</t>
  </si>
  <si>
    <t>1 M_3mop_m + 1 M_glu_L_m</t>
  </si>
  <si>
    <t>1 M_ile_L_m + 1 M_akg_m</t>
  </si>
  <si>
    <t>1 M_nadph_m + 1 M_h_m + 1 M_2ahbut_m</t>
  </si>
  <si>
    <t>1 M_nadp_m + 1 M_23dhmp_m</t>
  </si>
  <si>
    <t>1 M_thr_L_c</t>
  </si>
  <si>
    <t>1 M_nh4_c + 1 M_2obut_c</t>
  </si>
  <si>
    <t>1 M_thr_L_m</t>
  </si>
  <si>
    <t>1 M_nh4_m + 1 M_2obut_m</t>
  </si>
  <si>
    <t>1 M_2maacoa_m + 1 M_coa_m</t>
  </si>
  <si>
    <t>1 M_ppcoa_m + 1 M_accoa_m</t>
  </si>
  <si>
    <t>1 M_2mbcoa_m + 1 M_fad_m</t>
  </si>
  <si>
    <t>1 M_fadh2_m + 1 M_2mb2coa_m</t>
  </si>
  <si>
    <t>1 M_2mb2coa_m + 1 M_h2o_m</t>
  </si>
  <si>
    <t>1 M_3hmbcoa_m</t>
  </si>
  <si>
    <t>1 M_3hmbcoa_m + 1 M_nad_m</t>
  </si>
  <si>
    <t>1 M_h_m + 1 M_nadh_m + 1 M_2maacoa_m</t>
  </si>
  <si>
    <t>1 M_coa_m + 1 M_3mop_m + 1 M_nad_m</t>
  </si>
  <si>
    <t>1 M_2mbcoa_m + 1 M_co2_m + 1 M_nadh_m</t>
  </si>
  <si>
    <t>1 M_ipdp_c + 1 M_dmpp_c</t>
  </si>
  <si>
    <t>1 M_grdp_c + 1 M_ppi_c</t>
  </si>
  <si>
    <t>1 M_ipdp_c + 1 M_frdp_c</t>
  </si>
  <si>
    <t>1 M_ggdp_c + 1 M_ppi_c</t>
  </si>
  <si>
    <t>1 M_ipdp_c + 1 M_ggdp_c</t>
  </si>
  <si>
    <t>1 M_ppi_c + 1 M_pendp_c</t>
  </si>
  <si>
    <t>1 M_ipdp_c + 1 M_grdp_c</t>
  </si>
  <si>
    <t>1 M_frdp_c + 1 M_ppi_c</t>
  </si>
  <si>
    <t>1 M_ipdp_c</t>
  </si>
  <si>
    <t>1 M_dmpp_c</t>
  </si>
  <si>
    <t>1 M_dopaqn_c + 1 M_2c23dh56dhoxin_c</t>
  </si>
  <si>
    <t>1 M_34dhphe_c + 1 M_L_dpchrm_c</t>
  </si>
  <si>
    <t>1 M_dopaqn_e + 1 M_2c23dh56dhoxin_e</t>
  </si>
  <si>
    <t>1 M_34dhphe_e + 1 M_L_dpchrm_e</t>
  </si>
  <si>
    <t>1 M_dopaqn_c</t>
  </si>
  <si>
    <t>1 M_2c23dh56dhoxin_c + 1 M_h_c</t>
  </si>
  <si>
    <t>1 M_dopaqn_e</t>
  </si>
  <si>
    <t>1 M_2c23dh56dhoxin_e + 1 M_h_e</t>
  </si>
  <si>
    <t>1 M_tyr_L_c + 0.5 M_o2_c</t>
  </si>
  <si>
    <t>1 M_34dhphe_c</t>
  </si>
  <si>
    <t>0.5 M_o2_c + 1 M_34dhphe_c</t>
  </si>
  <si>
    <t>1 M_dopaqn_c + 1 M_h2o_c</t>
  </si>
  <si>
    <t>0.5 M_o2_e + 1 M_34dhphe_e</t>
  </si>
  <si>
    <t>1 M_dopaqn_e + 1 M_h2o_e</t>
  </si>
  <si>
    <t>1 M_tyr_L_e + 0.5 M_o2_e</t>
  </si>
  <si>
    <t>1 M_34dhphe_e</t>
  </si>
  <si>
    <t>1 M_h2o_e + 1 M_lcts_e</t>
  </si>
  <si>
    <t>1 M_glc_D_e + 1 M_gal_e</t>
  </si>
  <si>
    <t>1 M_h2o_e + 1 M_lctus_e</t>
  </si>
  <si>
    <t>1 M_fru_e + 1 M_gal_e</t>
  </si>
  <si>
    <t>0.5 M_laminarin_e + 0.5 M_h2o_e</t>
  </si>
  <si>
    <t>1 M_13BDglcn_5u_e + 1 M_laminarin_16br_e</t>
  </si>
  <si>
    <t>1 M_nad_c + 1 M_3c2hmp_c</t>
  </si>
  <si>
    <t>1 M_nadh_c + 1 M_3c4mop_c + 1 M_h_c</t>
  </si>
  <si>
    <t>1 M_2ippm_c + 1 M_h2o_c</t>
  </si>
  <si>
    <t>1 M_3c2hmp_c</t>
  </si>
  <si>
    <t>1 M_3c3hmp_c</t>
  </si>
  <si>
    <t>1 M_accoa_c + 1 M_h2o_c + 1 M_3mob_c</t>
  </si>
  <si>
    <t>1 M_3c3hmp_c + 1 M_coa_c + 1 M_h_c</t>
  </si>
  <si>
    <t>1 M_4mop_c + 1 M_glu_L_c</t>
  </si>
  <si>
    <t>1 M_akg_c + 1 M_leu_L_c</t>
  </si>
  <si>
    <t>1 M_3c4mop_c + 1 M_h_c</t>
  </si>
  <si>
    <t>1 M_4mop_c + 1 M_co2_c</t>
  </si>
  <si>
    <t>1 M_nad_c + 1 M_lald_L_c + 1 M_h2o_c</t>
  </si>
  <si>
    <t>M_lac_L_c + 1 M_nadh_c + 2 M_h_c</t>
  </si>
  <si>
    <t>1 M_rmn_c</t>
  </si>
  <si>
    <t>1 M_rmnf_c</t>
  </si>
  <si>
    <t>1 M_2h3oLrmna_c</t>
  </si>
  <si>
    <t>1 M_pyr_c + 1 M_lald_L_c</t>
  </si>
  <si>
    <t>1 M_rmna_c</t>
  </si>
  <si>
    <t>1 M_2h3oLrmna_c + 1 M_h2o_c</t>
  </si>
  <si>
    <t>1 M_rmnf_c + 1 M_nad_c</t>
  </si>
  <si>
    <t>1 M_rmn14o_c + 1 M_nadh_c + 1 M_h_c</t>
  </si>
  <si>
    <t>1 M_rmnf_c + 1 M_nadp_c</t>
  </si>
  <si>
    <t>1 M_rmn14o_c + 1 M_nadph_c + 1 M_h_c</t>
  </si>
  <si>
    <t>1 M_rmn14o_c + 1 M_h2o_c</t>
  </si>
  <si>
    <t>1 M_rmna_c + 1 M_h_c</t>
  </si>
  <si>
    <t>1 M_atp_c + 1 M_nadph_c + 1 M_h_c + 1 M_L2aadp_c</t>
  </si>
  <si>
    <t>1 M_L2aadp6sa_c + 1 M_nadp_c + 1 M_ppi_c + 1 M_amp_c</t>
  </si>
  <si>
    <t>1 M_glu_L_c + 1 M_2oxoadp_c</t>
  </si>
  <si>
    <t>1 M_akg_c + 1 M_L2aadp_c</t>
  </si>
  <si>
    <t>1 M_b124tc_m + 1 M_h2o_m</t>
  </si>
  <si>
    <t>1 M_hicit_m</t>
  </si>
  <si>
    <t>1 M_accoa_m + 1 M_akg_m + 1 M_h2o_m</t>
  </si>
  <si>
    <t>1 M_hcit_m + 1 M_coa_m + 1 M_h_m</t>
  </si>
  <si>
    <t>1 M_nad_m + 1 M_hicit_m</t>
  </si>
  <si>
    <t>1 M_nadh_m + 1 M_oxag_m + 1 M_h_m</t>
  </si>
  <si>
    <t>1 M_hcit_m</t>
  </si>
  <si>
    <t>1 M_oxag_m + 1 M_h_m</t>
  </si>
  <si>
    <t>1 M_2oxoadp_m + 1 M_co2_m</t>
  </si>
  <si>
    <t>1 M_glu_L_c + 1 M_h_c + 1 M_L2aadp6sa_c + 1 M_nadph_c</t>
  </si>
  <si>
    <t>1 M_h2o_c + 1 M_saccrp_L_c + 1 M_nadp_c</t>
  </si>
  <si>
    <t>1 M_h2o_c + 1 M_saccrp_L_c + 1 M_nad_c</t>
  </si>
  <si>
    <t>1 M_nadh_c + 1 M_lys_L_c + 1 M_h_c + 1 M_akg_c</t>
  </si>
  <si>
    <t>1 M_lyx_L_c</t>
  </si>
  <si>
    <t>1 M_xylu_L_c</t>
  </si>
  <si>
    <t>1 M_malttr_e + 1 M_h2o_e</t>
  </si>
  <si>
    <t>1 M_malt_e + 1 M_glc_D_e</t>
  </si>
  <si>
    <t>1 M_malt_e + 1 M_h2o_e</t>
  </si>
  <si>
    <t>1 M_galactomanan_3u_e + 1 M_h2o_e</t>
  </si>
  <si>
    <t>1 M_galactomanan_2u_e + 1 M_man_e</t>
  </si>
  <si>
    <t>1 M_mannan_2u_e + 1 M_h2o_e</t>
  </si>
  <si>
    <t>2 M_man_e</t>
  </si>
  <si>
    <t>1 M_mannan_3u_e + 1 M_h2o_e</t>
  </si>
  <si>
    <t>1 M_man_e + 1 M_mannan_2u_e</t>
  </si>
  <si>
    <t>0.25 M_galactomanan_e + 0.75 M_h2o_e</t>
  </si>
  <si>
    <t>0.25 M_mannan_e + 0.5 M_h2o_e</t>
  </si>
  <si>
    <t>0.75 M_mannan_3u_e</t>
  </si>
  <si>
    <t>1 M_mnl_c + 1 M_nad_c</t>
  </si>
  <si>
    <t>1 M_fru_c + 1 M_h_c + 1 M_nadh_c</t>
  </si>
  <si>
    <t>1 M_nad_c + 1 M_mnl1p_c</t>
  </si>
  <si>
    <t>1 M_h_c + 1 M_f6p_c + 1 M_nadh_c</t>
  </si>
  <si>
    <t>1 M_L_dpchrm_c</t>
  </si>
  <si>
    <t>1 M_56dihindlcrbxlt_c</t>
  </si>
  <si>
    <t>1 M_L_dpchrm_e</t>
  </si>
  <si>
    <t>1 M_56dihindlcrbxlt_e</t>
  </si>
  <si>
    <t>2 M_56dihindlcrbxlt_c</t>
  </si>
  <si>
    <t>1 M_melanin_c + 1 M_h2o_c + 1.5 M_o2_c</t>
  </si>
  <si>
    <t>2 M_56dihindlcrbxlt_e</t>
  </si>
  <si>
    <t>1 M_melanin_e + 1 M_h2o_e + 1.5 M_o2_e</t>
  </si>
  <si>
    <t>1 M_nh4_c + 1 M_hcys_L_c + 1 M_pyr_c</t>
  </si>
  <si>
    <t>1 M_hcys_L_c + 1 M_mmet_c</t>
  </si>
  <si>
    <t>1 M_h_c + 2 M_met_L_c</t>
  </si>
  <si>
    <t>1 M_hom_L_c + 1 M_accoa_c</t>
  </si>
  <si>
    <t>1 M_coa_c + 1 M_achms_c</t>
  </si>
  <si>
    <t>1 M_achms_c + 1 M_h2s_c</t>
  </si>
  <si>
    <t>1 M_ac_c + 1 M_h_c + 1 M_hcys_L_c</t>
  </si>
  <si>
    <t>1 M_achms_c + 1 M_cys_L_c</t>
  </si>
  <si>
    <t>1 M_ac_c + 1 M_cyst_L_c + 1 M_h_c</t>
  </si>
  <si>
    <t>1 M_5mthfglu_c + 1 M_hcys_L_c</t>
  </si>
  <si>
    <t>1 M_met_L_c + 1 M_thfglu_c + 1 M_h_c</t>
  </si>
  <si>
    <t>2 M_accoa_c</t>
  </si>
  <si>
    <t>1 M_aacoa_c + 1 M_coa_c</t>
  </si>
  <si>
    <t>2 M_accoa_m</t>
  </si>
  <si>
    <t>1 M_aacoa_m + 1 M_coa_m</t>
  </si>
  <si>
    <t>1 M_5dpmev_c + 1 M_atp_c</t>
  </si>
  <si>
    <t>1 M_pi_c + 1 M_ipdp_c + 1 M_co2_c + 1 M_adp_c</t>
  </si>
  <si>
    <t>1 M_hmgcoa_c + 2 M_nadph_c + 2 M_h_c</t>
  </si>
  <si>
    <t>1 M_mev_R_c + 1 M_coa_c + 2 M_nadp_c</t>
  </si>
  <si>
    <t>1 M_aacoa_c + 1 M_h2o_c + 1 M_accoa_c</t>
  </si>
  <si>
    <t>1 M_h_c + 1 M_hmgcoa_c + 1 M_coa_c</t>
  </si>
  <si>
    <t>1 M_aacoa_m + 1 M_h2o_m + 1 M_accoa_m</t>
  </si>
  <si>
    <t>1 M_h_m + 1 M_hmgcoa_m + 1 M_coa_m</t>
  </si>
  <si>
    <t>1 M_mev_R_c + 1 M_atp_c</t>
  </si>
  <si>
    <t>1 M_h_c + 1 M_adp_c + 1 M_5pmev_c</t>
  </si>
  <si>
    <t>1 M_5pmev_c + 1 M_atp_c</t>
  </si>
  <si>
    <t>1 M_adp_c + 1 M_5dpmev_c</t>
  </si>
  <si>
    <t>1 M_mi1p_D_c + 1 M_h2o_c</t>
  </si>
  <si>
    <t>1 M_inost_c + 1 M_pi_c</t>
  </si>
  <si>
    <t>1 M_mi1p_D_c</t>
  </si>
  <si>
    <t>1 M_mi3p_D_c + 1 M_h2o_c</t>
  </si>
  <si>
    <t>1 M_h2o_c + 1 M_mi4p_D_c</t>
  </si>
  <si>
    <t>1 M_pi_c + 1 M_inost_c</t>
  </si>
  <si>
    <t>1 M_h_c + 1 M_nadph_c + 1 M_glcur_c</t>
  </si>
  <si>
    <t>1 M_nadp_c + 1 M_guln_c</t>
  </si>
  <si>
    <t>1 M_o2_c + 1 M_inost_c</t>
  </si>
  <si>
    <t>1 M_h2o_c + 1 M_glcur_c + 1 M_h_c</t>
  </si>
  <si>
    <t>1 M_fum_c + 1 M_asp_L_c</t>
  </si>
  <si>
    <t>1 M_h_c + 1 M_iasp_c + 1 M_succ_c</t>
  </si>
  <si>
    <t>1 M_o2_c + 1 M_asp_L_c</t>
  </si>
  <si>
    <t>1 M_h2o2_c + 1 M_h_c + 1 M_iasp_c</t>
  </si>
  <si>
    <t>1 M_atp_c + 1 M_nad_c</t>
  </si>
  <si>
    <t>1 M_nadp_c + 1 M_h_c + 1 M_adp_c</t>
  </si>
  <si>
    <t>1 M_dnad_c + 1 M_atp_c + 1 M_h2o_c + 1 M_gln_L_c</t>
  </si>
  <si>
    <t>1 M_nad_c + 1 M_amp_c + 1 M_h_c + 1 M_ppi_c + 1 M_glu_L_c</t>
  </si>
  <si>
    <t>1 M_prpp_c + 1 M_nac_c + 1 M_atp_c + 1 M_h2o_c</t>
  </si>
  <si>
    <t>1 M_nicrnt_c + 1 M_ppi_c + 1 M_adp_c + 1 M_pi_c</t>
  </si>
  <si>
    <t>1 M_atp_c + 1 M_nmn_c + 1 M_h_c</t>
  </si>
  <si>
    <t>1 M_ppi_c + 1 M_nad_c</t>
  </si>
  <si>
    <t>1 M_h2o_c + 1 M_ncam_c</t>
  </si>
  <si>
    <t>1 M_nac_c + 1 M_nh4_c</t>
  </si>
  <si>
    <t>1 M_atp_c + 1 M_h_c + 1 M_nicrnt_c</t>
  </si>
  <si>
    <t>1 M_ppi_c + 1 M_dnad_c</t>
  </si>
  <si>
    <t>2 M_h_c + 1 M_quln_c + 1 M_prpp_c</t>
  </si>
  <si>
    <t>1 M_ppi_c + 1 M_co2_c + 1 M_nicrnt_c</t>
  </si>
  <si>
    <t>1 M_dhap_c + 1 M_iasp_c</t>
  </si>
  <si>
    <t>2 M_h2o_c + 1 M_quln_c + 1 M_pi_c</t>
  </si>
  <si>
    <t>1 M_bzonit_c + 2 M_h2o_c</t>
  </si>
  <si>
    <t>1 M_nh4_c + 1 M_bz_c</t>
  </si>
  <si>
    <t>2 M_h2o_c + 1 M_ind3acnl_c</t>
  </si>
  <si>
    <t>1 M_nh4_c + 1 M_ind3ac_c</t>
  </si>
  <si>
    <t>2 M_h2o_c + 1 M_5mspnl_c</t>
  </si>
  <si>
    <t>1 M_nh4_c + 1 M_5mspa_c</t>
  </si>
  <si>
    <t>1 M_no3_c + 1 M_nadh_c + 1 M_h_c</t>
  </si>
  <si>
    <t>1 M_h2o_c + 1 M_no2_c + 1 M_nad_c</t>
  </si>
  <si>
    <t>3 M_nadh_c + 1 M_no2_c + 5 M_h_c</t>
  </si>
  <si>
    <t>1 M_nh4_c + 2 M_h2o_c + 3 M_nad_c</t>
  </si>
  <si>
    <t>2 M_h_c + 1 M_h2o_c + 1 M_urea_c</t>
  </si>
  <si>
    <t>2 M_nh4_c + 1 M_co2_c</t>
  </si>
  <si>
    <t>1 M_nadh_c + 1 M_h_c + 2 M_no_c</t>
  </si>
  <si>
    <t>1 M_n2o_c + 1 M_h2o_c + 1 M_nad_c</t>
  </si>
  <si>
    <t>1 M_h2o_c + 1 M_alltt_c</t>
  </si>
  <si>
    <t>1 M_urdglyc_c + 1 M_urea_c</t>
  </si>
  <si>
    <t>1 M_h2o_c + 1 M_alltn_c</t>
  </si>
  <si>
    <t>1 M_alltt_c + 1 M_h_c</t>
  </si>
  <si>
    <t>1 M_h_c + 1 M_gua_c + 1 M_h2o_c</t>
  </si>
  <si>
    <t>1 M_nh4_c + 1 M_xan_c</t>
  </si>
  <si>
    <t>1 M_h_m + 1 M_gua_m + 1 M_h2o_m</t>
  </si>
  <si>
    <t>1 M_nh4_m + 1 M_xan_m</t>
  </si>
  <si>
    <t>1 M_h2o_c + 1 M_nad_c + 1 M_hxan_c</t>
  </si>
  <si>
    <t>1 M_xan_c + 1 M_h_c + 1 M_nadh_c</t>
  </si>
  <si>
    <t>1 M_ins_c + 1 M_h2o_c</t>
  </si>
  <si>
    <t>1 M_hxan_c + 1 M_rib_D_c</t>
  </si>
  <si>
    <t>1 M_pi_c + 1 M_gsn_c</t>
  </si>
  <si>
    <t>1 M_r1p_c + 1 M_gua_c</t>
  </si>
  <si>
    <t>1 M_atp_c + 1 M_rib_D_c</t>
  </si>
  <si>
    <t>1 M_adp_c + 1 M_r5p_c + 1 M_h_c</t>
  </si>
  <si>
    <t>1 M_urdglyc_c</t>
  </si>
  <si>
    <t>1 M_glx_c +1 M_urea_c</t>
  </si>
  <si>
    <t>1 M_urate_c + 2 M_h2o_c + 1 M_o2_c</t>
  </si>
  <si>
    <t>1 M_h2o2_c + 1 M_alltn_c + 1 M_co2_c</t>
  </si>
  <si>
    <t>1 M_h2o_c + 1 M_nad_c + 1 M_xan_c</t>
  </si>
  <si>
    <t>1 M_urate_c + 1 M_h_c + 1 M_nadh_c</t>
  </si>
  <si>
    <t>1 M_atp_c + 1 M_udp_c</t>
  </si>
  <si>
    <t>1 M_utp_c + 1 M_adp_c</t>
  </si>
  <si>
    <t>1 M_10fthf_c + 1 M_h2o_c</t>
  </si>
  <si>
    <t>1 M_for_c + 1 M_thf_c + 1 M_h_c</t>
  </si>
  <si>
    <t>1 M_atp_c + 1 M_for_c + 1 M_thf_c</t>
  </si>
  <si>
    <t>1 M_10fthf_c + 1 M_adp_c + 1 M_pi_c</t>
  </si>
  <si>
    <t>1 M_nad_c + 1 M_thf_c + 1 M_gly_c</t>
  </si>
  <si>
    <t>1 M_nh4_c + 1 M_mlthf_c + 1 M_co2_c + 1 M_nadh_c</t>
  </si>
  <si>
    <t>1 M_nad_c + 1 M_thfglu_c + 1 M_gly_c</t>
  </si>
  <si>
    <t>1 M_nh4_c + 1 M_mlthfglu_c + 1 M_co2_c + 1 M_nadh_c</t>
  </si>
  <si>
    <t>1 M_h2o_c + 1 M_methf_c</t>
  </si>
  <si>
    <t>1 M_10fthf_c + 1 M_h_c</t>
  </si>
  <si>
    <t>1 M_mlthf_c + 1 M_nad_c</t>
  </si>
  <si>
    <t>1 M_methf_c + 1 M_nadh_c</t>
  </si>
  <si>
    <t>1 M_nadph_c + 1 M_mlthf_c + 2 M_h_c</t>
  </si>
  <si>
    <t>1 M_5mthf_c + 1 M_nadp_c</t>
  </si>
  <si>
    <t>1 M_nadph_c + 1 M_mlthfglu_c + 2 M_h_c</t>
  </si>
  <si>
    <t>1 M_5mthfglu_c + 1 M_nadp_c</t>
  </si>
  <si>
    <t>1 M_oaa_c + 1 M_h2o_c</t>
  </si>
  <si>
    <t>1 M_oxa_c + 1 M_ac_c + M_h_c</t>
  </si>
  <si>
    <t>1 M_oxa_e + 1 M_h_c</t>
  </si>
  <si>
    <t>1 M_for_e + 1 M_co2_e</t>
  </si>
  <si>
    <t>1 M_pi_m + 1 M_adp_m + 4 M_h_c</t>
  </si>
  <si>
    <t>1 M_atp_m + 1 M_h2o_m + 3 M_h_m</t>
  </si>
  <si>
    <t>1 M_adp_c + 1 M_h2o_m + 1 M_h_c + 1 M_pi_c + 1 M_atp_m</t>
  </si>
  <si>
    <t>1 M_pi_m + 1 M_h_m + 1 M_adp_m + 1 M_h2o_c + 1 M_atp_c</t>
  </si>
  <si>
    <t>2 M_focytc_m + 6 M_h_m + 0.5 M_o2_m</t>
  </si>
  <si>
    <t>4 M_h_c + 2 M_ficytc_m + 1 M_h2o_m</t>
  </si>
  <si>
    <t>2 M_ficytc_m + 1 M_q6h2_m</t>
  </si>
  <si>
    <t>2 M_h_c + 1 M_q6_m + 2 M_focytc_m</t>
  </si>
  <si>
    <t>1 M_nadph_c + 1 M_o2_c + 1 M_h_c</t>
  </si>
  <si>
    <t>1 M_nadp_c + 1 M_h2o2_c</t>
  </si>
  <si>
    <t>2 M_ficytc_m + 1 M_lac_L_m</t>
  </si>
  <si>
    <t>1 M_pyr_m + 2 M_focytc_m + 2 M_h_m</t>
  </si>
  <si>
    <t>1 M_mal_L_x + 1 M_nad_x</t>
  </si>
  <si>
    <t>1 M_h_x + 1 M_nadh_x + 1 M_oaa_x</t>
  </si>
  <si>
    <t>1 M_h_c + 1 M_nadh_c + 1 M_q6_m</t>
  </si>
  <si>
    <t>1 M_nad_c + 1 M_q6h2_m</t>
  </si>
  <si>
    <t>1 M_q6_m + 4 M_h_m + 1 M_nadh_m</t>
  </si>
  <si>
    <t>1 M_q6h2_m + 3 M_h_c + 1 M_nad_m</t>
  </si>
  <si>
    <t>1 M_nadph_c + 2 M_ficytc_m</t>
  </si>
  <si>
    <t>1 M_nadp_c + 2 M_focytc_m + 1 M_h_c</t>
  </si>
  <si>
    <t>1 M_fadh2_m + 1 M_q6_m</t>
  </si>
  <si>
    <t>1 M_fad_m + 1 M_q6h2_m</t>
  </si>
  <si>
    <t>1 M_nadh_c + 1 M_nadp_c + 2 M_h_c</t>
  </si>
  <si>
    <t>1 M_nadph_c + 2 M_h_m + 1 M_nad_c</t>
  </si>
  <si>
    <t>1 M_trdox_c + 1 M_nadph_c + 1 M_h_c</t>
  </si>
  <si>
    <t>1 M_nadp_c + 1 M_trdrd_c</t>
  </si>
  <si>
    <t>0.5 M_Arabinan_13_e + 1 M_h2o_e</t>
  </si>
  <si>
    <t>1.5 M_arab_L_e</t>
  </si>
  <si>
    <t>1 M_13aArabGal_L_e + 1 M_h2o_e</t>
  </si>
  <si>
    <t>1 M_gal_e + 1 M_arab_L_e</t>
  </si>
  <si>
    <t>0.5 M_1aRmnGalAArabinan_e + 1 M_h2o_e</t>
  </si>
  <si>
    <t>0.5 M_1aRmnGalAArabinan_unb13_e + 1 M_arab_L_e</t>
  </si>
  <si>
    <t>0.5 M_1aRmnGalAAragalan_e + 1 M_h2o_e</t>
  </si>
  <si>
    <t>0.5 M_1aRmnGalAgalan_e + 1 M_arab_L_e</t>
  </si>
  <si>
    <t>1 M_1aRmnGalA_e + 1 M_h2o_e</t>
  </si>
  <si>
    <t>1 M_rmn_e + 1 M_galur_e</t>
  </si>
  <si>
    <t>1 M_1aRmnGalAgal_e + 1 M_h2o_e</t>
  </si>
  <si>
    <t>1 M_1aRmnGalA_e + 1 M_gal_e</t>
  </si>
  <si>
    <t>0.2 M_1aRmnGalAArabinan_e + 1 M_h2o_e</t>
  </si>
  <si>
    <t>0.2 M_1aRmnGalAAra_e + 0.6 M_arab_L_e + 0.2 M_Arabinan_13_e + 0.2 M_Arabinan_12_1u_13_2u_e</t>
  </si>
  <si>
    <t>0.2 M_1aRmnGalAArabinan_unb13_e + 1 M_h2o_e</t>
  </si>
  <si>
    <t>0.2 M_1aRmnGalAAra_e + 0.8 M_arab_L_e + 0.2 M_Arabinan_12_1u_13_2u_e</t>
  </si>
  <si>
    <t>0.2 M_1aRmnGalAAragalan_e + 1 M_h2o_e</t>
  </si>
  <si>
    <t>0.6 M_gal_e + 0.4 M_13aArabGal_L_e + 0.2 M_1aRmnGalAgal_e</t>
  </si>
  <si>
    <t>0.2 M_1aRmnGalAgalan_e + 1 M_h2o_e</t>
  </si>
  <si>
    <t>1 M_gal_e + 0.2 M_1aRmnGalAgal_e</t>
  </si>
  <si>
    <t>1 M_polygalurnxu_e + 1 M_h2o_e</t>
  </si>
  <si>
    <t>2 M_galur3u_e</t>
  </si>
  <si>
    <t>0.25 M_polyRmnGalA_e + 1 M_h2o_e</t>
  </si>
  <si>
    <t>1.25 M_1aRmnGalA_e</t>
  </si>
  <si>
    <t>0.25 M_RmnGalAI_e + 1 M_h2o_e</t>
  </si>
  <si>
    <t>0.5 M_1aRmnGalA_e + 0.25 M_1aRmnGalAArabinan_e + 0.25 M_1aRmnGalAgal_e + 0.25 M_1aRmnGalAAragalan_e</t>
  </si>
  <si>
    <t>1 M_xylgalurnxu_e + 1 M_h2o_e</t>
  </si>
  <si>
    <t>2 M_xylgalur3u_e</t>
  </si>
  <si>
    <t>1 M_RmnGalAII_e + 1 M_h2o_e</t>
  </si>
  <si>
    <t>1 M_RmnGalAII_dhaf_e + 1 M_arab_L_e</t>
  </si>
  <si>
    <t>1 M_13gal_2u_e + 1 M_h2o_e</t>
  </si>
  <si>
    <t>2 M_gal_e</t>
  </si>
  <si>
    <t>1 M_galur2u_e + 1 M_h2o_e</t>
  </si>
  <si>
    <t>2 M_galur_e</t>
  </si>
  <si>
    <t>1 M_galur3u_e + 1 M_h2o_e</t>
  </si>
  <si>
    <t>1 M_galur_e + 1 M_galur2u_e</t>
  </si>
  <si>
    <t>1 M_galur4u_e + 1 M_h2o_e</t>
  </si>
  <si>
    <t>2 M_galur2u_e</t>
  </si>
  <si>
    <t>1 M_galur_e + 1 M_galur3u_e</t>
  </si>
  <si>
    <t>1 M_galur5u_e + 1 M_h2o_e</t>
  </si>
  <si>
    <t>1 M_galur_e + 1 M_galur4u_e</t>
  </si>
  <si>
    <t xml:space="preserve">1 M_galur2u_e + 1 M_galur4u_e </t>
  </si>
  <si>
    <t>1 M_galur_e + 1 M_galur5u_e</t>
  </si>
  <si>
    <t>1 M_galurmet3u_e + 1 M_galurunsmet3u_e</t>
  </si>
  <si>
    <t>0.1 M_polygalurnxumet_e + 0.6 M_h2o_e</t>
  </si>
  <si>
    <t>0.1 M_polygalurnxu_e + 0.6 M_meoh_e</t>
  </si>
  <si>
    <t>0.1 M_RmnGalAIac_e + 0.6 M_h2o_e</t>
  </si>
  <si>
    <t>0.1 M_RmnGalAI_e + 0.6 M_ac_e</t>
  </si>
  <si>
    <t>1 M_Rmn_2_1_unGalA_e + 1 M_h2o_e</t>
  </si>
  <si>
    <t>1 M_5d4dglca_e + 1 M_rmn_e</t>
  </si>
  <si>
    <t>1 M_g6p_c + 1 M_nadp_c</t>
  </si>
  <si>
    <t>1 M_6pgl_c + 1 M_nadph_c + 1 M_h_c</t>
  </si>
  <si>
    <t>1 M_6pgc_c + 1 M_nadp_c</t>
  </si>
  <si>
    <t>1 M_co2_c + 1 M_ru5p_D_c + 1 M_nadph_c</t>
  </si>
  <si>
    <t>1 M_h2o_c + 1 M_6pgl_c</t>
  </si>
  <si>
    <t>1 M_h_c + 1 M_6pgc_c</t>
  </si>
  <si>
    <t>1 M_g1p_c</t>
  </si>
  <si>
    <t>1 M_r1p_c</t>
  </si>
  <si>
    <t>1 M_r5p_c</t>
  </si>
  <si>
    <t>1 M_atp_c + 1 M_r5p_c</t>
  </si>
  <si>
    <t>1 M_h_c + 1 M_prpp_c + 1 M_amp_c</t>
  </si>
  <si>
    <t>1 M_ru5p_D_c</t>
  </si>
  <si>
    <t>1 M_xu5p_D_c</t>
  </si>
  <si>
    <t>1 M_s7p_c + 1 M_g3p_c</t>
  </si>
  <si>
    <t>1 M_e4p_c + 1 M_f6p_c</t>
  </si>
  <si>
    <t>1 M_xu5p_D_c + 1 M_r5p_c</t>
  </si>
  <si>
    <t>1 M_xu5p_D_c + 1 M_e4p_c</t>
  </si>
  <si>
    <t>1 M_g3p_c + 1 M_f6p_c</t>
  </si>
  <si>
    <t>1 M_atp_c + 1 M_h2o_c + 2 M_h_c</t>
  </si>
  <si>
    <t>1 M_pi_c + 1 M_adp_c + 2 M_h_e + 1 M_h_c</t>
  </si>
  <si>
    <t>1 M_pi_c + 1 M_adp_c + 2 M_h_m + 1 M_h_c</t>
  </si>
  <si>
    <t>1 M_pi_c + 1 M_adp_c + 2 M_h_v + 1 M_h_c</t>
  </si>
  <si>
    <t>1 M_anth_c + 1 M_prpp_c</t>
  </si>
  <si>
    <t>1 M_pran_c + 1 M_ppi_c</t>
  </si>
  <si>
    <t>1 M_pyr_c + 1 M_anth_c + 1 M_h_c + 1 M_glu_L_c</t>
  </si>
  <si>
    <t>1 M_chor_c</t>
  </si>
  <si>
    <t>1 M_pphn_c</t>
  </si>
  <si>
    <t>1 M_3psme_c</t>
  </si>
  <si>
    <t>1 M_chor_c + 1 M_pi_c</t>
  </si>
  <si>
    <t>1 M_h2o_c + 1 M_e4p_c + 1 M_pep_c</t>
  </si>
  <si>
    <t>1 M_pi_c + 1 M_2dda7p_c</t>
  </si>
  <si>
    <t>1 M_3dhq_c</t>
  </si>
  <si>
    <t>1 M_3dhsk_c + 1 M_h2o_c</t>
  </si>
  <si>
    <t>1 M_2dda7p_c</t>
  </si>
  <si>
    <t>1 M_pi_c + 1 M_3dhq_c</t>
  </si>
  <si>
    <t>1 M_2cpr5p_c + 1 M_h_c</t>
  </si>
  <si>
    <t>1 M_h2o_c + 1 M_3ig3p_c + 1 M_co2_c</t>
  </si>
  <si>
    <t>1 M_phpyr_c + 1 M_glu_L_c</t>
  </si>
  <si>
    <t>1 M_akg_c + 1 M_phe_L_c</t>
  </si>
  <si>
    <t>1 M_pphn_c + 1 M_nadp_c</t>
  </si>
  <si>
    <t>1 M_co2_c + 1 M_34hpp_c + 1 M_nadph_c</t>
  </si>
  <si>
    <t>1 M_pphn_c + 1 M_h_c</t>
  </si>
  <si>
    <t>1 M_co2_c + 1 M_h2o_c + 1 M_phpyr_c</t>
  </si>
  <si>
    <t>1 M_pran_c</t>
  </si>
  <si>
    <t>1 M_2cpr5p_c</t>
  </si>
  <si>
    <t>1 M_skm5p_c + 1 M_pep_c</t>
  </si>
  <si>
    <t>1 M_pi_c + 1 M_3psme_c</t>
  </si>
  <si>
    <t>1 M_nadph_c + 1 M_h_c + 1 M_3dhsk_c</t>
  </si>
  <si>
    <t>1 M_nadp_c + 1 M_skm_c</t>
  </si>
  <si>
    <t>1 M_atp_c + 1 M_skm_c</t>
  </si>
  <si>
    <t>1 M_adp_c + 1 M_h_c + 1 M_skm5p_c</t>
  </si>
  <si>
    <t>1 M_ser_L_c + 1 M_3ig3p_c</t>
  </si>
  <si>
    <t>1 M_trp_L_c + 1 M_h2o_c + 1 M_g3p_c</t>
  </si>
  <si>
    <t>1 M_indpyr_c + 1 M_glu_L_c</t>
  </si>
  <si>
    <t>1 M_trp_L_c + 1 M_akg_c</t>
  </si>
  <si>
    <t>1 M_34hpp_c + 1 M_glu_L_c</t>
  </si>
  <si>
    <t>1 M_tyr_L_c + 1 M_akg_c</t>
  </si>
  <si>
    <t>1 M_h2o_c + 1 M_ppi_c</t>
  </si>
  <si>
    <t>1 M_h_c + 2 M_pi_c</t>
  </si>
  <si>
    <t>1 M_h2o_m + 1 M_ppi_m</t>
  </si>
  <si>
    <t>1 M_h_m + 2 M_pi_m</t>
  </si>
  <si>
    <t>1 M_amet_c + 1 M_h_c</t>
  </si>
  <si>
    <t>1 M_ametam_c + 1 M_co2_c</t>
  </si>
  <si>
    <t>1 M_agm_c + 1 M_h2o_c</t>
  </si>
  <si>
    <t>1 M_urea_c + 1 M_ptrc_c</t>
  </si>
  <si>
    <t>1 M_agm_e + 1 M_h2o_e</t>
  </si>
  <si>
    <t>1 M_urea_e + 1 M_ptrc_e</t>
  </si>
  <si>
    <t>1 M_h_c + 1 M_orn_c</t>
  </si>
  <si>
    <t>1 M_co2_c + 1 M_ptrc_c</t>
  </si>
  <si>
    <t>1 M_ametam_c + 1 M_ptrc_c</t>
  </si>
  <si>
    <t>1 M_h_c + 1 M_spmd_c + 1 M_5mta_c</t>
  </si>
  <si>
    <t>1 M_ametam_c + 1 M_spmd_c</t>
  </si>
  <si>
    <t>1 M_h_c + 1 M_sprm_c + 1 M_5mta_c</t>
  </si>
  <si>
    <t>1 M_glu5sa_c</t>
  </si>
  <si>
    <t>1 M_h2o_c + 1 M_1pyr5c_c + 1 M_h_c</t>
  </si>
  <si>
    <t>1 M_glu5p_c + 1 M_nadph_c + 1 M_h_c</t>
  </si>
  <si>
    <t>1 M_glu5sa_c + 1 M_nadp_c + 1 M_pi_c</t>
  </si>
  <si>
    <t>1 M_glu5p_c + 1 M_nadh_c + 1 M_h_c</t>
  </si>
  <si>
    <t>1 M_glu5sa_c + 1 M_nad_c + 1 M_pi_c</t>
  </si>
  <si>
    <t>1 M_atp_c + 1 M_glu_L_c</t>
  </si>
  <si>
    <t>1 M_glu5p_c + 1 M_adp_c</t>
  </si>
  <si>
    <t>1 M_orn_c + 1 M_akg_c</t>
  </si>
  <si>
    <t>M_glu5sa_c + 1 M_glu_L_c</t>
  </si>
  <si>
    <t>2 M_h_c + 1 M_1pyr5c_c + 1 M_nadph_c</t>
  </si>
  <si>
    <t>1 M_pro_L_c + 1 M_nadp_c</t>
  </si>
  <si>
    <t>1 M_1pyr5c_c + 2 M_h2o_c + 1 M_nad_c</t>
  </si>
  <si>
    <t>1 M_glu_L_c + 1 M_h_c + 1 M_nadh_c</t>
  </si>
  <si>
    <t>1 M_glu5sa_c + 1 M_h2o_c + 1 M_nad_c</t>
  </si>
  <si>
    <t>1 M_glu_L_c + 2 M_h_c + 1 M_nadh_c</t>
  </si>
  <si>
    <t>0.117 M_alatrna_c + 0.062 M_valtrna_c + 0.069 M_iletrna_c + 0.052 M_leutrna_c + 0.02 M_mettrna_c + 0.045 M_phetrna_c + 0.027 M_tyrtrna_c + 0.015 M_trptrna_c + 0.112 M_sertrna_c + 0.089 M_thrtrna_c + 0.062 M_asntrna_c + 0.017 M_glntrna_c + 0.02 M_cystrna_c + 0.122 M_glytrna_c + 0.027 M_protrna_c + 0.025 M_argtrna_c + 0.017 M_histrna_c + 0.045 M_lystrna_c + 0.042 M_asptrna_c + 0.015 M_glutrna_c + 3.324 M_atp_c + 3.324 M_h2o_c</t>
  </si>
  <si>
    <t>0.117 M_trnaala_c + 0.062 M_trnaval_c + 0.069 M_trnaile_c + 0.052 M_trnaleu_c + 0.02 M_trnamet_c + 0.045 M_trnaphe_c + 0.027 M_trnatyr_c + 0.015 M_trnatrp_c + 0.112 M_trnaser_c + 0.089 M_trnathr_c + 0.062 M_trnaasn_c + 0.017 M_trnagln_c + 0.02 M_trnacys_c + 0.122 M_trnagly_c + 0.027 M_trnapro_c + 0.025 M_trnaarg_c + 0.017 M_trnahis_c + 0.045 M_trnalys_c + 0.042 M_trnaasp_c + 0.015 M_trnaglu_c + 3.324 M_adp_c + 3.324 M_pi_c + 3.324 M_h_c + 0.0025 P_SS1G_00040_r</t>
  </si>
  <si>
    <t>0.088 M_alatrna_c + 0.06 M_valtrna_c + 0.044 M_iletrna_c + 0.07 M_leutrna_c + 0.008 M_mettrna_c + 0.049 M_phetrna_c + 0.067 M_tyrtrna_c + 0.018 M_trptrna_c + 0.098 M_sertrna_c + 0.093 M_thrtrna_c + 0.085 M_asntrna_c + 0.044 M_glntrna_c + 0.01 M_cystrna_c + 0.088 M_glytrna_c + 0.057 M_protrna_c + 0.028 M_argtrna_c + 0.003 M_histrna_c + 0.031 M_lystrna_c + 0.047 M_asptrna_c + 0.01 M_glutrna_c + 3.324 M_atp_c + 3.324 M_h2o_c</t>
  </si>
  <si>
    <t>0.088 M_trnaala_c + 0.06 M_trnaval_c + 0.044 M_trnaile_c + 0.07 M_trnaleu_c + 0.008 M_trnamet_c + 0.049 M_trnaphe_c + 0.067 M_trnatyr_c + 0.018 M_trnatrp_c + 0.098 M_trnaser_c + 0.093 M_trnathr_c + 0.085 M_trnaasn_c + 0.044 M_trnagln_c + 0.01 M_trnacys_c + 0.088 M_trnagly_c + 0.057 M_trnapro_c + 0.028 M_trnaarg_c + 0.003 M_trnahis_c + 0.031 M_trnalys_c + 0.047 M_trnaasp_c + 0.01 M_trnaglu_c + 3.324 M_adp_c + 3.324 M_pi_c + 3.324 M_h_c + 0.0026 P_SS1G_00332_r</t>
  </si>
  <si>
    <t>0.159 M_alatrna_c + 0.067 M_valtrna_c + 0.049 M_iletrna_c + 0.057 M_leutrna_c + 0.015 M_mettrna_c + 0.049 M_phetrna_c + 0.041 M_tyrtrna_c + 0.026 M_trptrna_c + 0.1 M_sertrna_c + 0.08 M_thrtrna_c + 0.044 M_asntrna_c + 0.018 M_glntrna_c + 0.013 M_cystrna_c + 0.09 M_glytrna_c + 0.041 M_protrna_c + 0.015 M_argtrna_c + 0.01 M_histrna_c + 0.026 M_lystrna_c + 0.057 M_asptrna_c + 0.044 M_glutrna_c + 3.324 M_atp_c + 3.324 M_h2o_c</t>
  </si>
  <si>
    <t>0.159 M_trnaala_c + 0.067 M_trnaval_c + 0.049 M_trnaile_c + 0.057 M_trnaleu_c + 0.015 M_trnamet_c + 0.049 M_trnaphe_c + 0.041 M_trnatyr_c + 0.026 M_trnatrp_c + 0.1 M_trnaser_c + 0.08 M_trnathr_c + 0.044 M_trnaasn_c + 0.018 M_trnagln_c + 0.013 M_trnacys_c + 0.09 M_trnagly_c + 0.041 M_trnapro_c + 0.015 M_trnaarg_c + 0.01 M_trnahis_c + 0.026 M_trnalys_c + 0.057 M_trnaasp_c + 0.044 M_trnaglu_c + 3.324 M_adp_c + 3.324 M_pi_c + 3.324 M_h_c + 0.0026 P_SS1G_00458_r</t>
  </si>
  <si>
    <t>0.097 M_alatrna_c + 0.051 M_valtrna_c + 0.071 M_iletrna_c + 0.077 M_leutrna_c + 0.011 M_mettrna_c + 0.054 M_phetrna_c + 0.057 M_tyrtrna_c + 0.023 M_trptrna_c + 0.083 M_sertrna_c + 0.091 M_thrtrna_c + 0.089 M_asntrna_c + 0.04 M_glntrna_c + 0.003 M_cystrna_c + 0.083 M_glytrna_c + 0.031 M_protrna_c + 0.031 M_argtrna_c + 0.006 M_histrna_c + 0.02 M_lystrna_c + 0.057 M_asptrna_c + 0.023 M_glutrna_c + 3.324 M_atp_c + 3.324 M_h2o_c</t>
  </si>
  <si>
    <t>0.097 M_trnaala_c + 0.051 M_trnaval_c + 0.071 M_trnaile_c + 0.077 M_trnaleu_c + 0.011 M_trnamet_c + 0.054 M_trnaphe_c + 0.057 M_trnatyr_c + 0.023 M_trnatrp_c + 0.083 M_trnaser_c + 0.091 M_trnathr_c + 0.089 M_trnaasn_c + 0.04 M_trnagln_c + 0.003 M_trnacys_c + 0.083 M_trnagly_c + 0.031 M_trnapro_c + 0.031 M_trnaarg_c + 0.006 M_trnahis_c + 0.02 M_trnalys_c + 0.057 M_trnaasp_c + 0.023 M_trnaglu_c + 3.324 M_adp_c + 3.324 M_pi_c + 3.324 M_h_c + 0.0029 P_SS1G_00468_r</t>
  </si>
  <si>
    <t>0.142 M_alatrna_c + 0.079 M_valtrna_c + 0.052 M_iletrna_c + 0.079 M_leutrna_c + 0.014 M_mettrna_c + 0.03 M_phetrna_c + 0.036 M_tyrtrna_c + 0.025 M_trptrna_c + 0.096 M_sertrna_c + 0.085 M_thrtrna_c + 0.058 M_asntrna_c + 0.036 M_glntrna_c + 0.011 M_cystrna_c + 0.071 M_glytrna_c + 0.03 M_protrna_c + 0.022 M_argtrna_c + 0.019 M_histrna_c + 0.044 M_lystrna_c + 0.047 M_asptrna_c + 0.025 M_glutrna_c + 3.324 M_atp_c + 3.324 M_h2o_c</t>
  </si>
  <si>
    <t>0.142 M_trnaala_c + 0.079 M_trnaval_c + 0.052 M_trnaile_c + 0.079 M_trnaleu_c + 0.014 M_trnamet_c + 0.03 M_trnaphe_c + 0.036 M_trnatyr_c + 0.025 M_trnatrp_c + 0.096 M_trnaser_c + 0.085 M_trnathr_c + 0.058 M_trnaasn_c + 0.036 M_trnagln_c + 0.011 M_trnacys_c + 0.071 M_trnagly_c + 0.03 M_trnapro_c + 0.022 M_trnaarg_c + 0.019 M_trnahis_c + 0.044 M_trnalys_c + 0.047 M_trnaasp_c + 0.025 M_trnaglu_c + 3.324 M_adp_c + 3.324 M_pi_c + 3.324 M_h_c + 0.0027 P_SS1G_00509_r</t>
  </si>
  <si>
    <t>0.12 M_alatrna_c + 0.068 M_valtrna_c + 0.041 M_iletrna_c + 0.098 M_leutrna_c + 0.015 M_mettrna_c + 0.033 M_phetrna_c + 0.044 M_tyrtrna_c + 0.004 M_trptrna_c + 0.116 M_sertrna_c + 0.098 M_thrtrna_c + 0.05 M_asntrna_c + 0.039 M_glntrna_c + 0.01 M_cystrna_c + 0.079 M_glytrna_c + 0.031 M_protrna_c + 0.039 M_argtrna_c + 0.004 M_histrna_c + 0.019 M_lystrna_c + 0.056 M_asptrna_c + 0.035 M_glutrna_c + 3.324 M_atp_c + 3.324 M_h2o_c</t>
  </si>
  <si>
    <t>0.12 M_trnaala_c + 0.068 M_trnaval_c + 0.041 M_trnaile_c + 0.098 M_trnaleu_c + 0.015 M_trnamet_c + 0.033 M_trnaphe_c + 0.044 M_trnatyr_c + 0.004 M_trnatrp_c + 0.116 M_trnaser_c + 0.098 M_trnathr_c + 0.05 M_trnaasn_c + 0.039 M_trnagln_c + 0.01 M_trnacys_c + 0.079 M_trnagly_c + 0.031 M_trnapro_c + 0.039 M_trnaarg_c + 0.004 M_trnahis_c + 0.019 M_trnalys_c + 0.056 M_trnaasp_c + 0.035 M_trnaglu_c + 3.324 M_adp_c + 3.324 M_pi_c + 3.324 M_h_c + 0.0021 P_SS1G_00624_r</t>
  </si>
  <si>
    <t>0.12 M_alatrna_c + 0.068 M_valtrna_c + 0.041 M_iletrna_c + 0.061 M_leutrna_c + 0.014 M_mettrna_c + 0.032 M_phetrna_c + 0.057 M_tyrtrna_c + 0.032 M_trptrna_c + 0.093 M_sertrna_c + 0.134 M_thrtrna_c + 0.052 M_asntrna_c + 0.034 M_glntrna_c + 0.018 M_cystrna_c + 0.095 M_glytrna_c + 0.025 M_protrna_c + 0.011 M_argtrna_c + 0.014 M_histrna_c + 0.032 M_lystrna_c + 0.043 M_asptrna_c + 0.023 M_glutrna_c + 3.324 M_atp_c + 3.324 M_h2o_c</t>
  </si>
  <si>
    <t>0.12 M_trnaala_c + 0.068 M_trnaval_c + 0.041 M_trnaile_c + 0.061 M_trnaleu_c + 0.014 M_trnamet_c + 0.032 M_trnaphe_c + 0.057 M_trnatyr_c + 0.032 M_trnatrp_c + 0.093 M_trnaser_c + 0.134 M_trnathr_c + 0.052 M_trnaasn_c + 0.034 M_trnagln_c + 0.018 M_trnacys_c + 0.095 M_trnagly_c + 0.025 M_trnapro_c + 0.011 M_trnaarg_c + 0.014 M_trnahis_c + 0.032 M_trnalys_c + 0.043 M_trnaasp_c + 0.023 M_trnaglu_c + 3.324 M_adp_c + 3.324 M_pi_c + 3.324 M_h_c + 0.0023 P_SS1G_00746_r</t>
  </si>
  <si>
    <t>0.092 M_alatrna_c + 0.066 M_valtrna_c + 0.053 M_iletrna_c + 0.072 M_leutrna_c + 0.02 M_mettrna_c + 0.046 M_phetrna_c + 0.033 M_tyrtrna_c + 0.026 M_trptrna_c + 0.118 M_sertrna_c + 0.092 M_thrtrna_c + 0.026 M_asntrna_c + 0.059 M_glntrna_c + 0.026 M_cystrna_c + 0.072 M_glytrna_c + 0.039 M_protrna_c + 0.02 M_argtrna_c + 0.02 M_histrna_c + 0.039 M_lystrna_c + 0.046 M_asptrna_c + 0.033 M_glutrna_c + 3.324 M_atp_c + 3.324 M_h2o_c</t>
  </si>
  <si>
    <t>0.092 M_trnaala_c + 0.066 M_trnaval_c + 0.053 M_trnaile_c + 0.072 M_trnaleu_c + 0.02 M_trnamet_c + 0.046 M_trnaphe_c + 0.033 M_trnatyr_c + 0.026 M_trnatrp_c + 0.118 M_trnaser_c + 0.092 M_trnathr_c + 0.026 M_trnaasn_c + 0.059 M_trnagln_c + 0.026 M_trnacys_c + 0.072 M_trnagly_c + 0.039 M_trnapro_c + 0.02 M_trnaarg_c + 0.02 M_trnahis_c + 0.039 M_trnalys_c + 0.046 M_trnaasp_c + 0.033 M_trnaglu_c + 3.324 M_adp_c + 3.324 M_pi_c + 3.324 M_h_c + 0.0066 P_SS1G_00849_r</t>
  </si>
  <si>
    <t>0.056 M_alatrna_c + 0.076 M_valtrna_c + 0.089 M_iletrna_c + 0.086 M_leutrna_c + 0.020 M_mettrna_c + 0.033 M_phetrna_c + 0.030 M_tyrtrna_c + 0.010 M_trptrna_c + 0.056 M_sertrna_c + 0.059 M_thrtrna_c + 0.043 M_asntrna_c + 0.023 M_glntrna_c + 0.010 M_cystrna_c + 0.089 M_glytrna_c + 0.066 M_protrna_c + 0.040 M_argtrna_c + 0.043 M_histrna_c + 0.050 M_lystrna_c + 0.063 M_asptrna_c + 0.059 M_glutrna_c + 3.324 M_atp_c + 3.324 M_h2o_c</t>
  </si>
  <si>
    <t>0.056 M_trnaala_c + 0.076 M_trnaval_c + 0.089 M_trnaile_c + 0.086 M_trnaleu_c + 0.020 M_trnamet_c + 0.033 M_trnaphe_c + 0.030 M_trnatyr_c + 0.010 M_trnatrp_c + 0.056 M_trnaser_c + 0.059 M_trnathr_c + 0.043 M_trnaasn_c + 0.023 M_trnagln_c + 0.010 M_trnacys_c + 0.089 M_trnagly_c + 0.066 M_trnapro_c + 0.040 M_trnaarg_c + 0.043 M_trnahis_c + 0.050 M_trnalys_c + 0.063 M_trnaasp_c + 0.059 M_trnaglu_c + 3.324 M_adp_c + 3.324 M_pi_c + 3.324 M_h_c + 0.0033 P_SS1G_00861_r</t>
  </si>
  <si>
    <t>0.097 M_alatrna_c + 0.056 M_valtrna_c + 0.048 M_iletrna_c + 0.077 M_leutrna_c + 0.012 M_mettrna_c + 0.027 M_phetrna_c + 0.046 M_tyrtrna_c + 0.017 M_trptrna_c + 0.104 M_sertrna_c + 0.121 M_thrtrna_c + 0.068 M_asntrna_c + 0.034 M_glntrna_c + 0.029 M_cystrna_c + 0.104 M_glytrna_c + 0.041 M_protrna_c + 0.015 M_argtrna_c + 0.015 M_histrna_c + 0.029 M_lystrna_c + 0.041 M_asptrna_c + 0.019 M_glutrna_c + 3.324 M_atp_c + 3.324 M_h2o_c</t>
  </si>
  <si>
    <t>0.097 M_trnaala_c + 0.056 M_trnaval_c + 0.048 M_trnaile_c + 0.077 M_trnaleu_c + 0.012 M_trnamet_c + 0.027 M_trnaphe_c + 0.046 M_trnatyr_c + 0.017 M_trnatrp_c + 0.104 M_trnaser_c + 0.121 M_trnathr_c + 0.068 M_trnaasn_c + 0.034 M_trnagln_c + 0.029 M_trnacys_c + 0.104 M_trnagly_c + 0.041 M_trnapro_c + 0.015 M_trnaarg_c + 0.015 M_trnahis_c + 0.029 M_trnalys_c + 0.041 M_trnaasp_c + 0.019 M_trnaglu_c + 3.324 M_adp_c + 3.324 M_pi_c + 3.324 M_h_c + 0.0024 P_SS1G_00891_r</t>
  </si>
  <si>
    <t>0.154 M_alatrna_c + 0.062 M_valtrna_c + 0.036 M_iletrna_c + 0.062 M_leutrna_c + 0.012 M_mettrna_c + 0.033 M_phetrna_c + 0.05 M_tyrtrna_c + 0.021 M_trptrna_c + 0.083 M_sertrna_c + 0.102 M_thrtrna_c + 0.062 M_asntrna_c + 0.033 M_glntrna_c + 0.021 M_cystrna_c + 0.1 M_glytrna_c + 0.059 M_protrna_c + 0.017 M_argtrna_c + 0.007 M_histrna_c + 0.029 M_lystrna_c + 0.04 M_asptrna_c + 0.017 M_glutrna_c + 3.324 M_atp_c + 3.324 M_h2o_c</t>
  </si>
  <si>
    <t>0.154 M_trnaala_c + 0.062 M_trnaval_c + 0.036 M_trnaile_c + 0.062 M_trnaleu_c + 0.012 M_trnamet_c + 0.033 M_trnaphe_c + 0.05 M_trnatyr_c + 0.021 M_trnatrp_c + 0.083 M_trnaser_c + 0.102 M_trnathr_c + 0.062 M_trnaasn_c + 0.033 M_trnagln_c + 0.021 M_trnacys_c + 0.1 M_trnagly_c + 0.059 M_trnapro_c + 0.017 M_trnaarg_c + 0.007 M_trnahis_c + 0.029 M_trnalys_c + 0.04 M_trnaasp_c + 0.017 M_trnaglu_c + 3.324 M_adp_c + 3.324 M_pi_c + 3.324 M_h_c + 0.0024 P_SS1G_00892_r</t>
  </si>
  <si>
    <t>0.062 M_alatrna_c + 0.069 M_valtrna_c + 0.056 M_iletrna_c + 0.092 M_leutrna_c + 0.023 M_mettrna_c + 0.021 M_phetrna_c + 0.039 M_tyrtrna_c + 0.038 M_trptrna_c + 0.062 M_sertrna_c + 0.066 M_thrtrna_c + 0.038 M_asntrna_c + 0.024 M_glntrna_c + 0.011 M_cystrna_c + 0.092 M_glytrna_c + 0.051 M_protrna_c + 0.045 M_argtrna_c + 0.024 M_histrna_c + 0.056 M_lystrna_c + 0.047 M_asptrna_c + 0.084 M_glutrna_c + 3.324 M_atp_c + 3.324 M_h2o_c</t>
  </si>
  <si>
    <t>0.062 M_trnaala_c + 0.069 M_trnaval_c + 0.056 M_trnaile_c + 0.092 M_trnaleu_c + 0.023 M_trnamet_c + 0.021 M_trnaphe_c + 0.039 M_trnatyr_c + 0.038 M_trnatrp_c + 0.062 M_trnaser_c + 0.066 M_trnathr_c + 0.038 M_trnaasn_c + 0.024 M_trnagln_c + 0.011 M_trnacys_c + 0.092 M_trnagly_c + 0.051 M_trnapro_c + 0.045 M_trnaarg_c + 0.024 M_trnahis_c + 0.056 M_trnalys_c + 0.047 M_trnaasp_c + 0.084 M_trnaglu_c + 3.324 M_adp_c + 3.324 M_pi_c + 3.324 M_h_c + 0.0019 P_SS1G_00929_r</t>
  </si>
  <si>
    <t>0.09 M_alatrna_c + 0.066 M_valtrna_c + 0.067 M_iletrna_c + 0.069 M_leutrna_c + 0.016 M_mettrna_c + 0.04 M_phetrna_c + 0.034 M_tyrtrna_c + 0.029 M_trptrna_c + 0.062 M_sertrna_c + 0.09 M_thrtrna_c + 0.059 M_asntrna_c + 0.029 M_glntrna_c + 0.019 M_cystrna_c + 0.079 M_glytrna_c + 0.059 M_protrna_c + 0.029 M_argtrna_c + 0.034 M_histrna_c + 0.022 M_lystrna_c + 0.071 M_asptrna_c + 0.036 M_glutrna_c + 3.324 M_atp_c + 3.324 M_h2o_c</t>
  </si>
  <si>
    <t>0.09 M_trnaala_c + 0.066 M_trnaval_c + 0.067 M_trnaile_c + 0.069 M_trnaleu_c + 0.016 M_trnamet_c + 0.04 M_trnaphe_c + 0.034 M_trnatyr_c + 0.029 M_trnatrp_c + 0.062 M_trnaser_c + 0.09 M_trnathr_c + 0.059 M_trnaasn_c + 0.029 M_trnagln_c + 0.019 M_trnacys_c + 0.079 M_trnagly_c + 0.059 M_trnapro_c + 0.029 M_trnaarg_c + 0.034 M_trnahis_c + 0.022 M_trnalys_c + 0.071 M_trnaasp_c + 0.036 M_trnaglu_c + 3.324 M_adp_c + 3.324 M_pi_c + 3.324 M_h_c + 0.0017 P_SS1G_00974_r</t>
  </si>
  <si>
    <t>0.083 M_alatrna_c + 0.076 M_valtrna_c + 0.059 M_iletrna_c + 0.096 M_leutrna_c + 0.018 M_mettrna_c + 0.037 M_phetrna_c + 0.028 M_tyrtrna_c + 0.02 M_trptrna_c + 0.052 M_sertrna_c + 0.061 M_thrtrna_c + 0.044 M_asntrna_c + 0.019 M_glntrna_c + 0.011 M_cystrna_c + 0.092 M_glytrna_c + 0.048 M_protrna_c + 0.043 M_argtrna_c + 0.016 M_histrna_c + 0.068 M_lystrna_c + 0.054 M_asptrna_c + 0.076 M_glutrna_c + 3.324 M_atp_c + 3.324 M_h2o_c</t>
  </si>
  <si>
    <t>0.083 M_trnaala_c + 0.076 M_trnaval_c + 0.059 M_trnaile_c + 0.096 M_trnaleu_c + 0.018 M_trnamet_c + 0.037 M_trnaphe_c + 0.028 M_trnatyr_c + 0.02 M_trnatrp_c + 0.052 M_trnaser_c + 0.061 M_trnathr_c + 0.044 M_trnaasn_c + 0.019 M_trnagln_c + 0.011 M_trnacys_c + 0.092 M_trnagly_c + 0.048 M_trnapro_c + 0.043 M_trnaarg_c + 0.016 M_trnahis_c + 0.068 M_trnalys_c + 0.054 M_trnaasp_c + 0.076 M_trnaglu_c + 3.324 M_adp_c + 3.324 M_pi_c + 3.324 M_h_c + 0.0012 P_SS1G_01021_r</t>
  </si>
  <si>
    <t>0.088 M_alatrna_c + 0.078 M_valtrna_c + 0.05 M_iletrna_c + 0.078 M_leutrna_c + 0.01 M_mettrna_c + 0.067 M_phetrna_c + 0.02 M_tyrtrna_c + 0.013 M_trptrna_c + 0.073 M_sertrna_c + 0.069 M_thrtrna_c + 0.064 M_asntrna_c + 0.046 M_glntrna_c + 0.001 M_cystrna_c + 0.077 M_glytrna_c + 0.05 M_protrna_c + 0.045 M_argtrna_c + 0.025 M_histrna_c + 0.036 M_lystrna_c + 0.063 M_asptrna_c + 0.045 M_glutrna_c + 3.324 M_atp_c + 3.324 M_h2o_c</t>
  </si>
  <si>
    <t>0.088 M_trnaala_c + 0.078 M_trnaval_c + 0.05 M_trnaile_c + 0.078 M_trnaleu_c + 0.01 M_trnamet_c + 0.067 M_trnaphe_c + 0.02 M_trnatyr_c + 0.013 M_trnatrp_c + 0.073 M_trnaser_c + 0.069 M_trnathr_c + 0.064 M_trnaasn_c + 0.046 M_trnagln_c + 0.001 M_trnacys_c + 0.077 M_trnagly_c + 0.05 M_trnapro_c + 0.045 M_trnaarg_c + 0.025 M_trnahis_c + 0.036 M_trnalys_c + 0.063 M_trnaasp_c + 0.045 M_trnaglu_c + 3.324 M_adp_c + 3.324 M_pi_c + 3.324 M_h_c + 0.0014 P_SS1G_01081_r</t>
  </si>
  <si>
    <t>0.138 M_alatrna_c + 0.075 M_valtrna_c + 0.034 M_iletrna_c + 0.056 M_leutrna_c + 0.024 M_mettrna_c + 0.039 M_phetrna_c + 0.029 M_tyrtrna_c + 0.022 M_trptrna_c + 0.16 M_sertrna_c + 0.107 M_thrtrna_c + 0.027 M_asntrna_c + 0.027 M_glntrna_c + 0.007 M_cystrna_c + 0.068 M_glytrna_c + 0.039 M_protrna_c + 0.015 M_argtrna_c + 0.022 M_histrna_c + 0.046 M_lystrna_c + 0.034 M_asptrna_c + 0.034 M_glutrna_c + 3.324 M_atp_c + 3.324 M_h2o_c</t>
  </si>
  <si>
    <t>0.138 M_trnaala_c + 0.075 M_trnaval_c + 0.034 M_trnaile_c + 0.056 M_trnaleu_c + 0.024 M_trnamet_c + 0.039 M_trnaphe_c + 0.029 M_trnatyr_c + 0.022 M_trnatrp_c + 0.16 M_trnaser_c + 0.107 M_trnathr_c + 0.027 M_trnaasn_c + 0.027 M_trnagln_c + 0.007 M_trnacys_c + 0.068 M_trnagly_c + 0.039 M_trnapro_c + 0.015 M_trnaarg_c + 0.022 M_trnahis_c + 0.046 M_trnalys_c + 0.034 M_trnaasp_c + 0.034 M_trnaglu_c + 3.324 M_adp_c + 3.324 M_pi_c + 3.324 M_h_c + 0.0024 P_SS1G_01262_r</t>
  </si>
  <si>
    <t>0.121 M_alatrna_c + 0.056 M_valtrna_c + 0.043 M_iletrna_c + 0.031 M_leutrna_c + 0.025 M_mettrna_c + 0.05 M_phetrna_c + 0.034 M_tyrtrna_c + 0.028 M_trptrna_c + 0.08 M_sertrna_c + 0.115 M_thrtrna_c + 0.071 M_asntrna_c + 0.022 M_glntrna_c + 0.025 M_cystrna_c + 0.111 M_glytrna_c + 0.04 M_protrna_c + 0.015 M_argtrna_c + 0.031 M_histrna_c + 0.031 M_lystrna_c + 0.05 M_asptrna_c + 0.022 M_glutrna_c + 3.324 M_atp_c + 3.324 M_h2o_c</t>
  </si>
  <si>
    <t>0.121 M_trnaala_c + 0.056 M_trnaval_c + 0.043 M_trnaile_c + 0.031 M_trnaleu_c + 0.025 M_trnamet_c + 0.05 M_trnaphe_c + 0.034 M_trnatyr_c + 0.028 M_trnatrp_c + 0.08 M_trnaser_c + 0.115 M_trnathr_c + 0.071 M_trnaasn_c + 0.022 M_trnagln_c + 0.025 M_trnacys_c + 0.111 M_trnagly_c + 0.04 M_trnapro_c + 0.015 M_trnaarg_c + 0.031 M_trnahis_c + 0.031 M_trnalys_c + 0.05 M_trnaasp_c + 0.022 M_trnaglu_c + 3.324 M_adp_c + 3.324 M_pi_c + 3.324 M_h_c + 0.0031 P_SS1G_01422_r</t>
  </si>
  <si>
    <t>0.067 M_alatrna_c + 0.067 M_valtrna_c + 0.036 M_iletrna_c + 0.093 M_leutrna_c + 0.022 M_mettrna_c + 0.063 M_phetrna_c + 0.046 M_tyrtrna_c + 0.015 M_trptrna_c + 0.075 M_sertrna_c + 0.072 M_thrtrna_c + 0.063 M_asntrna_c + 0.027 M_glntrna_c + 0.01 M_cystrna_c + 0.094 M_glytrna_c + 0.063 M_protrna_c + 0.048 M_argtrna_c + 0.017 M_histrna_c + 0.027 M_lystrna_c + 0.045 M_asptrna_c + 0.046 M_glutrna_c + 3.324 M_atp_c + 3.324 M_h2o_c</t>
  </si>
  <si>
    <t>0.067 M_trnaala_c + 0.067 M_trnaval_c + 0.036 M_trnaile_c + 0.093 M_trnaleu_c + 0.022 M_trnamet_c + 0.063 M_trnaphe_c + 0.046 M_trnatyr_c + 0.015 M_trnatrp_c + 0.075 M_trnaser_c + 0.072 M_trnathr_c + 0.063 M_trnaasn_c + 0.027 M_trnagln_c + 0.01 M_trnacys_c + 0.094 M_trnagly_c + 0.063 M_trnapro_c + 0.048 M_trnaarg_c + 0.017 M_trnahis_c + 0.027 M_trnalys_c + 0.045 M_trnaasp_c + 0.046 M_trnaglu_c + 3.324 M_adp_c + 3.324 M_pi_c + 3.324 M_h_c + 0.0017 P_SS1G_01472_r</t>
  </si>
  <si>
    <t>0.098 M_alatrna_c + 0.045 M_valtrna_c + 0.062 M_iletrna_c + 0.088 M_leutrna_c + 0.011 M_mettrna_c + 0.033 M_phetrna_c + 0.049 M_tyrtrna_c + 0.022 M_trptrna_c + 0.078 M_sertrna_c + 0.08 M_thrtrna_c + 0.069 M_asntrna_c + 0.04 M_glntrna_c + 0.011 M_cystrna_c + 0.086 M_glytrna_c + 0.057 M_protrna_c + 0.029 M_argtrna_c + 0.018 M_histrna_c + 0.034 M_lystrna_c + 0.062 M_asptrna_c + 0.029 M_glutrna_c + 3.324 M_atp_c + 3.324 M_h2o_c</t>
  </si>
  <si>
    <t>0.098 M_trnaala_c + 0.045 M_trnaval_c + 0.062 M_trnaile_c + 0.088 M_trnaleu_c + 0.011 M_trnamet_c + 0.033 M_trnaphe_c + 0.049 M_trnatyr_c + 0.022 M_trnatrp_c + 0.078 M_trnaser_c + 0.08 M_trnathr_c + 0.069 M_trnaasn_c + 0.04 M_trnagln_c + 0.011 M_trnacys_c + 0.086 M_trnagly_c + 0.057 M_trnapro_c + 0.029 M_trnaarg_c + 0.018 M_trnahis_c + 0.034 M_trnalys_c + 0.062 M_trnaasp_c + 0.029 M_trnaglu_c + 3.324 M_adp_c + 3.324 M_pi_c + 3.324 M_h_c + 0.0013 P_SS1G_01493_r</t>
  </si>
  <si>
    <t>0.065 M_alatrna_c + 0.058 M_valtrna_c + 0.071 M_iletrna_c + 0.076 M_leutrna_c + 0.019 M_mettrna_c + 0.049 M_phetrna_c + 0.049 M_tyrtrna_c + 0.025 M_trptrna_c + 0.074 M_sertrna_c + 0.071 M_thrtrna_c + 0.065 M_asntrna_c + 0.03 M_glntrna_c + 0.004 M_cystrna_c + 0.108 M_glytrna_c + 0.05 M_protrna_c + 0.035 M_argtrna_c + 0.025 M_histrna_c + 0.031 M_lystrna_c + 0.042 M_asptrna_c + 0.053 M_glutrna_c + 3.324 M_atp_c + 3.324 M_h2o_c</t>
  </si>
  <si>
    <t>0.065 M_trnaala_c + 0.058 M_trnaval_c + 0.071 M_trnaile_c + 0.076 M_trnaleu_c + 0.019 M_trnamet_c + 0.049 M_trnaphe_c + 0.049 M_trnatyr_c + 0.025 M_trnatrp_c + 0.074 M_trnaser_c + 0.071 M_trnathr_c + 0.065 M_trnaasn_c + 0.03 M_trnagln_c + 0.004 M_trnacys_c + 0.108 M_trnagly_c + 0.05 M_trnapro_c + 0.035 M_trnaarg_c + 0.025 M_trnahis_c + 0.031 M_trnalys_c + 0.042 M_trnaasp_c + 0.053 M_trnaglu_c + 3.324 M_adp_c + 3.324 M_pi_c + 3.324 M_h_c + 0.001 P_SS1G_01572_r</t>
  </si>
  <si>
    <t>0.088 M_alatrna_c + 0.083 M_valtrna_c + 0.05 M_iletrna_c + 0.084 M_leutrna_c + 0.023 M_mettrna_c + 0.055 M_phetrna_c + 0.039 M_tyrtrna_c + 0.019 M_trptrna_c + 0.044 M_sertrna_c + 0.075 M_thrtrna_c + 0.053 M_asntrna_c + 0.032 M_glntrna_c + 0.006 M_cystrna_c + 0.073 M_glytrna_c + 0.065 M_protrna_c + 0.028 M_argtrna_c + 0.031 M_histrna_c + 0.029 M_lystrna_c + 0.071 M_asptrna_c + 0.052 M_glutrna_c + 3.324 M_atp_c + 3.324 M_h2o_c</t>
  </si>
  <si>
    <t>0.088 M_trnaala_c + 0.083 M_trnaval_c + 0.05 M_trnaile_c + 0.084 M_trnaleu_c + 0.023 M_trnamet_c + 0.055 M_trnaphe_c + 0.039 M_trnatyr_c + 0.019 M_trnatrp_c + 0.044 M_trnaser_c + 0.075 M_trnathr_c + 0.053 M_trnaasn_c + 0.032 M_trnagln_c + 0.006 M_trnacys_c + 0.073 M_trnagly_c + 0.065 M_trnapro_c + 0.028 M_trnaarg_c + 0.031 M_trnahis_c + 0.029 M_trnalys_c + 0.071 M_trnaasp_c + 0.052 M_trnaglu_c + 3.324 M_adp_c + 3.324 M_pi_c + 3.324 M_h_c + 0.0016 P_SS1G_01627_r</t>
  </si>
  <si>
    <t>0.131 M_alatrna_c + 0.037 M_valtrna_c + 0.03 M_iletrna_c + 0.043 M_leutrna_c + 0.009 M_mettrna_c + 0.034 M_phetrna_c + 0.043 M_tyrtrna_c + 0.027 M_trptrna_c + 0.159 M_sertrna_c + 0.107 M_thrtrna_c + 0.043 M_asntrna_c + 0.046 M_glntrna_c + 0.055 M_cystrna_c + 0.116 M_glytrna_c + 0.052 M_protrna_c + 0.012 M_argtrna_c + 0.006 M_histrna_c + 0.018 M_lystrna_c + 0.027 M_asptrna_c + 0.006 M_glutrna_c + 3.324 M_atp_c + 3.324 M_h2o_c</t>
  </si>
  <si>
    <t>0.131 M_trnaala_c + 0.037 M_trnaval_c + 0.03 M_trnaile_c + 0.043 M_trnaleu_c + 0.009 M_trnamet_c + 0.034 M_trnaphe_c + 0.043 M_trnatyr_c + 0.027 M_trnatrp_c + 0.159 M_trnaser_c + 0.107 M_trnathr_c + 0.043 M_trnaasn_c + 0.046 M_trnagln_c + 0.055 M_trnacys_c + 0.116 M_trnagly_c + 0.052 M_trnapro_c + 0.012 M_trnaarg_c + 0.006 M_trnahis_c + 0.018 M_trnalys_c + 0.027 M_trnaasp_c + 0.006 M_trnaglu_c + 3.324 M_adp_c + 3.324 M_pi_c + 3.324 M_h_c + 0.003 P_SS1G_01828_r</t>
  </si>
  <si>
    <t>0.056 M_alatrna_c + 0.062 M_valtrna_c + 0.046 M_iletrna_c + 0.05 M_leutrna_c + 0.022 M_mettrna_c + 0.056 M_phetrna_c + 0.062 M_tyrtrna_c + 0.025 M_trptrna_c + 0.087 M_sertrna_c + 0.05 M_thrtrna_c + 0.025 M_asntrna_c + 0.028 M_glntrna_c + 0.015 M_cystrna_c + 0.087 M_glytrna_c + 0.062 M_protrna_c + 0.031 M_argtrna_c + 0.04 M_histrna_c + 0.056 M_lystrna_c + 0.084 M_asptrna_c + 0.059 M_glutrna_c + 3.324 M_atp_c + 3.324 M_h2o_c</t>
  </si>
  <si>
    <t>0.056 M_trnaala_c + 0.062 M_trnaval_c + 0.046 M_trnaile_c + 0.05 M_trnaleu_c + 0.022 M_trnamet_c + 0.056 M_trnaphe_c + 0.062 M_trnatyr_c + 0.025 M_trnatrp_c + 0.087 M_trnaser_c + 0.05 M_trnathr_c + 0.025 M_trnaasn_c + 0.028 M_trnagln_c + 0.015 M_trnacys_c + 0.087 M_trnagly_c + 0.062 M_trnapro_c + 0.031 M_trnaarg_c + 0.04 M_trnahis_c + 0.056 M_trnalys_c + 0.084 M_trnaasp_c + 0.059 M_trnaglu_c + 3.324 M_adp_c + 3.324 M_pi_c + 3.324 M_h_c + 0.0031 P_SS1G_01833_r</t>
  </si>
  <si>
    <t>0.1 M_alatrna_c + 0.071 M_valtrna_c + 0.078 M_iletrna_c + 0.063 M_leutrna_c + 0.004 M_mettrna_c + 0.019 M_phetrna_c + 0.052 M_tyrtrna_c + 0.022 M_trptrna_c + 0.082 M_sertrna_c + 0.115 M_thrtrna_c + 0.052 M_asntrna_c + 0.026 M_glntrna_c + 0.015 M_cystrna_c + 0.093 M_glytrna_c + 0.093 M_protrna_c + 0.007 M_argtrna_c + 0.019 M_histrna_c + 0.033 M_lystrna_c + 0.033 M_asptrna_c + 0.022 M_glutrna_c + 3.324 M_atp_c + 3.324 M_h2o_c</t>
  </si>
  <si>
    <t>0.1 M_trnaala_c + 0.071 M_trnaval_c + 0.078 M_trnaile_c + 0.063 M_trnaleu_c + 0.004 M_trnamet_c + 0.019 M_trnaphe_c + 0.052 M_trnatyr_c + 0.022 M_trnatrp_c + 0.082 M_trnaser_c + 0.115 M_trnathr_c + 0.052 M_trnaasn_c + 0.026 M_trnagln_c + 0.015 M_trnacys_c + 0.093 M_trnagly_c + 0.093 M_trnapro_c + 0.007 M_trnaarg_c + 0.019 M_trnahis_c + 0.033 M_trnalys_c + 0.033 M_trnaasp_c + 0.022 M_trnaglu_c + 3.324 M_adp_c + 3.324 M_pi_c + 3.324 M_h_c + 0.0037 P_SS1G_01838_r</t>
  </si>
  <si>
    <t>0.084 M_alatrna_c + 0.06 M_valtrna_c + 0.036 M_iletrna_c + 0.072 M_leutrna_c + 0.042 M_mettrna_c + 0.048 M_phetrna_c + 0.036 M_tyrtrna_c + 0.006 M_trptrna_c + 0.072 M_sertrna_c + 0.09 M_thrtrna_c + 0.048 M_asntrna_c + 0.036 M_glntrna_c + 0.03 M_cystrna_c + 0.126 M_glytrna_c + 0.03 M_protrna_c + 0.036 M_argtrna_c + 0.018 M_histrna_c + 0.054 M_lystrna_c + 0.06 M_asptrna_c + 0.018 M_glutrna_c + 3.324 M_atp_c + 3.324 M_h2o_c</t>
  </si>
  <si>
    <t>0.084 M_trnaala_c + 0.06 M_trnaval_c + 0.036 M_trnaile_c + 0.072 M_trnaleu_c + 0.042 M_trnamet_c + 0.048 M_trnaphe_c + 0.036 M_trnatyr_c + 0.006 M_trnatrp_c + 0.072 M_trnaser_c + 0.09 M_trnathr_c + 0.048 M_trnaasn_c + 0.036 M_trnagln_c + 0.03 M_trnacys_c + 0.126 M_trnagly_c + 0.03 M_trnapro_c + 0.036 M_trnaarg_c + 0.018 M_trnahis_c + 0.054 M_trnalys_c + 0.06 M_trnaasp_c + 0.018 M_trnaglu_c + 3.324 M_adp_c + 3.324 M_pi_c + 3.324 M_h_c + 0.006 P_SS1G_01882_r</t>
  </si>
  <si>
    <t>0.093 M_alatrna_c + 0.06 M_valtrna_c + 0.038 M_iletrna_c + 0.052 M_leutrna_c + 0.02 M_mettrna_c + 0.028 M_phetrna_c + 0.044 M_tyrtrna_c + 0.016 M_trptrna_c + 0.119 M_sertrna_c + 0.109 M_thrtrna_c + 0.058 M_asntrna_c + 0.038 M_glntrna_c + 0.04 M_cystrna_c + 0.117 M_glytrna_c + 0.038 M_protrna_c + 0.022 M_argtrna_c + 0.008 M_histrna_c + 0.034 M_lystrna_c + 0.054 M_asptrna_c + 0.016 M_glutrna_c + 3.324 M_atp_c + 3.324 M_h2o_c</t>
  </si>
  <si>
    <t>0.093 M_trnaala_c + 0.06 M_trnaval_c + 0.038 M_trnaile_c + 0.052 M_trnaleu_c + 0.02 M_trnamet_c + 0.028 M_trnaphe_c + 0.044 M_trnatyr_c + 0.016 M_trnatrp_c + 0.119 M_trnaser_c + 0.109 M_trnathr_c + 0.058 M_trnaasn_c + 0.038 M_trnagln_c + 0.04 M_trnacys_c + 0.117 M_trnagly_c + 0.038 M_trnapro_c + 0.022 M_trnaarg_c + 0.008 M_trnahis_c + 0.034 M_trnalys_c + 0.054 M_trnaasp_c + 0.016 M_trnaglu_c + 3.324 M_adp_c + 3.324 M_pi_c + 3.324 M_h_c + 0.002 P_SS1G_02334_r</t>
  </si>
  <si>
    <t>0.109 M_alatrna_c + 0.049 M_valtrna_c + 0.039 M_iletrna_c + 0.051 M_leutrna_c + 0.012 M_mettrna_c + 0.043 M_phetrna_c + 0.051 M_tyrtrna_c + 0.01 M_trptrna_c + 0.119 M_sertrna_c + 0.094 M_thrtrna_c + 0.068 M_asntrna_c + 0.029 M_glntrna_c + 0.014 M_cystrna_c + 0.136 M_glytrna_c + 0.041 M_protrna_c + 0.037 M_argtrna_c + 0.016 M_histrna_c + 0.016 M_lystrna_c + 0.043 M_asptrna_c + 0.021 M_glutrna_c + 3.324 M_atp_c + 3.324 M_h2o_c</t>
  </si>
  <si>
    <t>0.109 M_trnaala_c + 0.049 M_trnaval_c + 0.039 M_trnaile_c + 0.051 M_trnaleu_c + 0.012 M_trnamet_c + 0.043 M_trnaphe_c + 0.051 M_trnatyr_c + 0.01 M_trnatrp_c + 0.119 M_trnaser_c + 0.094 M_trnathr_c + 0.068 M_trnaasn_c + 0.029 M_trnagln_c + 0.014 M_trnacys_c + 0.136 M_trnagly_c + 0.041 M_trnapro_c + 0.037 M_trnaarg_c + 0.016 M_trnahis_c + 0.016 M_trnalys_c + 0.043 M_trnaasp_c + 0.021 M_trnaglu_c + 3.324 M_adp_c + 3.324 M_pi_c + 3.324 M_h_c + 0.0021 P_SS1G_02462_r</t>
  </si>
  <si>
    <t>0.066 M_alatrna_c + 0.055 M_valtrna_c + 0.069 M_iletrna_c + 0.055 M_leutrna_c + 0.017 M_mettrna_c + 0.041 M_phetrna_c + 0.052 M_tyrtrna_c + 0.024 M_trptrna_c + 0.083 M_sertrna_c + 0.107 M_thrtrna_c + 0.086 M_asntrna_c + 0.041 M_glntrna_c + 0.024 M_cystrna_c + 0.128 M_glytrna_c + 0.038 M_protrna_c + 0.017 M_argtrna_c + 0.01 M_histrna_c + 0.031 M_lystrna_c + 0.038 M_asptrna_c + 0.017 M_glutrna_c + 3.324 M_atp_c + 3.324 M_h2o_c</t>
  </si>
  <si>
    <t>0.066 M_trnaala_c + 0.055 M_trnaval_c + 0.069 M_trnaile_c + 0.055 M_trnaleu_c + 0.017 M_trnamet_c + 0.041 M_trnaphe_c + 0.052 M_trnatyr_c + 0.024 M_trnatrp_c + 0.083 M_trnaser_c + 0.107 M_trnathr_c + 0.086 M_trnaasn_c + 0.041 M_trnagln_c + 0.024 M_trnacys_c + 0.128 M_trnagly_c + 0.038 M_trnapro_c + 0.017 M_trnaarg_c + 0.01 M_trnahis_c + 0.031 M_trnalys_c + 0.038 M_trnaasp_c + 0.017 M_trnaglu_c + 3.324 M_adp_c + 3.324 M_pi_c + 3.324 M_h_c + 0.0034 P_SS1G_02553_r</t>
  </si>
  <si>
    <t>0.071 M_alatrna_c + 0.06 M_valtrna_c + 0.067 M_iletrna_c + 0.108 M_leutrna_c + 0.014 M_mettrna_c + 0.032 M_phetrna_c + 0.041 M_tyrtrna_c + 0.005 M_trptrna_c + 0.138 M_sertrna_c + 0.108 M_thrtrna_c + 0.062 M_asntrna_c + 0.03 M_glntrna_c + 0.011 M_cystrna_c + 0.057 M_glytrna_c + 0.055 M_protrna_c + 0.021 M_argtrna_c + 0.011 M_histrna_c + 0.025 M_lystrna_c + 0.057 M_asptrna_c + 0.025 M_glutrna_c + 3.324 M_atp_c + 3.324 M_h2o_c</t>
  </si>
  <si>
    <t>0.071 M_trnaala_c + 0.06 M_trnaval_c + 0.067 M_trnaile_c + 0.108 M_trnaleu_c + 0.014 M_trnamet_c + 0.032 M_trnaphe_c + 0.041 M_trnatyr_c + 0.005 M_trnatrp_c + 0.138 M_trnaser_c + 0.108 M_trnathr_c + 0.062 M_trnaasn_c + 0.03 M_trnagln_c + 0.011 M_trnacys_c + 0.057 M_trnagly_c + 0.055 M_trnapro_c + 0.021 M_trnaarg_c + 0.011 M_trnahis_c + 0.025 M_trnalys_c + 0.057 M_trnaasp_c + 0.025 M_trnaglu_c + 3.324 M_adp_c + 3.324 M_pi_c + 3.324 M_h_c + 0.0023 P_SS1G_02570_r</t>
  </si>
  <si>
    <t>0.089 M_alatrna_c + 0.067 M_valtrna_c + 0.053 M_iletrna_c + 0.069 M_leutrna_c + 0.024 M_mettrna_c + 0.028 M_phetrna_c + 0.047 M_tyrtrna_c + 0.026 M_trptrna_c + 0.116 M_sertrna_c + 0.085 M_thrtrna_c + 0.071 M_asntrna_c + 0.018 M_glntrna_c + 0.016 M_cystrna_c + 0.093 M_glytrna_c + 0.043 M_protrna_c + 0.035 M_argtrna_c + 0.014 M_histrna_c + 0.024 M_lystrna_c + 0.053 M_asptrna_c + 0.026 M_glutrna_c + 3.324 M_atp_c + 3.324 M_h2o_c</t>
  </si>
  <si>
    <t>0.089 M_trnaala_c + 0.067 M_trnaval_c + 0.053 M_trnaile_c + 0.069 M_trnaleu_c + 0.024 M_trnamet_c + 0.028 M_trnaphe_c + 0.047 M_trnatyr_c + 0.026 M_trnatrp_c + 0.116 M_trnaser_c + 0.085 M_trnathr_c + 0.071 M_trnaasn_c + 0.018 M_trnagln_c + 0.016 M_trnacys_c + 0.093 M_trnagly_c + 0.043 M_trnapro_c + 0.035 M_trnaarg_c + 0.014 M_trnahis_c + 0.024 M_trnalys_c + 0.053 M_trnaasp_c + 0.026 M_trnaglu_c + 3.324 M_adp_c + 3.324 M_pi_c + 3.324 M_h_c + 0.002 P_SS1G_02618_r</t>
  </si>
  <si>
    <t>0.105 M_alatrna_c + 0.056 M_valtrna_c + 0.065 M_iletrna_c + 0.105 M_leutrna_c + 0.02 M_mettrna_c + 0.032 M_phetrna_c + 0.044 M_tyrtrna_c + 0.000 M_trptrna_c + 0.097 M_sertrna_c + 0.101 M_thrtrna_c + 0.02 M_asntrna_c + 0.032 M_glntrna_c + 0.028 M_cystrna_c + 0.089 M_glytrna_c + 0.073 M_protrna_c + 0.024 M_argtrna_c + 0.012 M_histrna_c + 0.032 M_lystrna_c + 0.032 M_asptrna_c + 0.032 M_glutrna_c + 3.324 M_atp_c + 3.324 M_h2o_c</t>
  </si>
  <si>
    <t>0.105 M_trnaala_c + 0.056 M_trnaval_c + 0.065 M_trnaile_c + 0.105 M_trnaleu_c + 0.02 M_trnamet_c + 0.032 M_trnaphe_c + 0.044 M_trnatyr_c + 0.000 M_trnatrp_c + 0.097 M_trnaser_c + 0.101 M_trnathr_c + 0.02 M_trnaasn_c + 0.032 M_trnagln_c + 0.028 M_trnacys_c + 0.089 M_trnagly_c + 0.073 M_trnapro_c + 0.024 M_trnaarg_c + 0.012 M_trnahis_c + 0.032 M_trnalys_c + 0.032 M_trnaasp_c + 0.032 M_trnaglu_c + 3.324 M_adp_c + 3.324 M_pi_c + 3.324 M_h_c + 0.004 P_SS1G_02760_r</t>
  </si>
  <si>
    <t>0.076 M_alatrna_c + 0.068 M_valtrna_c + 0.045 M_iletrna_c + 0.076 M_leutrna_c + 0.012 M_mettrna_c + 0.054 M_phetrna_c + 0.046 M_tyrtrna_c + 0.031 M_trptrna_c + 0.096 M_sertrna_c + 0.075 M_thrtrna_c + 0.065 M_asntrna_c + 0.027 M_glntrna_c + 0.007 M_cystrna_c + 0.085 M_glytrna_c + 0.057 M_protrna_c + 0.029 M_argtrna_c + 0.017 M_histrna_c + 0.031 M_lystrna_c + 0.057 M_asptrna_c + 0.047 M_glutrna_c + 3.324 M_atp_c + 3.324 M_h2o_c</t>
  </si>
  <si>
    <t>0.076 M_trnaala_c + 0.068 M_trnaval_c + 0.045 M_trnaile_c + 0.076 M_trnaleu_c + 0.012 M_trnamet_c + 0.054 M_trnaphe_c + 0.046 M_trnatyr_c + 0.031 M_trnatrp_c + 0.096 M_trnaser_c + 0.075 M_trnathr_c + 0.065 M_trnaasn_c + 0.027 M_trnagln_c + 0.007 M_trnacys_c + 0.085 M_trnagly_c + 0.057 M_trnapro_c + 0.029 M_trnaarg_c + 0.017 M_trnahis_c + 0.031 M_trnalys_c + 0.057 M_trnaasp_c + 0.047 M_trnaglu_c + 3.324 M_adp_c + 3.324 M_pi_c + 3.324 M_h_c + 0.001 P_SS1G_02781_r</t>
  </si>
  <si>
    <t>0.08 M_alatrna_c + 0.07 M_valtrna_c + 0.044 M_iletrna_c + 0.098 M_leutrna_c + 0.026 M_mettrna_c + 0.039 M_phetrna_c + 0.041 M_tyrtrna_c + 0.023 M_trptrna_c + 0.072 M_sertrna_c + 0.054 M_thrtrna_c + 0.052 M_asntrna_c + 0.021 M_glntrna_c + 0.008 M_cystrna_c + 0.062 M_glytrna_c + 0.039 M_protrna_c + 0.057 M_argtrna_c + 0.023 M_histrna_c + 0.046 M_lystrna_c + 0.072 M_asptrna_c + 0.075 M_glutrna_c + 3.324 M_atp_c + 3.324 M_h2o_c</t>
  </si>
  <si>
    <t>0.08 M_trnaala_c + 0.07 M_trnaval_c + 0.044 M_trnaile_c + 0.098 M_trnaleu_c + 0.026 M_trnamet_c + 0.039 M_trnaphe_c + 0.041 M_trnatyr_c + 0.023 M_trnatrp_c + 0.072 M_trnaser_c + 0.054 M_trnathr_c + 0.052 M_trnaasn_c + 0.021 M_trnagln_c + 0.008 M_trnacys_c + 0.062 M_trnagly_c + 0.039 M_trnapro_c + 0.057 M_trnaarg_c + 0.023 M_trnahis_c + 0.046 M_trnalys_c + 0.072 M_trnaasp_c + 0.075 M_trnaglu_c + 3.324 M_adp_c + 3.324 M_pi_c + 3.324 M_h_c + 0.0026 P_SS1G_02990_r</t>
  </si>
  <si>
    <t>0.119 M_alatrna_c + 0.07 M_valtrna_c + 0.037 M_iletrna_c + 0.07 M_leutrna_c + 0.012 M_mettrna_c + 0.042 M_phetrna_c + 0.065 M_tyrtrna_c + 0.007 M_trptrna_c + 0.152 M_sertrna_c + 0.087 M_thrtrna_c + 0.045 M_asntrna_c + 0.027 M_glntrna_c + 0.005 M_cystrna_c + 0.097 M_glytrna_c + 0.045 M_protrna_c + 0.015 M_argtrna_c + 0.017 M_histrna_c + 0.025 M_lystrna_c + 0.05 M_asptrna_c + 0.012 M_glutrna_c + 3.324 M_atp_c + 3.324 M_h2o_c</t>
  </si>
  <si>
    <t>0.119 M_trnaala_c + 0.07 M_trnaval_c + 0.037 M_trnaile_c + 0.07 M_trnaleu_c + 0.012 M_trnamet_c + 0.042 M_trnaphe_c + 0.065 M_trnatyr_c + 0.007 M_trnatrp_c + 0.152 M_trnaser_c + 0.087 M_trnathr_c + 0.045 M_trnaasn_c + 0.027 M_trnagln_c + 0.005 M_trnacys_c + 0.097 M_trnagly_c + 0.045 M_trnapro_c + 0.015 M_trnaarg_c + 0.017 M_trnahis_c + 0.025 M_trnalys_c + 0.05 M_trnaasp_c + 0.012 M_trnaglu_c + 3.324 M_adp_c + 3.324 M_pi_c + 3.324 M_h_c + 0.0025 P_SS1G_03181_r</t>
  </si>
  <si>
    <t>0.108 M_alatrna_c + 0.067 M_valtrna_c + 0.061 M_iletrna_c + 0.076 M_leutrna_c + 0.006 M_mettrna_c + 0.029 M_phetrna_c + 0.061 M_tyrtrna_c + 0.023 M_trptrna_c + 0.087 M_sertrna_c + 0.122 M_thrtrna_c + 0.096 M_asntrna_c + 0.049 M_glntrna_c + 0.003 M_cystrna_c + 0.073 M_glytrna_c + 0.035 M_protrna_c + 0.026 M_argtrna_c + 0.009 M_histrna_c + 0.012 M_lystrna_c + 0.035 M_asptrna_c + 0.023 M_glutrna_c + 3.324 M_atp_c + 3.324 M_h2o_c</t>
  </si>
  <si>
    <t>0.108 M_trnaala_c + 0.067 M_trnaval_c + 0.061 M_trnaile_c + 0.076 M_trnaleu_c + 0.006 M_trnamet_c + 0.029 M_trnaphe_c + 0.061 M_trnatyr_c + 0.023 M_trnatrp_c + 0.087 M_trnaser_c + 0.122 M_trnathr_c + 0.096 M_trnaasn_c + 0.049 M_trnagln_c + 0.003 M_trnacys_c + 0.073 M_trnagly_c + 0.035 M_trnapro_c + 0.026 M_trnaarg_c + 0.009 M_trnahis_c + 0.012 M_trnalys_c + 0.035 M_trnaasp_c + 0.023 M_trnaglu_c + 3.324 M_adp_c + 3.324 M_pi_c + 3.324 M_h_c + 0.0029 P_SS1G_03286_r</t>
  </si>
  <si>
    <t>0.108 M_alatrna_c + 0.062 M_valtrna_c + 0.036 M_iletrna_c + 0.069 M_leutrna_c + 0.013 M_mettrna_c + 0.052 M_phetrna_c + 0.05 M_tyrtrna_c + 0.037 M_trptrna_c + 0.079 M_sertrna_c + 0.075 M_thrtrna_c + 0.067 M_asntrna_c + 0.047 M_glntrna_c + 0.013 M_cystrna_c + 0.073 M_glytrna_c + 0.047 M_protrna_c + 0.019 M_argtrna_c + 0.021 M_histrna_c + 0.043 M_lystrna_c + 0.049 M_asptrna_c + 0.041 M_glutrna_c + 3.324 M_atp_c + 3.324 M_h2o_c</t>
  </si>
  <si>
    <t>0.108 M_trnaala_c + 0.062 M_trnaval_c + 0.036 M_trnaile_c + 0.069 M_trnaleu_c + 0.013 M_trnamet_c + 0.052 M_trnaphe_c + 0.05 M_trnatyr_c + 0.037 M_trnatrp_c + 0.079 M_trnaser_c + 0.075 M_trnathr_c + 0.067 M_trnaasn_c + 0.047 M_trnagln_c + 0.013 M_trnacys_c + 0.073 M_trnagly_c + 0.047 M_trnapro_c + 0.019 M_trnaarg_c + 0.021 M_trnahis_c + 0.043 M_trnalys_c + 0.049 M_trnaasp_c + 0.041 M_trnaglu_c + 3.324 M_adp_c + 3.324 M_pi_c + 3.324 M_h_c + 0.0019 P_SS1G_03361_r</t>
  </si>
  <si>
    <t>0.091 M_alatrna_c + 0.057 M_valtrna_c + 0.046 M_iletrna_c + 0.091 M_leutrna_c + 0.015 M_mettrna_c + 0.032 M_phetrna_c + 0.040 M_tyrtrna_c + 0.025 M_trptrna_c + 0.128 M_sertrna_c + 0.125 M_thrtrna_c + 0.054 M_asntrna_c + 0.025 M_glntrna_c + 0.012 M_cystrna_c + 0.091 M_glytrna_c + 0.048 M_protrna_c + 0.020 M_argtrna_c + 0.014 M_histrna_c + 0.029 M_lystrna_c + 0.042 M_asptrna_c + 0.014 M_glutrna_c + 3.324 M_atp_c + 3.324 M_h2o_c</t>
  </si>
  <si>
    <t>0.091 M_trnaala_c + 0.057 M_trnaval_c + 0.046 M_trnaile_c + 0.091 M_trnaleu_c + 0.015 M_trnamet_c + 0.032 M_trnaphe_c + 0.040 M_trnatyr_c + 0.025 M_trnatrp_c + 0.128 M_trnaser_c + 0.125 M_trnathr_c + 0.054 M_trnaasn_c + 0.025 M_trnagln_c + 0.012 M_trnacys_c + 0.091 M_trnagly_c + 0.048 M_trnapro_c + 0.020 M_trnaarg_c + 0.014 M_trnahis_c + 0.029 M_trnalys_c + 0.042 M_trnaasp_c + 0.014 M_trnaglu_c + 3.324 M_adp_c + 3.324 M_pi_c + 3.324 M_h_c + 0.0015 P_SS1G_03386_r</t>
  </si>
  <si>
    <t>0.111 M_alatrna_c + 0.068 M_valtrna_c + 0.039 M_iletrna_c + 0.07 M_leutrna_c + 0.014 M_mettrna_c + 0.041 M_phetrna_c + 0.037 M_tyrtrna_c + 0.031 M_trptrna_c + 0.124 M_sertrna_c + 0.126 M_thrtrna_c + 0.056 M_asntrna_c + 0.041 M_glntrna_c + 0.01 M_cystrna_c + 0.061 M_glytrna_c + 0.049 M_protrna_c + 0.017 M_argtrna_c + 0.01 M_histrna_c + 0.031 M_lystrna_c + 0.034 M_asptrna_c + 0.029 M_glutrna_c + 3.324 M_atp_c + 3.324 M_h2o_c</t>
  </si>
  <si>
    <t>0.111 M_trnaala_c + 0.068 M_trnaval_c + 0.039 M_trnaile_c + 0.07 M_trnaleu_c + 0.014 M_trnamet_c + 0.041 M_trnaphe_c + 0.037 M_trnatyr_c + 0.031 M_trnatrp_c + 0.124 M_trnaser_c + 0.126 M_trnathr_c + 0.056 M_trnaasn_c + 0.041 M_trnagln_c + 0.01 M_trnacys_c + 0.061 M_trnagly_c + 0.049 M_trnapro_c + 0.017 M_trnaarg_c + 0.01 M_trnahis_c + 0.031 M_trnalys_c + 0.034 M_trnaasp_c + 0.029 M_trnaglu_c + 3.324 M_adp_c + 3.324 M_pi_c + 3.324 M_h_c + 0.0017 P_SS1G_03387_r</t>
  </si>
  <si>
    <t>0.086 M_alatrna_c + 0.061 M_valtrna_c + 0.04 M_iletrna_c + 0.076 M_leutrna_c + 0.011 M_mettrna_c + 0.045 M_phetrna_c + 0.06 M_tyrtrna_c + 0.01 M_trptrna_c + 0.089 M_sertrna_c + 0.06 M_thrtrna_c + 0.069 M_asntrna_c + 0.024 M_glntrna_c + 0.013 M_cystrna_c + 0.094 M_glytrna_c + 0.078 M_protrna_c + 0.027 M_argtrna_c + 0.024 M_histrna_c + 0.04 M_lystrna_c + 0.047 M_asptrna_c + 0.045 M_glutrna_c + 3.324 M_atp_c + 3.324 M_h2o_c</t>
  </si>
  <si>
    <t>0.086 M_trnaala_c + 0.061 M_trnaval_c + 0.04 M_trnaile_c + 0.076 M_trnaleu_c + 0.011 M_trnamet_c + 0.045 M_trnaphe_c + 0.06 M_trnatyr_c + 0.01 M_trnatrp_c + 0.089 M_trnaser_c + 0.06 M_trnathr_c + 0.069 M_trnaasn_c + 0.024 M_trnagln_c + 0.013 M_trnacys_c + 0.094 M_trnagly_c + 0.078 M_trnapro_c + 0.027 M_trnaarg_c + 0.024 M_trnahis_c + 0.04 M_trnalys_c + 0.047 M_trnaasp_c + 0.045 M_trnaglu_c + 3.324 M_adp_c + 3.324 M_pi_c + 3.324 M_h_c + 0.0016 P_SS1G_03518_r</t>
  </si>
  <si>
    <t>0.077 M_alatrna_c + 0.066 M_valtrna_c + 0.048 M_iletrna_c + 0.084 M_leutrna_c + 0.008 M_mettrna_c + 0.054 M_phetrna_c + 0.046 M_tyrtrna_c + 0.026 M_trptrna_c + 0.097 M_sertrna_c + 0.079 M_thrtrna_c + 0.046 M_asntrna_c + 0.013 M_glntrna_c + 0.013 M_cystrna_c + 0.092 M_glytrna_c + 0.046 M_protrna_c + 0.036 M_argtrna_c + 0.008 M_histrna_c + 0.033 M_lystrna_c + 0.077 M_asptrna_c + 0.054 M_glutrna_c + 3.324 M_atp_c + 3.324 M_h2o_c</t>
  </si>
  <si>
    <t>0.077 M_trnaala_c + 0.066 M_trnaval_c + 0.048 M_trnaile_c + 0.084 M_trnaleu_c + 0.008 M_trnamet_c + 0.054 M_trnaphe_c + 0.046 M_trnatyr_c + 0.026 M_trnatrp_c + 0.097 M_trnaser_c + 0.079 M_trnathr_c + 0.046 M_trnaasn_c + 0.013 M_trnagln_c + 0.013 M_trnacys_c + 0.092 M_trnagly_c + 0.046 M_trnapro_c + 0.036 M_trnaarg_c + 0.008 M_trnahis_c + 0.033 M_trnalys_c + 0.077 M_trnaasp_c + 0.054 M_trnaglu_c + 3.324 M_adp_c + 3.324 M_pi_c + 3.324 M_h_c + 0.0026 P_SS1G_03576_r</t>
  </si>
  <si>
    <t>0.078 M_alatrna_c + 0.068 M_valtrna_c + 0.052 M_iletrna_c + 0.083 M_leutrna_c + 0.018 M_mettrna_c + 0.053 M_phetrna_c + 0.044 M_tyrtrna_c + 0.021 M_trptrna_c + 0.107 M_sertrna_c + 0.063 M_thrtrna_c + 0.07 M_asntrna_c + 0.023 M_glntrna_c + 0.003 M_cystrna_c + 0.089 M_glytrna_c + 0.066 M_protrna_c + 0.019 M_argtrna_c + 0.013 M_histrna_c + 0.037 M_lystrna_c + 0.049 M_asptrna_c + 0.044 M_glutrna_c + 3.324 M_atp_c + 3.324 M_h2o_c</t>
  </si>
  <si>
    <t>0.078 M_trnaala_c + 0.068 M_trnaval_c + 0.052 M_trnaile_c + 0.083 M_trnaleu_c + 0.018 M_trnamet_c + 0.053 M_trnaphe_c + 0.044 M_trnatyr_c + 0.021 M_trnatrp_c + 0.107 M_trnaser_c + 0.063 M_trnathr_c + 0.07 M_trnaasn_c + 0.023 M_trnagln_c + 0.003 M_trnacys_c + 0.089 M_trnagly_c + 0.066 M_trnapro_c + 0.019 M_trnaarg_c + 0.013 M_trnahis_c + 0.037 M_trnalys_c + 0.049 M_trnaasp_c + 0.044 M_trnaglu_c + 3.324 M_adp_c + 3.324 M_pi_c + 3.324 M_h_c + 0.0016 P_SS1G_03602_r</t>
  </si>
  <si>
    <t>0.126 M_alatrna_c + 0.063 M_valtrna_c + 0.040 M_iletrna_c + 0.063 M_leutrna_c + 0.013 M_mettrna_c + 0.050 M_phetrna_c + 0.033 M_tyrtrna_c + 0.033 M_trptrna_c + 0.079 M_sertrna_c + 0.073 M_thrtrna_c + 0.030 M_asntrna_c + 0.040 M_glntrna_c + 0.017 M_cystrna_c + 0.099 M_glytrna_c + 0.033 M_protrna_c + 0.013 M_argtrna_c + 0.010 M_histrna_c + 0.063 M_lystrna_c + 0.083 M_asptrna_c + 0.040 M_glutrna_c + 3.324 M_atp_c + 3.324 M_h2o_c</t>
  </si>
  <si>
    <t>0.126 M_trnaala_c + 0.063 M_trnaval_c + 0.040 M_trnaile_c + 0.063 M_trnaleu_c + 0.013 M_trnamet_c + 0.050 M_trnaphe_c + 0.033 M_trnatyr_c + 0.033 M_trnatrp_c + 0.079 M_trnaser_c + 0.073 M_trnathr_c + 0.030 M_trnaasn_c + 0.040 M_trnagln_c + 0.017 M_trnacys_c + 0.099 M_trnagly_c + 0.033 M_trnapro_c + 0.013 M_trnaarg_c + 0.010 M_trnahis_c + 0.063 M_trnalys_c + 0.083 M_trnaasp_c + 0.040 M_trnaglu_c + 3.324 M_adp_c + 3.324 M_pi_c + 3.324 M_h_c + 0.0033 P_SS1G_03606_r</t>
  </si>
  <si>
    <t>0.071 M_alatrna_c + 0.06 M_valtrna_c + 0.025 M_iletrna_c + 0.043 M_leutrna_c + 0.018 M_mettrna_c + 0.032 M_phetrna_c + 0.089 M_tyrtrna_c + 0.021 M_trptrna_c + 0.139 M_sertrna_c + 0.128 M_thrtrna_c + 0.057 M_asntrna_c + 0.025 M_glntrna_c + 0.021 M_cystrna_c + 0.153 M_glytrna_c + 0.039 M_protrna_c + 0.014 M_argtrna_c + 0.004 M_histrna_c + 0.021 M_lystrna_c + 0.018 M_asptrna_c + 0.021 M_glutrna_c + 3.324 M_atp_c + 3.324 M_h2o_c</t>
  </si>
  <si>
    <t>0.071 M_trnaala_c + 0.06 M_trnaval_c + 0.025 M_trnaile_c + 0.043 M_trnaleu_c + 0.018 M_trnamet_c + 0.032 M_trnaphe_c + 0.089 M_trnatyr_c + 0.021 M_trnatrp_c + 0.139 M_trnaser_c + 0.128 M_trnathr_c + 0.057 M_trnaasn_c + 0.025 M_trnagln_c + 0.021 M_trnacys_c + 0.153 M_trnagly_c + 0.039 M_trnapro_c + 0.014 M_trnaarg_c + 0.004 M_trnahis_c + 0.021 M_trnalys_c + 0.018 M_trnaasp_c + 0.021 M_trnaglu_c + 3.324 M_adp_c + 3.324 M_pi_c + 3.324 M_h_c + 0.0036 P_SS1G_03618_r</t>
  </si>
  <si>
    <t>0.122 M_alatrna_c + 0.074 M_valtrna_c + 0.03 M_iletrna_c + 0.062 M_leutrna_c + 0.032 M_mettrna_c + 0.051 M_phetrna_c + 0.025 M_tyrtrna_c + 0.009 M_trptrna_c + 0.094 M_sertrna_c + 0.092 M_thrtrna_c + 0.065 M_asntrna_c + 0.051 M_glntrna_c + 0.005 M_cystrna_c + 0.115 M_glytrna_c + 0.041 M_protrna_c + 0.016 M_argtrna_c + 0.009 M_histrna_c + 0.041 M_lystrna_c + 0.048 M_asptrna_c + 0.016 M_glutrna_c + 3.324 M_atp_c + 3.324 M_h2o_c</t>
  </si>
  <si>
    <t>0.122 M_trnaala_c + 0.074 M_trnaval_c + 0.03 M_trnaile_c + 0.062 M_trnaleu_c + 0.032 M_trnamet_c + 0.051 M_trnaphe_c + 0.025 M_trnatyr_c + 0.009 M_trnatrp_c + 0.094 M_trnaser_c + 0.092 M_trnathr_c + 0.065 M_trnaasn_c + 0.051 M_trnagln_c + 0.005 M_trnacys_c + 0.115 M_trnagly_c + 0.041 M_trnapro_c + 0.016 M_trnaarg_c + 0.009 M_trnahis_c + 0.041 M_trnalys_c + 0.048 M_trnaasp_c + 0.016 M_trnaglu_c + 3.324 M_adp_c + 3.324 M_pi_c + 3.324 M_h_c + 0.0023 P_SS1G_03629_r</t>
  </si>
  <si>
    <t>0.084 M_alatrna_c + 0.071 M_valtrna_c + 0.043 M_iletrna_c + 0.077 M_leutrna_c + 0.004 M_mettrna_c + 0.051 M_phetrna_c + 0.058 M_tyrtrna_c + 0.022 M_trptrna_c + 0.087 M_sertrna_c + 0.084 M_thrtrna_c + 0.058 M_asntrna_c + 0.031 M_glntrna_c + 0.003 M_cystrna_c + 0.105 M_glytrna_c + 0.05 M_protrna_c + 0.026 M_argtrna_c + 0.014 M_histrna_c + 0.043 M_lystrna_c + 0.045 M_asptrna_c + 0.042 M_glutrna_c + 3.324 M_atp_c + 3.324 M_h2o_c</t>
  </si>
  <si>
    <t>0.084 M_trnaala_c + 0.071 M_trnaval_c + 0.043 M_trnaile_c + 0.077 M_trnaleu_c + 0.004 M_trnamet_c + 0.051 M_trnaphe_c + 0.058 M_trnatyr_c + 0.022 M_trnatrp_c + 0.087 M_trnaser_c + 0.084 M_trnathr_c + 0.058 M_trnaasn_c + 0.031 M_trnagln_c + 0.003 M_trnacys_c + 0.105 M_trnagly_c + 0.05 M_trnapro_c + 0.026 M_trnaarg_c + 0.014 M_trnahis_c + 0.043 M_trnalys_c + 0.045 M_trnaasp_c + 0.042 M_trnaglu_c + 3.324 M_adp_c + 3.324 M_pi_c + 3.324 M_h_c + 0.001 P_SS1G_03647_r</t>
  </si>
  <si>
    <t>0.076 M_alatrna_c + 0.063 M_valtrna_c + 0.042 M_iletrna_c + 0.074 M_leutrna_c + 0.016 M_mettrna_c + 0.052 M_phetrna_c + 0.029 M_tyrtrna_c + 0.011 M_trptrna_c + 0.13 M_sertrna_c + 0.125 M_thrtrna_c + 0.049 M_asntrna_c + 0.034 M_glntrna_c + 0.011 M_cystrna_c + 0.085 M_glytrna_c + 0.054 M_protrna_c + 0.025 M_argtrna_c + 0.011 M_histrna_c + 0.033 M_lystrna_c + 0.056 M_asptrna_c + 0.024 M_glutrna_c + 3.324 M_atp_c + 3.324 M_h2o_c</t>
  </si>
  <si>
    <t>0.076 M_trnaala_c + 0.063 M_trnaval_c + 0.042 M_trnaile_c + 0.074 M_trnaleu_c + 0.016 M_trnamet_c + 0.052 M_trnaphe_c + 0.029 M_trnatyr_c + 0.011 M_trnatrp_c + 0.13 M_trnaser_c + 0.125 M_trnathr_c + 0.049 M_trnaasn_c + 0.034 M_trnagln_c + 0.011 M_trnacys_c + 0.085 M_trnagly_c + 0.054 M_trnapro_c + 0.025 M_trnaarg_c + 0.011 M_trnahis_c + 0.033 M_trnalys_c + 0.056 M_trnaasp_c + 0.024 M_trnaglu_c + 3.324 M_adp_c + 3.324 M_pi_c + 3.324 M_h_c + 0.0018 P_SS1G_03941_r</t>
  </si>
  <si>
    <t>0.113 M_alatrna_c + 0.092 M_valtrna_c + 0.05 M_iletrna_c + 0.06 M_leutrna_c + 0.018 M_mettrna_c + 0.021 M_phetrna_c + 0.05 M_tyrtrna_c + 0.004 M_trptrna_c + 0.085 M_sertrna_c + 0.11 M_thrtrna_c + 0.064 M_asntrna_c + 0.011 M_glntrna_c + 0.025 M_cystrna_c + 0.103 M_glytrna_c + 0.05 M_protrna_c + 0.021 M_argtrna_c + 0.028 M_histrna_c + 0.025 M_lystrna_c + 0.035 M_asptrna_c + 0.035 M_glutrna_c + 3.324 M_atp_c + 3.324 M_h2o_c</t>
  </si>
  <si>
    <t>0.113 M_trnaala_c + 0.092 M_trnaval_c + 0.05 M_trnaile_c + 0.06 M_trnaleu_c + 0.018 M_trnamet_c + 0.021 M_trnaphe_c + 0.05 M_trnatyr_c + 0.004 M_trnatrp_c + 0.085 M_trnaser_c + 0.11 M_trnathr_c + 0.064 M_trnaasn_c + 0.011 M_trnagln_c + 0.025 M_trnacys_c + 0.103 M_trnagly_c + 0.05 M_trnapro_c + 0.021 M_trnaarg_c + 0.028 M_trnahis_c + 0.025 M_trnalys_c + 0.035 M_trnaasp_c + 0.035 M_trnaglu_c + 3.324 M_adp_c + 3.324 M_pi_c + 3.324 M_h_c + 0.0035 P_SS1G_04095_r</t>
  </si>
  <si>
    <t>0.084 M_alatrna_c + 0.076 M_valtrna_c + 0.074 M_iletrna_c + 0.061 M_leutrna_c + 0.003 M_mettrna_c + 0.026 M_phetrna_c + 0.024 M_tyrtrna_c + 0.011 M_trptrna_c + 0.129 M_sertrna_c + 0.113 M_thrtrna_c + 0.071 M_asntrna_c + 0.018 M_glntrna_c + 0.021 M_cystrna_c + 0.142 M_glytrna_c + 0.032 M_protrna_c + 0.008 M_argtrna_c + 0.008 M_histrna_c + 0.032 M_lystrna_c + 0.045 M_asptrna_c + 0.024 M_glutrna_c + 3.324 M_atp_c + 3.324 M_h2o_c</t>
  </si>
  <si>
    <t>0.084 M_trnaala_c + 0.076 M_trnaval_c + 0.074 M_trnaile_c + 0.061 M_trnaleu_c + 0.003 M_trnamet_c + 0.026 M_trnaphe_c + 0.024 M_trnatyr_c + 0.011 M_trnatrp_c + 0.129 M_trnaser_c + 0.113 M_trnathr_c + 0.071 M_trnaasn_c + 0.018 M_trnagln_c + 0.021 M_trnacys_c + 0.142 M_trnagly_c + 0.032 M_trnapro_c + 0.008 M_trnaarg_c + 0.008 M_trnahis_c + 0.032 M_trnalys_c + 0.045 M_trnaasp_c + 0.024 M_trnaglu_c + 3.324 M_adp_c + 3.324 M_pi_c + 3.324 M_h_c + 0.0026 P_SS1G_04177_r</t>
  </si>
  <si>
    <t>0.058 M_alatrna_c + 0.063 M_valtrna_c + 0.081 M_iletrna_c + 0.074 M_leutrna_c + 0.018 M_mettrna_c + 0.031 M_phetrna_c + 0.034 M_tyrtrna_c + 0.022 M_trptrna_c + 0.139 M_sertrna_c + 0.079 M_thrtrna_c + 0.076 M_asntrna_c + 0.034 M_glntrna_c + 0.022 M_cystrna_c + 0.079 M_glytrna_c + 0.043 M_protrna_c + 0.013 M_argtrna_c + 0.018 M_histrna_c + 0.045 M_lystrna_c + 0.058 M_asptrna_c + 0.011 M_glutrna_c + 3.324 M_atp_c + 3.324 M_h2o_c</t>
  </si>
  <si>
    <t>0.058 M_trnaala_c + 0.063 M_trnaval_c + 0.081 M_trnaile_c + 0.074 M_trnaleu_c + 0.018 M_trnamet_c + 0.031 M_trnaphe_c + 0.034 M_trnatyr_c + 0.022 M_trnatrp_c + 0.139 M_trnaser_c + 0.079 M_trnathr_c + 0.076 M_trnaasn_c + 0.034 M_trnagln_c + 0.022 M_trnacys_c + 0.079 M_trnagly_c + 0.043 M_trnapro_c + 0.013 M_trnaarg_c + 0.018 M_trnahis_c + 0.045 M_trnalys_c + 0.058 M_trnaasp_c + 0.011 M_trnaglu_c + 3.324 M_adp_c + 3.324 M_pi_c + 3.324 M_h_c + 0.0022 P_SS1G_04207_r</t>
  </si>
  <si>
    <t>0.083 M_alatrna_c + 0.07 M_valtrna_c + 0.056 M_iletrna_c + 0.08 M_leutrna_c + 0.014 M_mettrna_c + 0.049 M_phetrna_c + 0.049 M_tyrtrna_c + 0.024 M_trptrna_c + 0.101 M_sertrna_c + 0.06 M_thrtrna_c + 0.055 M_asntrna_c + 0.025 M_glntrna_c + 0.007 M_cystrna_c + 0.088 M_glytrna_c + 0.052 M_protrna_c + 0.039 M_argtrna_c + 0.02 M_histrna_c + 0.029 M_lystrna_c + 0.073 M_asptrna_c + 0.025 M_glutrna_c + 3.324 M_atp_c + 3.324 M_h2o_c</t>
  </si>
  <si>
    <t>0.083 M_trnaala_c + 0.07 M_trnaval_c + 0.056 M_trnaile_c + 0.08 M_trnaleu_c + 0.014 M_trnamet_c + 0.049 M_trnaphe_c + 0.049 M_trnatyr_c + 0.024 M_trnatrp_c + 0.101 M_trnaser_c + 0.06 M_trnathr_c + 0.055 M_trnaasn_c + 0.025 M_trnagln_c + 0.007 M_trnacys_c + 0.088 M_trnagly_c + 0.052 M_trnapro_c + 0.039 M_trnaarg_c + 0.02 M_trnahis_c + 0.029 M_trnalys_c + 0.073 M_trnaasp_c + 0.025 M_trnaglu_c + 3.324 M_adp_c + 3.324 M_pi_c + 3.324 M_h_c + 0.0014 P_SS1G_04541_r</t>
  </si>
  <si>
    <t>0.133 M_alatrna_c + 0.063 M_valtrna_c + 0.057 M_iletrna_c + 0.054 M_leutrna_c + 0.006 M_mettrna_c + 0.036 M_phetrna_c + 0.072 M_tyrtrna_c + 0.021 M_trptrna_c + 0.099 M_sertrna_c + 0.117 M_thrtrna_c + 0.054 M_asntrna_c + 0.024 M_glntrna_c + 0.015 M_cystrna_c + 0.108 M_glytrna_c + 0.015 M_protrna_c + 0.024 M_argtrna_c + 0.009 M_histrna_c + 0.033 M_lystrna_c + 0.039 M_asptrna_c + 0.018 M_glutrna_c + 3.324 M_atp_c + 3.324 M_h2o_c</t>
  </si>
  <si>
    <t>0.133 M_trnaala_c + 0.063 M_trnaval_c + 0.057 M_trnaile_c + 0.054 M_trnaleu_c + 0.006 M_trnamet_c + 0.036 M_trnaphe_c + 0.072 M_trnatyr_c + 0.021 M_trnatrp_c + 0.099 M_trnaser_c + 0.117 M_trnathr_c + 0.054 M_trnaasn_c + 0.024 M_trnagln_c + 0.015 M_trnacys_c + 0.108 M_trnagly_c + 0.015 M_trnapro_c + 0.024 M_trnaarg_c + 0.009 M_trnahis_c + 0.033 M_trnalys_c + 0.039 M_trnaasp_c + 0.018 M_trnaglu_c + 3.324 M_adp_c + 3.324 M_pi_c + 3.324 M_h_c + 0.003 P_SS1G_04551_r</t>
  </si>
  <si>
    <t>0.101 M_alatrna_c + 0.083 M_valtrna_c + 0.068 M_iletrna_c + 0.051 M_leutrna_c + 0.013 M_mettrna_c + 0.038 M_phetrna_c + 0.043 M_tyrtrna_c + 0.008 M_trptrna_c + 0.096 M_sertrna_c + 0.104 M_thrtrna_c + 0.068 M_asntrna_c + 0.025 M_glntrna_c + 0.025 M_cystrna_c + 0.091 M_glytrna_c + 0.035 M_protrna_c + 0.018 M_argtrna_c + 0.013 M_histrna_c + 0.045 M_lystrna_c + 0.058 M_asptrna_c + 0.018 M_glutrna_c + 3.324 M_atp_c + 3.324 M_h2o_c</t>
  </si>
  <si>
    <t>0.101 M_trnaala_c + 0.083 M_trnaval_c + 0.068 M_trnaile_c + 0.051 M_trnaleu_c + 0.013 M_trnamet_c + 0.038 M_trnaphe_c + 0.043 M_trnatyr_c + 0.008 M_trnatrp_c + 0.096 M_trnaser_c + 0.104 M_trnathr_c + 0.068 M_trnaasn_c + 0.025 M_trnagln_c + 0.025 M_trnacys_c + 0.091 M_trnagly_c + 0.035 M_trnapro_c + 0.018 M_trnaarg_c + 0.013 M_trnahis_c + 0.045 M_trnalys_c + 0.058 M_trnaasp_c + 0.018 M_trnaglu_c + 3.324 M_adp_c + 3.324 M_pi_c + 3.324 M_h_c + 0.0025 P_SS1G_04552_r</t>
  </si>
  <si>
    <t>0.076 M_alatrna_c + 0.058 M_valtrna_c + 0.056 M_iletrna_c + 0.095 M_leutrna_c + 0.017 M_mettrna_c + 0.039 M_phetrna_c + 0.047 M_tyrtrna_c + 0.032 M_trptrna_c + 0.103 M_sertrna_c + 0.076 M_thrtrna_c + 0.054 M_asntrna_c + 0.035 M_glntrna_c + 0.015 M_cystrna_c + 0.082 M_glytrna_c + 0.041 M_protrna_c + 0.030 M_argtrna_c + 0.015 M_histrna_c + 0.032 M_lystrna_c + 0.060 M_asptrna_c + 0.037 M_glutrna_c + 3.324 M_atp_c + 3.324 M_h2o_c</t>
  </si>
  <si>
    <t>0.076 M_trnaala_c + 0.058 M_trnaval_c + 0.056 M_trnaile_c + 0.095 M_trnaleu_c + 0.017 M_trnamet_c + 0.039 M_trnaphe_c + 0.047 M_trnatyr_c + 0.032 M_trnatrp_c + 0.103 M_trnaser_c + 0.076 M_trnathr_c + 0.054 M_trnaasn_c + 0.035 M_trnagln_c + 0.015 M_trnacys_c + 0.082 M_trnagly_c + 0.041 M_trnapro_c + 0.030 M_trnaarg_c + 0.015 M_trnahis_c + 0.032 M_trnalys_c + 0.060 M_trnaasp_c + 0.037 M_trnaglu_c + 3.324 M_adp_c + 3.324 M_pi_c + 3.324 M_h_c + 0.0019 P_SS1G_04662_r</t>
  </si>
  <si>
    <t>0.165 M_alatrna_c + 0.057 M_valtrna_c + 0.029 M_iletrna_c + 0.064 M_leutrna_c + 0.011 M_mettrna_c + 0.029 M_phetrna_c + 0.029 M_tyrtrna_c + 0.018 M_trptrna_c + 0.185 M_sertrna_c + 0.103 M_thrtrna_c + 0.037 M_asntrna_c + 0.022 M_glntrna_c + 0.004 M_cystrna_c + 0.13 M_glytrna_c + 0.031 M_protrna_c + 0.013 M_argtrna_c + 0.004 M_histrna_c + 0.02 M_lystrna_c + 0.035 M_asptrna_c + 0.015 M_glutrna_c + 3.324 M_atp_c + 3.324 M_h2o_c</t>
  </si>
  <si>
    <t>0.165 M_trnaala_c + 0.057 M_trnaval_c + 0.029 M_trnaile_c + 0.064 M_trnaleu_c + 0.011 M_trnamet_c + 0.029 M_trnaphe_c + 0.029 M_trnatyr_c + 0.018 M_trnatrp_c + 0.185 M_trnaser_c + 0.103 M_trnathr_c + 0.037 M_trnaasn_c + 0.022 M_trnagln_c + 0.004 M_trnacys_c + 0.13 M_trnagly_c + 0.031 M_trnapro_c + 0.013 M_trnaarg_c + 0.004 M_trnahis_c + 0.02 M_trnalys_c + 0.035 M_trnaasp_c + 0.015 M_trnaglu_c + 3.324 M_adp_c + 3.324 M_pi_c + 3.324 M_h_c + 0.0022 P_SS1G_04852_r</t>
  </si>
  <si>
    <t>0.071 M_alatrna_c + 0.07 M_valtrna_c + 0.052 M_iletrna_c + 0.083 M_leutrna_c + 0.015 M_mettrna_c + 0.037 M_phetrna_c + 0.039 M_tyrtrna_c + 0.02 M_trptrna_c + 0.067 M_sertrna_c + 0.05 M_thrtrna_c + 0.053 M_asntrna_c + 0.031 M_glntrna_c + 0.008 M_cystrna_c + 0.113 M_glytrna_c + 0.058 M_protrna_c + 0.039 M_argtrna_c + 0.017 M_histrna_c + 0.058 M_lystrna_c + 0.06 M_asptrna_c + 0.059 M_glutrna_c + 3.324 M_atp_c + 3.324 M_h2o_c</t>
  </si>
  <si>
    <t>0.071 M_trnaala_c + 0.07 M_trnaval_c + 0.052 M_trnaile_c + 0.083 M_trnaleu_c + 0.015 M_trnamet_c + 0.037 M_trnaphe_c + 0.039 M_trnatyr_c + 0.02 M_trnatrp_c + 0.067 M_trnaser_c + 0.05 M_trnathr_c + 0.053 M_trnaasn_c + 0.031 M_trnagln_c + 0.008 M_trnacys_c + 0.113 M_trnagly_c + 0.058 M_trnapro_c + 0.039 M_trnaarg_c + 0.017 M_trnahis_c + 0.058 M_trnalys_c + 0.06 M_trnaasp_c + 0.059 M_trnaglu_c + 3.324 M_adp_c + 3.324 M_pi_c + 3.324 M_h_c + 0.001 P_SS1G_05030_r</t>
  </si>
  <si>
    <t>0.095 M_alatrna_c + 0.045 M_valtrna_c + 0.075 M_iletrna_c + 0.088 M_leutrna_c + 0.015 M_mettrna_c + 0.030 M_phetrna_c + 0.040 M_tyrtrna_c + 0.013 M_trptrna_c + 0.068 M_sertrna_c + 0.078 M_thrtrna_c + 0.038 M_asntrna_c + 0.013 M_glntrna_c + 0.008 M_cystrna_c + 0.106 M_glytrna_c + 0.063 M_protrna_c + 0.043 M_argtrna_c + 0.033 M_histrna_c + 0.038 M_lystrna_c + 0.068 M_asptrna_c + 0.045 M_glutrna_c + 3.324 M_atp_c + 3.324 M_h2o_c</t>
  </si>
  <si>
    <t>0.095 M_trnaala_c + 0.045 M_trnaval_c + 0.075 M_trnaile_c + 0.088 M_trnaleu_c + 0.015 M_trnamet_c + 0.030 M_trnaphe_c + 0.040 M_trnatyr_c + 0.013 M_trnatrp_c + 0.068 M_trnaser_c + 0.078 M_trnathr_c + 0.038 M_trnaasn_c + 0.013 M_trnagln_c + 0.008 M_trnacys_c + 0.106 M_trnagly_c + 0.063 M_trnapro_c + 0.043 M_trnaarg_c + 0.033 M_trnahis_c + 0.038 M_trnalys_c + 0.068 M_trnaasp_c + 0.045 M_trnaglu_c + 3.324 M_adp_c + 3.324 M_pi_c + 3.324 M_h_c + 0.0025 P_SS1G_05210_r</t>
  </si>
  <si>
    <t>0.082 M_alatrna_c + 0.077 M_valtrna_c + 0.042 M_iletrna_c + 0.088 M_leutrna_c + 0.025 M_mettrna_c + 0.041 M_phetrna_c + 0.04 M_tyrtrna_c + 0.02 M_trptrna_c + 0.085 M_sertrna_c + 0.071 M_thrtrna_c + 0.064 M_asntrna_c + 0.031 M_glntrna_c + 0.009 M_cystrna_c + 0.093 M_glytrna_c + 0.059 M_protrna_c + 0.035 M_argtrna_c + 0.014 M_histrna_c + 0.027 M_lystrna_c + 0.051 M_asptrna_c + 0.046 M_glutrna_c + 3.324 M_atp_c + 3.324 M_h2o_c</t>
  </si>
  <si>
    <t>0.082 M_trnaala_c + 0.077 M_trnaval_c + 0.042 M_trnaile_c + 0.088 M_trnaleu_c + 0.025 M_trnamet_c + 0.041 M_trnaphe_c + 0.04 M_trnatyr_c + 0.02 M_trnatrp_c + 0.085 M_trnaser_c + 0.071 M_trnathr_c + 0.064 M_trnaasn_c + 0.031 M_trnagln_c + 0.009 M_trnacys_c + 0.093 M_trnagly_c + 0.059 M_trnapro_c + 0.035 M_trnaarg_c + 0.014 M_trnahis_c + 0.027 M_trnalys_c + 0.051 M_trnaasp_c + 0.046 M_trnaglu_c + 3.324 M_adp_c + 3.324 M_pi_c + 3.324 M_h_c + 0.0012 P_SS1G_05368_r</t>
  </si>
  <si>
    <t>0.064 M_alatrna_c + 0.064 M_valtrna_c + 0.057 M_iletrna_c + 0.067 M_leutrna_c + 0.02 M_mettrna_c + 0.05 M_phetrna_c + 0.055 M_tyrtrna_c + 0.023 M_trptrna_c + 0.083 M_sertrna_c + 0.08 M_thrtrna_c + 0.052 M_asntrna_c + 0.043 M_glntrna_c + 0.011 M_cystrna_c + 0.078 M_glytrna_c + 0.073 M_protrna_c + 0.025 M_argtrna_c + 0.016 M_histrna_c + 0.032 M_lystrna_c + 0.059 M_asptrna_c + 0.05 M_glutrna_c + 3.324 M_atp_c + 3.324 M_h2o_c</t>
  </si>
  <si>
    <t>0.064 M_trnaala_c + 0.064 M_trnaval_c + 0.057 M_trnaile_c + 0.067 M_trnaleu_c + 0.02 M_trnamet_c + 0.05 M_trnaphe_c + 0.055 M_trnatyr_c + 0.023 M_trnatrp_c + 0.083 M_trnaser_c + 0.08 M_trnathr_c + 0.052 M_trnaasn_c + 0.043 M_trnagln_c + 0.011 M_trnacys_c + 0.078 M_trnagly_c + 0.073 M_trnapro_c + 0.025 M_trnaarg_c + 0.016 M_trnahis_c + 0.032 M_trnalys_c + 0.059 M_trnaasp_c + 0.05 M_trnaglu_c + 3.324 M_adp_c + 3.324 M_pi_c + 3.324 M_h_c + 0.0018 P_SS1G_05449_r</t>
  </si>
  <si>
    <t>0.092 M_alatrna_c + 0.082 M_valtrna_c + 0.048 M_iletrna_c + 0.065 M_leutrna_c + 0.017 M_mettrna_c + 0.046 M_phetrna_c + 0.053 M_tyrtrna_c + 0.036 M_trptrna_c + 0.075 M_sertrna_c + 0.077 M_thrtrna_c + 0.048 M_asntrna_c + 0.043 M_glntrna_c + 0.012 M_cystrna_c + 0.077 M_glytrna_c + 0.041 M_protrna_c + 0.019 M_argtrna_c + 0.022 M_histrna_c + 0.034 M_lystrna_c + 0.068 M_asptrna_c + 0.043 M_glutrna_c + 3.324 M_atp_c + 3.324 M_h2o_c</t>
  </si>
  <si>
    <t>0.092 M_trnaala_c + 0.082 M_trnaval_c + 0.048 M_trnaile_c + 0.065 M_trnaleu_c + 0.017 M_trnamet_c + 0.046 M_trnaphe_c + 0.053 M_trnatyr_c + 0.036 M_trnatrp_c + 0.075 M_trnaser_c + 0.077 M_trnathr_c + 0.048 M_trnaasn_c + 0.043 M_trnagln_c + 0.012 M_trnacys_c + 0.077 M_trnagly_c + 0.041 M_trnapro_c + 0.019 M_trnaarg_c + 0.022 M_trnahis_c + 0.034 M_trnalys_c + 0.068 M_trnaasp_c + 0.043 M_trnaglu_c + 3.324 M_adp_c + 3.324 M_pi_c + 3.324 M_h_c + 0.0024 P_SS1G_05775_r</t>
  </si>
  <si>
    <t>0.075 M_alatrna_c + 0.079 M_valtrna_c + 0.064 M_iletrna_c + 0.062 M_leutrna_c + 0.011 M_mettrna_c + 0.037 M_phetrna_c + 0.046 M_tyrtrna_c + 0.011 M_trptrna_c + 0.101 M_sertrna_c + 0.075 M_thrtrna_c + 0.09 M_asntrna_c + 0.037 M_glntrna_c + 0.024 M_cystrna_c + 0.084 M_glytrna_c + 0.042 M_protrna_c + 0.02 M_argtrna_c + 0.018 M_histrna_c + 0.035 M_lystrna_c + 0.07 M_asptrna_c + 0.02 M_glutrna_c + 3.324 M_atp_c + 3.324 M_h2o_c</t>
  </si>
  <si>
    <t>0.075 M_trnaala_c + 0.079 M_trnaval_c + 0.064 M_trnaile_c + 0.062 M_trnaleu_c + 0.011 M_trnamet_c + 0.037 M_trnaphe_c + 0.046 M_trnatyr_c + 0.011 M_trnatrp_c + 0.101 M_trnaser_c + 0.075 M_trnathr_c + 0.09 M_trnaasn_c + 0.037 M_trnagln_c + 0.024 M_trnacys_c + 0.084 M_trnagly_c + 0.042 M_trnapro_c + 0.02 M_trnaarg_c + 0.018 M_trnahis_c + 0.035 M_trnalys_c + 0.07 M_trnaasp_c + 0.02 M_trnaglu_c + 3.324 M_adp_c + 3.324 M_pi_c + 3.324 M_h_c + 0.0022 P_SS1G_05832_r</t>
  </si>
  <si>
    <t>0.07 M_alatrna_c + 0.069 M_valtrna_c + 0.067 M_iletrna_c + 0.078 M_leutrna_c + 0.013 M_mettrna_c + 0.046 M_phetrna_c + 0.043 M_tyrtrna_c + 0.03 M_trptrna_c + 0.054 M_sertrna_c + 0.061 M_thrtrna_c + 0.048 M_asntrna_c + 0.041 M_glntrna_c + 0.013 M_cystrna_c + 0.064 M_glytrna_c + 0.048 M_protrna_c + 0.036 M_argtrna_c + 0.022 M_histrna_c + 0.064 M_lystrna_c + 0.064 M_asptrna_c + 0.069 M_glutrna_c + 3.324 M_atp_c + 3.324 M_h2o_c</t>
  </si>
  <si>
    <t>0.07 M_trnaala_c + 0.069 M_trnaval_c + 0.067 M_trnaile_c + 0.078 M_trnaleu_c + 0.013 M_trnamet_c + 0.046 M_trnaphe_c + 0.043 M_trnatyr_c + 0.03 M_trnatrp_c + 0.054 M_trnaser_c + 0.061 M_trnathr_c + 0.048 M_trnaasn_c + 0.041 M_trnagln_c + 0.013 M_trnacys_c + 0.064 M_trnagly_c + 0.048 M_trnapro_c + 0.036 M_trnaarg_c + 0.022 M_trnahis_c + 0.064 M_trnalys_c + 0.064 M_trnaasp_c + 0.069 M_trnaglu_c + 3.324 M_adp_c + 3.324 M_pi_c + 3.324 M_h_c + 0.0012 P_SS1G_05977_r</t>
  </si>
  <si>
    <t>0.091 M_alatrna_c + 0.065 M_valtrna_c + 0.049 M_iletrna_c + 0.071 M_leutrna_c + 0.021 M_mettrna_c + 0.025 M_phetrna_c + 0.035 M_tyrtrna_c + 0.019 M_trptrna_c + 0.072 M_sertrna_c + 0.069 M_thrtrna_c + 0.041 M_asntrna_c + 0.033 M_glntrna_c + 0.008 M_cystrna_c + 0.082 M_glytrna_c + 0.046 M_protrna_c + 0.04 M_argtrna_c + 0.033 M_histrna_c + 0.055 M_lystrna_c + 0.093 M_asptrna_c + 0.053 M_glutrna_c + 3.324 M_atp_c + 3.324 M_h2o_c</t>
  </si>
  <si>
    <t>0.091 M_trnaala_c + 0.065 M_trnaval_c + 0.049 M_trnaile_c + 0.071 M_trnaleu_c + 0.021 M_trnamet_c + 0.025 M_trnaphe_c + 0.035 M_trnatyr_c + 0.019 M_trnatrp_c + 0.072 M_trnaser_c + 0.069 M_trnathr_c + 0.041 M_trnaasn_c + 0.033 M_trnagln_c + 0.008 M_trnacys_c + 0.082 M_trnagly_c + 0.046 M_trnapro_c + 0.04 M_trnaarg_c + 0.033 M_trnahis_c + 0.055 M_trnalys_c + 0.093 M_trnaasp_c + 0.053 M_trnaglu_c + 3.324 M_adp_c + 3.324 M_pi_c + 3.324 M_h_c + 0.0012 P_SS1G_06027_r</t>
  </si>
  <si>
    <t>0.090 M_alatrna_c + 0.064 M_valtrna_c + 0.057 M_iletrna_c + 0.088 M_leutrna_c + 0.012 M_mettrna_c + 0.038 M_phetrna_c + 0.043 M_tyrtrna_c + 0.040 M_trptrna_c + 0.057 M_sertrna_c + 0.071 M_thrtrna_c + 0.055 M_asntrna_c + 0.055 M_glntrna_c + 0.017 M_cystrna_c + 0.097 M_glytrna_c + 0.050 M_protrna_c + 0.024 M_argtrna_c + 0.019 M_histrna_c + 0.040 M_lystrna_c + 0.055 M_asptrna_c + 0.029 M_glutrna_c + 3.324 M_atp_c + 3.324 M_h2o_c</t>
  </si>
  <si>
    <t>0.090 M_trnaala_c + 0.064 M_trnaval_c + 0.057 M_trnaile_c + 0.088 M_trnaleu_c + 0.012 M_trnamet_c + 0.038 M_trnaphe_c + 0.043 M_trnatyr_c + 0.040 M_trnatrp_c + 0.057 M_trnaser_c + 0.071 M_trnathr_c + 0.055 M_trnaasn_c + 0.055 M_trnagln_c + 0.017 M_trnacys_c + 0.097 M_trnagly_c + 0.050 M_trnapro_c + 0.024 M_trnaarg_c + 0.019 M_trnahis_c + 0.040 M_trnalys_c + 0.055 M_trnaasp_c + 0.029 M_trnaglu_c + 3.324 M_adp_c + 3.324 M_pi_c + 3.324 M_h_c + 0.0024 P_SS1G_06037_r</t>
  </si>
  <si>
    <t>0.084 M_alatrna_c + 0.062 M_valtrna_c + 0.058 M_iletrna_c + 0.091 M_leutrna_c + 0.011 M_mettrna_c + 0.033 M_phetrna_c + 0.035 M_tyrtrna_c + 0.024 M_trptrna_c + 0.067 M_sertrna_c + 0.071 M_thrtrna_c + 0.038 M_asntrna_c + 0.031 M_glntrna_c + 0.007 M_cystrna_c + 0.082 M_glytrna_c + 0.058 M_protrna_c + 0.033 M_argtrna_c + 0.025 M_histrna_c + 0.064 M_lystrna_c + 0.058 M_asptrna_c + 0.069 M_glutrna_c + 3.324 M_atp_c + 3.324 M_h2o_c</t>
  </si>
  <si>
    <t>0.084 M_trnaala_c + 0.062 M_trnaval_c + 0.058 M_trnaile_c + 0.091 M_trnaleu_c + 0.011 M_trnamet_c + 0.033 M_trnaphe_c + 0.035 M_trnatyr_c + 0.024 M_trnatrp_c + 0.067 M_trnaser_c + 0.071 M_trnathr_c + 0.038 M_trnaasn_c + 0.031 M_trnagln_c + 0.007 M_trnacys_c + 0.082 M_trnagly_c + 0.058 M_trnapro_c + 0.033 M_trnaarg_c + 0.025 M_trnahis_c + 0.064 M_trnalys_c + 0.058 M_trnaasp_c + 0.069 M_trnaglu_c + 3.324 M_adp_c + 3.324 M_pi_c + 3.324 M_h_c + 0.0018 P_SS1G_06304_r</t>
  </si>
  <si>
    <t>0.107 M_alatrna_c + 0.1 M_valtrna_c + 0.044 M_iletrna_c + 0.085 M_leutrna_c + 0.015 M_mettrna_c + 0.011 M_phetrna_c + 0.041 M_tyrtrna_c + 0.022 M_trptrna_c + 0.129 M_sertrna_c + 0.107 M_thrtrna_c + 0.03 M_asntrna_c + 0.018 M_glntrna_c + 0.022 M_cystrna_c + 0.125 M_glytrna_c + 0.041 M_protrna_c + 0.022 M_argtrna_c + 0.015 M_histrna_c + 0.018 M_lystrna_c + 0.022 M_asptrna_c + 0.026 M_glutrna_c + 3.324 M_atp_c + 3.324 M_h2o_c</t>
  </si>
  <si>
    <t>0.107 M_trnaala_c + 0.1 M_trnaval_c + 0.044 M_trnaile_c + 0.085 M_trnaleu_c + 0.015 M_trnamet_c + 0.011 M_trnaphe_c + 0.041 M_trnatyr_c + 0.022 M_trnatrp_c + 0.129 M_trnaser_c + 0.107 M_trnathr_c + 0.03 M_trnaasn_c + 0.018 M_trnagln_c + 0.022 M_trnacys_c + 0.125 M_trnagly_c + 0.041 M_trnapro_c + 0.022 M_trnaarg_c + 0.015 M_trnahis_c + 0.018 M_trnalys_c + 0.022 M_trnaasp_c + 0.026 M_trnaglu_c + 3.324 M_adp_c + 3.324 M_pi_c + 3.324 M_h_c + 0.0037 P_SS1G_06534_r</t>
  </si>
  <si>
    <t>0.096 M_alatrna_c + 0.067 M_valtrna_c + 0.076 M_iletrna_c + 0.062 M_leutrna_c + 0.021 M_mettrna_c + 0.037 M_phetrna_c + 0.044 M_tyrtrna_c + 0.021 M_trptrna_c + 0.096 M_sertrna_c + 0.073 M_thrtrna_c + 0.062 M_asntrna_c + 0.025 M_glntrna_c + 0.023 M_cystrna_c + 0.112 M_glytrna_c + 0.044 M_protrna_c + 0.011 M_argtrna_c + 0.028 M_histrna_c + 0.034 M_lystrna_c + 0.046 M_asptrna_c + 0.023 M_glutrna_c + 3.324 M_atp_c + 3.324 M_h2o_c</t>
  </si>
  <si>
    <t>0.096 M_trnaala_c + 0.067 M_trnaval_c + 0.076 M_trnaile_c + 0.062 M_trnaleu_c + 0.021 M_trnamet_c + 0.037 M_trnaphe_c + 0.044 M_trnatyr_c + 0.021 M_trnatrp_c + 0.096 M_trnaser_c + 0.073 M_trnathr_c + 0.062 M_trnaasn_c + 0.025 M_trnagln_c + 0.023 M_trnacys_c + 0.112 M_trnagly_c + 0.044 M_trnapro_c + 0.011 M_trnaarg_c + 0.028 M_trnahis_c + 0.034 M_trnalys_c + 0.046 M_trnaasp_c + 0.023 M_trnaglu_c + 3.324 M_adp_c + 3.324 M_pi_c + 3.324 M_h_c + 0.0023 P_SS1G_07039_r</t>
  </si>
  <si>
    <t>0.092 M_alatrna_c + 0.066 M_valtrna_c + 0.045 M_iletrna_c + 0.07 M_leutrna_c + 0.021 M_mettrna_c + 0.039 M_phetrna_c + 0.045 M_tyrtrna_c + 0.018 M_trptrna_c + 0.082 M_sertrna_c + 0.066 M_thrtrna_c + 0.064 M_asntrna_c + 0.046 M_glntrna_c + 0.009 M_cystrna_c + 0.102 M_glytrna_c + 0.056 M_protrna_c + 0.034 M_argtrna_c + 0.016 M_histrna_c + 0.027 M_lystrna_c + 0.064 M_asptrna_c + 0.038 M_glutrna_c + 3.324 M_atp_c + 3.324 M_h2o_c</t>
  </si>
  <si>
    <t>0.092 M_trnaala_c + 0.066 M_trnaval_c + 0.045 M_trnaile_c + 0.07 M_trnaleu_c + 0.021 M_trnamet_c + 0.039 M_trnaphe_c + 0.045 M_trnatyr_c + 0.018 M_trnatrp_c + 0.082 M_trnaser_c + 0.066 M_trnathr_c + 0.064 M_trnaasn_c + 0.046 M_trnagln_c + 0.009 M_trnacys_c + 0.102 M_trnagly_c + 0.056 M_trnapro_c + 0.034 M_trnaarg_c + 0.016 M_trnahis_c + 0.027 M_trnalys_c + 0.064 M_trnaasp_c + 0.038 M_trnaglu_c + 3.324 M_adp_c + 3.324 M_pi_c + 3.324 M_h_c + 0.0011 P_SS1G_07146_r</t>
  </si>
  <si>
    <t>0.101 M_alatrna_c + 0.079 M_valtrna_c + 0.051 M_iletrna_c + 0.087 M_leutrna_c + 0.015 M_mettrna_c + 0.032 M_phetrna_c + 0.041 M_tyrtrna_c + 0.017 M_trptrna_c + 0.09 M_sertrna_c + 0.074 M_thrtrna_c + 0.054 M_asntrna_c + 0.028 M_glntrna_c + 0.009 M_cystrna_c + 0.097 M_glytrna_c + 0.071 M_protrna_c + 0.028 M_argtrna_c + 0.014 M_histrna_c + 0.036 M_lystrna_c + 0.047 M_asptrna_c + 0.03 M_glutrna_c + 3.324 M_atp_c + 3.324 M_h2o_c</t>
  </si>
  <si>
    <t>0.101 M_trnaala_c + 0.079 M_trnaval_c + 0.051 M_trnaile_c + 0.087 M_trnaleu_c + 0.015 M_trnamet_c + 0.032 M_trnaphe_c + 0.041 M_trnatyr_c + 0.017 M_trnatrp_c + 0.09 M_trnaser_c + 0.074 M_trnathr_c + 0.054 M_trnaasn_c + 0.028 M_trnagln_c + 0.009 M_trnacys_c + 0.097 M_trnagly_c + 0.071 M_trnapro_c + 0.028 M_trnaarg_c + 0.014 M_trnahis_c + 0.036 M_trnalys_c + 0.047 M_trnaasp_c + 0.03 M_trnaglu_c + 3.324 M_adp_c + 3.324 M_pi_c + 3.324 M_h_c + 0.0011 P_SS1G_07162_r</t>
  </si>
  <si>
    <t>0.078 M_alatrna_c + 0.067 M_valtrna_c + 0.051 M_iletrna_c + 0.069 M_leutrna_c + 0.013 M_mettrna_c + 0.064 M_phetrna_c + 0.042 M_tyrtrna_c + 0.02 M_trptrna_c + 0.082 M_sertrna_c + 0.087 M_thrtrna_c + 0.071 M_asntrna_c + 0.029 M_glntrna_c + 0.004 M_cystrna_c + 0.093 M_glytrna_c + 0.062 M_protrna_c + 0.031 M_argtrna_c + 0.022 M_histrna_c + 0.015 M_lystrna_c + 0.065 M_asptrna_c + 0.038 M_glutrna_c + 3.324 M_atp_c + 3.324 M_h2o_c</t>
  </si>
  <si>
    <t>0.078 M_trnaala_c + 0.067 M_trnaval_c + 0.051 M_trnaile_c + 0.069 M_trnaleu_c + 0.013 M_trnamet_c + 0.064 M_trnaphe_c + 0.042 M_trnatyr_c + 0.02 M_trnatrp_c + 0.082 M_trnaser_c + 0.087 M_trnathr_c + 0.071 M_trnaasn_c + 0.029 M_trnagln_c + 0.004 M_trnacys_c + 0.093 M_trnagly_c + 0.062 M_trnapro_c + 0.031 M_trnaarg_c + 0.022 M_trnahis_c + 0.015 M_trnalys_c + 0.065 M_trnaasp_c + 0.038 M_trnaglu_c + 3.324 M_adp_c + 3.324 M_pi_c + 3.324 M_h_c + 0.0018 P_SS1G_07184_r</t>
  </si>
  <si>
    <t>0.079 M_alatrna_c + 0.06 M_valtrna_c + 0.042 M_iletrna_c + 0.079 M_leutrna_c + 0.013 M_mettrna_c + 0.036 M_phetrna_c + 0.063 M_tyrtrna_c + 0.013 M_trptrna_c + 0.088 M_sertrna_c + 0.06 M_thrtrna_c + 0.055 M_asntrna_c + 0.024 M_glntrna_c + 0.015 M_cystrna_c + 0.091 M_glytrna_c + 0.072 M_protrna_c + 0.025 M_argtrna_c + 0.024 M_histrna_c + 0.057 M_lystrna_c + 0.048 M_asptrna_c + 0.055 M_glutrna_c + 3.324 M_atp_c + 3.324 M_h2o_c</t>
  </si>
  <si>
    <t>0.079 M_trnaala_c + 0.06 M_trnaval_c + 0.042 M_trnaile_c + 0.079 M_trnaleu_c + 0.013 M_trnamet_c + 0.036 M_trnaphe_c + 0.063 M_trnatyr_c + 0.013 M_trnatrp_c + 0.088 M_trnaser_c + 0.06 M_trnathr_c + 0.055 M_trnaasn_c + 0.024 M_trnagln_c + 0.015 M_trnacys_c + 0.091 M_trnagly_c + 0.072 M_trnapro_c + 0.025 M_trnaarg_c + 0.024 M_trnahis_c + 0.057 M_trnalys_c + 0.048 M_trnaasp_c + 0.055 M_trnaglu_c + 3.324 M_adp_c + 3.324 M_pi_c + 3.324 M_h_c + 0.0015 P_SS1G_07268_r</t>
  </si>
  <si>
    <t>0.104 M_alatrna_c + 0.066 M_valtrna_c + 0.049 M_iletrna_c + 0.08 M_leutrna_c + 0.017 M_mettrna_c + 0.043 M_phetrna_c + 0.039 M_tyrtrna_c + 0.014 M_trptrna_c + 0.097 M_sertrna_c + 0.104 M_thrtrna_c + 0.048 M_asntrna_c + 0.034 M_glntrna_c + 0.015 M_cystrna_c + 0.095 M_glytrna_c + 0.046 M_protrna_c + 0.02 M_argtrna_c + 0.012 M_histrna_c + 0.036 M_lystrna_c + 0.046 M_asptrna_c + 0.034 M_glutrna_c + 3.324 M_atp_c + 3.324 M_h2o_c</t>
  </si>
  <si>
    <t>0.104 M_trnaala_c + 0.066 M_trnaval_c + 0.049 M_trnaile_c + 0.08 M_trnaleu_c + 0.017 M_trnamet_c + 0.043 M_trnaphe_c + 0.039 M_trnatyr_c + 0.014 M_trnatrp_c + 0.097 M_trnaser_c + 0.104 M_trnathr_c + 0.048 M_trnaasn_c + 0.034 M_trnagln_c + 0.015 M_trnacys_c + 0.095 M_trnagly_c + 0.046 M_trnapro_c + 0.02 M_trnaarg_c + 0.012 M_trnahis_c + 0.036 M_trnalys_c + 0.046 M_trnaasp_c + 0.034 M_trnaglu_c + 3.324 M_adp_c + 3.324 M_pi_c + 3.324 M_h_c + 0.0017 P_SS1G_07655_r</t>
  </si>
  <si>
    <t>0.129 M_alatrna_c + 0.069 M_valtrna_c + 0.05 M_iletrna_c + 0.109 M_leutrna_c + 0.045 M_mettrna_c + 0.025 M_phetrna_c + 0.02 M_tyrtrna_c + 0.000 M_trptrna_c + 0.104 M_sertrna_c + 0.089 M_thrtrna_c + 0.01 M_asntrna_c + 0.04 M_glntrna_c + 0.02 M_cystrna_c + 0.109 M_glytrna_c + 0.045 M_protrna_c + 0.01 M_argtrna_c + 0.015 M_histrna_c + 0.045 M_lystrna_c + 0.05 M_asptrna_c + 0.02 M_glutrna_c + 3.324 M_atp_c + 3.324 M_h2o_c</t>
  </si>
  <si>
    <t>0.129 M_trnaala_c + 0.069 M_trnaval_c + 0.05 M_trnaile_c + 0.109 M_trnaleu_c + 0.045 M_trnamet_c + 0.025 M_trnaphe_c + 0.02 M_trnatyr_c + 0.000 M_trnatrp_c + 0.104 M_trnaser_c + 0.089 M_trnathr_c + 0.01 M_trnaasn_c + 0.04 M_trnagln_c + 0.02 M_trnacys_c + 0.109 M_trnagly_c + 0.045 M_trnapro_c + 0.01 M_trnaarg_c + 0.015 M_trnahis_c + 0.045 M_trnalys_c + 0.05 M_trnaasp_c + 0.02 M_trnaglu_c + 3.324 M_adp_c + 3.324 M_pi_c + 3.324 M_h_c + 0.005 P_SS1G_07661_r</t>
  </si>
  <si>
    <t>0.068 M_alatrna_c + 0.086 M_valtrna_c + 0.041 M_iletrna_c + 0.063 M_leutrna_c + 0.014 M_mettrna_c + 0.05 M_phetrna_c + 0.041 M_tyrtrna_c + 0.027 M_trptrna_c + 0.135 M_sertrna_c + 0.104 M_thrtrna_c + 0.054 M_asntrna_c + 0.027 M_glntrna_c + 0.000 M_cystrna_c + 0.099 M_glytrna_c + 0.05 M_protrna_c + 0.036 M_argtrna_c + 0.005 M_histrna_c + 0.023 M_lystrna_c + 0.041 M_asptrna_c + 0.041 M_glutrna_c + 3.324 M_atp_c + 3.324 M_h2o_c</t>
  </si>
  <si>
    <t>0.068 M_trnaala_c + 0.086 M_trnaval_c + 0.041 M_trnaile_c + 0.063 M_trnaleu_c + 0.014 M_trnamet_c + 0.05 M_trnaphe_c + 0.041 M_trnatyr_c + 0.027 M_trnatrp_c + 0.135 M_trnaser_c + 0.104 M_trnathr_c + 0.054 M_trnaasn_c + 0.027 M_trnagln_c + 0.000 M_trnacys_c + 0.099 M_trnagly_c + 0.05 M_trnapro_c + 0.036 M_trnaarg_c + 0.005 M_trnahis_c + 0.023 M_trnalys_c + 0.041 M_trnaasp_c + 0.041 M_trnaglu_c + 3.324 M_adp_c + 3.324 M_pi_c + 3.324 M_h_c + 0.0045 P_SS1G_07749_r</t>
  </si>
  <si>
    <t>0.111 M_alatrna_c + 0.099 M_valtrna_c + 0.044 M_iletrna_c + 0.04 M_leutrna_c + 0.004 M_mettrna_c + 0.032 M_phetrna_c + 0.04 M_tyrtrna_c + 0.024 M_trptrna_c + 0.119 M_sertrna_c + 0.131 M_thrtrna_c + 0.04 M_asntrna_c + 0.028 M_glntrna_c + 0.008 M_cystrna_c + 0.111 M_glytrna_c + 0.024 M_protrna_c + 0.016 M_argtrna_c + 0.008 M_histrna_c + 0.04 M_lystrna_c + 0.052 M_asptrna_c + 0.032 M_glutrna_c + 3.324 M_atp_c + 3.324 M_h2o_c</t>
  </si>
  <si>
    <t>0.111 M_trnaala_c + 0.099 M_trnaval_c + 0.044 M_trnaile_c + 0.04 M_trnaleu_c + 0.004 M_trnamet_c + 0.032 M_trnaphe_c + 0.04 M_trnatyr_c + 0.024 M_trnatrp_c + 0.119 M_trnaser_c + 0.131 M_trnathr_c + 0.04 M_trnaasn_c + 0.028 M_trnagln_c + 0.008 M_trnacys_c + 0.111 M_trnagly_c + 0.024 M_trnapro_c + 0.016 M_trnaarg_c + 0.008 M_trnahis_c + 0.04 M_trnalys_c + 0.052 M_trnaasp_c + 0.032 M_trnaglu_c + 3.324 M_adp_c + 3.324 M_pi_c + 3.324 M_h_c + 0.004 P_SS1G_07836_r</t>
  </si>
  <si>
    <t>0.112 M_alatrna_c + 0.065 M_valtrna_c + 0.049 M_iletrna_c + 0.086 M_leutrna_c + 0.017 M_mettrna_c + 0.026 M_phetrna_c + 0.037 M_tyrtrna_c + 0.022 M_trptrna_c + 0.1 M_sertrna_c + 0.084 M_thrtrna_c + 0.06 M_asntrna_c + 0.029 M_glntrna_c + 0.013 M_cystrna_c + 0.103 M_glytrna_c + 0.052 M_protrna_c + 0.026 M_argtrna_c + 0.01 M_histrna_c + 0.034 M_lystrna_c + 0.048 M_asptrna_c + 0.028 M_glutrna_c + 3.324 M_atp_c + 3.324 M_h2o_c</t>
  </si>
  <si>
    <t>0.112 M_trnaala_c + 0.065 M_trnaval_c + 0.049 M_trnaile_c + 0.086 M_trnaleu_c + 0.017 M_trnamet_c + 0.026 M_trnaphe_c + 0.037 M_trnatyr_c + 0.022 M_trnatrp_c + 0.1 M_trnaser_c + 0.084 M_trnathr_c + 0.06 M_trnaasn_c + 0.029 M_trnagln_c + 0.013 M_trnacys_c + 0.103 M_trnagly_c + 0.052 M_trnapro_c + 0.026 M_trnaarg_c + 0.01 M_trnahis_c + 0.034 M_trnalys_c + 0.048 M_trnaasp_c + 0.028 M_trnaglu_c + 3.324 M_adp_c + 3.324 M_pi_c + 3.324 M_h_c + 0.0012 P_SS1G_07847_r</t>
  </si>
  <si>
    <t>0.123 M_alatrna_c + 0.06 M_valtrna_c + 0.04 M_iletrna_c + 0.05 M_leutrna_c + 0.013 M_mettrna_c + 0.033 M_phetrna_c + 0.053 M_tyrtrna_c + 0.003 M_trptrna_c + 0.107 M_sertrna_c + 0.103 M_thrtrna_c + 0.043 M_asntrna_c + 0.043 M_glntrna_c + 0.047 M_cystrna_c + 0.117 M_glytrna_c + 0.063 M_protrna_c + 0.017 M_argtrna_c + 0.013 M_histrna_c + 0.02 M_lystrna_c + 0.03 M_asptrna_c + 0.02 M_glutrna_c + 3.324 M_atp_c + 3.324 M_h2o_c</t>
  </si>
  <si>
    <t>0.123 M_trnaala_c + 0.06 M_trnaval_c + 0.04 M_trnaile_c + 0.05 M_trnaleu_c + 0.013 M_trnamet_c + 0.033 M_trnaphe_c + 0.053 M_trnatyr_c + 0.003 M_trnatrp_c + 0.107 M_trnaser_c + 0.103 M_trnathr_c + 0.043 M_trnaasn_c + 0.043 M_trnagln_c + 0.047 M_trnacys_c + 0.117 M_trnagly_c + 0.063 M_trnapro_c + 0.017 M_trnaarg_c + 0.013 M_trnahis_c + 0.02 M_trnalys_c + 0.03 M_trnaasp_c + 0.02 M_trnaglu_c + 3.324 M_adp_c + 3.324 M_pi_c + 3.324 M_h_c + 0.0033 P_SS1G_08104_r</t>
  </si>
  <si>
    <t>0.096 M_alatrna_c + 0.066 M_valtrna_c + 0.051 M_iletrna_c + 0.071 M_leutrna_c + 0.008 M_mettrna_c + 0.043 M_phetrna_c + 0.063 M_tyrtrna_c + 0.03 M_trptrna_c + 0.083 M_sertrna_c + 0.081 M_thrtrna_c + 0.071 M_asntrna_c + 0.028 M_glntrna_c + 0.01 M_cystrna_c + 0.088 M_glytrna_c + 0.04 M_protrna_c + 0.018 M_argtrna_c + 0.018 M_histrna_c + 0.051 M_lystrna_c + 0.053 M_asptrna_c + 0.033 M_glutrna_c + 3.324 M_atp_c + 3.324 M_h2o_c</t>
  </si>
  <si>
    <t>0.096 M_trnaala_c + 0.066 M_trnaval_c + 0.051 M_trnaile_c + 0.071 M_trnaleu_c + 0.008 M_trnamet_c + 0.043 M_trnaphe_c + 0.063 M_trnatyr_c + 0.03 M_trnatrp_c + 0.083 M_trnaser_c + 0.081 M_trnathr_c + 0.071 M_trnaasn_c + 0.028 M_trnagln_c + 0.01 M_trnacys_c + 0.088 M_trnagly_c + 0.04 M_trnapro_c + 0.018 M_trnaarg_c + 0.018 M_trnahis_c + 0.051 M_trnalys_c + 0.053 M_trnaasp_c + 0.033 M_trnaglu_c + 3.324 M_adp_c + 3.324 M_pi_c + 3.324 M_h_c + 0.0025 P_SS1G_08208_r</t>
  </si>
  <si>
    <t>0.092 M_alatrna_c + 0.065 M_valtrna_c + 0.068 M_iletrna_c + 0.068 M_leutrna_c + 0.014 M_mettrna_c + 0.029 M_phetrna_c + 0.054 M_tyrtrna_c + 0.018 M_trptrna_c + 0.104 M_sertrna_c + 0.106 M_thrtrna_c + 0.054 M_asntrna_c + 0.016 M_glntrna_c + 0.025 M_cystrna_c + 0.124 M_glytrna_c + 0.038 M_protrna_c + 0.011 M_argtrna_c + 0.025 M_histrna_c + 0.029 M_lystrna_c + 0.036 M_asptrna_c + 0.025 M_glutrna_c + 3.324 M_atp_c + 3.324 M_h2o_c</t>
  </si>
  <si>
    <t>0.092 M_trnaala_c + 0.065 M_trnaval_c + 0.068 M_trnaile_c + 0.068 M_trnaleu_c + 0.014 M_trnamet_c + 0.029 M_trnaphe_c + 0.054 M_trnatyr_c + 0.018 M_trnatrp_c + 0.104 M_trnaser_c + 0.106 M_trnathr_c + 0.054 M_trnaasn_c + 0.016 M_trnagln_c + 0.025 M_trnacys_c + 0.124 M_trnagly_c + 0.038 M_trnapro_c + 0.011 M_trnaarg_c + 0.025 M_trnahis_c + 0.029 M_trnalys_c + 0.036 M_trnaasp_c + 0.025 M_trnaglu_c + 3.324 M_adp_c + 3.324 M_pi_c + 3.324 M_h_c + 0.0023 P_SS1G_08229_r</t>
  </si>
  <si>
    <t>0.059 M_alatrna_c + 0.069 M_valtrna_c + 0.066 M_iletrna_c + 0.072 M_leutrna_c + 0.02 M_mettrna_c + 0.036 M_phetrna_c + 0.066 M_tyrtrna_c + 0.003 M_trptrna_c + 0.134 M_sertrna_c + 0.056 M_thrtrna_c + 0.059 M_asntrna_c + 0.03 M_glntrna_c + 0.01 M_cystrna_c + 0.105 M_glytrna_c + 0.066 M_protrna_c + 0.026 M_argtrna_c + 0.007 M_histrna_c + 0.039 M_lystrna_c + 0.046 M_asptrna_c + 0.033 M_glutrna_c + 3.324 M_atp_c + 3.324 M_h2o_c</t>
  </si>
  <si>
    <t>0.059 M_trnaala_c + 0.069 M_trnaval_c + 0.066 M_trnaile_c + 0.072 M_trnaleu_c + 0.02 M_trnamet_c + 0.036 M_trnaphe_c + 0.066 M_trnatyr_c + 0.003 M_trnatrp_c + 0.134 M_trnaser_c + 0.056 M_trnathr_c + 0.059 M_trnaasn_c + 0.03 M_trnagln_c + 0.01 M_trnacys_c + 0.105 M_trnagly_c + 0.066 M_trnapro_c + 0.026 M_trnaarg_c + 0.007 M_trnahis_c + 0.039 M_trnalys_c + 0.046 M_trnaasp_c + 0.033 M_trnaglu_c + 3.324 M_adp_c + 3.324 M_pi_c + 3.324 M_h_c + 0.0033 P_SS1G_08272_r</t>
  </si>
  <si>
    <t>0.073 M_alatrna_c + 0.059 M_valtrna_c + 0.042 M_iletrna_c + 0.09 M_leutrna_c + 0.024 M_mettrna_c + 0.045 M_phetrna_c + 0.041 M_tyrtrna_c + 0.028 M_trptrna_c + 0.089 M_sertrna_c + 0.064 M_thrtrna_c + 0.065 M_asntrna_c + 0.038 M_glntrna_c + 0.014 M_cystrna_c + 0.085 M_glytrna_c + 0.056 M_protrna_c + 0.049 M_argtrna_c + 0.018 M_histrna_c + 0.042 M_lystrna_c + 0.041 M_asptrna_c + 0.037 M_glutrna_c + 3.324 M_atp_c + 3.324 M_h2o_c</t>
  </si>
  <si>
    <t>0.073 M_trnaala_c + 0.059 M_trnaval_c + 0.042 M_trnaile_c + 0.09 M_trnaleu_c + 0.024 M_trnamet_c + 0.045 M_trnaphe_c + 0.041 M_trnatyr_c + 0.028 M_trnatrp_c + 0.089 M_trnaser_c + 0.064 M_trnathr_c + 0.065 M_trnaasn_c + 0.038 M_trnagln_c + 0.014 M_trnacys_c + 0.085 M_trnagly_c + 0.056 M_trnapro_c + 0.049 M_trnaarg_c + 0.018 M_trnahis_c + 0.042 M_trnalys_c + 0.041 M_trnaasp_c + 0.037 M_trnaglu_c + 3.324 M_adp_c + 3.324 M_pi_c + 3.324 M_h_c + 0.001 P_SS1G_08747_r</t>
  </si>
  <si>
    <t>0.088 M_alatrna_c + 0.073 M_valtrna_c + 0.055 M_iletrna_c + 0.075 M_leutrna_c + 0.015 M_mettrna_c + 0.059 M_phetrna_c + 0.029 M_tyrtrna_c + 0.02 M_trptrna_c + 0.068 M_sertrna_c + 0.062 M_thrtrna_c + 0.042 M_asntrna_c + 0.04 M_glntrna_c + 0.002 M_cystrna_c + 0.095 M_glytrna_c + 0.064 M_protrna_c + 0.02 M_argtrna_c + 0.031 M_histrna_c + 0.042 M_lystrna_c + 0.07 M_asptrna_c + 0.053 M_glutrna_c + 3.324 M_atp_c + 3.324 M_h2o_c</t>
  </si>
  <si>
    <t>0.088 M_trnaala_c + 0.073 M_trnaval_c + 0.055 M_trnaile_c + 0.075 M_trnaleu_c + 0.015 M_trnamet_c + 0.059 M_trnaphe_c + 0.029 M_trnatyr_c + 0.02 M_trnatrp_c + 0.068 M_trnaser_c + 0.062 M_trnathr_c + 0.042 M_trnaasn_c + 0.04 M_trnagln_c + 0.002 M_trnacys_c + 0.095 M_trnagly_c + 0.064 M_trnapro_c + 0.02 M_trnaarg_c + 0.031 M_trnahis_c + 0.042 M_trnalys_c + 0.07 M_trnaasp_c + 0.053 M_trnaglu_c + 3.324 M_adp_c + 3.324 M_pi_c + 3.324 M_h_c + 0.0022 P_SS1G_08814_r</t>
  </si>
  <si>
    <t>0.106 M_alatrna_c + 0.036 M_valtrna_c + 0.051 M_iletrna_c + 0.085 M_leutrna_c + 0.029 M_mettrna_c + 0.034 M_phetrna_c + 0.051 M_tyrtrna_c + 0.024 M_trptrna_c + 0.094 M_sertrna_c + 0.08 M_thrtrna_c + 0.056 M_asntrna_c + 0.031 M_glntrna_c + 0.012 M_cystrna_c + 0.094 M_glytrna_c + 0.051 M_protrna_c + 0.024 M_argtrna_c + 0.022 M_histrna_c + 0.036 M_lystrna_c + 0.051 M_asptrna_c + 0.034 M_glutrna_c + 3.324 M_atp_c + 3.324 M_h2o_c</t>
  </si>
  <si>
    <t>0.106 M_trnaala_c + 0.036 M_trnaval_c + 0.051 M_trnaile_c + 0.085 M_trnaleu_c + 0.029 M_trnamet_c + 0.034 M_trnaphe_c + 0.051 M_trnatyr_c + 0.024 M_trnatrp_c + 0.094 M_trnaser_c + 0.08 M_trnathr_c + 0.056 M_trnaasn_c + 0.031 M_trnagln_c + 0.012 M_trnacys_c + 0.094 M_trnagly_c + 0.051 M_trnapro_c + 0.024 M_trnaarg_c + 0.022 M_trnahis_c + 0.036 M_trnalys_c + 0.051 M_trnaasp_c + 0.034 M_trnaglu_c + 3.324 M_adp_c + 3.324 M_pi_c + 3.324 M_h_c + 0.0024 P_SS1G_08837_r</t>
  </si>
  <si>
    <t>0.147 M_alatrna_c + 0.079 M_valtrna_c + 0.037 M_iletrna_c + 0.068 M_leutrna_c + 0.017 M_mettrna_c + 0.025 M_phetrna_c + 0.051 M_tyrtrna_c + 0.006 M_trptrna_c + 0.088 M_sertrna_c + 0.121 M_thrtrna_c + 0.042 M_asntrna_c + 0.034 M_glntrna_c + 0.023 M_cystrna_c + 0.065 M_glytrna_c + 0.034 M_protrna_c + 0.023 M_argtrna_c + 0.011 M_histrna_c + 0.04 M_lystrna_c + 0.048 M_asptrna_c + 0.042 M_glutrna_c + 3.324 M_atp_c + 3.324 M_h2o_c</t>
  </si>
  <si>
    <t>0.147 M_trnaala_c + 0.079 M_trnaval_c + 0.037 M_trnaile_c + 0.068 M_trnaleu_c + 0.017 M_trnamet_c + 0.025 M_trnaphe_c + 0.051 M_trnatyr_c + 0.006 M_trnatrp_c + 0.088 M_trnaser_c + 0.121 M_trnathr_c + 0.042 M_trnaasn_c + 0.034 M_trnagln_c + 0.023 M_trnacys_c + 0.065 M_trnagly_c + 0.034 M_trnapro_c + 0.023 M_trnaarg_c + 0.011 M_trnahis_c + 0.04 M_trnalys_c + 0.048 M_trnaasp_c + 0.042 M_trnaglu_c + 3.324 M_adp_c + 3.324 M_pi_c + 3.324 M_h_c + 0.0028 P_SS1G_08858_r</t>
  </si>
  <si>
    <t>0.078 M_alatrna_c + 0.058 M_valtrna_c + 0.033 M_iletrna_c + 0.051 M_leutrna_c + 0.011 M_mettrna_c + 0.038 M_phetrna_c + 0.047 M_tyrtrna_c + 0.018 M_trptrna_c + 0.104 M_sertrna_c + 0.133 M_thrtrna_c + 0.073 M_asntrna_c + 0.031 M_glntrna_c + 0.04 M_cystrna_c + 0.107 M_glytrna_c + 0.04 M_protrna_c + 0.018 M_argtrna_c + 0.011 M_histrna_c + 0.029 M_lystrna_c + 0.06 M_asptrna_c + 0.02 M_glutrna_c + 3.324 M_atp_c + 3.324 M_h2o_c</t>
  </si>
  <si>
    <t>0.078 M_trnaala_c + 0.058 M_trnaval_c + 0.033 M_trnaile_c + 0.051 M_trnaleu_c + 0.011 M_trnamet_c + 0.038 M_trnaphe_c + 0.047 M_trnatyr_c + 0.018 M_trnatrp_c + 0.104 M_trnaser_c + 0.133 M_trnathr_c + 0.073 M_trnaasn_c + 0.031 M_trnagln_c + 0.04 M_trnacys_c + 0.107 M_trnagly_c + 0.04 M_trnapro_c + 0.018 M_trnaarg_c + 0.011 M_trnahis_c + 0.029 M_trnalys_c + 0.06 M_trnaasp_c + 0.02 M_trnaglu_c + 3.324 M_adp_c + 3.324 M_pi_c + 3.324 M_h_c + 0.0022 P_SS1G_09020_r</t>
  </si>
  <si>
    <t>0.082 M_alatrna_c + 0.067 M_valtrna_c + 0.068 M_iletrna_c + 0.072 M_leutrna_c + 0.012 M_mettrna_c + 0.049 M_phetrna_c + 0.052 M_tyrtrna_c + 0.011 M_trptrna_c + 0.102 M_sertrna_c + 0.088 M_thrtrna_c + 0.057 M_asntrna_c + 0.033 M_glntrna_c + 0.005 M_cystrna_c + 0.109 M_glytrna_c + 0.059 M_protrna_c + 0.019 M_argtrna_c + 0.015 M_histrna_c + 0.027 M_lystrna_c + 0.05 M_asptrna_c + 0.024 M_glutrna_c + 3.324 M_atp_c + 3.324 M_h2o_c</t>
  </si>
  <si>
    <t>0.082 M_trnaala_c + 0.067 M_trnaval_c + 0.068 M_trnaile_c + 0.072 M_trnaleu_c + 0.012 M_trnamet_c + 0.049 M_trnaphe_c + 0.052 M_trnatyr_c + 0.011 M_trnatrp_c + 0.102 M_trnaser_c + 0.088 M_trnathr_c + 0.057 M_trnaasn_c + 0.033 M_trnagln_c + 0.005 M_trnacys_c + 0.109 M_trnagly_c + 0.059 M_trnapro_c + 0.019 M_trnaarg_c + 0.015 M_trnahis_c + 0.027 M_trnalys_c + 0.05 M_trnaasp_c + 0.024 M_trnaglu_c + 3.324 M_adp_c + 3.324 M_pi_c + 3.324 M_h_c + 0.0011 P_SS1G_09060_r</t>
  </si>
  <si>
    <t>0.08 M_alatrna_c + 0.054 M_valtrna_c + 0.082 M_iletrna_c + 0.064 M_leutrna_c + 0.014 M_mettrna_c + 0.051 M_phetrna_c + 0.047 M_tyrtrna_c + 0.018 M_trptrna_c + 0.097 M_sertrna_c + 0.077 M_thrtrna_c + 0.077 M_asntrna_c + 0.035 M_glntrna_c + 0.013 M_cystrna_c + 0.093 M_glytrna_c + 0.045 M_protrna_c + 0.029 M_argtrna_c + 0.018 M_histrna_c + 0.016 M_lystrna_c + 0.053 M_asptrna_c + 0.036 M_glutrna_c + 3.324 M_atp_c + 3.324 M_h2o_c</t>
  </si>
  <si>
    <t>0.08 M_trnaala_c + 0.054 M_trnaval_c + 0.082 M_trnaile_c + 0.064 M_trnaleu_c + 0.014 M_trnamet_c + 0.051 M_trnaphe_c + 0.047 M_trnatyr_c + 0.018 M_trnatrp_c + 0.097 M_trnaser_c + 0.077 M_trnathr_c + 0.077 M_trnaasn_c + 0.035 M_trnagln_c + 0.013 M_trnacys_c + 0.093 M_trnagly_c + 0.045 M_trnapro_c + 0.029 M_trnaarg_c + 0.018 M_trnahis_c + 0.016 M_trnalys_c + 0.053 M_trnaasp_c + 0.036 M_trnaglu_c + 3.324 M_adp_c + 3.324 M_pi_c + 3.324 M_h_c + 0.0012 P_SS1G_09216_r</t>
  </si>
  <si>
    <t>0.106 M_alatrna_c + 0.062 M_valtrna_c + 0.059 M_iletrna_c + 0.072 M_leutrna_c + 0.012 M_mettrna_c + 0.019 M_phetrna_c + 0.05 M_tyrtrna_c + 0.012 M_trptrna_c + 0.125 M_sertrna_c + 0.121 M_thrtrna_c + 0.044 M_asntrna_c + 0.05 M_glntrna_c + 0.025 M_cystrna_c + 0.09 M_glytrna_c + 0.059 M_protrna_c + 0.009 M_argtrna_c + 0.012 M_histrna_c + 0.028 M_lystrna_c + 0.031 M_asptrna_c + 0.012 M_glutrna_c + 3.324 M_atp_c + 3.324 M_h2o_c</t>
  </si>
  <si>
    <t>0.106 M_trnaala_c + 0.062 M_trnaval_c + 0.059 M_trnaile_c + 0.072 M_trnaleu_c + 0.012 M_trnamet_c + 0.019 M_trnaphe_c + 0.05 M_trnatyr_c + 0.012 M_trnatrp_c + 0.125 M_trnaser_c + 0.121 M_trnathr_c + 0.044 M_trnaasn_c + 0.05 M_trnagln_c + 0.025 M_trnacys_c + 0.09 M_trnagly_c + 0.059 M_trnapro_c + 0.009 M_trnaarg_c + 0.012 M_trnahis_c + 0.028 M_trnalys_c + 0.031 M_trnaasp_c + 0.012 M_trnaglu_c + 3.324 M_adp_c + 3.324 M_pi_c + 3.324 M_h_c + 0.0031 P_SS1G_09251_r</t>
  </si>
  <si>
    <t>0.089 M_alatrna_c + 0.054 M_valtrna_c + 0.055 M_iletrna_c + 0.076 M_leutrna_c + 0.008 M_mettrna_c + 0.041 M_phetrna_c + 0.052 M_tyrtrna_c + 0.014 M_trptrna_c + 0.095 M_sertrna_c + 0.068 M_thrtrna_c + 0.054 M_asntrna_c + 0.038 M_glntrna_c + 0.009 M_cystrna_c + 0.089 M_glytrna_c + 0.066 M_protrna_c + 0.032 M_argtrna_c + 0.021 M_histrna_c + 0.047 M_lystrna_c + 0.049 M_asptrna_c + 0.043 M_glutrna_c + 3.324 M_atp_c + 3.324 M_h2o_c</t>
  </si>
  <si>
    <t>0.089 M_trnaala_c + 0.054 M_trnaval_c + 0.055 M_trnaile_c + 0.076 M_trnaleu_c + 0.008 M_trnamet_c + 0.041 M_trnaphe_c + 0.052 M_trnatyr_c + 0.014 M_trnatrp_c + 0.095 M_trnaser_c + 0.068 M_trnathr_c + 0.054 M_trnaasn_c + 0.038 M_trnagln_c + 0.009 M_trnacys_c + 0.089 M_trnagly_c + 0.066 M_trnapro_c + 0.032 M_trnaarg_c + 0.021 M_trnahis_c + 0.047 M_trnalys_c + 0.049 M_trnaasp_c + 0.043 M_trnaglu_c + 3.324 M_adp_c + 3.324 M_pi_c + 3.324 M_h_c + 0.0016 P_SS1G_09268_r</t>
  </si>
  <si>
    <t>0.106 M_alatrna_c + 0.058 M_valtrna_c + 0.055 M_iletrna_c + 0.053 M_leutrna_c + 0.024 M_mettrna_c + 0.043 M_phetrna_c + 0.055 M_tyrtrna_c + 0.038 M_trptrna_c + 0.089 M_sertrna_c + 0.050 M_thrtrna_c + 0.053 M_asntrna_c + 0.055 M_glntrna_c + 0.012 M_cystrna_c + 0.103 M_glytrna_c + 0.041 M_protrna_c + 0.022 M_argtrna_c + 0.017 M_histrna_c + 0.029 M_lystrna_c + 0.060 M_asptrna_c + 0.038 M_glutrna_c + 3.324 M_atp_c + 3.324 M_h2o_c</t>
  </si>
  <si>
    <t>0.106 M_trnaala_c + 0.058 M_trnaval_c + 0.055 M_trnaile_c + 0.053 M_trnaleu_c + 0.024 M_trnamet_c + 0.043 M_trnaphe_c + 0.055 M_trnatyr_c + 0.038 M_trnatrp_c + 0.089 M_trnaser_c + 0.050 M_trnathr_c + 0.053 M_trnaasn_c + 0.055 M_trnagln_c + 0.012 M_trnacys_c + 0.103 M_trnagly_c + 0.041 M_trnapro_c + 0.022 M_trnaarg_c + 0.017 M_trnahis_c + 0.029 M_trnalys_c + 0.060 M_trnaasp_c + 0.038 M_trnaglu_c + 3.324 M_adp_c + 3.324 M_pi_c + 3.324 M_h_c + 0.0024 P_SS1G_09365_r</t>
  </si>
  <si>
    <t>0.095 M_alatrna_c + 0.088 M_valtrna_c + 0.053 M_iletrna_c + 0.082 M_leutrna_c + 0.021 M_mettrna_c + 0.033 M_phetrna_c + 0.045 M_tyrtrna_c + 0.014 M_trptrna_c + 0.081 M_sertrna_c + 0.067 M_thrtrna_c + 0.05 M_asntrna_c + 0.039 M_glntrna_c + 0.005 M_cystrna_c + 0.093 M_glytrna_c + 0.04 M_protrna_c + 0.032 M_argtrna_c + 0.018 M_histrna_c + 0.035 M_lystrna_c + 0.058 M_asptrna_c + 0.051 M_glutrna_c + 3.324 M_atp_c + 3.324 M_h2o_c</t>
  </si>
  <si>
    <t>0.095 M_trnaala_c + 0.088 M_trnaval_c + 0.053 M_trnaile_c + 0.082 M_trnaleu_c + 0.021 M_trnamet_c + 0.033 M_trnaphe_c + 0.045 M_trnatyr_c + 0.014 M_trnatrp_c + 0.081 M_trnaser_c + 0.067 M_trnathr_c + 0.05 M_trnaasn_c + 0.039 M_trnagln_c + 0.005 M_trnacys_c + 0.093 M_trnagly_c + 0.04 M_trnapro_c + 0.032 M_trnaarg_c + 0.018 M_trnahis_c + 0.035 M_trnalys_c + 0.058 M_trnaasp_c + 0.051 M_trnaglu_c + 3.324 M_adp_c + 3.324 M_pi_c + 3.324 M_h_c + 0.0013 P_SS1G_09366_r</t>
  </si>
  <si>
    <t>0.083 M_alatrna_c + 0.049 M_valtrna_c + 0.065 M_iletrna_c + 0.088 M_leutrna_c + 0.011 M_mettrna_c + 0.051 M_phetrna_c + 0.06 M_tyrtrna_c + 0.018 M_trptrna_c + 0.067 M_sertrna_c + 0.079 M_thrtrna_c + 0.076 M_asntrna_c + 0.036 M_glntrna_c + 0.011 M_cystrna_c + 0.085 M_glytrna_c + 0.069 M_protrna_c + 0.025 M_argtrna_c + 0.016 M_histrna_c + 0.022 M_lystrna_c + 0.052 M_asptrna_c + 0.038 M_glutrna_c + 3.324 M_atp_c + 3.324 M_h2o_c</t>
  </si>
  <si>
    <t>0.083 M_trnaala_c + 0.049 M_trnaval_c + 0.065 M_trnaile_c + 0.088 M_trnaleu_c + 0.011 M_trnamet_c + 0.051 M_trnaphe_c + 0.06 M_trnatyr_c + 0.018 M_trnatrp_c + 0.067 M_trnaser_c + 0.079 M_trnathr_c + 0.076 M_trnaasn_c + 0.036 M_trnagln_c + 0.011 M_trnacys_c + 0.085 M_trnagly_c + 0.069 M_trnapro_c + 0.025 M_trnaarg_c + 0.016 M_trnahis_c + 0.022 M_trnalys_c + 0.052 M_trnaasp_c + 0.038 M_trnaglu_c + 3.324 M_adp_c + 3.324 M_pi_c + 3.324 M_h_c + 0.0018 P_SS1G_09475_r</t>
  </si>
  <si>
    <t>0.072 M_alatrna_c + 0.046 M_valtrna_c + 0.062 M_iletrna_c + 0.113 M_leutrna_c + 0.043 M_mettrna_c + 0.038 M_phetrna_c + 0.051 M_tyrtrna_c + 0.035 M_trptrna_c + 0.043 M_sertrna_c + 0.064 M_thrtrna_c + 0.038 M_asntrna_c + 0.04 M_glntrna_c + 0.008 M_cystrna_c + 0.08 M_glytrna_c + 0.024 M_protrna_c + 0.04 M_argtrna_c + 0.027 M_histrna_c + 0.054 M_lystrna_c + 0.056 M_asptrna_c + 0.067 M_glutrna_c + 3.324 M_atp_c + 3.324 M_h2o_c</t>
  </si>
  <si>
    <t>0.072 M_trnaala_c + 0.046 M_trnaval_c + 0.062 M_trnaile_c + 0.113 M_trnaleu_c + 0.043 M_trnamet_c + 0.038 M_trnaphe_c + 0.051 M_trnatyr_c + 0.035 M_trnatrp_c + 0.043 M_trnaser_c + 0.064 M_trnathr_c + 0.038 M_trnaasn_c + 0.04 M_trnagln_c + 0.008 M_trnacys_c + 0.08 M_trnagly_c + 0.024 M_trnapro_c + 0.04 M_trnaarg_c + 0.027 M_trnahis_c + 0.054 M_trnalys_c + 0.056 M_trnaasp_c + 0.067 M_trnaglu_c + 3.324 M_adp_c + 3.324 M_pi_c + 3.324 M_h_c + 0.0027 P_SS1G_09857_r</t>
  </si>
  <si>
    <t>0.073 M_alatrna_c + 0.055 M_valtrna_c + 0.05 M_iletrna_c + 0.095 M_leutrna_c + 0.026 M_mettrna_c + 0.033 M_phetrna_c + 0.047 M_tyrtrna_c + 0.038 M_trptrna_c + 0.116 M_sertrna_c + 0.083 M_thrtrna_c + 0.078 M_asntrna_c + 0.028 M_glntrna_c + 0.012 M_cystrna_c + 0.066 M_glytrna_c + 0.047 M_protrna_c + 0.026 M_argtrna_c + 0.017 M_histrna_c + 0.033 M_lystrna_c + 0.045 M_asptrna_c + 0.031 M_glutrna_c + 3.324 M_atp_c + 3.324 M_h2o_c</t>
  </si>
  <si>
    <t>0.073 M_trnaala_c + 0.055 M_trnaval_c + 0.05 M_trnaile_c + 0.095 M_trnaleu_c + 0.026 M_trnamet_c + 0.033 M_trnaphe_c + 0.047 M_trnatyr_c + 0.038 M_trnatrp_c + 0.116 M_trnaser_c + 0.083 M_trnathr_c + 0.078 M_trnaasn_c + 0.028 M_trnagln_c + 0.012 M_trnacys_c + 0.066 M_trnagly_c + 0.047 M_trnapro_c + 0.026 M_trnaarg_c + 0.017 M_trnahis_c + 0.033 M_trnalys_c + 0.045 M_trnaasp_c + 0.031 M_trnaglu_c + 3.324 M_adp_c + 3.324 M_pi_c + 3.324 M_h_c + 0.0024 P_SS1G_09866_r</t>
  </si>
  <si>
    <t>0.081 M_alatrna_c + 0.064 M_valtrna_c + 0.042 M_iletrna_c + 0.088 M_leutrna_c + 0.01 M_mettrna_c + 0.049 M_phetrna_c + 0.042 M_tyrtrna_c + 0.027 M_trptrna_c + 0.116 M_sertrna_c + 0.075 M_thrtrna_c + 0.055 M_asntrna_c + 0.029 M_glntrna_c + 0.003 M_cystrna_c + 0.082 M_glytrna_c + 0.045 M_protrna_c + 0.029 M_argtrna_c + 0.023 M_histrna_c + 0.033 M_lystrna_c + 0.06 M_asptrna_c + 0.047 M_glutrna_c + 3.324 M_atp_c + 3.324 M_h2o_c</t>
  </si>
  <si>
    <t>0.081 M_trnaala_c + 0.064 M_trnaval_c + 0.042 M_trnaile_c + 0.088 M_trnaleu_c + 0.01 M_trnamet_c + 0.049 M_trnaphe_c + 0.042 M_trnatyr_c + 0.027 M_trnatrp_c + 0.116 M_trnaser_c + 0.075 M_trnathr_c + 0.055 M_trnaasn_c + 0.029 M_trnagln_c + 0.003 M_trnacys_c + 0.082 M_trnagly_c + 0.045 M_trnapro_c + 0.029 M_trnaarg_c + 0.023 M_trnahis_c + 0.033 M_trnalys_c + 0.06 M_trnaasp_c + 0.047 M_trnaglu_c + 3.324 M_adp_c + 3.324 M_pi_c + 3.324 M_h_c + 0.0014 P_SS1G_09909_r</t>
  </si>
  <si>
    <t>0.084 M_alatrna_c + 0.093 M_valtrna_c + 0.031 M_iletrna_c + 0.053 M_leutrna_c + 0.004 M_mettrna_c + 0.027 M_phetrna_c + 0.075 M_tyrtrna_c + 0.027 M_trptrna_c + 0.142 M_sertrna_c + 0.124 M_thrtrna_c + 0.053 M_asntrna_c + 0.027 M_glntrna_c + 0.000 M_cystrna_c + 0.111 M_glytrna_c + 0.035 M_protrna_c + 0.027 M_argtrna_c + 0.004 M_histrna_c + 0.04 M_lystrna_c + 0.018 M_asptrna_c + 0.027 M_glutrna_c + 3.324 M_atp_c + 3.324 M_h2o_c</t>
  </si>
  <si>
    <t>0.084 M_trnaala_c + 0.093 M_trnaval_c + 0.031 M_trnaile_c + 0.053 M_trnaleu_c + 0.004 M_trnamet_c + 0.027 M_trnaphe_c + 0.075 M_trnatyr_c + 0.027 M_trnatrp_c + 0.142 M_trnaser_c + 0.124 M_trnathr_c + 0.053 M_trnaasn_c + 0.027 M_trnagln_c + 0.000 M_trnacys_c + 0.111 M_trnagly_c + 0.035 M_trnapro_c + 0.027 M_trnaarg_c + 0.004 M_trnahis_c + 0.04 M_trnalys_c + 0.018 M_trnaasp_c + 0.027 M_trnaglu_c + 3.324 M_adp_c + 3.324 M_pi_c + 3.324 M_h_c + 0.0044 P_SS1G_10092_r</t>
  </si>
  <si>
    <t>0.116 M_alatrna_c + 0.067 M_valtrna_c + 0.052 M_iletrna_c + 0.061 M_leutrna_c + 0.006 M_mettrna_c + 0.024 M_phetrna_c + 0.067 M_tyrtrna_c + 0.018 M_trptrna_c + 0.135 M_sertrna_c + 0.113 M_thrtrna_c + 0.055 M_asntrna_c + 0.04 M_glntrna_c + 0.009 M_cystrna_c + 0.101 M_glytrna_c + 0.024 M_protrna_c + 0.018 M_argtrna_c + 0.012 M_histrna_c + 0.031 M_lystrna_c + 0.028 M_asptrna_c + 0.021 M_glutrna_c + 3.324 M_atp_c + 3.324 M_h2o_c</t>
  </si>
  <si>
    <t>0.116 M_trnaala_c + 0.067 M_trnaval_c + 0.052 M_trnaile_c + 0.061 M_trnaleu_c + 0.006 M_trnamet_c + 0.024 M_trnaphe_c + 0.067 M_trnatyr_c + 0.018 M_trnatrp_c + 0.135 M_trnaser_c + 0.113 M_trnathr_c + 0.055 M_trnaasn_c + 0.04 M_trnagln_c + 0.009 M_trnacys_c + 0.101 M_trnagly_c + 0.024 M_trnapro_c + 0.018 M_trnaarg_c + 0.012 M_trnahis_c + 0.031 M_trnalys_c + 0.028 M_trnaasp_c + 0.021 M_trnaglu_c + 3.324 M_adp_c + 3.324 M_pi_c + 3.324 M_h_c + 0.0031 P_SS1G_10165_r</t>
  </si>
  <si>
    <t>0.095 M_alatrna_c + 0.097 M_valtrna_c + 0.061 M_iletrna_c + 0.058 M_leutrna_c + 0.003 M_mettrna_c + 0.021 M_phetrna_c + 0.018 M_tyrtrna_c + 0.011 M_trptrna_c + 0.139 M_sertrna_c + 0.105 M_thrtrna_c + 0.053 M_asntrna_c + 0.011 M_glntrna_c + 0.021 M_cystrna_c + 0.137 M_glytrna_c + 0.032 M_protrna_c + 0.008 M_argtrna_c + 0.016 M_histrna_c + 0.055 M_lystrna_c + 0.042 M_asptrna_c + 0.018 M_glutrna_c + 3.324 M_atp_c + 3.324 M_h2o_c</t>
  </si>
  <si>
    <t>0.095 M_trnaala_c + 0.097 M_trnaval_c + 0.061 M_trnaile_c + 0.058 M_trnaleu_c + 0.003 M_trnamet_c + 0.021 M_trnaphe_c + 0.018 M_trnatyr_c + 0.011 M_trnatrp_c + 0.139 M_trnaser_c + 0.105 M_trnathr_c + 0.053 M_trnaasn_c + 0.011 M_trnagln_c + 0.021 M_trnacys_c + 0.137 M_trnagly_c + 0.032 M_trnapro_c + 0.008 M_trnaarg_c + 0.016 M_trnahis_c + 0.055 M_trnalys_c + 0.042 M_trnaasp_c + 0.018 M_trnaglu_c + 3.324 M_adp_c + 3.324 M_pi_c + 3.324 M_h_c + 0.0026 P_SS1G_10167_r</t>
  </si>
  <si>
    <t>0.083 M_alatrna_c + 0.053 M_valtrna_c + 0.047 M_iletrna_c + 0.072 M_leutrna_c + 0.028 M_mettrna_c + 0.037 M_phetrna_c + 0.039 M_tyrtrna_c + 0.025 M_trptrna_c + 0.079 M_sertrna_c + 0.039 M_thrtrna_c + 0.047 M_asntrna_c + 0.026 M_glntrna_c + 0.011 M_cystrna_c + 0.095 M_glytrna_c + 0.05 M_protrna_c + 0.051 M_argtrna_c + 0.025 M_histrna_c + 0.055 M_lystrna_c + 0.064 M_asptrna_c + 0.075 M_glutrna_c + 3.324 M_atp_c + 3.324 M_h2o_c</t>
  </si>
  <si>
    <t>0.083 M_trnaala_c + 0.053 M_trnaval_c + 0.047 M_trnaile_c + 0.072 M_trnaleu_c + 0.028 M_trnamet_c + 0.037 M_trnaphe_c + 0.039 M_trnatyr_c + 0.025 M_trnatrp_c + 0.079 M_trnaser_c + 0.039 M_trnathr_c + 0.047 M_trnaasn_c + 0.026 M_trnagln_c + 0.011 M_trnacys_c + 0.095 M_trnagly_c + 0.05 M_trnapro_c + 0.051 M_trnaarg_c + 0.025 M_trnahis_c + 0.055 M_trnalys_c + 0.064 M_trnaasp_c + 0.075 M_trnaglu_c + 3.324 M_adp_c + 3.324 M_pi_c + 3.324 M_h_c + 0.0016 P_SS1G_10553_r</t>
  </si>
  <si>
    <t>0.118 M_alatrna_c + 0.073 M_valtrna_c + 0.062 M_iletrna_c + 0.044 M_leutrna_c + 0.006 M_mettrna_c + 0.031 M_phetrna_c + 0.021 M_tyrtrna_c + 0.004 M_trptrna_c + 0.143 M_sertrna_c + 0.11 M_thrtrna_c + 0.075 M_asntrna_c + 0.017 M_glntrna_c + 0.033 M_cystrna_c + 0.1 M_glytrna_c + 0.041 M_protrna_c + 0.004 M_argtrna_c + 0.015 M_histrna_c + 0.044 M_lystrna_c + 0.054 M_asptrna_c + 0.006 M_glutrna_c + 3.324 M_atp_c + 3.324 M_h2o_c</t>
  </si>
  <si>
    <t>0.118 M_trnaala_c + 0.073 M_trnaval_c + 0.062 M_trnaile_c + 0.044 M_trnaleu_c + 0.006 M_trnamet_c + 0.031 M_trnaphe_c + 0.021 M_trnatyr_c + 0.004 M_trnatrp_c + 0.143 M_trnaser_c + 0.11 M_trnathr_c + 0.075 M_trnaasn_c + 0.017 M_trnagln_c + 0.033 M_trnacys_c + 0.1 M_trnagly_c + 0.041 M_trnapro_c + 0.004 M_trnaarg_c + 0.015 M_trnahis_c + 0.044 M_trnalys_c + 0.054 M_trnaasp_c + 0.006 M_trnaglu_c + 3.324 M_adp_c + 3.324 M_pi_c + 3.324 M_h_c + 0.0021 P_SS1G_10698_r</t>
  </si>
  <si>
    <t>0.095 M_alatrna_c + 0.054 M_valtrna_c + 0.046 M_iletrna_c + 0.089 M_leutrna_c + 0.024 M_mettrna_c + 0.042 M_phetrna_c + 0.03 M_tyrtrna_c + 0.016 M_trptrna_c + 0.099 M_sertrna_c + 0.065 M_thrtrna_c + 0.038 M_asntrna_c + 0.046 M_glntrna_c + 0.002 M_cystrna_c + 0.081 M_glytrna_c + 0.075 M_protrna_c + 0.028 M_argtrna_c + 0.022 M_histrna_c + 0.034 M_lystrna_c + 0.067 M_asptrna_c + 0.048 M_glutrna_c + 3.324 M_atp_c + 3.324 M_h2o_c</t>
  </si>
  <si>
    <t>0.095 M_trnaala_c + 0.054 M_trnaval_c + 0.046 M_trnaile_c + 0.089 M_trnaleu_c + 0.024 M_trnamet_c + 0.042 M_trnaphe_c + 0.03 M_trnatyr_c + 0.016 M_trnatrp_c + 0.099 M_trnaser_c + 0.065 M_trnathr_c + 0.038 M_trnaasn_c + 0.046 M_trnagln_c + 0.002 M_trnacys_c + 0.081 M_trnagly_c + 0.075 M_trnapro_c + 0.028 M_trnaarg_c + 0.022 M_trnahis_c + 0.034 M_trnalys_c + 0.067 M_trnaasp_c + 0.048 M_trnaglu_c + 3.324 M_adp_c + 3.324 M_pi_c + 3.324 M_h_c + 0.002 P_SS1G_10796_r</t>
  </si>
  <si>
    <t>0.068 M_alatrna_c + 0.07 M_valtrna_c + 0.045 M_iletrna_c + 0.085 M_leutrna_c + 0.01 M_mettrna_c + 0.047 M_phetrna_c + 0.057 M_tyrtrna_c + 0.027 M_trptrna_c + 0.102 M_sertrna_c + 0.089 M_thrtrna_c + 0.06 M_asntrna_c + 0.04 M_glntrna_c + 0.006 M_cystrna_c + 0.097 M_glytrna_c + 0.046 M_protrna_c + 0.028 M_argtrna_c + 0.011 M_histrna_c + 0.03 M_lystrna_c + 0.046 M_asptrna_c + 0.036 M_glutrna_c + 3.324 M_atp_c + 3.324 M_h2o_c</t>
  </si>
  <si>
    <t>0.068 M_trnaala_c + 0.07 M_trnaval_c + 0.045 M_trnaile_c + 0.085 M_trnaleu_c + 0.01 M_trnamet_c + 0.047 M_trnaphe_c + 0.057 M_trnatyr_c + 0.027 M_trnatrp_c + 0.102 M_trnaser_c + 0.089 M_trnathr_c + 0.06 M_trnaasn_c + 0.04 M_trnagln_c + 0.006 M_trnacys_c + 0.097 M_trnagly_c + 0.046 M_trnapro_c + 0.028 M_trnaarg_c + 0.011 M_trnahis_c + 0.03 M_trnalys_c + 0.046 M_trnaasp_c + 0.036 M_trnaglu_c + 3.324 M_adp_c + 3.324 M_pi_c + 3.324 M_h_c + 0.001 P_SS1G_10842_r</t>
  </si>
  <si>
    <t>0.046 M_alatrna_c + 0.064 M_valtrna_c + 0.052 M_iletrna_c + 0.09 M_leutrna_c + 0.01 M_mettrna_c + 0.034 M_phetrna_c + 0.041 M_tyrtrna_c + 0.026 M_trptrna_c + 0.126 M_sertrna_c + 0.113 M_thrtrna_c + 0.059 M_asntrna_c + 0.026 M_glntrna_c + 0.013 M_cystrna_c + 0.101 M_glytrna_c + 0.054 M_protrna_c + 0.021 M_argtrna_c + 0.008 M_histrna_c + 0.021 M_lystrna_c + 0.044 M_asptrna_c + 0.052 M_glutrna_c + 3.324 M_atp_c + 3.324 M_h2o_c</t>
  </si>
  <si>
    <t>0.046 M_trnaala_c + 0.064 M_trnaval_c + 0.052 M_trnaile_c + 0.09 M_trnaleu_c + 0.01 M_trnamet_c + 0.034 M_trnaphe_c + 0.041 M_trnatyr_c + 0.026 M_trnatrp_c + 0.126 M_trnaser_c + 0.113 M_trnathr_c + 0.059 M_trnaasn_c + 0.026 M_trnagln_c + 0.013 M_trnacys_c + 0.101 M_trnagly_c + 0.054 M_trnapro_c + 0.021 M_trnaarg_c + 0.008 M_trnahis_c + 0.021 M_trnalys_c + 0.044 M_trnaasp_c + 0.052 M_trnaglu_c + 3.324 M_adp_c + 3.324 M_pi_c + 3.324 M_h_c + 0.0026 P_SS1G_10845_r</t>
  </si>
  <si>
    <t>0.081 M_alatrna_c + 0.07 M_valtrna_c + 0.086 M_iletrna_c + 0.059 M_leutrna_c + 0.003 M_mettrna_c + 0.032 M_phetrna_c + 0.035 M_tyrtrna_c + 0.005 M_trptrna_c + 0.105 M_sertrna_c + 0.095 M_thrtrna_c + 0.103 M_asntrna_c + 0.03 M_glntrna_c + 0.024 M_cystrna_c + 0.119 M_glytrna_c + 0.038 M_protrna_c + 0.011 M_argtrna_c + 0.016 M_histrna_c + 0.035 M_lystrna_c + 0.046 M_asptrna_c + 0.005 M_glutrna_c + 3.324 M_atp_c + 3.324 M_h2o_c</t>
  </si>
  <si>
    <t>0.081 M_trnaala_c + 0.07 M_trnaval_c + 0.086 M_trnaile_c + 0.059 M_trnaleu_c + 0.003 M_trnamet_c + 0.032 M_trnaphe_c + 0.035 M_trnatyr_c + 0.005 M_trnatrp_c + 0.105 M_trnaser_c + 0.095 M_trnathr_c + 0.103 M_trnaasn_c + 0.03 M_trnagln_c + 0.024 M_trnacys_c + 0.119 M_trnagly_c + 0.038 M_trnapro_c + 0.011 M_trnaarg_c + 0.016 M_trnahis_c + 0.035 M_trnalys_c + 0.046 M_trnaasp_c + 0.005 M_trnaglu_c + 3.324 M_adp_c + 3.324 M_pi_c + 3.324 M_h_c + 0.0027 P_SS1G_11057_r</t>
  </si>
  <si>
    <t>0.109 M_alatrna_c + 0.073 M_valtrna_c + 0.052 M_iletrna_c + 0.071 M_leutrna_c + 0.014 M_mettrna_c + 0.038 M_phetrna_c + 0.066 M_tyrtrna_c + 0.014 M_trptrna_c + 0.073 M_sertrna_c + 0.095 M_thrtrna_c + 0.052 M_asntrna_c + 0.035 M_glntrna_c + 0.009 M_cystrna_c + 0.071 M_glytrna_c + 0.038 M_protrna_c + 0.028 M_argtrna_c + 0.024 M_histrna_c + 0.045 M_lystrna_c + 0.052 M_asptrna_c + 0.04 M_glutrna_c + 3.324 M_atp_c + 3.324 M_h2o_c</t>
  </si>
  <si>
    <t>0.109 M_trnaala_c + 0.073 M_trnaval_c + 0.052 M_trnaile_c + 0.071 M_trnaleu_c + 0.014 M_trnamet_c + 0.038 M_trnaphe_c + 0.066 M_trnatyr_c + 0.014 M_trnatrp_c + 0.073 M_trnaser_c + 0.095 M_trnathr_c + 0.052 M_trnaasn_c + 0.035 M_trnagln_c + 0.009 M_trnacys_c + 0.071 M_trnagly_c + 0.038 M_trnapro_c + 0.028 M_trnaarg_c + 0.024 M_trnahis_c + 0.045 M_trnalys_c + 0.052 M_trnaasp_c + 0.04 M_trnaglu_c + 3.324 M_adp_c + 3.324 M_pi_c + 3.324 M_h_c + 0.0024 P_SS1G_11189_r</t>
  </si>
  <si>
    <t>0.048 M_alatrna_c + 0.05 M_valtrna_c + 0.054 M_iletrna_c + 0.113 M_leutrna_c + 0.013 M_mettrna_c + 0.038 M_phetrna_c + 0.033 M_tyrtrna_c + 0.013 M_trptrna_c + 0.102 M_sertrna_c + 0.075 M_thrtrna_c + 0.038 M_asntrna_c + 0.031 M_glntrna_c + 0.015 M_cystrna_c + 0.079 M_glytrna_c + 0.052 M_protrna_c + 0.069 M_argtrna_c + 0.029 M_histrna_c + 0.027 M_lystrna_c + 0.06 M_asptrna_c + 0.063 M_glutrna_c + 3.324 M_atp_c + 3.324 M_h2o_c</t>
  </si>
  <si>
    <t>0.048 M_trnaala_c + 0.05 M_trnaval_c + 0.054 M_trnaile_c + 0.113 M_trnaleu_c + 0.013 M_trnamet_c + 0.038 M_trnaphe_c + 0.033 M_trnatyr_c + 0.013 M_trnatrp_c + 0.102 M_trnaser_c + 0.075 M_trnathr_c + 0.038 M_trnaasn_c + 0.031 M_trnagln_c + 0.015 M_trnacys_c + 0.079 M_trnagly_c + 0.052 M_trnapro_c + 0.069 M_trnaarg_c + 0.029 M_trnahis_c + 0.027 M_trnalys_c + 0.06 M_trnaasp_c + 0.063 M_trnaglu_c + 3.324 M_adp_c + 3.324 M_pi_c + 3.324 M_h_c + 0.0021 P_SS1G_11366_r</t>
  </si>
  <si>
    <t>0.088 M_alatrna_c + 0.052 M_valtrna_c + 0.067 M_iletrna_c + 0.061 M_leutrna_c + 0.016 M_mettrna_c + 0.051 M_phetrna_c + 0.052 M_tyrtrna_c + 0.012 M_trptrna_c + 0.106 M_sertrna_c + 0.101 M_thrtrna_c + 0.064 M_asntrna_c + 0.036 M_glntrna_c + 0.016 M_cystrna_c + 0.075 M_glytrna_c + 0.06 M_protrna_c + 0.028 M_argtrna_c + 0.01 M_histrna_c + 0.025 M_lystrna_c + 0.045 M_asptrna_c + 0.034 M_glutrna_c + 3.324 M_atp_c + 3.324 M_h2o_c</t>
  </si>
  <si>
    <t>0.088 M_trnaala_c + 0.052 M_trnaval_c + 0.067 M_trnaile_c + 0.061 M_trnaleu_c + 0.016 M_trnamet_c + 0.051 M_trnaphe_c + 0.052 M_trnatyr_c + 0.012 M_trnatrp_c + 0.106 M_trnaser_c + 0.101 M_trnathr_c + 0.064 M_trnaasn_c + 0.036 M_trnagln_c + 0.016 M_trnacys_c + 0.075 M_trnagly_c + 0.06 M_trnapro_c + 0.028 M_trnaarg_c + 0.01 M_trnahis_c + 0.025 M_trnalys_c + 0.045 M_trnaasp_c + 0.034 M_trnaglu_c + 3.324 M_adp_c + 3.324 M_pi_c + 3.324 M_h_c + 0.0015 P_SS1G_11382_r</t>
  </si>
  <si>
    <t>0.08 M_alatrna_c + 0.062 M_valtrna_c + 0.044 M_iletrna_c + 0.098 M_leutrna_c + 0.015 M_mettrna_c + 0.035 M_phetrna_c + 0.043 M_tyrtrna_c + 0.029 M_trptrna_c + 0.104 M_sertrna_c + 0.08 M_thrtrna_c + 0.065 M_asntrna_c + 0.031 M_glntrna_c + 0.009 M_cystrna_c + 0.089 M_glytrna_c + 0.04 M_protrna_c + 0.029 M_argtrna_c + 0.021 M_histrna_c + 0.036 M_lystrna_c + 0.049 M_asptrna_c + 0.039 M_glutrna_c + 3.324 M_atp_c + 3.324 M_h2o_c</t>
  </si>
  <si>
    <t>0.08 M_trnaala_c + 0.062 M_trnaval_c + 0.044 M_trnaile_c + 0.098 M_trnaleu_c + 0.015 M_trnamet_c + 0.035 M_trnaphe_c + 0.043 M_trnatyr_c + 0.029 M_trnatrp_c + 0.104 M_trnaser_c + 0.08 M_trnathr_c + 0.065 M_trnaasn_c + 0.031 M_trnagln_c + 0.009 M_trnacys_c + 0.089 M_trnagly_c + 0.04 M_trnapro_c + 0.029 M_trnaarg_c + 0.021 M_trnahis_c + 0.036 M_trnalys_c + 0.049 M_trnaasp_c + 0.039 M_trnaglu_c + 3.324 M_adp_c + 3.324 M_pi_c + 3.324 M_h_c + 0.0013 P_SS1G_11535_r</t>
  </si>
  <si>
    <t>0.126 M_alatrna_c + 0.057 M_valtrna_c + 0.057 M_iletrna_c + 0.086 M_leutrna_c + 0.014 M_mettrna_c + 0.037 M_phetrna_c + 0.057 M_tyrtrna_c + 0.034 M_trptrna_c + 0.112 M_sertrna_c + 0.083 M_thrtrna_c + 0.052 M_asntrna_c + 0.034 M_glntrna_c + 0.006 M_cystrna_c + 0.074 M_glytrna_c + 0.046 M_protrna_c + 0.014 M_argtrna_c + 0.011 M_histrna_c + 0.04 M_lystrna_c + 0.034 M_asptrna_c + 0.023 M_glutrna_c + 3.324 M_atp_c + 3.324 M_h2o_c</t>
  </si>
  <si>
    <t>0.126 M_trnaala_c + 0.057 M_trnaval_c + 0.057 M_trnaile_c + 0.086 M_trnaleu_c + 0.014 M_trnamet_c + 0.037 M_trnaphe_c + 0.057 M_trnatyr_c + 0.034 M_trnatrp_c + 0.112 M_trnaser_c + 0.083 M_trnathr_c + 0.052 M_trnaasn_c + 0.034 M_trnagln_c + 0.006 M_trnacys_c + 0.074 M_trnagly_c + 0.046 M_trnapro_c + 0.014 M_trnaarg_c + 0.011 M_trnahis_c + 0.04 M_trnalys_c + 0.034 M_trnaasp_c + 0.023 M_trnaglu_c + 3.324 M_adp_c + 3.324 M_pi_c + 3.324 M_h_c + 0.0029 P_SS1G_11585_r</t>
  </si>
  <si>
    <t>0.068 M_alatrna_c + 0.066 M_valtrna_c + 0.056 M_iletrna_c + 0.091 M_leutrna_c + 0.023 M_mettrna_c + 0.048 M_phetrna_c + 0.043 M_tyrtrna_c + 0.008 M_trptrna_c + 0.096 M_sertrna_c + 0.063 M_thrtrna_c + 0.035 M_asntrna_c + 0.025 M_glntrna_c + 0.013 M_cystrna_c + 0.096 M_glytrna_c + 0.043 M_protrna_c + 0.023 M_argtrna_c + 0.02 M_histrna_c + 0.053 M_lystrna_c + 0.073 M_asptrna_c + 0.058 M_glutrna_c + 3.324 M_atp_c + 3.324 M_h2o_c</t>
  </si>
  <si>
    <t>0.068 M_trnaala_c + 0.066 M_trnaval_c + 0.056 M_trnaile_c + 0.091 M_trnaleu_c + 0.023 M_trnamet_c + 0.048 M_trnaphe_c + 0.043 M_trnatyr_c + 0.008 M_trnatrp_c + 0.096 M_trnaser_c + 0.063 M_trnathr_c + 0.035 M_trnaasn_c + 0.025 M_trnagln_c + 0.013 M_trnacys_c + 0.096 M_trnagly_c + 0.043 M_trnapro_c + 0.023 M_trnaarg_c + 0.02 M_trnahis_c + 0.053 M_trnalys_c + 0.073 M_trnaasp_c + 0.058 M_trnaglu_c + 3.324 M_adp_c + 3.324 M_pi_c + 3.324 M_h_c + 0.0025 P_SS1G_11818_r</t>
  </si>
  <si>
    <t>0.065 M_alatrna_c + 0.082 M_valtrna_c + 0.062 M_iletrna_c + 0.085 M_leutrna_c + 0.013 M_mettrna_c + 0.04 M_phetrna_c + 0.06 M_tyrtrna_c + 0.022 M_trptrna_c + 0.085 M_sertrna_c + 0.102 M_thrtrna_c + 0.049 M_asntrna_c + 0.022 M_glntrna_c + 0.011 M_cystrna_c + 0.087 M_glytrna_c + 0.067 M_protrna_c + 0.033 M_argtrna_c + 0.018 M_histrna_c + 0.029 M_lystrna_c + 0.036 M_asptrna_c + 0.031 M_glutrna_c + 3.324 M_atp_c + 3.324 M_h2o_c</t>
  </si>
  <si>
    <t>0.065 M_trnaala_c + 0.082 M_trnaval_c + 0.062 M_trnaile_c + 0.085 M_trnaleu_c + 0.013 M_trnamet_c + 0.04 M_trnaphe_c + 0.06 M_trnatyr_c + 0.022 M_trnatrp_c + 0.085 M_trnaser_c + 0.102 M_trnathr_c + 0.049 M_trnaasn_c + 0.022 M_trnagln_c + 0.011 M_trnacys_c + 0.087 M_trnagly_c + 0.067 M_trnapro_c + 0.033 M_trnaarg_c + 0.018 M_trnahis_c + 0.029 M_trnalys_c + 0.036 M_trnaasp_c + 0.031 M_trnaglu_c + 3.324 M_adp_c + 3.324 M_pi_c + 3.324 M_h_c + 0.0022 P_SS1G_11842_r</t>
  </si>
  <si>
    <t>0.094 M_alatrna_c + 0.069 M_valtrna_c + 0.033 M_iletrna_c + 0.073 M_leutrna_c + 0.016 M_mettrna_c + 0.041 M_phetrna_c + 0.041 M_tyrtrna_c + 0.024 M_trptrna_c + 0.122 M_sertrna_c + 0.065 M_thrtrna_c + 0.053 M_asntrna_c + 0.029 M_glntrna_c + 0.02 M_cystrna_c + 0.094 M_glytrna_c + 0.069 M_protrna_c + 0.02 M_argtrna_c + 0.016 M_histrna_c + 0.033 M_lystrna_c + 0.041 M_asptrna_c + 0.045 M_glutrna_c + 3.324 M_atp_c + 3.324 M_h2o_c</t>
  </si>
  <si>
    <t>0.094 M_trnaala_c + 0.069 M_trnaval_c + 0.033 M_trnaile_c + 0.073 M_trnaleu_c + 0.016 M_trnamet_c + 0.041 M_trnaphe_c + 0.041 M_trnatyr_c + 0.024 M_trnatrp_c + 0.122 M_trnaser_c + 0.065 M_trnathr_c + 0.053 M_trnaasn_c + 0.029 M_trnagln_c + 0.02 M_trnacys_c + 0.094 M_trnagly_c + 0.069 M_trnapro_c + 0.02 M_trnaarg_c + 0.016 M_trnahis_c + 0.033 M_trnalys_c + 0.041 M_trnaasp_c + 0.045 M_trnaglu_c + 3.324 M_adp_c + 3.324 M_pi_c + 3.324 M_h_c + 0.0041 P_SS1G_11912_r</t>
  </si>
  <si>
    <t>0.087 M_alatrna_c + 0.047 M_valtrna_c + 0.044 M_iletrna_c + 0.081 M_leutrna_c + 0.019 M_mettrna_c + 0.04 M_phetrna_c + 0.087 M_tyrtrna_c + 0.022 M_trptrna_c + 0.131 M_sertrna_c + 0.072 M_thrtrna_c + 0.05 M_asntrna_c + 0.028 M_glntrna_c + 0.012 M_cystrna_c + 0.14 M_glytrna_c + 0.04 M_protrna_c + 0.009 M_argtrna_c + 0.019 M_histrna_c + 0.028 M_lystrna_c + 0.034 M_asptrna_c + 0.009 M_glutrna_c + 3.324 M_atp_c + 3.324 M_h2o_c</t>
  </si>
  <si>
    <t>0.087 M_trnaala_c + 0.047 M_trnaval_c + 0.044 M_trnaile_c + 0.081 M_trnaleu_c + 0.019 M_trnamet_c + 0.04 M_trnaphe_c + 0.087 M_trnatyr_c + 0.022 M_trnatrp_c + 0.131 M_trnaser_c + 0.072 M_trnathr_c + 0.05 M_trnaasn_c + 0.028 M_trnagln_c + 0.012 M_trnacys_c + 0.14 M_trnagly_c + 0.04 M_trnapro_c + 0.009 M_trnaarg_c + 0.019 M_trnahis_c + 0.028 M_trnalys_c + 0.034 M_trnaasp_c + 0.009 M_trnaglu_c + 3.324 M_adp_c + 3.324 M_pi_c + 3.324 M_h_c + 0.0031 P_SS1G_11922_r</t>
  </si>
  <si>
    <t>0.114 M_alatrna_c + 0.059 M_valtrna_c + 0.039 M_iletrna_c + 0.082 M_leutrna_c + 0.016 M_mettrna_c + 0.051 M_phetrna_c + 0.055 M_tyrtrna_c + 0.004 M_trptrna_c + 0.106 M_sertrna_c + 0.11 M_thrtrna_c + 0.043 M_asntrna_c + 0.012 M_glntrna_c + 0.02 M_cystrna_c + 0.125 M_glytrna_c + 0.031 M_protrna_c + 0.024 M_argtrna_c + 0.02 M_histrna_c + 0.027 M_lystrna_c + 0.039 M_asptrna_c + 0.024 M_glutrna_c + 3.324 M_atp_c + 3.324 M_h2o_c</t>
  </si>
  <si>
    <t>0.114 M_trnaala_c + 0.059 M_trnaval_c + 0.039 M_trnaile_c + 0.082 M_trnaleu_c + 0.016 M_trnamet_c + 0.051 M_trnaphe_c + 0.055 M_trnatyr_c + 0.004 M_trnatrp_c + 0.106 M_trnaser_c + 0.11 M_trnathr_c + 0.043 M_trnaasn_c + 0.012 M_trnagln_c + 0.02 M_trnacys_c + 0.125 M_trnagly_c + 0.031 M_trnapro_c + 0.024 M_trnaarg_c + 0.02 M_trnahis_c + 0.027 M_trnalys_c + 0.039 M_trnaasp_c + 0.024 M_trnaglu_c + 3.324 M_adp_c + 3.324 M_pi_c + 3.324 M_h_c + 0.0039 P_SS1G_11992_r</t>
  </si>
  <si>
    <t>0.146 M_alatrna_c + 0.125 M_valtrna_c + 0.042 M_iletrna_c + 0.053 M_leutrna_c + 0.008 M_mettrna_c + 0.030 M_phetrna_c + 0.032 M_tyrtrna_c + 0.011 M_trptrna_c + 0.131 M_sertrna_c + 0.116 M_thrtrna_c + 0.042 M_asntrna_c + 0.032 M_glntrna_c + 0.011 M_cystrna_c + 0.049 M_glytrna_c + 0.051 M_protrna_c + 0.013 M_argtrna_c + 0.011 M_histrna_c + 0.023 M_lystrna_c + 0.044 M_asptrna_c + 0.032 M_glutrna_c + 3.324 M_atp_c + 3.324 M_h2o_c</t>
  </si>
  <si>
    <t>0.146 M_trnaala_c + 0.125 M_trnaval_c + 0.042 M_trnaile_c + 0.053 M_trnaleu_c + 0.008 M_trnamet_c + 0.030 M_trnaphe_c + 0.032 M_trnatyr_c + 0.011 M_trnatrp_c + 0.131 M_trnaser_c + 0.116 M_trnathr_c + 0.042 M_trnaasn_c + 0.032 M_trnagln_c + 0.011 M_trnacys_c + 0.049 M_trnagly_c + 0.051 M_trnapro_c + 0.013 M_trnaarg_c + 0.011 M_trnahis_c + 0.023 M_trnalys_c + 0.044 M_trnaasp_c + 0.032 M_trnaglu_c + 3.324 M_adp_c + 3.324 M_pi_c + 3.324 M_h_c + 0.0021 P_SS1G_12024_r</t>
  </si>
  <si>
    <t>0.075 M_alatrna_c + 0.071 M_valtrna_c + 0.073 M_iletrna_c + 0.055 M_leutrna_c + 0.009 M_mettrna_c + 0.051 M_phetrna_c + 0.038 M_tyrtrna_c + 0.02 M_trptrna_c + 0.084 M_sertrna_c + 0.069 M_thrtrna_c + 0.104 M_asntrna_c + 0.051 M_glntrna_c + 0.02 M_cystrna_c + 0.093 M_glytrna_c + 0.042 M_protrna_c + 0.027 M_argtrna_c + 0.015 M_histrna_c + 0.035 M_lystrna_c + 0.046 M_asptrna_c + 0.022 M_glutrna_c + 3.324 M_atp_c + 3.324 M_h2o_c</t>
  </si>
  <si>
    <t>0.075 M_trnaala_c + 0.071 M_trnaval_c + 0.073 M_trnaile_c + 0.055 M_trnaleu_c + 0.009 M_trnamet_c + 0.051 M_trnaphe_c + 0.038 M_trnatyr_c + 0.02 M_trnatrp_c + 0.084 M_trnaser_c + 0.069 M_trnathr_c + 0.104 M_trnaasn_c + 0.051 M_trnagln_c + 0.02 M_trnacys_c + 0.093 M_trnagly_c + 0.042 M_trnapro_c + 0.027 M_trnaarg_c + 0.015 M_trnahis_c + 0.035 M_trnalys_c + 0.046 M_trnaasp_c + 0.022 M_trnaglu_c + 3.324 M_adp_c + 3.324 M_pi_c + 3.324 M_h_c + 0.0022 P_SS1G_12057_r</t>
  </si>
  <si>
    <t>0.099 M_alatrna_c + 0.074 M_valtrna_c + 0.054 M_iletrna_c + 0.088 M_leutrna_c + 0.003 M_mettrna_c + 0.04 M_phetrna_c + 0.062 M_tyrtrna_c + 0.023 M_trptrna_c + 0.074 M_sertrna_c + 0.093 M_thrtrna_c + 0.065 M_asntrna_c + 0.045 M_glntrna_c + 0.017 M_cystrna_c + 0.068 M_glytrna_c + 0.04 M_protrna_c + 0.014 M_argtrna_c + 0.014 M_histrna_c + 0.037 M_lystrna_c + 0.054 M_asptrna_c + 0.037 M_glutrna_c + 3.324 M_atp_c + 3.324 M_h2o_c</t>
  </si>
  <si>
    <t>0.099 M_trnaala_c + 0.074 M_trnaval_c + 0.054 M_trnaile_c + 0.088 M_trnaleu_c + 0.003 M_trnamet_c + 0.04 M_trnaphe_c + 0.062 M_trnatyr_c + 0.023 M_trnatrp_c + 0.074 M_trnaser_c + 0.093 M_trnathr_c + 0.065 M_trnaasn_c + 0.045 M_trnagln_c + 0.017 M_trnacys_c + 0.068 M_trnagly_c + 0.04 M_trnapro_c + 0.014 M_trnaarg_c + 0.014 M_trnahis_c + 0.037 M_trnalys_c + 0.054 M_trnaasp_c + 0.037 M_trnaglu_c + 3.324 M_adp_c + 3.324 M_pi_c + 3.324 M_h_c + 0.0028 P_SS1G_12191_r</t>
  </si>
  <si>
    <t>0.104 M_alatrna_c + 0.059 M_valtrna_c + 0.043 M_iletrna_c + 0.069 M_leutrna_c + 0.01 M_mettrna_c + 0.042 M_phetrna_c + 0.056 M_tyrtrna_c + 0.008 M_trptrna_c + 0.086 M_sertrna_c + 0.062 M_thrtrna_c + 0.059 M_asntrna_c + 0.037 M_glntrna_c + 0.016 M_cystrna_c + 0.093 M_glytrna_c + 0.067 M_protrna_c + 0.029 M_argtrna_c + 0.024 M_histrna_c + 0.045 M_lystrna_c + 0.051 M_asptrna_c + 0.042 M_glutrna_c + 3.324 M_atp_c + 3.324 M_h2o_c</t>
  </si>
  <si>
    <t>0.104 M_trnaala_c + 0.059 M_trnaval_c + 0.043 M_trnaile_c + 0.069 M_trnaleu_c + 0.01 M_trnamet_c + 0.042 M_trnaphe_c + 0.056 M_trnatyr_c + 0.008 M_trnatrp_c + 0.086 M_trnaser_c + 0.062 M_trnathr_c + 0.059 M_trnaasn_c + 0.037 M_trnagln_c + 0.016 M_trnacys_c + 0.093 M_trnagly_c + 0.067 M_trnapro_c + 0.029 M_trnaarg_c + 0.024 M_trnahis_c + 0.045 M_trnalys_c + 0.051 M_trnaasp_c + 0.042 M_trnaglu_c + 3.324 M_adp_c + 3.324 M_pi_c + 3.324 M_h_c + 0.0016 P_SS1G_12210_r</t>
  </si>
  <si>
    <t>0.103 M_alatrna_c + 0.055 M_valtrna_c + 0.044 M_iletrna_c + 0.067 M_leutrna_c + 0.013 M_mettrna_c + 0.059 M_phetrna_c + 0.067 M_tyrtrna_c + 0.017 M_trptrna_c + 0.093 M_sertrna_c + 0.084 M_thrtrna_c + 0.063 M_asntrna_c + 0.034 M_glntrna_c + 0.021 M_cystrna_c + 0.08 M_glytrna_c + 0.057 M_protrna_c + 0.017 M_argtrna_c + 0.011 M_histrna_c + 0.032 M_lystrna_c + 0.042 M_asptrna_c + 0.042 M_glutrna_c + 3.324 M_atp_c + 3.324 M_h2o_c</t>
  </si>
  <si>
    <t>0.103 M_trnaala_c + 0.055 M_trnaval_c + 0.044 M_trnaile_c + 0.067 M_trnaleu_c + 0.013 M_trnamet_c + 0.059 M_trnaphe_c + 0.067 M_trnatyr_c + 0.017 M_trnatrp_c + 0.093 M_trnaser_c + 0.084 M_trnathr_c + 0.063 M_trnaasn_c + 0.034 M_trnagln_c + 0.021 M_trnacys_c + 0.08 M_trnagly_c + 0.057 M_trnapro_c + 0.017 M_trnaarg_c + 0.011 M_trnahis_c + 0.032 M_trnalys_c + 0.042 M_trnaasp_c + 0.042 M_trnaglu_c + 3.324 M_adp_c + 3.324 M_pi_c + 3.324 M_h_c + 0.0021 P_SS1G_12413_r</t>
  </si>
  <si>
    <t>0.077 M_alatrna_c + 0.068 M_valtrna_c + 0.053 M_iletrna_c + 0.065 M_leutrna_c + 0.014 M_mettrna_c + 0.044 M_phetrna_c + 0.066 M_tyrtrna_c + 0.014 M_trptrna_c + 0.073 M_sertrna_c + 0.065 M_thrtrna_c + 0.072 M_asntrna_c + 0.041 M_glntrna_c + 0.015 M_cystrna_c + 0.102 M_glytrna_c + 0.048 M_protrna_c + 0.037 M_argtrna_c + 0.01 M_histrna_c + 0.027 M_lystrna_c + 0.049 M_asptrna_c + 0.06 M_glutrna_c + 3.324 M_atp_c + 3.324 M_h2o_c</t>
  </si>
  <si>
    <t>0.077 M_trnaala_c + 0.068 M_trnaval_c + 0.053 M_trnaile_c + 0.065 M_trnaleu_c + 0.014 M_trnamet_c + 0.044 M_trnaphe_c + 0.066 M_trnatyr_c + 0.014 M_trnatrp_c + 0.073 M_trnaser_c + 0.065 M_trnathr_c + 0.072 M_trnaasn_c + 0.041 M_trnagln_c + 0.015 M_trnacys_c + 0.102 M_trnagly_c + 0.048 M_trnapro_c + 0.037 M_trnaarg_c + 0.01 M_trnahis_c + 0.027 M_trnalys_c + 0.049 M_trnaasp_c + 0.06 M_trnaglu_c + 3.324 M_adp_c + 3.324 M_pi_c + 3.324 M_h_c + 0.0017 P_SS1G_12499_r</t>
  </si>
  <si>
    <t>0.077 M_alatrna_c + 0.055 M_valtrna_c + 0.04 M_iletrna_c + 0.084 M_leutrna_c + 0.026 M_mettrna_c + 0.046 M_phetrna_c + 0.044 M_tyrtrna_c + 0.026 M_trptrna_c + 0.081 M_sertrna_c + 0.038 M_thrtrna_c + 0.064 M_asntrna_c + 0.046 M_glntrna_c + 0.02 M_cystrna_c + 0.071 M_glytrna_c + 0.049 M_protrna_c + 0.024 M_argtrna_c + 0.022 M_histrna_c + 0.068 M_lystrna_c + 0.066 M_asptrna_c + 0.053 M_glutrna_c + 3.324 M_atp_c + 3.324 M_h2o_c</t>
  </si>
  <si>
    <t>0.077 M_trnaala_c + 0.055 M_trnaval_c + 0.04 M_trnaile_c + 0.084 M_trnaleu_c + 0.026 M_trnamet_c + 0.046 M_trnaphe_c + 0.044 M_trnatyr_c + 0.026 M_trnatrp_c + 0.081 M_trnaser_c + 0.038 M_trnathr_c + 0.064 M_trnaasn_c + 0.046 M_trnagln_c + 0.02 M_trnacys_c + 0.071 M_trnagly_c + 0.049 M_trnapro_c + 0.024 M_trnaarg_c + 0.022 M_trnahis_c + 0.068 M_trnalys_c + 0.066 M_trnaasp_c + 0.053 M_trnaglu_c + 3.324 M_adp_c + 3.324 M_pi_c + 3.324 M_h_c + 0.0018 P_SS1G_12500_r</t>
  </si>
  <si>
    <t>0.16 M_alatrna_c + 0.1 M_valtrna_c + 0.065 M_iletrna_c + 0.043 M_leutrna_c + 0.01 M_mettrna_c + 0.023 M_phetrna_c + 0.038 M_tyrtrna_c + 0.008 M_trptrna_c + 0.118 M_sertrna_c + 0.108 M_thrtrna_c + 0.053 M_asntrna_c + 0.01 M_glntrna_c + 0.003 M_cystrna_c + 0.098 M_glytrna_c + 0.03 M_protrna_c + 0.015 M_argtrna_c + 0.023 M_histrna_c + 0.038 M_lystrna_c + 0.04 M_asptrna_c + 0.023 M_glutrna_c + 3.324 M_atp_c + 3.324 M_h2o_c</t>
  </si>
  <si>
    <t>0.16 M_trnaala_c + 0.1 M_trnaval_c + 0.065 M_trnaile_c + 0.043 M_trnaleu_c + 0.01 M_trnamet_c + 0.023 M_trnaphe_c + 0.038 M_trnatyr_c + 0.008 M_trnatrp_c + 0.118 M_trnaser_c + 0.108 M_trnathr_c + 0.053 M_trnaasn_c + 0.01 M_trnagln_c + 0.003 M_trnacys_c + 0.098 M_trnagly_c + 0.03 M_trnapro_c + 0.015 M_trnaarg_c + 0.023 M_trnahis_c + 0.038 M_trnalys_c + 0.04 M_trnaasp_c + 0.023 M_trnaglu_c + 3.324 M_adp_c + 3.324 M_pi_c + 3.324 M_h_c + 0.0025 P_SS1G_12605_r</t>
  </si>
  <si>
    <t>0.071 M_alatrna_c + 0.048 M_valtrna_c + 0.065 M_iletrna_c + 0.079 M_leutrna_c + 0.01 M_mettrna_c + 0.048 M_phetrna_c + 0.054 M_tyrtrna_c + 0.027 M_trptrna_c + 0.056 M_sertrna_c + 0.046 M_thrtrna_c + 0.046 M_asntrna_c + 0.019 M_glntrna_c + 0.006 M_cystrna_c + 0.088 M_glytrna_c + 0.059 M_protrna_c + 0.05 M_argtrna_c + 0.019 M_histrna_c + 0.061 M_lystrna_c + 0.073 M_asptrna_c + 0.073 M_glutrna_c + 3.324 M_atp_c + 3.324 M_h2o_c</t>
  </si>
  <si>
    <t>0.071 M_trnaala_c + 0.048 M_trnaval_c + 0.065 M_trnaile_c + 0.079 M_trnaleu_c + 0.01 M_trnamet_c + 0.048 M_trnaphe_c + 0.054 M_trnatyr_c + 0.027 M_trnatrp_c + 0.056 M_trnaser_c + 0.046 M_trnathr_c + 0.046 M_trnaasn_c + 0.019 M_trnagln_c + 0.006 M_trnacys_c + 0.088 M_trnagly_c + 0.059 M_trnapro_c + 0.05 M_trnaarg_c + 0.019 M_trnahis_c + 0.061 M_trnalys_c + 0.073 M_trnaasp_c + 0.073 M_trnaglu_c + 3.324 M_adp_c + 3.324 M_pi_c + 3.324 M_h_c + 0.0021 P_SS1G_12622_r</t>
  </si>
  <si>
    <t>0.154 M_alatrna_c + 0.114 M_valtrna_c + 0.033 M_iletrna_c + 0.081 M_leutrna_c + 0.012 M_mettrna_c + 0.033 M_phetrna_c + 0.02 M_tyrtrna_c + 0.004 M_trptrna_c + 0.085 M_sertrna_c + 0.114 M_thrtrna_c + 0.041 M_asntrna_c + 0.028 M_glntrna_c + 0.016 M_cystrna_c + 0.069 M_glytrna_c + 0.033 M_protrna_c + 0.016 M_argtrna_c + 0.02 M_histrna_c + 0.037 M_lystrna_c + 0.049 M_asptrna_c + 0.041 M_glutrna_c + 3.324 M_atp_c + 3.324 M_h2o_c</t>
  </si>
  <si>
    <t>0.154 M_trnaala_c + 0.114 M_trnaval_c + 0.033 M_trnaile_c + 0.081 M_trnaleu_c + 0.012 M_trnamet_c + 0.033 M_trnaphe_c + 0.02 M_trnatyr_c + 0.004 M_trnatrp_c + 0.085 M_trnaser_c + 0.114 M_trnathr_c + 0.041 M_trnaasn_c + 0.028 M_trnagln_c + 0.016 M_trnacys_c + 0.069 M_trnagly_c + 0.033 M_trnapro_c + 0.016 M_trnaarg_c + 0.02 M_trnahis_c + 0.037 M_trnalys_c + 0.049 M_trnaasp_c + 0.041 M_trnaglu_c + 3.324 M_adp_c + 3.324 M_pi_c + 3.324 M_h_c + 0.0041 P_SS1G_12907_r</t>
  </si>
  <si>
    <t>0.119 M_alatrna_c + 0.105 M_valtrna_c + 0.031 M_iletrna_c + 0.054 M_leutrna_c + 0.017 M_mettrna_c + 0.041 M_phetrna_c + 0.041 M_tyrtrna_c + 0.037 M_trptrna_c + 0.058 M_sertrna_c + 0.092 M_thrtrna_c + 0.071 M_asntrna_c + 0.044 M_glntrna_c + 0.017 M_cystrna_c + 0.095 M_glytrna_c + 0.024 M_protrna_c + 0.02 M_argtrna_c + 0.007 M_histrna_c + 0.027 M_lystrna_c + 0.068 M_asptrna_c + 0.034 M_glutrna_c + 3.324 M_atp_c + 3.324 M_h2o_c</t>
  </si>
  <si>
    <t>0.119 M_trnaala_c + 0.105 M_trnaval_c + 0.031 M_trnaile_c + 0.054 M_trnaleu_c + 0.017 M_trnamet_c + 0.041 M_trnaphe_c + 0.041 M_trnatyr_c + 0.037 M_trnatrp_c + 0.058 M_trnaser_c + 0.092 M_trnathr_c + 0.071 M_trnaasn_c + 0.044 M_trnagln_c + 0.017 M_trnacys_c + 0.095 M_trnagly_c + 0.024 M_trnapro_c + 0.02 M_trnaarg_c + 0.007 M_trnahis_c + 0.027 M_trnalys_c + 0.068 M_trnaasp_c + 0.034 M_trnaglu_c + 3.324 M_adp_c + 3.324 M_pi_c + 3.324 M_h_c + 0.0034 P_SS1G_12930_r</t>
  </si>
  <si>
    <t>0.093 M_alatrna_c + 0.077 M_valtrna_c + 0.054 M_iletrna_c + 0.075 M_leutrna_c + 0.013 M_mettrna_c + 0.037 M_phetrna_c + 0.028 M_tyrtrna_c + 0.007 M_trptrna_c + 0.121 M_sertrna_c + 0.11 M_thrtrna_c + 0.049 M_asntrna_c + 0.043 M_glntrna_c + 0.007 M_cystrna_c + 0.118 M_glytrna_c + 0.043 M_protrna_c + 0.026 M_argtrna_c + 0.006 M_histrna_c + 0.015 M_lystrna_c + 0.052 M_asptrna_c + 0.024 M_glutrna_c + 3.324 M_atp_c + 3.324 M_h2o_c</t>
  </si>
  <si>
    <t>0.093 M_trnaala_c + 0.077 M_trnaval_c + 0.054 M_trnaile_c + 0.075 M_trnaleu_c + 0.013 M_trnamet_c + 0.037 M_trnaphe_c + 0.028 M_trnatyr_c + 0.007 M_trnatrp_c + 0.121 M_trnaser_c + 0.11 M_trnathr_c + 0.049 M_trnaasn_c + 0.043 M_trnagln_c + 0.007 M_trnacys_c + 0.118 M_trnagly_c + 0.043 M_trnapro_c + 0.026 M_trnaarg_c + 0.006 M_trnahis_c + 0.015 M_trnalys_c + 0.052 M_trnaasp_c + 0.024 M_trnaglu_c + 3.324 M_adp_c + 3.324 M_pi_c + 3.324 M_h_c + 0.0019 P_SS1G_12969_r</t>
  </si>
  <si>
    <t>0.09 M_alatrna_c + 0.063 M_valtrna_c + 0.049 M_iletrna_c + 0.109 M_leutrna_c + 0.007 M_mettrna_c + 0.041 M_phetrna_c + 0.036 M_tyrtrna_c + 0.007 M_trptrna_c + 0.119 M_sertrna_c + 0.102 M_thrtrna_c + 0.053 M_asntrna_c + 0.036 M_glntrna_c + 0.007 M_cystrna_c + 0.063 M_glytrna_c + 0.051 M_protrna_c + 0.032 M_argtrna_c + 0.017 M_histrna_c + 0.032 M_lystrna_c + 0.058 M_asptrna_c + 0.027 M_glutrna_c + 3.324 M_atp_c + 3.324 M_h2o_c</t>
  </si>
  <si>
    <t>0.09 M_trnaala_c + 0.063 M_trnaval_c + 0.049 M_trnaile_c + 0.109 M_trnaleu_c + 0.007 M_trnamet_c + 0.041 M_trnaphe_c + 0.036 M_trnatyr_c + 0.007 M_trnatrp_c + 0.119 M_trnaser_c + 0.102 M_trnathr_c + 0.053 M_trnaasn_c + 0.036 M_trnagln_c + 0.007 M_trnacys_c + 0.063 M_trnagly_c + 0.051 M_trnapro_c + 0.032 M_trnaarg_c + 0.017 M_trnahis_c + 0.032 M_trnalys_c + 0.058 M_trnaasp_c + 0.027 M_trnaglu_c + 3.324 M_adp_c + 3.324 M_pi_c + 3.324 M_h_c + 0.0024 P_SS1G_13199_r</t>
  </si>
  <si>
    <t>0.092 M_alatrna_c + 0.065 M_valtrna_c + 0.051 M_iletrna_c + 0.078 M_leutrna_c + 0.019 M_mettrna_c + 0.036 M_phetrna_c + 0.045 M_tyrtrna_c + 0.023 M_trptrna_c + 0.063 M_sertrna_c + 0.071 M_thrtrna_c + 0.073 M_asntrna_c + 0.029 M_glntrna_c + 0.007 M_cystrna_c + 0.103 M_glytrna_c + 0.061 M_protrna_c + 0.032 M_argtrna_c + 0.024 M_histrna_c + 0.033 M_lystrna_c + 0.05 M_asptrna_c + 0.045 M_glutrna_c + 3.324 M_atp_c + 3.324 M_h2o_c</t>
  </si>
  <si>
    <t>0.092 M_trnaala_c + 0.065 M_trnaval_c + 0.051 M_trnaile_c + 0.078 M_trnaleu_c + 0.019 M_trnamet_c + 0.036 M_trnaphe_c + 0.045 M_trnatyr_c + 0.023 M_trnatrp_c + 0.063 M_trnaser_c + 0.071 M_trnathr_c + 0.073 M_trnaasn_c + 0.029 M_trnagln_c + 0.007 M_trnacys_c + 0.103 M_trnagly_c + 0.061 M_trnapro_c + 0.032 M_trnaarg_c + 0.024 M_trnahis_c + 0.033 M_trnalys_c + 0.05 M_trnaasp_c + 0.045 M_trnaglu_c + 3.324 M_adp_c + 3.324 M_pi_c + 3.324 M_h_c + 0.0012 P_SS1G_13255_r</t>
  </si>
  <si>
    <t>0.157 M_alatrna_c + 0.094 M_valtrna_c + 0.067 M_iletrna_c + 0.086 M_leutrna_c + 0.012 M_mettrna_c + 0.031 M_phetrna_c + 0.02 M_tyrtrna_c + 0.004 M_trptrna_c + 0.071 M_sertrna_c + 0.082 M_thrtrna_c + 0.067 M_asntrna_c + 0.031 M_glntrna_c + 0.016 M_cystrna_c + 0.094 M_glytrna_c + 0.051 M_protrna_c + 0.008 M_argtrna_c + 0.024 M_histrna_c + 0.02 M_lystrna_c + 0.043 M_asptrna_c + 0.024 M_glutrna_c + 3.324 M_atp_c + 3.324 M_h2o_c</t>
  </si>
  <si>
    <t>0.157 M_trnaala_c + 0.094 M_trnaval_c + 0.067 M_trnaile_c + 0.086 M_trnaleu_c + 0.012 M_trnamet_c + 0.031 M_trnaphe_c + 0.02 M_trnatyr_c + 0.004 M_trnatrp_c + 0.071 M_trnaser_c + 0.082 M_trnathr_c + 0.067 M_trnaasn_c + 0.031 M_trnagln_c + 0.016 M_trnacys_c + 0.094 M_trnagly_c + 0.051 M_trnapro_c + 0.008 M_trnaarg_c + 0.024 M_trnahis_c + 0.02 M_trnalys_c + 0.043 M_trnaasp_c + 0.024 M_trnaglu_c + 3.324 M_adp_c + 3.324 M_pi_c + 3.324 M_h_c + 0.0039 P_SS1G_13386_r</t>
  </si>
  <si>
    <t>0.081 M_alatrna_c + 0.061 M_valtrna_c + 0.05 M_iletrna_c + 0.091 M_leutrna_c + 0.018 M_mettrna_c + 0.038 M_phetrna_c + 0.042 M_tyrtrna_c + 0.028 M_trptrna_c + 0.101 M_sertrna_c + 0.094 M_thrtrna_c + 0.054 M_asntrna_c + 0.034 M_glntrna_c + 0.004 M_cystrna_c + 0.105 M_glytrna_c + 0.044 M_protrna_c + 0.023 M_argtrna_c + 0.012 M_histrna_c + 0.045 M_lystrna_c + 0.045 M_asptrna_c + 0.029 M_glutrna_c + 3.324 M_atp_c + 3.324 M_h2o_c</t>
  </si>
  <si>
    <t>0.081 M_trnaala_c + 0.061 M_trnaval_c + 0.05 M_trnaile_c + 0.091 M_trnaleu_c + 0.018 M_trnamet_c + 0.038 M_trnaphe_c + 0.042 M_trnatyr_c + 0.028 M_trnatrp_c + 0.101 M_trnaser_c + 0.094 M_trnathr_c + 0.054 M_trnaasn_c + 0.034 M_trnagln_c + 0.004 M_trnacys_c + 0.105 M_trnagly_c + 0.044 M_trnapro_c + 0.023 M_trnaarg_c + 0.012 M_trnahis_c + 0.045 M_trnalys_c + 0.045 M_trnaasp_c + 0.029 M_trnaglu_c + 3.324 M_adp_c + 3.324 M_pi_c + 3.324 M_h_c + 0.0015 P_SS1G_13501_r</t>
  </si>
  <si>
    <t>0.089 M_alatrna_c + 0.052 M_valtrna_c + 0.052 M_iletrna_c + 0.076 M_leutrna_c + 0.026 M_mettrna_c + 0.058 M_phetrna_c + 0.046 M_tyrtrna_c + 0.026 M_trptrna_c + 0.076 M_sertrna_c + 0.063 M_thrtrna_c + 0.046 M_asntrna_c + 0.041 M_glntrna_c + 0.013 M_cystrna_c + 0.08 M_glytrna_c + 0.071 M_protrna_c + 0.041 M_argtrna_c + 0.019 M_histrna_c + 0.024 M_lystrna_c + 0.048 M_asptrna_c + 0.054 M_glutrna_c + 3.324 M_atp_c + 3.324 M_h2o_c</t>
  </si>
  <si>
    <t>0.089 M_trnaala_c + 0.052 M_trnaval_c + 0.052 M_trnaile_c + 0.076 M_trnaleu_c + 0.026 M_trnamet_c + 0.058 M_trnaphe_c + 0.046 M_trnatyr_c + 0.026 M_trnatrp_c + 0.076 M_trnaser_c + 0.063 M_trnathr_c + 0.046 M_trnaasn_c + 0.041 M_trnagln_c + 0.013 M_trnacys_c + 0.08 M_trnagly_c + 0.071 M_trnapro_c + 0.041 M_trnaarg_c + 0.019 M_trnahis_c + 0.024 M_trnalys_c + 0.048 M_trnaasp_c + 0.054 M_trnaglu_c + 3.324 M_adp_c + 3.324 M_pi_c + 3.324 M_h_c + 0.0019 P_SS1G_13633_r</t>
  </si>
  <si>
    <t>0.076 M_alatrna_c + 0.056 M_valtrna_c + 0.061 M_iletrna_c + 0.116 M_leutrna_c + 0.005 M_mettrna_c + 0.051 M_phetrna_c + 0.035 M_tyrtrna_c + 0.01 M_trptrna_c + 0.066 M_sertrna_c + 0.071 M_thrtrna_c + 0.056 M_asntrna_c + 0.051 M_glntrna_c + 0.015 M_cystrna_c + 0.086 M_glytrna_c + 0.101 M_protrna_c + 0.02 M_argtrna_c + 0.02 M_histrna_c + 0.045 M_lystrna_c + 0.035 M_asptrna_c + 0.025 M_glutrna_c + 3.324 M_atp_c + 3.324 M_h2o_c</t>
  </si>
  <si>
    <t>0.076 M_trnaala_c + 0.056 M_trnaval_c + 0.061 M_trnaile_c + 0.116 M_trnaleu_c + 0.005 M_trnamet_c + 0.051 M_trnaphe_c + 0.035 M_trnatyr_c + 0.01 M_trnatrp_c + 0.066 M_trnaser_c + 0.071 M_trnathr_c + 0.056 M_trnaasn_c + 0.051 M_trnagln_c + 0.015 M_trnacys_c + 0.086 M_trnagly_c + 0.101 M_trnapro_c + 0.02 M_trnaarg_c + 0.02 M_trnahis_c + 0.045 M_trnalys_c + 0.035 M_trnaasp_c + 0.025 M_trnaglu_c + 3.324 M_adp_c + 3.324 M_pi_c + 3.324 M_h_c + 0.0051 P_SS1G_13881_r</t>
  </si>
  <si>
    <t>0.082 M_alatrna_c + 0.061 M_valtrna_c + 0.046 M_iletrna_c + 0.08 M_leutrna_c + 0.01 M_mettrna_c + 0.036 M_phetrna_c + 0.052 M_tyrtrna_c + 0.016 M_trptrna_c + 0.075 M_sertrna_c + 0.093 M_thrtrna_c + 0.046 M_asntrna_c + 0.038 M_glntrna_c + 0.01 M_cystrna_c + 0.082 M_glytrna_c + 0.069 M_protrna_c + 0.028 M_argtrna_c + 0.02 M_histrna_c + 0.049 M_lystrna_c + 0.057 M_asptrna_c + 0.051 M_glutrna_c + 3.324 M_atp_c + 3.324 M_h2o_c</t>
  </si>
  <si>
    <t>0.082 M_trnaala_c + 0.061 M_trnaval_c + 0.046 M_trnaile_c + 0.08 M_trnaleu_c + 0.01 M_trnamet_c + 0.036 M_trnaphe_c + 0.052 M_trnatyr_c + 0.016 M_trnatrp_c + 0.075 M_trnaser_c + 0.093 M_trnathr_c + 0.046 M_trnaasn_c + 0.038 M_trnagln_c + 0.01 M_trnacys_c + 0.082 M_trnagly_c + 0.069 M_trnapro_c + 0.028 M_trnaarg_c + 0.02 M_trnahis_c + 0.049 M_trnalys_c + 0.057 M_trnaasp_c + 0.051 M_trnaglu_c + 3.324 M_adp_c + 3.324 M_pi_c + 3.324 M_h_c + 0.0016 P_SS1G_13922_r</t>
  </si>
  <si>
    <t>0.08 M_alatrna_c + 0.06 M_valtrna_c + 0.049 M_iletrna_c + 0.086 M_leutrna_c + 0.009 M_mettrna_c + 0.041 M_phetrna_c + 0.049 M_tyrtrna_c + 0.019 M_trptrna_c + 0.092 M_sertrna_c + 0.073 M_thrtrna_c + 0.071 M_asntrna_c + 0.041 M_glntrna_c + 0.011 M_cystrna_c + 0.088 M_glytrna_c + 0.052 M_protrna_c + 0.028 M_argtrna_c + 0.015 M_histrna_c + 0.039 M_lystrna_c + 0.058 M_asptrna_c + 0.039 M_glutrna_c + 3.324 M_atp_c + 3.324 M_h2o_c</t>
  </si>
  <si>
    <t>0.08 M_trnaala_c + 0.06 M_trnaval_c + 0.049 M_trnaile_c + 0.086 M_trnaleu_c + 0.009 M_trnamet_c + 0.041 M_trnaphe_c + 0.049 M_trnatyr_c + 0.019 M_trnatrp_c + 0.092 M_trnaser_c + 0.073 M_trnathr_c + 0.071 M_trnaasn_c + 0.041 M_trnagln_c + 0.011 M_trnacys_c + 0.088 M_trnagly_c + 0.052 M_trnapro_c + 0.028 M_trnaarg_c + 0.015 M_trnahis_c + 0.039 M_trnalys_c + 0.058 M_trnaasp_c + 0.039 M_trnaglu_c + 3.324 M_adp_c + 3.324 M_pi_c + 3.324 M_h_c + 0.0019 P_SS1G_13982_r</t>
  </si>
  <si>
    <t>0.151 M_alatrna_c + 0.053 M_valtrna_c + 0.05 M_iletrna_c + 0.06 M_leutrna_c + 0.013 M_mettrna_c + 0.019 M_phetrna_c + 0.038 M_tyrtrna_c + 0.019 M_trptrna_c + 0.069 M_sertrna_c + 0.142 M_thrtrna_c + 0.053 M_asntrna_c + 0.016 M_glntrna_c + 0.016 M_cystrna_c + 0.101 M_glytrna_c + 0.069 M_protrna_c + 0.003 M_argtrna_c + 0.013 M_histrna_c + 0.035 M_lystrna_c + 0.06 M_asptrna_c + 0.022 M_glutrna_c + 3.324 M_atp_c + 3.324 M_h2o_c</t>
  </si>
  <si>
    <t>0.151 M_trnaala_c + 0.053 M_trnaval_c + 0.05 M_trnaile_c + 0.06 M_trnaleu_c + 0.013 M_trnamet_c + 0.019 M_trnaphe_c + 0.038 M_trnatyr_c + 0.019 M_trnatrp_c + 0.069 M_trnaser_c + 0.142 M_trnathr_c + 0.053 M_trnaasn_c + 0.016 M_trnagln_c + 0.016 M_trnacys_c + 0.101 M_trnagly_c + 0.069 M_trnapro_c + 0.003 M_trnaarg_c + 0.013 M_trnahis_c + 0.035 M_trnalys_c + 0.06 M_trnaasp_c + 0.022 M_trnaglu_c + 3.324 M_adp_c + 3.324 M_pi_c + 3.324 M_h_c + 0.0031 P_SS1G_14158_r</t>
  </si>
  <si>
    <t>0.068 M_alatrna_c + 0.077 M_valtrna_c + 0.065 M_iletrna_c + 0.065 M_leutrna_c + 0.015 M_mettrna_c + 0.051 M_phetrna_c + 0.024 M_tyrtrna_c + 0.022 M_trptrna_c + 0.085 M_sertrna_c + 0.085 M_thrtrna_c + 0.08 M_asntrna_c + 0.017 M_glntrna_c + 0.024 M_cystrna_c + 0.099 M_glytrna_c + 0.046 M_protrna_c + 0.022 M_argtrna_c + 0.027 M_histrna_c + 0.031 M_lystrna_c + 0.061 M_asptrna_c + 0.036 M_glutrna_c + 3.324 M_atp_c + 3.324 M_h2o_c</t>
  </si>
  <si>
    <t>0.068 M_trnaala_c + 0.077 M_trnaval_c + 0.065 M_trnaile_c + 0.065 M_trnaleu_c + 0.015 M_trnamet_c + 0.051 M_trnaphe_c + 0.024 M_trnatyr_c + 0.022 M_trnatrp_c + 0.085 M_trnaser_c + 0.085 M_trnathr_c + 0.08 M_trnaasn_c + 0.017 M_trnagln_c + 0.024 M_trnacys_c + 0.099 M_trnagly_c + 0.046 M_trnapro_c + 0.022 M_trnaarg_c + 0.027 M_trnahis_c + 0.031 M_trnalys_c + 0.061 M_trnaasp_c + 0.036 M_trnaglu_c + 3.324 M_adp_c + 3.324 M_pi_c + 3.324 M_h_c + 0.0024 P_SS1G_14449_r</t>
  </si>
  <si>
    <t>0.125 M_PCW_pept_EXTLRRP_polysacc_At_e + 1 M_h2o_e</t>
  </si>
  <si>
    <t>0.125 M_PCW_pept_EXTLRRP_polysacc_At_m13A_8u_e + 1 M_arab_L_e</t>
  </si>
  <si>
    <t>0.1 M_PCW_protein_EXTLRRP_At_e + 1 M_h2o_e</t>
  </si>
  <si>
    <t>0.1 M_PCW_protein_EXTLRRP_polysacc_At_m13A_8u_e + 1 M_arab_L_e</t>
  </si>
  <si>
    <t>1 M_ala_L_asp_L_c + 1 M_h2o_c</t>
  </si>
  <si>
    <t>1 M_ala_L_c + 1 M_asp_L_c</t>
  </si>
  <si>
    <t>1 M_ala_L_gln_L_c + 1 M_h2o_c</t>
  </si>
  <si>
    <t>1 M_ala_L_c + 1 M_gln_L_c</t>
  </si>
  <si>
    <t>1 M_ala_L_ile_L_c + 1 M_h2o_c</t>
  </si>
  <si>
    <t>1 M_ala_L_c + 1 M_ile_L_c</t>
  </si>
  <si>
    <t>1 M_ala_L_phe_L_c + 1 M_h2o_c</t>
  </si>
  <si>
    <t>1 M_ala_L_c + 1 M_phe_L_c</t>
  </si>
  <si>
    <t>1 M_ala_L_pro_L_c + 1 M_h2o_c</t>
  </si>
  <si>
    <t>1 M_ala_L_c + 1 M_pro_L_c</t>
  </si>
  <si>
    <t>1 M_ala_L_ser_L_c + 1 M_h2o_c</t>
  </si>
  <si>
    <t>1 M_ala_L_c + 1 M_ser_L_c</t>
  </si>
  <si>
    <t>1 M_ala_L_val_L_c + 1 M_h2o_c</t>
  </si>
  <si>
    <t>1 M_ala_L_c + 1 M_val_L_c</t>
  </si>
  <si>
    <t>1 M_arg_L_lys_L_c + 1 M_h2o_c</t>
  </si>
  <si>
    <t>1 M_arg_L_c + 1 M_lys_L_c</t>
  </si>
  <si>
    <t>1 M_asp_L_ala_L_c + 1 M_h2o_c</t>
  </si>
  <si>
    <t>1 M_asp_L_c + 1 M_ala_L_c</t>
  </si>
  <si>
    <t>1 M_asp_L_gly_c + 1 M_h2o_c</t>
  </si>
  <si>
    <t>1 M_asp_L_c + 1 M_gly_c</t>
  </si>
  <si>
    <t>1 M_glu_G_gly_c + 1 M_h2o_c</t>
  </si>
  <si>
    <t>1 M_glu_L_c + 1 M_gly_c</t>
  </si>
  <si>
    <t>1 M_glu_L_ala_L_c + 1 M_h2o_c</t>
  </si>
  <si>
    <t>1 M_glu_L_c + 1 M_ala_L_c</t>
  </si>
  <si>
    <t>1 M_glu_L_tyr_L_c + 1 M_h2o_c</t>
  </si>
  <si>
    <t>1 M_glu_L_c + 1 M_tyr_L_c</t>
  </si>
  <si>
    <t>1 M_glu_L_val_L_c + 1 M_h2o_c</t>
  </si>
  <si>
    <t>1 M_glu_L_c + 1 M_val_L_c</t>
  </si>
  <si>
    <t>1 M_gly_asn_L_c + 1 M_h2o_c</t>
  </si>
  <si>
    <t>1 M_gly_c + 1 M_asn_L_c</t>
  </si>
  <si>
    <t>1 M_gly_asp_L_c + 1 M_h2o_c</t>
  </si>
  <si>
    <t>1 M_gly_c + 1 M_asp_L_c</t>
  </si>
  <si>
    <t>1 M_gly_ser_L_c + 1 M_h2o_c</t>
  </si>
  <si>
    <t>1 M_gly_c + 1 M_ser_L_c</t>
  </si>
  <si>
    <t>1 M_gly_trp_L_c + 1 M_h2o_c</t>
  </si>
  <si>
    <t>1 M_gly_c + 1 M_trp_L_c</t>
  </si>
  <si>
    <t>1 M_his_L_trp_L_c + 1 M_h2o_c</t>
  </si>
  <si>
    <t>1 M_his_L_c + 1 M_trp_L_c</t>
  </si>
  <si>
    <t>1 M_ile_L_ser_L_c + 1 M_h2o_c</t>
  </si>
  <si>
    <t>1 M_ile_L_c + 1 M_ser_L_c</t>
  </si>
  <si>
    <t>1 M_leu_L_leu_L_c + 1 M_h2o_c</t>
  </si>
  <si>
    <t>2 M_leu_L_c</t>
  </si>
  <si>
    <t>1 M_leu_L_phe_L_c + 1 M_h2o_c</t>
  </si>
  <si>
    <t>1 M_leu_L_c + 1 M_phe_L_c</t>
  </si>
  <si>
    <t>1 M_leu_L_ser_L_c + 1 M_h2o_c</t>
  </si>
  <si>
    <t>1 M_leu_L_c + 1 M_ser_L_c</t>
  </si>
  <si>
    <t>1 M_leu_L_trp_L_c + 1 M_h2o_c</t>
  </si>
  <si>
    <t>1 M_leu_L_c + 1 M_trp_L_c</t>
  </si>
  <si>
    <t>1 M_leu_L_tyr_L_c + 1 M_h2o_c</t>
  </si>
  <si>
    <t>1 M_leu_L_c + 1 M_tyr_L_c</t>
  </si>
  <si>
    <t>1 M_leu_L_val_L_c + 1 M_h2o_c</t>
  </si>
  <si>
    <t>1 M_leu_L_c + 1 M_val_L_c</t>
  </si>
  <si>
    <t>1 M_lys_L_arg_L_c + 1 M_h2o_c</t>
  </si>
  <si>
    <t>1 M_lys_L_c + 1 M_arg_L_c</t>
  </si>
  <si>
    <t>1 M_lys_L_ile_L_c + 1 M_h2o_c</t>
  </si>
  <si>
    <t>1 M_lys_L_c + 1 M_ile_L_c</t>
  </si>
  <si>
    <t>1 M_lys_L_pro_L_c + 1 M_h2o_c</t>
  </si>
  <si>
    <t>1 M_lys_L_c + 1 M_pro_L_c</t>
  </si>
  <si>
    <t>1 M_met_L_trp_L_c + 1 M_h2o_c</t>
  </si>
  <si>
    <t>1 M_met_L_c + 1 M_trp_L_c</t>
  </si>
  <si>
    <t>1 M_phe_L_ala_B_c + 1 M_h2o_c</t>
  </si>
  <si>
    <t>1 M_phe_L_c + 1 M_ala_B_c</t>
  </si>
  <si>
    <t>1 M_phe_L_ala_L_c + 1 M_h2o_c</t>
  </si>
  <si>
    <t>1 M_phe_L_c + 1 M_ala_L_c</t>
  </si>
  <si>
    <t>1 M_phe_L_glu_L_c + 1 M_h2o_c</t>
  </si>
  <si>
    <t>1 M_phe_L_c + 1 M_glu_L_c</t>
  </si>
  <si>
    <t>1 M_phe_L_phe_L_c + 1 M_h2o_c</t>
  </si>
  <si>
    <t>2 M_phe_L_c</t>
  </si>
  <si>
    <t>1 M_phe_L_pro_L_c + 1 M_h2o_c</t>
  </si>
  <si>
    <t>1 M_phe_L_c + 1 M_pro_L_c</t>
  </si>
  <si>
    <t>1 M_phe_L_trp_L_c + 1 M_h2o_c</t>
  </si>
  <si>
    <t>1 M_phe_L_c + 1 M_trp_L_c</t>
  </si>
  <si>
    <t>1 M_pro_L_ala_L_c + 1 M_h2o_c</t>
  </si>
  <si>
    <t>1 M_pro_L_c + 1 M_ala_L_c</t>
  </si>
  <si>
    <t>1 M_pro_L_asn_L_c + 1 M_h2o_c</t>
  </si>
  <si>
    <t>1 M_pro_L_c + 1 M_asn_L_c</t>
  </si>
  <si>
    <t>1 M_pro_L_gln_L_c + 1 M_h2o_c</t>
  </si>
  <si>
    <t>1 M_pro_L_c + 1 M_gln_L_c</t>
  </si>
  <si>
    <t>1 M_pro_L_glu_L_c + 1 M_h2o_c</t>
  </si>
  <si>
    <t>1 M_pro_L_c + 1 M_glu_L_c</t>
  </si>
  <si>
    <t>1 M_pro_L_gly_c + 1 M_h2o_c</t>
  </si>
  <si>
    <t>1 M_pro_L_c + 1 M_gly_c</t>
  </si>
  <si>
    <t>1 M_pro_L_ile_L_c + 1 M_h2o_c</t>
  </si>
  <si>
    <t>1 M_pro_L_c + 1 M_ile_L_c</t>
  </si>
  <si>
    <t>1 M_pro_L_leu_L_c + 1 M_h2o_c</t>
  </si>
  <si>
    <t>1 M_pro_L_c + 1 M_leu_L_c</t>
  </si>
  <si>
    <t>1 M_pro_L_ser_L_c + 1 M_h2o_c</t>
  </si>
  <si>
    <t>1 M_pro_L_c + 1 M_ser_L_c</t>
  </si>
  <si>
    <t>1 M_pro_L_trp_L_c + 1 M_h2o_c</t>
  </si>
  <si>
    <t>1 M_pro_L_c + 1 M_trp_L_c</t>
  </si>
  <si>
    <t>1 M_pro_L_tyr_L_c + 1 M_h2o_c</t>
  </si>
  <si>
    <t>1 M_pro_L_c + 1 M_tyr_L_c</t>
  </si>
  <si>
    <t>1 M_pro_L_val_L_c + 1 M_h2o_c</t>
  </si>
  <si>
    <t>1 M_pro_L_c + 1 M_val_L_c</t>
  </si>
  <si>
    <t>1 M_ser_L_ala_L_c + 1 M_h2o_c</t>
  </si>
  <si>
    <t>1 M_ser_L_c + 1 M_ala_L_c</t>
  </si>
  <si>
    <t>1 M_ser_L_ser_L_c + 1 M_h2o_c</t>
  </si>
  <si>
    <t>2 M_ser_L_c</t>
  </si>
  <si>
    <t>1 M_thr_L_ala_L_c + 1 M_h2o_c</t>
  </si>
  <si>
    <t>1 M_thr_L_c + 1 M_ala_L_c</t>
  </si>
  <si>
    <t>1 M_thr_L_arg_L_c + 1 M_h2o_c</t>
  </si>
  <si>
    <t>1 M_thr_L_c + 1 M_arg_L_c</t>
  </si>
  <si>
    <t>1 M_thr_L_gln_L_c + 1 M_h2o_c</t>
  </si>
  <si>
    <t>1 M_thr_L_c + 1 M_gln_L_c</t>
  </si>
  <si>
    <t>1 M_thr_L_glu_L_c + 1 M_h2o_c</t>
  </si>
  <si>
    <t>1 M_thr_L_c + 1 M_glu_L_c</t>
  </si>
  <si>
    <t>1 M_thr_L_phe_L_c + 1 M_h2o_c</t>
  </si>
  <si>
    <t>1 M_thr_L_c + 1 M_phe_L_c</t>
  </si>
  <si>
    <t>1 M_trp_L_ala_L_c + 1 M_h2o_c</t>
  </si>
  <si>
    <t>1 M_trp_L_c + 1 M_ala_L_c</t>
  </si>
  <si>
    <t>1 M_trp_L_asp_L_c + 1 M_h2o_c</t>
  </si>
  <si>
    <t>1 M_trp_L_c + 1 M_asp_L_c</t>
  </si>
  <si>
    <t>1 M_trp_L_phe_L_c + 1 M_h2o_c</t>
  </si>
  <si>
    <t>1 M_trp_L_c + 1 M_phe_L_c</t>
  </si>
  <si>
    <t>1 M_trp_L_ser_L_c + 1 M_h2o_c</t>
  </si>
  <si>
    <t>1 M_trp_L_c + 1 M_ser_L_c</t>
  </si>
  <si>
    <t>1 M_trp_L_trp_L_c + 1 M_h2o_c</t>
  </si>
  <si>
    <t>2 M_trp_L_c</t>
  </si>
  <si>
    <t>1 M_trp_L_tyr_L_c + 1 M_h2o_c</t>
  </si>
  <si>
    <t>1 M_trp_L_c + 1 M_tyr_L_c</t>
  </si>
  <si>
    <t>1 M_trp_L_val_L_c + 1 M_h2o_c</t>
  </si>
  <si>
    <t>1 M_trp_L_c + 1 M_val_L_c</t>
  </si>
  <si>
    <t>1 M_tyr_L_ala_L_c + 1 M_h2o_c</t>
  </si>
  <si>
    <t>1 M_tyr_L_c + 1 M_ala_L_c</t>
  </si>
  <si>
    <t>1 M_tyr_L_gly_c + 1 M_h2o_c</t>
  </si>
  <si>
    <t>1 M_tyr_L_c + 1 M_gly_c</t>
  </si>
  <si>
    <t>1 M_tyr_L_his_L_c + 1 M_h2o_c</t>
  </si>
  <si>
    <t>1 M_tyr_L_c + 1 M_his_L_c</t>
  </si>
  <si>
    <t>1 M_tyr_L_phe_L_c + 1 M_h2o_c</t>
  </si>
  <si>
    <t>1 M_tyr_L_c + 1 M_phe_L_c</t>
  </si>
  <si>
    <t>1 M_tyr_L_trp_L_c + 1 M_h2o_c</t>
  </si>
  <si>
    <t>1 M_tyr_L_c + 1 M_trp_L_c</t>
  </si>
  <si>
    <t>1 M_tyr_L_tyr_L_c + 1 M_h2o_c</t>
  </si>
  <si>
    <t>2 M_tyr_L_c</t>
  </si>
  <si>
    <t>1 M_val_L_arg_L_c + 1 M_h2o_c</t>
  </si>
  <si>
    <t>1 M_val_L_c + 1 M_arg_L_c</t>
  </si>
  <si>
    <t>1 M_val_L_asn_L_c + 1 M_h2o_c</t>
  </si>
  <si>
    <t>1 M_val_L_c + 1 M_asn_L_c</t>
  </si>
  <si>
    <t>1 M_val_L_asp_L_c + 1 M_h2o_c</t>
  </si>
  <si>
    <t>1 M_val_L_c + 1 M_asp_L_c</t>
  </si>
  <si>
    <t>1 M_val_L_gly_c + 1 M_h2o_c</t>
  </si>
  <si>
    <t>1 M_val_L_c + 1 M_gly_c</t>
  </si>
  <si>
    <t>1 M_val_L_his_L_c + 1 M_h2o_c</t>
  </si>
  <si>
    <t>1 M_val_L_c + 1 M_his_L_c</t>
  </si>
  <si>
    <t>1 M_val_L_ile_L_c + 1 M_h2o_c</t>
  </si>
  <si>
    <t>1 M_val_L_c + 1 M_ile_L_c</t>
  </si>
  <si>
    <t>1 M_val_L_leu_L_c + 1 M_h2o_c</t>
  </si>
  <si>
    <t>1 M_val_L_c + 1 M_leu_L_c</t>
  </si>
  <si>
    <t>1 M_val_L_pro_L_c + 1 M_h2o_c</t>
  </si>
  <si>
    <t>1 M_val_L_c + 1 M_pro_L_c</t>
  </si>
  <si>
    <t>1 M_val_L_ser_L_c + 1 M_h2o_c</t>
  </si>
  <si>
    <t>1 M_val_L_c + 1 M_ser_L_c</t>
  </si>
  <si>
    <t>1 M_val_L_tyr_L_c + 1 M_h2o_c</t>
  </si>
  <si>
    <t>1 M_val_L_c + 1 M_tyr_L_c</t>
  </si>
  <si>
    <t>1 M_val_L_val_L_c + 1 M_h2o_c</t>
  </si>
  <si>
    <t>2 M_val_L_c</t>
  </si>
  <si>
    <t>0.4 M_PCW_protein_AGP_At_e + 0.6 M_h2o_e</t>
  </si>
  <si>
    <t>0.5 M_PCW_pept_AGP_At_e + 0.5 M_PCW_pept_AGP_polysacc_At_e</t>
  </si>
  <si>
    <t>0.4 M_PCW_protein_AGP_polysacc_At_m13A_8u_e + 0.6 M_h2o_e</t>
  </si>
  <si>
    <t>0.5 M_PCW_pept_AGP_At_e + 0.5 M_PCW_pept_AGP_polysacc_At_m13A_8u_e</t>
  </si>
  <si>
    <t>0.056 M_PCW_pept_AGP_At_e + 0.944 M_h2o_e</t>
  </si>
  <si>
    <t>0.114 M_ala_L_pro_L_e + 0.103 M_ser_L_pro_L_e + 0.103 M_thr_L_pro_L_e + 0.05 M_val_L_pro_L_e + 0.021 M_gly_pro_L_e + 0.029 M_gln_L_pro_L_e + 0.021 M_asp_L_pro_L_e + 0.029 M_glu_L_pro_L_e + 0.014 M_lys_L_pro_L_e + 0.007 M_leu_L_pro_L_e + 0.068 M_ala_L_ala_L_e + 0.023 M_thr_L_ala_L_e + 0.069 M_ser_L_ala_L_e + 0.023 M_ala_L_thr_L_e + 0.031 M_thr_L_thr_L_e + 0.023 M_ser_L_thr_L_e + 0.069 M_ala_L_ser_L_e + 0.023 M_thr_L_ser_L_e + 0.067 M_ser_L_ser_L_e + 0.103 M_pro_L_pro_L_e + 0.021 M_PCW_pept_At_e</t>
  </si>
  <si>
    <t>0.4 M_PCW_protein_EXTLRRP_polysacc_At_m13A_8u_e + 0.6 M_h2o_e</t>
  </si>
  <si>
    <t>0.5 M_PCW_pept_EXTLRRP_At_e + 0.5 M_PCW_pept_EXTLRRP_polysacc_At_m13A_8u_e</t>
  </si>
  <si>
    <t>0.4 M_PCW_protein_EXTLRRP_At_e + 0.6 M_h2o_e</t>
  </si>
  <si>
    <t>0.5 M_PCW_pept_EXTLRRP_At_e + 0.5 M_PCW_pept_EXTLRRP_polysacc_At_e</t>
  </si>
  <si>
    <t>0.056 M_PCW_pept_EXTLRRP_At_e + 0.944 M_h2o_e</t>
  </si>
  <si>
    <t>0.036 M_ile_L_leu_L_e + 0.193 M_pro_L_pro_L_e + 0.048 M_tyr_L_ala_L_e + 0.048 M_ser_L_pro_L_e + 0.028 M_phe_L_gln_L_e + 0.028 M_gly_tyr_L_e + 0.023 M_pro_L_leu_L_e + 0.015 M_val_L_ile_L_e + 0.02 M_gly_val_L_e + 0.02 M_ser_L_tyr_L_e + 0.048 M_ala_L_ser_L_e + 0.005 M_pro_L_phe_L_e + 0.005 M_val_L_tyr_L_e + 0.005 M_lys_L_pro_L_e + 0.005 M_tyr_L_asn_L_e + 0.043 M_leu_L_pro_L_e + 0.028 M_gln_L_gly_e + 0.02 M_pro_L_val_L_e + 0.015 M_ile_L_gly_e + 0.02 M_val_L_ser_L_e + 0.005 M_phe_L_pro_L_e + 0.005 M_tyr_L_gly_e + 0.005 M_pro_L_tyr_L_e + 0.025 M_ile_L_pro_L_e + 0.032 M_leu_L_gly_e + 0.014 M_leu_L_leu_L_e + 0.006 M_leu_L_phe_L_e + 0.006 M_leu_L_ser_L_e + 0.006 M_leu_L_trp_L_e + 0.006 M_leu_L_val_L_e + 0.006 M_leu_L_tyr_L_e + 0.008 M_val_L_leu_L_e + 0.089 M_leu_L_aa_L_e + 0.122 M_aa_L_leu_L_e + 0.006 M_PCW_pept_At_e</t>
  </si>
  <si>
    <t>0.4 M_PCW_protein_GRP_At_e + 0.6 M_h2o_e</t>
  </si>
  <si>
    <t>0.062 M_PCW_pept_GRP_At_e + 0.938 M_h2o_e</t>
  </si>
  <si>
    <t>0.05 M_gly_gly_ala_L_e + 0.025 M_gly_gly_asn_L_e + 0.025 M_gly_gly_arg_L_e + 0.099 M_gly_gly_gly_e + 0.025 M_gly_gly_pro_L_e + 0.025 M_gly_arg_L_e + 0.025 M_gly_asn_L_e + 0.05 M_gly_ala_L_e + 0.372 M_gly_gly_e + 0.05 M_gln_L_gly_e + 0.05 M_ser_L_gly_e + 0.025 M_gly_pro_L_e + 0.05 M_ala_L_ser_L_e + 0.025 M_pro_L_gly_e + 0.05 M_tyr_L_gln_L_e + 0.025 M_arg_L_tyr_L_e + 0.025 M_asn_L_tyr_L_e + 0.007 M_PCW_pept_At_e</t>
  </si>
  <si>
    <t>0.4 M_PCW_protein_PHRGP_At_e + 0.6 M_h2o_e</t>
  </si>
  <si>
    <t>0.056 M_PCW_pept_PHRGP_At_e + 0.944 M_h2o_e</t>
  </si>
  <si>
    <t>0.398 M_pro_L_pro_L_e + 0.025 M_val_L_tyr_L_e + 0.025 M_val_L_thr_L_e + 0.025 M_val_L_glu_L_e + 0.025 M_val_L_pro_L_e + 0.025 M_his_L_tyr_L_e + 0.025 M_his_L_thr_L_e + 0.025 M_his_L_glu_L_e + 0.025 M_his_L_pro_L_e + 0.025 M_thr_L_tyr_L_e + 0.025 M_thr_L_thr_L_e + 0.025 M_thr_L_glu_L_e + 0.025 M_thr_L_pro_L_e + 0.025 M_ala_L_tyr_L_e + 0.025 M_ala_L_thr_L_e + 0.025 M_ala_L_glu_L_e + 0.025 M_ala_L_pro_L_e + 0.025 M_pro_L_val_L_e + 0.025 M_pro_L_his_L_e + 0.025 M_pro_L_thr_L_e + 0.025 M_pro_L_ala_L_e + 0.025 M_tyr_L_lys_L_e + 0.025 M_thr_L_lys_L_e + 0.025 M_glu_L_lys_L_e + 0.025 M_pro_L_lys_L_e + 0.006 M_PCW_pept_At_e</t>
  </si>
  <si>
    <t>0.4 M_PCW_protein_unspecified_At_e + 0.6 M_h2o_e</t>
  </si>
  <si>
    <t>0.1 M_Prot_At_e + 0.9 M_h2o_e</t>
  </si>
  <si>
    <t>0.025 M_PCW_pept_AGP_At_e + 0.975 M_h2o_e</t>
  </si>
  <si>
    <t>0.184 M_ala_L_e + 0.018 M_arg_L_e + 0.032 M_glu_L_e + 0.019 M_gly_e + 0.002 M_his_L_e + 0.02 M_ile_L_e + 0.048 M_leu_L_e + 0.025 M_lys_L_e + 0.002 M_met_L_e + 0.014 M_phe_L_e + 0.252 M_pro_L_e + 0.155 M_ser_L_e + 0.107 M_thr_L_e + 0.003 M_trp_L_e + 0.003 M_tyr_L_e + 0.041 M_val_L_e + 0.025 M_asp_L_e + 0.03 M_gln_L_e + 0.017 M_asn_L_e + 0.003 M_cys_L_e</t>
  </si>
  <si>
    <t>0.025 M_PCW_pept_EXTLRRP_At_e + 0.975 M_h2o_e</t>
  </si>
  <si>
    <t>0.063 M_ala_L_e + 0.012 M_arg_L_e + 0.014 M_glu_L_e + 0.066 M_gly_e + 0.002 M_his_L_e + 0.055 M_ile_L_e + 0.216 M_leu_L_e + 0.016 M_lys_L_e + 0.001 M_met_L_e + 0.029 M_phe_L_e + 0.257 M_pro_L_e + 0.074 M_ser_L_e + 0.01 M_thr_L_e + 0.005 M_trp_L_e + 0.058 M_tyr_L_e + 0.058 M_val_L_e + 0.012 M_asp_L_e + 0.039 M_gln_L_e + 0.013 M_asn_L_e + 0.002 M_cys_L_e</t>
  </si>
  <si>
    <t>0.025 M_PCW_pept_GRP_At_e + 0.975 M_h2o_e</t>
  </si>
  <si>
    <t>0.073 M_ala_L_e + 0.039 M_arg_L_e + 0.014 M_glu_L_e + 0.565 M_gly_e + 0.002 M_his_L_e + 0.013 M_ile_L_e + 0.03 M_leu_L_e + 0.013 M_lys_L_e + 0.001 M_met_L_e + 0.009 M_phe_L_e + 0.029 M_pro_L_e + 0.045 M_ser_L_e + 0.01 M_thr_L_e + 0.002 M_trp_L_e + 0.038 M_tyr_L_e + 0.015 M_val_L_e + 0.012 M_asp_L_e + 0.049 M_gln_L_e + 0.038 M_asn_L_e + 0.002 M_cys_L_e</t>
  </si>
  <si>
    <t>0.025 M_PCW_pept_At_e + 0.975 M_h2o_e</t>
  </si>
  <si>
    <t>0.097 M_ala_L_e + 0.059 M_arg_L_e + 0.071 M_glu_L_e + 0.039 M_gly_e + 0.008 M_his_L_e + 0.067 M_ile_L_e + 0.15 M_leu_L_e + 0.067 M_lys_L_e + 0.005 M_met_L_e + 0.046 M_phe_L_e + 0.009 M_pro_L_e + 0.044 M_ser_L_e + 0.05 M_thr_L_e + 0.01 M_trp_L_e + 0.01 M_tyr_L_e + 0.076 M_val_L_e + 0.059 M_asp_L_e + 0.067 M_gln_L_e + 0.056 M_asn_L_e + 0.01 M_cys_L_e</t>
  </si>
  <si>
    <t>0.025 M_PCW_pept_PHRGP_At_e + 0.975 M_h2o_e</t>
  </si>
  <si>
    <t>0.082 M_ala_L_e + 0.012 M_arg_L_e + 0.077 M_glu_L_e + 0.008 M_gly_e + 0.064 M_his_L_e + 0.013 M_ile_L_e + 0.03 M_leu_L_e + 0.063 M_lys_L_e + 0.001 M_met_L_e + 0.009 M_phe_L_e + 0.314 M_pro_L_e + 0.009 M_ser_L_e + 0.135 M_thr_L_e + 0.002 M_trp_L_e + 0.065 M_tyr_L_e + 0.078 M_val_L_e + 0.012 M_asp_L_e + 0.013 M_gln_L_e + 0.011 M_asn_L_e + 0.002 M_cys_L_e</t>
  </si>
  <si>
    <t>0.025 M_pept_XPRO_At_e + 0.5 M_h2o_e</t>
  </si>
  <si>
    <t>0.0461 M_ala_L_e + 0.1680 M_asn_L_e + 0.0698 M_asp_L_e + 0.0103 M_cys_L_e + 0.1680 M_glu_L_e + 0.1507 M_gln_L_e + 0.0603 M_gly_e + 0.0258 M_ile_L_e + 0.0603 M_leu_L_e + 0.0009 M_met_L_e + 0.0345 M_phe_L_e + 0.0043 M_pro_L_e + 0.0904 M_ser_L_e + 0.0370 M_thr_L_e + 0.0172 M_trp_L_e + 0.0129 M_tyr_L_e + 0.0431 M_val_L_e + 0.0004 M_lys_L_e</t>
  </si>
  <si>
    <t>0.025 M_pept_At_e + 0.5 M_h2o_e</t>
  </si>
  <si>
    <t>0.1 M_PCW_protein_AGP_At_e + 0.1 M_PCW_protein_GRP_At_e + 0.05 M_PCW_protein_PHRGP_At_e + 0.1 M_PCW_protein_EXTLRRP_At_e + 0.65 M_PCW_protein_unspecified_At_e</t>
  </si>
  <si>
    <t>0.68 M_polygalurnxumet_e + 0.32 M_RmnGalAIac_e</t>
  </si>
  <si>
    <t>0.5 M_pept_XPRO_At_e + 0.5 M_pept_At_e</t>
  </si>
  <si>
    <t>1 M_ala_L_ala_L_ala_L_c + 2 M_h2o_c</t>
  </si>
  <si>
    <t>3 M_ala_L_c</t>
  </si>
  <si>
    <t>1 M_gly_gly_ala_L_c + 2 M_h2o_c</t>
  </si>
  <si>
    <t>2 M_gly_c + 1 M_ala_L_c</t>
  </si>
  <si>
    <t>1 M_gly_gly_ile_L_c + 2 M_h2o_c</t>
  </si>
  <si>
    <t>2 M_gly_c + 1 M_ile_L_c</t>
  </si>
  <si>
    <t>1 M_gly_gly_phe_L_c + 2 M_h2o_c</t>
  </si>
  <si>
    <t>2 M_gly_c + 1 M_phe_L_c</t>
  </si>
  <si>
    <t>1 M_gly_phe_L_phe_L_c + 2 M_h2o_c</t>
  </si>
  <si>
    <t>1 M_gly_c + 2 M_phe_L_c</t>
  </si>
  <si>
    <t>1 M_leu_L_leu_L_leu_L_c + 2 M_h2o_c</t>
  </si>
  <si>
    <t>3 M_leu_L_c</t>
  </si>
  <si>
    <t>1 M_val_L_tyr_L_val_L_c + 2 M_h2o_c</t>
  </si>
  <si>
    <t>2 M_val_L_c + 1 M_tyr_L_c</t>
  </si>
  <si>
    <t>0.0025 P_SS1G_00040_r + 1 M_atp_c + 1 M_h2o_c</t>
  </si>
  <si>
    <t>0.0025 P_SS1G_00040_e + 1 M_adp_c + 1 M_pi_c + 1 M_h_c</t>
  </si>
  <si>
    <t>0.0026 P_SS1G_00332_r + 1 M_atp_c + 1 M_h2o_c</t>
  </si>
  <si>
    <t>0.0026 P_SS1G_00332_e + 1 M_adp_c + 1 M_pi_c + 1 M_h_c</t>
  </si>
  <si>
    <t>0.0026 P_SS1G_00458_r + 1 M_atp_c + 1 M_h2o_c</t>
  </si>
  <si>
    <t>0.0026 P_SS1G_00458_e + 1 M_adp_c + 1 M_pi_c + 1 M_h_c</t>
  </si>
  <si>
    <t>0.0029 P_SS1G_00468_r + 1 M_atp_c + 1 M_h2o_c</t>
  </si>
  <si>
    <t>0.0029 P_SS1G_00468_e + 1 M_adp_c + 1 M_pi_c + 1 M_h_c</t>
  </si>
  <si>
    <t>0.0027 P_SS1G_00509_r + 1 M_atp_c + 1 M_h2o_c</t>
  </si>
  <si>
    <t>0.0027 P_SS1G_00509_e + 1 M_adp_c + 1 M_pi_c + 1 M_h_c</t>
  </si>
  <si>
    <t>0.0021 P_SS1G_00624_r + 1 M_atp_c + 1 M_h2o_c</t>
  </si>
  <si>
    <t>0.0021 P_SS1G_00624_e + 1 M_adp_c + 1 M_pi_c + 1 M_h_c</t>
  </si>
  <si>
    <t>0.0023 P_SS1G_00746_r + 1 M_atp_c + 1 M_h2o_c</t>
  </si>
  <si>
    <t>0.0023 P_SS1G_00746_e + 1 M_adp_c + 1 M_pi_c + 1 M_h_c</t>
  </si>
  <si>
    <t>0.0066 P_SS1G_00849_r + 1 M_atp_c + 1 M_h2o_c</t>
  </si>
  <si>
    <t>0.0066 P_SS1G_00849_e + 1 M_adp_c + 1 M_pi_c + 1 M_h_c</t>
  </si>
  <si>
    <t>0.0033 P_SS1G_00861_r + 1 M_atp_c + 1 M_h2o_c</t>
  </si>
  <si>
    <t>0.0033 P_SS1G_00861_e + 1 M_adp_c + 1 M_pi_c + 1 M_h_c</t>
  </si>
  <si>
    <t>0.0024 P_SS1G_00891_r + 1 M_atp_c + 1 M_h2o_c</t>
  </si>
  <si>
    <t>0.0024 P_SS1G_00891_e + 1 M_adp_c + 1 M_pi_c + 1 M_h_c</t>
  </si>
  <si>
    <t>0.0024 P_SS1G_00892_r + 1 M_atp_c + 1 M_h2o_c</t>
  </si>
  <si>
    <t>0.0024 P_SS1G_00892_e + 1 M_adp_c + 1 M_pi_c + 1 M_h_c</t>
  </si>
  <si>
    <t>0.0019 P_SS1G_00929_r + 1 M_atp_c + 1 M_h2o_c</t>
  </si>
  <si>
    <t>0.0019 P_SS1G_00929_e + 1 M_adp_c + 1 M_pi_c + 1 M_h_c</t>
  </si>
  <si>
    <t>0.0017 P_SS1G_00974_r + 1 M_atp_c + 1 M_h2o_c</t>
  </si>
  <si>
    <t>0.0017 P_SS1G_00974_e + 1 M_adp_c + 1 M_pi_c + 1 M_h_c</t>
  </si>
  <si>
    <t>0.0012 P_SS1G_01021_r + 1 M_atp_c + 1 M_h2o_c</t>
  </si>
  <si>
    <t>0.0012 P_SS1G_01021_e + 1 M_adp_c + 1 M_pi_c + 1 M_h_c</t>
  </si>
  <si>
    <t>0.0014 P_SS1G_01081_r + 1 M_atp_c + 1 M_h2o_c</t>
  </si>
  <si>
    <t>0.0014 P_SS1G_01081_e + 1 M_adp_c + 1 M_pi_c + 1 M_h_c</t>
  </si>
  <si>
    <t>0.0024 P_SS1G_01262_r + 1 M_atp_c + 1 M_h2o_c</t>
  </si>
  <si>
    <t>0.0024 P_SS1G_01262_e + 1 M_adp_c + 1 M_pi_c + 1 M_h_c</t>
  </si>
  <si>
    <t>0.0031 P_SS1G_01422_r + 1 M_atp_c + 1 M_h2o_c</t>
  </si>
  <si>
    <t>0.0031 P_SS1G_01422_e + 1 M_adp_c + 1 M_pi_c + 1 M_h_c</t>
  </si>
  <si>
    <t>0.0017 P_SS1G_01472_r + 1 M_atp_c + 1 M_h2o_c</t>
  </si>
  <si>
    <t>0.0017 P_SS1G_01472_e + 1 M_adp_c + 1 M_pi_c + 1 M_h_c</t>
  </si>
  <si>
    <t>0.0013 P_SS1G_01493_r + 1 M_atp_c + 1 M_h2o_c</t>
  </si>
  <si>
    <t>0.0013 P_SS1G_01493_e + 1 M_adp_c + 1 M_pi_c + 1 M_h_c</t>
  </si>
  <si>
    <t>0.001 P_SS1G_01572_r + 1 M_atp_c + 1 M_h2o_c</t>
  </si>
  <si>
    <t>0.001 P_SS1G_01572_e + 1 M_adp_c + 1 M_pi_c + 1 M_h_c</t>
  </si>
  <si>
    <t>0.0016 P_SS1G_01627_r + 1 M_atp_c + 1 M_h2o_c</t>
  </si>
  <si>
    <t>0.0016 P_SS1G_01627_e + 1 M_adp_c + 1 M_pi_c + 1 M_h_c</t>
  </si>
  <si>
    <t>0.003 P_SS1G_01828_r + 1 M_atp_c + 1 M_h2o_c</t>
  </si>
  <si>
    <t>0.003 P_SS1G_01828_e + 1 M_adp_c + 1 M_pi_c + 1 M_h_c</t>
  </si>
  <si>
    <t>0.0031 P_SS1G_01833_r + 1 M_atp_c + 1 M_h2o_c</t>
  </si>
  <si>
    <t>0.0031 P_SS1G_01833_e + 1 M_adp_c + 1 M_pi_c + 1 M_h_c</t>
  </si>
  <si>
    <t>0.0037 P_SS1G_01838_r + 1 M_atp_c + 1 M_h2o_c</t>
  </si>
  <si>
    <t>0.0037 P_SS1G_01838_e + 1 M_adp_c + 1 M_pi_c + 1 M_h_c</t>
  </si>
  <si>
    <t>0.006 P_SS1G_01882_r + 1 M_atp_c + 1 M_h2o_c</t>
  </si>
  <si>
    <t>0.006 P_SS1G_01882_e + 1 M_adp_c + 1 M_pi_c + 1 M_h_c</t>
  </si>
  <si>
    <t>0.002 P_SS1G_02334_r + 1 M_atp_c + 1 M_h2o_c</t>
  </si>
  <si>
    <t>0.002 P_SS1G_02334_e + 1 M_adp_c + 1 M_pi_c + 1 M_h_c</t>
  </si>
  <si>
    <t>0.0021 P_SS1G_02462_r + 1 M_atp_c + 1 M_h2o_c</t>
  </si>
  <si>
    <t>0.0021 P_SS1G_02462_e + 1 M_adp_c + 1 M_pi_c + 1 M_h_c</t>
  </si>
  <si>
    <t>0.0034 P_SS1G_02553_r + 1 M_atp_c + 1 M_h2o_c</t>
  </si>
  <si>
    <t>0.0034 P_SS1G_02553_e + 1 M_adp_c + 1 M_pi_c + 1 M_h_c</t>
  </si>
  <si>
    <t>0.0023 P_SS1G_02570_r + 1 M_atp_c + 1 M_h2o_c</t>
  </si>
  <si>
    <t>0.0023 P_SS1G_02570_e + 1 M_adp_c + 1 M_pi_c + 1 M_h_c</t>
  </si>
  <si>
    <t>0.002 P_SS1G_02618_r + 1 M_atp_c + 1 M_h2o_c</t>
  </si>
  <si>
    <t>0.002 P_SS1G_02618_e + 1 M_adp_c + 1 M_pi_c + 1 M_h_c</t>
  </si>
  <si>
    <t>0.004 P_SS1G_02760_r + 1 M_atp_c + 1 M_h2o_c</t>
  </si>
  <si>
    <t>0.004 P_SS1G_02760_e + 1 M_adp_c + 1 M_pi_c + 1 M_h_c</t>
  </si>
  <si>
    <t>0.001 P_SS1G_02781_r + 1 M_atp_c + 1 M_h2o_c</t>
  </si>
  <si>
    <t>0.001 P_SS1G_02781_e + 1 M_adp_c + 1 M_pi_c + 1 M_h_c</t>
  </si>
  <si>
    <t>0.0026 P_SS1G_02990_r + 1 M_atp_c + 1 M_h2o_c</t>
  </si>
  <si>
    <t>0.0026 P_SS1G_02990_e + 1 M_adp_c + 1 M_pi_c + 1 M_h_c</t>
  </si>
  <si>
    <t>0.0025 P_SS1G_03181_r + 1 M_atp_c + 1 M_h2o_c</t>
  </si>
  <si>
    <t>0.0025 P_SS1G_03181_e + 1 M_adp_c + 1 M_pi_c + 1 M_h_c</t>
  </si>
  <si>
    <t>0.0029 P_SS1G_03286_r + 1 M_atp_c + 1 M_h2o_c</t>
  </si>
  <si>
    <t>0.0029 P_SS1G_03286_e + 1 M_adp_c + 1 M_pi_c + 1 M_h_c</t>
  </si>
  <si>
    <t>0.0019 P_SS1G_03361_r + 1 M_atp_c + 1 M_h2o_c</t>
  </si>
  <si>
    <t>0.0019 P_SS1G_03361_e + 1 M_adp_c + 1 M_pi_c + 1 M_h_c</t>
  </si>
  <si>
    <t>0.0015 P_SS1G_03386_r + 1 M_atp_c + 1 M_h2o_c</t>
  </si>
  <si>
    <t>0.0015 P_SS1G_03386_e + 1 M_adp_c + 1 M_pi_c + 1 M_h_c</t>
  </si>
  <si>
    <t>0.0017 P_SS1G_03387_r + 1 M_atp_c + 1 M_h2o_c</t>
  </si>
  <si>
    <t>0.0017 P_SS1G_03387_e + 1 M_adp_c + 1 M_pi_c + 1 M_h_c</t>
  </si>
  <si>
    <t>0.0016 P_SS1G_03518_r + 1 M_atp_c + 1 M_h2o_c</t>
  </si>
  <si>
    <t>0.0016 P_SS1G_03518_e + 1 M_adp_c + 1 M_pi_c + 1 M_h_c</t>
  </si>
  <si>
    <t>0.0026 P_SS1G_03576_r + 1 M_atp_c + 1 M_h2o_c</t>
  </si>
  <si>
    <t>0.0026 P_SS1G_03576_e + 1 M_adp_c + 1 M_pi_c + 1 M_h_c</t>
  </si>
  <si>
    <t>0.0016 P_SS1G_03602_r + 1 M_atp_c + 1 M_h2o_c</t>
  </si>
  <si>
    <t>0.0016 P_SS1G_03602_e + 1 M_adp_c + 1 M_pi_c + 1 M_h_c</t>
  </si>
  <si>
    <t>0.0033 P_SS1G_03606_r + 1 M_atp_c + 1 M_h2o_c</t>
  </si>
  <si>
    <t>0.0033 P_SS1G_03606_e + 1 M_adp_c + 1 M_pi_c + 1 M_h_c</t>
  </si>
  <si>
    <t>0.0036 P_SS1G_03618_r + 1 M_atp_c + 1 M_h2o_c</t>
  </si>
  <si>
    <t>0.0036 P_SS1G_03618_e + 1 M_adp_c + 1 M_pi_c + 1 M_h_c</t>
  </si>
  <si>
    <t>0.0023 P_SS1G_03629_r + 1 M_atp_c + 1 M_h2o_c</t>
  </si>
  <si>
    <t>0.0023 P_SS1G_03629_e + 1 M_adp_c + 1 M_pi_c + 1 M_h_c</t>
  </si>
  <si>
    <t>0.001 P_SS1G_03647_r + 1 M_atp_c + 1 M_h2o_c</t>
  </si>
  <si>
    <t>0.001 P_SS1G_03647_e + 1 M_adp_c + 1 M_pi_c + 1 M_h_c</t>
  </si>
  <si>
    <t>0.0018 P_SS1G_03941_r + 1 M_atp_c + 1 M_h2o_c</t>
  </si>
  <si>
    <t>0.0018 P_SS1G_03941_e + 1 M_adp_c + 1 M_pi_c + 1 M_h_c</t>
  </si>
  <si>
    <t>0.0035 P_SS1G_04095_r + 1 M_atp_c + 1 M_h2o_c</t>
  </si>
  <si>
    <t>0.0035 P_SS1G_04095_e + 1 M_adp_c + 1 M_pi_c + 1 M_h_c</t>
  </si>
  <si>
    <t>0.0026 P_SS1G_04177_r + 1 M_atp_c + 1 M_h2o_c</t>
  </si>
  <si>
    <t>0.0026 P_SS1G_04177_e + 1 M_adp_c + 1 M_pi_c + 1 M_h_c</t>
  </si>
  <si>
    <t>0.0022 P_SS1G_04207_r + 1 M_atp_c + 1 M_h2o_c</t>
  </si>
  <si>
    <t>0.0022 P_SS1G_04207_e + 1 M_adp_c + 1 M_pi_c + 1 M_h_c</t>
  </si>
  <si>
    <t>0.0014 P_SS1G_04541_r + 1 M_atp_c + 1 M_h2o_c</t>
  </si>
  <si>
    <t>0.0014 P_SS1G_04541_e + 1 M_adp_c + 1 M_pi_c + 1 M_h_c</t>
  </si>
  <si>
    <t>0.003 P_SS1G_04551_r + 1 M_atp_c + 1 M_h2o_c</t>
  </si>
  <si>
    <t>0.003 P_SS1G_04551_e + 1 M_adp_c + 1 M_pi_c + 1 M_h_c</t>
  </si>
  <si>
    <t>0.0025 P_SS1G_04552_r + 1 M_atp_c + 1 M_h2o_c</t>
  </si>
  <si>
    <t>0.0025 P_SS1G_04552_e + 1 M_adp_c + 1 M_pi_c + 1 M_h_c</t>
  </si>
  <si>
    <t>0.0019 P_SS1G_04662_r + 1 M_atp_c + 1 M_h2o_c</t>
  </si>
  <si>
    <t>0.0019 P_SS1G_04662_e + 1 M_adp_c + 1 M_pi_c + 1 M_h_c</t>
  </si>
  <si>
    <t>0.0022 P_SS1G_04852_r + 1 M_atp_c + 1 M_h2o_c</t>
  </si>
  <si>
    <t>0.0022 P_SS1G_04852_e + 1 M_adp_c + 1 M_pi_c + 1 M_h_c</t>
  </si>
  <si>
    <t>0.001 P_SS1G_05030_r + 1 M_atp_c + 1 M_h2o_c</t>
  </si>
  <si>
    <t>0.001 P_SS1G_05030_e + 1 M_adp_c + 1 M_pi_c + 1 M_h_c</t>
  </si>
  <si>
    <t>0.0025 P_SS1G_05210_r + 1 M_atp_c + 1 M_h2o_c</t>
  </si>
  <si>
    <t>0.0025 P_SS1G_05210_e + 1 M_adp_c + 1 M_pi_c + 1 M_h_c</t>
  </si>
  <si>
    <t>0.0012 P_SS1G_05368_r + 1 M_atp_c + 1 M_h2o_c</t>
  </si>
  <si>
    <t>0.0012 P_SS1G_05368_e + 1 M_adp_c + 1 M_pi_c + 1 M_h_c</t>
  </si>
  <si>
    <t>0.0018 P_SS1G_05449_r + 1 M_atp_c + 1 M_h2o_c</t>
  </si>
  <si>
    <t>0.0018 P_SS1G_05449_e + 1 M_adp_c + 1 M_pi_c + 1 M_h_c</t>
  </si>
  <si>
    <t>0.0024 P_SS1G_05775_r + 1 M_atp_c + 1 M_h2o_c</t>
  </si>
  <si>
    <t>0.0024 P_SS1G_05775_e + 1 M_adp_c + 1 M_pi_c + 1 M_h_c</t>
  </si>
  <si>
    <t>0.0022 P_SS1G_05832_r + 1 M_atp_c + 1 M_h2o_c</t>
  </si>
  <si>
    <t>0.0022 P_SS1G_05832_e + 1 M_adp_c + 1 M_pi_c + 1 M_h_c</t>
  </si>
  <si>
    <t>0.0012 P_SS1G_05977_r + 1 M_atp_c + 1 M_h2o_c</t>
  </si>
  <si>
    <t>0.0012 P_SS1G_05977_e + 1 M_adp_c + 1 M_pi_c + 1 M_h_c</t>
  </si>
  <si>
    <t>0.0012 P_SS1G_06027_r + 1 M_atp_c + 1 M_h2o_c</t>
  </si>
  <si>
    <t>0.0012 P_SS1G_06027_e + 1 M_adp_c + 1 M_pi_c + 1 M_h_c</t>
  </si>
  <si>
    <t>0.0024 P_SS1G_06037_r + 1 M_atp_c + 1 M_h2o_c</t>
  </si>
  <si>
    <t>0.0024 P_SS1G_06037_e + 1 M_adp_c + 1 M_pi_c + 1 M_h_c</t>
  </si>
  <si>
    <t>0.0018 P_SS1G_06304_r + 1 M_atp_c + 1 M_h2o_c</t>
  </si>
  <si>
    <t>0.0018 P_SS1G_06304_e + 1 M_adp_c + 1 M_pi_c + 1 M_h_c</t>
  </si>
  <si>
    <t>0.0037 P_SS1G_06534_r + 1 M_atp_c + 1 M_h2o_c</t>
  </si>
  <si>
    <t>0.0037 P_SS1G_06534_e + 1 M_adp_c + 1 M_pi_c + 1 M_h_c</t>
  </si>
  <si>
    <t>0.0023 P_SS1G_07039_r + 1 M_atp_c + 1 M_h2o_c</t>
  </si>
  <si>
    <t>0.0023 P_SS1G_07039_e + 1 M_adp_c + 1 M_pi_c + 1 M_h_c</t>
  </si>
  <si>
    <t>0.0011 P_SS1G_07146_r + 1 M_atp_c + 1 M_h2o_c</t>
  </si>
  <si>
    <t>0.0011 P_SS1G_07146_e + 1 M_adp_c + 1 M_pi_c + 1 M_h_c</t>
  </si>
  <si>
    <t>0.0011 P_SS1G_07162_r + 1 M_atp_c + 1 M_h2o_c</t>
  </si>
  <si>
    <t>0.0011 P_SS1G_07162_e + 1 M_adp_c + 1 M_pi_c + 1 M_h_c</t>
  </si>
  <si>
    <t>0.0018 P_SS1G_07184_r + 1 M_atp_c + 1 M_h2o_c</t>
  </si>
  <si>
    <t>0.0018 P_SS1G_07184_e + 1 M_adp_c + 1 M_pi_c + 1 M_h_c</t>
  </si>
  <si>
    <t>0.0015 P_SS1G_07268_r + 1 M_atp_c + 1 M_h2o_c</t>
  </si>
  <si>
    <t>0.0015 P_SS1G_07268_e + 1 M_adp_c + 1 M_pi_c + 1 M_h_c</t>
  </si>
  <si>
    <t>0.0017 P_SS1G_07655_r + 1 M_atp_c + 1 M_h2o_c</t>
  </si>
  <si>
    <t>0.0017 P_SS1G_07655_e + 1 M_adp_c + 1 M_pi_c + 1 M_h_c</t>
  </si>
  <si>
    <t>0.005 P_SS1G_07661_r + 1 M_atp_c + 1 M_h2o_c</t>
  </si>
  <si>
    <t>0.005 P_SS1G_07661_e + 1 M_adp_c + 1 M_pi_c + 1 M_h_c</t>
  </si>
  <si>
    <t>0.0045 P_SS1G_07749_r + 1 M_atp_c + 1 M_h2o_c</t>
  </si>
  <si>
    <t>0.0045 P_SS1G_07749_e + 1 M_adp_c + 1 M_pi_c + 1 M_h_c</t>
  </si>
  <si>
    <t>0.004 P_SS1G_07836_r + 1 M_atp_c + 1 M_h2o_c</t>
  </si>
  <si>
    <t>0.004 P_SS1G_07836_e + 1 M_adp_c + 1 M_pi_c + 1 M_h_c</t>
  </si>
  <si>
    <t>0.0012 P_SS1G_07847_r + 1 M_atp_c + 1 M_h2o_c</t>
  </si>
  <si>
    <t>0.0012 P_SS1G_07847_e + 1 M_adp_c + 1 M_pi_c + 1 M_h_c</t>
  </si>
  <si>
    <t>0.0033 P_SS1G_08104_r + 1 M_atp_c + 1 M_h2o_c</t>
  </si>
  <si>
    <t>0.0033 P_SS1G_08104_e + 1 M_adp_c + 1 M_pi_c + 1 M_h_c</t>
  </si>
  <si>
    <t>0.0025 P_SS1G_08208_r + 1 M_atp_c + 1 M_h2o_c</t>
  </si>
  <si>
    <t>0.0025 P_SS1G_08208_e + 1 M_adp_c + 1 M_pi_c + 1 M_h_c</t>
  </si>
  <si>
    <t>0.0023 P_SS1G_08229_r + 1 M_atp_c + 1 M_h2o_c</t>
  </si>
  <si>
    <t>0.0023 P_SS1G_08229_e + 1 M_adp_c + 1 M_pi_c + 1 M_h_c</t>
  </si>
  <si>
    <t>0.0033 P_SS1G_08272_r + 1 M_atp_c + 1 M_h2o_c</t>
  </si>
  <si>
    <t>0.0033 P_SS1G_08272_e + 1 M_adp_c + 1 M_pi_c + 1 M_h_c</t>
  </si>
  <si>
    <t>0.001 P_SS1G_08747_r + 1 M_atp_c + 1 M_h2o_c</t>
  </si>
  <si>
    <t>0.001 P_SS1G_08747_e + 1 M_adp_c + 1 M_pi_c + 1 M_h_c</t>
  </si>
  <si>
    <t>0.0022 P_SS1G_08814_r + 1 M_atp_c + 1 M_h2o_c</t>
  </si>
  <si>
    <t>0.0022 P_SS1G_08814_e + 1 M_adp_c + 1 M_pi_c + 1 M_h_c</t>
  </si>
  <si>
    <t>0.0024 P_SS1G_08837_r + 1 M_atp_c + 1 M_h2o_c</t>
  </si>
  <si>
    <t>0.0024 P_SS1G_08837_e + 1 M_adp_c + 1 M_pi_c + 1 M_h_c</t>
  </si>
  <si>
    <t>0.0028 P_SS1G_08858_r + 1 M_atp_c + 1 M_h2o_c</t>
  </si>
  <si>
    <t>0.0028 P_SS1G_08858_e + 1 M_adp_c + 1 M_pi_c + 1 M_h_c</t>
  </si>
  <si>
    <t>0.0022 P_SS1G_09020_r + 1 M_atp_c + 1 M_h2o_c</t>
  </si>
  <si>
    <t>0.0022 P_SS1G_09020_e + 1 M_adp_c + 1 M_pi_c + 1 M_h_c</t>
  </si>
  <si>
    <t>0.0011 P_SS1G_09060_r + 1 M_atp_c + 1 M_h2o_c</t>
  </si>
  <si>
    <t>0.0011 P_SS1G_09060_e + 1 M_adp_c + 1 M_pi_c + 1 M_h_c</t>
  </si>
  <si>
    <t>0.0012 P_SS1G_09216_r + 1 M_atp_c + 1 M_h2o_c</t>
  </si>
  <si>
    <t>0.0012 P_SS1G_09216_e + 1 M_adp_c + 1 M_pi_c + 1 M_h_c</t>
  </si>
  <si>
    <t>0.0031 P_SS1G_09251_r + 1 M_atp_c + 1 M_h2o_c</t>
  </si>
  <si>
    <t>0.0031 P_SS1G_09251_e + 1 M_adp_c + 1 M_pi_c + 1 M_h_c</t>
  </si>
  <si>
    <t>0.0016 P_SS1G_09268_r + 1 M_atp_c + 1 M_h2o_c</t>
  </si>
  <si>
    <t>0.0016 P_SS1G_09268_e + 1 M_adp_c + 1 M_pi_c + 1 M_h_c</t>
  </si>
  <si>
    <t>0.0024 P_SS1G_09365_r + 1 M_atp_c + 1 M_h2o_c</t>
  </si>
  <si>
    <t>0.0024 P_SS1G_09365_e + 1 M_adp_c + 1 M_pi_c + 1 M_h_c</t>
  </si>
  <si>
    <t>0.0013 P_SS1G_09366_r + 1 M_atp_c + 1 M_h2o_c</t>
  </si>
  <si>
    <t>0.0013 P_SS1G_09366_e + 1 M_adp_c + 1 M_pi_c + 1 M_h_c</t>
  </si>
  <si>
    <t>0.0018 P_SS1G_09475_r + 1 M_atp_c + 1 M_h2o_c</t>
  </si>
  <si>
    <t>0.0018 P_SS1G_09475_e + 1 M_adp_c + 1 M_pi_c + 1 M_h_c</t>
  </si>
  <si>
    <t>0.0027 P_SS1G_09857_r + 1 M_atp_c + 1 M_h2o_c</t>
  </si>
  <si>
    <t>0.0027 P_SS1G_09857_e + 1 M_adp_c + 1 M_pi_c + 1 M_h_c</t>
  </si>
  <si>
    <t>0.0024 P_SS1G_09866_r + 1 M_atp_c + 1 M_h2o_c</t>
  </si>
  <si>
    <t>0.0024 P_SS1G_09866_e + 1 M_adp_c + 1 M_pi_c + 1 M_h_c</t>
  </si>
  <si>
    <t>0.0014 P_SS1G_09909_r + 1 M_atp_c + 1 M_h2o_c</t>
  </si>
  <si>
    <t>0.0014 P_SS1G_09909_e + 1 M_adp_c + 1 M_pi_c + 1 M_h_c</t>
  </si>
  <si>
    <t>0.0044 P_SS1G_10092_r + 1 M_atp_c + 1 M_h2o_c</t>
  </si>
  <si>
    <t>0.0044 P_SS1G_10092_e + 1 M_adp_c + 1 M_pi_c + 1 M_h_c</t>
  </si>
  <si>
    <t>0.0031 P_SS1G_10165_r + 1 M_atp_c + 1 M_h2o_c</t>
  </si>
  <si>
    <t>0.0031 P_SS1G_10165_e + 1 M_adp_c + 1 M_pi_c + 1 M_h_c</t>
  </si>
  <si>
    <t>0.0026 P_SS1G_10167_r + 1 M_atp_c + 1 M_h2o_c</t>
  </si>
  <si>
    <t>0.0026 P_SS1G_10167_e + 1 M_adp_c + 1 M_pi_c + 1 M_h_c</t>
  </si>
  <si>
    <t>0.0016 P_SS1G_10553_r + 1 M_atp_c + 1 M_h2o_c</t>
  </si>
  <si>
    <t>0.0016 P_SS1G_10553_e + 1 M_adp_c + 1 M_pi_c + 1 M_h_c</t>
  </si>
  <si>
    <t>0.0021 P_SS1G_10698_r + 1 M_atp_c + 1 M_h2o_c</t>
  </si>
  <si>
    <t>0.0021 P_SS1G_10698_e + 1 M_adp_c + 1 M_pi_c + 1 M_h_c</t>
  </si>
  <si>
    <t>0.002 P_SS1G_10796_r + 1 M_atp_c + 1 M_h2o_c</t>
  </si>
  <si>
    <t>0.002 P_SS1G_10796_e + 1 M_adp_c + 1 M_pi_c + 1 M_h_c</t>
  </si>
  <si>
    <t>0.001 P_SS1G_10842_r + 1 M_atp_c + 1 M_h2o_c</t>
  </si>
  <si>
    <t>0.001 P_SS1G_10842_e + 1 M_adp_c + 1 M_pi_c + 1 M_h_c</t>
  </si>
  <si>
    <t>0.0026 P_SS1G_10845_r + 1 M_atp_c + 1 M_h2o_c</t>
  </si>
  <si>
    <t>0.0026 P_SS1G_10845_e + 1 M_adp_c + 1 M_pi_c + 1 M_h_c</t>
  </si>
  <si>
    <t>0.0027 P_SS1G_11057_r + 1 M_atp_c + 1 M_h2o_c</t>
  </si>
  <si>
    <t>0.0027 P_SS1G_11057_e + 1 M_adp_c + 1 M_pi_c + 1 M_h_c</t>
  </si>
  <si>
    <t>0.0024 P_SS1G_11189_r + 1 M_atp_c + 1 M_h2o_c</t>
  </si>
  <si>
    <t>0.0024 P_SS1G_11189_e + 1 M_adp_c + 1 M_pi_c + 1 M_h_c</t>
  </si>
  <si>
    <t>0.0021 P_SS1G_11366_r + 1 M_atp_c + 1 M_h2o_c</t>
  </si>
  <si>
    <t>0.0021 P_SS1G_11366_e + 1 M_adp_c + 1 M_pi_c + 1 M_h_c</t>
  </si>
  <si>
    <t>0.0015 P_SS1G_11382_r + 1 M_atp_c + 1 M_h2o_c</t>
  </si>
  <si>
    <t>0.0015 P_SS1G_11382_e + 1 M_adp_c + 1 M_pi_c + 1 M_h_c</t>
  </si>
  <si>
    <t>0.0013 P_SS1G_11535_r + 1 M_atp_c + 1 M_h2o_c</t>
  </si>
  <si>
    <t>0.0013 P_SS1G_11535_e + 1 M_adp_c + 1 M_pi_c + 1 M_h_c</t>
  </si>
  <si>
    <t>0.0029 P_SS1G_11585_r + 1 M_atp_c + 1 M_h2o_c</t>
  </si>
  <si>
    <t>0.0029 P_SS1G_11585_e + 1 M_adp_c + 1 M_pi_c + 1 M_h_c</t>
  </si>
  <si>
    <t>0.0025 P_SS1G_11818_r + 1 M_atp_c + 1 M_h2o_c</t>
  </si>
  <si>
    <t>0.0025 P_SS1G_11818_e + 1 M_adp_c + 1 M_pi_c + 1 M_h_c</t>
  </si>
  <si>
    <t>0.0022 P_SS1G_11842_r + 1 M_atp_c + 1 M_h2o_c</t>
  </si>
  <si>
    <t>0.0022 P_SS1G_11842_e + 1 M_adp_c + 1 M_pi_c + 1 M_h_c</t>
  </si>
  <si>
    <t>0.0041 P_SS1G_11912_r + 1 M_atp_c + 1 M_h2o_c</t>
  </si>
  <si>
    <t>0.0041 P_SS1G_11912_e + 1 M_adp_c + 1 M_pi_c + 1 M_h_c</t>
  </si>
  <si>
    <t>0.0031 P_SS1G_11922_r + 1 M_atp_c + 1 M_h2o_c</t>
  </si>
  <si>
    <t>0.0031 P_SS1G_11922_e + 1 M_adp_c + 1 M_pi_c + 1 M_h_c</t>
  </si>
  <si>
    <t>0.0039 P_SS1G_11992_r + 1 M_atp_c + 1 M_h2o_c</t>
  </si>
  <si>
    <t>0.0039 P_SS1G_11992_e + 1 M_adp_c + 1 M_pi_c + 1 M_h_c</t>
  </si>
  <si>
    <t>0.0021 P_SS1G_12024_r + 1 M_atp_c + 1 M_h2o_c</t>
  </si>
  <si>
    <t>0.0021 P_SS1G_12024_e + 1 M_adp_c + 1 M_pi_c + 1 M_h_c</t>
  </si>
  <si>
    <t>0.0022 P_SS1G_12057_r + 1 M_atp_c + 1 M_h2o_c</t>
  </si>
  <si>
    <t>0.0022 P_SS1G_12057_e + 1 M_adp_c + 1 M_pi_c + 1 M_h_c</t>
  </si>
  <si>
    <t>0.0028 P_SS1G_12191_r + 1 M_atp_c + 1 M_h2o_c</t>
  </si>
  <si>
    <t>0.0028 P_SS1G_12191_e + 1 M_adp_c + 1 M_pi_c + 1 M_h_c</t>
  </si>
  <si>
    <t>0.0016 P_SS1G_12210_r + 1 M_atp_c + 1 M_h2o_c</t>
  </si>
  <si>
    <t>0.0016 P_SS1G_12210_e + 1 M_adp_c + 1 M_pi_c + 1 M_h_c</t>
  </si>
  <si>
    <t>0.0021 P_SS1G_12413_r + 1 M_atp_c + 1 M_h2o_c</t>
  </si>
  <si>
    <t>0.0021 P_SS1G_12413_e + 1 M_adp_c + 1 M_pi_c + 1 M_h_c</t>
  </si>
  <si>
    <t>0.0017 P_SS1G_12499_r + 1 M_atp_c + 1 M_h2o_c</t>
  </si>
  <si>
    <t>0.0017 P_SS1G_12499_e + 1 M_adp_c + 1 M_pi_c + 1 M_h_c</t>
  </si>
  <si>
    <t>0.0018 P_SS1G_12500_r + 1 M_atp_c + 1 M_h2o_c</t>
  </si>
  <si>
    <t>0.0018 P_SS1G_12500_e + 1 M_adp_c + 1 M_pi_c + 1 M_h_c</t>
  </si>
  <si>
    <t>0.0025 P_SS1G_12605_r + 1 M_atp_c + 1 M_h2o_c</t>
  </si>
  <si>
    <t>0.0025 P_SS1G_12605_e + 1 M_adp_c + 1 M_pi_c + 1 M_h_c</t>
  </si>
  <si>
    <t>0.0021 P_SS1G_12622_r + 1 M_atp_c + 1 M_h2o_c</t>
  </si>
  <si>
    <t>0.0021 P_SS1G_12622_e + 1 M_adp_c + 1 M_pi_c + 1 M_h_c</t>
  </si>
  <si>
    <t>0.0041 P_SS1G_12907_r + 1 M_atp_c + 1 M_h2o_c</t>
  </si>
  <si>
    <t>0.0041 P_SS1G_12907_e + 1 M_adp_c + 1 M_pi_c + 1 M_h_c</t>
  </si>
  <si>
    <t>0.0034 P_SS1G_12930_r + 1 M_atp_c + 1 M_h2o_c</t>
  </si>
  <si>
    <t>0.0034 P_SS1G_12930_e + 1 M_adp_c + 1 M_pi_c + 1 M_h_c</t>
  </si>
  <si>
    <t>0.0019 P_SS1G_12969_r + 1 M_atp_c + 1 M_h2o_c</t>
  </si>
  <si>
    <t>0.0019 P_SS1G_12969_e + 1 M_adp_c + 1 M_pi_c + 1 M_h_c</t>
  </si>
  <si>
    <t>0.0024 P_SS1G_13199_r + 1 M_atp_c + 1 M_h2o_c</t>
  </si>
  <si>
    <t>0.0024 P_SS1G_13199_e + 1 M_adp_c + 1 M_pi_c + 1 M_h_c</t>
  </si>
  <si>
    <t>0.0012 P_SS1G_13255_r + 1 M_atp_c + 1 M_h2o_c</t>
  </si>
  <si>
    <t>0.0012 P_SS1G_13255_e + 1 M_adp_c + 1 M_pi_c + 1 M_h_c</t>
  </si>
  <si>
    <t>0.0039 P_SS1G_13386_r + 1 M_atp_c + 1 M_h2o_c</t>
  </si>
  <si>
    <t>0.0039 P_SS1G_13386_e + 1 M_adp_c + 1 M_pi_c + 1 M_h_c</t>
  </si>
  <si>
    <t>0.0015 P_SS1G_13501_r + 1 M_atp_c + 1 M_h2o_c</t>
  </si>
  <si>
    <t>0.0015 P_SS1G_13501_e + 1 M_adp_c + 1 M_pi_c + 1 M_h_c</t>
  </si>
  <si>
    <t>0.0019 P_SS1G_13633_r + 1 M_atp_c + 1 M_h2o_c</t>
  </si>
  <si>
    <t>0.0019 P_SS1G_13633_e + 1 M_adp_c + 1 M_pi_c + 1 M_h_c</t>
  </si>
  <si>
    <t>0.0051 P_SS1G_13881_r + 1 M_atp_c + 1 M_h2o_c</t>
  </si>
  <si>
    <t>0.0051 P_SS1G_13881_e + 1 M_adp_c + 1 M_pi_c + 1 M_h_c</t>
  </si>
  <si>
    <t>0.0016 P_SS1G_13922_r + 1 M_atp_c + 1 M_h2o_c</t>
  </si>
  <si>
    <t>0.0016 P_SS1G_13922_e + 1 M_adp_c + 1 M_pi_c + 1 M_h_c</t>
  </si>
  <si>
    <t>0.0019 P_SS1G_13982_r + 1 M_atp_c + 1 M_h2o_c</t>
  </si>
  <si>
    <t>0.0019 P_SS1G_13982_e + 1 M_adp_c + 1 M_pi_c + 1 M_h_c</t>
  </si>
  <si>
    <t>0.0031 P_SS1G_14158_r + 1 M_atp_c + 1 M_h2o_c</t>
  </si>
  <si>
    <t>0.0031 P_SS1G_14158_e + 1 M_adp_c + 1 M_pi_c + 1 M_h_c</t>
  </si>
  <si>
    <t>0.0024 P_SS1G_14449_r + 1 M_atp_c + 1 M_h2o_c</t>
  </si>
  <si>
    <t>0.0024 P_SS1G_14449_e + 1 M_adp_c + 1 M_pi_c + 1 M_h_c</t>
  </si>
  <si>
    <t>1 M_h_c + 1 M_h2o_c + 1 M_adn_c</t>
  </si>
  <si>
    <t>1 M_ins_c + 1 M_nh4_c</t>
  </si>
  <si>
    <t>1 M_prpp_c + 1 M_ade_c</t>
  </si>
  <si>
    <t>1 M_amp_c + 1 M_ppi_c</t>
  </si>
  <si>
    <t>1 M_prpp_c + 1 M_aica_c</t>
  </si>
  <si>
    <t>1 M_ppi_c + 1 M_aicar_c</t>
  </si>
  <si>
    <t>1 M_csn_c + 1 M_h_c + 1 M_h2o_c</t>
  </si>
  <si>
    <t>1 M_ura_c + 1 M_nh4_c</t>
  </si>
  <si>
    <t>1 M_atp_c + 1 M_amp_c</t>
  </si>
  <si>
    <t>2 M_adp_c</t>
  </si>
  <si>
    <t>1 M_atp_m + 1 M_amp_m</t>
  </si>
  <si>
    <t>2 M_adp_m</t>
  </si>
  <si>
    <t>1 M_atp_c + 1 M_adn_c</t>
  </si>
  <si>
    <t>1 M_h_c + 1 M_amp_c + 1 M_adp_c</t>
  </si>
  <si>
    <t>1 M_dcamp_c</t>
  </si>
  <si>
    <t>1 M_fum_c + 1 M_amp_c</t>
  </si>
  <si>
    <t>1 M_25aics_c</t>
  </si>
  <si>
    <t>1 M_aicar_c + 1 M_fum_c</t>
  </si>
  <si>
    <t>1 M_asp_L_c + 1 M_imp_c + 1 M_gtp_c</t>
  </si>
  <si>
    <t>1 M_pi_c + 2 M_h_c + 1 M_dcamp_c + 1 M_gdp_c</t>
  </si>
  <si>
    <t>1 M_aicar_c + 1 M_10fthf_c</t>
  </si>
  <si>
    <t>1 M_fprica_c + 1 M_thf_c</t>
  </si>
  <si>
    <t>1 M_air_c + 1 M_co2_c</t>
  </si>
  <si>
    <t>1 M_5aizc_c + 1 M_h_c</t>
  </si>
  <si>
    <t>1 M_dgmp_c + 1 M_atp_c</t>
  </si>
  <si>
    <t>1 M_adp_c + 1 M_dgdp_c</t>
  </si>
  <si>
    <t>1 M_10fthf_c + 1 M_gar_c</t>
  </si>
  <si>
    <t>1 M_thf_c + 1 M_fgam_c + 1 M_h_c</t>
  </si>
  <si>
    <t>1 M_gmp_c + 1 M_atp_c</t>
  </si>
  <si>
    <t>1 M_gdp_c + 1 M_adp_c</t>
  </si>
  <si>
    <t>1 M_gmp_c + 1 M_datp_c</t>
  </si>
  <si>
    <t>1 M_dadp_c + 1 M_gdp_c</t>
  </si>
  <si>
    <t>1 M_gln_L_c + 1 M_prpp_c + 1 M_h2o_c</t>
  </si>
  <si>
    <t>1 M_pram_c + 1 M_glu_L_c + 1 M_ppi_c</t>
  </si>
  <si>
    <t>1 M_xmp_c + 1 M_h2o_c + 1 M_gln_L_c + 1 M_atp_c</t>
  </si>
  <si>
    <t>1 M_amp_c + 1 M_glu_L_c + 1 M_ppi_c + 1 M_gmp_c + 2 M_h_c</t>
  </si>
  <si>
    <t>1 M_fprica_c</t>
  </si>
  <si>
    <t>1 M_imp_c + 1 M_h2o_c</t>
  </si>
  <si>
    <t>1 M_h2o_c + 1 M_nad_c + 1 M_imp_c</t>
  </si>
  <si>
    <t>1 M_h_c + 1 M_xmp_c + 1 M_nadh_c</t>
  </si>
  <si>
    <t>1 M_gdp_c + 1 M_atp_c</t>
  </si>
  <si>
    <t>1 M_adp_c + 1 M_gtp_c</t>
  </si>
  <si>
    <t>1 M_atp_c + 1 M_didp_c</t>
  </si>
  <si>
    <t>1 M_ditp_c + 1 M_adp_c</t>
  </si>
  <si>
    <t>1 M_atp_c + 1 M_dgdp_c</t>
  </si>
  <si>
    <t>1 M_adp_c + 1 M_dgtp_c</t>
  </si>
  <si>
    <t>1 M_atp_c + 1 M_dadp_c</t>
  </si>
  <si>
    <t>1 M_adp_c + 1 M_datp_c</t>
  </si>
  <si>
    <t>1 M_atp_c + 1 M_idp_c</t>
  </si>
  <si>
    <t>1 M_adp_c + 1 M_itp_c</t>
  </si>
  <si>
    <t>1 M_pram_c + 1 M_gly_c + 1 M_atp_c</t>
  </si>
  <si>
    <t>1 M_adp_c + 1 M_gar_c + 1 M_h_c + 1 M_pi_c</t>
  </si>
  <si>
    <t>1 M_atp_c + 1 M_fpram_c</t>
  </si>
  <si>
    <t>2 M_h_c + 1 M_air_c + 1 M_adp_c + 1 M_pi_c</t>
  </si>
  <si>
    <t>1 M_5aizc_c + 1 M_asp_L_c + 1 M_atp_c</t>
  </si>
  <si>
    <t>1 M_h_c + 1 M_25aics_c + 1 M_pi_c + 1 M_adp_c</t>
  </si>
  <si>
    <t>1 M_h2o_c + 1 M_fgam_c + 1 M_atp_c + 1 M_gln_L_c</t>
  </si>
  <si>
    <t>1 M_fpram_c + 1 M_h_c + 1 M_glu_L_c + 1 M_adp_c + 1 M_pi_c</t>
  </si>
  <si>
    <t>1 M_trdrd_c + 1 M_adp_c</t>
  </si>
  <si>
    <t>1 M_h2o_c + 1 M_trdox_c + 1 M_dadp_c</t>
  </si>
  <si>
    <t>1 M_trdrd_c + 1 M_gdp_c</t>
  </si>
  <si>
    <t>1 M_trdox_c + 1 M_h2o_c + 1 M_dgdp_c</t>
  </si>
  <si>
    <t>1 M_pdx5p_c + 1 M_o2_c</t>
  </si>
  <si>
    <t>1 M_h2o2_c + 1 M_pydx5p_c</t>
  </si>
  <si>
    <t>1 M_r5p_c + 1 M_g3p_c + 1 M_gln_L_c</t>
  </si>
  <si>
    <t>1 M_pydx5p_c + 3 M_h2o_c + 1 M_glu_L_c + 1 M_pi_c + 1 M_h_c</t>
  </si>
  <si>
    <t>1 M_pydxn_c + 1 M_atp_c</t>
  </si>
  <si>
    <t>1 M_h_c + 1 M_pdx5p_c + 1 M_adp_c</t>
  </si>
  <si>
    <t>1 M_cbp_c + 1 M_asp_L_c</t>
  </si>
  <si>
    <t>1 M_h_c + 1 M_pi_c + 1 M_cbasp_c</t>
  </si>
  <si>
    <t>1 M_hco3_c + 2 M_atp_c + 1 M_gln_L_c + 1 M_h2o_c</t>
  </si>
  <si>
    <t>1 M_cbp_c + 1 M_glu_L_c + 2 M_adp_c + 2 M_h_c + 1 M_pi_c</t>
  </si>
  <si>
    <t>1 M_utp_c + 1 M_nh4_c + 1 M_atp_c</t>
  </si>
  <si>
    <t>1 M_pi_c + 1 M_adp_c + 1 M_ctp_c + 2 M_h_c</t>
  </si>
  <si>
    <t>1 M_h2o_c + 1 M_atp_c + 1 M_utp_c + 1 M_gln_L_c</t>
  </si>
  <si>
    <t>1 M_pi_c + 2 M_h_c + 1 M_adp_c + 1 M_ctp_c + 1 M_glu_L_c</t>
  </si>
  <si>
    <t>1 M_cmp_c + 1 M_atp_c</t>
  </si>
  <si>
    <t>1 M_adp_c + 1 M_cdp_c</t>
  </si>
  <si>
    <t>1 M_dcmp_c + 1 M_atp_c</t>
  </si>
  <si>
    <t>1 M_adp_c + 1 M_dcdp_c</t>
  </si>
  <si>
    <t>1 M_h2o_c + 1 M_dcmp_c + 1 M_h_c</t>
  </si>
  <si>
    <t>1 M_nh4_c + 1 M_dump_c</t>
  </si>
  <si>
    <t>1 M_dhor_S_m + 1 M_q6_m</t>
  </si>
  <si>
    <t>1 M_q6h2_m + 1 M_orot_m</t>
  </si>
  <si>
    <t>1 M_fum_c + 1 M_dhor_S_c</t>
  </si>
  <si>
    <t>1 M_succ_c + 1 M_orot_c</t>
  </si>
  <si>
    <t>1 M_h_c + 1 M_cbasp_c</t>
  </si>
  <si>
    <t>1 M_h2o_c + 1 M_dhor_S_c</t>
  </si>
  <si>
    <t>1 M_atp_c + 1 M_dtmp_c</t>
  </si>
  <si>
    <t>1 M_dtdp_c + 1 M_adp_c</t>
  </si>
  <si>
    <t>1 M_cdp_c + 1 M_atp_c</t>
  </si>
  <si>
    <t>1 M_ctp_c + 1 M_adp_c</t>
  </si>
  <si>
    <t>1 M_atp_c + 1 M_dtdp_c</t>
  </si>
  <si>
    <t>1 M_dttp_c + 1 M_adp_c</t>
  </si>
  <si>
    <t>1 M_atp_c + 1 M_dudp_c</t>
  </si>
  <si>
    <t>1 M_dutp_c + 1 M_adp_c</t>
  </si>
  <si>
    <t>1 M_atp_c + 1 M_dcdp_c</t>
  </si>
  <si>
    <t>1 M_adp_c + 1 M_dctp_c</t>
  </si>
  <si>
    <t>1 M_h_c + 1 M_orot5p_c</t>
  </si>
  <si>
    <t>1 M_co2_c + 1 M_ump_c</t>
  </si>
  <si>
    <t>1 M_orot_c + 1 M_prpp_c</t>
  </si>
  <si>
    <t>1 M_ppi_c + 1 M_orot5p_c</t>
  </si>
  <si>
    <t>1 M_cdp_c + 1 M_trdrd_c</t>
  </si>
  <si>
    <t>1 M_trdox_c + 1 M_dcdp_c + 1 M_h2o_c</t>
  </si>
  <si>
    <t>1 M_trdrd_c + 1 M_udp_c</t>
  </si>
  <si>
    <t>1 M_h2o_c + 1 M_dudp_c + 1 M_trdox_c</t>
  </si>
  <si>
    <t>1 M_dump_c + 1 M_mlthf_c</t>
  </si>
  <si>
    <t>1 M_dhf_c + 1 M_dtmp_c</t>
  </si>
  <si>
    <t>1 M_atp_c + 1 M_ump_c</t>
  </si>
  <si>
    <t>1 M_adp_c + 1 M_udp_c</t>
  </si>
  <si>
    <t>1 M_dump_c + 1 M_atp_c</t>
  </si>
  <si>
    <t>1 M_adp_c + 1 M_dudp_c</t>
  </si>
  <si>
    <t>1 M_pyr_m + 1 M_coa_m + 1 M_nad_m</t>
  </si>
  <si>
    <t>1 M_accoa_m + 1 M_nadh_m + 1 M_co2_m</t>
  </si>
  <si>
    <t>1 M_h_c + 1 M_pyr_c</t>
  </si>
  <si>
    <t>1 M_acald_c + 1 M_co2_c</t>
  </si>
  <si>
    <t>1 M_h2o_c + M_melib_c</t>
  </si>
  <si>
    <t>1 M_glc_D_c + 1 M_gal_c</t>
  </si>
  <si>
    <t>1 M_h2o_e + M_melib_e</t>
  </si>
  <si>
    <t>1 M_raffin_c + 1 M_h2o_c</t>
  </si>
  <si>
    <t>1 M_gal_c + 1 M_sucr_c</t>
  </si>
  <si>
    <t>1 M_raffin_e + 1 M_h2o_e</t>
  </si>
  <si>
    <t>1 M_gal_e + 1 M_sucr_e</t>
  </si>
  <si>
    <t>1 M_fru_e + 1 M_melib_e</t>
  </si>
  <si>
    <t>1 M_h_c + 1 M_db4p_c + 1 M_for_c</t>
  </si>
  <si>
    <t>1 M_nadh_c + 1 M_25dhpp_c + 1 M_h_c</t>
  </si>
  <si>
    <t>1 M_25dthpp_c + 1 M_nad_c</t>
  </si>
  <si>
    <t>1 M_h2o_c + 1 M_25dthpp_c + 1 M_h_c</t>
  </si>
  <si>
    <t>1 M_5aprbu_c + 1 M_nh4_c</t>
  </si>
  <si>
    <t>1 M_gtp_c + 3 M_h2o_c</t>
  </si>
  <si>
    <t>1 M_ppi_c + 1 M_for_c + 2 M_h_c + 1 M_25dhpp_c</t>
  </si>
  <si>
    <t>1 M_5aprbu_c + 1 M_h2o_c</t>
  </si>
  <si>
    <t>1 M_pi_c + 1 M_4r5au_c</t>
  </si>
  <si>
    <t>2 M_dmlz_c</t>
  </si>
  <si>
    <t>1 M_ribflv_c + 1 M_4r5au_c</t>
  </si>
  <si>
    <t>1 M_db4p_c + 1 M_4r5au_c</t>
  </si>
  <si>
    <t>1 M_dmlz_c + 2 M_h2o_c + 1 M_pi_c</t>
  </si>
  <si>
    <t>2 M_h2o2_c</t>
  </si>
  <si>
    <t>M_o2_c + 2 M_h2o_c</t>
  </si>
  <si>
    <t>2 M_h2o2_e</t>
  </si>
  <si>
    <t>M_o2_e + 2 M_h2o_e</t>
  </si>
  <si>
    <t>2 M_h2o2_x</t>
  </si>
  <si>
    <t>2 M_h2o_x + 1 M_o2_x</t>
  </si>
  <si>
    <t>2 M_gthrd_c + 1 M_h2o2_c</t>
  </si>
  <si>
    <t>1 M_gthox_c + 2 M_h2o_c</t>
  </si>
  <si>
    <t>1 M_ahcys_c + 1 M_h2o_c</t>
  </si>
  <si>
    <t>1 M_adn_c + 1 M_hcys_L_c</t>
  </si>
  <si>
    <t>1 M_dkmpp_c + 3 M_h2o_c</t>
  </si>
  <si>
    <t>6 M_h_c + 1 M_2kmb_c + 1 M_for_c + 1 M_pi_c</t>
  </si>
  <si>
    <t>1 M_amet_c + 1 M_hcys_L_c</t>
  </si>
  <si>
    <t>1 M_ahcys_c + 1 M_met_L_c + 1 M_h_c</t>
  </si>
  <si>
    <t>1 M_5mdru1p_c</t>
  </si>
  <si>
    <t>1 M_h2o_c + 1 M_dkmpp_c</t>
  </si>
  <si>
    <t>1 M_met_L_c + 1 M_h2o_c + 1 M_atp_c</t>
  </si>
  <si>
    <t>1 M_ppi_c + 1 M_pi_c + 1 M_amet_c</t>
  </si>
  <si>
    <t>1 M_pi_c + 1 M_5mta_c</t>
  </si>
  <si>
    <t>1 M_5mdr1p_c + 1 M_ade_c</t>
  </si>
  <si>
    <t>1 M_5mdr1p_c</t>
  </si>
  <si>
    <t>1 M_2kmb_c + 2 M_h_c + 1 M_gln_L_c</t>
  </si>
  <si>
    <t>1 M_glu_L_c + 1 M_met_L_c</t>
  </si>
  <si>
    <t>1 M_salcn_e + 1 M_h2o_e</t>
  </si>
  <si>
    <t>1 M_glc_D_e + 1 M_2hymeph_e</t>
  </si>
  <si>
    <t>2 M_h_c + 1 M_nadh_c + 1 M_salc_c + 1 M_o2_c</t>
  </si>
  <si>
    <t>1 M_nad_c + 1 M_catechol_c + 1 M_h2o_c + 1 M_co2_c</t>
  </si>
  <si>
    <t>1 M_accoa_c + 4 M_malcoa_c + 1 M_ACP_c + 5 M_h_c</t>
  </si>
  <si>
    <t>1 M_scltacp_pre1_c + 4 M_co2_c + 5 M_coa_c</t>
  </si>
  <si>
    <t>1 M_scltacp_pre1_c + 4 M_h_c</t>
  </si>
  <si>
    <t>1 M_scltacp_pre2_c + 1 M_h2o_c</t>
  </si>
  <si>
    <t>1 M_scltacp_pre2_c + 1 M_nadp_c</t>
  </si>
  <si>
    <t>1 M_scltacp_pre3_c + 1 M_nadph_c + 1 M_h_c</t>
  </si>
  <si>
    <t>1 M_scltacp_pre3_c + 2 M_amet_c</t>
  </si>
  <si>
    <t>1 M_scltBacp_c + 2 M_ahcys_c + 2 M_h_c</t>
  </si>
  <si>
    <t>1 M_scltBacp_c + 1 M_amet_c</t>
  </si>
  <si>
    <t>1 M_scltAacp_c + 1 M_ahcys_c + 1 M_h_c</t>
  </si>
  <si>
    <t>1 M_scltBacp_c + 1 M_h2o_c + 1 M_nadp_c</t>
  </si>
  <si>
    <t>1 M_scltB_c + 2 M_h_c + 1 M_nadph_c + 1 M_h_c + 1 M_ACP_c</t>
  </si>
  <si>
    <t>1 M_scltAacp_c + 1 M_h2o_c + 1 M_nadp_c</t>
  </si>
  <si>
    <t>1 M_scltA_c + 2 M_h_c + 1 M_nadph_c + 1 M_h_c + 1 M_ACP_c</t>
  </si>
  <si>
    <t>1 M_melanin_c + 1 M_storage_capacity_Ss_c</t>
  </si>
  <si>
    <t>1 M_ptrc_c + 1 M_storage_capacity_Ss_c</t>
  </si>
  <si>
    <t>1 M_spmd_c + 1 M_storage_capacity_Ss_c</t>
  </si>
  <si>
    <t>1 M_spmd_b</t>
  </si>
  <si>
    <t>1 M_sprm_c + 1 M_storage_capacity_Ss_c</t>
  </si>
  <si>
    <t>1 M_sprm_b</t>
  </si>
  <si>
    <t>1 M_3pg_c + 1 M_nad_c</t>
  </si>
  <si>
    <t>1 M_3php_c + 1 M_nadh_c + 1 M_h_c</t>
  </si>
  <si>
    <t>1 M_glu_L_c + 1 M_3php_c</t>
  </si>
  <si>
    <t>1 M_pser_L_c + 1 M_akg_c</t>
  </si>
  <si>
    <t>1 M_h2o_c + 1 M_pser_L_c</t>
  </si>
  <si>
    <t>1 M_ser_L_c + 1 M_pi_c</t>
  </si>
  <si>
    <t>1 M_ser_L_c</t>
  </si>
  <si>
    <t>1 M_pyr_c + 1 M_nh4_c</t>
  </si>
  <si>
    <t>1 M_atp_c</t>
  </si>
  <si>
    <t>1 M_camp_c + 1 M_ppi_c</t>
  </si>
  <si>
    <t>1 M_h2o_c + 1 M_f26bp_c</t>
  </si>
  <si>
    <t>1 M_camp_c + 1 M_h2o_c</t>
  </si>
  <si>
    <t>1 M_amp_c + 1 M_h_c</t>
  </si>
  <si>
    <t>1 M_adp_c + 1 M_h_c + 1 M_f26bp_c</t>
  </si>
  <si>
    <t>1 M_camp_c</t>
  </si>
  <si>
    <t>M_camp_b</t>
  </si>
  <si>
    <t>1 M_5mspnl_c</t>
  </si>
  <si>
    <t>1 M_aacald_m</t>
  </si>
  <si>
    <t>M_aacald_b</t>
  </si>
  <si>
    <t>1 M_ade_c</t>
  </si>
  <si>
    <t>1 M_ade_b</t>
  </si>
  <si>
    <t>1 M_amob_m</t>
  </si>
  <si>
    <t>1 M_amob_b</t>
  </si>
  <si>
    <t>1 M_dad_5_m</t>
  </si>
  <si>
    <t>1 M_dad_5_b</t>
  </si>
  <si>
    <t>1 M_dna5mtc_n</t>
  </si>
  <si>
    <t>M_dna5mtc_ic_b</t>
  </si>
  <si>
    <t>1 M_idt_L_c + 1 M_nad_c</t>
  </si>
  <si>
    <t>1 M_srb_L_c + 1 M_nadh_c + 1 M_h_c</t>
  </si>
  <si>
    <t>1 M_sbt_D_c + 1 M_nad_c</t>
  </si>
  <si>
    <t>1 M_fru_c + 1 M_nadh_c + 1 M_h_c</t>
  </si>
  <si>
    <t>1 M_sbt_L_c + 1 M_nad_c</t>
  </si>
  <si>
    <t>0.25 M_strch1_c + 1 M_h2o_c</t>
  </si>
  <si>
    <t>0.25 M_strch2_c + 0.25 M_glc_D_c + 0.25 M_malt_c + 0.5 M_malttr_c</t>
  </si>
  <si>
    <t>0.25 M_strch1_e + 1 M_h2o_e</t>
  </si>
  <si>
    <t>0.25 M_strch2_e + 0.25 M_glc_D_e + 0.25 M_malt_e + 0.5 M_malttr_e</t>
  </si>
  <si>
    <t>0.1 M_strch1_e + 1 M_h2o_e</t>
  </si>
  <si>
    <t>0.1 M_strch2_e + 1 M_glc_D_e</t>
  </si>
  <si>
    <t>1 M_sucr_e + 1 M_h2o_e</t>
  </si>
  <si>
    <t>1 M_glc_D_e + 1 M_fru_e</t>
  </si>
  <si>
    <t>1 M_atp_c + 1 M_aps_c</t>
  </si>
  <si>
    <t>1 M_adp_c + 1 M_h_c + 1 M_paps_c</t>
  </si>
  <si>
    <t>1 M_paps_c + 1 M_trdrd_c</t>
  </si>
  <si>
    <t>2 M_h_c + 1 M_pap_c + 1 M_so3_c + 1 M_trdox_c</t>
  </si>
  <si>
    <t>1 M_so4_c + 1 M_atp_c + 1 M_h_c</t>
  </si>
  <si>
    <t>1 M_aps_c + 1 M_ppi_c</t>
  </si>
  <si>
    <t>5 M_h_c + 3 M_nadph_c + 1 M_so3_c</t>
  </si>
  <si>
    <t>3 M_h2o_c + 3 M_nadp_c + 1 M_h2s_c</t>
  </si>
  <si>
    <t>1 M_digallate_e + 1 M_h2o_e</t>
  </si>
  <si>
    <t>2 M_gallate_e + 1 M_h_e</t>
  </si>
  <si>
    <t>0.1 M_tannin_e + 1 M_h2o_e</t>
  </si>
  <si>
    <t>1 M_gallate_e + 1 M_glc_D_e + 1 M_h_e</t>
  </si>
  <si>
    <t>1 M_tartr_L_c</t>
  </si>
  <si>
    <t>1 M_3sala_c + 1 M_h_c</t>
  </si>
  <si>
    <t>1 M_hyptaur_c + 1 M_co2_c</t>
  </si>
  <si>
    <t>1 M_3sala_m + 1 M_h_m</t>
  </si>
  <si>
    <t>1 M_hyptaur_m + 1 M_co2_m</t>
  </si>
  <si>
    <t>2 M_h_c + 2 M_3sala_c + 1 M_o2_c</t>
  </si>
  <si>
    <t>2 M_Lcyst_c</t>
  </si>
  <si>
    <t>2 M_h_m + 2 M_3sala_m + 1 M_o2_m</t>
  </si>
  <si>
    <t>2 M_Lcyst_m</t>
  </si>
  <si>
    <t>1 M_cys_L_c + 1 M_o2_c</t>
  </si>
  <si>
    <t>1 M_3sala_c + 2 M_h_c</t>
  </si>
  <si>
    <t>1 M_cys_L_m + 1 M_o2_m</t>
  </si>
  <si>
    <t>1 M_3sala_m + 2 M_h_m</t>
  </si>
  <si>
    <t>1 M_Lcyst_c + 1 M_h_c</t>
  </si>
  <si>
    <t>1 M_taur_c + 1 M_co2_c</t>
  </si>
  <si>
    <t>1 M_Lcyst_m + 1 M_h_m</t>
  </si>
  <si>
    <t>1 M_taur_m + 1 M_co2_m</t>
  </si>
  <si>
    <t>1 M_akg_m + 1 M_o2_m + 1 M_taur_m</t>
  </si>
  <si>
    <t>1 M_h_m + 1 M_so3_m + 1 M_aacald_m + 1 M_co2_m + 1 M_succ_m</t>
  </si>
  <si>
    <t>1 M_pydx5p_c + 1 M_atp_c + 1 M_his_L_c</t>
  </si>
  <si>
    <t>1 M_4ampm_c + 1 M_h_c + 1 M_adp_c</t>
  </si>
  <si>
    <t>1 M_atp_c + 1 M_4ampm_c</t>
  </si>
  <si>
    <t>1 M_adp_c + 1 M_2mahmp_c</t>
  </si>
  <si>
    <t>1 M_gly_c + 1 M_cys_L_c + 1 M_nad_c</t>
  </si>
  <si>
    <t>M_2c4mtzep_c + 1 M_ncam_c + 3 M_h2o_c + 2 M_h_c + 1 M_pyr_c + 1 M_nh4_c</t>
  </si>
  <si>
    <t>1 M_2mahmp_c + 1 M_2c4mtzep_c</t>
  </si>
  <si>
    <t>1 M_thmmp_c + 1 M_ppi_c + 1 M_co2_c + 1 M_h_c</t>
  </si>
  <si>
    <t>1 M_nadp_c + 1 M_aspsa_c + 1 M_pi_c</t>
  </si>
  <si>
    <t>1 M_4pasp_c + 1 M_nadph_c + 1 M_h_c</t>
  </si>
  <si>
    <t>1 M_atp_c + 1 M_asp_L_c</t>
  </si>
  <si>
    <t>1 M_adp_c + 1 M_4pasp_c</t>
  </si>
  <si>
    <t>1 M_nadph_c + 1 M_h_c + 1 M_aspsa_c</t>
  </si>
  <si>
    <t>1 M_nadp_c + 1 M_hom_L_c</t>
  </si>
  <si>
    <t>1 M_hom_L_c + 1 M_atp_c</t>
  </si>
  <si>
    <t>1 M_phom_c + 1 M_adp_c + 1 M_h_c</t>
  </si>
  <si>
    <t>1 M_phom_c + 1 M_h2o_c</t>
  </si>
  <si>
    <t>1 M_thr_L_c + 1 M_pi_c</t>
  </si>
  <si>
    <t>M_thr_L_c</t>
  </si>
  <si>
    <t>1 M_acald_c + 1 M_gly_c</t>
  </si>
  <si>
    <t>1 M_ala_L_c</t>
  </si>
  <si>
    <t>1 M_arg_L_c</t>
  </si>
  <si>
    <t>1 M_asn_L_c</t>
  </si>
  <si>
    <t>1 M_asp_L_e + 1 M_h_e</t>
  </si>
  <si>
    <t>1 M_asp_L_c + 1 M_h_c</t>
  </si>
  <si>
    <t>1 M_cys_L_c</t>
  </si>
  <si>
    <t>1 M_gln_L_c</t>
  </si>
  <si>
    <t>1 M_glu_L_e + 1 M_h_e</t>
  </si>
  <si>
    <t>1 M_gly_c</t>
  </si>
  <si>
    <t>1 M_his_L_c</t>
  </si>
  <si>
    <t>1 M_ile_L_c</t>
  </si>
  <si>
    <t>1 M_leu_L_c</t>
  </si>
  <si>
    <t>1 M_lys_L_c</t>
  </si>
  <si>
    <t>1 M_met_L_c</t>
  </si>
  <si>
    <t>1 M_phe_L_c</t>
  </si>
  <si>
    <t>1 M_pro_L_c</t>
  </si>
  <si>
    <t>1 M_trp_L_c</t>
  </si>
  <si>
    <t>1 M_tyr_L_c</t>
  </si>
  <si>
    <t>1 M_val_L_c</t>
  </si>
  <si>
    <t>1 M_5dglcn_e + 1 M_h_e</t>
  </si>
  <si>
    <t>1 M_5dglcn_c + 1 M_h_c</t>
  </si>
  <si>
    <t>1 M_abt_c</t>
  </si>
  <si>
    <t>1 M_h_e + 1 M_4abut_e</t>
  </si>
  <si>
    <t>1 M_h_c + 1 M_4abut_c</t>
  </si>
  <si>
    <t>1 M_ac_e + 1 M_h_e</t>
  </si>
  <si>
    <t>1 M_ac_c + 1 M_h_c</t>
  </si>
  <si>
    <t>1 M_arab_L_c</t>
  </si>
  <si>
    <t>1 M_h_e + 1 M_arab_L_e</t>
  </si>
  <si>
    <t>1 M_h_c + 1 M_arab_L_c</t>
  </si>
  <si>
    <t>1 M_catechol_c</t>
  </si>
  <si>
    <t>1 M_ccmuac_e + 2 M_h_e</t>
  </si>
  <si>
    <t>1 M_ccmuac_c + 2 M_h_c</t>
  </si>
  <si>
    <t>1 M_h_e + 1 M_cit_e</t>
  </si>
  <si>
    <t>1 M_cit_c + 1 M_h_c</t>
  </si>
  <si>
    <t>1 M_co2_c</t>
  </si>
  <si>
    <t>1 M_dha_c</t>
  </si>
  <si>
    <t>1 M_drib_c</t>
  </si>
  <si>
    <t>1 M_etoh_c</t>
  </si>
  <si>
    <t>1 M_fald_c</t>
  </si>
  <si>
    <t>1 M_for_e + 1 M_h_e</t>
  </si>
  <si>
    <t>1 M_for_c + 1 M_h_c</t>
  </si>
  <si>
    <t>1 M_fru_e + 1 M_h_e</t>
  </si>
  <si>
    <t>1 M_fru_c + 1 M_h_c</t>
  </si>
  <si>
    <t>1 M_h_e + 1 M_fum_e</t>
  </si>
  <si>
    <t>1 M_fum_c + 1 M_h_c</t>
  </si>
  <si>
    <t>1 M_gal_e + 1 M_h_e</t>
  </si>
  <si>
    <t>1 M_gal_c + 1 M_h_c</t>
  </si>
  <si>
    <t>1 M_galt_e + 1 M_h_e</t>
  </si>
  <si>
    <t>1 M_h_c + 1 M_galt_c</t>
  </si>
  <si>
    <t>1 M_galur_e + 1 M_h_e</t>
  </si>
  <si>
    <t>1 M_galur_c + 1 M_h_c</t>
  </si>
  <si>
    <t>1 M_glc_D_e + 1 M_h_e</t>
  </si>
  <si>
    <t>1 M_glc_D_c + 1 M_h_c</t>
  </si>
  <si>
    <t>M_cyan_e</t>
  </si>
  <si>
    <t>1 M_cyan_c</t>
  </si>
  <si>
    <t>1 M_hdca_c</t>
  </si>
  <si>
    <t>1 M_hdcea_c</t>
  </si>
  <si>
    <t>1 M_4hphac_e + 1 M_h_e</t>
  </si>
  <si>
    <t>1 M_4hphac_c + 1 M_h_c</t>
  </si>
  <si>
    <t>1 M_h_e + 1 M_ins_e</t>
  </si>
  <si>
    <t>1 M_ins_c + 1 M_h_c</t>
  </si>
  <si>
    <t>1 M_lyx_L_e + 1 M_h_e</t>
  </si>
  <si>
    <t>1 M_h_c + 1 M_lyx_L_c</t>
  </si>
  <si>
    <t>1 M_malt_c</t>
  </si>
  <si>
    <t>1 M_man_c</t>
  </si>
  <si>
    <t>1 M_h_e + 1 M_man_e</t>
  </si>
  <si>
    <t>1 M_h_c + 1 M_man_c</t>
  </si>
  <si>
    <t>1 M_h_e + 1 M_mucl_e</t>
  </si>
  <si>
    <t>1 M_h_c + 1 M_mucl_c</t>
  </si>
  <si>
    <t>1 M_melib_e + 1 M_h_e</t>
  </si>
  <si>
    <t>1 M_h_c + 1 M_melib_c</t>
  </si>
  <si>
    <t>1 M_meoh_c</t>
  </si>
  <si>
    <t>1 M_ocdca_c</t>
  </si>
  <si>
    <t>1 M_ocdcea_c</t>
  </si>
  <si>
    <t>1 M_octa_c</t>
  </si>
  <si>
    <t>1 M_h_e + 1 M_raffin_e</t>
  </si>
  <si>
    <t>1 M_h_c + 1 M_raffin_c</t>
  </si>
  <si>
    <t>1 M_salc_e + 1 M_h_e</t>
  </si>
  <si>
    <t>1 M_salc_c + 1 M_h_c</t>
  </si>
  <si>
    <t>1 M_sbt_D_c</t>
  </si>
  <si>
    <t>1 M_tartr_L_e + 2 M_h_e</t>
  </si>
  <si>
    <t>1 M_tartr_L_c + 2 M_h_c</t>
  </si>
  <si>
    <t>1 M_ttdca_c</t>
  </si>
  <si>
    <t>1 M_xyl_D_c</t>
  </si>
  <si>
    <t>1 M_pydxn_c</t>
  </si>
  <si>
    <t>1 M_ala_L_asp_L_c</t>
  </si>
  <si>
    <t>1 M_ala_L_gln_L_c</t>
  </si>
  <si>
    <t>1 M_ala_L_ile_L_c</t>
  </si>
  <si>
    <t>1 M_ala_L_phe_L_c</t>
  </si>
  <si>
    <t>1 M_ala_L_pro_L_c</t>
  </si>
  <si>
    <t>1 M_ala_L_ser_L_c</t>
  </si>
  <si>
    <t>1 M_ala_L_val_L_c</t>
  </si>
  <si>
    <t>1 M_arg_L_lys_L_c</t>
  </si>
  <si>
    <t>1 M_asp_L_ala_L_c</t>
  </si>
  <si>
    <t>1 M_asp_L_gly_c</t>
  </si>
  <si>
    <t>1 M_glu_G_gly_c</t>
  </si>
  <si>
    <t>1 M_glu_L_ala_L_c</t>
  </si>
  <si>
    <t>1 M_glu_L_tyr_L_c</t>
  </si>
  <si>
    <t>1 M_glu_L_val_L_c</t>
  </si>
  <si>
    <t>1 M_gly_asn_L_c</t>
  </si>
  <si>
    <t>1 M_gly_asp_L_c</t>
  </si>
  <si>
    <t>1 M_gly_ser_L_c</t>
  </si>
  <si>
    <t>1 M_gly_trp_L_c</t>
  </si>
  <si>
    <t>1 M_his_L_trp_L_c</t>
  </si>
  <si>
    <t>1 M_ile_L_ser_L_c</t>
  </si>
  <si>
    <t>1 M_leu_L_leu_L_c</t>
  </si>
  <si>
    <t>1 M_leu_L_phe_L_c</t>
  </si>
  <si>
    <t>1 M_leu_L_ser_L_c</t>
  </si>
  <si>
    <t>1 M_leu_L_trp_L_c</t>
  </si>
  <si>
    <t>1 M_leu_L_tyr_L_c</t>
  </si>
  <si>
    <t>1 M_leu_L_val_L_c</t>
  </si>
  <si>
    <t>1 M_lys_L_arg_L_c</t>
  </si>
  <si>
    <t>1 M_lys_L_ile_L_c</t>
  </si>
  <si>
    <t>1 M_lys_L_pro_L_c</t>
  </si>
  <si>
    <t>1 M_met_L_trp_L_c</t>
  </si>
  <si>
    <t>1 M_phe_L_ala_B_c</t>
  </si>
  <si>
    <t>1 M_phe_L_ala_L_c</t>
  </si>
  <si>
    <t>1 M_phe_L_glu_L_c</t>
  </si>
  <si>
    <t>1 M_phe_L_phe_L_c</t>
  </si>
  <si>
    <t>1 M_phe_L_pro_L_c</t>
  </si>
  <si>
    <t>1 M_phe_L_trp_L_c</t>
  </si>
  <si>
    <t>1 M_pro_L_ala_L_c</t>
  </si>
  <si>
    <t>1 M_pro_L_asn_L_c</t>
  </si>
  <si>
    <t>1 M_pro_L_gln_L_c</t>
  </si>
  <si>
    <t>1 M_pro_L_glu_L_c</t>
  </si>
  <si>
    <t>1 M_pro_L_gly_c</t>
  </si>
  <si>
    <t>1 M_pro_L_ile_L_c</t>
  </si>
  <si>
    <t>1 M_pro_L_leu_L_c</t>
  </si>
  <si>
    <t>1 M_pro_L_ser_L_c</t>
  </si>
  <si>
    <t>1 M_pro_L_trp_L_c</t>
  </si>
  <si>
    <t>1 M_pro_L_tyr_L_c</t>
  </si>
  <si>
    <t>1 M_pro_L_val_L_c</t>
  </si>
  <si>
    <t>1 M_ser_L_ala_L_c</t>
  </si>
  <si>
    <t>1 M_ser_L_ser_L_c</t>
  </si>
  <si>
    <t>1 M_thr_L_ala_L_c</t>
  </si>
  <si>
    <t>1 M_thr_L_arg_L_c</t>
  </si>
  <si>
    <t>1 M_thr_L_gln_L_c</t>
  </si>
  <si>
    <t>1 M_thr_L_glu_L_c</t>
  </si>
  <si>
    <t>1 M_thr_L_phe_L_c</t>
  </si>
  <si>
    <t>1 M_trp_L_ala_L_c</t>
  </si>
  <si>
    <t>1 M_trp_L_asp_L_c</t>
  </si>
  <si>
    <t>1 M_trp_L_phe_L_c</t>
  </si>
  <si>
    <t>1 M_trp_L_ser_L_c</t>
  </si>
  <si>
    <t>1 M_trp_L_trp_L_c</t>
  </si>
  <si>
    <t>1 M_trp_L_tyr_L_c</t>
  </si>
  <si>
    <t>1 M_trp_L_val_L_c</t>
  </si>
  <si>
    <t>1 M_tyr_L_ala_L_c</t>
  </si>
  <si>
    <t>1 M_tyr_L_gly_c</t>
  </si>
  <si>
    <t>1 M_tyr_L_his_L_c</t>
  </si>
  <si>
    <t>1 M_tyr_L_phe_L_c</t>
  </si>
  <si>
    <t>1 M_tyr_L_trp_L_c</t>
  </si>
  <si>
    <t>1 M_tyr_L_tyr_L_c</t>
  </si>
  <si>
    <t>1 M_val_L_arg_L_c</t>
  </si>
  <si>
    <t>1 M_val_L_asn_L_c</t>
  </si>
  <si>
    <t>1 M_val_L_asp_L_c</t>
  </si>
  <si>
    <t>1 M_val_L_gly_c</t>
  </si>
  <si>
    <t>1 M_val_L_his_L_c</t>
  </si>
  <si>
    <t>1 M_val_L_ile_L_c</t>
  </si>
  <si>
    <t>1 M_val_L_leu_L_c</t>
  </si>
  <si>
    <t>1 M_val_L_pro_L_c</t>
  </si>
  <si>
    <t>1 M_val_L_ser_L_c</t>
  </si>
  <si>
    <t>1 M_val_L_tyr_L_c</t>
  </si>
  <si>
    <t>1 M_val_L_val_L_c</t>
  </si>
  <si>
    <t>1 M_ala_L_ala_L_ala_L_c</t>
  </si>
  <si>
    <t>1 M_gly_gly_ala_L_c</t>
  </si>
  <si>
    <t>1 M_gly_gly_ile_L_c</t>
  </si>
  <si>
    <t>1 M_gly_gly_phe_L_c</t>
  </si>
  <si>
    <t>1 M_gly_phe_L_phe_L_c</t>
  </si>
  <si>
    <t>1 M_leu_L_leu_L_leu_L_c</t>
  </si>
  <si>
    <t>1 M_val_L_tyr_L_val_L_c</t>
  </si>
  <si>
    <t>1 M_fe2_c</t>
  </si>
  <si>
    <t>1 M_h2o2_c</t>
  </si>
  <si>
    <t>1 M_h2o_c</t>
  </si>
  <si>
    <t>1 M_nh4_c</t>
  </si>
  <si>
    <t>1 M_no2_e + 1 M_h_e</t>
  </si>
  <si>
    <t>1 M_no2_c + 1 M_h_c</t>
  </si>
  <si>
    <t>1 M_no3_e + 1 M_h_e</t>
  </si>
  <si>
    <t>1 M_h_c + 1 M_no3_c</t>
  </si>
  <si>
    <t>1 M_o2_c</t>
  </si>
  <si>
    <t>1 M_h_e + 1 M_pi_e</t>
  </si>
  <si>
    <t>1 M_h_c + 1 M_pi_c</t>
  </si>
  <si>
    <t>1 M_adn_e + 1 M_h_e</t>
  </si>
  <si>
    <t>1 M_h_c + 1 M_adn_c</t>
  </si>
  <si>
    <t>1 M_h_e + 1 M_agm_e</t>
  </si>
  <si>
    <t>1 M_h_c + 1 M_agm_c</t>
  </si>
  <si>
    <t>1 M_alltn_e + 1 M_h_e</t>
  </si>
  <si>
    <t>1 M_alltn_c + 1 M_h_c</t>
  </si>
  <si>
    <t>1 M_chol_c</t>
  </si>
  <si>
    <t>1 M_citr_L_e + 1 M_h_e</t>
  </si>
  <si>
    <t>1 M_citr_L_c + 1 M_h_c</t>
  </si>
  <si>
    <t>1 M_h_e + 1 M_gsn_e</t>
  </si>
  <si>
    <t>1 M_gsn_c + 1 M_h_c</t>
  </si>
  <si>
    <t>1 M_hom_L_e + 1 M_h_e</t>
  </si>
  <si>
    <t>1 M_hom_L_c + 1 M_h_c</t>
  </si>
  <si>
    <t>1 M_orn_e + 1 M_h_e</t>
  </si>
  <si>
    <t>1 M_orn_c + 1 M_h_c</t>
  </si>
  <si>
    <t>1 M_h_e + 1 M_ptrc_e</t>
  </si>
  <si>
    <t>1 M_h_c + 1 M_ptrc_c</t>
  </si>
  <si>
    <t>1 M_h_e + 1 M_tym_e</t>
  </si>
  <si>
    <t>1 M_h_c + 1 M_tym_c</t>
  </si>
  <si>
    <t>1 M_urea_e + 2 M_h_e</t>
  </si>
  <si>
    <t>2 M_h_c + 1 M_urea_c</t>
  </si>
  <si>
    <t>1 M_h_e + 1 M_xan_e</t>
  </si>
  <si>
    <t>1 M_xan_c + 1 M_h_c</t>
  </si>
  <si>
    <t>1 M_h_c + 1 M_ind3ac_c</t>
  </si>
  <si>
    <t>1 M_h_e + 1 M_ind3ac_e</t>
  </si>
  <si>
    <t>1 M_scltA_c</t>
  </si>
  <si>
    <t>1 M_scltB_c</t>
  </si>
  <si>
    <t>1 M_5mspa_c</t>
  </si>
  <si>
    <t>1 M_ind3acnl_c</t>
  </si>
  <si>
    <t>1 M_n2o_c</t>
  </si>
  <si>
    <t>1 M_no_c</t>
  </si>
  <si>
    <t>1 M_ahcys_r</t>
  </si>
  <si>
    <t>1 M_ahcys_c</t>
  </si>
  <si>
    <t>1 M_amet_c</t>
  </si>
  <si>
    <t>1 M_amet_r</t>
  </si>
  <si>
    <t>1 M_co2_r</t>
  </si>
  <si>
    <t>1 M_ergst_r</t>
  </si>
  <si>
    <t>1 M_ergst_c</t>
  </si>
  <si>
    <t>1 M_for_r</t>
  </si>
  <si>
    <t>1 M_for_c</t>
  </si>
  <si>
    <t>1 M_frdp_c</t>
  </si>
  <si>
    <t>1 M_frdp_x</t>
  </si>
  <si>
    <t>1 M_h2o_r</t>
  </si>
  <si>
    <t>1 M_h_c</t>
  </si>
  <si>
    <t>1 M_h_r</t>
  </si>
  <si>
    <t>1 M_nadph_c</t>
  </si>
  <si>
    <t>1 M_nadph_r</t>
  </si>
  <si>
    <t>1 M_nadp_r</t>
  </si>
  <si>
    <t>1 M_nadp_c</t>
  </si>
  <si>
    <t>1 M_o2_r</t>
  </si>
  <si>
    <t>1 M_ppi_r</t>
  </si>
  <si>
    <t>1 M_ppi_c</t>
  </si>
  <si>
    <t>1 M_zymst_r</t>
  </si>
  <si>
    <t>1 M_zymst_c</t>
  </si>
  <si>
    <t>1 M_2dhp_m</t>
  </si>
  <si>
    <t>1 M_2dhp_c</t>
  </si>
  <si>
    <t>1 M_2obut_c + 1 M_h_c</t>
  </si>
  <si>
    <t>1 M_h_m + 1 M_2obut_m</t>
  </si>
  <si>
    <t>1 M_2oxoadp_m</t>
  </si>
  <si>
    <t>1 M_2oxoadp_c</t>
  </si>
  <si>
    <t>1 M_3mob_c</t>
  </si>
  <si>
    <t>1 M_3mob_m</t>
  </si>
  <si>
    <t>1 M_3mop_c + 1 M_h_c</t>
  </si>
  <si>
    <t>1 M_3mop_m + 1 M_h_m</t>
  </si>
  <si>
    <t>2 M_h_c + 1 M_3oxoadp_c</t>
  </si>
  <si>
    <t>2 M_h_m + 1 M_3oxoadp_m</t>
  </si>
  <si>
    <t>1 M_4abz_c</t>
  </si>
  <si>
    <t>1 M_4abz_m</t>
  </si>
  <si>
    <t>1 M_6dhf_m</t>
  </si>
  <si>
    <t>1 M_6dhf_c</t>
  </si>
  <si>
    <t>1 M_ahcys_m</t>
  </si>
  <si>
    <t>1 M_mal_L_c + 1 M_akg_m</t>
  </si>
  <si>
    <t>1 M_mal_L_m + 1 M_akg_c</t>
  </si>
  <si>
    <t>1 M_ala_L_m</t>
  </si>
  <si>
    <t>1 M_amet_m</t>
  </si>
  <si>
    <t>1 M_asp_L_m + 1 M_glu_L_c</t>
  </si>
  <si>
    <t>1 M_asp_L_c + 1 M_glu_L_m</t>
  </si>
  <si>
    <t>1 M_ala_B_c</t>
  </si>
  <si>
    <t>1 M_ala_B_m</t>
  </si>
  <si>
    <t>1 M_btn_c + 1 M_h_c</t>
  </si>
  <si>
    <t>1 M_h_m + 1 M_btn_m</t>
  </si>
  <si>
    <t>1 M_citr_L_m + 1 M_h_c</t>
  </si>
  <si>
    <t>1 M_citr_L_c + 1 M_h_m</t>
  </si>
  <si>
    <t>1 M_mal_L_c + 1 M_cit_m</t>
  </si>
  <si>
    <t>1 M_cit_c + 1 M_mal_L_m</t>
  </si>
  <si>
    <t>1 M_cit_c + 1 M_pep_m</t>
  </si>
  <si>
    <t>1 M_cit_m + 1 M_pep_c</t>
  </si>
  <si>
    <t>1 M_cit_c + 1 M_icit_m</t>
  </si>
  <si>
    <t>1 M_cit_m + 1 M_icit_c</t>
  </si>
  <si>
    <t>1 M_co2_m</t>
  </si>
  <si>
    <t>1 M_acrn_c + 1 M_crn_m</t>
  </si>
  <si>
    <t>1 M_acrn_m + 1 M_crn_c</t>
  </si>
  <si>
    <t>1 M_cys_L_m</t>
  </si>
  <si>
    <t>1 M_dhf_m</t>
  </si>
  <si>
    <t>1 M_dhf_c</t>
  </si>
  <si>
    <t>1 M_dhnpt_c</t>
  </si>
  <si>
    <t>1 M_etoh_m</t>
  </si>
  <si>
    <t>1 M_fad_c + 1 M_fmn_m</t>
  </si>
  <si>
    <t>1 M_fmn_c + 1 M_fad_m</t>
  </si>
  <si>
    <t>1 M_h_c + 1 M_fe2_c</t>
  </si>
  <si>
    <t>1 M_fe2_m + 1 M_h_m</t>
  </si>
  <si>
    <t>1 M_for_m</t>
  </si>
  <si>
    <t>1 M_gcald_m</t>
  </si>
  <si>
    <t>1 M_gcald_c</t>
  </si>
  <si>
    <t>1 M_h_c + 1 M_glu_L_c</t>
  </si>
  <si>
    <t>1 M_glu_L_m + 1 M_h_m</t>
  </si>
  <si>
    <t>1 M_gua_c</t>
  </si>
  <si>
    <t>1 M_gua_m</t>
  </si>
  <si>
    <t>1 M_h2o_m</t>
  </si>
  <si>
    <t>1 M_mal_L_c + 1 M_icit_m</t>
  </si>
  <si>
    <t>1 M_mal_L_m + 1 M_icit_c</t>
  </si>
  <si>
    <t>1 M_lac_L_c + 1 M_h_c</t>
  </si>
  <si>
    <t>1 M_h_m + 1 M_lac_L_m</t>
  </si>
  <si>
    <t>1 M_mal_L_c + 1 M_so3_m</t>
  </si>
  <si>
    <t>1 M_mal_L_m + 1 M_so3_c</t>
  </si>
  <si>
    <t>1 M_mal_L_c + 1 M_pi_m</t>
  </si>
  <si>
    <t>1 M_mal_L_m + 1 M_pi_c</t>
  </si>
  <si>
    <t>1 M_meoh_m</t>
  </si>
  <si>
    <t>1 M_met_L_m + 1 M_h_m</t>
  </si>
  <si>
    <t>1 M_met_L_c + 1 M_h_c</t>
  </si>
  <si>
    <t>1 M_mlthf_c</t>
  </si>
  <si>
    <t>1 M_mlthf_m</t>
  </si>
  <si>
    <t>1 M_nh4_m</t>
  </si>
  <si>
    <t>1 M_o2_m</t>
  </si>
  <si>
    <t>1 M_oaa_c + 1 M_h_c</t>
  </si>
  <si>
    <t>1 M_h_m + 1 M_oaa_m</t>
  </si>
  <si>
    <t>1 M_h_c + 1 M_orn_m</t>
  </si>
  <si>
    <t>1 M_h_m + 1 M_orn_c</t>
  </si>
  <si>
    <t>1 M_pant_R_c</t>
  </si>
  <si>
    <t>1 M_pant_R_m</t>
  </si>
  <si>
    <t>1 M_h_m + 1 M_pi_m</t>
  </si>
  <si>
    <t>1 M_oh1_m + 1 M_pi_c</t>
  </si>
  <si>
    <t>1 M_oh1_c + 1 M_pi_m</t>
  </si>
  <si>
    <t>1 M_pnto_R_m</t>
  </si>
  <si>
    <t>1 M_pnto_R_c</t>
  </si>
  <si>
    <t>1 M_pyr_c + 1 M_h_c</t>
  </si>
  <si>
    <t>1 M_h_m + 1 M_pyr_m</t>
  </si>
  <si>
    <t>1 M_fum_m + 1 M_succ_c</t>
  </si>
  <si>
    <t>1 M_fum_c + 1 M_succ_m</t>
  </si>
  <si>
    <t>1 M_thf_c</t>
  </si>
  <si>
    <t>1 M_thf_m</t>
  </si>
  <si>
    <t>1 M_thr_L_c + 1 M_h_c</t>
  </si>
  <si>
    <t>1 M_h_m + 1 M_thr_L_m</t>
  </si>
  <si>
    <t>1 M_ahcys_n</t>
  </si>
  <si>
    <t>1 M_amet_n</t>
  </si>
  <si>
    <t>1 M_pi_c + 1 M_h_c</t>
  </si>
  <si>
    <t>1 M_h_n + 1 M_pi_n</t>
  </si>
  <si>
    <t>1 M_pi_n</t>
  </si>
  <si>
    <t>1 M_pi_c</t>
  </si>
  <si>
    <t>1 M_acrn_x + 1 M_crn_c</t>
  </si>
  <si>
    <t>1 M_acrn_c + 1 M_crn_x</t>
  </si>
  <si>
    <t>1 M_frdp_r</t>
  </si>
  <si>
    <t>1 M_glx_c</t>
  </si>
  <si>
    <t>1 M_glx_x</t>
  </si>
  <si>
    <t>1 M_h2o_x</t>
  </si>
  <si>
    <t>1 M_hdcoa_c</t>
  </si>
  <si>
    <t>1 M_hdcoa_x</t>
  </si>
  <si>
    <t>1 M_mal_L_c + 1 M_oaa_x</t>
  </si>
  <si>
    <t>1 M_oaa_c + 1 M_mal_L_x</t>
  </si>
  <si>
    <t>1 M_h_x + 1 M_mal_L_x</t>
  </si>
  <si>
    <t>1 M_mal_L_c + 1 M_h_c</t>
  </si>
  <si>
    <t>1 M_o2_x</t>
  </si>
  <si>
    <t>1 M_occoa_c</t>
  </si>
  <si>
    <t>1 M_occoa_x</t>
  </si>
  <si>
    <t>1 M_odecoa_c</t>
  </si>
  <si>
    <t>1 M_odecoa_x</t>
  </si>
  <si>
    <t>1 M_pmtcoa_c</t>
  </si>
  <si>
    <t>1 M_pmtcoa_x</t>
  </si>
  <si>
    <t>1 M_stcoa_c</t>
  </si>
  <si>
    <t>1 M_stcoa_x</t>
  </si>
  <si>
    <t>1 M_tdcoa_c</t>
  </si>
  <si>
    <t>1 M_tdcoa_x</t>
  </si>
  <si>
    <t>1 M_h2o_c + 1 M_tre6p_c</t>
  </si>
  <si>
    <t>1 M_pi_c + 1 M_tre_c</t>
  </si>
  <si>
    <t>1 M_g6p_c + 1 M_udpg_c</t>
  </si>
  <si>
    <t>1 M_h_c + 1 M_tre6p_c + 1 M_udp_c</t>
  </si>
  <si>
    <t>1 M_tre_m + 1 M_h2o_m</t>
  </si>
  <si>
    <t>2 M_glc_D_m</t>
  </si>
  <si>
    <t>1 M_h_c + 1 M_indpyr_c</t>
  </si>
  <si>
    <t>1 M_co2_c + 1 M_id3acald_c</t>
  </si>
  <si>
    <t>1 M_o2_c + 1 M_34hpp_c</t>
  </si>
  <si>
    <t>1 M_co2_c + 1 M_hgentis_c</t>
  </si>
  <si>
    <t>1 M_h2o_c + 1 M_nadp_c + 1 M_4hoxpacd_c</t>
  </si>
  <si>
    <t>2 M_h_c + 1 M_nadph_c + 1 M_4hphac_c</t>
  </si>
  <si>
    <t>1 M_nadh_c + 1 M_4hphac_c + 1 M_o2_c + 1 M_h_c</t>
  </si>
  <si>
    <t>1 M_h2o_c + 1 M_nad_c + 1 M_hgentis_c</t>
  </si>
  <si>
    <t>1 M_h2o_c + 1 M_4fumacac_c</t>
  </si>
  <si>
    <t>1 M_h_c + 1 M_fum_c + 1 M_acac_c</t>
  </si>
  <si>
    <t>1 M_hgentis_c + 1 M_o2_c</t>
  </si>
  <si>
    <t>1 M_4mlacac_c + 1 M_h_c</t>
  </si>
  <si>
    <t>1 M_4mlacac_c</t>
  </si>
  <si>
    <t>1 M_4fumacac_c</t>
  </si>
  <si>
    <t>1 M_tyr_L_c + 1 M_h_c</t>
  </si>
  <si>
    <t>1 M_tym_c + 1 M_co2_c</t>
  </si>
  <si>
    <t>1 M_o2_c + 1 M_h2o_c + 1 M_tym_c</t>
  </si>
  <si>
    <t>1 M_nh4_c + 1 M_4hoxpacd_c + 1 M_h2o2_c</t>
  </si>
  <si>
    <t>1 M_h_m + 2 M_pyr_m</t>
  </si>
  <si>
    <t>1 M_co2_m + 1 M_alac_S_m</t>
  </si>
  <si>
    <t>1 M_23dhmb_c</t>
  </si>
  <si>
    <t>1 M_h2o_c + 1 M_3mob_c</t>
  </si>
  <si>
    <t>1 M_23dhmb_m</t>
  </si>
  <si>
    <t>1 M_h2o_m + 1 M_3mob_m</t>
  </si>
  <si>
    <t>1 M_alac_S_m + 1 M_nadph_m + 1 M_h_m</t>
  </si>
  <si>
    <t>1 M_nadp_m + 1 M_23dhmb_m</t>
  </si>
  <si>
    <t>1 M_glu_L_c + 1 M_3mob_c</t>
  </si>
  <si>
    <t>1 M_akg_c + 1 M_val_L_c</t>
  </si>
  <si>
    <t>1 M_glu_L_m + 1 M_3mob_m</t>
  </si>
  <si>
    <t>1 M_akg_m + 1 M_val_L_m</t>
  </si>
  <si>
    <t>1 M_2mop_m + 1 M_glu_L_m</t>
  </si>
  <si>
    <t>1 M_akg_m + 1 M_3aib_m</t>
  </si>
  <si>
    <t>1 M_h2o_m + 1 M_3hibutcoa_m</t>
  </si>
  <si>
    <t>1 M_h_m + 1 M_3hmp_m + 1 M_coa_m</t>
  </si>
  <si>
    <t>1 M_ibcoa_m + 1 M_fad_m</t>
  </si>
  <si>
    <t>1 M_fadh2_m + 1 M_2mp2coa_m</t>
  </si>
  <si>
    <t>1 M_h2o_m + 1 M_2mp2coa_m</t>
  </si>
  <si>
    <t>1 M_3hibutcoa_m</t>
  </si>
  <si>
    <t>1 M_3hmp_m + 1 M_nad_m</t>
  </si>
  <si>
    <t>1 M_nadh_m + 1 M_h_m + 1 M_2mop_m</t>
  </si>
  <si>
    <t>1 M_nad_m + 1 M_2mop_m + 1 M_coa_m</t>
  </si>
  <si>
    <t>1 M_nadh_m + 1 M_ppcoa_m + 1 M_co2_m</t>
  </si>
  <si>
    <t>1 M_3mob_m + 1 M_nad_m + 1 M_coa_m</t>
  </si>
  <si>
    <t>1 M_co2_m + 1 M_ibcoa_m + 1 M_nadh_m</t>
  </si>
  <si>
    <t>0.5 M_acxylan_3u_e + 1.5 M_h2o_e</t>
  </si>
  <si>
    <t>0.5 M_xylan_3u_e + 1.5 M_ac_e + 1.5 M_h_e</t>
  </si>
  <si>
    <t>0.5 M_acxylan_e + 1 M_h2o_e</t>
  </si>
  <si>
    <t>1.5 M_acxylan_3u_e</t>
  </si>
  <si>
    <t>1 M_glucuroacxylan_e + 1 M_h2o_e</t>
  </si>
  <si>
    <t>1 M_glucuroacxylan_3u_e + 1 M_acxylan_3u_e</t>
  </si>
  <si>
    <t>0.5 M_xylan_e + 1 M_h2o_e</t>
  </si>
  <si>
    <t>1.5 M_xylan_3u_e</t>
  </si>
  <si>
    <t>0.5 M_glucuroarabinoxylan_e + 1 M_h2o_e</t>
  </si>
  <si>
    <t>0.5 M_glucuroxylan_3u_e + 0.5 M_glucurometxylan_3u_e + 0.5 M_araxylan_3u_e</t>
  </si>
  <si>
    <t>1 M_glucuroxylan_e + 1 M_h2o_e</t>
  </si>
  <si>
    <t>1 M_glucuroxylan_3u_e + 1 M_xylan_3u_e</t>
  </si>
  <si>
    <t>0.5 M_xylan_3u_e + 1 M_h2o_e</t>
  </si>
  <si>
    <t>1.5 M_xyl_D_e</t>
  </si>
  <si>
    <t>1 M_xlfg_e + 1 M_h2o_e</t>
  </si>
  <si>
    <t>1 M_xllg_e + 1 M_fuc_L_e</t>
  </si>
  <si>
    <t>1 M_xxfg_e + 1 M_h2o_e</t>
  </si>
  <si>
    <t>1 M_xxlg_e + 1 M_fuc_L_e</t>
  </si>
  <si>
    <t>1 M_xxfg_e + 1 M_gal_e</t>
  </si>
  <si>
    <t>1 M_xllg_e + 1 M_h2o_e</t>
  </si>
  <si>
    <t>1 M_xxlg_e + 1 M_gal_e</t>
  </si>
  <si>
    <t>1 M_xxlg_e + 1 M_h2o_e</t>
  </si>
  <si>
    <t>1 M_xxxg_e + 1 M_gal_e</t>
  </si>
  <si>
    <t>0.5 M_xyloglucan_e + 1 M_h2o_e</t>
  </si>
  <si>
    <t>0.5 M_xxlg_e + 0.5 M_xxfg_e + 0.5 M_xlfg_e</t>
  </si>
  <si>
    <t>1 M_xylu_D_c</t>
  </si>
  <si>
    <t>1 M_atp_c + 1 M_xylu_D_c</t>
  </si>
  <si>
    <t>1 M_adp_c + 1 M_h_c + 1 M_xu5p_D_c</t>
  </si>
  <si>
    <t>1 M_xyl_D_c + 1 M_h_c + 1 M_nadph_c</t>
  </si>
  <si>
    <t>1 M_nadp_c + 1 M_xylt_c</t>
  </si>
  <si>
    <t>1 M_nad_c + 1 M_xylt_c</t>
  </si>
  <si>
    <t>1 M_h_c + 1 M_nadh_c + 1 M_xylu_D_c</t>
  </si>
  <si>
    <t>1 M_storage_capacity_Ss_c</t>
  </si>
  <si>
    <t>1 M_storage_capacity_Ss_b</t>
  </si>
  <si>
    <t>1 M_DNA_Ss_methyl_site_n</t>
  </si>
  <si>
    <t>1 M_DNA_Ss_methyl_site_b</t>
  </si>
  <si>
    <t>1 M_so4_e + 2 M_hco3_c</t>
  </si>
  <si>
    <t>1 M_so4_c + 2 M_hco3_e</t>
  </si>
  <si>
    <t>1 M_oxa_e + 2 M_hco3_c</t>
  </si>
  <si>
    <t>1 M_oxa_c + 2 M_hco3_e</t>
  </si>
  <si>
    <t>1 M_h2o_e + 1 M_co2_e</t>
  </si>
  <si>
    <t>1 M_h_e + 1 M_hco3_e</t>
  </si>
  <si>
    <t>1 M_hco3_e</t>
  </si>
  <si>
    <t>1 M_hco3_b</t>
  </si>
  <si>
    <t>1 M_atp_c + 1 M_acac_c + 1 M_coa_c</t>
  </si>
  <si>
    <t>1 M_ppi_c + 1 M_amp_c + 1 M_aacoa_c</t>
  </si>
  <si>
    <t>1 M_hmgcoa_m</t>
  </si>
  <si>
    <t>1 M_acac_m + 1 M_accoa_m</t>
  </si>
  <si>
    <t>1 M_nadh_c + 1 M_h_c + 1 M_hpyr_c</t>
  </si>
  <si>
    <t>1 M_nad_c + 1 M_glyc_R_c</t>
  </si>
  <si>
    <t>1 M_nad_c + 1 M_glyclt_c</t>
  </si>
  <si>
    <t>1 M_glx_c + 1 M_h_c + 1 M_nadh_c</t>
  </si>
  <si>
    <t>1 M_atp_c + 1 M_glyc_R_c</t>
  </si>
  <si>
    <t>1 M_adp_c + 1 M_3pg_c + 1 M_h_c</t>
  </si>
  <si>
    <t>1 M_glyc_c + 1 M_storage_capacity_Ss_c</t>
  </si>
  <si>
    <t>1 M_glyc_b</t>
  </si>
  <si>
    <t>2 M_focytc_m + 1 M_h2o2_m + 2 M_h_m</t>
  </si>
  <si>
    <t>2 M_ficytc_m + 2 M_h2o_m</t>
  </si>
  <si>
    <t>2 M_focytc_m + 1 M_h2o2_c + 2 M_h_c</t>
  </si>
  <si>
    <t>2 M_ficytc_m + 2 M_h2o_c</t>
  </si>
  <si>
    <t>1 M_h2o_c + 1 M_glyc3p_c</t>
  </si>
  <si>
    <t>1 M_pi_c + 1 M_glyc_c</t>
  </si>
  <si>
    <t>0.5 M_xylan_3u_c + 1 M_h2o_c</t>
  </si>
  <si>
    <t>1.5 M_xyl_D_c</t>
  </si>
  <si>
    <t>1 M_actp_m + 1 M_coa_m</t>
  </si>
  <si>
    <t>1 M_accoa_m + 1 M_pi_m</t>
  </si>
  <si>
    <t>Eq_in</t>
  </si>
  <si>
    <t>Eq_out</t>
  </si>
  <si>
    <t>ATP_in</t>
  </si>
  <si>
    <t>ATP_out</t>
  </si>
  <si>
    <t>is reversible?</t>
  </si>
  <si>
    <t>boundary?</t>
  </si>
  <si>
    <t>secretion + b sink</t>
  </si>
  <si>
    <t>uptake + b source</t>
  </si>
  <si>
    <t>uptake + source</t>
  </si>
  <si>
    <t>Is sec or sink</t>
  </si>
  <si>
    <t>Is uptake or source</t>
  </si>
  <si>
    <t>intracell connected</t>
  </si>
  <si>
    <t>intracell connect</t>
  </si>
  <si>
    <t>total rxn</t>
  </si>
  <si>
    <t>intracel rxn</t>
  </si>
  <si>
    <t>Selection: t.test FRT vs NEC pval&lt;0.05 on intracellular reactions; not spontaneous, change &gt;10%</t>
  </si>
  <si>
    <t>Ath</t>
  </si>
  <si>
    <t>atp_in</t>
  </si>
  <si>
    <t>atp_out</t>
  </si>
  <si>
    <t>PCW or ph</t>
  </si>
  <si>
    <t>secreted no PCW no Phbuffer no H exchange</t>
  </si>
  <si>
    <t>rank</t>
  </si>
  <si>
    <t>rank_ath</t>
  </si>
  <si>
    <t>F/N</t>
  </si>
  <si>
    <t>uptake</t>
  </si>
  <si>
    <t>sec</t>
  </si>
  <si>
    <t>Peyraud et al.</t>
  </si>
  <si>
    <t>CONTENT</t>
  </si>
  <si>
    <t>Dataset S4</t>
  </si>
  <si>
    <r>
      <t xml:space="preserve">Results of flux balance analysis with </t>
    </r>
    <r>
      <rPr>
        <b/>
        <i/>
        <sz val="11"/>
        <color theme="1"/>
        <rFont val="Calibri"/>
        <family val="2"/>
        <scheme val="minor"/>
      </rPr>
      <t>S. sclerotiorum</t>
    </r>
    <r>
      <rPr>
        <b/>
        <sz val="11"/>
        <color theme="1"/>
        <rFont val="Calibri"/>
        <family val="2"/>
        <scheme val="minor"/>
      </rPr>
      <t xml:space="preserve"> genome-scale metabolic model</t>
    </r>
  </si>
  <si>
    <t>Model_rxn</t>
  </si>
  <si>
    <t>List of all reactions included in S. sclerotiorum GEM, including associated genes</t>
  </si>
  <si>
    <t>Ath_apex1_rxn</t>
  </si>
  <si>
    <t>Ath_apex1_flux</t>
  </si>
  <si>
    <t>Ath_apex2_rxn</t>
  </si>
  <si>
    <t>Ath_apex2_flux</t>
  </si>
  <si>
    <t>Ath_apex3_rxn</t>
  </si>
  <si>
    <t>Ath_apex3_flux</t>
  </si>
  <si>
    <t>Ath_center1_rxn</t>
  </si>
  <si>
    <t>Ath_center1_flux</t>
  </si>
  <si>
    <t>Ath_center2_rxn</t>
  </si>
  <si>
    <t>Ath_center2_flux</t>
  </si>
  <si>
    <t>Ath_cente31_rxn</t>
  </si>
  <si>
    <t>Ath_center3_flux</t>
  </si>
  <si>
    <t>in vitro_apex1_rxn</t>
  </si>
  <si>
    <t>in vitro_apex1_flux</t>
  </si>
  <si>
    <t>in vitro_apex2_rxn</t>
  </si>
  <si>
    <t>in vitro_apex2_flux</t>
  </si>
  <si>
    <t>in vitro_apex3_rxn</t>
  </si>
  <si>
    <t>in vitro_apex3_flux</t>
  </si>
  <si>
    <t>in vitro_center1_rxn</t>
  </si>
  <si>
    <t>in vitro_center1_flux</t>
  </si>
  <si>
    <t>in vitro_center2_rxn</t>
  </si>
  <si>
    <t>in vitro_center2_flux</t>
  </si>
  <si>
    <t>in vitro_center3_rxn</t>
  </si>
  <si>
    <t>in vitro_center3_flux</t>
  </si>
  <si>
    <t>Raw_FBA</t>
  </si>
  <si>
    <t>Raw output of flux balance analysis in FlexFlux with S. sclerotiorum GEM for the 12 RNAseq samples (3 replicates per condition)</t>
  </si>
  <si>
    <t>In planta</t>
  </si>
  <si>
    <t>NORMALIZED WITH BIOMASS</t>
  </si>
  <si>
    <t>AVERAGE PER CONDITION</t>
  </si>
  <si>
    <t>count non nul &amp; intracellular reactions</t>
  </si>
  <si>
    <t>In vitro</t>
  </si>
  <si>
    <t>count non null and intracellular rxn</t>
  </si>
  <si>
    <t>Num_rxn</t>
  </si>
  <si>
    <t>All_rxn</t>
  </si>
  <si>
    <t>TOTAL</t>
  </si>
  <si>
    <t>Averages</t>
  </si>
  <si>
    <t>PDB</t>
  </si>
  <si>
    <t>PDB_FRT1</t>
  </si>
  <si>
    <t>PDB_FRT2</t>
  </si>
  <si>
    <t>PDB_FRT3</t>
  </si>
  <si>
    <t>PDB_NEC1</t>
  </si>
  <si>
    <t>PDB_NEC2</t>
  </si>
  <si>
    <t>PDB_NEC3</t>
  </si>
  <si>
    <t>Normalized_Fluxes</t>
  </si>
  <si>
    <t>per_pathway</t>
  </si>
  <si>
    <t>select_Fig2C</t>
  </si>
  <si>
    <t>Metabolic fluxes normalized based on biomass production reaction</t>
  </si>
  <si>
    <t>Sum of fluxes through reactions of a same metabolic pathway</t>
  </si>
  <si>
    <t>Selection of pathways harboring significantly different fluxes in apex and center cells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</si>
</sst>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1"/>
      <color theme="1"/>
      <name val="Calibri"/>
      <family val="2"/>
      <scheme val="minor"/>
    </font>
    <font>
      <sz val="11"/>
      <color rgb="FFFF0000"/>
      <name val="Calibri"/>
      <family val="2"/>
      <scheme val="minor"/>
    </font>
    <font>
      <b/>
      <sz val="11"/>
      <color theme="1"/>
      <name val="Calibri"/>
      <family val="2"/>
      <scheme val="minor"/>
    </font>
    <font>
      <sz val="11"/>
      <color theme="1"/>
      <name val="Calibri"/>
      <family val="2"/>
    </font>
    <font>
      <b/>
      <sz val="11"/>
      <color rgb="FF000000"/>
      <name val="Calibri"/>
      <family val="2"/>
    </font>
    <font>
      <sz val="11"/>
      <name val="Calibri"/>
      <family val="2"/>
      <scheme val="minor"/>
    </font>
    <font>
      <sz val="10"/>
      <color theme="1"/>
      <name val="Arial Unicode MS"/>
      <family val="2"/>
    </font>
    <font>
      <sz val="10"/>
      <color indexed="8"/>
      <name val="Arial"/>
      <family val="2"/>
    </font>
    <font>
      <sz val="11"/>
      <name val="Calibri"/>
      <family val="2"/>
    </font>
    <font>
      <sz val="11"/>
      <color indexed="8"/>
      <name val="Calibri"/>
      <family val="2"/>
    </font>
    <font>
      <sz val="11"/>
      <color rgb="FF000000"/>
      <name val="Courier New"/>
      <family val="3"/>
    </font>
    <font>
      <sz val="10"/>
      <name val="Arial"/>
      <family val="2"/>
    </font>
    <font>
      <sz val="12"/>
      <name val="Calibri"/>
      <family val="2"/>
    </font>
    <font>
      <b/>
      <sz val="11"/>
      <name val="Calibri"/>
      <family val="2"/>
      <scheme val="minor"/>
    </font>
    <font>
      <sz val="11"/>
      <color rgb="FF000000"/>
      <name val="Calibri"/>
      <family val="2"/>
    </font>
    <font>
      <sz val="11"/>
      <color theme="1" tint="0.499984740745262"/>
      <name val="Calibri"/>
      <family val="2"/>
      <scheme val="minor"/>
    </font>
    <font>
      <sz val="11"/>
      <color theme="5" tint="-0.249977111117893"/>
      <name val="Calibri"/>
      <family val="2"/>
      <scheme val="minor"/>
    </font>
    <font>
      <b/>
      <sz val="11"/>
      <color rgb="FFFF0000"/>
      <name val="Calibri"/>
      <family val="2"/>
      <scheme val="minor"/>
    </font>
    <font>
      <b/>
      <i/>
      <sz val="11"/>
      <color theme="1"/>
      <name val="Calibri"/>
      <family val="2"/>
      <scheme val="minor"/>
    </font>
    <font>
      <b/>
      <sz val="11"/>
      <color theme="1"/>
      <name val="Calibri"/>
      <family val="2"/>
    </font>
  </fonts>
  <fills count="15">
    <fill>
      <patternFill patternType="none"/>
    </fill>
    <fill>
      <patternFill patternType="gray125"/>
    </fill>
    <fill>
      <patternFill patternType="solid">
        <fgColor theme="2" tint="-0.249977111117893"/>
        <bgColor indexed="64"/>
      </patternFill>
    </fill>
    <fill>
      <patternFill patternType="solid">
        <fgColor theme="2" tint="-0.249977111117893"/>
        <bgColor rgb="FF000000"/>
      </patternFill>
    </fill>
    <fill>
      <patternFill patternType="solid">
        <fgColor theme="0"/>
        <bgColor indexed="64"/>
      </patternFill>
    </fill>
    <fill>
      <patternFill patternType="solid">
        <fgColor theme="5" tint="0.59999389629810485"/>
        <bgColor rgb="FF000000"/>
      </patternFill>
    </fill>
    <fill>
      <patternFill patternType="solid">
        <fgColor theme="5" tint="0.59999389629810485"/>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8" tint="0.59999389629810485"/>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theme="0" tint="-0.249977111117893"/>
        <bgColor indexed="64"/>
      </patternFill>
    </fill>
  </fills>
  <borders count="2">
    <border>
      <left/>
      <right/>
      <top/>
      <bottom/>
      <diagonal/>
    </border>
    <border>
      <left style="thin">
        <color indexed="22"/>
      </left>
      <right style="thin">
        <color indexed="22"/>
      </right>
      <top style="thin">
        <color indexed="22"/>
      </top>
      <bottom style="thin">
        <color indexed="22"/>
      </bottom>
      <diagonal/>
    </border>
  </borders>
  <cellStyleXfs count="6">
    <xf numFmtId="0" fontId="0" fillId="0" borderId="0"/>
    <xf numFmtId="0" fontId="7" fillId="0" borderId="0"/>
    <xf numFmtId="0" fontId="7" fillId="0" borderId="0"/>
    <xf numFmtId="0" fontId="7" fillId="0" borderId="0"/>
    <xf numFmtId="0" fontId="7" fillId="0" borderId="0"/>
    <xf numFmtId="0" fontId="7" fillId="0" borderId="0"/>
  </cellStyleXfs>
  <cellXfs count="87">
    <xf numFmtId="0" fontId="0" fillId="0" borderId="0" xfId="0"/>
    <xf numFmtId="0" fontId="3" fillId="0" borderId="0" xfId="0" applyFont="1" applyFill="1" applyBorder="1"/>
    <xf numFmtId="11" fontId="3" fillId="0" borderId="0" xfId="0" applyNumberFormat="1" applyFont="1" applyFill="1" applyBorder="1"/>
    <xf numFmtId="11" fontId="0" fillId="0" borderId="0" xfId="0" applyNumberFormat="1"/>
    <xf numFmtId="0" fontId="2" fillId="2" borderId="0" xfId="0" applyFont="1" applyFill="1" applyAlignment="1">
      <alignment horizontal="center" vertical="center" wrapText="1"/>
    </xf>
    <xf numFmtId="0" fontId="4" fillId="3" borderId="0" xfId="0" applyFont="1" applyFill="1" applyBorder="1" applyAlignment="1">
      <alignment horizontal="center" vertical="center" wrapText="1"/>
    </xf>
    <xf numFmtId="0" fontId="0" fillId="4" borderId="0" xfId="0" applyFill="1"/>
    <xf numFmtId="0" fontId="0" fillId="4" borderId="0" xfId="0" applyFill="1" applyAlignment="1">
      <alignment horizontal="center"/>
    </xf>
    <xf numFmtId="0" fontId="5" fillId="4" borderId="0" xfId="0" applyFont="1" applyFill="1" applyBorder="1"/>
    <xf numFmtId="0" fontId="6" fillId="4" borderId="0" xfId="0" applyFont="1" applyFill="1"/>
    <xf numFmtId="0" fontId="8" fillId="4" borderId="0" xfId="1" applyFont="1" applyFill="1" applyBorder="1" applyAlignment="1"/>
    <xf numFmtId="0" fontId="8" fillId="4" borderId="0" xfId="0" applyFont="1" applyFill="1" applyBorder="1" applyAlignment="1"/>
    <xf numFmtId="0" fontId="8" fillId="4" borderId="0" xfId="0" applyFont="1" applyFill="1" applyBorder="1" applyAlignment="1">
      <alignment horizontal="center"/>
    </xf>
    <xf numFmtId="0" fontId="5" fillId="4" borderId="0" xfId="0" applyFont="1" applyFill="1" applyBorder="1" applyAlignment="1">
      <alignment horizontal="center"/>
    </xf>
    <xf numFmtId="0" fontId="8" fillId="4" borderId="0" xfId="1" applyFont="1" applyFill="1" applyBorder="1" applyAlignment="1">
      <alignment horizontal="center"/>
    </xf>
    <xf numFmtId="0" fontId="8" fillId="4" borderId="0" xfId="1" applyNumberFormat="1" applyFont="1" applyFill="1" applyBorder="1" applyAlignment="1"/>
    <xf numFmtId="0" fontId="8" fillId="4" borderId="0" xfId="0" applyFont="1" applyFill="1" applyBorder="1"/>
    <xf numFmtId="0" fontId="9" fillId="4" borderId="0" xfId="1" applyFont="1" applyFill="1" applyBorder="1" applyAlignment="1"/>
    <xf numFmtId="0" fontId="5" fillId="4" borderId="0" xfId="0" applyFont="1" applyFill="1"/>
    <xf numFmtId="0" fontId="8" fillId="4" borderId="0" xfId="2" applyFont="1" applyFill="1" applyBorder="1" applyAlignment="1"/>
    <xf numFmtId="0" fontId="5" fillId="4" borderId="0" xfId="0" applyFont="1" applyFill="1" applyAlignment="1">
      <alignment horizontal="center"/>
    </xf>
    <xf numFmtId="0" fontId="0" fillId="4" borderId="0" xfId="0" applyFill="1" applyBorder="1"/>
    <xf numFmtId="0" fontId="0" fillId="4" borderId="0" xfId="0" applyFill="1" applyAlignment="1">
      <alignment wrapText="1"/>
    </xf>
    <xf numFmtId="0" fontId="0" fillId="4" borderId="1" xfId="0" applyFill="1" applyBorder="1"/>
    <xf numFmtId="0" fontId="9" fillId="4" borderId="0" xfId="3" applyFont="1" applyFill="1" applyBorder="1" applyAlignment="1"/>
    <xf numFmtId="0" fontId="10" fillId="4" borderId="0" xfId="0" applyFont="1" applyFill="1" applyAlignment="1">
      <alignment horizontal="center"/>
    </xf>
    <xf numFmtId="0" fontId="8" fillId="4" borderId="1" xfId="0" applyFont="1" applyFill="1" applyBorder="1" applyAlignment="1"/>
    <xf numFmtId="0" fontId="8" fillId="4" borderId="1" xfId="1" applyFont="1" applyFill="1" applyBorder="1" applyAlignment="1"/>
    <xf numFmtId="0" fontId="5" fillId="4" borderId="1" xfId="0" applyFont="1" applyFill="1" applyBorder="1" applyAlignment="1">
      <alignment horizontal="center"/>
    </xf>
    <xf numFmtId="0" fontId="8" fillId="4" borderId="1" xfId="0" applyFont="1" applyFill="1" applyBorder="1" applyAlignment="1">
      <alignment horizontal="center"/>
    </xf>
    <xf numFmtId="0" fontId="0" fillId="4" borderId="0" xfId="0" applyFill="1" applyAlignment="1"/>
    <xf numFmtId="0" fontId="9" fillId="4" borderId="0" xfId="3" applyFont="1" applyFill="1" applyBorder="1" applyAlignment="1">
      <alignment horizontal="center"/>
    </xf>
    <xf numFmtId="0" fontId="8" fillId="4" borderId="0" xfId="4" applyFont="1" applyFill="1" applyBorder="1" applyAlignment="1"/>
    <xf numFmtId="0" fontId="0" fillId="4" borderId="0" xfId="0" applyFill="1" applyAlignment="1">
      <alignment horizontal="left" wrapText="1"/>
    </xf>
    <xf numFmtId="0" fontId="0" fillId="4" borderId="0" xfId="0" applyFont="1" applyFill="1"/>
    <xf numFmtId="0" fontId="8" fillId="4" borderId="0" xfId="3" applyFont="1" applyFill="1" applyBorder="1" applyAlignment="1"/>
    <xf numFmtId="0" fontId="8" fillId="4" borderId="0" xfId="5" applyFont="1" applyFill="1" applyBorder="1" applyAlignment="1"/>
    <xf numFmtId="0" fontId="11" fillId="4" borderId="0" xfId="0" applyFont="1" applyFill="1" applyBorder="1"/>
    <xf numFmtId="0" fontId="0" fillId="4" borderId="0" xfId="0" applyNumberFormat="1" applyFill="1"/>
    <xf numFmtId="0" fontId="8" fillId="4" borderId="0" xfId="0" applyFont="1" applyFill="1" applyBorder="1" applyAlignment="1">
      <alignment wrapText="1"/>
    </xf>
    <xf numFmtId="0" fontId="6" fillId="4" borderId="0" xfId="0" applyFont="1" applyFill="1" applyBorder="1"/>
    <xf numFmtId="0" fontId="8" fillId="4" borderId="0" xfId="0" applyFont="1" applyFill="1" applyBorder="1" applyAlignment="1">
      <alignment horizontal="left"/>
    </xf>
    <xf numFmtId="0" fontId="12" fillId="4" borderId="0" xfId="0" applyFont="1" applyFill="1" applyBorder="1" applyAlignment="1">
      <alignment horizontal="left"/>
    </xf>
    <xf numFmtId="0" fontId="8" fillId="4" borderId="0" xfId="1" applyFont="1" applyFill="1" applyBorder="1" applyAlignment="1">
      <alignment horizontal="left"/>
    </xf>
    <xf numFmtId="0" fontId="1" fillId="4" borderId="0" xfId="0" applyFont="1" applyFill="1" applyBorder="1"/>
    <xf numFmtId="0" fontId="0" fillId="4" borderId="0" xfId="0" applyFont="1" applyFill="1" applyAlignment="1">
      <alignment horizontal="center"/>
    </xf>
    <xf numFmtId="0" fontId="12" fillId="4" borderId="0" xfId="0" applyFont="1" applyFill="1" applyBorder="1" applyAlignment="1">
      <alignment horizontal="center"/>
    </xf>
    <xf numFmtId="0" fontId="13" fillId="4" borderId="0" xfId="0" applyFont="1" applyFill="1" applyBorder="1"/>
    <xf numFmtId="0" fontId="0" fillId="6" borderId="0" xfId="0" applyFill="1" applyAlignment="1">
      <alignment wrapText="1"/>
    </xf>
    <xf numFmtId="0" fontId="14" fillId="5" borderId="0" xfId="0" applyFont="1" applyFill="1" applyBorder="1" applyAlignment="1">
      <alignment horizontal="center" vertical="center" wrapText="1"/>
    </xf>
    <xf numFmtId="0" fontId="2" fillId="0" borderId="0" xfId="0" applyFont="1"/>
    <xf numFmtId="2" fontId="0" fillId="0" borderId="0" xfId="0" applyNumberFormat="1"/>
    <xf numFmtId="0" fontId="0" fillId="7" borderId="0" xfId="0" applyFill="1"/>
    <xf numFmtId="3" fontId="0" fillId="0" borderId="0" xfId="0" applyNumberFormat="1"/>
    <xf numFmtId="0" fontId="0" fillId="8" borderId="0" xfId="0" applyFill="1"/>
    <xf numFmtId="0" fontId="0" fillId="6" borderId="0" xfId="0" applyFill="1"/>
    <xf numFmtId="0" fontId="5" fillId="0" borderId="0" xfId="0" applyFont="1"/>
    <xf numFmtId="11" fontId="5" fillId="0" borderId="0" xfId="0" applyNumberFormat="1" applyFont="1"/>
    <xf numFmtId="0" fontId="16" fillId="0" borderId="0" xfId="0" applyFont="1"/>
    <xf numFmtId="11" fontId="16" fillId="0" borderId="0" xfId="0" applyNumberFormat="1" applyFont="1"/>
    <xf numFmtId="0" fontId="17" fillId="4" borderId="0" xfId="0" applyFont="1" applyFill="1"/>
    <xf numFmtId="0" fontId="2" fillId="4" borderId="0" xfId="0" applyFont="1" applyFill="1"/>
    <xf numFmtId="0" fontId="2" fillId="9" borderId="0" xfId="0" applyFont="1" applyFill="1"/>
    <xf numFmtId="0" fontId="2" fillId="10" borderId="0" xfId="0" applyFont="1" applyFill="1"/>
    <xf numFmtId="0" fontId="2" fillId="6" borderId="0" xfId="0" applyFont="1" applyFill="1"/>
    <xf numFmtId="0" fontId="2" fillId="8" borderId="0" xfId="0" applyFont="1" applyFill="1"/>
    <xf numFmtId="0" fontId="2" fillId="11" borderId="0" xfId="0" applyFont="1" applyFill="1"/>
    <xf numFmtId="0" fontId="2" fillId="0" borderId="0" xfId="0" applyFont="1" applyFill="1"/>
    <xf numFmtId="0" fontId="2" fillId="12" borderId="0" xfId="0" applyFont="1" applyFill="1"/>
    <xf numFmtId="0" fontId="0" fillId="9" borderId="0" xfId="0" applyFill="1"/>
    <xf numFmtId="0" fontId="2" fillId="13" borderId="0" xfId="0" applyFont="1" applyFill="1"/>
    <xf numFmtId="0" fontId="0" fillId="13" borderId="0" xfId="0" applyFill="1"/>
    <xf numFmtId="11" fontId="0" fillId="13" borderId="0" xfId="0" applyNumberFormat="1" applyFill="1"/>
    <xf numFmtId="0" fontId="3" fillId="6" borderId="0" xfId="0" applyFont="1" applyFill="1" applyBorder="1"/>
    <xf numFmtId="0" fontId="0" fillId="14" borderId="0" xfId="0" applyFill="1"/>
    <xf numFmtId="0" fontId="3" fillId="14" borderId="0" xfId="0" applyFont="1" applyFill="1" applyBorder="1"/>
    <xf numFmtId="0" fontId="19" fillId="11" borderId="0" xfId="0" applyFont="1" applyFill="1" applyBorder="1"/>
    <xf numFmtId="0" fontId="0" fillId="12" borderId="0" xfId="0" applyFill="1"/>
    <xf numFmtId="0" fontId="19" fillId="12" borderId="0" xfId="0" applyFont="1" applyFill="1" applyBorder="1"/>
    <xf numFmtId="0" fontId="19" fillId="8" borderId="0" xfId="0" applyFont="1" applyFill="1" applyBorder="1"/>
    <xf numFmtId="0" fontId="19" fillId="6" borderId="0" xfId="0" applyFont="1" applyFill="1" applyBorder="1"/>
    <xf numFmtId="0" fontId="19" fillId="9" borderId="0" xfId="0" applyFont="1" applyFill="1" applyBorder="1"/>
    <xf numFmtId="0" fontId="0" fillId="10" borderId="0" xfId="0" applyFill="1"/>
    <xf numFmtId="0" fontId="19" fillId="10" borderId="0" xfId="0" applyFont="1" applyFill="1" applyBorder="1"/>
    <xf numFmtId="0" fontId="0" fillId="0" borderId="0" xfId="0" applyFill="1"/>
    <xf numFmtId="0" fontId="15" fillId="0" borderId="0" xfId="0" applyFont="1" applyFill="1"/>
    <xf numFmtId="11" fontId="15" fillId="0" borderId="0" xfId="0" applyNumberFormat="1" applyFont="1" applyFill="1"/>
  </cellXfs>
  <cellStyles count="6">
    <cellStyle name="Normal" xfId="0" builtinId="0"/>
    <cellStyle name="Normal_ALL_merging" xfId="3"/>
    <cellStyle name="Normal_Feuil1 2" xfId="1"/>
    <cellStyle name="Normal_Gene 2" xfId="2"/>
    <cellStyle name="Normal_Virulence function" xfId="4"/>
    <cellStyle name="Normal_Virulence function_1" xfId="5"/>
  </cellStyles>
  <dxfs count="18">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
      <font>
        <condense val="0"/>
        <extend val="0"/>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v>up</c:v>
          </c:tx>
          <c:spPr>
            <a:solidFill>
              <a:schemeClr val="accent1"/>
            </a:solidFill>
            <a:ln>
              <a:noFill/>
            </a:ln>
            <a:effectLst/>
          </c:spPr>
          <c:invertIfNegative val="0"/>
          <c:errBars>
            <c:errBarType val="both"/>
            <c:errValType val="cust"/>
            <c:noEndCap val="0"/>
            <c:plus>
              <c:numRef>
                <c:f>(per_pathway!$N$166:$N$166,per_pathway!$Z$166:$AA$166)</c:f>
                <c:numCache>
                  <c:formatCode>General</c:formatCode>
                  <c:ptCount val="3"/>
                  <c:pt idx="0">
                    <c:v>0.9908842404103767</c:v>
                  </c:pt>
                  <c:pt idx="1">
                    <c:v>0.15714238648805529</c:v>
                  </c:pt>
                </c:numCache>
              </c:numRef>
            </c:plus>
            <c:minus>
              <c:numRef>
                <c:f>(per_pathway!$N$166:$N$166,per_pathway!$Z$166:$AA$166)</c:f>
                <c:numCache>
                  <c:formatCode>General</c:formatCode>
                  <c:ptCount val="3"/>
                  <c:pt idx="0">
                    <c:v>0.9908842404103767</c:v>
                  </c:pt>
                  <c:pt idx="1">
                    <c:v>0.15714238648805529</c:v>
                  </c:pt>
                </c:numCache>
              </c:numRef>
            </c:minus>
            <c:spPr>
              <a:noFill/>
              <a:ln w="9525" cap="flat" cmpd="sng" algn="ctr">
                <a:solidFill>
                  <a:schemeClr val="tx1">
                    <a:lumMod val="65000"/>
                    <a:lumOff val="35000"/>
                  </a:schemeClr>
                </a:solidFill>
                <a:round/>
              </a:ln>
              <a:effectLst/>
            </c:spPr>
          </c:errBars>
          <c:cat>
            <c:strRef>
              <c:f>(per_pathway!$C$2,per_pathway!$F$2,per_pathway!$Q$2,per_pathway!$T$2)</c:f>
              <c:strCache>
                <c:ptCount val="4"/>
                <c:pt idx="0">
                  <c:v>At_FRT1</c:v>
                </c:pt>
                <c:pt idx="1">
                  <c:v>At_NEC1</c:v>
                </c:pt>
                <c:pt idx="2">
                  <c:v>PDB_FRT1</c:v>
                </c:pt>
                <c:pt idx="3">
                  <c:v>PDB_NEC1</c:v>
                </c:pt>
              </c:strCache>
            </c:strRef>
          </c:cat>
          <c:val>
            <c:numRef>
              <c:f>(per_pathway!$J$166:$K$166,per_pathway!$X$166:$Y$166)</c:f>
              <c:numCache>
                <c:formatCode>General</c:formatCode>
                <c:ptCount val="4"/>
                <c:pt idx="0">
                  <c:v>37.328221069423066</c:v>
                </c:pt>
                <c:pt idx="1">
                  <c:v>29.650444573058348</c:v>
                </c:pt>
                <c:pt idx="2">
                  <c:v>35.929573946908988</c:v>
                </c:pt>
                <c:pt idx="3">
                  <c:v>33.168750797716747</c:v>
                </c:pt>
              </c:numCache>
            </c:numRef>
          </c:val>
          <c:extLst>
            <c:ext xmlns:c16="http://schemas.microsoft.com/office/drawing/2014/chart" uri="{C3380CC4-5D6E-409C-BE32-E72D297353CC}">
              <c16:uniqueId val="{00000000-7277-479E-AA1E-920D0425E84F}"/>
            </c:ext>
          </c:extLst>
        </c:ser>
        <c:ser>
          <c:idx val="1"/>
          <c:order val="1"/>
          <c:tx>
            <c:v>sec</c:v>
          </c:tx>
          <c:spPr>
            <a:solidFill>
              <a:schemeClr val="accent2"/>
            </a:solidFill>
            <a:ln>
              <a:noFill/>
            </a:ln>
            <a:effectLst/>
          </c:spPr>
          <c:invertIfNegative val="0"/>
          <c:errBars>
            <c:errBarType val="both"/>
            <c:errValType val="cust"/>
            <c:noEndCap val="0"/>
            <c:plus>
              <c:numRef>
                <c:f>(per_pathway!$N$167:$N$167,per_pathway!$Z$167:$AA$167)</c:f>
                <c:numCache>
                  <c:formatCode>General</c:formatCode>
                  <c:ptCount val="3"/>
                  <c:pt idx="0">
                    <c:v>7.2653292105994396</c:v>
                  </c:pt>
                  <c:pt idx="1">
                    <c:v>0.18842946647796882</c:v>
                  </c:pt>
                </c:numCache>
              </c:numRef>
            </c:plus>
            <c:minus>
              <c:numRef>
                <c:f>(per_pathway!$N$167:$N$167,per_pathway!$Z$167:$AA$167)</c:f>
                <c:numCache>
                  <c:formatCode>General</c:formatCode>
                  <c:ptCount val="3"/>
                  <c:pt idx="0">
                    <c:v>7.2653292105994396</c:v>
                  </c:pt>
                  <c:pt idx="1">
                    <c:v>0.18842946647796882</c:v>
                  </c:pt>
                </c:numCache>
              </c:numRef>
            </c:minus>
            <c:spPr>
              <a:noFill/>
              <a:ln w="9525" cap="flat" cmpd="sng" algn="ctr">
                <a:solidFill>
                  <a:schemeClr val="tx1">
                    <a:lumMod val="65000"/>
                    <a:lumOff val="35000"/>
                  </a:schemeClr>
                </a:solidFill>
                <a:round/>
              </a:ln>
              <a:effectLst/>
            </c:spPr>
          </c:errBars>
          <c:cat>
            <c:strRef>
              <c:f>(per_pathway!$C$2,per_pathway!$F$2,per_pathway!$Q$2,per_pathway!$T$2)</c:f>
              <c:strCache>
                <c:ptCount val="4"/>
                <c:pt idx="0">
                  <c:v>At_FRT1</c:v>
                </c:pt>
                <c:pt idx="1">
                  <c:v>At_NEC1</c:v>
                </c:pt>
                <c:pt idx="2">
                  <c:v>PDB_FRT1</c:v>
                </c:pt>
                <c:pt idx="3">
                  <c:v>PDB_NEC1</c:v>
                </c:pt>
              </c:strCache>
            </c:strRef>
          </c:cat>
          <c:val>
            <c:numRef>
              <c:f>(per_pathway!$J$167:$K$167,per_pathway!$X$167:$Y$167)</c:f>
              <c:numCache>
                <c:formatCode>General</c:formatCode>
                <c:ptCount val="4"/>
                <c:pt idx="0">
                  <c:v>150.99877473163974</c:v>
                </c:pt>
                <c:pt idx="1">
                  <c:v>86.493981324263927</c:v>
                </c:pt>
                <c:pt idx="2">
                  <c:v>35.267372361708304</c:v>
                </c:pt>
                <c:pt idx="3">
                  <c:v>32.484605120074207</c:v>
                </c:pt>
              </c:numCache>
            </c:numRef>
          </c:val>
          <c:extLst>
            <c:ext xmlns:c16="http://schemas.microsoft.com/office/drawing/2014/chart" uri="{C3380CC4-5D6E-409C-BE32-E72D297353CC}">
              <c16:uniqueId val="{00000001-7277-479E-AA1E-920D0425E84F}"/>
            </c:ext>
          </c:extLst>
        </c:ser>
        <c:dLbls>
          <c:showLegendKey val="0"/>
          <c:showVal val="0"/>
          <c:showCatName val="0"/>
          <c:showSerName val="0"/>
          <c:showPercent val="0"/>
          <c:showBubbleSize val="0"/>
        </c:dLbls>
        <c:gapWidth val="219"/>
        <c:overlap val="-27"/>
        <c:axId val="353542240"/>
        <c:axId val="353541824"/>
      </c:barChart>
      <c:catAx>
        <c:axId val="353542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3541824"/>
        <c:crosses val="autoZero"/>
        <c:auto val="1"/>
        <c:lblAlgn val="ctr"/>
        <c:lblOffset val="100"/>
        <c:noMultiLvlLbl val="0"/>
      </c:catAx>
      <c:valAx>
        <c:axId val="353541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354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filled"/>
        <c:varyColors val="0"/>
        <c:ser>
          <c:idx val="0"/>
          <c:order val="0"/>
          <c:tx>
            <c:strRef>
              <c:f>select_Fig2C!$F$1</c:f>
              <c:strCache>
                <c:ptCount val="1"/>
                <c:pt idx="0">
                  <c:v>ave_FRT</c:v>
                </c:pt>
              </c:strCache>
            </c:strRef>
          </c:tx>
          <c:spPr>
            <a:solidFill>
              <a:srgbClr val="92D050">
                <a:alpha val="50000"/>
              </a:srgbClr>
            </a:solidFill>
            <a:ln>
              <a:solidFill>
                <a:schemeClr val="tx1">
                  <a:lumMod val="25000"/>
                  <a:lumOff val="75000"/>
                </a:schemeClr>
              </a:solidFill>
            </a:ln>
            <a:effectLst/>
          </c:spPr>
          <c:cat>
            <c:strRef>
              <c:f>select_Fig2C!$C$2:$C$23</c:f>
              <c:strCache>
                <c:ptCount val="22"/>
                <c:pt idx="0">
                  <c:v>Oxalate metabolism</c:v>
                </c:pt>
                <c:pt idx="1">
                  <c:v>pH homeostasis</c:v>
                </c:pt>
                <c:pt idx="2">
                  <c:v>Cyanide detoxification</c:v>
                </c:pt>
                <c:pt idx="3">
                  <c:v>ROS detoxification</c:v>
                </c:pt>
                <c:pt idx="4">
                  <c:v>Nitril degradation</c:v>
                </c:pt>
                <c:pt idx="5">
                  <c:v>Transport toxin</c:v>
                </c:pt>
                <c:pt idx="6">
                  <c:v>Signaling metabolites metabolism</c:v>
                </c:pt>
                <c:pt idx="7">
                  <c:v>Transport amino acid</c:v>
                </c:pt>
                <c:pt idx="8">
                  <c:v>C1 metabolism</c:v>
                </c:pt>
                <c:pt idx="9">
                  <c:v>Glyoxylate cycle</c:v>
                </c:pt>
                <c:pt idx="10">
                  <c:v>Acetate/acetaldehyde/ethanol metabolism</c:v>
                </c:pt>
                <c:pt idx="11">
                  <c:v>Citric acid cycle</c:v>
                </c:pt>
                <c:pt idx="12">
                  <c:v>Aspartate metabolism</c:v>
                </c:pt>
                <c:pt idx="13">
                  <c:v>Transport, peroxisomal</c:v>
                </c:pt>
                <c:pt idx="14">
                  <c:v>Isoleucine biosynthesis</c:v>
                </c:pt>
                <c:pt idx="15">
                  <c:v>Purine biosynthesis</c:v>
                </c:pt>
                <c:pt idx="16">
                  <c:v>Embden-Meyerhoff-Parnas Pathway</c:v>
                </c:pt>
                <c:pt idx="17">
                  <c:v>Pentose phosphate pathway</c:v>
                </c:pt>
                <c:pt idx="18">
                  <c:v>Arabinose degradation</c:v>
                </c:pt>
                <c:pt idx="19">
                  <c:v>Pyruvate metabolism</c:v>
                </c:pt>
                <c:pt idx="20">
                  <c:v>Protein degradation</c:v>
                </c:pt>
                <c:pt idx="21">
                  <c:v>Transport di and tripeptides</c:v>
                </c:pt>
              </c:strCache>
            </c:strRef>
          </c:cat>
          <c:val>
            <c:numRef>
              <c:f>select_Fig2C!$F$2:$F$23</c:f>
              <c:numCache>
                <c:formatCode>General</c:formatCode>
                <c:ptCount val="22"/>
                <c:pt idx="0">
                  <c:v>1.684014653</c:v>
                </c:pt>
                <c:pt idx="1">
                  <c:v>1.5344865649999999</c:v>
                </c:pt>
                <c:pt idx="2">
                  <c:v>3.6242783680000001</c:v>
                </c:pt>
                <c:pt idx="3">
                  <c:v>0.466853554</c:v>
                </c:pt>
                <c:pt idx="4">
                  <c:v>1.853234504</c:v>
                </c:pt>
                <c:pt idx="5">
                  <c:v>3.740936579</c:v>
                </c:pt>
                <c:pt idx="6">
                  <c:v>0.12955844899999999</c:v>
                </c:pt>
                <c:pt idx="7">
                  <c:v>1.1631948329999999</c:v>
                </c:pt>
                <c:pt idx="8">
                  <c:v>2.3603954150000002</c:v>
                </c:pt>
                <c:pt idx="9">
                  <c:v>1.237451531</c:v>
                </c:pt>
                <c:pt idx="10">
                  <c:v>4.006129176</c:v>
                </c:pt>
                <c:pt idx="11">
                  <c:v>18.21897212</c:v>
                </c:pt>
                <c:pt idx="12">
                  <c:v>3.3367710050000001</c:v>
                </c:pt>
                <c:pt idx="13">
                  <c:v>2.2326193519999999</c:v>
                </c:pt>
                <c:pt idx="14">
                  <c:v>0.56357319299999997</c:v>
                </c:pt>
                <c:pt idx="15">
                  <c:v>2.9856547039999999</c:v>
                </c:pt>
                <c:pt idx="16">
                  <c:v>7.6341438249999998</c:v>
                </c:pt>
                <c:pt idx="17">
                  <c:v>3.5446363669999998</c:v>
                </c:pt>
                <c:pt idx="18">
                  <c:v>1.0271070280000001</c:v>
                </c:pt>
                <c:pt idx="19">
                  <c:v>0.83702342600000001</c:v>
                </c:pt>
                <c:pt idx="20">
                  <c:v>0.142548229</c:v>
                </c:pt>
                <c:pt idx="21">
                  <c:v>0.142548229</c:v>
                </c:pt>
              </c:numCache>
            </c:numRef>
          </c:val>
          <c:extLst>
            <c:ext xmlns:c16="http://schemas.microsoft.com/office/drawing/2014/chart" uri="{C3380CC4-5D6E-409C-BE32-E72D297353CC}">
              <c16:uniqueId val="{00000000-DA53-4FC1-AC9D-945E9FF7184E}"/>
            </c:ext>
          </c:extLst>
        </c:ser>
        <c:ser>
          <c:idx val="1"/>
          <c:order val="1"/>
          <c:tx>
            <c:strRef>
              <c:f>select_Fig2C!$G$1</c:f>
              <c:strCache>
                <c:ptCount val="1"/>
                <c:pt idx="0">
                  <c:v>ave_NEC</c:v>
                </c:pt>
              </c:strCache>
            </c:strRef>
          </c:tx>
          <c:spPr>
            <a:solidFill>
              <a:schemeClr val="accent2">
                <a:lumMod val="75000"/>
                <a:alpha val="50000"/>
              </a:schemeClr>
            </a:solidFill>
            <a:ln>
              <a:solidFill>
                <a:schemeClr val="tx1">
                  <a:lumMod val="25000"/>
                  <a:lumOff val="75000"/>
                </a:schemeClr>
              </a:solidFill>
            </a:ln>
            <a:effectLst/>
          </c:spPr>
          <c:cat>
            <c:strRef>
              <c:f>select_Fig2C!$C$2:$C$23</c:f>
              <c:strCache>
                <c:ptCount val="22"/>
                <c:pt idx="0">
                  <c:v>Oxalate metabolism</c:v>
                </c:pt>
                <c:pt idx="1">
                  <c:v>pH homeostasis</c:v>
                </c:pt>
                <c:pt idx="2">
                  <c:v>Cyanide detoxification</c:v>
                </c:pt>
                <c:pt idx="3">
                  <c:v>ROS detoxification</c:v>
                </c:pt>
                <c:pt idx="4">
                  <c:v>Nitril degradation</c:v>
                </c:pt>
                <c:pt idx="5">
                  <c:v>Transport toxin</c:v>
                </c:pt>
                <c:pt idx="6">
                  <c:v>Signaling metabolites metabolism</c:v>
                </c:pt>
                <c:pt idx="7">
                  <c:v>Transport amino acid</c:v>
                </c:pt>
                <c:pt idx="8">
                  <c:v>C1 metabolism</c:v>
                </c:pt>
                <c:pt idx="9">
                  <c:v>Glyoxylate cycle</c:v>
                </c:pt>
                <c:pt idx="10">
                  <c:v>Acetate/acetaldehyde/ethanol metabolism</c:v>
                </c:pt>
                <c:pt idx="11">
                  <c:v>Citric acid cycle</c:v>
                </c:pt>
                <c:pt idx="12">
                  <c:v>Aspartate metabolism</c:v>
                </c:pt>
                <c:pt idx="13">
                  <c:v>Transport, peroxisomal</c:v>
                </c:pt>
                <c:pt idx="14">
                  <c:v>Isoleucine biosynthesis</c:v>
                </c:pt>
                <c:pt idx="15">
                  <c:v>Purine biosynthesis</c:v>
                </c:pt>
                <c:pt idx="16">
                  <c:v>Embden-Meyerhoff-Parnas Pathway</c:v>
                </c:pt>
                <c:pt idx="17">
                  <c:v>Pentose phosphate pathway</c:v>
                </c:pt>
                <c:pt idx="18">
                  <c:v>Arabinose degradation</c:v>
                </c:pt>
                <c:pt idx="19">
                  <c:v>Pyruvate metabolism</c:v>
                </c:pt>
                <c:pt idx="20">
                  <c:v>Protein degradation</c:v>
                </c:pt>
                <c:pt idx="21">
                  <c:v>Transport di and tripeptides</c:v>
                </c:pt>
              </c:strCache>
            </c:strRef>
          </c:cat>
          <c:val>
            <c:numRef>
              <c:f>select_Fig2C!$G$2:$G$23</c:f>
              <c:numCache>
                <c:formatCode>General</c:formatCode>
                <c:ptCount val="22"/>
                <c:pt idx="0">
                  <c:v>0.27553026600000002</c:v>
                </c:pt>
                <c:pt idx="1">
                  <c:v>0.33513881000000001</c:v>
                </c:pt>
                <c:pt idx="2">
                  <c:v>1.2184261970000001</c:v>
                </c:pt>
                <c:pt idx="3">
                  <c:v>0.16548072799999999</c:v>
                </c:pt>
                <c:pt idx="4">
                  <c:v>0.666815202</c:v>
                </c:pt>
                <c:pt idx="5">
                  <c:v>1.4471085509999999</c:v>
                </c:pt>
                <c:pt idx="6">
                  <c:v>5.8301249999999999E-2</c:v>
                </c:pt>
                <c:pt idx="7">
                  <c:v>0.52891135499999997</c:v>
                </c:pt>
                <c:pt idx="8">
                  <c:v>1.1424725069999999</c:v>
                </c:pt>
                <c:pt idx="9">
                  <c:v>0.63337791200000004</c:v>
                </c:pt>
                <c:pt idx="10">
                  <c:v>2.1079939859999999</c:v>
                </c:pt>
                <c:pt idx="11">
                  <c:v>9.8197045319999994</c:v>
                </c:pt>
                <c:pt idx="12">
                  <c:v>1.966290469</c:v>
                </c:pt>
                <c:pt idx="13">
                  <c:v>1.3645489719999999</c:v>
                </c:pt>
                <c:pt idx="14">
                  <c:v>0.37434909</c:v>
                </c:pt>
                <c:pt idx="15">
                  <c:v>2.3053668009999999</c:v>
                </c:pt>
                <c:pt idx="16">
                  <c:v>10.781288679999999</c:v>
                </c:pt>
                <c:pt idx="17">
                  <c:v>5.547080674</c:v>
                </c:pt>
                <c:pt idx="18">
                  <c:v>1.909235582</c:v>
                </c:pt>
                <c:pt idx="19">
                  <c:v>1.635433323</c:v>
                </c:pt>
                <c:pt idx="20">
                  <c:v>0.31883601700000003</c:v>
                </c:pt>
                <c:pt idx="21">
                  <c:v>0.31883601700000003</c:v>
                </c:pt>
              </c:numCache>
            </c:numRef>
          </c:val>
          <c:extLst>
            <c:ext xmlns:c16="http://schemas.microsoft.com/office/drawing/2014/chart" uri="{C3380CC4-5D6E-409C-BE32-E72D297353CC}">
              <c16:uniqueId val="{00000001-DA53-4FC1-AC9D-945E9FF7184E}"/>
            </c:ext>
          </c:extLst>
        </c:ser>
        <c:dLbls>
          <c:showLegendKey val="0"/>
          <c:showVal val="0"/>
          <c:showCatName val="0"/>
          <c:showSerName val="0"/>
          <c:showPercent val="0"/>
          <c:showBubbleSize val="0"/>
        </c:dLbls>
        <c:axId val="328257696"/>
        <c:axId val="328256864"/>
      </c:radarChart>
      <c:radarChart>
        <c:radarStyle val="marker"/>
        <c:varyColors val="0"/>
        <c:ser>
          <c:idx val="2"/>
          <c:order val="2"/>
          <c:tx>
            <c:strRef>
              <c:f>select_Fig2C!$K$1</c:f>
              <c:strCache>
                <c:ptCount val="1"/>
                <c:pt idx="0">
                  <c:v>At_FRT1</c:v>
                </c:pt>
              </c:strCache>
            </c:strRef>
          </c:tx>
          <c:spPr>
            <a:ln w="28575" cap="rnd">
              <a:noFill/>
              <a:round/>
            </a:ln>
            <a:effectLst/>
          </c:spPr>
          <c:marker>
            <c:symbol val="circle"/>
            <c:size val="3"/>
            <c:spPr>
              <a:solidFill>
                <a:srgbClr val="92D050"/>
              </a:solidFill>
              <a:ln w="9525">
                <a:noFill/>
              </a:ln>
              <a:effectLst/>
            </c:spPr>
          </c:marker>
          <c:val>
            <c:numRef>
              <c:f>select_Fig2C!$K$2:$K$23</c:f>
              <c:numCache>
                <c:formatCode>General</c:formatCode>
                <c:ptCount val="22"/>
                <c:pt idx="0">
                  <c:v>1.49357878</c:v>
                </c:pt>
                <c:pt idx="1">
                  <c:v>0.95119576800000005</c:v>
                </c:pt>
                <c:pt idx="2">
                  <c:v>3.325988347</c:v>
                </c:pt>
                <c:pt idx="3">
                  <c:v>0.45616085200000001</c:v>
                </c:pt>
                <c:pt idx="4">
                  <c:v>1.7028528890000001</c:v>
                </c:pt>
                <c:pt idx="5">
                  <c:v>3.438921374</c:v>
                </c:pt>
                <c:pt idx="6">
                  <c:v>0.106289907</c:v>
                </c:pt>
                <c:pt idx="7">
                  <c:v>1.011973757</c:v>
                </c:pt>
                <c:pt idx="8">
                  <c:v>2.070438818</c:v>
                </c:pt>
                <c:pt idx="9">
                  <c:v>1.3171185299999999</c:v>
                </c:pt>
                <c:pt idx="10">
                  <c:v>3.9437133559999999</c:v>
                </c:pt>
                <c:pt idx="11">
                  <c:v>17.692205909999998</c:v>
                </c:pt>
                <c:pt idx="12">
                  <c:v>3.5259538680000002</c:v>
                </c:pt>
                <c:pt idx="13">
                  <c:v>2.3360603790000001</c:v>
                </c:pt>
                <c:pt idx="14">
                  <c:v>0.559923171</c:v>
                </c:pt>
                <c:pt idx="15">
                  <c:v>3.0323101010000002</c:v>
                </c:pt>
                <c:pt idx="16">
                  <c:v>8.5097198949999999</c:v>
                </c:pt>
                <c:pt idx="17">
                  <c:v>3.8149661319999999</c:v>
                </c:pt>
                <c:pt idx="18">
                  <c:v>1.2149775410000001</c:v>
                </c:pt>
                <c:pt idx="19">
                  <c:v>0.63444159099999997</c:v>
                </c:pt>
                <c:pt idx="20">
                  <c:v>0.169496535</c:v>
                </c:pt>
                <c:pt idx="21">
                  <c:v>0.169496535</c:v>
                </c:pt>
              </c:numCache>
            </c:numRef>
          </c:val>
          <c:extLst>
            <c:ext xmlns:c16="http://schemas.microsoft.com/office/drawing/2014/chart" uri="{C3380CC4-5D6E-409C-BE32-E72D297353CC}">
              <c16:uniqueId val="{00000002-DA53-4FC1-AC9D-945E9FF7184E}"/>
            </c:ext>
          </c:extLst>
        </c:ser>
        <c:ser>
          <c:idx val="3"/>
          <c:order val="3"/>
          <c:tx>
            <c:strRef>
              <c:f>select_Fig2C!$L$1</c:f>
              <c:strCache>
                <c:ptCount val="1"/>
                <c:pt idx="0">
                  <c:v>At_FRT2</c:v>
                </c:pt>
              </c:strCache>
            </c:strRef>
          </c:tx>
          <c:spPr>
            <a:ln w="25400" cap="rnd">
              <a:noFill/>
              <a:round/>
            </a:ln>
            <a:effectLst/>
          </c:spPr>
          <c:marker>
            <c:symbol val="circle"/>
            <c:size val="3"/>
            <c:spPr>
              <a:solidFill>
                <a:schemeClr val="accent6">
                  <a:lumMod val="50000"/>
                </a:schemeClr>
              </a:solidFill>
              <a:ln w="9525">
                <a:noFill/>
              </a:ln>
              <a:effectLst/>
            </c:spPr>
          </c:marker>
          <c:val>
            <c:numRef>
              <c:f>select_Fig2C!$L$2:$L$23</c:f>
              <c:numCache>
                <c:formatCode>General</c:formatCode>
                <c:ptCount val="22"/>
                <c:pt idx="0">
                  <c:v>1.75470182</c:v>
                </c:pt>
                <c:pt idx="1">
                  <c:v>1.9322832539999999</c:v>
                </c:pt>
                <c:pt idx="2">
                  <c:v>4.0368419400000004</c:v>
                </c:pt>
                <c:pt idx="3">
                  <c:v>0.49762328300000003</c:v>
                </c:pt>
                <c:pt idx="4">
                  <c:v>2.0590432789999999</c:v>
                </c:pt>
                <c:pt idx="5">
                  <c:v>4.1561699719999998</c:v>
                </c:pt>
                <c:pt idx="6">
                  <c:v>0.121866926</c:v>
                </c:pt>
                <c:pt idx="7">
                  <c:v>1.3276286589999999</c:v>
                </c:pt>
                <c:pt idx="8">
                  <c:v>2.69672847</c:v>
                </c:pt>
                <c:pt idx="9">
                  <c:v>0.96930203000000004</c:v>
                </c:pt>
                <c:pt idx="10">
                  <c:v>2.8169718370000001</c:v>
                </c:pt>
                <c:pt idx="11">
                  <c:v>17.558325230000001</c:v>
                </c:pt>
                <c:pt idx="12">
                  <c:v>3.0462600100000001</c:v>
                </c:pt>
                <c:pt idx="13">
                  <c:v>1.7906316360000001</c:v>
                </c:pt>
                <c:pt idx="14">
                  <c:v>0.57795232500000004</c:v>
                </c:pt>
                <c:pt idx="15">
                  <c:v>2.926988422</c:v>
                </c:pt>
                <c:pt idx="16">
                  <c:v>6.6466538210000001</c:v>
                </c:pt>
                <c:pt idx="17">
                  <c:v>3.410308836</c:v>
                </c:pt>
                <c:pt idx="18">
                  <c:v>0.94336209500000001</c:v>
                </c:pt>
                <c:pt idx="19">
                  <c:v>0.84161247900000002</c:v>
                </c:pt>
                <c:pt idx="20">
                  <c:v>9.6477983000000003E-2</c:v>
                </c:pt>
                <c:pt idx="21">
                  <c:v>9.6477983000000003E-2</c:v>
                </c:pt>
              </c:numCache>
            </c:numRef>
          </c:val>
          <c:extLst>
            <c:ext xmlns:c16="http://schemas.microsoft.com/office/drawing/2014/chart" uri="{C3380CC4-5D6E-409C-BE32-E72D297353CC}">
              <c16:uniqueId val="{00000003-DA53-4FC1-AC9D-945E9FF7184E}"/>
            </c:ext>
          </c:extLst>
        </c:ser>
        <c:ser>
          <c:idx val="4"/>
          <c:order val="4"/>
          <c:tx>
            <c:strRef>
              <c:f>select_Fig2C!$M$1</c:f>
              <c:strCache>
                <c:ptCount val="1"/>
                <c:pt idx="0">
                  <c:v>At_FRT3</c:v>
                </c:pt>
              </c:strCache>
            </c:strRef>
          </c:tx>
          <c:spPr>
            <a:ln w="25400" cap="rnd">
              <a:noFill/>
              <a:round/>
            </a:ln>
            <a:effectLst/>
          </c:spPr>
          <c:marker>
            <c:symbol val="circle"/>
            <c:size val="3"/>
            <c:spPr>
              <a:solidFill>
                <a:srgbClr val="00B050"/>
              </a:solidFill>
              <a:ln w="9525">
                <a:noFill/>
              </a:ln>
              <a:effectLst/>
            </c:spPr>
          </c:marker>
          <c:val>
            <c:numRef>
              <c:f>select_Fig2C!$M$2:$M$23</c:f>
              <c:numCache>
                <c:formatCode>General</c:formatCode>
                <c:ptCount val="22"/>
                <c:pt idx="0">
                  <c:v>1.8037633609999999</c:v>
                </c:pt>
                <c:pt idx="1">
                  <c:v>1.719980673</c:v>
                </c:pt>
                <c:pt idx="2">
                  <c:v>3.5100048159999999</c:v>
                </c:pt>
                <c:pt idx="3">
                  <c:v>0.44677652800000001</c:v>
                </c:pt>
                <c:pt idx="4">
                  <c:v>1.7978073450000001</c:v>
                </c:pt>
                <c:pt idx="5">
                  <c:v>3.6277183919999998</c:v>
                </c:pt>
                <c:pt idx="6">
                  <c:v>0.160518513</c:v>
                </c:pt>
                <c:pt idx="7">
                  <c:v>1.149982082</c:v>
                </c:pt>
                <c:pt idx="8">
                  <c:v>2.3140189580000001</c:v>
                </c:pt>
                <c:pt idx="9">
                  <c:v>1.425934034</c:v>
                </c:pt>
                <c:pt idx="10">
                  <c:v>5.2577023360000004</c:v>
                </c:pt>
                <c:pt idx="11">
                  <c:v>19.406385230000001</c:v>
                </c:pt>
                <c:pt idx="12">
                  <c:v>3.438099137</c:v>
                </c:pt>
                <c:pt idx="13">
                  <c:v>2.5711660410000001</c:v>
                </c:pt>
                <c:pt idx="14">
                  <c:v>0.55284408299999999</c:v>
                </c:pt>
                <c:pt idx="15">
                  <c:v>2.9976655879999998</c:v>
                </c:pt>
                <c:pt idx="16">
                  <c:v>7.7460577580000001</c:v>
                </c:pt>
                <c:pt idx="17">
                  <c:v>3.408634132</c:v>
                </c:pt>
                <c:pt idx="18">
                  <c:v>0.92298144900000001</c:v>
                </c:pt>
                <c:pt idx="19">
                  <c:v>1.035016207</c:v>
                </c:pt>
                <c:pt idx="20">
                  <c:v>0.161670168</c:v>
                </c:pt>
                <c:pt idx="21">
                  <c:v>0.161670168</c:v>
                </c:pt>
              </c:numCache>
            </c:numRef>
          </c:val>
          <c:extLst>
            <c:ext xmlns:c16="http://schemas.microsoft.com/office/drawing/2014/chart" uri="{C3380CC4-5D6E-409C-BE32-E72D297353CC}">
              <c16:uniqueId val="{00000004-DA53-4FC1-AC9D-945E9FF7184E}"/>
            </c:ext>
          </c:extLst>
        </c:ser>
        <c:ser>
          <c:idx val="5"/>
          <c:order val="5"/>
          <c:tx>
            <c:strRef>
              <c:f>select_Fig2C!$N$1</c:f>
              <c:strCache>
                <c:ptCount val="1"/>
                <c:pt idx="0">
                  <c:v>At_NEC1</c:v>
                </c:pt>
              </c:strCache>
            </c:strRef>
          </c:tx>
          <c:spPr>
            <a:ln w="25400" cap="rnd">
              <a:noFill/>
              <a:round/>
            </a:ln>
            <a:effectLst/>
          </c:spPr>
          <c:marker>
            <c:symbol val="circle"/>
            <c:size val="3"/>
            <c:spPr>
              <a:solidFill>
                <a:schemeClr val="accent4">
                  <a:lumMod val="50000"/>
                </a:schemeClr>
              </a:solidFill>
              <a:ln w="9525">
                <a:noFill/>
              </a:ln>
              <a:effectLst/>
            </c:spPr>
          </c:marker>
          <c:val>
            <c:numRef>
              <c:f>select_Fig2C!$N$2:$N$23</c:f>
              <c:numCache>
                <c:formatCode>General</c:formatCode>
                <c:ptCount val="22"/>
                <c:pt idx="0">
                  <c:v>0.265878377</c:v>
                </c:pt>
                <c:pt idx="1">
                  <c:v>0.16998955800000001</c:v>
                </c:pt>
                <c:pt idx="2">
                  <c:v>1.4828876289999999</c:v>
                </c:pt>
                <c:pt idx="3">
                  <c:v>0.133821567</c:v>
                </c:pt>
                <c:pt idx="4">
                  <c:v>0.78665380299999998</c:v>
                </c:pt>
                <c:pt idx="5">
                  <c:v>1.6546855869999999</c:v>
                </c:pt>
                <c:pt idx="6">
                  <c:v>5.0635186999999998E-2</c:v>
                </c:pt>
                <c:pt idx="7">
                  <c:v>0.43835006599999998</c:v>
                </c:pt>
                <c:pt idx="8">
                  <c:v>1.250248488</c:v>
                </c:pt>
                <c:pt idx="9">
                  <c:v>0.72658251699999998</c:v>
                </c:pt>
                <c:pt idx="10">
                  <c:v>2.6792101380000002</c:v>
                </c:pt>
                <c:pt idx="11">
                  <c:v>8.9070142729999997</c:v>
                </c:pt>
                <c:pt idx="12">
                  <c:v>1.7012984310000001</c:v>
                </c:pt>
                <c:pt idx="13">
                  <c:v>1.570791574</c:v>
                </c:pt>
                <c:pt idx="14">
                  <c:v>0.41686607599999997</c:v>
                </c:pt>
                <c:pt idx="15">
                  <c:v>2.4527007630000002</c:v>
                </c:pt>
                <c:pt idx="16">
                  <c:v>11.27288175</c:v>
                </c:pt>
                <c:pt idx="17">
                  <c:v>5.2930697350000004</c:v>
                </c:pt>
                <c:pt idx="18">
                  <c:v>2.0114004940000001</c:v>
                </c:pt>
                <c:pt idx="19">
                  <c:v>1.629241787</c:v>
                </c:pt>
                <c:pt idx="20">
                  <c:v>0.299559134</c:v>
                </c:pt>
                <c:pt idx="21">
                  <c:v>0.299559134</c:v>
                </c:pt>
              </c:numCache>
            </c:numRef>
          </c:val>
          <c:extLst>
            <c:ext xmlns:c16="http://schemas.microsoft.com/office/drawing/2014/chart" uri="{C3380CC4-5D6E-409C-BE32-E72D297353CC}">
              <c16:uniqueId val="{00000005-DA53-4FC1-AC9D-945E9FF7184E}"/>
            </c:ext>
          </c:extLst>
        </c:ser>
        <c:ser>
          <c:idx val="6"/>
          <c:order val="6"/>
          <c:tx>
            <c:strRef>
              <c:f>select_Fig2C!$O$1</c:f>
              <c:strCache>
                <c:ptCount val="1"/>
                <c:pt idx="0">
                  <c:v>At_NEC2</c:v>
                </c:pt>
              </c:strCache>
            </c:strRef>
          </c:tx>
          <c:spPr>
            <a:ln w="25400" cap="rnd">
              <a:noFill/>
              <a:round/>
            </a:ln>
            <a:effectLst/>
          </c:spPr>
          <c:marker>
            <c:symbol val="circle"/>
            <c:size val="3"/>
            <c:spPr>
              <a:solidFill>
                <a:schemeClr val="accent3">
                  <a:lumMod val="50000"/>
                </a:schemeClr>
              </a:solidFill>
              <a:ln w="9525">
                <a:noFill/>
              </a:ln>
              <a:effectLst/>
            </c:spPr>
          </c:marker>
          <c:val>
            <c:numRef>
              <c:f>select_Fig2C!$O$2:$O$23</c:f>
              <c:numCache>
                <c:formatCode>General</c:formatCode>
                <c:ptCount val="22"/>
                <c:pt idx="0">
                  <c:v>0.31137816899999998</c:v>
                </c:pt>
                <c:pt idx="1">
                  <c:v>0.67336385700000001</c:v>
                </c:pt>
                <c:pt idx="2">
                  <c:v>1.349736059</c:v>
                </c:pt>
                <c:pt idx="3">
                  <c:v>0.26719264799999998</c:v>
                </c:pt>
                <c:pt idx="4">
                  <c:v>0.75475036799999995</c:v>
                </c:pt>
                <c:pt idx="5">
                  <c:v>1.674774539</c:v>
                </c:pt>
                <c:pt idx="6">
                  <c:v>7.1618647999999993E-2</c:v>
                </c:pt>
                <c:pt idx="7">
                  <c:v>0.77776301400000003</c:v>
                </c:pt>
                <c:pt idx="8">
                  <c:v>1.356995524</c:v>
                </c:pt>
                <c:pt idx="9">
                  <c:v>0.59780742899999995</c:v>
                </c:pt>
                <c:pt idx="10">
                  <c:v>2.4316794150000001</c:v>
                </c:pt>
                <c:pt idx="11">
                  <c:v>12.310813400000001</c:v>
                </c:pt>
                <c:pt idx="12">
                  <c:v>2.6126992420000001</c:v>
                </c:pt>
                <c:pt idx="13">
                  <c:v>1.276582978</c:v>
                </c:pt>
                <c:pt idx="14">
                  <c:v>0.40975314699999998</c:v>
                </c:pt>
                <c:pt idx="15">
                  <c:v>2.3868364030000002</c:v>
                </c:pt>
                <c:pt idx="16">
                  <c:v>10.93052754</c:v>
                </c:pt>
                <c:pt idx="17">
                  <c:v>6.2431604839999997</c:v>
                </c:pt>
                <c:pt idx="18">
                  <c:v>1.613600326</c:v>
                </c:pt>
                <c:pt idx="19">
                  <c:v>1.847365817</c:v>
                </c:pt>
                <c:pt idx="20">
                  <c:v>0.367123592</c:v>
                </c:pt>
                <c:pt idx="21">
                  <c:v>0.367123592</c:v>
                </c:pt>
              </c:numCache>
            </c:numRef>
          </c:val>
          <c:extLst>
            <c:ext xmlns:c16="http://schemas.microsoft.com/office/drawing/2014/chart" uri="{C3380CC4-5D6E-409C-BE32-E72D297353CC}">
              <c16:uniqueId val="{00000006-DA53-4FC1-AC9D-945E9FF7184E}"/>
            </c:ext>
          </c:extLst>
        </c:ser>
        <c:ser>
          <c:idx val="7"/>
          <c:order val="7"/>
          <c:tx>
            <c:strRef>
              <c:f>select_Fig2C!$P$1</c:f>
              <c:strCache>
                <c:ptCount val="1"/>
                <c:pt idx="0">
                  <c:v>At_NEC3</c:v>
                </c:pt>
              </c:strCache>
            </c:strRef>
          </c:tx>
          <c:spPr>
            <a:ln w="25400" cap="rnd">
              <a:noFill/>
              <a:round/>
            </a:ln>
            <a:effectLst/>
          </c:spPr>
          <c:marker>
            <c:symbol val="circle"/>
            <c:size val="3"/>
            <c:spPr>
              <a:solidFill>
                <a:schemeClr val="accent2">
                  <a:lumMod val="50000"/>
                </a:schemeClr>
              </a:solidFill>
              <a:ln w="9525">
                <a:noFill/>
              </a:ln>
              <a:effectLst/>
            </c:spPr>
          </c:marker>
          <c:val>
            <c:numRef>
              <c:f>select_Fig2C!$P$2:$P$23</c:f>
              <c:numCache>
                <c:formatCode>General</c:formatCode>
                <c:ptCount val="22"/>
                <c:pt idx="0">
                  <c:v>0.24933425100000001</c:v>
                </c:pt>
                <c:pt idx="1">
                  <c:v>0.162063015</c:v>
                </c:pt>
                <c:pt idx="2">
                  <c:v>0.82265490100000005</c:v>
                </c:pt>
                <c:pt idx="3">
                  <c:v>9.5427969000000001E-2</c:v>
                </c:pt>
                <c:pt idx="4">
                  <c:v>0.459041435</c:v>
                </c:pt>
                <c:pt idx="5">
                  <c:v>1.011865528</c:v>
                </c:pt>
                <c:pt idx="6">
                  <c:v>5.2649913999999999E-2</c:v>
                </c:pt>
                <c:pt idx="7">
                  <c:v>0.37062098399999999</c:v>
                </c:pt>
                <c:pt idx="8">
                  <c:v>0.82017350899999997</c:v>
                </c:pt>
                <c:pt idx="9">
                  <c:v>0.57574379099999995</c:v>
                </c:pt>
                <c:pt idx="10">
                  <c:v>1.213092404</c:v>
                </c:pt>
                <c:pt idx="11">
                  <c:v>8.2412859279999999</c:v>
                </c:pt>
                <c:pt idx="12">
                  <c:v>1.5848737340000001</c:v>
                </c:pt>
                <c:pt idx="13">
                  <c:v>1.2462723630000001</c:v>
                </c:pt>
                <c:pt idx="14">
                  <c:v>0.29642804699999997</c:v>
                </c:pt>
                <c:pt idx="15">
                  <c:v>2.0765632369999998</c:v>
                </c:pt>
                <c:pt idx="16">
                  <c:v>10.140456739999999</c:v>
                </c:pt>
                <c:pt idx="17">
                  <c:v>5.1050118040000001</c:v>
                </c:pt>
                <c:pt idx="18">
                  <c:v>2.1027059270000001</c:v>
                </c:pt>
                <c:pt idx="19">
                  <c:v>1.429692365</c:v>
                </c:pt>
                <c:pt idx="20">
                  <c:v>0.28982532500000002</c:v>
                </c:pt>
                <c:pt idx="21">
                  <c:v>0.28982532500000002</c:v>
                </c:pt>
              </c:numCache>
            </c:numRef>
          </c:val>
          <c:extLst>
            <c:ext xmlns:c16="http://schemas.microsoft.com/office/drawing/2014/chart" uri="{C3380CC4-5D6E-409C-BE32-E72D297353CC}">
              <c16:uniqueId val="{00000007-DA53-4FC1-AC9D-945E9FF7184E}"/>
            </c:ext>
          </c:extLst>
        </c:ser>
        <c:dLbls>
          <c:showLegendKey val="0"/>
          <c:showVal val="0"/>
          <c:showCatName val="0"/>
          <c:showSerName val="0"/>
          <c:showPercent val="0"/>
          <c:showBubbleSize val="0"/>
        </c:dLbls>
        <c:axId val="328257696"/>
        <c:axId val="328256864"/>
      </c:radarChart>
      <c:catAx>
        <c:axId val="328257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8256864"/>
        <c:crosses val="autoZero"/>
        <c:auto val="1"/>
        <c:lblAlgn val="ctr"/>
        <c:lblOffset val="100"/>
        <c:noMultiLvlLbl val="0"/>
      </c:catAx>
      <c:valAx>
        <c:axId val="328256864"/>
        <c:scaling>
          <c:logBase val="10"/>
          <c:orientation val="minMax"/>
          <c:max val="20"/>
          <c:min val="5.000000000000001E-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out"/>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8257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radarChart>
        <c:radarStyle val="filled"/>
        <c:varyColors val="0"/>
        <c:ser>
          <c:idx val="0"/>
          <c:order val="0"/>
          <c:tx>
            <c:strRef>
              <c:f>select_Fig2C!$F$1</c:f>
              <c:strCache>
                <c:ptCount val="1"/>
                <c:pt idx="0">
                  <c:v>ave_FRT</c:v>
                </c:pt>
              </c:strCache>
            </c:strRef>
          </c:tx>
          <c:spPr>
            <a:solidFill>
              <a:schemeClr val="accent1"/>
            </a:solidFill>
            <a:ln>
              <a:noFill/>
            </a:ln>
            <a:effectLst/>
          </c:spPr>
          <c:cat>
            <c:strRef>
              <c:f>select_Fig2C!$C$28:$C$49</c:f>
              <c:strCache>
                <c:ptCount val="22"/>
                <c:pt idx="0">
                  <c:v>Oxalate metabolism</c:v>
                </c:pt>
                <c:pt idx="1">
                  <c:v>pH homeostasis</c:v>
                </c:pt>
                <c:pt idx="2">
                  <c:v>Cyanide detoxification</c:v>
                </c:pt>
                <c:pt idx="3">
                  <c:v>ROS detoxification</c:v>
                </c:pt>
                <c:pt idx="4">
                  <c:v>Nitril degradation</c:v>
                </c:pt>
                <c:pt idx="5">
                  <c:v>Transport toxin</c:v>
                </c:pt>
                <c:pt idx="6">
                  <c:v>Signaling metabolites metabolism</c:v>
                </c:pt>
                <c:pt idx="7">
                  <c:v>Transport amino acid</c:v>
                </c:pt>
                <c:pt idx="8">
                  <c:v>C1 metabolism</c:v>
                </c:pt>
                <c:pt idx="9">
                  <c:v>Glyoxylate cycle</c:v>
                </c:pt>
                <c:pt idx="10">
                  <c:v>Acetate/acetaldehyde/ethanol metabolism</c:v>
                </c:pt>
                <c:pt idx="11">
                  <c:v>Citric acid cycle</c:v>
                </c:pt>
                <c:pt idx="12">
                  <c:v>Aspartate metabolism</c:v>
                </c:pt>
                <c:pt idx="13">
                  <c:v>Transport, peroxisomal</c:v>
                </c:pt>
                <c:pt idx="14">
                  <c:v>Isoleucine biosynthesis</c:v>
                </c:pt>
                <c:pt idx="15">
                  <c:v>Purine biosynthesis</c:v>
                </c:pt>
                <c:pt idx="16">
                  <c:v>Embden-Meyerhoff-Parnas Pathway</c:v>
                </c:pt>
                <c:pt idx="17">
                  <c:v>Pentose phosphate pathway</c:v>
                </c:pt>
                <c:pt idx="18">
                  <c:v>Arabinose degradation</c:v>
                </c:pt>
                <c:pt idx="19">
                  <c:v>Pyruvate metabolism</c:v>
                </c:pt>
                <c:pt idx="20">
                  <c:v>Protein degradation</c:v>
                </c:pt>
                <c:pt idx="21">
                  <c:v>Transport di and tripeptides</c:v>
                </c:pt>
              </c:strCache>
            </c:strRef>
          </c:cat>
          <c:val>
            <c:numRef>
              <c:f>select_Fig2C!$F$28:$F$49</c:f>
              <c:numCache>
                <c:formatCode>General</c:formatCode>
                <c:ptCount val="22"/>
                <c:pt idx="0">
                  <c:v>0.247290116</c:v>
                </c:pt>
                <c:pt idx="1">
                  <c:v>0.154883147</c:v>
                </c:pt>
                <c:pt idx="2">
                  <c:v>0.05</c:v>
                </c:pt>
                <c:pt idx="3">
                  <c:v>0.13403256399999999</c:v>
                </c:pt>
                <c:pt idx="4">
                  <c:v>0.05</c:v>
                </c:pt>
                <c:pt idx="5">
                  <c:v>0.05</c:v>
                </c:pt>
                <c:pt idx="6">
                  <c:v>8.8766196000000006E-2</c:v>
                </c:pt>
                <c:pt idx="7">
                  <c:v>0.61209067800000005</c:v>
                </c:pt>
                <c:pt idx="8">
                  <c:v>0.40000961600000001</c:v>
                </c:pt>
                <c:pt idx="9">
                  <c:v>0.430288791</c:v>
                </c:pt>
                <c:pt idx="10">
                  <c:v>1.405804168</c:v>
                </c:pt>
                <c:pt idx="11">
                  <c:v>6.7204118099999999</c:v>
                </c:pt>
                <c:pt idx="12">
                  <c:v>1.0952816590000001</c:v>
                </c:pt>
                <c:pt idx="13">
                  <c:v>0.89240365899999996</c:v>
                </c:pt>
                <c:pt idx="14">
                  <c:v>0.39384261399999998</c:v>
                </c:pt>
                <c:pt idx="15">
                  <c:v>1.9813773560000001</c:v>
                </c:pt>
                <c:pt idx="16">
                  <c:v>8.8223215320000001</c:v>
                </c:pt>
                <c:pt idx="17">
                  <c:v>2.1308773240000001</c:v>
                </c:pt>
                <c:pt idx="18">
                  <c:v>0.05</c:v>
                </c:pt>
                <c:pt idx="19">
                  <c:v>0.60839865900000001</c:v>
                </c:pt>
                <c:pt idx="20">
                  <c:v>0.14224888426100193</c:v>
                </c:pt>
                <c:pt idx="21">
                  <c:v>0.05</c:v>
                </c:pt>
              </c:numCache>
            </c:numRef>
          </c:val>
          <c:extLst>
            <c:ext xmlns:c16="http://schemas.microsoft.com/office/drawing/2014/chart" uri="{C3380CC4-5D6E-409C-BE32-E72D297353CC}">
              <c16:uniqueId val="{00000000-3039-441F-9EB7-C7E24283BB5A}"/>
            </c:ext>
          </c:extLst>
        </c:ser>
        <c:ser>
          <c:idx val="1"/>
          <c:order val="1"/>
          <c:tx>
            <c:strRef>
              <c:f>select_Fig2C!$G$1</c:f>
              <c:strCache>
                <c:ptCount val="1"/>
                <c:pt idx="0">
                  <c:v>ave_NEC</c:v>
                </c:pt>
              </c:strCache>
            </c:strRef>
          </c:tx>
          <c:spPr>
            <a:solidFill>
              <a:schemeClr val="accent2">
                <a:lumMod val="60000"/>
                <a:lumOff val="40000"/>
                <a:alpha val="50000"/>
              </a:schemeClr>
            </a:solidFill>
            <a:ln w="25400">
              <a:noFill/>
            </a:ln>
            <a:effectLst/>
          </c:spPr>
          <c:cat>
            <c:strRef>
              <c:f>select_Fig2C!$C$28:$C$49</c:f>
              <c:strCache>
                <c:ptCount val="22"/>
                <c:pt idx="0">
                  <c:v>Oxalate metabolism</c:v>
                </c:pt>
                <c:pt idx="1">
                  <c:v>pH homeostasis</c:v>
                </c:pt>
                <c:pt idx="2">
                  <c:v>Cyanide detoxification</c:v>
                </c:pt>
                <c:pt idx="3">
                  <c:v>ROS detoxification</c:v>
                </c:pt>
                <c:pt idx="4">
                  <c:v>Nitril degradation</c:v>
                </c:pt>
                <c:pt idx="5">
                  <c:v>Transport toxin</c:v>
                </c:pt>
                <c:pt idx="6">
                  <c:v>Signaling metabolites metabolism</c:v>
                </c:pt>
                <c:pt idx="7">
                  <c:v>Transport amino acid</c:v>
                </c:pt>
                <c:pt idx="8">
                  <c:v>C1 metabolism</c:v>
                </c:pt>
                <c:pt idx="9">
                  <c:v>Glyoxylate cycle</c:v>
                </c:pt>
                <c:pt idx="10">
                  <c:v>Acetate/acetaldehyde/ethanol metabolism</c:v>
                </c:pt>
                <c:pt idx="11">
                  <c:v>Citric acid cycle</c:v>
                </c:pt>
                <c:pt idx="12">
                  <c:v>Aspartate metabolism</c:v>
                </c:pt>
                <c:pt idx="13">
                  <c:v>Transport, peroxisomal</c:v>
                </c:pt>
                <c:pt idx="14">
                  <c:v>Isoleucine biosynthesis</c:v>
                </c:pt>
                <c:pt idx="15">
                  <c:v>Purine biosynthesis</c:v>
                </c:pt>
                <c:pt idx="16">
                  <c:v>Embden-Meyerhoff-Parnas Pathway</c:v>
                </c:pt>
                <c:pt idx="17">
                  <c:v>Pentose phosphate pathway</c:v>
                </c:pt>
                <c:pt idx="18">
                  <c:v>Arabinose degradation</c:v>
                </c:pt>
                <c:pt idx="19">
                  <c:v>Pyruvate metabolism</c:v>
                </c:pt>
                <c:pt idx="20">
                  <c:v>Protein degradation</c:v>
                </c:pt>
                <c:pt idx="21">
                  <c:v>Transport di and tripeptides</c:v>
                </c:pt>
              </c:strCache>
            </c:strRef>
          </c:cat>
          <c:val>
            <c:numRef>
              <c:f>select_Fig2C!$G$28:$G$49</c:f>
              <c:numCache>
                <c:formatCode>General</c:formatCode>
                <c:ptCount val="22"/>
                <c:pt idx="0">
                  <c:v>1.0171129290000001</c:v>
                </c:pt>
                <c:pt idx="1">
                  <c:v>0.45626788000000001</c:v>
                </c:pt>
                <c:pt idx="2">
                  <c:v>0.05</c:v>
                </c:pt>
                <c:pt idx="3">
                  <c:v>0.30834969400000001</c:v>
                </c:pt>
                <c:pt idx="4">
                  <c:v>0.05</c:v>
                </c:pt>
                <c:pt idx="5">
                  <c:v>0.05</c:v>
                </c:pt>
                <c:pt idx="6">
                  <c:v>0.33071172300000001</c:v>
                </c:pt>
                <c:pt idx="7">
                  <c:v>3.8802902609999999</c:v>
                </c:pt>
                <c:pt idx="8">
                  <c:v>1.8273480639999999</c:v>
                </c:pt>
                <c:pt idx="9">
                  <c:v>1.3712388929999999</c:v>
                </c:pt>
                <c:pt idx="10">
                  <c:v>4.6779744330000002</c:v>
                </c:pt>
                <c:pt idx="11">
                  <c:v>28.97532846</c:v>
                </c:pt>
                <c:pt idx="12">
                  <c:v>5.6984016449999997</c:v>
                </c:pt>
                <c:pt idx="13">
                  <c:v>2.3964485619999998</c:v>
                </c:pt>
                <c:pt idx="14">
                  <c:v>1.18024923</c:v>
                </c:pt>
                <c:pt idx="15">
                  <c:v>9.9812605889999997</c:v>
                </c:pt>
                <c:pt idx="16">
                  <c:v>34.733470029999999</c:v>
                </c:pt>
                <c:pt idx="17">
                  <c:v>9.5581350060000005</c:v>
                </c:pt>
                <c:pt idx="18">
                  <c:v>0.05</c:v>
                </c:pt>
                <c:pt idx="19">
                  <c:v>2.6638482269999999</c:v>
                </c:pt>
                <c:pt idx="20">
                  <c:v>0.65078550728223405</c:v>
                </c:pt>
                <c:pt idx="21">
                  <c:v>0.05</c:v>
                </c:pt>
              </c:numCache>
            </c:numRef>
          </c:val>
          <c:extLst>
            <c:ext xmlns:c16="http://schemas.microsoft.com/office/drawing/2014/chart" uri="{C3380CC4-5D6E-409C-BE32-E72D297353CC}">
              <c16:uniqueId val="{00000001-3039-441F-9EB7-C7E24283BB5A}"/>
            </c:ext>
          </c:extLst>
        </c:ser>
        <c:dLbls>
          <c:showLegendKey val="0"/>
          <c:showVal val="0"/>
          <c:showCatName val="0"/>
          <c:showSerName val="0"/>
          <c:showPercent val="0"/>
          <c:showBubbleSize val="0"/>
        </c:dLbls>
        <c:axId val="328257696"/>
        <c:axId val="328256864"/>
      </c:radarChart>
      <c:radarChart>
        <c:radarStyle val="marker"/>
        <c:varyColors val="0"/>
        <c:ser>
          <c:idx val="2"/>
          <c:order val="2"/>
          <c:tx>
            <c:strRef>
              <c:f>select_Fig2C!$K$1</c:f>
              <c:strCache>
                <c:ptCount val="1"/>
                <c:pt idx="0">
                  <c:v>At_FRT1</c:v>
                </c:pt>
              </c:strCache>
            </c:strRef>
          </c:tx>
          <c:spPr>
            <a:ln w="25400" cap="rnd">
              <a:noFill/>
              <a:round/>
            </a:ln>
            <a:effectLst/>
          </c:spPr>
          <c:marker>
            <c:symbol val="circle"/>
            <c:size val="3"/>
            <c:spPr>
              <a:solidFill>
                <a:srgbClr val="92D050"/>
              </a:solidFill>
              <a:ln w="9525">
                <a:noFill/>
              </a:ln>
              <a:effectLst/>
            </c:spPr>
          </c:marker>
          <c:cat>
            <c:strRef>
              <c:f>select_Fig2C!$C$28:$C$49</c:f>
              <c:strCache>
                <c:ptCount val="22"/>
                <c:pt idx="0">
                  <c:v>Oxalate metabolism</c:v>
                </c:pt>
                <c:pt idx="1">
                  <c:v>pH homeostasis</c:v>
                </c:pt>
                <c:pt idx="2">
                  <c:v>Cyanide detoxification</c:v>
                </c:pt>
                <c:pt idx="3">
                  <c:v>ROS detoxification</c:v>
                </c:pt>
                <c:pt idx="4">
                  <c:v>Nitril degradation</c:v>
                </c:pt>
                <c:pt idx="5">
                  <c:v>Transport toxin</c:v>
                </c:pt>
                <c:pt idx="6">
                  <c:v>Signaling metabolites metabolism</c:v>
                </c:pt>
                <c:pt idx="7">
                  <c:v>Transport amino acid</c:v>
                </c:pt>
                <c:pt idx="8">
                  <c:v>C1 metabolism</c:v>
                </c:pt>
                <c:pt idx="9">
                  <c:v>Glyoxylate cycle</c:v>
                </c:pt>
                <c:pt idx="10">
                  <c:v>Acetate/acetaldehyde/ethanol metabolism</c:v>
                </c:pt>
                <c:pt idx="11">
                  <c:v>Citric acid cycle</c:v>
                </c:pt>
                <c:pt idx="12">
                  <c:v>Aspartate metabolism</c:v>
                </c:pt>
                <c:pt idx="13">
                  <c:v>Transport, peroxisomal</c:v>
                </c:pt>
                <c:pt idx="14">
                  <c:v>Isoleucine biosynthesis</c:v>
                </c:pt>
                <c:pt idx="15">
                  <c:v>Purine biosynthesis</c:v>
                </c:pt>
                <c:pt idx="16">
                  <c:v>Embden-Meyerhoff-Parnas Pathway</c:v>
                </c:pt>
                <c:pt idx="17">
                  <c:v>Pentose phosphate pathway</c:v>
                </c:pt>
                <c:pt idx="18">
                  <c:v>Arabinose degradation</c:v>
                </c:pt>
                <c:pt idx="19">
                  <c:v>Pyruvate metabolism</c:v>
                </c:pt>
                <c:pt idx="20">
                  <c:v>Protein degradation</c:v>
                </c:pt>
                <c:pt idx="21">
                  <c:v>Transport di and tripeptides</c:v>
                </c:pt>
              </c:strCache>
            </c:strRef>
          </c:cat>
          <c:val>
            <c:numRef>
              <c:f>select_Fig2C!$K$28:$K$49</c:f>
              <c:numCache>
                <c:formatCode>General</c:formatCode>
                <c:ptCount val="22"/>
                <c:pt idx="0">
                  <c:v>0.29089761400000003</c:v>
                </c:pt>
                <c:pt idx="1">
                  <c:v>0.17323293000000001</c:v>
                </c:pt>
                <c:pt idx="2">
                  <c:v>0.05</c:v>
                </c:pt>
                <c:pt idx="3">
                  <c:v>0.127694734</c:v>
                </c:pt>
                <c:pt idx="4">
                  <c:v>0.05</c:v>
                </c:pt>
                <c:pt idx="5">
                  <c:v>0.05</c:v>
                </c:pt>
                <c:pt idx="6">
                  <c:v>0.123939007</c:v>
                </c:pt>
                <c:pt idx="7">
                  <c:v>0.90159104999999995</c:v>
                </c:pt>
                <c:pt idx="8">
                  <c:v>0.50269455100000004</c:v>
                </c:pt>
                <c:pt idx="9">
                  <c:v>0.52811930399999996</c:v>
                </c:pt>
                <c:pt idx="10">
                  <c:v>1.597890778</c:v>
                </c:pt>
                <c:pt idx="11">
                  <c:v>7.8961717250000003</c:v>
                </c:pt>
                <c:pt idx="12">
                  <c:v>1.271467296</c:v>
                </c:pt>
                <c:pt idx="13">
                  <c:v>1.017674075</c:v>
                </c:pt>
                <c:pt idx="14">
                  <c:v>0.450410427</c:v>
                </c:pt>
                <c:pt idx="15">
                  <c:v>2.6302558239999998</c:v>
                </c:pt>
                <c:pt idx="16">
                  <c:v>9.459778644</c:v>
                </c:pt>
                <c:pt idx="17">
                  <c:v>2.5239065040000002</c:v>
                </c:pt>
                <c:pt idx="18">
                  <c:v>0.05</c:v>
                </c:pt>
                <c:pt idx="19">
                  <c:v>0.71828288100000004</c:v>
                </c:pt>
                <c:pt idx="20">
                  <c:v>0.1676068680095322</c:v>
                </c:pt>
                <c:pt idx="21">
                  <c:v>0.05</c:v>
                </c:pt>
              </c:numCache>
            </c:numRef>
          </c:val>
          <c:extLst>
            <c:ext xmlns:c16="http://schemas.microsoft.com/office/drawing/2014/chart" uri="{C3380CC4-5D6E-409C-BE32-E72D297353CC}">
              <c16:uniqueId val="{00000002-3039-441F-9EB7-C7E24283BB5A}"/>
            </c:ext>
          </c:extLst>
        </c:ser>
        <c:ser>
          <c:idx val="3"/>
          <c:order val="3"/>
          <c:tx>
            <c:strRef>
              <c:f>select_Fig2C!$L$1</c:f>
              <c:strCache>
                <c:ptCount val="1"/>
                <c:pt idx="0">
                  <c:v>At_FRT2</c:v>
                </c:pt>
              </c:strCache>
            </c:strRef>
          </c:tx>
          <c:spPr>
            <a:ln w="25400" cap="rnd">
              <a:noFill/>
              <a:round/>
            </a:ln>
            <a:effectLst/>
          </c:spPr>
          <c:marker>
            <c:symbol val="circle"/>
            <c:size val="3"/>
            <c:spPr>
              <a:solidFill>
                <a:schemeClr val="accent6">
                  <a:lumMod val="50000"/>
                </a:schemeClr>
              </a:solidFill>
              <a:ln w="9525">
                <a:noFill/>
              </a:ln>
              <a:effectLst/>
            </c:spPr>
          </c:marker>
          <c:cat>
            <c:strRef>
              <c:f>select_Fig2C!$C$28:$C$49</c:f>
              <c:strCache>
                <c:ptCount val="22"/>
                <c:pt idx="0">
                  <c:v>Oxalate metabolism</c:v>
                </c:pt>
                <c:pt idx="1">
                  <c:v>pH homeostasis</c:v>
                </c:pt>
                <c:pt idx="2">
                  <c:v>Cyanide detoxification</c:v>
                </c:pt>
                <c:pt idx="3">
                  <c:v>ROS detoxification</c:v>
                </c:pt>
                <c:pt idx="4">
                  <c:v>Nitril degradation</c:v>
                </c:pt>
                <c:pt idx="5">
                  <c:v>Transport toxin</c:v>
                </c:pt>
                <c:pt idx="6">
                  <c:v>Signaling metabolites metabolism</c:v>
                </c:pt>
                <c:pt idx="7">
                  <c:v>Transport amino acid</c:v>
                </c:pt>
                <c:pt idx="8">
                  <c:v>C1 metabolism</c:v>
                </c:pt>
                <c:pt idx="9">
                  <c:v>Glyoxylate cycle</c:v>
                </c:pt>
                <c:pt idx="10">
                  <c:v>Acetate/acetaldehyde/ethanol metabolism</c:v>
                </c:pt>
                <c:pt idx="11">
                  <c:v>Citric acid cycle</c:v>
                </c:pt>
                <c:pt idx="12">
                  <c:v>Aspartate metabolism</c:v>
                </c:pt>
                <c:pt idx="13">
                  <c:v>Transport, peroxisomal</c:v>
                </c:pt>
                <c:pt idx="14">
                  <c:v>Isoleucine biosynthesis</c:v>
                </c:pt>
                <c:pt idx="15">
                  <c:v>Purine biosynthesis</c:v>
                </c:pt>
                <c:pt idx="16">
                  <c:v>Embden-Meyerhoff-Parnas Pathway</c:v>
                </c:pt>
                <c:pt idx="17">
                  <c:v>Pentose phosphate pathway</c:v>
                </c:pt>
                <c:pt idx="18">
                  <c:v>Arabinose degradation</c:v>
                </c:pt>
                <c:pt idx="19">
                  <c:v>Pyruvate metabolism</c:v>
                </c:pt>
                <c:pt idx="20">
                  <c:v>Protein degradation</c:v>
                </c:pt>
                <c:pt idx="21">
                  <c:v>Transport di and tripeptides</c:v>
                </c:pt>
              </c:strCache>
            </c:strRef>
          </c:cat>
          <c:val>
            <c:numRef>
              <c:f>select_Fig2C!$L$28:$L$49</c:f>
              <c:numCache>
                <c:formatCode>General</c:formatCode>
                <c:ptCount val="22"/>
                <c:pt idx="0">
                  <c:v>0.21363797400000001</c:v>
                </c:pt>
                <c:pt idx="1">
                  <c:v>0.142547912</c:v>
                </c:pt>
                <c:pt idx="2">
                  <c:v>0.05</c:v>
                </c:pt>
                <c:pt idx="3">
                  <c:v>0.142547912</c:v>
                </c:pt>
                <c:pt idx="4">
                  <c:v>0.05</c:v>
                </c:pt>
                <c:pt idx="5">
                  <c:v>0.05</c:v>
                </c:pt>
                <c:pt idx="6">
                  <c:v>6.8634180000000003E-2</c:v>
                </c:pt>
                <c:pt idx="7">
                  <c:v>0.47621000299999999</c:v>
                </c:pt>
                <c:pt idx="8">
                  <c:v>0.35186209000000002</c:v>
                </c:pt>
                <c:pt idx="9">
                  <c:v>0.269069381</c:v>
                </c:pt>
                <c:pt idx="10">
                  <c:v>1.0809120990000001</c:v>
                </c:pt>
                <c:pt idx="11">
                  <c:v>5.304946996</c:v>
                </c:pt>
                <c:pt idx="12">
                  <c:v>0.94809420600000005</c:v>
                </c:pt>
                <c:pt idx="13">
                  <c:v>0.60084320599999996</c:v>
                </c:pt>
                <c:pt idx="14">
                  <c:v>0.33119578100000002</c:v>
                </c:pt>
                <c:pt idx="15">
                  <c:v>1.5212326920000001</c:v>
                </c:pt>
                <c:pt idx="16">
                  <c:v>6.6711398400000004</c:v>
                </c:pt>
                <c:pt idx="17">
                  <c:v>1.906621696</c:v>
                </c:pt>
                <c:pt idx="18">
                  <c:v>0.05</c:v>
                </c:pt>
                <c:pt idx="19">
                  <c:v>0.44480228100000002</c:v>
                </c:pt>
                <c:pt idx="20">
                  <c:v>0.11908709245351001</c:v>
                </c:pt>
                <c:pt idx="21">
                  <c:v>0.05</c:v>
                </c:pt>
              </c:numCache>
            </c:numRef>
          </c:val>
          <c:extLst>
            <c:ext xmlns:c16="http://schemas.microsoft.com/office/drawing/2014/chart" uri="{C3380CC4-5D6E-409C-BE32-E72D297353CC}">
              <c16:uniqueId val="{00000003-3039-441F-9EB7-C7E24283BB5A}"/>
            </c:ext>
          </c:extLst>
        </c:ser>
        <c:ser>
          <c:idx val="4"/>
          <c:order val="4"/>
          <c:tx>
            <c:strRef>
              <c:f>select_Fig2C!$M$1</c:f>
              <c:strCache>
                <c:ptCount val="1"/>
                <c:pt idx="0">
                  <c:v>At_FRT3</c:v>
                </c:pt>
              </c:strCache>
            </c:strRef>
          </c:tx>
          <c:spPr>
            <a:ln w="25400" cap="rnd">
              <a:noFill/>
              <a:round/>
            </a:ln>
            <a:effectLst/>
          </c:spPr>
          <c:marker>
            <c:symbol val="circle"/>
            <c:size val="3"/>
            <c:spPr>
              <a:solidFill>
                <a:srgbClr val="00B050"/>
              </a:solidFill>
              <a:ln w="9525">
                <a:noFill/>
              </a:ln>
              <a:effectLst/>
            </c:spPr>
          </c:marker>
          <c:cat>
            <c:strRef>
              <c:f>select_Fig2C!$C$28:$C$49</c:f>
              <c:strCache>
                <c:ptCount val="22"/>
                <c:pt idx="0">
                  <c:v>Oxalate metabolism</c:v>
                </c:pt>
                <c:pt idx="1">
                  <c:v>pH homeostasis</c:v>
                </c:pt>
                <c:pt idx="2">
                  <c:v>Cyanide detoxification</c:v>
                </c:pt>
                <c:pt idx="3">
                  <c:v>ROS detoxification</c:v>
                </c:pt>
                <c:pt idx="4">
                  <c:v>Nitril degradation</c:v>
                </c:pt>
                <c:pt idx="5">
                  <c:v>Transport toxin</c:v>
                </c:pt>
                <c:pt idx="6">
                  <c:v>Signaling metabolites metabolism</c:v>
                </c:pt>
                <c:pt idx="7">
                  <c:v>Transport amino acid</c:v>
                </c:pt>
                <c:pt idx="8">
                  <c:v>C1 metabolism</c:v>
                </c:pt>
                <c:pt idx="9">
                  <c:v>Glyoxylate cycle</c:v>
                </c:pt>
                <c:pt idx="10">
                  <c:v>Acetate/acetaldehyde/ethanol metabolism</c:v>
                </c:pt>
                <c:pt idx="11">
                  <c:v>Citric acid cycle</c:v>
                </c:pt>
                <c:pt idx="12">
                  <c:v>Aspartate metabolism</c:v>
                </c:pt>
                <c:pt idx="13">
                  <c:v>Transport, peroxisomal</c:v>
                </c:pt>
                <c:pt idx="14">
                  <c:v>Isoleucine biosynthesis</c:v>
                </c:pt>
                <c:pt idx="15">
                  <c:v>Purine biosynthesis</c:v>
                </c:pt>
                <c:pt idx="16">
                  <c:v>Embden-Meyerhoff-Parnas Pathway</c:v>
                </c:pt>
                <c:pt idx="17">
                  <c:v>Pentose phosphate pathway</c:v>
                </c:pt>
                <c:pt idx="18">
                  <c:v>Arabinose degradation</c:v>
                </c:pt>
                <c:pt idx="19">
                  <c:v>Pyruvate metabolism</c:v>
                </c:pt>
                <c:pt idx="20">
                  <c:v>Protein degradation</c:v>
                </c:pt>
                <c:pt idx="21">
                  <c:v>Transport di and tripeptides</c:v>
                </c:pt>
              </c:strCache>
            </c:strRef>
          </c:cat>
          <c:val>
            <c:numRef>
              <c:f>select_Fig2C!$M$28:$M$49</c:f>
              <c:numCache>
                <c:formatCode>General</c:formatCode>
                <c:ptCount val="22"/>
                <c:pt idx="0">
                  <c:v>0.23733476100000001</c:v>
                </c:pt>
                <c:pt idx="1">
                  <c:v>0.14886859899999999</c:v>
                </c:pt>
                <c:pt idx="2">
                  <c:v>0.05</c:v>
                </c:pt>
                <c:pt idx="3">
                  <c:v>0.131855045</c:v>
                </c:pt>
                <c:pt idx="4">
                  <c:v>0.05</c:v>
                </c:pt>
                <c:pt idx="5">
                  <c:v>0.05</c:v>
                </c:pt>
                <c:pt idx="6">
                  <c:v>7.3725400999999996E-2</c:v>
                </c:pt>
                <c:pt idx="7">
                  <c:v>0.45847097999999997</c:v>
                </c:pt>
                <c:pt idx="8">
                  <c:v>0.34547220699999998</c:v>
                </c:pt>
                <c:pt idx="9">
                  <c:v>0.493677688</c:v>
                </c:pt>
                <c:pt idx="10">
                  <c:v>1.5386096279999999</c:v>
                </c:pt>
                <c:pt idx="11">
                  <c:v>6.9601167090000002</c:v>
                </c:pt>
                <c:pt idx="12">
                  <c:v>1.0662834750000001</c:v>
                </c:pt>
                <c:pt idx="13">
                  <c:v>1.0586936950000001</c:v>
                </c:pt>
                <c:pt idx="14">
                  <c:v>0.399921635</c:v>
                </c:pt>
                <c:pt idx="15">
                  <c:v>1.792643553</c:v>
                </c:pt>
                <c:pt idx="16">
                  <c:v>10.33604611</c:v>
                </c:pt>
                <c:pt idx="17">
                  <c:v>1.962103771</c:v>
                </c:pt>
                <c:pt idx="18">
                  <c:v>0.05</c:v>
                </c:pt>
                <c:pt idx="19">
                  <c:v>0.66211081500000002</c:v>
                </c:pt>
                <c:pt idx="20">
                  <c:v>0.14005269231996359</c:v>
                </c:pt>
                <c:pt idx="21">
                  <c:v>0.05</c:v>
                </c:pt>
              </c:numCache>
            </c:numRef>
          </c:val>
          <c:extLst>
            <c:ext xmlns:c16="http://schemas.microsoft.com/office/drawing/2014/chart" uri="{C3380CC4-5D6E-409C-BE32-E72D297353CC}">
              <c16:uniqueId val="{00000004-3039-441F-9EB7-C7E24283BB5A}"/>
            </c:ext>
          </c:extLst>
        </c:ser>
        <c:ser>
          <c:idx val="5"/>
          <c:order val="5"/>
          <c:tx>
            <c:strRef>
              <c:f>select_Fig2C!$N$1</c:f>
              <c:strCache>
                <c:ptCount val="1"/>
                <c:pt idx="0">
                  <c:v>At_NEC1</c:v>
                </c:pt>
              </c:strCache>
            </c:strRef>
          </c:tx>
          <c:spPr>
            <a:ln w="25400" cap="rnd">
              <a:noFill/>
              <a:round/>
            </a:ln>
            <a:effectLst/>
          </c:spPr>
          <c:marker>
            <c:symbol val="circle"/>
            <c:size val="3"/>
            <c:spPr>
              <a:solidFill>
                <a:schemeClr val="accent4">
                  <a:lumMod val="50000"/>
                </a:schemeClr>
              </a:solidFill>
              <a:ln w="9525">
                <a:noFill/>
              </a:ln>
              <a:effectLst/>
            </c:spPr>
          </c:marker>
          <c:cat>
            <c:strRef>
              <c:f>select_Fig2C!$C$28:$C$49</c:f>
              <c:strCache>
                <c:ptCount val="22"/>
                <c:pt idx="0">
                  <c:v>Oxalate metabolism</c:v>
                </c:pt>
                <c:pt idx="1">
                  <c:v>pH homeostasis</c:v>
                </c:pt>
                <c:pt idx="2">
                  <c:v>Cyanide detoxification</c:v>
                </c:pt>
                <c:pt idx="3">
                  <c:v>ROS detoxification</c:v>
                </c:pt>
                <c:pt idx="4">
                  <c:v>Nitril degradation</c:v>
                </c:pt>
                <c:pt idx="5">
                  <c:v>Transport toxin</c:v>
                </c:pt>
                <c:pt idx="6">
                  <c:v>Signaling metabolites metabolism</c:v>
                </c:pt>
                <c:pt idx="7">
                  <c:v>Transport amino acid</c:v>
                </c:pt>
                <c:pt idx="8">
                  <c:v>C1 metabolism</c:v>
                </c:pt>
                <c:pt idx="9">
                  <c:v>Glyoxylate cycle</c:v>
                </c:pt>
                <c:pt idx="10">
                  <c:v>Acetate/acetaldehyde/ethanol metabolism</c:v>
                </c:pt>
                <c:pt idx="11">
                  <c:v>Citric acid cycle</c:v>
                </c:pt>
                <c:pt idx="12">
                  <c:v>Aspartate metabolism</c:v>
                </c:pt>
                <c:pt idx="13">
                  <c:v>Transport, peroxisomal</c:v>
                </c:pt>
                <c:pt idx="14">
                  <c:v>Isoleucine biosynthesis</c:v>
                </c:pt>
                <c:pt idx="15">
                  <c:v>Purine biosynthesis</c:v>
                </c:pt>
                <c:pt idx="16">
                  <c:v>Embden-Meyerhoff-Parnas Pathway</c:v>
                </c:pt>
                <c:pt idx="17">
                  <c:v>Pentose phosphate pathway</c:v>
                </c:pt>
                <c:pt idx="18">
                  <c:v>Arabinose degradation</c:v>
                </c:pt>
                <c:pt idx="19">
                  <c:v>Pyruvate metabolism</c:v>
                </c:pt>
                <c:pt idx="20">
                  <c:v>Protein degradation</c:v>
                </c:pt>
                <c:pt idx="21">
                  <c:v>Transport di and tripeptides</c:v>
                </c:pt>
              </c:strCache>
            </c:strRef>
          </c:cat>
          <c:val>
            <c:numRef>
              <c:f>select_Fig2C!$N$28:$N$49</c:f>
              <c:numCache>
                <c:formatCode>General</c:formatCode>
                <c:ptCount val="22"/>
                <c:pt idx="0">
                  <c:v>0.82601460299999996</c:v>
                </c:pt>
                <c:pt idx="1">
                  <c:v>0.46882394700000002</c:v>
                </c:pt>
                <c:pt idx="2">
                  <c:v>0.05</c:v>
                </c:pt>
                <c:pt idx="3">
                  <c:v>0.36086133500000001</c:v>
                </c:pt>
                <c:pt idx="4">
                  <c:v>0.05</c:v>
                </c:pt>
                <c:pt idx="5">
                  <c:v>0.05</c:v>
                </c:pt>
                <c:pt idx="6">
                  <c:v>0.39044013300000002</c:v>
                </c:pt>
                <c:pt idx="7">
                  <c:v>4.2397426869999997</c:v>
                </c:pt>
                <c:pt idx="8">
                  <c:v>1.9249523850000001</c:v>
                </c:pt>
                <c:pt idx="9">
                  <c:v>1.478939896</c:v>
                </c:pt>
                <c:pt idx="10">
                  <c:v>4.375599813</c:v>
                </c:pt>
                <c:pt idx="11">
                  <c:v>26.75589922</c:v>
                </c:pt>
                <c:pt idx="12">
                  <c:v>4.6602085290000002</c:v>
                </c:pt>
                <c:pt idx="13">
                  <c:v>2.4324476810000002</c:v>
                </c:pt>
                <c:pt idx="14">
                  <c:v>1.3384337900000001</c:v>
                </c:pt>
                <c:pt idx="15">
                  <c:v>10.69527066</c:v>
                </c:pt>
                <c:pt idx="16">
                  <c:v>35.239423600000002</c:v>
                </c:pt>
                <c:pt idx="17">
                  <c:v>10.01655178</c:v>
                </c:pt>
                <c:pt idx="18">
                  <c:v>0.05</c:v>
                </c:pt>
                <c:pt idx="19">
                  <c:v>2.8099858019999999</c:v>
                </c:pt>
                <c:pt idx="20">
                  <c:v>0.80362015979346701</c:v>
                </c:pt>
                <c:pt idx="21">
                  <c:v>0.05</c:v>
                </c:pt>
              </c:numCache>
            </c:numRef>
          </c:val>
          <c:extLst>
            <c:ext xmlns:c16="http://schemas.microsoft.com/office/drawing/2014/chart" uri="{C3380CC4-5D6E-409C-BE32-E72D297353CC}">
              <c16:uniqueId val="{00000005-3039-441F-9EB7-C7E24283BB5A}"/>
            </c:ext>
          </c:extLst>
        </c:ser>
        <c:ser>
          <c:idx val="6"/>
          <c:order val="6"/>
          <c:tx>
            <c:strRef>
              <c:f>select_Fig2C!$O$1</c:f>
              <c:strCache>
                <c:ptCount val="1"/>
                <c:pt idx="0">
                  <c:v>At_NEC2</c:v>
                </c:pt>
              </c:strCache>
            </c:strRef>
          </c:tx>
          <c:spPr>
            <a:ln w="25400" cap="rnd">
              <a:noFill/>
              <a:round/>
            </a:ln>
            <a:effectLst/>
          </c:spPr>
          <c:marker>
            <c:symbol val="circle"/>
            <c:size val="3"/>
            <c:spPr>
              <a:solidFill>
                <a:schemeClr val="accent3">
                  <a:lumMod val="50000"/>
                </a:schemeClr>
              </a:solidFill>
              <a:ln w="9525">
                <a:noFill/>
              </a:ln>
              <a:effectLst/>
            </c:spPr>
          </c:marker>
          <c:cat>
            <c:strRef>
              <c:f>select_Fig2C!$C$28:$C$49</c:f>
              <c:strCache>
                <c:ptCount val="22"/>
                <c:pt idx="0">
                  <c:v>Oxalate metabolism</c:v>
                </c:pt>
                <c:pt idx="1">
                  <c:v>pH homeostasis</c:v>
                </c:pt>
                <c:pt idx="2">
                  <c:v>Cyanide detoxification</c:v>
                </c:pt>
                <c:pt idx="3">
                  <c:v>ROS detoxification</c:v>
                </c:pt>
                <c:pt idx="4">
                  <c:v>Nitril degradation</c:v>
                </c:pt>
                <c:pt idx="5">
                  <c:v>Transport toxin</c:v>
                </c:pt>
                <c:pt idx="6">
                  <c:v>Signaling metabolites metabolism</c:v>
                </c:pt>
                <c:pt idx="7">
                  <c:v>Transport amino acid</c:v>
                </c:pt>
                <c:pt idx="8">
                  <c:v>C1 metabolism</c:v>
                </c:pt>
                <c:pt idx="9">
                  <c:v>Glyoxylate cycle</c:v>
                </c:pt>
                <c:pt idx="10">
                  <c:v>Acetate/acetaldehyde/ethanol metabolism</c:v>
                </c:pt>
                <c:pt idx="11">
                  <c:v>Citric acid cycle</c:v>
                </c:pt>
                <c:pt idx="12">
                  <c:v>Aspartate metabolism</c:v>
                </c:pt>
                <c:pt idx="13">
                  <c:v>Transport, peroxisomal</c:v>
                </c:pt>
                <c:pt idx="14">
                  <c:v>Isoleucine biosynthesis</c:v>
                </c:pt>
                <c:pt idx="15">
                  <c:v>Purine biosynthesis</c:v>
                </c:pt>
                <c:pt idx="16">
                  <c:v>Embden-Meyerhoff-Parnas Pathway</c:v>
                </c:pt>
                <c:pt idx="17">
                  <c:v>Pentose phosphate pathway</c:v>
                </c:pt>
                <c:pt idx="18">
                  <c:v>Arabinose degradation</c:v>
                </c:pt>
                <c:pt idx="19">
                  <c:v>Pyruvate metabolism</c:v>
                </c:pt>
                <c:pt idx="20">
                  <c:v>Protein degradation</c:v>
                </c:pt>
                <c:pt idx="21">
                  <c:v>Transport di and tripeptides</c:v>
                </c:pt>
              </c:strCache>
            </c:strRef>
          </c:cat>
          <c:val>
            <c:numRef>
              <c:f>select_Fig2C!$O$28:$O$49</c:f>
              <c:numCache>
                <c:formatCode>General</c:formatCode>
                <c:ptCount val="22"/>
                <c:pt idx="0">
                  <c:v>0.81647238600000005</c:v>
                </c:pt>
                <c:pt idx="1">
                  <c:v>0.52480916</c:v>
                </c:pt>
                <c:pt idx="2">
                  <c:v>0.05</c:v>
                </c:pt>
                <c:pt idx="3">
                  <c:v>0.33396946599999999</c:v>
                </c:pt>
                <c:pt idx="4">
                  <c:v>0.05</c:v>
                </c:pt>
                <c:pt idx="5">
                  <c:v>0.05</c:v>
                </c:pt>
                <c:pt idx="6">
                  <c:v>0.34589694700000001</c:v>
                </c:pt>
                <c:pt idx="7">
                  <c:v>4.1950120030000004</c:v>
                </c:pt>
                <c:pt idx="8">
                  <c:v>2.122798972</c:v>
                </c:pt>
                <c:pt idx="9">
                  <c:v>1.40481038</c:v>
                </c:pt>
                <c:pt idx="10">
                  <c:v>5.3259137030000003</c:v>
                </c:pt>
                <c:pt idx="11">
                  <c:v>28.21106107</c:v>
                </c:pt>
                <c:pt idx="12">
                  <c:v>5.8226157780000003</c:v>
                </c:pt>
                <c:pt idx="13">
                  <c:v>2.8551235099999999</c:v>
                </c:pt>
                <c:pt idx="14">
                  <c:v>1.3221098870000001</c:v>
                </c:pt>
                <c:pt idx="15">
                  <c:v>10.69258716</c:v>
                </c:pt>
                <c:pt idx="16">
                  <c:v>36.198665040000002</c:v>
                </c:pt>
                <c:pt idx="17">
                  <c:v>9.7811309190000006</c:v>
                </c:pt>
                <c:pt idx="18">
                  <c:v>0.05</c:v>
                </c:pt>
                <c:pt idx="19">
                  <c:v>2.6747375949999999</c:v>
                </c:pt>
                <c:pt idx="20">
                  <c:v>0.67970133130172805</c:v>
                </c:pt>
                <c:pt idx="21">
                  <c:v>0.05</c:v>
                </c:pt>
              </c:numCache>
            </c:numRef>
          </c:val>
          <c:extLst>
            <c:ext xmlns:c16="http://schemas.microsoft.com/office/drawing/2014/chart" uri="{C3380CC4-5D6E-409C-BE32-E72D297353CC}">
              <c16:uniqueId val="{00000006-3039-441F-9EB7-C7E24283BB5A}"/>
            </c:ext>
          </c:extLst>
        </c:ser>
        <c:ser>
          <c:idx val="7"/>
          <c:order val="7"/>
          <c:tx>
            <c:strRef>
              <c:f>select_Fig2C!$P$1</c:f>
              <c:strCache>
                <c:ptCount val="1"/>
                <c:pt idx="0">
                  <c:v>At_NEC3</c:v>
                </c:pt>
              </c:strCache>
            </c:strRef>
          </c:tx>
          <c:spPr>
            <a:ln w="25400" cap="rnd">
              <a:noFill/>
              <a:round/>
            </a:ln>
            <a:effectLst/>
          </c:spPr>
          <c:marker>
            <c:symbol val="circle"/>
            <c:size val="3"/>
            <c:spPr>
              <a:solidFill>
                <a:schemeClr val="accent2">
                  <a:lumMod val="50000"/>
                </a:schemeClr>
              </a:solidFill>
              <a:ln w="9525">
                <a:noFill/>
              </a:ln>
              <a:effectLst/>
            </c:spPr>
          </c:marker>
          <c:cat>
            <c:strRef>
              <c:f>select_Fig2C!$C$28:$C$49</c:f>
              <c:strCache>
                <c:ptCount val="22"/>
                <c:pt idx="0">
                  <c:v>Oxalate metabolism</c:v>
                </c:pt>
                <c:pt idx="1">
                  <c:v>pH homeostasis</c:v>
                </c:pt>
                <c:pt idx="2">
                  <c:v>Cyanide detoxification</c:v>
                </c:pt>
                <c:pt idx="3">
                  <c:v>ROS detoxification</c:v>
                </c:pt>
                <c:pt idx="4">
                  <c:v>Nitril degradation</c:v>
                </c:pt>
                <c:pt idx="5">
                  <c:v>Transport toxin</c:v>
                </c:pt>
                <c:pt idx="6">
                  <c:v>Signaling metabolites metabolism</c:v>
                </c:pt>
                <c:pt idx="7">
                  <c:v>Transport amino acid</c:v>
                </c:pt>
                <c:pt idx="8">
                  <c:v>C1 metabolism</c:v>
                </c:pt>
                <c:pt idx="9">
                  <c:v>Glyoxylate cycle</c:v>
                </c:pt>
                <c:pt idx="10">
                  <c:v>Acetate/acetaldehyde/ethanol metabolism</c:v>
                </c:pt>
                <c:pt idx="11">
                  <c:v>Citric acid cycle</c:v>
                </c:pt>
                <c:pt idx="12">
                  <c:v>Aspartate metabolism</c:v>
                </c:pt>
                <c:pt idx="13">
                  <c:v>Transport, peroxisomal</c:v>
                </c:pt>
                <c:pt idx="14">
                  <c:v>Isoleucine biosynthesis</c:v>
                </c:pt>
                <c:pt idx="15">
                  <c:v>Purine biosynthesis</c:v>
                </c:pt>
                <c:pt idx="16">
                  <c:v>Embden-Meyerhoff-Parnas Pathway</c:v>
                </c:pt>
                <c:pt idx="17">
                  <c:v>Pentose phosphate pathway</c:v>
                </c:pt>
                <c:pt idx="18">
                  <c:v>Arabinose degradation</c:v>
                </c:pt>
                <c:pt idx="19">
                  <c:v>Pyruvate metabolism</c:v>
                </c:pt>
                <c:pt idx="20">
                  <c:v>Protein degradation</c:v>
                </c:pt>
                <c:pt idx="21">
                  <c:v>Transport di and tripeptides</c:v>
                </c:pt>
              </c:strCache>
            </c:strRef>
          </c:cat>
          <c:val>
            <c:numRef>
              <c:f>select_Fig2C!$P$28:$P$49</c:f>
              <c:numCache>
                <c:formatCode>General</c:formatCode>
                <c:ptCount val="22"/>
                <c:pt idx="0">
                  <c:v>1.408851799</c:v>
                </c:pt>
                <c:pt idx="1">
                  <c:v>0.375170532</c:v>
                </c:pt>
                <c:pt idx="2">
                  <c:v>0.05</c:v>
                </c:pt>
                <c:pt idx="3">
                  <c:v>0.230218281</c:v>
                </c:pt>
                <c:pt idx="4">
                  <c:v>0.05</c:v>
                </c:pt>
                <c:pt idx="5">
                  <c:v>0.05</c:v>
                </c:pt>
                <c:pt idx="6">
                  <c:v>0.25579808999999998</c:v>
                </c:pt>
                <c:pt idx="7">
                  <c:v>3.2061160950000001</c:v>
                </c:pt>
                <c:pt idx="8">
                  <c:v>1.4342928349999999</c:v>
                </c:pt>
                <c:pt idx="9">
                  <c:v>1.229966404</c:v>
                </c:pt>
                <c:pt idx="10">
                  <c:v>4.3324097840000002</c:v>
                </c:pt>
                <c:pt idx="11">
                  <c:v>31.959025090000001</c:v>
                </c:pt>
                <c:pt idx="12">
                  <c:v>6.6123806280000004</c:v>
                </c:pt>
                <c:pt idx="13">
                  <c:v>1.901774496</c:v>
                </c:pt>
                <c:pt idx="14">
                  <c:v>0.88020401500000001</c:v>
                </c:pt>
                <c:pt idx="15">
                  <c:v>8.5559239419999997</c:v>
                </c:pt>
                <c:pt idx="16">
                  <c:v>32.762321460000003</c:v>
                </c:pt>
                <c:pt idx="17">
                  <c:v>8.8767223210000008</c:v>
                </c:pt>
                <c:pt idx="18">
                  <c:v>0.05</c:v>
                </c:pt>
                <c:pt idx="19">
                  <c:v>2.5068212820000002</c:v>
                </c:pt>
                <c:pt idx="20">
                  <c:v>0.46903503075150699</c:v>
                </c:pt>
                <c:pt idx="21">
                  <c:v>0.05</c:v>
                </c:pt>
              </c:numCache>
            </c:numRef>
          </c:val>
          <c:extLst>
            <c:ext xmlns:c16="http://schemas.microsoft.com/office/drawing/2014/chart" uri="{C3380CC4-5D6E-409C-BE32-E72D297353CC}">
              <c16:uniqueId val="{00000007-3039-441F-9EB7-C7E24283BB5A}"/>
            </c:ext>
          </c:extLst>
        </c:ser>
        <c:dLbls>
          <c:showLegendKey val="0"/>
          <c:showVal val="0"/>
          <c:showCatName val="0"/>
          <c:showSerName val="0"/>
          <c:showPercent val="0"/>
          <c:showBubbleSize val="0"/>
        </c:dLbls>
        <c:axId val="328257696"/>
        <c:axId val="328256864"/>
      </c:radarChart>
      <c:catAx>
        <c:axId val="32825769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8256864"/>
        <c:crosses val="autoZero"/>
        <c:auto val="1"/>
        <c:lblAlgn val="ctr"/>
        <c:lblOffset val="100"/>
        <c:noMultiLvlLbl val="0"/>
      </c:catAx>
      <c:valAx>
        <c:axId val="328256864"/>
        <c:scaling>
          <c:logBase val="10"/>
          <c:orientation val="minMax"/>
          <c:max val="20"/>
          <c:min val="5.000000000000001E-2"/>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out"/>
        <c:tickLblPos val="nextTo"/>
        <c:spPr>
          <a:noFill/>
          <a:ln>
            <a:solidFill>
              <a:schemeClr val="tx1">
                <a:lumMod val="25000"/>
                <a:lumOff val="7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2825769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1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28</xdr:col>
      <xdr:colOff>285751</xdr:colOff>
      <xdr:row>158</xdr:row>
      <xdr:rowOff>99483</xdr:rowOff>
    </xdr:from>
    <xdr:to>
      <xdr:col>35</xdr:col>
      <xdr:colOff>84668</xdr:colOff>
      <xdr:row>167</xdr:row>
      <xdr:rowOff>63500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19</xdr:col>
      <xdr:colOff>589869</xdr:colOff>
      <xdr:row>0</xdr:row>
      <xdr:rowOff>159202</xdr:rowOff>
    </xdr:from>
    <xdr:to>
      <xdr:col>26</xdr:col>
      <xdr:colOff>475910</xdr:colOff>
      <xdr:row>21</xdr:row>
      <xdr:rowOff>187777</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-1</xdr:colOff>
      <xdr:row>25</xdr:row>
      <xdr:rowOff>170656</xdr:rowOff>
    </xdr:from>
    <xdr:to>
      <xdr:col>26</xdr:col>
      <xdr:colOff>489291</xdr:colOff>
      <xdr:row>47</xdr:row>
      <xdr:rowOff>8731</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B10"/>
  <sheetViews>
    <sheetView tabSelected="1" zoomScale="90" zoomScaleNormal="90" workbookViewId="0">
      <selection activeCell="D14" sqref="D14"/>
    </sheetView>
  </sheetViews>
  <sheetFormatPr defaultRowHeight="15"/>
  <cols>
    <col min="1" max="1" width="23.28515625" style="6" customWidth="1"/>
    <col min="2" max="16384" width="9.140625" style="6"/>
  </cols>
  <sheetData>
    <row r="1" spans="1:2">
      <c r="A1" s="60" t="s">
        <v>11307</v>
      </c>
    </row>
    <row r="2" spans="1:2">
      <c r="A2" s="61" t="s">
        <v>11305</v>
      </c>
    </row>
    <row r="3" spans="1:2">
      <c r="A3" s="61" t="s">
        <v>11308</v>
      </c>
    </row>
    <row r="4" spans="1:2">
      <c r="A4" s="61"/>
    </row>
    <row r="5" spans="1:2">
      <c r="A5" s="61" t="s">
        <v>11306</v>
      </c>
    </row>
    <row r="6" spans="1:2">
      <c r="A6" s="61" t="s">
        <v>11309</v>
      </c>
      <c r="B6" s="6" t="s">
        <v>11310</v>
      </c>
    </row>
    <row r="7" spans="1:2">
      <c r="A7" s="61" t="s">
        <v>11335</v>
      </c>
      <c r="B7" s="6" t="s">
        <v>11336</v>
      </c>
    </row>
    <row r="8" spans="1:2">
      <c r="A8" s="61" t="s">
        <v>11354</v>
      </c>
      <c r="B8" s="6" t="s">
        <v>11357</v>
      </c>
    </row>
    <row r="9" spans="1:2">
      <c r="A9" s="61" t="s">
        <v>11355</v>
      </c>
      <c r="B9" s="6" t="s">
        <v>11358</v>
      </c>
    </row>
    <row r="10" spans="1:2">
      <c r="A10" s="61" t="s">
        <v>11356</v>
      </c>
      <c r="B10" s="6" t="s">
        <v>11359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AA1901"/>
  <sheetViews>
    <sheetView zoomScale="60" zoomScaleNormal="60" workbookViewId="0">
      <pane ySplit="1" topLeftCell="A2" activePane="bottomLeft" state="frozen"/>
      <selection pane="bottomLeft" activeCell="B39" sqref="B39"/>
    </sheetView>
  </sheetViews>
  <sheetFormatPr defaultColWidth="11.42578125" defaultRowHeight="15"/>
  <cols>
    <col min="1" max="1" width="16.5703125" style="6" customWidth="1"/>
    <col min="2" max="2" width="38.28515625" style="6" customWidth="1"/>
    <col min="3" max="3" width="52.140625" style="6" customWidth="1"/>
    <col min="4" max="4" width="7.28515625" style="7" customWidth="1"/>
    <col min="5" max="5" width="15.140625" style="6" customWidth="1"/>
    <col min="6" max="6" width="17" style="6" customWidth="1"/>
    <col min="7" max="7" width="11.42578125" style="6" customWidth="1"/>
    <col min="8" max="8" width="22.5703125" style="6" customWidth="1"/>
    <col min="9" max="9" width="33.85546875" style="6" customWidth="1"/>
    <col min="10" max="13" width="11.42578125" style="6"/>
    <col min="14" max="14" width="14.28515625" style="6" customWidth="1"/>
    <col min="15" max="15" width="11.42578125" style="7"/>
    <col min="16" max="16" width="21.7109375" style="6" customWidth="1"/>
    <col min="17" max="17" width="39.42578125" style="6" customWidth="1"/>
    <col min="18" max="23" width="11.42578125" style="6"/>
    <col min="24" max="24" width="30.42578125" style="6" customWidth="1"/>
    <col min="25" max="25" width="41" style="6" customWidth="1"/>
    <col min="26" max="16384" width="11.42578125" style="6"/>
  </cols>
  <sheetData>
    <row r="1" spans="1:27" s="22" customFormat="1" ht="30">
      <c r="A1" s="4" t="s">
        <v>1112</v>
      </c>
      <c r="B1" s="4" t="s">
        <v>1113</v>
      </c>
      <c r="C1" s="4" t="s">
        <v>1114</v>
      </c>
      <c r="D1" s="4" t="s">
        <v>1115</v>
      </c>
      <c r="E1" s="4" t="s">
        <v>1116</v>
      </c>
      <c r="F1" s="4" t="s">
        <v>1117</v>
      </c>
      <c r="G1" s="4" t="s">
        <v>1118</v>
      </c>
      <c r="H1" s="4" t="s">
        <v>1119</v>
      </c>
      <c r="I1" s="5" t="s">
        <v>1120</v>
      </c>
      <c r="J1" s="5" t="s">
        <v>1121</v>
      </c>
      <c r="K1" s="5" t="s">
        <v>1122</v>
      </c>
      <c r="L1" s="5" t="s">
        <v>1123</v>
      </c>
      <c r="M1" s="5" t="s">
        <v>1124</v>
      </c>
      <c r="N1" s="5" t="s">
        <v>1125</v>
      </c>
      <c r="O1" s="5" t="s">
        <v>1126</v>
      </c>
      <c r="P1" s="5" t="s">
        <v>1127</v>
      </c>
      <c r="Q1" s="5" t="s">
        <v>1128</v>
      </c>
      <c r="R1" s="5" t="s">
        <v>1129</v>
      </c>
      <c r="S1" s="49" t="s">
        <v>11284</v>
      </c>
      <c r="T1" s="48" t="s">
        <v>11286</v>
      </c>
      <c r="U1" s="48" t="s">
        <v>11285</v>
      </c>
      <c r="V1" s="48" t="s">
        <v>11290</v>
      </c>
      <c r="X1" s="22" t="s">
        <v>11279</v>
      </c>
      <c r="Y1" s="22" t="s">
        <v>11280</v>
      </c>
      <c r="Z1" s="22" t="s">
        <v>11281</v>
      </c>
      <c r="AA1" s="22" t="s">
        <v>11282</v>
      </c>
    </row>
    <row r="2" spans="1:27">
      <c r="A2" s="6" t="s">
        <v>985</v>
      </c>
      <c r="B2" s="6" t="s">
        <v>1130</v>
      </c>
      <c r="C2" s="6" t="s">
        <v>1131</v>
      </c>
      <c r="D2" s="7">
        <v>0</v>
      </c>
      <c r="E2" s="6" t="s">
        <v>1132</v>
      </c>
      <c r="F2" s="6" t="s">
        <v>1133</v>
      </c>
      <c r="G2" s="6" t="s">
        <v>1134</v>
      </c>
      <c r="H2" s="6" t="s">
        <v>1135</v>
      </c>
      <c r="I2" s="6" t="s">
        <v>1136</v>
      </c>
      <c r="J2" s="8" t="s">
        <v>1137</v>
      </c>
      <c r="K2" s="6" t="s">
        <v>1138</v>
      </c>
      <c r="N2" s="8" t="s">
        <v>1139</v>
      </c>
      <c r="O2" s="7">
        <v>2</v>
      </c>
      <c r="P2" s="6" t="s">
        <v>1140</v>
      </c>
      <c r="S2" s="6">
        <v>0</v>
      </c>
      <c r="T2" s="6">
        <v>0</v>
      </c>
      <c r="U2" s="6">
        <v>0</v>
      </c>
      <c r="V2" s="6">
        <v>1</v>
      </c>
      <c r="X2" s="6" t="s">
        <v>7714</v>
      </c>
      <c r="Y2" s="6" t="s">
        <v>7715</v>
      </c>
    </row>
    <row r="3" spans="1:27">
      <c r="A3" s="6" t="s">
        <v>703</v>
      </c>
      <c r="B3" s="6" t="s">
        <v>1141</v>
      </c>
      <c r="C3" s="6" t="s">
        <v>1142</v>
      </c>
      <c r="D3" s="7">
        <v>1</v>
      </c>
      <c r="E3" s="6" t="s">
        <v>1143</v>
      </c>
      <c r="F3" s="6" t="s">
        <v>1144</v>
      </c>
      <c r="G3" s="6" t="s">
        <v>1145</v>
      </c>
      <c r="H3" s="6" t="s">
        <v>1135</v>
      </c>
      <c r="I3" s="6" t="s">
        <v>1136</v>
      </c>
      <c r="J3" s="8" t="s">
        <v>1137</v>
      </c>
      <c r="K3" s="6" t="s">
        <v>1138</v>
      </c>
      <c r="N3" s="8" t="s">
        <v>1139</v>
      </c>
      <c r="O3" s="7">
        <v>2</v>
      </c>
      <c r="P3" s="6" t="s">
        <v>1140</v>
      </c>
      <c r="S3" s="6">
        <v>0</v>
      </c>
      <c r="T3" s="6">
        <v>0</v>
      </c>
      <c r="U3" s="6">
        <v>0</v>
      </c>
      <c r="V3" s="6">
        <v>1</v>
      </c>
      <c r="X3" s="6" t="s">
        <v>7716</v>
      </c>
      <c r="Y3" s="6" t="s">
        <v>7717</v>
      </c>
    </row>
    <row r="4" spans="1:27">
      <c r="A4" s="6" t="s">
        <v>215</v>
      </c>
      <c r="B4" s="6" t="s">
        <v>1146</v>
      </c>
      <c r="C4" s="6" t="s">
        <v>1147</v>
      </c>
      <c r="D4" s="7">
        <v>1</v>
      </c>
      <c r="E4" s="6" t="s">
        <v>1148</v>
      </c>
      <c r="F4" s="6" t="s">
        <v>1148</v>
      </c>
      <c r="G4" s="6" t="s">
        <v>1149</v>
      </c>
      <c r="H4" s="6" t="s">
        <v>1135</v>
      </c>
      <c r="I4" s="6" t="s">
        <v>1136</v>
      </c>
      <c r="J4" s="8" t="s">
        <v>1137</v>
      </c>
      <c r="K4" s="6" t="s">
        <v>1138</v>
      </c>
      <c r="N4" s="8" t="s">
        <v>1150</v>
      </c>
      <c r="O4" s="7">
        <v>1</v>
      </c>
      <c r="S4" s="6">
        <v>0</v>
      </c>
      <c r="T4" s="6">
        <v>0</v>
      </c>
      <c r="U4" s="6">
        <v>0</v>
      </c>
      <c r="V4" s="6">
        <v>1</v>
      </c>
      <c r="X4" s="6" t="s">
        <v>7718</v>
      </c>
      <c r="Y4" s="6" t="s">
        <v>7719</v>
      </c>
    </row>
    <row r="5" spans="1:27">
      <c r="A5" s="6" t="s">
        <v>799</v>
      </c>
      <c r="B5" s="6" t="s">
        <v>1151</v>
      </c>
      <c r="C5" s="6" t="s">
        <v>1152</v>
      </c>
      <c r="D5" s="7">
        <v>1</v>
      </c>
      <c r="E5" s="6" t="s">
        <v>1153</v>
      </c>
      <c r="F5" s="6" t="s">
        <v>1154</v>
      </c>
      <c r="G5" s="6" t="s">
        <v>1155</v>
      </c>
      <c r="H5" s="6" t="s">
        <v>1135</v>
      </c>
      <c r="I5" s="6" t="s">
        <v>1136</v>
      </c>
      <c r="J5" s="8" t="s">
        <v>1137</v>
      </c>
      <c r="K5" s="6" t="s">
        <v>1138</v>
      </c>
      <c r="N5" s="8" t="s">
        <v>1139</v>
      </c>
      <c r="O5" s="7">
        <v>2</v>
      </c>
      <c r="P5" s="6" t="s">
        <v>1140</v>
      </c>
      <c r="S5" s="6">
        <v>0</v>
      </c>
      <c r="T5" s="6">
        <v>0</v>
      </c>
      <c r="U5" s="6">
        <v>0</v>
      </c>
      <c r="V5" s="6">
        <v>1</v>
      </c>
      <c r="X5" s="6" t="s">
        <v>7720</v>
      </c>
      <c r="Y5" s="6" t="s">
        <v>7721</v>
      </c>
    </row>
    <row r="6" spans="1:27">
      <c r="A6" s="6" t="s">
        <v>461</v>
      </c>
      <c r="B6" s="6" t="s">
        <v>1156</v>
      </c>
      <c r="C6" s="6" t="s">
        <v>1157</v>
      </c>
      <c r="D6" s="7">
        <v>0</v>
      </c>
      <c r="E6" s="6" t="s">
        <v>1158</v>
      </c>
      <c r="F6" s="6" t="s">
        <v>1159</v>
      </c>
      <c r="G6" s="6" t="s">
        <v>1160</v>
      </c>
      <c r="H6" s="6" t="s">
        <v>1135</v>
      </c>
      <c r="I6" s="6" t="s">
        <v>1136</v>
      </c>
      <c r="J6" s="8" t="s">
        <v>1137</v>
      </c>
      <c r="K6" s="6" t="s">
        <v>1138</v>
      </c>
      <c r="N6" s="8" t="s">
        <v>1139</v>
      </c>
      <c r="O6" s="7">
        <v>2</v>
      </c>
      <c r="S6" s="6">
        <v>0</v>
      </c>
      <c r="T6" s="6">
        <v>0</v>
      </c>
      <c r="U6" s="6">
        <v>0</v>
      </c>
      <c r="V6" s="6">
        <v>1</v>
      </c>
      <c r="X6" s="6" t="s">
        <v>7722</v>
      </c>
      <c r="Y6" s="6" t="s">
        <v>7723</v>
      </c>
    </row>
    <row r="7" spans="1:27">
      <c r="A7" s="6" t="s">
        <v>1077</v>
      </c>
      <c r="B7" s="6" t="s">
        <v>1161</v>
      </c>
      <c r="C7" s="6" t="s">
        <v>1162</v>
      </c>
      <c r="D7" s="7">
        <v>0</v>
      </c>
      <c r="E7" s="9" t="s">
        <v>1163</v>
      </c>
      <c r="F7" s="9" t="s">
        <v>1164</v>
      </c>
      <c r="G7" s="6" t="s">
        <v>1165</v>
      </c>
      <c r="H7" s="6" t="s">
        <v>1135</v>
      </c>
      <c r="I7" s="6" t="s">
        <v>1136</v>
      </c>
      <c r="J7" s="8" t="s">
        <v>1137</v>
      </c>
      <c r="K7" s="6" t="s">
        <v>1138</v>
      </c>
      <c r="N7" s="8" t="s">
        <v>1139</v>
      </c>
      <c r="O7" s="7">
        <v>2</v>
      </c>
      <c r="S7" s="6">
        <v>0</v>
      </c>
      <c r="T7" s="6">
        <v>0</v>
      </c>
      <c r="U7" s="6">
        <v>0</v>
      </c>
      <c r="V7" s="6">
        <v>1</v>
      </c>
      <c r="X7" s="6" t="s">
        <v>7724</v>
      </c>
      <c r="Y7" s="6" t="s">
        <v>7725</v>
      </c>
    </row>
    <row r="8" spans="1:27">
      <c r="A8" s="10" t="s">
        <v>836</v>
      </c>
      <c r="B8" s="11" t="s">
        <v>1166</v>
      </c>
      <c r="C8" s="11" t="s">
        <v>1167</v>
      </c>
      <c r="D8" s="12">
        <v>1</v>
      </c>
      <c r="E8" s="10" t="s">
        <v>1168</v>
      </c>
      <c r="F8" s="10" t="s">
        <v>1169</v>
      </c>
      <c r="G8" s="10" t="s">
        <v>1170</v>
      </c>
      <c r="H8" s="6" t="s">
        <v>1135</v>
      </c>
      <c r="I8" s="6" t="s">
        <v>1171</v>
      </c>
      <c r="J8" s="8" t="s">
        <v>1137</v>
      </c>
      <c r="K8" s="6" t="s">
        <v>1138</v>
      </c>
      <c r="N8" s="8" t="s">
        <v>1139</v>
      </c>
      <c r="O8" s="7">
        <v>2</v>
      </c>
      <c r="S8" s="6">
        <v>0</v>
      </c>
      <c r="T8" s="6">
        <v>0</v>
      </c>
      <c r="U8" s="6">
        <v>0</v>
      </c>
      <c r="V8" s="6">
        <v>1</v>
      </c>
      <c r="X8" s="6" t="s">
        <v>7726</v>
      </c>
      <c r="Y8" s="6" t="s">
        <v>7727</v>
      </c>
    </row>
    <row r="9" spans="1:27">
      <c r="A9" s="6" t="s">
        <v>203</v>
      </c>
      <c r="B9" s="6" t="s">
        <v>1172</v>
      </c>
      <c r="C9" s="11" t="s">
        <v>1173</v>
      </c>
      <c r="D9" s="12">
        <v>0</v>
      </c>
      <c r="E9" s="6" t="s">
        <v>1174</v>
      </c>
      <c r="F9" s="6" t="s">
        <v>1175</v>
      </c>
      <c r="G9" s="6" t="s">
        <v>1176</v>
      </c>
      <c r="H9" s="6" t="s">
        <v>1135</v>
      </c>
      <c r="I9" s="6" t="s">
        <v>1171</v>
      </c>
      <c r="J9" s="8" t="s">
        <v>1137</v>
      </c>
      <c r="K9" s="6" t="s">
        <v>1138</v>
      </c>
      <c r="N9" s="8" t="s">
        <v>1139</v>
      </c>
      <c r="O9" s="7">
        <v>2</v>
      </c>
      <c r="S9" s="6">
        <v>0</v>
      </c>
      <c r="T9" s="6">
        <v>0</v>
      </c>
      <c r="U9" s="6">
        <v>0</v>
      </c>
      <c r="V9" s="6">
        <v>1</v>
      </c>
      <c r="X9" s="6" t="s">
        <v>7728</v>
      </c>
      <c r="Y9" s="6" t="s">
        <v>7729</v>
      </c>
    </row>
    <row r="10" spans="1:27">
      <c r="A10" s="6" t="s">
        <v>769</v>
      </c>
      <c r="B10" s="6" t="s">
        <v>1177</v>
      </c>
      <c r="C10" s="8" t="s">
        <v>1178</v>
      </c>
      <c r="D10" s="13">
        <v>1</v>
      </c>
      <c r="E10" s="6" t="s">
        <v>1179</v>
      </c>
      <c r="F10" s="6" t="s">
        <v>1180</v>
      </c>
      <c r="G10" s="6" t="s">
        <v>1181</v>
      </c>
      <c r="H10" s="6" t="s">
        <v>1135</v>
      </c>
      <c r="I10" s="6" t="s">
        <v>1171</v>
      </c>
      <c r="J10" s="8" t="s">
        <v>1137</v>
      </c>
      <c r="K10" s="6" t="s">
        <v>1138</v>
      </c>
      <c r="N10" s="8" t="s">
        <v>1139</v>
      </c>
      <c r="O10" s="7">
        <v>2</v>
      </c>
      <c r="S10" s="6">
        <v>0</v>
      </c>
      <c r="T10" s="6">
        <v>0</v>
      </c>
      <c r="U10" s="6">
        <v>0</v>
      </c>
      <c r="V10" s="6">
        <v>1</v>
      </c>
      <c r="X10" s="6" t="s">
        <v>7730</v>
      </c>
      <c r="Y10" s="6" t="s">
        <v>7731</v>
      </c>
    </row>
    <row r="11" spans="1:27">
      <c r="A11" s="6" t="s">
        <v>831</v>
      </c>
      <c r="B11" s="6" t="s">
        <v>1182</v>
      </c>
      <c r="C11" s="11" t="s">
        <v>1183</v>
      </c>
      <c r="D11" s="12">
        <v>1</v>
      </c>
      <c r="E11" s="6" t="s">
        <v>1184</v>
      </c>
      <c r="F11" s="6" t="s">
        <v>1185</v>
      </c>
      <c r="G11" s="6" t="s">
        <v>1186</v>
      </c>
      <c r="H11" s="6" t="s">
        <v>1135</v>
      </c>
      <c r="I11" s="6" t="s">
        <v>1187</v>
      </c>
      <c r="J11" s="6" t="s">
        <v>1188</v>
      </c>
      <c r="K11" s="6" t="s">
        <v>1138</v>
      </c>
      <c r="N11" s="8" t="s">
        <v>1139</v>
      </c>
      <c r="O11" s="7">
        <v>2</v>
      </c>
      <c r="S11" s="6">
        <v>0</v>
      </c>
      <c r="T11" s="6">
        <v>0</v>
      </c>
      <c r="U11" s="6">
        <v>0</v>
      </c>
      <c r="V11" s="6">
        <v>1</v>
      </c>
      <c r="X11" s="6" t="s">
        <v>7732</v>
      </c>
      <c r="Y11" s="6" t="s">
        <v>7733</v>
      </c>
      <c r="Z11" s="6">
        <v>1</v>
      </c>
    </row>
    <row r="12" spans="1:27">
      <c r="A12" s="6" t="s">
        <v>626</v>
      </c>
      <c r="B12" s="6" t="s">
        <v>1189</v>
      </c>
      <c r="C12" s="6" t="s">
        <v>1190</v>
      </c>
      <c r="D12" s="7">
        <v>0</v>
      </c>
      <c r="E12" s="6" t="s">
        <v>1191</v>
      </c>
      <c r="F12" s="6" t="s">
        <v>1192</v>
      </c>
      <c r="G12" s="6" t="s">
        <v>1193</v>
      </c>
      <c r="H12" s="6" t="s">
        <v>1135</v>
      </c>
      <c r="I12" s="6" t="s">
        <v>1187</v>
      </c>
      <c r="J12" s="6" t="s">
        <v>1137</v>
      </c>
      <c r="K12" s="6" t="s">
        <v>1138</v>
      </c>
      <c r="N12" s="6" t="s">
        <v>1139</v>
      </c>
      <c r="O12" s="7">
        <v>2</v>
      </c>
      <c r="S12" s="6">
        <v>0</v>
      </c>
      <c r="T12" s="6">
        <v>0</v>
      </c>
      <c r="U12" s="6">
        <v>0</v>
      </c>
      <c r="V12" s="6">
        <v>1</v>
      </c>
      <c r="X12" s="6" t="s">
        <v>7734</v>
      </c>
      <c r="Y12" s="6" t="s">
        <v>7735</v>
      </c>
    </row>
    <row r="13" spans="1:27">
      <c r="A13" s="6" t="s">
        <v>54</v>
      </c>
      <c r="B13" s="6" t="s">
        <v>1194</v>
      </c>
      <c r="C13" s="6" t="s">
        <v>1195</v>
      </c>
      <c r="D13" s="7">
        <v>0</v>
      </c>
      <c r="E13" s="6" t="s">
        <v>1191</v>
      </c>
      <c r="F13" s="6" t="s">
        <v>1192</v>
      </c>
      <c r="G13" s="6" t="s">
        <v>1193</v>
      </c>
      <c r="H13" s="6" t="s">
        <v>1135</v>
      </c>
      <c r="I13" s="6" t="s">
        <v>1187</v>
      </c>
      <c r="J13" s="6" t="s">
        <v>1137</v>
      </c>
      <c r="K13" s="6" t="s">
        <v>1138</v>
      </c>
      <c r="N13" s="6" t="s">
        <v>1139</v>
      </c>
      <c r="O13" s="7">
        <v>2</v>
      </c>
      <c r="S13" s="6">
        <v>0</v>
      </c>
      <c r="T13" s="6">
        <v>0</v>
      </c>
      <c r="U13" s="6">
        <v>0</v>
      </c>
      <c r="V13" s="6">
        <v>1</v>
      </c>
      <c r="X13" s="6" t="s">
        <v>7736</v>
      </c>
      <c r="Y13" s="6" t="s">
        <v>7737</v>
      </c>
    </row>
    <row r="14" spans="1:27">
      <c r="A14" s="6" t="s">
        <v>1049</v>
      </c>
      <c r="B14" s="6" t="s">
        <v>1196</v>
      </c>
      <c r="C14" s="6" t="s">
        <v>1197</v>
      </c>
      <c r="D14" s="7">
        <v>0</v>
      </c>
      <c r="E14" s="6" t="s">
        <v>1198</v>
      </c>
      <c r="F14" s="6" t="s">
        <v>1199</v>
      </c>
      <c r="G14" s="6" t="s">
        <v>1200</v>
      </c>
      <c r="H14" s="6" t="s">
        <v>1135</v>
      </c>
      <c r="I14" s="6" t="s">
        <v>1187</v>
      </c>
      <c r="J14" s="6" t="s">
        <v>1188</v>
      </c>
      <c r="K14" s="6" t="s">
        <v>1138</v>
      </c>
      <c r="N14" s="6" t="s">
        <v>1139</v>
      </c>
      <c r="O14" s="7">
        <v>2</v>
      </c>
      <c r="S14" s="6">
        <v>0</v>
      </c>
      <c r="T14" s="6">
        <v>0</v>
      </c>
      <c r="U14" s="6">
        <v>0</v>
      </c>
      <c r="V14" s="6">
        <v>1</v>
      </c>
      <c r="X14" s="6" t="s">
        <v>7738</v>
      </c>
      <c r="Y14" s="6" t="s">
        <v>7739</v>
      </c>
      <c r="Z14" s="6">
        <v>1</v>
      </c>
    </row>
    <row r="15" spans="1:27">
      <c r="A15" s="6" t="s">
        <v>393</v>
      </c>
      <c r="B15" s="6" t="s">
        <v>1201</v>
      </c>
      <c r="C15" s="6" t="s">
        <v>1202</v>
      </c>
      <c r="D15" s="7">
        <v>0</v>
      </c>
      <c r="E15" s="6" t="s">
        <v>1203</v>
      </c>
      <c r="F15" s="6" t="s">
        <v>1204</v>
      </c>
      <c r="G15" s="6" t="s">
        <v>1205</v>
      </c>
      <c r="H15" s="6" t="s">
        <v>1135</v>
      </c>
      <c r="I15" s="6" t="s">
        <v>1187</v>
      </c>
      <c r="J15" s="6" t="s">
        <v>1137</v>
      </c>
      <c r="K15" s="6" t="s">
        <v>1138</v>
      </c>
      <c r="N15" s="6" t="s">
        <v>1139</v>
      </c>
      <c r="O15" s="7">
        <v>2</v>
      </c>
      <c r="S15" s="6">
        <v>0</v>
      </c>
      <c r="T15" s="6">
        <v>0</v>
      </c>
      <c r="U15" s="6">
        <v>0</v>
      </c>
      <c r="V15" s="6">
        <v>1</v>
      </c>
      <c r="X15" s="6" t="s">
        <v>7740</v>
      </c>
      <c r="Y15" s="6" t="s">
        <v>7741</v>
      </c>
    </row>
    <row r="16" spans="1:27">
      <c r="A16" s="6" t="s">
        <v>388</v>
      </c>
      <c r="B16" s="6" t="s">
        <v>1206</v>
      </c>
      <c r="C16" s="6" t="s">
        <v>1207</v>
      </c>
      <c r="D16" s="7">
        <v>0</v>
      </c>
      <c r="E16" s="6" t="s">
        <v>1208</v>
      </c>
      <c r="F16" s="6" t="s">
        <v>1209</v>
      </c>
      <c r="G16" s="6" t="s">
        <v>1205</v>
      </c>
      <c r="H16" s="6" t="s">
        <v>1135</v>
      </c>
      <c r="I16" s="6" t="s">
        <v>1187</v>
      </c>
      <c r="J16" s="6" t="s">
        <v>1137</v>
      </c>
      <c r="K16" s="6" t="s">
        <v>1138</v>
      </c>
      <c r="N16" s="6" t="s">
        <v>1139</v>
      </c>
      <c r="O16" s="7">
        <v>2</v>
      </c>
      <c r="S16" s="6">
        <v>0</v>
      </c>
      <c r="T16" s="6">
        <v>0</v>
      </c>
      <c r="U16" s="6">
        <v>0</v>
      </c>
      <c r="V16" s="6">
        <v>1</v>
      </c>
      <c r="X16" s="6" t="s">
        <v>7742</v>
      </c>
      <c r="Y16" s="6" t="s">
        <v>7743</v>
      </c>
    </row>
    <row r="17" spans="1:26">
      <c r="A17" s="6" t="s">
        <v>400</v>
      </c>
      <c r="B17" s="6" t="s">
        <v>1210</v>
      </c>
      <c r="C17" s="6" t="s">
        <v>1211</v>
      </c>
      <c r="D17" s="7">
        <v>0</v>
      </c>
      <c r="E17" s="6" t="s">
        <v>1212</v>
      </c>
      <c r="F17" s="6" t="s">
        <v>1213</v>
      </c>
      <c r="G17" s="6" t="s">
        <v>1214</v>
      </c>
      <c r="H17" s="6" t="s">
        <v>1135</v>
      </c>
      <c r="I17" s="6" t="s">
        <v>1187</v>
      </c>
      <c r="J17" s="6" t="s">
        <v>1137</v>
      </c>
      <c r="K17" s="6" t="s">
        <v>1138</v>
      </c>
      <c r="N17" s="6" t="s">
        <v>1139</v>
      </c>
      <c r="O17" s="7">
        <v>2</v>
      </c>
      <c r="S17" s="6">
        <v>0</v>
      </c>
      <c r="T17" s="6">
        <v>0</v>
      </c>
      <c r="U17" s="6">
        <v>0</v>
      </c>
      <c r="V17" s="6">
        <v>1</v>
      </c>
      <c r="X17" s="6" t="s">
        <v>7744</v>
      </c>
      <c r="Y17" s="6" t="s">
        <v>7745</v>
      </c>
    </row>
    <row r="18" spans="1:26">
      <c r="A18" s="6" t="s">
        <v>667</v>
      </c>
      <c r="B18" s="6" t="s">
        <v>1215</v>
      </c>
      <c r="C18" s="6" t="s">
        <v>1216</v>
      </c>
      <c r="D18" s="7">
        <v>0</v>
      </c>
      <c r="E18" s="6" t="s">
        <v>1217</v>
      </c>
      <c r="F18" s="6" t="s">
        <v>1218</v>
      </c>
      <c r="G18" s="6" t="s">
        <v>1219</v>
      </c>
      <c r="H18" s="6" t="s">
        <v>1135</v>
      </c>
      <c r="I18" s="6" t="s">
        <v>1187</v>
      </c>
      <c r="J18" s="6" t="s">
        <v>1137</v>
      </c>
      <c r="K18" s="6" t="s">
        <v>1138</v>
      </c>
      <c r="N18" s="6" t="s">
        <v>1139</v>
      </c>
      <c r="O18" s="7">
        <v>2</v>
      </c>
      <c r="S18" s="6">
        <v>0</v>
      </c>
      <c r="T18" s="6">
        <v>0</v>
      </c>
      <c r="U18" s="6">
        <v>0</v>
      </c>
      <c r="V18" s="6">
        <v>1</v>
      </c>
      <c r="X18" s="6" t="s">
        <v>7746</v>
      </c>
      <c r="Y18" s="6" t="s">
        <v>7747</v>
      </c>
    </row>
    <row r="19" spans="1:26">
      <c r="A19" s="6" t="s">
        <v>1039</v>
      </c>
      <c r="B19" s="6" t="s">
        <v>1220</v>
      </c>
      <c r="C19" s="6" t="s">
        <v>1221</v>
      </c>
      <c r="D19" s="7">
        <v>0</v>
      </c>
      <c r="E19" s="6" t="s">
        <v>1222</v>
      </c>
      <c r="F19" s="6" t="s">
        <v>1223</v>
      </c>
      <c r="G19" s="6" t="s">
        <v>1219</v>
      </c>
      <c r="H19" s="6" t="s">
        <v>1135</v>
      </c>
      <c r="I19" s="6" t="s">
        <v>1187</v>
      </c>
      <c r="J19" s="6" t="s">
        <v>1137</v>
      </c>
      <c r="K19" s="6" t="s">
        <v>1138</v>
      </c>
      <c r="N19" s="6" t="s">
        <v>1139</v>
      </c>
      <c r="O19" s="7">
        <v>2</v>
      </c>
      <c r="S19" s="6">
        <v>0</v>
      </c>
      <c r="T19" s="6">
        <v>0</v>
      </c>
      <c r="U19" s="6">
        <v>0</v>
      </c>
      <c r="V19" s="6">
        <v>1</v>
      </c>
      <c r="X19" s="6" t="s">
        <v>7748</v>
      </c>
      <c r="Y19" s="6" t="s">
        <v>7749</v>
      </c>
    </row>
    <row r="20" spans="1:26">
      <c r="A20" s="6" t="s">
        <v>514</v>
      </c>
      <c r="B20" s="6" t="s">
        <v>1224</v>
      </c>
      <c r="C20" s="6" t="s">
        <v>1225</v>
      </c>
      <c r="D20" s="7">
        <v>0</v>
      </c>
      <c r="E20" s="6" t="s">
        <v>1148</v>
      </c>
      <c r="F20" s="6" t="s">
        <v>1148</v>
      </c>
      <c r="G20" s="6" t="s">
        <v>1226</v>
      </c>
      <c r="H20" s="6" t="s">
        <v>1135</v>
      </c>
      <c r="I20" s="6" t="s">
        <v>1187</v>
      </c>
      <c r="J20" s="6" t="s">
        <v>1188</v>
      </c>
      <c r="K20" s="6" t="s">
        <v>1138</v>
      </c>
      <c r="N20" s="6" t="s">
        <v>1150</v>
      </c>
      <c r="O20" s="7">
        <v>1</v>
      </c>
      <c r="S20" s="6">
        <v>0</v>
      </c>
      <c r="T20" s="6">
        <v>0</v>
      </c>
      <c r="U20" s="6">
        <v>0</v>
      </c>
      <c r="V20" s="6">
        <v>1</v>
      </c>
      <c r="X20" s="6" t="s">
        <v>7750</v>
      </c>
      <c r="Y20" s="6" t="s">
        <v>7751</v>
      </c>
    </row>
    <row r="21" spans="1:26">
      <c r="A21" s="6" t="s">
        <v>581</v>
      </c>
      <c r="B21" s="6" t="s">
        <v>1227</v>
      </c>
      <c r="C21" s="6" t="s">
        <v>1228</v>
      </c>
      <c r="D21" s="7">
        <v>1</v>
      </c>
      <c r="E21" s="6" t="s">
        <v>1229</v>
      </c>
      <c r="F21" s="6" t="s">
        <v>1230</v>
      </c>
      <c r="G21" s="6" t="s">
        <v>1226</v>
      </c>
      <c r="H21" s="6" t="s">
        <v>1135</v>
      </c>
      <c r="I21" s="6" t="s">
        <v>1187</v>
      </c>
      <c r="J21" s="6" t="s">
        <v>1188</v>
      </c>
      <c r="K21" s="6" t="s">
        <v>1138</v>
      </c>
      <c r="N21" s="6" t="s">
        <v>1139</v>
      </c>
      <c r="O21" s="7">
        <v>2</v>
      </c>
      <c r="S21" s="6">
        <v>0</v>
      </c>
      <c r="T21" s="6">
        <v>0</v>
      </c>
      <c r="U21" s="6">
        <v>0</v>
      </c>
      <c r="V21" s="6">
        <v>1</v>
      </c>
      <c r="X21" s="6" t="s">
        <v>7752</v>
      </c>
      <c r="Y21" s="6" t="s">
        <v>7753</v>
      </c>
    </row>
    <row r="22" spans="1:26">
      <c r="A22" s="6" t="s">
        <v>824</v>
      </c>
      <c r="B22" s="6" t="s">
        <v>1231</v>
      </c>
      <c r="C22" s="6" t="s">
        <v>1232</v>
      </c>
      <c r="D22" s="7">
        <v>1</v>
      </c>
      <c r="E22" s="6" t="s">
        <v>1233</v>
      </c>
      <c r="F22" s="6" t="s">
        <v>1234</v>
      </c>
      <c r="G22" s="6" t="s">
        <v>1226</v>
      </c>
      <c r="H22" s="6" t="s">
        <v>1135</v>
      </c>
      <c r="I22" s="6" t="s">
        <v>1187</v>
      </c>
      <c r="J22" s="6" t="s">
        <v>1188</v>
      </c>
      <c r="K22" s="6" t="s">
        <v>1138</v>
      </c>
      <c r="N22" s="6" t="s">
        <v>1235</v>
      </c>
      <c r="O22" s="7">
        <v>3</v>
      </c>
      <c r="Q22" s="6" t="s">
        <v>1236</v>
      </c>
      <c r="R22" s="6">
        <v>23581822</v>
      </c>
      <c r="S22" s="6">
        <v>0</v>
      </c>
      <c r="T22" s="6">
        <v>0</v>
      </c>
      <c r="U22" s="6">
        <v>0</v>
      </c>
      <c r="V22" s="6">
        <v>1</v>
      </c>
      <c r="X22" s="6" t="s">
        <v>7754</v>
      </c>
      <c r="Y22" s="6" t="s">
        <v>7755</v>
      </c>
    </row>
    <row r="23" spans="1:26">
      <c r="A23" s="6" t="s">
        <v>104</v>
      </c>
      <c r="B23" s="6" t="s">
        <v>1237</v>
      </c>
      <c r="C23" s="6" t="s">
        <v>1238</v>
      </c>
      <c r="D23" s="7">
        <v>1</v>
      </c>
      <c r="E23" s="6" t="s">
        <v>1239</v>
      </c>
      <c r="F23" s="6" t="s">
        <v>1240</v>
      </c>
      <c r="G23" s="6" t="s">
        <v>1241</v>
      </c>
      <c r="H23" s="6" t="s">
        <v>1135</v>
      </c>
      <c r="I23" s="6" t="s">
        <v>1242</v>
      </c>
      <c r="J23" s="6" t="s">
        <v>1243</v>
      </c>
      <c r="K23" s="6" t="s">
        <v>1138</v>
      </c>
      <c r="N23" s="6" t="s">
        <v>1139</v>
      </c>
      <c r="O23" s="7">
        <v>2</v>
      </c>
      <c r="S23" s="6">
        <v>0</v>
      </c>
      <c r="T23" s="6">
        <v>0</v>
      </c>
      <c r="U23" s="6">
        <v>0</v>
      </c>
      <c r="V23" s="6">
        <v>1</v>
      </c>
      <c r="X23" s="6" t="s">
        <v>7756</v>
      </c>
      <c r="Y23" s="6" t="s">
        <v>7757</v>
      </c>
    </row>
    <row r="24" spans="1:26">
      <c r="A24" s="10" t="s">
        <v>280</v>
      </c>
      <c r="B24" s="11" t="s">
        <v>1244</v>
      </c>
      <c r="C24" s="11" t="s">
        <v>1245</v>
      </c>
      <c r="D24" s="12">
        <v>0</v>
      </c>
      <c r="E24" s="6" t="s">
        <v>1246</v>
      </c>
      <c r="F24" s="6" t="s">
        <v>1247</v>
      </c>
      <c r="G24" s="10" t="s">
        <v>1248</v>
      </c>
      <c r="H24" s="6" t="s">
        <v>1135</v>
      </c>
      <c r="I24" s="10" t="s">
        <v>1249</v>
      </c>
      <c r="J24" s="8" t="s">
        <v>1243</v>
      </c>
      <c r="K24" s="16" t="s">
        <v>1138</v>
      </c>
      <c r="L24" s="11"/>
      <c r="M24" s="11"/>
      <c r="N24" s="8" t="s">
        <v>1139</v>
      </c>
      <c r="O24" s="7">
        <v>2</v>
      </c>
      <c r="P24" s="11"/>
      <c r="Q24" s="41"/>
      <c r="R24" s="8"/>
      <c r="S24" s="6">
        <v>0</v>
      </c>
      <c r="T24" s="6">
        <v>0</v>
      </c>
      <c r="U24" s="6">
        <v>0</v>
      </c>
      <c r="V24" s="6">
        <v>1</v>
      </c>
      <c r="X24" s="6" t="s">
        <v>7758</v>
      </c>
      <c r="Y24" s="6" t="s">
        <v>7759</v>
      </c>
      <c r="Z24" s="6">
        <v>1</v>
      </c>
    </row>
    <row r="25" spans="1:26" ht="15.75">
      <c r="A25" s="10" t="s">
        <v>385</v>
      </c>
      <c r="B25" s="11" t="s">
        <v>1250</v>
      </c>
      <c r="C25" s="11" t="s">
        <v>1251</v>
      </c>
      <c r="D25" s="14">
        <v>0</v>
      </c>
      <c r="E25" s="10" t="s">
        <v>1252</v>
      </c>
      <c r="F25" s="10" t="s">
        <v>1253</v>
      </c>
      <c r="G25" s="10" t="s">
        <v>1254</v>
      </c>
      <c r="H25" s="6" t="s">
        <v>1135</v>
      </c>
      <c r="I25" s="10" t="s">
        <v>1249</v>
      </c>
      <c r="J25" s="8" t="s">
        <v>1243</v>
      </c>
      <c r="K25" s="16" t="s">
        <v>1138</v>
      </c>
      <c r="L25" s="11"/>
      <c r="M25" s="42"/>
      <c r="N25" s="8" t="s">
        <v>1139</v>
      </c>
      <c r="O25" s="7">
        <v>2</v>
      </c>
      <c r="P25" s="11"/>
      <c r="Q25" s="41"/>
      <c r="R25" s="8"/>
      <c r="S25" s="6">
        <v>0</v>
      </c>
      <c r="T25" s="6">
        <v>0</v>
      </c>
      <c r="U25" s="6">
        <v>0</v>
      </c>
      <c r="V25" s="6">
        <v>1</v>
      </c>
      <c r="X25" s="6" t="s">
        <v>7760</v>
      </c>
      <c r="Y25" s="6" t="s">
        <v>7761</v>
      </c>
      <c r="Z25" s="6">
        <v>1</v>
      </c>
    </row>
    <row r="26" spans="1:26">
      <c r="A26" s="10" t="s">
        <v>728</v>
      </c>
      <c r="B26" s="11" t="s">
        <v>1255</v>
      </c>
      <c r="C26" s="11" t="s">
        <v>1256</v>
      </c>
      <c r="D26" s="12">
        <v>0</v>
      </c>
      <c r="E26" s="15" t="s">
        <v>1257</v>
      </c>
      <c r="F26" s="15" t="s">
        <v>1258</v>
      </c>
      <c r="G26" s="10" t="s">
        <v>1259</v>
      </c>
      <c r="H26" s="6" t="s">
        <v>1135</v>
      </c>
      <c r="I26" s="10" t="s">
        <v>1249</v>
      </c>
      <c r="J26" s="8" t="s">
        <v>1243</v>
      </c>
      <c r="K26" s="16" t="s">
        <v>1138</v>
      </c>
      <c r="L26" s="11"/>
      <c r="M26" s="11"/>
      <c r="N26" s="8" t="s">
        <v>1139</v>
      </c>
      <c r="O26" s="7">
        <v>2</v>
      </c>
      <c r="P26" s="11"/>
      <c r="Q26" s="41"/>
      <c r="R26" s="8"/>
      <c r="S26" s="6">
        <v>0</v>
      </c>
      <c r="T26" s="6">
        <v>0</v>
      </c>
      <c r="U26" s="6">
        <v>0</v>
      </c>
      <c r="V26" s="6">
        <v>1</v>
      </c>
      <c r="X26" s="6" t="s">
        <v>7762</v>
      </c>
      <c r="Y26" s="6" t="s">
        <v>7763</v>
      </c>
      <c r="Z26" s="6">
        <v>1</v>
      </c>
    </row>
    <row r="27" spans="1:26">
      <c r="A27" s="10" t="s">
        <v>571</v>
      </c>
      <c r="B27" s="11" t="s">
        <v>1260</v>
      </c>
      <c r="C27" s="11" t="s">
        <v>1261</v>
      </c>
      <c r="D27" s="12">
        <v>0</v>
      </c>
      <c r="E27" s="15" t="s">
        <v>1262</v>
      </c>
      <c r="F27" s="15" t="s">
        <v>1263</v>
      </c>
      <c r="G27" s="10" t="s">
        <v>1264</v>
      </c>
      <c r="H27" s="6" t="s">
        <v>1135</v>
      </c>
      <c r="I27" s="10" t="s">
        <v>1249</v>
      </c>
      <c r="J27" s="8" t="s">
        <v>1243</v>
      </c>
      <c r="K27" s="16" t="s">
        <v>1138</v>
      </c>
      <c r="L27" s="11"/>
      <c r="M27" s="11"/>
      <c r="N27" s="8" t="s">
        <v>1139</v>
      </c>
      <c r="O27" s="7">
        <v>2</v>
      </c>
      <c r="P27" s="11"/>
      <c r="Q27" s="41"/>
      <c r="R27" s="8"/>
      <c r="S27" s="6">
        <v>0</v>
      </c>
      <c r="T27" s="6">
        <v>0</v>
      </c>
      <c r="U27" s="6">
        <v>0</v>
      </c>
      <c r="V27" s="6">
        <v>1</v>
      </c>
      <c r="X27" s="6" t="s">
        <v>7764</v>
      </c>
      <c r="Y27" s="6" t="s">
        <v>7765</v>
      </c>
      <c r="Z27" s="6">
        <v>1</v>
      </c>
    </row>
    <row r="28" spans="1:26">
      <c r="A28" s="10" t="s">
        <v>619</v>
      </c>
      <c r="B28" s="11" t="s">
        <v>1265</v>
      </c>
      <c r="C28" s="11" t="s">
        <v>1266</v>
      </c>
      <c r="D28" s="12">
        <v>0</v>
      </c>
      <c r="E28" s="6" t="s">
        <v>1267</v>
      </c>
      <c r="F28" s="6" t="s">
        <v>1268</v>
      </c>
      <c r="G28" s="10" t="s">
        <v>1269</v>
      </c>
      <c r="H28" s="6" t="s">
        <v>1135</v>
      </c>
      <c r="I28" s="10" t="s">
        <v>1249</v>
      </c>
      <c r="J28" s="8" t="s">
        <v>1243</v>
      </c>
      <c r="K28" s="16" t="s">
        <v>1138</v>
      </c>
      <c r="L28" s="11"/>
      <c r="M28" s="11"/>
      <c r="N28" s="8" t="s">
        <v>1139</v>
      </c>
      <c r="O28" s="7">
        <v>2</v>
      </c>
      <c r="P28" s="11"/>
      <c r="Q28" s="41"/>
      <c r="R28" s="8"/>
      <c r="S28" s="6">
        <v>0</v>
      </c>
      <c r="T28" s="6">
        <v>0</v>
      </c>
      <c r="U28" s="6">
        <v>0</v>
      </c>
      <c r="V28" s="6">
        <v>1</v>
      </c>
      <c r="X28" s="6" t="s">
        <v>7766</v>
      </c>
      <c r="Y28" s="6" t="s">
        <v>7767</v>
      </c>
      <c r="Z28" s="6">
        <v>1</v>
      </c>
    </row>
    <row r="29" spans="1:26">
      <c r="A29" s="10" t="s">
        <v>53</v>
      </c>
      <c r="B29" s="11" t="s">
        <v>1270</v>
      </c>
      <c r="C29" s="11" t="s">
        <v>1271</v>
      </c>
      <c r="D29" s="12">
        <v>0</v>
      </c>
      <c r="E29" s="10" t="s">
        <v>1272</v>
      </c>
      <c r="F29" s="10" t="s">
        <v>1273</v>
      </c>
      <c r="G29" s="10" t="s">
        <v>1274</v>
      </c>
      <c r="H29" s="6" t="s">
        <v>1135</v>
      </c>
      <c r="I29" s="10" t="s">
        <v>1249</v>
      </c>
      <c r="J29" s="8" t="s">
        <v>1243</v>
      </c>
      <c r="K29" s="16" t="s">
        <v>1138</v>
      </c>
      <c r="L29" s="11"/>
      <c r="M29" s="11"/>
      <c r="N29" s="8" t="s">
        <v>1139</v>
      </c>
      <c r="O29" s="7">
        <v>2</v>
      </c>
      <c r="P29" s="11"/>
      <c r="Q29" s="41"/>
      <c r="R29" s="8"/>
      <c r="S29" s="6">
        <v>0</v>
      </c>
      <c r="T29" s="6">
        <v>0</v>
      </c>
      <c r="U29" s="6">
        <v>0</v>
      </c>
      <c r="V29" s="6">
        <v>1</v>
      </c>
      <c r="X29" s="6" t="s">
        <v>7768</v>
      </c>
      <c r="Y29" s="6" t="s">
        <v>7769</v>
      </c>
      <c r="Z29" s="6">
        <v>1</v>
      </c>
    </row>
    <row r="30" spans="1:26" ht="15.75">
      <c r="A30" s="10" t="s">
        <v>142</v>
      </c>
      <c r="B30" s="11" t="s">
        <v>1275</v>
      </c>
      <c r="C30" s="11" t="s">
        <v>1276</v>
      </c>
      <c r="D30" s="12">
        <v>0</v>
      </c>
      <c r="E30" s="10" t="s">
        <v>1277</v>
      </c>
      <c r="F30" s="10" t="s">
        <v>1278</v>
      </c>
      <c r="G30" s="10" t="s">
        <v>1279</v>
      </c>
      <c r="H30" s="6" t="s">
        <v>1135</v>
      </c>
      <c r="I30" s="10" t="s">
        <v>1249</v>
      </c>
      <c r="J30" s="8" t="s">
        <v>1243</v>
      </c>
      <c r="K30" s="16" t="s">
        <v>1138</v>
      </c>
      <c r="L30" s="11"/>
      <c r="M30" s="42"/>
      <c r="N30" s="8" t="s">
        <v>1139</v>
      </c>
      <c r="O30" s="7">
        <v>2</v>
      </c>
      <c r="P30" s="11"/>
      <c r="Q30" s="41"/>
      <c r="R30" s="8"/>
      <c r="S30" s="6">
        <v>0</v>
      </c>
      <c r="T30" s="6">
        <v>0</v>
      </c>
      <c r="U30" s="6">
        <v>0</v>
      </c>
      <c r="V30" s="6">
        <v>1</v>
      </c>
      <c r="X30" s="6" t="s">
        <v>7770</v>
      </c>
      <c r="Y30" s="6" t="s">
        <v>7771</v>
      </c>
      <c r="Z30" s="6">
        <v>1</v>
      </c>
    </row>
    <row r="31" spans="1:26">
      <c r="A31" s="10" t="s">
        <v>76</v>
      </c>
      <c r="B31" s="11" t="s">
        <v>1280</v>
      </c>
      <c r="C31" s="11" t="s">
        <v>1281</v>
      </c>
      <c r="D31" s="12">
        <v>0</v>
      </c>
      <c r="E31" s="10" t="s">
        <v>1282</v>
      </c>
      <c r="F31" s="10" t="s">
        <v>1283</v>
      </c>
      <c r="G31" s="10" t="s">
        <v>1284</v>
      </c>
      <c r="H31" s="6" t="s">
        <v>1135</v>
      </c>
      <c r="I31" s="10" t="s">
        <v>1249</v>
      </c>
      <c r="J31" s="8" t="s">
        <v>1243</v>
      </c>
      <c r="K31" s="16" t="s">
        <v>1138</v>
      </c>
      <c r="L31" s="11"/>
      <c r="M31" s="11"/>
      <c r="N31" s="8" t="s">
        <v>1139</v>
      </c>
      <c r="O31" s="7">
        <v>2</v>
      </c>
      <c r="P31" s="11"/>
      <c r="Q31" s="41"/>
      <c r="R31" s="8"/>
      <c r="S31" s="6">
        <v>0</v>
      </c>
      <c r="T31" s="6">
        <v>0</v>
      </c>
      <c r="U31" s="6">
        <v>0</v>
      </c>
      <c r="V31" s="6">
        <v>1</v>
      </c>
      <c r="X31" s="6" t="s">
        <v>7772</v>
      </c>
      <c r="Y31" s="6" t="s">
        <v>7773</v>
      </c>
      <c r="Z31" s="6">
        <v>1</v>
      </c>
    </row>
    <row r="32" spans="1:26">
      <c r="A32" s="10" t="s">
        <v>523</v>
      </c>
      <c r="B32" s="11" t="s">
        <v>1285</v>
      </c>
      <c r="C32" s="11" t="s">
        <v>1286</v>
      </c>
      <c r="D32" s="12">
        <v>0</v>
      </c>
      <c r="E32" s="10" t="s">
        <v>1287</v>
      </c>
      <c r="F32" s="10" t="s">
        <v>1288</v>
      </c>
      <c r="G32" s="10" t="s">
        <v>1289</v>
      </c>
      <c r="H32" s="6" t="s">
        <v>1135</v>
      </c>
      <c r="I32" s="10" t="s">
        <v>1249</v>
      </c>
      <c r="J32" s="8" t="s">
        <v>1243</v>
      </c>
      <c r="K32" s="16" t="s">
        <v>1138</v>
      </c>
      <c r="L32" s="11"/>
      <c r="M32" s="11"/>
      <c r="N32" s="8" t="s">
        <v>1139</v>
      </c>
      <c r="O32" s="7">
        <v>2</v>
      </c>
      <c r="P32" s="11"/>
      <c r="Q32" s="41"/>
      <c r="R32" s="8"/>
      <c r="S32" s="6">
        <v>0</v>
      </c>
      <c r="T32" s="6">
        <v>0</v>
      </c>
      <c r="U32" s="6">
        <v>0</v>
      </c>
      <c r="V32" s="6">
        <v>1</v>
      </c>
      <c r="X32" s="6" t="s">
        <v>7774</v>
      </c>
      <c r="Y32" s="6" t="s">
        <v>7775</v>
      </c>
      <c r="Z32" s="6">
        <v>1</v>
      </c>
    </row>
    <row r="33" spans="1:26">
      <c r="A33" s="10" t="s">
        <v>961</v>
      </c>
      <c r="B33" s="11" t="s">
        <v>1290</v>
      </c>
      <c r="C33" s="11" t="s">
        <v>1291</v>
      </c>
      <c r="D33" s="12">
        <v>0</v>
      </c>
      <c r="E33" s="6" t="s">
        <v>1292</v>
      </c>
      <c r="F33" s="6" t="s">
        <v>1293</v>
      </c>
      <c r="G33" s="10" t="s">
        <v>1294</v>
      </c>
      <c r="H33" s="6" t="s">
        <v>1135</v>
      </c>
      <c r="I33" s="10" t="s">
        <v>1249</v>
      </c>
      <c r="J33" s="8" t="s">
        <v>1243</v>
      </c>
      <c r="K33" s="16" t="s">
        <v>1138</v>
      </c>
      <c r="L33" s="11"/>
      <c r="M33" s="11"/>
      <c r="N33" s="8" t="s">
        <v>1139</v>
      </c>
      <c r="O33" s="7">
        <v>2</v>
      </c>
      <c r="P33" s="11"/>
      <c r="Q33" s="41"/>
      <c r="R33" s="8"/>
      <c r="S33" s="6">
        <v>0</v>
      </c>
      <c r="T33" s="6">
        <v>0</v>
      </c>
      <c r="U33" s="6">
        <v>0</v>
      </c>
      <c r="V33" s="6">
        <v>1</v>
      </c>
      <c r="X33" s="6" t="s">
        <v>7776</v>
      </c>
      <c r="Y33" s="6" t="s">
        <v>7777</v>
      </c>
      <c r="Z33" s="6">
        <v>1</v>
      </c>
    </row>
    <row r="34" spans="1:26">
      <c r="A34" s="10" t="s">
        <v>1040</v>
      </c>
      <c r="B34" s="11" t="s">
        <v>1295</v>
      </c>
      <c r="C34" s="11" t="s">
        <v>1296</v>
      </c>
      <c r="D34" s="12">
        <v>0</v>
      </c>
      <c r="E34" s="6" t="s">
        <v>1297</v>
      </c>
      <c r="F34" s="6" t="s">
        <v>1298</v>
      </c>
      <c r="G34" s="10" t="s">
        <v>1299</v>
      </c>
      <c r="H34" s="6" t="s">
        <v>1135</v>
      </c>
      <c r="I34" s="10" t="s">
        <v>1249</v>
      </c>
      <c r="J34" s="8" t="s">
        <v>1243</v>
      </c>
      <c r="K34" s="16" t="s">
        <v>1138</v>
      </c>
      <c r="L34" s="11"/>
      <c r="M34" s="11"/>
      <c r="N34" s="8" t="s">
        <v>1139</v>
      </c>
      <c r="O34" s="7">
        <v>2</v>
      </c>
      <c r="P34" s="11"/>
      <c r="Q34" s="41"/>
      <c r="R34" s="8"/>
      <c r="S34" s="6">
        <v>0</v>
      </c>
      <c r="T34" s="6">
        <v>0</v>
      </c>
      <c r="U34" s="6">
        <v>0</v>
      </c>
      <c r="V34" s="6">
        <v>1</v>
      </c>
      <c r="X34" s="6" t="s">
        <v>7778</v>
      </c>
      <c r="Y34" s="6" t="s">
        <v>7779</v>
      </c>
      <c r="Z34" s="6">
        <v>1</v>
      </c>
    </row>
    <row r="35" spans="1:26">
      <c r="A35" s="10" t="s">
        <v>229</v>
      </c>
      <c r="B35" s="11" t="s">
        <v>1300</v>
      </c>
      <c r="C35" s="11" t="s">
        <v>1301</v>
      </c>
      <c r="D35" s="12">
        <v>0</v>
      </c>
      <c r="E35" s="6" t="s">
        <v>1302</v>
      </c>
      <c r="F35" s="6" t="s">
        <v>1303</v>
      </c>
      <c r="G35" s="10" t="s">
        <v>1304</v>
      </c>
      <c r="H35" s="6" t="s">
        <v>1135</v>
      </c>
      <c r="I35" s="10" t="s">
        <v>1249</v>
      </c>
      <c r="J35" s="8" t="s">
        <v>1243</v>
      </c>
      <c r="K35" s="16" t="s">
        <v>1138</v>
      </c>
      <c r="L35" s="11"/>
      <c r="M35" s="11"/>
      <c r="N35" s="8" t="s">
        <v>1139</v>
      </c>
      <c r="O35" s="7">
        <v>2</v>
      </c>
      <c r="P35" s="11"/>
      <c r="Q35" s="41"/>
      <c r="R35" s="8"/>
      <c r="S35" s="6">
        <v>0</v>
      </c>
      <c r="T35" s="6">
        <v>0</v>
      </c>
      <c r="U35" s="6">
        <v>0</v>
      </c>
      <c r="V35" s="6">
        <v>1</v>
      </c>
      <c r="X35" s="6" t="s">
        <v>7780</v>
      </c>
      <c r="Y35" s="6" t="s">
        <v>7781</v>
      </c>
      <c r="Z35" s="6">
        <v>1</v>
      </c>
    </row>
    <row r="36" spans="1:26">
      <c r="A36" s="10" t="s">
        <v>18</v>
      </c>
      <c r="B36" s="11" t="s">
        <v>1305</v>
      </c>
      <c r="C36" s="11" t="s">
        <v>1306</v>
      </c>
      <c r="D36" s="12">
        <v>0</v>
      </c>
      <c r="E36" s="6" t="s">
        <v>1307</v>
      </c>
      <c r="F36" s="6" t="s">
        <v>1308</v>
      </c>
      <c r="G36" s="10" t="s">
        <v>1309</v>
      </c>
      <c r="H36" s="6" t="s">
        <v>1135</v>
      </c>
      <c r="I36" s="10" t="s">
        <v>1249</v>
      </c>
      <c r="J36" s="8" t="s">
        <v>1243</v>
      </c>
      <c r="K36" s="16" t="s">
        <v>1138</v>
      </c>
      <c r="L36" s="11"/>
      <c r="M36" s="11"/>
      <c r="N36" s="8" t="s">
        <v>1139</v>
      </c>
      <c r="O36" s="7">
        <v>2</v>
      </c>
      <c r="P36" s="8"/>
      <c r="Q36" s="41"/>
      <c r="R36" s="8"/>
      <c r="S36" s="6">
        <v>0</v>
      </c>
      <c r="T36" s="6">
        <v>0</v>
      </c>
      <c r="U36" s="6">
        <v>0</v>
      </c>
      <c r="V36" s="6">
        <v>1</v>
      </c>
      <c r="X36" s="6" t="s">
        <v>7782</v>
      </c>
      <c r="Y36" s="6" t="s">
        <v>7783</v>
      </c>
      <c r="Z36" s="6">
        <v>1</v>
      </c>
    </row>
    <row r="37" spans="1:26">
      <c r="A37" s="10" t="s">
        <v>217</v>
      </c>
      <c r="B37" s="11" t="s">
        <v>1310</v>
      </c>
      <c r="C37" s="11" t="s">
        <v>1311</v>
      </c>
      <c r="D37" s="12">
        <v>0</v>
      </c>
      <c r="E37" s="6" t="s">
        <v>1312</v>
      </c>
      <c r="F37" s="6" t="s">
        <v>1313</v>
      </c>
      <c r="G37" s="10" t="s">
        <v>1314</v>
      </c>
      <c r="H37" s="6" t="s">
        <v>1135</v>
      </c>
      <c r="I37" s="10" t="s">
        <v>1249</v>
      </c>
      <c r="J37" s="8" t="s">
        <v>1243</v>
      </c>
      <c r="K37" s="16" t="s">
        <v>1138</v>
      </c>
      <c r="L37" s="11"/>
      <c r="M37" s="11"/>
      <c r="N37" s="8" t="s">
        <v>1139</v>
      </c>
      <c r="O37" s="7">
        <v>2</v>
      </c>
      <c r="P37" s="11"/>
      <c r="Q37" s="41"/>
      <c r="R37" s="8"/>
      <c r="S37" s="6">
        <v>0</v>
      </c>
      <c r="T37" s="6">
        <v>0</v>
      </c>
      <c r="U37" s="6">
        <v>0</v>
      </c>
      <c r="V37" s="6">
        <v>1</v>
      </c>
      <c r="X37" s="6" t="s">
        <v>7784</v>
      </c>
      <c r="Y37" s="6" t="s">
        <v>7785</v>
      </c>
      <c r="Z37" s="6">
        <v>1</v>
      </c>
    </row>
    <row r="38" spans="1:26">
      <c r="A38" s="10" t="s">
        <v>93</v>
      </c>
      <c r="B38" s="11" t="s">
        <v>1315</v>
      </c>
      <c r="C38" s="11" t="s">
        <v>1316</v>
      </c>
      <c r="D38" s="14">
        <v>0</v>
      </c>
      <c r="E38" s="15" t="s">
        <v>1317</v>
      </c>
      <c r="F38" s="15" t="s">
        <v>1318</v>
      </c>
      <c r="G38" s="10" t="s">
        <v>1319</v>
      </c>
      <c r="H38" s="6" t="s">
        <v>1135</v>
      </c>
      <c r="I38" s="10" t="s">
        <v>1249</v>
      </c>
      <c r="J38" s="8" t="s">
        <v>1243</v>
      </c>
      <c r="K38" s="16" t="s">
        <v>1138</v>
      </c>
      <c r="L38" s="11"/>
      <c r="M38" s="11"/>
      <c r="N38" s="8" t="s">
        <v>1139</v>
      </c>
      <c r="O38" s="7">
        <v>2</v>
      </c>
      <c r="P38" s="11"/>
      <c r="Q38" s="41"/>
      <c r="R38" s="8"/>
      <c r="S38" s="6">
        <v>0</v>
      </c>
      <c r="T38" s="6">
        <v>0</v>
      </c>
      <c r="U38" s="6">
        <v>0</v>
      </c>
      <c r="V38" s="6">
        <v>1</v>
      </c>
      <c r="X38" s="6" t="s">
        <v>7786</v>
      </c>
      <c r="Y38" s="6" t="s">
        <v>7787</v>
      </c>
      <c r="Z38" s="6">
        <v>1</v>
      </c>
    </row>
    <row r="39" spans="1:26">
      <c r="A39" s="10" t="s">
        <v>92</v>
      </c>
      <c r="B39" s="11" t="s">
        <v>1320</v>
      </c>
      <c r="C39" s="11" t="s">
        <v>1321</v>
      </c>
      <c r="D39" s="12">
        <v>0</v>
      </c>
      <c r="E39" s="6" t="s">
        <v>1322</v>
      </c>
      <c r="F39" s="6" t="s">
        <v>1323</v>
      </c>
      <c r="G39" s="10" t="s">
        <v>1324</v>
      </c>
      <c r="H39" s="6" t="s">
        <v>1135</v>
      </c>
      <c r="I39" s="10" t="s">
        <v>1249</v>
      </c>
      <c r="J39" s="8" t="s">
        <v>1243</v>
      </c>
      <c r="K39" s="16" t="s">
        <v>1138</v>
      </c>
      <c r="L39" s="11"/>
      <c r="M39" s="11"/>
      <c r="N39" s="8" t="s">
        <v>1139</v>
      </c>
      <c r="O39" s="7">
        <v>2</v>
      </c>
      <c r="P39" s="11"/>
      <c r="Q39" s="41"/>
      <c r="R39" s="8"/>
      <c r="S39" s="6">
        <v>0</v>
      </c>
      <c r="T39" s="6">
        <v>0</v>
      </c>
      <c r="U39" s="6">
        <v>0</v>
      </c>
      <c r="V39" s="6">
        <v>1</v>
      </c>
      <c r="X39" s="6" t="s">
        <v>7788</v>
      </c>
      <c r="Y39" s="6" t="s">
        <v>7789</v>
      </c>
      <c r="Z39" s="6">
        <v>1</v>
      </c>
    </row>
    <row r="40" spans="1:26">
      <c r="A40" s="10" t="s">
        <v>268</v>
      </c>
      <c r="B40" s="11" t="s">
        <v>1325</v>
      </c>
      <c r="C40" s="11" t="s">
        <v>1326</v>
      </c>
      <c r="D40" s="12">
        <v>0</v>
      </c>
      <c r="E40" s="6" t="s">
        <v>1327</v>
      </c>
      <c r="F40" s="6" t="s">
        <v>1328</v>
      </c>
      <c r="G40" s="10" t="s">
        <v>1329</v>
      </c>
      <c r="H40" s="6" t="s">
        <v>1135</v>
      </c>
      <c r="I40" s="10" t="s">
        <v>1249</v>
      </c>
      <c r="J40" s="8" t="s">
        <v>1243</v>
      </c>
      <c r="K40" s="16" t="s">
        <v>1138</v>
      </c>
      <c r="L40" s="11"/>
      <c r="M40" s="11"/>
      <c r="N40" s="8" t="s">
        <v>1139</v>
      </c>
      <c r="O40" s="7">
        <v>2</v>
      </c>
      <c r="P40" s="11"/>
      <c r="Q40" s="41"/>
      <c r="R40" s="8"/>
      <c r="S40" s="6">
        <v>0</v>
      </c>
      <c r="T40" s="6">
        <v>0</v>
      </c>
      <c r="U40" s="6">
        <v>0</v>
      </c>
      <c r="V40" s="6">
        <v>1</v>
      </c>
      <c r="X40" s="6" t="s">
        <v>7790</v>
      </c>
      <c r="Y40" s="6" t="s">
        <v>7791</v>
      </c>
      <c r="Z40" s="6">
        <v>1</v>
      </c>
    </row>
    <row r="41" spans="1:26">
      <c r="A41" s="10" t="s">
        <v>88</v>
      </c>
      <c r="B41" s="11" t="s">
        <v>1330</v>
      </c>
      <c r="C41" s="11" t="s">
        <v>1331</v>
      </c>
      <c r="D41" s="12">
        <v>0</v>
      </c>
      <c r="E41" s="6" t="s">
        <v>1332</v>
      </c>
      <c r="F41" s="6" t="s">
        <v>1333</v>
      </c>
      <c r="G41" s="10" t="s">
        <v>1334</v>
      </c>
      <c r="H41" s="6" t="s">
        <v>1135</v>
      </c>
      <c r="I41" s="10" t="s">
        <v>1249</v>
      </c>
      <c r="J41" s="8" t="s">
        <v>1243</v>
      </c>
      <c r="K41" s="16" t="s">
        <v>1138</v>
      </c>
      <c r="L41" s="11"/>
      <c r="M41" s="11"/>
      <c r="N41" s="8" t="s">
        <v>1139</v>
      </c>
      <c r="O41" s="7">
        <v>2</v>
      </c>
      <c r="P41" s="11"/>
      <c r="Q41" s="41"/>
      <c r="R41" s="8"/>
      <c r="S41" s="6">
        <v>0</v>
      </c>
      <c r="T41" s="6">
        <v>0</v>
      </c>
      <c r="U41" s="6">
        <v>0</v>
      </c>
      <c r="V41" s="6">
        <v>1</v>
      </c>
      <c r="X41" s="6" t="s">
        <v>7792</v>
      </c>
      <c r="Y41" s="6" t="s">
        <v>7793</v>
      </c>
      <c r="Z41" s="6">
        <v>1</v>
      </c>
    </row>
    <row r="42" spans="1:26">
      <c r="A42" s="10" t="s">
        <v>428</v>
      </c>
      <c r="B42" s="11" t="s">
        <v>1335</v>
      </c>
      <c r="C42" s="11" t="s">
        <v>1336</v>
      </c>
      <c r="D42" s="12">
        <v>0</v>
      </c>
      <c r="E42" s="6" t="s">
        <v>1337</v>
      </c>
      <c r="F42" s="6" t="s">
        <v>1338</v>
      </c>
      <c r="G42" s="10" t="s">
        <v>1339</v>
      </c>
      <c r="H42" s="6" t="s">
        <v>1135</v>
      </c>
      <c r="I42" s="10" t="s">
        <v>1249</v>
      </c>
      <c r="J42" s="8" t="s">
        <v>1243</v>
      </c>
      <c r="K42" s="16" t="s">
        <v>1138</v>
      </c>
      <c r="L42" s="11"/>
      <c r="M42" s="11"/>
      <c r="N42" s="8" t="s">
        <v>1139</v>
      </c>
      <c r="O42" s="7">
        <v>2</v>
      </c>
      <c r="P42" s="11"/>
      <c r="Q42" s="41"/>
      <c r="R42" s="8"/>
      <c r="S42" s="6">
        <v>0</v>
      </c>
      <c r="T42" s="6">
        <v>0</v>
      </c>
      <c r="U42" s="6">
        <v>0</v>
      </c>
      <c r="V42" s="6">
        <v>1</v>
      </c>
      <c r="X42" s="6" t="s">
        <v>7794</v>
      </c>
      <c r="Y42" s="6" t="s">
        <v>7795</v>
      </c>
      <c r="Z42" s="6">
        <v>1</v>
      </c>
    </row>
    <row r="43" spans="1:26">
      <c r="A43" s="10" t="s">
        <v>745</v>
      </c>
      <c r="B43" s="11" t="s">
        <v>1340</v>
      </c>
      <c r="C43" s="11" t="s">
        <v>1341</v>
      </c>
      <c r="D43" s="12">
        <v>0</v>
      </c>
      <c r="E43" s="10" t="s">
        <v>1342</v>
      </c>
      <c r="F43" s="10" t="s">
        <v>1343</v>
      </c>
      <c r="G43" s="10" t="s">
        <v>1344</v>
      </c>
      <c r="H43" s="6" t="s">
        <v>1135</v>
      </c>
      <c r="I43" s="10" t="s">
        <v>1249</v>
      </c>
      <c r="J43" s="8" t="s">
        <v>1243</v>
      </c>
      <c r="K43" s="16" t="s">
        <v>1138</v>
      </c>
      <c r="L43" s="11"/>
      <c r="M43" s="11"/>
      <c r="N43" s="8" t="s">
        <v>1139</v>
      </c>
      <c r="O43" s="7">
        <v>2</v>
      </c>
      <c r="P43" s="11"/>
      <c r="Q43" s="41"/>
      <c r="R43" s="8"/>
      <c r="S43" s="6">
        <v>0</v>
      </c>
      <c r="T43" s="6">
        <v>0</v>
      </c>
      <c r="U43" s="6">
        <v>0</v>
      </c>
      <c r="V43" s="6">
        <v>1</v>
      </c>
      <c r="X43" s="6" t="s">
        <v>7796</v>
      </c>
      <c r="Y43" s="6" t="s">
        <v>7797</v>
      </c>
      <c r="Z43" s="6">
        <v>1</v>
      </c>
    </row>
    <row r="44" spans="1:26">
      <c r="A44" s="6" t="s">
        <v>614</v>
      </c>
      <c r="B44" s="6" t="s">
        <v>1345</v>
      </c>
      <c r="C44" s="6" t="s">
        <v>1346</v>
      </c>
      <c r="D44" s="7">
        <v>0</v>
      </c>
      <c r="E44" s="6" t="s">
        <v>1347</v>
      </c>
      <c r="F44" s="6" t="s">
        <v>1348</v>
      </c>
      <c r="G44" s="6" t="s">
        <v>1349</v>
      </c>
      <c r="H44" s="6" t="s">
        <v>1135</v>
      </c>
      <c r="I44" s="6" t="s">
        <v>1350</v>
      </c>
      <c r="J44" s="6" t="s">
        <v>1188</v>
      </c>
      <c r="K44" s="6" t="s">
        <v>1138</v>
      </c>
      <c r="N44" s="6" t="s">
        <v>1139</v>
      </c>
      <c r="O44" s="7">
        <v>2</v>
      </c>
      <c r="S44" s="6">
        <v>0</v>
      </c>
      <c r="T44" s="6">
        <v>0</v>
      </c>
      <c r="U44" s="6">
        <v>0</v>
      </c>
      <c r="V44" s="6">
        <v>1</v>
      </c>
      <c r="X44" s="6" t="s">
        <v>7798</v>
      </c>
      <c r="Y44" s="6" t="s">
        <v>7799</v>
      </c>
    </row>
    <row r="45" spans="1:26">
      <c r="A45" s="6" t="s">
        <v>607</v>
      </c>
      <c r="B45" s="6" t="s">
        <v>1351</v>
      </c>
      <c r="C45" s="6" t="s">
        <v>1352</v>
      </c>
      <c r="D45" s="7">
        <v>0</v>
      </c>
      <c r="E45" s="6" t="s">
        <v>1353</v>
      </c>
      <c r="F45" s="6" t="s">
        <v>1354</v>
      </c>
      <c r="G45" s="6" t="s">
        <v>1349</v>
      </c>
      <c r="H45" s="6" t="s">
        <v>1135</v>
      </c>
      <c r="I45" s="6" t="s">
        <v>1350</v>
      </c>
      <c r="J45" s="6" t="s">
        <v>1188</v>
      </c>
      <c r="K45" s="6" t="s">
        <v>1138</v>
      </c>
      <c r="N45" s="6" t="s">
        <v>1139</v>
      </c>
      <c r="O45" s="7">
        <v>2</v>
      </c>
      <c r="S45" s="6">
        <v>0</v>
      </c>
      <c r="T45" s="6">
        <v>0</v>
      </c>
      <c r="U45" s="6">
        <v>0</v>
      </c>
      <c r="V45" s="6">
        <v>1</v>
      </c>
      <c r="X45" s="6" t="s">
        <v>7800</v>
      </c>
      <c r="Y45" s="6" t="s">
        <v>7801</v>
      </c>
    </row>
    <row r="46" spans="1:26">
      <c r="A46" s="6" t="s">
        <v>628</v>
      </c>
      <c r="B46" s="6" t="s">
        <v>1355</v>
      </c>
      <c r="C46" s="6" t="s">
        <v>1356</v>
      </c>
      <c r="D46" s="7">
        <v>0</v>
      </c>
      <c r="E46" s="6" t="s">
        <v>1347</v>
      </c>
      <c r="F46" s="6" t="s">
        <v>1348</v>
      </c>
      <c r="G46" s="6" t="s">
        <v>1349</v>
      </c>
      <c r="H46" s="6" t="s">
        <v>1135</v>
      </c>
      <c r="I46" s="6" t="s">
        <v>1350</v>
      </c>
      <c r="J46" s="6" t="s">
        <v>1188</v>
      </c>
      <c r="K46" s="6" t="s">
        <v>1138</v>
      </c>
      <c r="N46" s="6" t="s">
        <v>1139</v>
      </c>
      <c r="O46" s="7">
        <v>2</v>
      </c>
      <c r="S46" s="6">
        <v>0</v>
      </c>
      <c r="T46" s="6">
        <v>0</v>
      </c>
      <c r="U46" s="6">
        <v>0</v>
      </c>
      <c r="V46" s="6">
        <v>1</v>
      </c>
      <c r="X46" s="6" t="s">
        <v>7802</v>
      </c>
      <c r="Y46" s="6" t="s">
        <v>7803</v>
      </c>
    </row>
    <row r="47" spans="1:26">
      <c r="A47" s="6" t="s">
        <v>693</v>
      </c>
      <c r="B47" s="6" t="s">
        <v>1357</v>
      </c>
      <c r="C47" s="6" t="s">
        <v>1358</v>
      </c>
      <c r="D47" s="7">
        <v>0</v>
      </c>
      <c r="E47" s="6" t="s">
        <v>1359</v>
      </c>
      <c r="F47" s="6" t="s">
        <v>1360</v>
      </c>
      <c r="G47" s="6" t="s">
        <v>1361</v>
      </c>
      <c r="H47" s="6" t="s">
        <v>1135</v>
      </c>
      <c r="I47" s="6" t="s">
        <v>1350</v>
      </c>
      <c r="J47" s="6" t="s">
        <v>1188</v>
      </c>
      <c r="K47" s="6" t="s">
        <v>1138</v>
      </c>
      <c r="N47" s="6" t="s">
        <v>1139</v>
      </c>
      <c r="O47" s="7">
        <v>2</v>
      </c>
      <c r="S47" s="6">
        <v>0</v>
      </c>
      <c r="T47" s="6">
        <v>0</v>
      </c>
      <c r="U47" s="6">
        <v>0</v>
      </c>
      <c r="V47" s="6">
        <v>1</v>
      </c>
      <c r="X47" s="6" t="s">
        <v>7804</v>
      </c>
      <c r="Y47" s="6" t="s">
        <v>7805</v>
      </c>
      <c r="Z47" s="6">
        <v>1</v>
      </c>
    </row>
    <row r="48" spans="1:26">
      <c r="A48" s="6" t="s">
        <v>1063</v>
      </c>
      <c r="B48" s="6" t="s">
        <v>1362</v>
      </c>
      <c r="C48" s="6" t="s">
        <v>1363</v>
      </c>
      <c r="D48" s="7">
        <v>0</v>
      </c>
      <c r="E48" s="6" t="s">
        <v>1364</v>
      </c>
      <c r="F48" s="6" t="s">
        <v>1365</v>
      </c>
      <c r="G48" s="6" t="s">
        <v>1361</v>
      </c>
      <c r="H48" s="6" t="s">
        <v>1135</v>
      </c>
      <c r="I48" s="6" t="s">
        <v>1350</v>
      </c>
      <c r="J48" s="6" t="s">
        <v>1188</v>
      </c>
      <c r="K48" s="6" t="s">
        <v>1138</v>
      </c>
      <c r="N48" s="6" t="s">
        <v>1139</v>
      </c>
      <c r="O48" s="7">
        <v>2</v>
      </c>
      <c r="S48" s="6">
        <v>0</v>
      </c>
      <c r="T48" s="6">
        <v>0</v>
      </c>
      <c r="U48" s="6">
        <v>0</v>
      </c>
      <c r="V48" s="6">
        <v>1</v>
      </c>
      <c r="X48" s="6" t="s">
        <v>7806</v>
      </c>
      <c r="Y48" s="6" t="s">
        <v>7807</v>
      </c>
      <c r="Z48" s="6">
        <v>1</v>
      </c>
    </row>
    <row r="49" spans="1:26">
      <c r="A49" s="16" t="s">
        <v>165</v>
      </c>
      <c r="B49" s="16" t="s">
        <v>1366</v>
      </c>
      <c r="C49" s="16" t="s">
        <v>1367</v>
      </c>
      <c r="D49" s="12">
        <v>0</v>
      </c>
      <c r="E49" s="10" t="s">
        <v>1368</v>
      </c>
      <c r="F49" s="10" t="s">
        <v>1369</v>
      </c>
      <c r="G49" s="16" t="s">
        <v>1370</v>
      </c>
      <c r="H49" s="6" t="s">
        <v>1135</v>
      </c>
      <c r="I49" s="16" t="s">
        <v>1371</v>
      </c>
      <c r="J49" s="16" t="s">
        <v>1137</v>
      </c>
      <c r="K49" s="6" t="s">
        <v>1372</v>
      </c>
      <c r="N49" s="8" t="s">
        <v>1139</v>
      </c>
      <c r="O49" s="7">
        <v>2</v>
      </c>
      <c r="S49" s="6">
        <v>0</v>
      </c>
      <c r="T49" s="6">
        <v>0</v>
      </c>
      <c r="U49" s="6">
        <v>0</v>
      </c>
      <c r="V49" s="6">
        <v>0</v>
      </c>
      <c r="X49" s="6" t="s">
        <v>7808</v>
      </c>
      <c r="Y49" s="6" t="s">
        <v>7809</v>
      </c>
    </row>
    <row r="50" spans="1:26">
      <c r="A50" s="16" t="s">
        <v>999</v>
      </c>
      <c r="B50" s="16" t="s">
        <v>1373</v>
      </c>
      <c r="C50" s="16" t="s">
        <v>1374</v>
      </c>
      <c r="D50" s="12">
        <v>0</v>
      </c>
      <c r="E50" s="10" t="s">
        <v>1368</v>
      </c>
      <c r="F50" s="10" t="s">
        <v>1369</v>
      </c>
      <c r="G50" s="16" t="s">
        <v>1370</v>
      </c>
      <c r="H50" s="6" t="s">
        <v>1135</v>
      </c>
      <c r="I50" s="16" t="s">
        <v>1371</v>
      </c>
      <c r="J50" s="16" t="s">
        <v>1137</v>
      </c>
      <c r="K50" s="6" t="s">
        <v>1372</v>
      </c>
      <c r="N50" s="8" t="s">
        <v>1139</v>
      </c>
      <c r="O50" s="7">
        <v>2</v>
      </c>
      <c r="S50" s="6">
        <v>0</v>
      </c>
      <c r="T50" s="6">
        <v>0</v>
      </c>
      <c r="U50" s="6">
        <v>0</v>
      </c>
      <c r="V50" s="6">
        <v>0</v>
      </c>
      <c r="X50" s="6" t="s">
        <v>7810</v>
      </c>
      <c r="Y50" s="6" t="s">
        <v>7811</v>
      </c>
    </row>
    <row r="51" spans="1:26">
      <c r="A51" s="6" t="s">
        <v>424</v>
      </c>
      <c r="B51" s="6" t="s">
        <v>1375</v>
      </c>
      <c r="C51" s="6" t="s">
        <v>1376</v>
      </c>
      <c r="D51" s="7">
        <v>1</v>
      </c>
      <c r="E51" s="6" t="s">
        <v>1377</v>
      </c>
      <c r="F51" s="6" t="s">
        <v>1378</v>
      </c>
      <c r="G51" s="6" t="s">
        <v>1379</v>
      </c>
      <c r="H51" s="6" t="s">
        <v>1135</v>
      </c>
      <c r="I51" s="6" t="s">
        <v>1380</v>
      </c>
      <c r="J51" s="6" t="s">
        <v>1137</v>
      </c>
      <c r="K51" s="6" t="s">
        <v>1138</v>
      </c>
      <c r="N51" s="6" t="s">
        <v>1139</v>
      </c>
      <c r="O51" s="7">
        <v>2</v>
      </c>
      <c r="S51" s="6">
        <v>0</v>
      </c>
      <c r="T51" s="6">
        <v>0</v>
      </c>
      <c r="U51" s="6">
        <v>0</v>
      </c>
      <c r="V51" s="6">
        <v>1</v>
      </c>
      <c r="X51" s="6" t="s">
        <v>7812</v>
      </c>
      <c r="Y51" s="6" t="s">
        <v>7813</v>
      </c>
    </row>
    <row r="52" spans="1:26">
      <c r="A52" s="17" t="s">
        <v>1381</v>
      </c>
      <c r="B52" s="6" t="s">
        <v>1382</v>
      </c>
      <c r="C52" s="11" t="s">
        <v>1383</v>
      </c>
      <c r="D52" s="12">
        <v>0</v>
      </c>
      <c r="E52" s="6" t="s">
        <v>1384</v>
      </c>
      <c r="F52" s="6" t="s">
        <v>1385</v>
      </c>
      <c r="G52" s="6" t="s">
        <v>1386</v>
      </c>
      <c r="H52" s="6" t="s">
        <v>1135</v>
      </c>
      <c r="I52" s="6" t="s">
        <v>1380</v>
      </c>
      <c r="J52" s="6" t="s">
        <v>1137</v>
      </c>
      <c r="K52" s="6" t="s">
        <v>1138</v>
      </c>
      <c r="N52" s="8" t="s">
        <v>1139</v>
      </c>
      <c r="O52" s="7">
        <v>2</v>
      </c>
      <c r="S52" s="6">
        <v>0</v>
      </c>
      <c r="T52" s="6">
        <v>0</v>
      </c>
      <c r="U52" s="6">
        <v>0</v>
      </c>
      <c r="V52" s="6">
        <v>1</v>
      </c>
      <c r="X52" s="6" t="s">
        <v>7814</v>
      </c>
      <c r="Y52" s="6" t="s">
        <v>7815</v>
      </c>
    </row>
    <row r="53" spans="1:26">
      <c r="A53" s="17" t="s">
        <v>1387</v>
      </c>
      <c r="B53" s="6" t="s">
        <v>1388</v>
      </c>
      <c r="C53" s="11" t="s">
        <v>1389</v>
      </c>
      <c r="D53" s="12">
        <v>0</v>
      </c>
      <c r="E53" s="6" t="s">
        <v>1384</v>
      </c>
      <c r="F53" s="6" t="s">
        <v>1385</v>
      </c>
      <c r="G53" s="6" t="s">
        <v>1386</v>
      </c>
      <c r="H53" s="6" t="s">
        <v>1135</v>
      </c>
      <c r="I53" s="6" t="s">
        <v>1380</v>
      </c>
      <c r="J53" s="6" t="s">
        <v>1137</v>
      </c>
      <c r="K53" s="6" t="s">
        <v>1138</v>
      </c>
      <c r="N53" s="8" t="s">
        <v>1139</v>
      </c>
      <c r="O53" s="7">
        <v>2</v>
      </c>
      <c r="S53" s="6">
        <v>0</v>
      </c>
      <c r="T53" s="6">
        <v>0</v>
      </c>
      <c r="U53" s="6">
        <v>0</v>
      </c>
      <c r="V53" s="6">
        <v>1</v>
      </c>
      <c r="X53" s="6" t="s">
        <v>7816</v>
      </c>
      <c r="Y53" s="6" t="s">
        <v>7817</v>
      </c>
    </row>
    <row r="54" spans="1:26">
      <c r="A54" s="17" t="s">
        <v>1064</v>
      </c>
      <c r="B54" s="6" t="s">
        <v>1390</v>
      </c>
      <c r="C54" s="11" t="s">
        <v>1391</v>
      </c>
      <c r="D54" s="12">
        <v>0</v>
      </c>
      <c r="E54" s="6" t="s">
        <v>1392</v>
      </c>
      <c r="F54" s="6" t="s">
        <v>1393</v>
      </c>
      <c r="G54" s="6" t="s">
        <v>1394</v>
      </c>
      <c r="H54" s="6" t="s">
        <v>1135</v>
      </c>
      <c r="I54" s="6" t="s">
        <v>1380</v>
      </c>
      <c r="J54" s="6" t="s">
        <v>1137</v>
      </c>
      <c r="K54" s="6" t="s">
        <v>1138</v>
      </c>
      <c r="N54" s="8" t="s">
        <v>1139</v>
      </c>
      <c r="O54" s="7">
        <v>2</v>
      </c>
      <c r="S54" s="6">
        <v>0</v>
      </c>
      <c r="T54" s="6">
        <v>0</v>
      </c>
      <c r="U54" s="6">
        <v>0</v>
      </c>
      <c r="V54" s="6">
        <v>1</v>
      </c>
      <c r="X54" s="6" t="s">
        <v>7818</v>
      </c>
      <c r="Y54" s="6" t="s">
        <v>7819</v>
      </c>
    </row>
    <row r="55" spans="1:26">
      <c r="A55" s="6" t="s">
        <v>1065</v>
      </c>
      <c r="B55" s="6" t="s">
        <v>1395</v>
      </c>
      <c r="C55" s="6" t="s">
        <v>1396</v>
      </c>
      <c r="D55" s="7">
        <v>0</v>
      </c>
      <c r="E55" s="6" t="s">
        <v>1148</v>
      </c>
      <c r="F55" s="6" t="s">
        <v>1148</v>
      </c>
      <c r="G55" s="10" t="s">
        <v>1397</v>
      </c>
      <c r="H55" s="6" t="s">
        <v>1135</v>
      </c>
      <c r="I55" s="6" t="s">
        <v>1380</v>
      </c>
      <c r="J55" s="6" t="s">
        <v>1137</v>
      </c>
      <c r="K55" s="6" t="s">
        <v>1138</v>
      </c>
      <c r="N55" s="8" t="s">
        <v>1398</v>
      </c>
      <c r="O55" s="7">
        <v>2</v>
      </c>
      <c r="P55" s="6" t="s">
        <v>1399</v>
      </c>
      <c r="Q55" s="6" t="s">
        <v>1236</v>
      </c>
      <c r="R55" s="6" t="s">
        <v>1400</v>
      </c>
      <c r="S55" s="6">
        <v>0</v>
      </c>
      <c r="T55" s="6">
        <v>0</v>
      </c>
      <c r="U55" s="6">
        <v>0</v>
      </c>
      <c r="V55" s="6">
        <v>1</v>
      </c>
      <c r="X55" s="6" t="s">
        <v>7820</v>
      </c>
      <c r="Y55" s="6" t="s">
        <v>7821</v>
      </c>
    </row>
    <row r="56" spans="1:26">
      <c r="A56" s="16" t="s">
        <v>1401</v>
      </c>
      <c r="B56" s="6" t="s">
        <v>1402</v>
      </c>
      <c r="C56" s="6" t="s">
        <v>1403</v>
      </c>
      <c r="D56" s="12">
        <v>0</v>
      </c>
      <c r="E56" s="6" t="s">
        <v>1404</v>
      </c>
      <c r="F56" s="6" t="s">
        <v>1405</v>
      </c>
      <c r="G56" s="16" t="s">
        <v>1406</v>
      </c>
      <c r="H56" s="6" t="s">
        <v>1135</v>
      </c>
      <c r="I56" s="16" t="s">
        <v>1407</v>
      </c>
      <c r="J56" s="16" t="s">
        <v>1137</v>
      </c>
      <c r="K56" s="6" t="s">
        <v>1138</v>
      </c>
      <c r="N56" s="6" t="s">
        <v>1139</v>
      </c>
      <c r="O56" s="7">
        <v>2</v>
      </c>
      <c r="S56" s="6">
        <v>0</v>
      </c>
      <c r="T56" s="6">
        <v>0</v>
      </c>
      <c r="U56" s="6">
        <v>0</v>
      </c>
      <c r="V56" s="6">
        <v>0</v>
      </c>
      <c r="X56" s="6" t="s">
        <v>7822</v>
      </c>
      <c r="Y56" s="6" t="s">
        <v>7823</v>
      </c>
    </row>
    <row r="57" spans="1:26">
      <c r="A57" s="11" t="s">
        <v>1408</v>
      </c>
      <c r="B57" s="11" t="s">
        <v>1409</v>
      </c>
      <c r="C57" s="11" t="s">
        <v>1410</v>
      </c>
      <c r="D57" s="12">
        <v>0</v>
      </c>
      <c r="E57" s="10" t="s">
        <v>1411</v>
      </c>
      <c r="F57" s="10" t="s">
        <v>1412</v>
      </c>
      <c r="G57" s="10" t="s">
        <v>1413</v>
      </c>
      <c r="H57" s="6" t="s">
        <v>1135</v>
      </c>
      <c r="I57" s="16" t="s">
        <v>1407</v>
      </c>
      <c r="J57" s="16" t="s">
        <v>1137</v>
      </c>
      <c r="K57" s="6" t="s">
        <v>1138</v>
      </c>
      <c r="N57" s="8" t="s">
        <v>1139</v>
      </c>
      <c r="O57" s="7">
        <v>2</v>
      </c>
      <c r="S57" s="6">
        <v>0</v>
      </c>
      <c r="T57" s="6">
        <v>0</v>
      </c>
      <c r="U57" s="6">
        <v>0</v>
      </c>
      <c r="V57" s="6">
        <v>0</v>
      </c>
      <c r="X57" s="6" t="s">
        <v>7824</v>
      </c>
      <c r="Y57" s="6" t="s">
        <v>7825</v>
      </c>
    </row>
    <row r="58" spans="1:26">
      <c r="A58" s="6" t="s">
        <v>262</v>
      </c>
      <c r="B58" s="6" t="s">
        <v>1414</v>
      </c>
      <c r="C58" s="6" t="s">
        <v>1415</v>
      </c>
      <c r="D58" s="7">
        <v>0</v>
      </c>
      <c r="E58" s="6" t="s">
        <v>1416</v>
      </c>
      <c r="F58" s="6" t="s">
        <v>1417</v>
      </c>
      <c r="G58" s="6" t="s">
        <v>1418</v>
      </c>
      <c r="H58" s="6" t="s">
        <v>1135</v>
      </c>
      <c r="I58" s="6" t="s">
        <v>1419</v>
      </c>
      <c r="J58" s="8" t="s">
        <v>1243</v>
      </c>
      <c r="K58" s="6" t="s">
        <v>1138</v>
      </c>
      <c r="N58" s="6" t="s">
        <v>1139</v>
      </c>
      <c r="O58" s="7">
        <v>2</v>
      </c>
      <c r="S58" s="6">
        <v>0</v>
      </c>
      <c r="T58" s="6">
        <v>0</v>
      </c>
      <c r="U58" s="6">
        <v>0</v>
      </c>
      <c r="V58" s="6">
        <v>1</v>
      </c>
      <c r="X58" s="6" t="s">
        <v>7826</v>
      </c>
      <c r="Y58" s="6" t="s">
        <v>7827</v>
      </c>
      <c r="Z58" s="6">
        <v>1</v>
      </c>
    </row>
    <row r="59" spans="1:26">
      <c r="A59" s="6" t="s">
        <v>1420</v>
      </c>
      <c r="B59" s="6" t="s">
        <v>1421</v>
      </c>
      <c r="C59" s="6" t="s">
        <v>1422</v>
      </c>
      <c r="D59" s="7">
        <v>0</v>
      </c>
      <c r="E59" s="9" t="s">
        <v>1423</v>
      </c>
      <c r="F59" s="9" t="s">
        <v>1424</v>
      </c>
      <c r="G59" s="6" t="s">
        <v>1425</v>
      </c>
      <c r="H59" s="6" t="s">
        <v>1135</v>
      </c>
      <c r="I59" s="6" t="s">
        <v>1419</v>
      </c>
      <c r="J59" s="8" t="s">
        <v>1243</v>
      </c>
      <c r="K59" s="6" t="s">
        <v>1138</v>
      </c>
      <c r="N59" s="6" t="s">
        <v>1139</v>
      </c>
      <c r="O59" s="7">
        <v>2</v>
      </c>
      <c r="S59" s="6">
        <v>0</v>
      </c>
      <c r="T59" s="6">
        <v>0</v>
      </c>
      <c r="U59" s="6">
        <v>0</v>
      </c>
      <c r="V59" s="6">
        <v>1</v>
      </c>
      <c r="X59" s="6" t="s">
        <v>7828</v>
      </c>
      <c r="Y59" s="6" t="s">
        <v>7829</v>
      </c>
    </row>
    <row r="60" spans="1:26">
      <c r="A60" s="6" t="s">
        <v>123</v>
      </c>
      <c r="B60" s="6" t="s">
        <v>1426</v>
      </c>
      <c r="C60" s="6" t="s">
        <v>1427</v>
      </c>
      <c r="D60" s="7">
        <v>0</v>
      </c>
      <c r="E60" s="6" t="s">
        <v>1428</v>
      </c>
      <c r="F60" s="6" t="s">
        <v>1429</v>
      </c>
      <c r="G60" s="6" t="s">
        <v>1425</v>
      </c>
      <c r="H60" s="6" t="s">
        <v>1135</v>
      </c>
      <c r="I60" s="6" t="s">
        <v>1419</v>
      </c>
      <c r="J60" s="8" t="s">
        <v>1243</v>
      </c>
      <c r="K60" s="6" t="s">
        <v>1138</v>
      </c>
      <c r="N60" s="6" t="s">
        <v>1139</v>
      </c>
      <c r="O60" s="7">
        <v>2</v>
      </c>
      <c r="S60" s="6">
        <v>0</v>
      </c>
      <c r="T60" s="6">
        <v>0</v>
      </c>
      <c r="U60" s="6">
        <v>0</v>
      </c>
      <c r="V60" s="6">
        <v>1</v>
      </c>
      <c r="X60" s="6" t="s">
        <v>7830</v>
      </c>
      <c r="Y60" s="6" t="s">
        <v>7831</v>
      </c>
    </row>
    <row r="61" spans="1:26">
      <c r="A61" s="6" t="s">
        <v>81</v>
      </c>
      <c r="B61" s="6" t="s">
        <v>1430</v>
      </c>
      <c r="C61" s="6" t="s">
        <v>1431</v>
      </c>
      <c r="D61" s="7">
        <v>0</v>
      </c>
      <c r="E61" s="6" t="s">
        <v>1432</v>
      </c>
      <c r="F61" s="6" t="s">
        <v>1433</v>
      </c>
      <c r="G61" s="6" t="s">
        <v>1434</v>
      </c>
      <c r="H61" s="6" t="s">
        <v>1135</v>
      </c>
      <c r="I61" s="6" t="s">
        <v>1419</v>
      </c>
      <c r="J61" s="8" t="s">
        <v>1243</v>
      </c>
      <c r="K61" s="6" t="s">
        <v>1138</v>
      </c>
      <c r="N61" s="6" t="s">
        <v>1139</v>
      </c>
      <c r="O61" s="7">
        <v>2</v>
      </c>
      <c r="P61" s="6" t="s">
        <v>1435</v>
      </c>
      <c r="S61" s="6">
        <v>0</v>
      </c>
      <c r="T61" s="6">
        <v>0</v>
      </c>
      <c r="U61" s="6">
        <v>0</v>
      </c>
      <c r="V61" s="6">
        <v>1</v>
      </c>
      <c r="X61" s="6" t="s">
        <v>7832</v>
      </c>
      <c r="Y61" s="6" t="s">
        <v>7833</v>
      </c>
    </row>
    <row r="62" spans="1:26">
      <c r="A62" s="6" t="s">
        <v>617</v>
      </c>
      <c r="B62" s="6" t="s">
        <v>1436</v>
      </c>
      <c r="C62" s="6" t="s">
        <v>1437</v>
      </c>
      <c r="D62" s="7">
        <v>0</v>
      </c>
      <c r="E62" s="6" t="s">
        <v>1438</v>
      </c>
      <c r="F62" s="6" t="s">
        <v>1439</v>
      </c>
      <c r="G62" s="6" t="s">
        <v>1440</v>
      </c>
      <c r="H62" s="6" t="s">
        <v>1135</v>
      </c>
      <c r="I62" s="6" t="s">
        <v>1419</v>
      </c>
      <c r="J62" s="8" t="s">
        <v>1243</v>
      </c>
      <c r="K62" s="6" t="s">
        <v>1138</v>
      </c>
      <c r="N62" s="6" t="s">
        <v>1139</v>
      </c>
      <c r="O62" s="7">
        <v>2</v>
      </c>
      <c r="S62" s="6">
        <v>0</v>
      </c>
      <c r="T62" s="6">
        <v>0</v>
      </c>
      <c r="U62" s="6">
        <v>0</v>
      </c>
      <c r="V62" s="6">
        <v>1</v>
      </c>
      <c r="X62" s="6" t="s">
        <v>7834</v>
      </c>
      <c r="Y62" s="6" t="s">
        <v>7835</v>
      </c>
    </row>
    <row r="63" spans="1:26">
      <c r="A63" s="6" t="s">
        <v>358</v>
      </c>
      <c r="B63" s="6" t="s">
        <v>1441</v>
      </c>
      <c r="C63" s="6" t="s">
        <v>1442</v>
      </c>
      <c r="D63" s="7">
        <v>0</v>
      </c>
      <c r="E63" s="6" t="s">
        <v>1416</v>
      </c>
      <c r="F63" s="6" t="s">
        <v>1417</v>
      </c>
      <c r="G63" s="6" t="s">
        <v>1443</v>
      </c>
      <c r="H63" s="6" t="s">
        <v>1135</v>
      </c>
      <c r="I63" s="6" t="s">
        <v>1419</v>
      </c>
      <c r="J63" s="8" t="s">
        <v>1243</v>
      </c>
      <c r="K63" s="6" t="s">
        <v>1138</v>
      </c>
      <c r="N63" s="6" t="s">
        <v>1139</v>
      </c>
      <c r="O63" s="7">
        <v>2</v>
      </c>
      <c r="S63" s="6">
        <v>0</v>
      </c>
      <c r="T63" s="6">
        <v>0</v>
      </c>
      <c r="U63" s="6">
        <v>0</v>
      </c>
      <c r="V63" s="6">
        <v>1</v>
      </c>
      <c r="X63" s="6" t="s">
        <v>7836</v>
      </c>
      <c r="Y63" s="6" t="s">
        <v>7837</v>
      </c>
    </row>
    <row r="64" spans="1:26">
      <c r="A64" s="6" t="s">
        <v>1015</v>
      </c>
      <c r="B64" s="6" t="s">
        <v>1444</v>
      </c>
      <c r="C64" s="6" t="s">
        <v>1445</v>
      </c>
      <c r="D64" s="7">
        <v>1</v>
      </c>
      <c r="E64" s="6" t="s">
        <v>1446</v>
      </c>
      <c r="F64" s="6" t="s">
        <v>1447</v>
      </c>
      <c r="G64" s="6" t="s">
        <v>1448</v>
      </c>
      <c r="H64" s="6" t="s">
        <v>1135</v>
      </c>
      <c r="I64" s="6" t="s">
        <v>1419</v>
      </c>
      <c r="J64" s="8" t="s">
        <v>1243</v>
      </c>
      <c r="K64" s="6" t="s">
        <v>1138</v>
      </c>
      <c r="N64" s="6" t="s">
        <v>1139</v>
      </c>
      <c r="O64" s="7">
        <v>2</v>
      </c>
      <c r="S64" s="6">
        <v>0</v>
      </c>
      <c r="T64" s="6">
        <v>0</v>
      </c>
      <c r="U64" s="6">
        <v>0</v>
      </c>
      <c r="V64" s="6">
        <v>1</v>
      </c>
      <c r="X64" s="6" t="s">
        <v>7838</v>
      </c>
      <c r="Y64" s="6" t="s">
        <v>7839</v>
      </c>
    </row>
    <row r="65" spans="1:26">
      <c r="A65" s="6" t="s">
        <v>1032</v>
      </c>
      <c r="B65" s="6" t="s">
        <v>1449</v>
      </c>
      <c r="C65" s="6" t="s">
        <v>1450</v>
      </c>
      <c r="D65" s="7">
        <v>1</v>
      </c>
      <c r="E65" s="6" t="s">
        <v>1451</v>
      </c>
      <c r="F65" s="6" t="s">
        <v>1452</v>
      </c>
      <c r="G65" s="6" t="s">
        <v>1453</v>
      </c>
      <c r="H65" s="6" t="s">
        <v>1135</v>
      </c>
      <c r="I65" s="6" t="s">
        <v>1419</v>
      </c>
      <c r="J65" s="8" t="s">
        <v>1243</v>
      </c>
      <c r="K65" s="6" t="s">
        <v>1138</v>
      </c>
      <c r="N65" s="6" t="s">
        <v>1139</v>
      </c>
      <c r="O65" s="7">
        <v>2</v>
      </c>
      <c r="S65" s="6">
        <v>0</v>
      </c>
      <c r="T65" s="6">
        <v>0</v>
      </c>
      <c r="U65" s="6">
        <v>0</v>
      </c>
      <c r="V65" s="6">
        <v>1</v>
      </c>
      <c r="X65" s="6" t="s">
        <v>7840</v>
      </c>
      <c r="Y65" s="6" t="s">
        <v>7841</v>
      </c>
      <c r="Z65" s="6">
        <v>1</v>
      </c>
    </row>
    <row r="66" spans="1:26">
      <c r="A66" s="6" t="s">
        <v>441</v>
      </c>
      <c r="B66" s="6" t="s">
        <v>1454</v>
      </c>
      <c r="C66" s="6" t="s">
        <v>1455</v>
      </c>
      <c r="D66" s="7">
        <v>0</v>
      </c>
      <c r="E66" s="6" t="s">
        <v>1456</v>
      </c>
      <c r="F66" s="6" t="s">
        <v>1457</v>
      </c>
      <c r="G66" s="6" t="s">
        <v>1458</v>
      </c>
      <c r="H66" s="6" t="s">
        <v>1135</v>
      </c>
      <c r="I66" s="6" t="s">
        <v>1419</v>
      </c>
      <c r="J66" s="8" t="s">
        <v>1243</v>
      </c>
      <c r="K66" s="6" t="s">
        <v>1138</v>
      </c>
      <c r="N66" s="6" t="s">
        <v>1139</v>
      </c>
      <c r="O66" s="7">
        <v>2</v>
      </c>
      <c r="S66" s="6">
        <v>0</v>
      </c>
      <c r="T66" s="6">
        <v>0</v>
      </c>
      <c r="U66" s="6">
        <v>0</v>
      </c>
      <c r="V66" s="6">
        <v>1</v>
      </c>
      <c r="X66" s="6" t="s">
        <v>7842</v>
      </c>
      <c r="Y66" s="6" t="s">
        <v>7843</v>
      </c>
      <c r="Z66" s="6">
        <v>2</v>
      </c>
    </row>
    <row r="67" spans="1:26">
      <c r="A67" s="6" t="s">
        <v>1019</v>
      </c>
      <c r="B67" s="18" t="s">
        <v>1459</v>
      </c>
      <c r="C67" s="6" t="s">
        <v>1460</v>
      </c>
      <c r="D67" s="7">
        <v>0</v>
      </c>
      <c r="E67" s="6" t="s">
        <v>1461</v>
      </c>
      <c r="F67" s="6" t="s">
        <v>1462</v>
      </c>
      <c r="G67" s="6" t="s">
        <v>1463</v>
      </c>
      <c r="H67" s="6" t="s">
        <v>1135</v>
      </c>
      <c r="I67" s="6" t="s">
        <v>1419</v>
      </c>
      <c r="J67" s="8" t="s">
        <v>1243</v>
      </c>
      <c r="K67" s="6" t="s">
        <v>1138</v>
      </c>
      <c r="N67" s="6" t="s">
        <v>1139</v>
      </c>
      <c r="O67" s="7">
        <v>2</v>
      </c>
      <c r="S67" s="6">
        <v>0</v>
      </c>
      <c r="T67" s="6">
        <v>0</v>
      </c>
      <c r="U67" s="6">
        <v>0</v>
      </c>
      <c r="V67" s="6">
        <v>1</v>
      </c>
      <c r="X67" s="6" t="s">
        <v>7844</v>
      </c>
      <c r="Y67" s="6" t="s">
        <v>7845</v>
      </c>
    </row>
    <row r="68" spans="1:26">
      <c r="A68" s="6" t="s">
        <v>320</v>
      </c>
      <c r="B68" s="6" t="s">
        <v>1464</v>
      </c>
      <c r="C68" s="6" t="s">
        <v>1465</v>
      </c>
      <c r="D68" s="7">
        <v>0</v>
      </c>
      <c r="E68" s="6" t="s">
        <v>1428</v>
      </c>
      <c r="F68" s="6" t="s">
        <v>1429</v>
      </c>
      <c r="G68" s="6" t="s">
        <v>1466</v>
      </c>
      <c r="H68" s="6" t="s">
        <v>1135</v>
      </c>
      <c r="I68" s="6" t="s">
        <v>1419</v>
      </c>
      <c r="J68" s="8" t="s">
        <v>1243</v>
      </c>
      <c r="K68" s="6" t="s">
        <v>1138</v>
      </c>
      <c r="N68" s="6" t="s">
        <v>1139</v>
      </c>
      <c r="O68" s="7">
        <v>2</v>
      </c>
      <c r="S68" s="6">
        <v>0</v>
      </c>
      <c r="T68" s="6">
        <v>0</v>
      </c>
      <c r="U68" s="6">
        <v>0</v>
      </c>
      <c r="V68" s="6">
        <v>1</v>
      </c>
      <c r="X68" s="6" t="s">
        <v>7846</v>
      </c>
      <c r="Y68" s="6" t="s">
        <v>7847</v>
      </c>
    </row>
    <row r="69" spans="1:26">
      <c r="A69" s="6" t="s">
        <v>792</v>
      </c>
      <c r="B69" s="6" t="s">
        <v>1467</v>
      </c>
      <c r="C69" s="6" t="s">
        <v>1468</v>
      </c>
      <c r="D69" s="7">
        <v>0</v>
      </c>
      <c r="E69" s="6" t="s">
        <v>1469</v>
      </c>
      <c r="F69" s="6" t="s">
        <v>1470</v>
      </c>
      <c r="G69" s="6" t="s">
        <v>1471</v>
      </c>
      <c r="H69" s="6" t="s">
        <v>1135</v>
      </c>
      <c r="I69" s="6" t="s">
        <v>1472</v>
      </c>
      <c r="J69" s="8" t="s">
        <v>1137</v>
      </c>
      <c r="K69" s="6" t="s">
        <v>1138</v>
      </c>
      <c r="N69" s="6" t="s">
        <v>1139</v>
      </c>
      <c r="O69" s="7">
        <v>2</v>
      </c>
      <c r="S69" s="6">
        <v>0</v>
      </c>
      <c r="T69" s="6">
        <v>0</v>
      </c>
      <c r="U69" s="6">
        <v>0</v>
      </c>
      <c r="V69" s="6">
        <v>1</v>
      </c>
      <c r="X69" s="6" t="s">
        <v>7848</v>
      </c>
      <c r="Y69" s="6" t="s">
        <v>7849</v>
      </c>
    </row>
    <row r="70" spans="1:26">
      <c r="A70" s="6" t="s">
        <v>121</v>
      </c>
      <c r="B70" s="6" t="s">
        <v>1473</v>
      </c>
      <c r="C70" s="11" t="s">
        <v>1474</v>
      </c>
      <c r="D70" s="12">
        <v>0</v>
      </c>
      <c r="E70" s="6" t="s">
        <v>1475</v>
      </c>
      <c r="F70" s="6" t="s">
        <v>1476</v>
      </c>
      <c r="G70" s="6" t="s">
        <v>1477</v>
      </c>
      <c r="H70" s="6" t="s">
        <v>1135</v>
      </c>
      <c r="I70" s="6" t="s">
        <v>1478</v>
      </c>
      <c r="J70" s="8" t="s">
        <v>1243</v>
      </c>
      <c r="K70" s="6" t="s">
        <v>1138</v>
      </c>
      <c r="N70" s="6" t="s">
        <v>1139</v>
      </c>
      <c r="O70" s="7">
        <v>2</v>
      </c>
      <c r="S70" s="6">
        <v>0</v>
      </c>
      <c r="T70" s="6">
        <v>0</v>
      </c>
      <c r="U70" s="6">
        <v>0</v>
      </c>
      <c r="V70" s="6">
        <v>1</v>
      </c>
      <c r="X70" s="6" t="s">
        <v>7850</v>
      </c>
      <c r="Y70" s="6" t="s">
        <v>7851</v>
      </c>
      <c r="Z70" s="6">
        <v>1</v>
      </c>
    </row>
    <row r="71" spans="1:26">
      <c r="A71" s="6" t="s">
        <v>55</v>
      </c>
      <c r="B71" s="6" t="s">
        <v>1479</v>
      </c>
      <c r="C71" s="11" t="s">
        <v>1480</v>
      </c>
      <c r="D71" s="12">
        <v>0</v>
      </c>
      <c r="E71" s="6" t="s">
        <v>1481</v>
      </c>
      <c r="F71" s="6" t="s">
        <v>1482</v>
      </c>
      <c r="G71" s="6" t="s">
        <v>1483</v>
      </c>
      <c r="H71" s="6" t="s">
        <v>1135</v>
      </c>
      <c r="I71" s="6" t="s">
        <v>1484</v>
      </c>
      <c r="J71" s="6" t="s">
        <v>1137</v>
      </c>
      <c r="K71" s="6" t="s">
        <v>1138</v>
      </c>
      <c r="N71" s="6" t="s">
        <v>1139</v>
      </c>
      <c r="O71" s="7">
        <v>2</v>
      </c>
      <c r="S71" s="6">
        <v>0</v>
      </c>
      <c r="T71" s="6">
        <v>0</v>
      </c>
      <c r="U71" s="6">
        <v>0</v>
      </c>
      <c r="V71" s="6">
        <v>1</v>
      </c>
      <c r="X71" s="6" t="s">
        <v>7852</v>
      </c>
      <c r="Y71" s="6" t="s">
        <v>7853</v>
      </c>
    </row>
    <row r="72" spans="1:26">
      <c r="A72" s="6" t="s">
        <v>64</v>
      </c>
      <c r="B72" s="6" t="s">
        <v>1485</v>
      </c>
      <c r="C72" s="6" t="s">
        <v>1486</v>
      </c>
      <c r="D72" s="7">
        <v>1</v>
      </c>
      <c r="E72" s="6" t="s">
        <v>1487</v>
      </c>
      <c r="F72" s="6" t="s">
        <v>1488</v>
      </c>
      <c r="G72" s="6" t="s">
        <v>1489</v>
      </c>
      <c r="H72" s="6" t="s">
        <v>1135</v>
      </c>
      <c r="I72" s="6" t="s">
        <v>1490</v>
      </c>
      <c r="J72" s="6" t="s">
        <v>1243</v>
      </c>
      <c r="K72" s="6" t="s">
        <v>1138</v>
      </c>
      <c r="N72" s="6" t="s">
        <v>1139</v>
      </c>
      <c r="O72" s="7">
        <v>2</v>
      </c>
      <c r="S72" s="6">
        <v>0</v>
      </c>
      <c r="T72" s="6">
        <v>0</v>
      </c>
      <c r="U72" s="6">
        <v>0</v>
      </c>
      <c r="V72" s="6">
        <v>1</v>
      </c>
      <c r="X72" s="6" t="s">
        <v>7854</v>
      </c>
      <c r="Y72" s="6" t="s">
        <v>7855</v>
      </c>
    </row>
    <row r="73" spans="1:26">
      <c r="A73" s="6" t="s">
        <v>837</v>
      </c>
      <c r="B73" s="6" t="s">
        <v>1491</v>
      </c>
      <c r="C73" s="6" t="s">
        <v>1492</v>
      </c>
      <c r="D73" s="7">
        <v>1</v>
      </c>
      <c r="E73" s="6" t="s">
        <v>1493</v>
      </c>
      <c r="F73" s="6" t="s">
        <v>1494</v>
      </c>
      <c r="G73" s="6" t="s">
        <v>1489</v>
      </c>
      <c r="H73" s="6" t="s">
        <v>1135</v>
      </c>
      <c r="I73" s="6" t="s">
        <v>1490</v>
      </c>
      <c r="J73" s="6" t="s">
        <v>1243</v>
      </c>
      <c r="K73" s="6" t="s">
        <v>1138</v>
      </c>
      <c r="N73" s="6" t="s">
        <v>1139</v>
      </c>
      <c r="O73" s="7">
        <v>2</v>
      </c>
      <c r="S73" s="6">
        <v>0</v>
      </c>
      <c r="T73" s="6">
        <v>0</v>
      </c>
      <c r="U73" s="6">
        <v>0</v>
      </c>
      <c r="V73" s="6">
        <v>1</v>
      </c>
      <c r="X73" s="6" t="s">
        <v>7856</v>
      </c>
      <c r="Y73" s="6" t="s">
        <v>7857</v>
      </c>
    </row>
    <row r="74" spans="1:26">
      <c r="A74" s="10" t="s">
        <v>691</v>
      </c>
      <c r="B74" s="11" t="s">
        <v>1495</v>
      </c>
      <c r="C74" s="11" t="s">
        <v>1496</v>
      </c>
      <c r="D74" s="12">
        <v>0</v>
      </c>
      <c r="E74" s="10" t="s">
        <v>1497</v>
      </c>
      <c r="F74" s="10" t="s">
        <v>1498</v>
      </c>
      <c r="G74" s="10" t="s">
        <v>1149</v>
      </c>
      <c r="H74" s="6" t="s">
        <v>1135</v>
      </c>
      <c r="I74" s="16" t="s">
        <v>1499</v>
      </c>
      <c r="J74" s="8" t="s">
        <v>1500</v>
      </c>
      <c r="K74" s="6" t="s">
        <v>1138</v>
      </c>
      <c r="N74" s="8" t="s">
        <v>1139</v>
      </c>
      <c r="O74" s="7">
        <v>2</v>
      </c>
      <c r="S74" s="6">
        <v>0</v>
      </c>
      <c r="T74" s="6">
        <v>0</v>
      </c>
      <c r="U74" s="6">
        <v>0</v>
      </c>
      <c r="V74" s="6">
        <v>1</v>
      </c>
      <c r="X74" s="6" t="s">
        <v>7858</v>
      </c>
      <c r="Y74" s="6" t="s">
        <v>7859</v>
      </c>
    </row>
    <row r="75" spans="1:26">
      <c r="A75" s="10" t="s">
        <v>1501</v>
      </c>
      <c r="B75" s="11" t="s">
        <v>1502</v>
      </c>
      <c r="C75" s="11" t="s">
        <v>1503</v>
      </c>
      <c r="D75" s="12">
        <v>0</v>
      </c>
      <c r="E75" s="10" t="s">
        <v>1497</v>
      </c>
      <c r="F75" s="10" t="s">
        <v>1498</v>
      </c>
      <c r="G75" s="10" t="s">
        <v>1149</v>
      </c>
      <c r="H75" s="6" t="s">
        <v>1135</v>
      </c>
      <c r="I75" s="16" t="s">
        <v>1499</v>
      </c>
      <c r="J75" s="8" t="s">
        <v>1500</v>
      </c>
      <c r="K75" s="6" t="s">
        <v>1138</v>
      </c>
      <c r="N75" s="8" t="s">
        <v>1139</v>
      </c>
      <c r="O75" s="7">
        <v>2</v>
      </c>
      <c r="S75" s="6">
        <v>0</v>
      </c>
      <c r="T75" s="6">
        <v>0</v>
      </c>
      <c r="U75" s="6">
        <v>0</v>
      </c>
      <c r="V75" s="6">
        <v>1</v>
      </c>
      <c r="X75" s="6" t="s">
        <v>7860</v>
      </c>
      <c r="Y75" s="6" t="s">
        <v>7861</v>
      </c>
    </row>
    <row r="76" spans="1:26">
      <c r="A76" s="10" t="s">
        <v>675</v>
      </c>
      <c r="B76" s="11" t="s">
        <v>1504</v>
      </c>
      <c r="C76" s="11" t="s">
        <v>1505</v>
      </c>
      <c r="D76" s="12">
        <v>0</v>
      </c>
      <c r="E76" s="10" t="s">
        <v>1497</v>
      </c>
      <c r="F76" s="10" t="s">
        <v>1498</v>
      </c>
      <c r="G76" s="10" t="s">
        <v>1149</v>
      </c>
      <c r="H76" s="6" t="s">
        <v>1135</v>
      </c>
      <c r="I76" s="16" t="s">
        <v>1499</v>
      </c>
      <c r="J76" s="8" t="s">
        <v>1500</v>
      </c>
      <c r="K76" s="6" t="s">
        <v>1138</v>
      </c>
      <c r="N76" s="8" t="s">
        <v>1139</v>
      </c>
      <c r="O76" s="7">
        <v>2</v>
      </c>
      <c r="S76" s="6">
        <v>0</v>
      </c>
      <c r="T76" s="6">
        <v>0</v>
      </c>
      <c r="U76" s="6">
        <v>0</v>
      </c>
      <c r="V76" s="6">
        <v>1</v>
      </c>
      <c r="X76" s="6" t="s">
        <v>7862</v>
      </c>
      <c r="Y76" s="6" t="s">
        <v>7863</v>
      </c>
    </row>
    <row r="77" spans="1:26">
      <c r="A77" s="10" t="s">
        <v>807</v>
      </c>
      <c r="B77" s="11" t="s">
        <v>1506</v>
      </c>
      <c r="C77" s="11" t="s">
        <v>1507</v>
      </c>
      <c r="D77" s="12">
        <v>0</v>
      </c>
      <c r="E77" s="10" t="s">
        <v>1497</v>
      </c>
      <c r="F77" s="10" t="s">
        <v>1498</v>
      </c>
      <c r="G77" s="10" t="s">
        <v>1149</v>
      </c>
      <c r="H77" s="6" t="s">
        <v>1135</v>
      </c>
      <c r="I77" s="16" t="s">
        <v>1499</v>
      </c>
      <c r="J77" s="8" t="s">
        <v>1500</v>
      </c>
      <c r="K77" s="6" t="s">
        <v>1138</v>
      </c>
      <c r="N77" s="8" t="s">
        <v>1139</v>
      </c>
      <c r="O77" s="7">
        <v>2</v>
      </c>
      <c r="S77" s="6">
        <v>0</v>
      </c>
      <c r="T77" s="6">
        <v>0</v>
      </c>
      <c r="U77" s="6">
        <v>0</v>
      </c>
      <c r="V77" s="6">
        <v>1</v>
      </c>
      <c r="X77" s="6" t="s">
        <v>7864</v>
      </c>
      <c r="Y77" s="6" t="s">
        <v>7865</v>
      </c>
    </row>
    <row r="78" spans="1:26">
      <c r="A78" s="10" t="s">
        <v>1508</v>
      </c>
      <c r="B78" s="11" t="s">
        <v>1509</v>
      </c>
      <c r="C78" s="11" t="s">
        <v>1510</v>
      </c>
      <c r="D78" s="12">
        <v>0</v>
      </c>
      <c r="E78" s="10" t="s">
        <v>1497</v>
      </c>
      <c r="F78" s="10" t="s">
        <v>1498</v>
      </c>
      <c r="G78" s="10" t="s">
        <v>1149</v>
      </c>
      <c r="H78" s="6" t="s">
        <v>1135</v>
      </c>
      <c r="I78" s="16" t="s">
        <v>1499</v>
      </c>
      <c r="J78" s="8" t="s">
        <v>1500</v>
      </c>
      <c r="K78" s="6" t="s">
        <v>1138</v>
      </c>
      <c r="N78" s="8" t="s">
        <v>1139</v>
      </c>
      <c r="O78" s="7">
        <v>2</v>
      </c>
      <c r="S78" s="6">
        <v>0</v>
      </c>
      <c r="T78" s="6">
        <v>0</v>
      </c>
      <c r="U78" s="6">
        <v>0</v>
      </c>
      <c r="V78" s="6">
        <v>1</v>
      </c>
      <c r="X78" s="6" t="s">
        <v>7866</v>
      </c>
      <c r="Y78" s="6" t="s">
        <v>7867</v>
      </c>
    </row>
    <row r="79" spans="1:26">
      <c r="A79" s="10" t="s">
        <v>1511</v>
      </c>
      <c r="B79" s="11" t="s">
        <v>1512</v>
      </c>
      <c r="C79" s="11" t="s">
        <v>1513</v>
      </c>
      <c r="D79" s="12">
        <v>0</v>
      </c>
      <c r="E79" s="10" t="s">
        <v>1497</v>
      </c>
      <c r="F79" s="10" t="s">
        <v>1498</v>
      </c>
      <c r="G79" s="10" t="s">
        <v>1149</v>
      </c>
      <c r="H79" s="6" t="s">
        <v>1135</v>
      </c>
      <c r="I79" s="16" t="s">
        <v>1499</v>
      </c>
      <c r="J79" s="8" t="s">
        <v>1500</v>
      </c>
      <c r="K79" s="6" t="s">
        <v>1138</v>
      </c>
      <c r="N79" s="8" t="s">
        <v>1139</v>
      </c>
      <c r="O79" s="7">
        <v>2</v>
      </c>
      <c r="S79" s="6">
        <v>0</v>
      </c>
      <c r="T79" s="6">
        <v>0</v>
      </c>
      <c r="U79" s="6">
        <v>0</v>
      </c>
      <c r="V79" s="6">
        <v>1</v>
      </c>
      <c r="X79" s="6" t="s">
        <v>7868</v>
      </c>
      <c r="Y79" s="6" t="s">
        <v>7869</v>
      </c>
    </row>
    <row r="80" spans="1:26">
      <c r="A80" s="10" t="s">
        <v>394</v>
      </c>
      <c r="B80" s="11" t="s">
        <v>1514</v>
      </c>
      <c r="C80" s="11" t="s">
        <v>1515</v>
      </c>
      <c r="D80" s="12">
        <v>0</v>
      </c>
      <c r="E80" s="10" t="s">
        <v>1497</v>
      </c>
      <c r="F80" s="10" t="s">
        <v>1498</v>
      </c>
      <c r="G80" s="10" t="s">
        <v>1149</v>
      </c>
      <c r="H80" s="6" t="s">
        <v>1135</v>
      </c>
      <c r="I80" s="16" t="s">
        <v>1499</v>
      </c>
      <c r="J80" s="8" t="s">
        <v>1500</v>
      </c>
      <c r="K80" s="6" t="s">
        <v>1138</v>
      </c>
      <c r="N80" s="8" t="s">
        <v>1139</v>
      </c>
      <c r="O80" s="7">
        <v>2</v>
      </c>
      <c r="S80" s="6">
        <v>0</v>
      </c>
      <c r="T80" s="6">
        <v>0</v>
      </c>
      <c r="U80" s="6">
        <v>0</v>
      </c>
      <c r="V80" s="6">
        <v>1</v>
      </c>
      <c r="X80" s="6" t="s">
        <v>7870</v>
      </c>
      <c r="Y80" s="6" t="s">
        <v>7871</v>
      </c>
    </row>
    <row r="81" spans="1:26">
      <c r="A81" s="10" t="s">
        <v>371</v>
      </c>
      <c r="B81" s="11" t="s">
        <v>1516</v>
      </c>
      <c r="C81" s="11" t="s">
        <v>1517</v>
      </c>
      <c r="D81" s="12">
        <v>0</v>
      </c>
      <c r="E81" s="6" t="s">
        <v>1174</v>
      </c>
      <c r="F81" s="6" t="s">
        <v>1175</v>
      </c>
      <c r="G81" s="10" t="s">
        <v>1518</v>
      </c>
      <c r="H81" s="6" t="s">
        <v>1135</v>
      </c>
      <c r="I81" s="10" t="s">
        <v>1519</v>
      </c>
      <c r="J81" s="8" t="s">
        <v>1243</v>
      </c>
      <c r="K81" s="6" t="s">
        <v>1138</v>
      </c>
      <c r="N81" s="8" t="s">
        <v>1139</v>
      </c>
      <c r="O81" s="7">
        <v>2</v>
      </c>
      <c r="S81" s="6">
        <v>0</v>
      </c>
      <c r="T81" s="6">
        <v>0</v>
      </c>
      <c r="U81" s="6">
        <v>0</v>
      </c>
      <c r="V81" s="6">
        <v>1</v>
      </c>
      <c r="X81" s="6" t="s">
        <v>7872</v>
      </c>
      <c r="Y81" s="6" t="s">
        <v>7873</v>
      </c>
    </row>
    <row r="82" spans="1:26">
      <c r="A82" s="10" t="s">
        <v>198</v>
      </c>
      <c r="B82" s="11" t="s">
        <v>1520</v>
      </c>
      <c r="C82" s="11" t="s">
        <v>1521</v>
      </c>
      <c r="D82" s="12">
        <v>0</v>
      </c>
      <c r="E82" s="6" t="s">
        <v>1522</v>
      </c>
      <c r="F82" s="6" t="s">
        <v>1523</v>
      </c>
      <c r="G82" s="10" t="s">
        <v>1518</v>
      </c>
      <c r="H82" s="6" t="s">
        <v>1135</v>
      </c>
      <c r="I82" s="10" t="s">
        <v>1519</v>
      </c>
      <c r="J82" s="8" t="s">
        <v>1243</v>
      </c>
      <c r="K82" s="6" t="s">
        <v>1138</v>
      </c>
      <c r="N82" s="8" t="s">
        <v>1139</v>
      </c>
      <c r="O82" s="7">
        <v>2</v>
      </c>
      <c r="S82" s="6">
        <v>0</v>
      </c>
      <c r="T82" s="6">
        <v>0</v>
      </c>
      <c r="U82" s="6">
        <v>0</v>
      </c>
      <c r="V82" s="6">
        <v>1</v>
      </c>
      <c r="X82" s="6" t="s">
        <v>7874</v>
      </c>
      <c r="Y82" s="6" t="s">
        <v>7875</v>
      </c>
    </row>
    <row r="83" spans="1:26">
      <c r="A83" s="6" t="s">
        <v>420</v>
      </c>
      <c r="B83" s="6" t="s">
        <v>1524</v>
      </c>
      <c r="C83" s="6" t="s">
        <v>1525</v>
      </c>
      <c r="D83" s="7">
        <v>0</v>
      </c>
      <c r="E83" s="6" t="s">
        <v>1148</v>
      </c>
      <c r="F83" s="6" t="s">
        <v>1148</v>
      </c>
      <c r="G83" s="6" t="s">
        <v>1149</v>
      </c>
      <c r="H83" s="6" t="s">
        <v>1135</v>
      </c>
      <c r="I83" s="6" t="s">
        <v>1526</v>
      </c>
      <c r="J83" s="6" t="s">
        <v>1188</v>
      </c>
      <c r="K83" s="6" t="s">
        <v>1138</v>
      </c>
      <c r="N83" s="6" t="s">
        <v>1150</v>
      </c>
      <c r="O83" s="7">
        <v>1</v>
      </c>
      <c r="S83" s="6">
        <v>0</v>
      </c>
      <c r="T83" s="6">
        <v>0</v>
      </c>
      <c r="U83" s="6">
        <v>0</v>
      </c>
      <c r="V83" s="6">
        <v>1</v>
      </c>
      <c r="X83" s="6" t="s">
        <v>7876</v>
      </c>
      <c r="Y83" s="6" t="s">
        <v>7877</v>
      </c>
      <c r="Z83" s="6">
        <v>1</v>
      </c>
    </row>
    <row r="84" spans="1:26">
      <c r="A84" s="6" t="s">
        <v>818</v>
      </c>
      <c r="B84" s="6" t="s">
        <v>1527</v>
      </c>
      <c r="C84" s="6" t="s">
        <v>1528</v>
      </c>
      <c r="D84" s="7">
        <v>0</v>
      </c>
      <c r="E84" s="6" t="s">
        <v>1148</v>
      </c>
      <c r="F84" s="6" t="s">
        <v>1148</v>
      </c>
      <c r="G84" s="6" t="s">
        <v>1149</v>
      </c>
      <c r="H84" s="6" t="s">
        <v>1135</v>
      </c>
      <c r="I84" s="6" t="s">
        <v>1529</v>
      </c>
      <c r="J84" s="6" t="s">
        <v>1243</v>
      </c>
      <c r="K84" s="16" t="s">
        <v>1138</v>
      </c>
      <c r="N84" s="8" t="s">
        <v>1150</v>
      </c>
      <c r="O84" s="7">
        <v>1</v>
      </c>
      <c r="S84" s="6">
        <v>0</v>
      </c>
      <c r="T84" s="6">
        <v>0</v>
      </c>
      <c r="U84" s="6">
        <v>0</v>
      </c>
      <c r="V84" s="6">
        <v>0</v>
      </c>
      <c r="X84" s="6" t="s">
        <v>7878</v>
      </c>
      <c r="Y84" s="6" t="s">
        <v>7879</v>
      </c>
      <c r="Z84" s="6">
        <v>2</v>
      </c>
    </row>
    <row r="85" spans="1:26">
      <c r="A85" s="10" t="s">
        <v>410</v>
      </c>
      <c r="B85" s="6" t="s">
        <v>1530</v>
      </c>
      <c r="C85" s="6" t="s">
        <v>1531</v>
      </c>
      <c r="D85" s="12">
        <v>0</v>
      </c>
      <c r="E85" s="6" t="s">
        <v>1148</v>
      </c>
      <c r="F85" s="6" t="s">
        <v>1148</v>
      </c>
      <c r="G85" s="6" t="s">
        <v>1149</v>
      </c>
      <c r="H85" s="6" t="s">
        <v>1135</v>
      </c>
      <c r="I85" s="6" t="s">
        <v>1529</v>
      </c>
      <c r="J85" s="6" t="s">
        <v>1243</v>
      </c>
      <c r="K85" s="16" t="s">
        <v>1138</v>
      </c>
      <c r="N85" s="8" t="s">
        <v>1150</v>
      </c>
      <c r="O85" s="7">
        <v>1</v>
      </c>
      <c r="S85" s="6">
        <v>0</v>
      </c>
      <c r="T85" s="6">
        <v>0</v>
      </c>
      <c r="U85" s="6">
        <v>0</v>
      </c>
      <c r="V85" s="6">
        <v>1</v>
      </c>
      <c r="X85" s="6" t="s">
        <v>7880</v>
      </c>
      <c r="Y85" s="6" t="s">
        <v>7881</v>
      </c>
    </row>
    <row r="86" spans="1:26">
      <c r="A86" s="10" t="s">
        <v>512</v>
      </c>
      <c r="B86" s="6" t="s">
        <v>1532</v>
      </c>
      <c r="C86" s="6" t="s">
        <v>1533</v>
      </c>
      <c r="D86" s="12">
        <v>0</v>
      </c>
      <c r="E86" s="6" t="s">
        <v>1534</v>
      </c>
      <c r="F86" s="6" t="s">
        <v>1535</v>
      </c>
      <c r="G86" s="6" t="s">
        <v>1536</v>
      </c>
      <c r="H86" s="6" t="s">
        <v>1135</v>
      </c>
      <c r="I86" s="6" t="s">
        <v>1529</v>
      </c>
      <c r="J86" s="6" t="s">
        <v>1243</v>
      </c>
      <c r="K86" s="16" t="s">
        <v>1138</v>
      </c>
      <c r="N86" s="8" t="s">
        <v>1139</v>
      </c>
      <c r="O86" s="7">
        <v>2</v>
      </c>
      <c r="S86" s="6">
        <v>0</v>
      </c>
      <c r="T86" s="6">
        <v>0</v>
      </c>
      <c r="U86" s="6">
        <v>0</v>
      </c>
      <c r="V86" s="6">
        <v>1</v>
      </c>
      <c r="X86" s="6" t="s">
        <v>7882</v>
      </c>
      <c r="Y86" s="6" t="s">
        <v>7883</v>
      </c>
    </row>
    <row r="87" spans="1:26">
      <c r="A87" s="10" t="s">
        <v>859</v>
      </c>
      <c r="B87" s="6" t="s">
        <v>1537</v>
      </c>
      <c r="C87" s="6" t="s">
        <v>1538</v>
      </c>
      <c r="D87" s="12">
        <v>0</v>
      </c>
      <c r="E87" s="6" t="s">
        <v>1148</v>
      </c>
      <c r="F87" s="6" t="s">
        <v>1148</v>
      </c>
      <c r="G87" s="6" t="s">
        <v>1149</v>
      </c>
      <c r="H87" s="6" t="s">
        <v>1135</v>
      </c>
      <c r="I87" s="6" t="s">
        <v>1529</v>
      </c>
      <c r="J87" s="6" t="s">
        <v>1243</v>
      </c>
      <c r="K87" s="16" t="s">
        <v>1138</v>
      </c>
      <c r="N87" s="8" t="s">
        <v>1150</v>
      </c>
      <c r="O87" s="7">
        <v>1</v>
      </c>
      <c r="S87" s="6">
        <v>0</v>
      </c>
      <c r="T87" s="6">
        <v>0</v>
      </c>
      <c r="U87" s="6">
        <v>0</v>
      </c>
      <c r="V87" s="6">
        <v>0</v>
      </c>
      <c r="X87" s="6" t="s">
        <v>7884</v>
      </c>
      <c r="Y87" s="6" t="s">
        <v>7885</v>
      </c>
    </row>
    <row r="88" spans="1:26">
      <c r="A88" s="10" t="s">
        <v>841</v>
      </c>
      <c r="B88" s="6" t="s">
        <v>1539</v>
      </c>
      <c r="C88" s="6" t="s">
        <v>1540</v>
      </c>
      <c r="D88" s="12">
        <v>0</v>
      </c>
      <c r="E88" s="6" t="s">
        <v>1541</v>
      </c>
      <c r="F88" s="6" t="s">
        <v>1542</v>
      </c>
      <c r="G88" s="6" t="s">
        <v>1149</v>
      </c>
      <c r="H88" s="6" t="s">
        <v>1135</v>
      </c>
      <c r="I88" s="6" t="s">
        <v>1529</v>
      </c>
      <c r="J88" s="6" t="s">
        <v>1243</v>
      </c>
      <c r="K88" s="16" t="s">
        <v>1138</v>
      </c>
      <c r="N88" s="8" t="s">
        <v>1139</v>
      </c>
      <c r="O88" s="7">
        <v>2</v>
      </c>
      <c r="S88" s="6">
        <v>0</v>
      </c>
      <c r="T88" s="6">
        <v>0</v>
      </c>
      <c r="U88" s="6">
        <v>0</v>
      </c>
      <c r="V88" s="6">
        <v>0</v>
      </c>
      <c r="X88" s="6" t="s">
        <v>7886</v>
      </c>
      <c r="Y88" s="6" t="s">
        <v>7887</v>
      </c>
      <c r="Z88" s="6">
        <v>3</v>
      </c>
    </row>
    <row r="89" spans="1:26">
      <c r="A89" s="10" t="s">
        <v>253</v>
      </c>
      <c r="B89" s="6" t="s">
        <v>1543</v>
      </c>
      <c r="C89" s="6" t="s">
        <v>1544</v>
      </c>
      <c r="D89" s="12">
        <v>0</v>
      </c>
      <c r="E89" s="6" t="s">
        <v>1541</v>
      </c>
      <c r="F89" s="6" t="s">
        <v>1542</v>
      </c>
      <c r="G89" s="6" t="s">
        <v>1149</v>
      </c>
      <c r="H89" s="6" t="s">
        <v>1135</v>
      </c>
      <c r="I89" s="6" t="s">
        <v>1545</v>
      </c>
      <c r="J89" s="6" t="s">
        <v>1243</v>
      </c>
      <c r="K89" s="16" t="s">
        <v>1138</v>
      </c>
      <c r="N89" s="8" t="s">
        <v>1150</v>
      </c>
      <c r="O89" s="7">
        <v>1</v>
      </c>
      <c r="S89" s="6">
        <v>0</v>
      </c>
      <c r="T89" s="6">
        <v>0</v>
      </c>
      <c r="U89" s="6">
        <v>0</v>
      </c>
      <c r="V89" s="6">
        <v>0</v>
      </c>
      <c r="X89" s="6" t="s">
        <v>7888</v>
      </c>
      <c r="Y89" s="6" t="s">
        <v>7889</v>
      </c>
      <c r="Z89" s="6">
        <v>3</v>
      </c>
    </row>
    <row r="90" spans="1:26">
      <c r="A90" s="10" t="s">
        <v>24</v>
      </c>
      <c r="B90" s="6" t="s">
        <v>1546</v>
      </c>
      <c r="C90" s="6" t="s">
        <v>1547</v>
      </c>
      <c r="D90" s="12">
        <v>0</v>
      </c>
      <c r="E90" s="6" t="s">
        <v>1148</v>
      </c>
      <c r="F90" s="6" t="s">
        <v>1148</v>
      </c>
      <c r="G90" s="6" t="s">
        <v>1149</v>
      </c>
      <c r="H90" s="6" t="s">
        <v>1135</v>
      </c>
      <c r="I90" s="6" t="s">
        <v>1545</v>
      </c>
      <c r="J90" s="6" t="s">
        <v>1548</v>
      </c>
      <c r="K90" s="16" t="s">
        <v>1138</v>
      </c>
      <c r="N90" s="8" t="s">
        <v>1150</v>
      </c>
      <c r="O90" s="7">
        <v>1</v>
      </c>
      <c r="S90" s="6">
        <v>0</v>
      </c>
      <c r="T90" s="6">
        <v>0</v>
      </c>
      <c r="U90" s="6">
        <v>1</v>
      </c>
      <c r="V90" s="6">
        <v>1</v>
      </c>
      <c r="X90" s="6" t="s">
        <v>7890</v>
      </c>
      <c r="Y90" s="6" t="s">
        <v>7891</v>
      </c>
      <c r="Z90" s="6">
        <v>6</v>
      </c>
    </row>
    <row r="91" spans="1:26">
      <c r="A91" s="10" t="s">
        <v>724</v>
      </c>
      <c r="B91" s="6" t="s">
        <v>1549</v>
      </c>
      <c r="C91" s="6" t="s">
        <v>1550</v>
      </c>
      <c r="D91" s="12">
        <v>1</v>
      </c>
      <c r="E91" s="6" t="s">
        <v>1148</v>
      </c>
      <c r="F91" s="6" t="s">
        <v>1148</v>
      </c>
      <c r="G91" s="6" t="s">
        <v>1149</v>
      </c>
      <c r="H91" s="6" t="s">
        <v>1135</v>
      </c>
      <c r="I91" s="8" t="s">
        <v>1551</v>
      </c>
      <c r="J91" s="8" t="s">
        <v>1552</v>
      </c>
      <c r="K91" s="6" t="s">
        <v>1138</v>
      </c>
      <c r="N91" s="8" t="s">
        <v>1552</v>
      </c>
      <c r="O91" s="7" t="s">
        <v>1553</v>
      </c>
      <c r="S91" s="6">
        <v>1</v>
      </c>
      <c r="T91" s="6">
        <v>0</v>
      </c>
      <c r="U91" s="6">
        <v>1</v>
      </c>
      <c r="V91" s="6">
        <v>0</v>
      </c>
      <c r="X91" s="6" t="s">
        <v>7892</v>
      </c>
      <c r="Y91" s="6" t="s">
        <v>7893</v>
      </c>
    </row>
    <row r="92" spans="1:26">
      <c r="A92" s="10" t="s">
        <v>913</v>
      </c>
      <c r="B92" s="6" t="s">
        <v>1554</v>
      </c>
      <c r="C92" s="6" t="s">
        <v>1555</v>
      </c>
      <c r="D92" s="12">
        <v>0</v>
      </c>
      <c r="E92" s="6" t="s">
        <v>1556</v>
      </c>
      <c r="F92" s="6" t="s">
        <v>1557</v>
      </c>
      <c r="G92" s="6" t="s">
        <v>1149</v>
      </c>
      <c r="H92" s="6" t="s">
        <v>1135</v>
      </c>
      <c r="I92" s="6" t="s">
        <v>1529</v>
      </c>
      <c r="J92" s="6" t="s">
        <v>1243</v>
      </c>
      <c r="K92" s="16" t="s">
        <v>1138</v>
      </c>
      <c r="N92" s="8" t="s">
        <v>1139</v>
      </c>
      <c r="O92" s="7">
        <v>2</v>
      </c>
      <c r="S92" s="6">
        <v>0</v>
      </c>
      <c r="T92" s="6">
        <v>0</v>
      </c>
      <c r="U92" s="6">
        <v>0</v>
      </c>
      <c r="V92" s="6">
        <v>1</v>
      </c>
      <c r="X92" s="6" t="s">
        <v>7894</v>
      </c>
      <c r="Y92" s="6" t="s">
        <v>7895</v>
      </c>
      <c r="Z92" s="6">
        <v>4</v>
      </c>
    </row>
    <row r="93" spans="1:26">
      <c r="A93" s="10" t="s">
        <v>168</v>
      </c>
      <c r="B93" s="6" t="s">
        <v>1558</v>
      </c>
      <c r="C93" s="6" t="s">
        <v>1559</v>
      </c>
      <c r="D93" s="12">
        <v>0</v>
      </c>
      <c r="E93" s="6" t="s">
        <v>1148</v>
      </c>
      <c r="F93" s="6" t="s">
        <v>1148</v>
      </c>
      <c r="G93" s="6" t="s">
        <v>1149</v>
      </c>
      <c r="H93" s="6" t="s">
        <v>1135</v>
      </c>
      <c r="I93" s="6" t="s">
        <v>1529</v>
      </c>
      <c r="J93" s="6" t="s">
        <v>1243</v>
      </c>
      <c r="K93" s="16" t="s">
        <v>1138</v>
      </c>
      <c r="N93" s="8" t="s">
        <v>1150</v>
      </c>
      <c r="O93" s="7">
        <v>1</v>
      </c>
      <c r="S93" s="6">
        <v>0</v>
      </c>
      <c r="T93" s="6">
        <v>0</v>
      </c>
      <c r="U93" s="6">
        <v>0</v>
      </c>
      <c r="V93" s="6">
        <v>0</v>
      </c>
      <c r="X93" s="6" t="s">
        <v>7896</v>
      </c>
      <c r="Y93" s="6" t="s">
        <v>7897</v>
      </c>
      <c r="Z93" s="6">
        <v>5</v>
      </c>
    </row>
    <row r="94" spans="1:26">
      <c r="A94" s="10" t="s">
        <v>316</v>
      </c>
      <c r="B94" s="11" t="s">
        <v>1560</v>
      </c>
      <c r="C94" s="11" t="s">
        <v>1561</v>
      </c>
      <c r="D94" s="12">
        <v>1</v>
      </c>
      <c r="E94" s="10" t="s">
        <v>1562</v>
      </c>
      <c r="F94" s="10" t="s">
        <v>1563</v>
      </c>
      <c r="G94" s="10" t="s">
        <v>1564</v>
      </c>
      <c r="H94" s="6" t="s">
        <v>1135</v>
      </c>
      <c r="I94" s="10" t="s">
        <v>1565</v>
      </c>
      <c r="J94" s="8" t="s">
        <v>1500</v>
      </c>
      <c r="K94" s="6" t="s">
        <v>1138</v>
      </c>
      <c r="N94" s="8" t="s">
        <v>1139</v>
      </c>
      <c r="O94" s="7">
        <v>2</v>
      </c>
      <c r="S94" s="6">
        <v>0</v>
      </c>
      <c r="T94" s="6">
        <v>0</v>
      </c>
      <c r="U94" s="6">
        <v>0</v>
      </c>
      <c r="V94" s="6">
        <v>1</v>
      </c>
      <c r="X94" s="6" t="s">
        <v>7898</v>
      </c>
      <c r="Y94" s="6" t="s">
        <v>7899</v>
      </c>
    </row>
    <row r="95" spans="1:26">
      <c r="A95" s="19" t="s">
        <v>411</v>
      </c>
      <c r="B95" s="11" t="s">
        <v>1566</v>
      </c>
      <c r="C95" s="11" t="s">
        <v>1567</v>
      </c>
      <c r="D95" s="12">
        <v>0</v>
      </c>
      <c r="E95" s="6" t="s">
        <v>1568</v>
      </c>
      <c r="F95" s="6" t="s">
        <v>1569</v>
      </c>
      <c r="G95" s="10" t="s">
        <v>1570</v>
      </c>
      <c r="H95" s="6" t="s">
        <v>1135</v>
      </c>
      <c r="I95" s="10" t="s">
        <v>1565</v>
      </c>
      <c r="J95" s="8" t="s">
        <v>1500</v>
      </c>
      <c r="K95" s="6" t="s">
        <v>1138</v>
      </c>
      <c r="N95" s="8" t="s">
        <v>1139</v>
      </c>
      <c r="O95" s="7">
        <v>2</v>
      </c>
      <c r="S95" s="6">
        <v>0</v>
      </c>
      <c r="T95" s="6">
        <v>0</v>
      </c>
      <c r="U95" s="6">
        <v>0</v>
      </c>
      <c r="V95" s="6">
        <v>1</v>
      </c>
      <c r="X95" s="6" t="s">
        <v>7900</v>
      </c>
      <c r="Y95" s="6" t="s">
        <v>7901</v>
      </c>
    </row>
    <row r="96" spans="1:26">
      <c r="A96" s="6" t="s">
        <v>1571</v>
      </c>
      <c r="B96" s="6" t="s">
        <v>1572</v>
      </c>
      <c r="C96" s="11" t="s">
        <v>1573</v>
      </c>
      <c r="D96" s="12">
        <v>0</v>
      </c>
      <c r="E96" s="10" t="s">
        <v>1574</v>
      </c>
      <c r="F96" s="10" t="s">
        <v>1575</v>
      </c>
      <c r="G96" s="6" t="s">
        <v>1576</v>
      </c>
      <c r="H96" s="6" t="s">
        <v>1135</v>
      </c>
      <c r="I96" s="10" t="s">
        <v>1565</v>
      </c>
      <c r="J96" s="8" t="s">
        <v>1500</v>
      </c>
      <c r="K96" s="6" t="s">
        <v>1138</v>
      </c>
      <c r="N96" s="8" t="s">
        <v>1139</v>
      </c>
      <c r="O96" s="7">
        <v>2</v>
      </c>
      <c r="S96" s="6">
        <v>0</v>
      </c>
      <c r="T96" s="6">
        <v>0</v>
      </c>
      <c r="U96" s="6">
        <v>0</v>
      </c>
      <c r="V96" s="6">
        <v>1</v>
      </c>
      <c r="X96" s="6" t="s">
        <v>7902</v>
      </c>
      <c r="Y96" s="6" t="s">
        <v>7903</v>
      </c>
      <c r="Z96" s="6">
        <v>1</v>
      </c>
    </row>
    <row r="97" spans="1:26">
      <c r="A97" s="6" t="s">
        <v>1577</v>
      </c>
      <c r="B97" s="6" t="s">
        <v>1578</v>
      </c>
      <c r="C97" s="11" t="s">
        <v>1579</v>
      </c>
      <c r="D97" s="12">
        <v>0</v>
      </c>
      <c r="E97" s="10" t="s">
        <v>1574</v>
      </c>
      <c r="F97" s="10" t="s">
        <v>1575</v>
      </c>
      <c r="G97" s="6" t="s">
        <v>1576</v>
      </c>
      <c r="H97" s="6" t="s">
        <v>1135</v>
      </c>
      <c r="I97" s="10" t="s">
        <v>1565</v>
      </c>
      <c r="J97" s="8" t="s">
        <v>1500</v>
      </c>
      <c r="K97" s="6" t="s">
        <v>1138</v>
      </c>
      <c r="N97" s="8" t="s">
        <v>1139</v>
      </c>
      <c r="O97" s="7">
        <v>2</v>
      </c>
      <c r="S97" s="6">
        <v>0</v>
      </c>
      <c r="T97" s="6">
        <v>0</v>
      </c>
      <c r="U97" s="6">
        <v>0</v>
      </c>
      <c r="V97" s="6">
        <v>1</v>
      </c>
      <c r="X97" s="6" t="s">
        <v>7904</v>
      </c>
      <c r="Y97" s="6" t="s">
        <v>7905</v>
      </c>
    </row>
    <row r="98" spans="1:26">
      <c r="A98" s="19" t="s">
        <v>680</v>
      </c>
      <c r="B98" s="11" t="s">
        <v>1580</v>
      </c>
      <c r="C98" s="11" t="s">
        <v>1581</v>
      </c>
      <c r="D98" s="12">
        <v>0</v>
      </c>
      <c r="E98" s="10" t="s">
        <v>1582</v>
      </c>
      <c r="F98" s="10" t="s">
        <v>1583</v>
      </c>
      <c r="G98" s="10" t="s">
        <v>1584</v>
      </c>
      <c r="H98" s="6" t="s">
        <v>1135</v>
      </c>
      <c r="I98" s="10" t="s">
        <v>1565</v>
      </c>
      <c r="J98" s="8" t="s">
        <v>1500</v>
      </c>
      <c r="K98" s="6" t="s">
        <v>1138</v>
      </c>
      <c r="N98" s="8" t="s">
        <v>1139</v>
      </c>
      <c r="O98" s="7">
        <v>2</v>
      </c>
      <c r="S98" s="6">
        <v>0</v>
      </c>
      <c r="T98" s="6">
        <v>0</v>
      </c>
      <c r="U98" s="6">
        <v>0</v>
      </c>
      <c r="V98" s="6">
        <v>1</v>
      </c>
      <c r="X98" s="6" t="s">
        <v>7906</v>
      </c>
      <c r="Y98" s="6" t="s">
        <v>7907</v>
      </c>
    </row>
    <row r="99" spans="1:26">
      <c r="A99" s="19" t="s">
        <v>787</v>
      </c>
      <c r="B99" s="11" t="s">
        <v>1585</v>
      </c>
      <c r="C99" s="11" t="s">
        <v>1586</v>
      </c>
      <c r="D99" s="12">
        <v>0</v>
      </c>
      <c r="E99" s="10" t="s">
        <v>1562</v>
      </c>
      <c r="F99" s="10" t="s">
        <v>1563</v>
      </c>
      <c r="G99" s="10" t="s">
        <v>1587</v>
      </c>
      <c r="H99" s="6" t="s">
        <v>1135</v>
      </c>
      <c r="I99" s="10" t="s">
        <v>1565</v>
      </c>
      <c r="J99" s="8" t="s">
        <v>1500</v>
      </c>
      <c r="K99" s="6" t="s">
        <v>1138</v>
      </c>
      <c r="N99" s="8" t="s">
        <v>1139</v>
      </c>
      <c r="O99" s="7">
        <v>2</v>
      </c>
      <c r="S99" s="6">
        <v>0</v>
      </c>
      <c r="T99" s="6">
        <v>0</v>
      </c>
      <c r="U99" s="6">
        <v>0</v>
      </c>
      <c r="V99" s="6">
        <v>1</v>
      </c>
      <c r="X99" s="6" t="s">
        <v>7908</v>
      </c>
      <c r="Y99" s="6" t="s">
        <v>7909</v>
      </c>
      <c r="Z99" s="6">
        <v>1</v>
      </c>
    </row>
    <row r="100" spans="1:26">
      <c r="A100" s="19" t="s">
        <v>405</v>
      </c>
      <c r="B100" s="11" t="s">
        <v>1588</v>
      </c>
      <c r="C100" s="11" t="s">
        <v>1589</v>
      </c>
      <c r="D100" s="12">
        <v>0</v>
      </c>
      <c r="E100" s="10" t="s">
        <v>1148</v>
      </c>
      <c r="F100" s="10" t="s">
        <v>1148</v>
      </c>
      <c r="G100" s="10" t="s">
        <v>1590</v>
      </c>
      <c r="H100" s="6" t="s">
        <v>1135</v>
      </c>
      <c r="I100" s="10" t="s">
        <v>1565</v>
      </c>
      <c r="J100" s="8" t="s">
        <v>1500</v>
      </c>
      <c r="K100" s="6" t="s">
        <v>1138</v>
      </c>
      <c r="N100" s="8" t="s">
        <v>1150</v>
      </c>
      <c r="O100" s="7">
        <v>1</v>
      </c>
      <c r="S100" s="6">
        <v>0</v>
      </c>
      <c r="T100" s="6">
        <v>0</v>
      </c>
      <c r="U100" s="6">
        <v>0</v>
      </c>
      <c r="V100" s="6">
        <v>1</v>
      </c>
      <c r="X100" s="6" t="s">
        <v>7910</v>
      </c>
      <c r="Y100" s="6" t="s">
        <v>7911</v>
      </c>
    </row>
    <row r="101" spans="1:26">
      <c r="A101" s="19" t="s">
        <v>806</v>
      </c>
      <c r="B101" s="11" t="s">
        <v>1591</v>
      </c>
      <c r="C101" s="11" t="s">
        <v>1592</v>
      </c>
      <c r="D101" s="12">
        <v>0</v>
      </c>
      <c r="E101" s="10" t="s">
        <v>1148</v>
      </c>
      <c r="F101" s="10" t="s">
        <v>1148</v>
      </c>
      <c r="G101" s="10" t="s">
        <v>1590</v>
      </c>
      <c r="H101" s="6" t="s">
        <v>1135</v>
      </c>
      <c r="I101" s="10" t="s">
        <v>1565</v>
      </c>
      <c r="J101" s="8" t="s">
        <v>1500</v>
      </c>
      <c r="K101" s="6" t="s">
        <v>1138</v>
      </c>
      <c r="N101" s="8" t="s">
        <v>1150</v>
      </c>
      <c r="O101" s="7">
        <v>1</v>
      </c>
      <c r="S101" s="6">
        <v>0</v>
      </c>
      <c r="T101" s="6">
        <v>0</v>
      </c>
      <c r="U101" s="6">
        <v>0</v>
      </c>
      <c r="V101" s="6">
        <v>1</v>
      </c>
      <c r="X101" s="6" t="s">
        <v>7912</v>
      </c>
      <c r="Y101" s="6" t="s">
        <v>7913</v>
      </c>
    </row>
    <row r="102" spans="1:26">
      <c r="A102" s="10" t="s">
        <v>245</v>
      </c>
      <c r="B102" s="11" t="s">
        <v>1593</v>
      </c>
      <c r="C102" s="11" t="s">
        <v>1594</v>
      </c>
      <c r="D102" s="14">
        <v>0</v>
      </c>
      <c r="E102" s="10" t="s">
        <v>1148</v>
      </c>
      <c r="F102" s="10" t="s">
        <v>1148</v>
      </c>
      <c r="G102" s="10" t="s">
        <v>1595</v>
      </c>
      <c r="H102" s="6" t="s">
        <v>1135</v>
      </c>
      <c r="I102" s="10" t="s">
        <v>1565</v>
      </c>
      <c r="J102" s="8" t="s">
        <v>1500</v>
      </c>
      <c r="K102" s="6" t="s">
        <v>1138</v>
      </c>
      <c r="N102" s="8" t="s">
        <v>1150</v>
      </c>
      <c r="O102" s="7">
        <v>1</v>
      </c>
      <c r="S102" s="6">
        <v>0</v>
      </c>
      <c r="T102" s="6">
        <v>0</v>
      </c>
      <c r="U102" s="6">
        <v>0</v>
      </c>
      <c r="V102" s="6">
        <v>1</v>
      </c>
      <c r="X102" s="6" t="s">
        <v>7914</v>
      </c>
      <c r="Y102" s="6" t="s">
        <v>7915</v>
      </c>
    </row>
    <row r="103" spans="1:26">
      <c r="A103" s="19" t="s">
        <v>777</v>
      </c>
      <c r="B103" s="11" t="s">
        <v>1596</v>
      </c>
      <c r="C103" s="11" t="s">
        <v>1597</v>
      </c>
      <c r="D103" s="12">
        <v>0</v>
      </c>
      <c r="E103" s="10" t="s">
        <v>1148</v>
      </c>
      <c r="F103" s="10" t="s">
        <v>1148</v>
      </c>
      <c r="G103" s="10" t="s">
        <v>1598</v>
      </c>
      <c r="H103" s="6" t="s">
        <v>1135</v>
      </c>
      <c r="I103" s="10" t="s">
        <v>1565</v>
      </c>
      <c r="J103" s="8" t="s">
        <v>1500</v>
      </c>
      <c r="K103" s="6" t="s">
        <v>1138</v>
      </c>
      <c r="N103" s="8" t="s">
        <v>1150</v>
      </c>
      <c r="O103" s="7">
        <v>1</v>
      </c>
      <c r="S103" s="6">
        <v>0</v>
      </c>
      <c r="T103" s="6">
        <v>0</v>
      </c>
      <c r="U103" s="6">
        <v>0</v>
      </c>
      <c r="V103" s="6">
        <v>1</v>
      </c>
      <c r="X103" s="6" t="s">
        <v>7916</v>
      </c>
      <c r="Y103" s="6" t="s">
        <v>7917</v>
      </c>
    </row>
    <row r="104" spans="1:26">
      <c r="A104" s="10" t="s">
        <v>1599</v>
      </c>
      <c r="B104" s="11" t="s">
        <v>1600</v>
      </c>
      <c r="C104" s="11" t="s">
        <v>1601</v>
      </c>
      <c r="D104" s="12">
        <v>0</v>
      </c>
      <c r="E104" s="10" t="s">
        <v>1602</v>
      </c>
      <c r="F104" s="10" t="s">
        <v>1603</v>
      </c>
      <c r="G104" s="10" t="s">
        <v>1604</v>
      </c>
      <c r="H104" s="6" t="s">
        <v>1135</v>
      </c>
      <c r="I104" s="10" t="s">
        <v>1565</v>
      </c>
      <c r="J104" s="8" t="s">
        <v>1500</v>
      </c>
      <c r="K104" s="6" t="s">
        <v>1138</v>
      </c>
      <c r="N104" s="8" t="s">
        <v>1139</v>
      </c>
      <c r="O104" s="7">
        <v>2</v>
      </c>
      <c r="S104" s="6">
        <v>0</v>
      </c>
      <c r="T104" s="6">
        <v>0</v>
      </c>
      <c r="U104" s="6">
        <v>0</v>
      </c>
      <c r="V104" s="6">
        <v>1</v>
      </c>
      <c r="X104" s="6" t="s">
        <v>7918</v>
      </c>
      <c r="Y104" s="6" t="s">
        <v>7919</v>
      </c>
    </row>
    <row r="105" spans="1:26">
      <c r="A105" s="10" t="s">
        <v>525</v>
      </c>
      <c r="B105" s="11" t="s">
        <v>1605</v>
      </c>
      <c r="C105" s="11" t="s">
        <v>1606</v>
      </c>
      <c r="D105" s="12">
        <v>0</v>
      </c>
      <c r="E105" s="10" t="s">
        <v>1607</v>
      </c>
      <c r="F105" s="10" t="s">
        <v>1608</v>
      </c>
      <c r="G105" s="10" t="s">
        <v>1604</v>
      </c>
      <c r="H105" s="6" t="s">
        <v>1135</v>
      </c>
      <c r="I105" s="10" t="s">
        <v>1565</v>
      </c>
      <c r="J105" s="8" t="s">
        <v>1500</v>
      </c>
      <c r="K105" s="6" t="s">
        <v>1138</v>
      </c>
      <c r="N105" s="8" t="s">
        <v>1139</v>
      </c>
      <c r="O105" s="7">
        <v>2</v>
      </c>
      <c r="S105" s="6">
        <v>0</v>
      </c>
      <c r="T105" s="6">
        <v>0</v>
      </c>
      <c r="U105" s="6">
        <v>0</v>
      </c>
      <c r="V105" s="6">
        <v>1</v>
      </c>
      <c r="X105" s="6" t="s">
        <v>7920</v>
      </c>
      <c r="Y105" s="6" t="s">
        <v>7921</v>
      </c>
    </row>
    <row r="106" spans="1:26">
      <c r="A106" s="19" t="s">
        <v>456</v>
      </c>
      <c r="B106" s="11" t="s">
        <v>1609</v>
      </c>
      <c r="C106" s="11" t="s">
        <v>1610</v>
      </c>
      <c r="D106" s="14">
        <v>0</v>
      </c>
      <c r="E106" s="10" t="s">
        <v>1611</v>
      </c>
      <c r="F106" s="10" t="s">
        <v>1612</v>
      </c>
      <c r="G106" s="10" t="s">
        <v>1613</v>
      </c>
      <c r="H106" s="6" t="s">
        <v>1135</v>
      </c>
      <c r="I106" s="10" t="s">
        <v>1565</v>
      </c>
      <c r="J106" s="8" t="s">
        <v>1500</v>
      </c>
      <c r="K106" s="6" t="s">
        <v>1138</v>
      </c>
      <c r="N106" s="8" t="s">
        <v>1139</v>
      </c>
      <c r="O106" s="7">
        <v>2</v>
      </c>
      <c r="S106" s="6">
        <v>0</v>
      </c>
      <c r="T106" s="6">
        <v>0</v>
      </c>
      <c r="U106" s="6">
        <v>0</v>
      </c>
      <c r="V106" s="6">
        <v>1</v>
      </c>
      <c r="X106" s="6" t="s">
        <v>7922</v>
      </c>
      <c r="Y106" s="6" t="s">
        <v>7923</v>
      </c>
    </row>
    <row r="107" spans="1:26">
      <c r="A107" s="19" t="s">
        <v>108</v>
      </c>
      <c r="B107" s="11" t="s">
        <v>1614</v>
      </c>
      <c r="C107" s="11" t="s">
        <v>1615</v>
      </c>
      <c r="D107" s="12">
        <v>0</v>
      </c>
      <c r="E107" s="10" t="s">
        <v>1148</v>
      </c>
      <c r="F107" s="10" t="s">
        <v>1148</v>
      </c>
      <c r="G107" s="10" t="s">
        <v>1598</v>
      </c>
      <c r="H107" s="6" t="s">
        <v>1135</v>
      </c>
      <c r="I107" s="10" t="s">
        <v>1565</v>
      </c>
      <c r="J107" s="8" t="s">
        <v>1500</v>
      </c>
      <c r="K107" s="6" t="s">
        <v>1138</v>
      </c>
      <c r="N107" s="8" t="s">
        <v>1150</v>
      </c>
      <c r="O107" s="7">
        <v>1</v>
      </c>
      <c r="S107" s="6">
        <v>0</v>
      </c>
      <c r="T107" s="6">
        <v>0</v>
      </c>
      <c r="U107" s="6">
        <v>0</v>
      </c>
      <c r="V107" s="6">
        <v>1</v>
      </c>
      <c r="X107" s="6" t="s">
        <v>7924</v>
      </c>
      <c r="Y107" s="6" t="s">
        <v>7925</v>
      </c>
    </row>
    <row r="108" spans="1:26">
      <c r="A108" s="19" t="s">
        <v>1616</v>
      </c>
      <c r="B108" s="11" t="s">
        <v>1617</v>
      </c>
      <c r="C108" s="11" t="s">
        <v>1618</v>
      </c>
      <c r="D108" s="12">
        <v>0</v>
      </c>
      <c r="E108" s="10" t="s">
        <v>1602</v>
      </c>
      <c r="F108" s="10" t="s">
        <v>1603</v>
      </c>
      <c r="G108" s="10" t="s">
        <v>1604</v>
      </c>
      <c r="H108" s="6" t="s">
        <v>1135</v>
      </c>
      <c r="I108" s="10" t="s">
        <v>1565</v>
      </c>
      <c r="J108" s="8" t="s">
        <v>1500</v>
      </c>
      <c r="K108" s="6" t="s">
        <v>1138</v>
      </c>
      <c r="N108" s="8" t="s">
        <v>1139</v>
      </c>
      <c r="O108" s="7">
        <v>2</v>
      </c>
      <c r="S108" s="6">
        <v>0</v>
      </c>
      <c r="T108" s="6">
        <v>0</v>
      </c>
      <c r="U108" s="6">
        <v>0</v>
      </c>
      <c r="V108" s="6">
        <v>1</v>
      </c>
      <c r="X108" s="6" t="s">
        <v>7926</v>
      </c>
      <c r="Y108" s="6" t="s">
        <v>7927</v>
      </c>
    </row>
    <row r="109" spans="1:26">
      <c r="A109" s="19" t="s">
        <v>903</v>
      </c>
      <c r="B109" s="11" t="s">
        <v>1619</v>
      </c>
      <c r="C109" s="11" t="s">
        <v>1620</v>
      </c>
      <c r="D109" s="12">
        <v>0</v>
      </c>
      <c r="E109" s="10" t="s">
        <v>1607</v>
      </c>
      <c r="F109" s="10" t="s">
        <v>1608</v>
      </c>
      <c r="G109" s="10" t="s">
        <v>1604</v>
      </c>
      <c r="H109" s="6" t="s">
        <v>1135</v>
      </c>
      <c r="I109" s="10" t="s">
        <v>1565</v>
      </c>
      <c r="J109" s="8" t="s">
        <v>1500</v>
      </c>
      <c r="K109" s="6" t="s">
        <v>1138</v>
      </c>
      <c r="N109" s="8" t="s">
        <v>1139</v>
      </c>
      <c r="O109" s="7">
        <v>2</v>
      </c>
      <c r="S109" s="6">
        <v>0</v>
      </c>
      <c r="T109" s="6">
        <v>0</v>
      </c>
      <c r="U109" s="6">
        <v>0</v>
      </c>
      <c r="V109" s="6">
        <v>1</v>
      </c>
      <c r="X109" s="6" t="s">
        <v>7928</v>
      </c>
      <c r="Y109" s="6" t="s">
        <v>7929</v>
      </c>
    </row>
    <row r="110" spans="1:26">
      <c r="A110" s="10" t="s">
        <v>882</v>
      </c>
      <c r="B110" s="11" t="s">
        <v>1621</v>
      </c>
      <c r="C110" s="11" t="s">
        <v>1622</v>
      </c>
      <c r="D110" s="14">
        <v>0</v>
      </c>
      <c r="E110" s="10" t="s">
        <v>1611</v>
      </c>
      <c r="F110" s="10" t="s">
        <v>1612</v>
      </c>
      <c r="G110" s="10" t="s">
        <v>1623</v>
      </c>
      <c r="H110" s="6" t="s">
        <v>1135</v>
      </c>
      <c r="I110" s="10" t="s">
        <v>1565</v>
      </c>
      <c r="J110" s="8" t="s">
        <v>1500</v>
      </c>
      <c r="K110" s="6" t="s">
        <v>1138</v>
      </c>
      <c r="N110" s="8" t="s">
        <v>1139</v>
      </c>
      <c r="O110" s="7">
        <v>2</v>
      </c>
      <c r="S110" s="6">
        <v>0</v>
      </c>
      <c r="T110" s="6">
        <v>0</v>
      </c>
      <c r="U110" s="6">
        <v>0</v>
      </c>
      <c r="V110" s="6">
        <v>1</v>
      </c>
      <c r="X110" s="6" t="s">
        <v>7930</v>
      </c>
      <c r="Y110" s="6" t="s">
        <v>7931</v>
      </c>
    </row>
    <row r="111" spans="1:26">
      <c r="A111" s="16" t="s">
        <v>1079</v>
      </c>
      <c r="B111" s="11" t="s">
        <v>1624</v>
      </c>
      <c r="C111" s="11" t="s">
        <v>1625</v>
      </c>
      <c r="D111" s="12">
        <v>0</v>
      </c>
      <c r="E111" s="10" t="s">
        <v>1148</v>
      </c>
      <c r="F111" s="10" t="s">
        <v>1148</v>
      </c>
      <c r="G111" s="11" t="s">
        <v>1626</v>
      </c>
      <c r="H111" s="6" t="s">
        <v>1135</v>
      </c>
      <c r="I111" s="10" t="s">
        <v>1565</v>
      </c>
      <c r="J111" s="8" t="s">
        <v>1500</v>
      </c>
      <c r="K111" s="6" t="s">
        <v>1138</v>
      </c>
      <c r="N111" s="8" t="s">
        <v>1150</v>
      </c>
      <c r="O111" s="7">
        <v>1</v>
      </c>
      <c r="S111" s="6">
        <v>0</v>
      </c>
      <c r="T111" s="6">
        <v>0</v>
      </c>
      <c r="U111" s="6">
        <v>0</v>
      </c>
      <c r="V111" s="6">
        <v>1</v>
      </c>
      <c r="X111" s="6" t="s">
        <v>7932</v>
      </c>
      <c r="Y111" s="6" t="s">
        <v>7933</v>
      </c>
    </row>
    <row r="112" spans="1:26">
      <c r="A112" s="6" t="s">
        <v>364</v>
      </c>
      <c r="B112" s="6" t="s">
        <v>1627</v>
      </c>
      <c r="C112" s="6" t="s">
        <v>1628</v>
      </c>
      <c r="D112" s="7">
        <v>0</v>
      </c>
      <c r="E112" s="6" t="s">
        <v>1629</v>
      </c>
      <c r="F112" s="6" t="s">
        <v>1630</v>
      </c>
      <c r="G112" s="6" t="s">
        <v>1631</v>
      </c>
      <c r="H112" s="6" t="s">
        <v>1135</v>
      </c>
      <c r="I112" s="6" t="s">
        <v>1632</v>
      </c>
      <c r="J112" s="6" t="s">
        <v>1188</v>
      </c>
      <c r="K112" s="6" t="s">
        <v>1138</v>
      </c>
      <c r="N112" s="6" t="s">
        <v>1139</v>
      </c>
      <c r="O112" s="7">
        <v>2</v>
      </c>
      <c r="S112" s="6">
        <v>0</v>
      </c>
      <c r="T112" s="6">
        <v>0</v>
      </c>
      <c r="U112" s="6">
        <v>0</v>
      </c>
      <c r="V112" s="6">
        <v>1</v>
      </c>
      <c r="X112" s="6" t="s">
        <v>7934</v>
      </c>
      <c r="Y112" s="6" t="s">
        <v>7935</v>
      </c>
    </row>
    <row r="113" spans="1:25">
      <c r="A113" s="6" t="s">
        <v>192</v>
      </c>
      <c r="B113" s="6" t="s">
        <v>1633</v>
      </c>
      <c r="C113" s="6" t="s">
        <v>1634</v>
      </c>
      <c r="D113" s="7">
        <v>0</v>
      </c>
      <c r="E113" s="6" t="s">
        <v>1635</v>
      </c>
      <c r="F113" s="6" t="s">
        <v>1636</v>
      </c>
      <c r="G113" s="6" t="s">
        <v>1637</v>
      </c>
      <c r="H113" s="6" t="s">
        <v>1135</v>
      </c>
      <c r="I113" s="6" t="s">
        <v>1632</v>
      </c>
      <c r="J113" s="6" t="s">
        <v>1137</v>
      </c>
      <c r="K113" s="6" t="s">
        <v>1138</v>
      </c>
      <c r="N113" s="6" t="s">
        <v>1139</v>
      </c>
      <c r="O113" s="7">
        <v>2</v>
      </c>
      <c r="S113" s="6">
        <v>0</v>
      </c>
      <c r="T113" s="6">
        <v>0</v>
      </c>
      <c r="U113" s="6">
        <v>0</v>
      </c>
      <c r="V113" s="6">
        <v>1</v>
      </c>
      <c r="X113" s="6" t="s">
        <v>7936</v>
      </c>
      <c r="Y113" s="6" t="s">
        <v>7937</v>
      </c>
    </row>
    <row r="114" spans="1:25">
      <c r="A114" s="6" t="s">
        <v>390</v>
      </c>
      <c r="B114" s="6" t="s">
        <v>1638</v>
      </c>
      <c r="C114" s="6" t="s">
        <v>1639</v>
      </c>
      <c r="D114" s="7">
        <v>0</v>
      </c>
      <c r="E114" s="6" t="s">
        <v>1640</v>
      </c>
      <c r="F114" s="6" t="s">
        <v>1641</v>
      </c>
      <c r="G114" s="6" t="s">
        <v>1642</v>
      </c>
      <c r="H114" s="6" t="s">
        <v>1135</v>
      </c>
      <c r="I114" s="6" t="s">
        <v>1632</v>
      </c>
      <c r="J114" s="6" t="s">
        <v>1188</v>
      </c>
      <c r="K114" s="6" t="s">
        <v>1138</v>
      </c>
      <c r="N114" s="6" t="s">
        <v>1139</v>
      </c>
      <c r="O114" s="7">
        <v>2</v>
      </c>
      <c r="S114" s="6">
        <v>0</v>
      </c>
      <c r="T114" s="6">
        <v>0</v>
      </c>
      <c r="U114" s="6">
        <v>0</v>
      </c>
      <c r="V114" s="6">
        <v>1</v>
      </c>
      <c r="X114" s="6" t="s">
        <v>7938</v>
      </c>
      <c r="Y114" s="6" t="s">
        <v>7939</v>
      </c>
    </row>
    <row r="115" spans="1:25">
      <c r="A115" s="10" t="s">
        <v>668</v>
      </c>
      <c r="B115" s="11" t="s">
        <v>1643</v>
      </c>
      <c r="C115" s="11" t="s">
        <v>1644</v>
      </c>
      <c r="D115" s="12">
        <v>0</v>
      </c>
      <c r="E115" s="6" t="s">
        <v>1148</v>
      </c>
      <c r="F115" s="6" t="s">
        <v>1148</v>
      </c>
      <c r="G115" s="6" t="s">
        <v>1149</v>
      </c>
      <c r="H115" s="10" t="s">
        <v>1645</v>
      </c>
      <c r="I115" s="11" t="s">
        <v>1646</v>
      </c>
      <c r="J115" s="8" t="s">
        <v>1647</v>
      </c>
      <c r="K115" s="6" t="s">
        <v>1138</v>
      </c>
      <c r="N115" s="6" t="s">
        <v>1150</v>
      </c>
      <c r="O115" s="7">
        <v>1</v>
      </c>
      <c r="S115" s="6">
        <v>1</v>
      </c>
      <c r="T115" s="6">
        <v>0</v>
      </c>
      <c r="U115" s="6">
        <v>1</v>
      </c>
      <c r="V115" s="6">
        <v>1</v>
      </c>
      <c r="X115" s="6" t="s">
        <v>7940</v>
      </c>
      <c r="Y115" s="6" t="s">
        <v>7941</v>
      </c>
    </row>
    <row r="116" spans="1:25">
      <c r="A116" s="6" t="s">
        <v>1093</v>
      </c>
      <c r="B116" s="6" t="s">
        <v>1648</v>
      </c>
      <c r="C116" s="8" t="s">
        <v>1649</v>
      </c>
      <c r="D116" s="13">
        <v>0</v>
      </c>
      <c r="E116" s="6" t="s">
        <v>1650</v>
      </c>
      <c r="F116" s="6" t="s">
        <v>1651</v>
      </c>
      <c r="G116" s="6" t="s">
        <v>1652</v>
      </c>
      <c r="H116" s="6" t="s">
        <v>1135</v>
      </c>
      <c r="I116" s="6" t="s">
        <v>1653</v>
      </c>
      <c r="J116" s="8" t="s">
        <v>1137</v>
      </c>
      <c r="K116" s="16" t="s">
        <v>1138</v>
      </c>
      <c r="N116" s="8" t="s">
        <v>1139</v>
      </c>
      <c r="O116" s="7">
        <v>2</v>
      </c>
      <c r="S116" s="6">
        <v>0</v>
      </c>
      <c r="T116" s="6">
        <v>0</v>
      </c>
      <c r="U116" s="6">
        <v>0</v>
      </c>
      <c r="V116" s="6">
        <v>1</v>
      </c>
      <c r="X116" s="6" t="s">
        <v>7942</v>
      </c>
      <c r="Y116" s="6" t="s">
        <v>7943</v>
      </c>
    </row>
    <row r="117" spans="1:25">
      <c r="A117" s="6" t="s">
        <v>1069</v>
      </c>
      <c r="B117" s="6" t="s">
        <v>1654</v>
      </c>
      <c r="C117" s="8" t="s">
        <v>1655</v>
      </c>
      <c r="D117" s="13">
        <v>0</v>
      </c>
      <c r="E117" s="6" t="s">
        <v>1656</v>
      </c>
      <c r="F117" s="6" t="s">
        <v>1657</v>
      </c>
      <c r="G117" s="6" t="s">
        <v>1658</v>
      </c>
      <c r="H117" s="6" t="s">
        <v>1135</v>
      </c>
      <c r="I117" s="6" t="s">
        <v>1653</v>
      </c>
      <c r="J117" s="8" t="s">
        <v>1137</v>
      </c>
      <c r="K117" s="16" t="s">
        <v>1138</v>
      </c>
      <c r="N117" s="8" t="s">
        <v>1139</v>
      </c>
      <c r="O117" s="7">
        <v>2</v>
      </c>
      <c r="S117" s="6">
        <v>0</v>
      </c>
      <c r="T117" s="6">
        <v>0</v>
      </c>
      <c r="U117" s="6">
        <v>0</v>
      </c>
      <c r="V117" s="6">
        <v>1</v>
      </c>
      <c r="X117" s="6" t="s">
        <v>7944</v>
      </c>
      <c r="Y117" s="6" t="s">
        <v>7945</v>
      </c>
    </row>
    <row r="118" spans="1:25">
      <c r="A118" s="6" t="s">
        <v>551</v>
      </c>
      <c r="B118" s="6" t="s">
        <v>1659</v>
      </c>
      <c r="C118" s="8" t="s">
        <v>1660</v>
      </c>
      <c r="D118" s="13">
        <v>0</v>
      </c>
      <c r="E118" s="6" t="s">
        <v>1661</v>
      </c>
      <c r="F118" s="6" t="s">
        <v>1662</v>
      </c>
      <c r="G118" s="6" t="s">
        <v>1663</v>
      </c>
      <c r="H118" s="6" t="s">
        <v>1135</v>
      </c>
      <c r="I118" s="6" t="s">
        <v>1653</v>
      </c>
      <c r="J118" s="8" t="s">
        <v>1137</v>
      </c>
      <c r="K118" s="16" t="s">
        <v>1138</v>
      </c>
      <c r="N118" s="8" t="s">
        <v>1139</v>
      </c>
      <c r="O118" s="7">
        <v>2</v>
      </c>
      <c r="S118" s="6">
        <v>0</v>
      </c>
      <c r="T118" s="6">
        <v>0</v>
      </c>
      <c r="U118" s="6">
        <v>0</v>
      </c>
      <c r="V118" s="6">
        <v>1</v>
      </c>
      <c r="X118" s="6" t="s">
        <v>7946</v>
      </c>
      <c r="Y118" s="6" t="s">
        <v>7947</v>
      </c>
    </row>
    <row r="119" spans="1:25">
      <c r="A119" s="6" t="s">
        <v>832</v>
      </c>
      <c r="B119" s="6" t="s">
        <v>1664</v>
      </c>
      <c r="C119" s="11" t="s">
        <v>1665</v>
      </c>
      <c r="D119" s="12">
        <v>0</v>
      </c>
      <c r="E119" s="6" t="s">
        <v>1666</v>
      </c>
      <c r="F119" s="6" t="s">
        <v>1667</v>
      </c>
      <c r="G119" s="6" t="s">
        <v>1668</v>
      </c>
      <c r="H119" s="6" t="s">
        <v>1135</v>
      </c>
      <c r="I119" s="6" t="s">
        <v>1653</v>
      </c>
      <c r="J119" s="8" t="s">
        <v>1137</v>
      </c>
      <c r="K119" s="16" t="s">
        <v>1138</v>
      </c>
      <c r="N119" s="8" t="s">
        <v>1139</v>
      </c>
      <c r="O119" s="7">
        <v>2</v>
      </c>
      <c r="S119" s="6">
        <v>0</v>
      </c>
      <c r="T119" s="6">
        <v>0</v>
      </c>
      <c r="U119" s="6">
        <v>0</v>
      </c>
      <c r="V119" s="6">
        <v>0</v>
      </c>
      <c r="X119" s="6" t="s">
        <v>7948</v>
      </c>
      <c r="Y119" s="6" t="s">
        <v>7949</v>
      </c>
    </row>
    <row r="120" spans="1:25">
      <c r="A120" s="18" t="s">
        <v>172</v>
      </c>
      <c r="B120" s="18" t="s">
        <v>1669</v>
      </c>
      <c r="C120" s="18" t="s">
        <v>1670</v>
      </c>
      <c r="D120" s="20">
        <v>1</v>
      </c>
      <c r="E120" s="18" t="s">
        <v>1671</v>
      </c>
      <c r="F120" s="18" t="s">
        <v>1672</v>
      </c>
      <c r="G120" s="18" t="s">
        <v>1673</v>
      </c>
      <c r="H120" s="18" t="s">
        <v>1135</v>
      </c>
      <c r="I120" s="18" t="s">
        <v>1653</v>
      </c>
      <c r="J120" s="18" t="s">
        <v>1137</v>
      </c>
      <c r="K120" s="18" t="s">
        <v>1138</v>
      </c>
      <c r="L120" s="18"/>
      <c r="M120" s="18"/>
      <c r="N120" s="18" t="s">
        <v>1139</v>
      </c>
      <c r="O120" s="20">
        <v>2</v>
      </c>
      <c r="P120" s="18"/>
      <c r="Q120" s="18"/>
      <c r="R120" s="18"/>
      <c r="S120" s="6">
        <v>0</v>
      </c>
      <c r="T120" s="6">
        <v>0</v>
      </c>
      <c r="U120" s="6">
        <v>0</v>
      </c>
      <c r="V120" s="6">
        <v>0</v>
      </c>
      <c r="X120" s="6" t="s">
        <v>7950</v>
      </c>
      <c r="Y120" s="6" t="s">
        <v>7951</v>
      </c>
    </row>
    <row r="121" spans="1:25">
      <c r="A121" s="6" t="s">
        <v>45</v>
      </c>
      <c r="B121" s="6" t="s">
        <v>1674</v>
      </c>
      <c r="C121" s="8" t="s">
        <v>1675</v>
      </c>
      <c r="D121" s="13">
        <v>1</v>
      </c>
      <c r="E121" s="6" t="s">
        <v>1148</v>
      </c>
      <c r="F121" s="6" t="s">
        <v>1148</v>
      </c>
      <c r="G121" s="6" t="s">
        <v>1676</v>
      </c>
      <c r="H121" s="6" t="s">
        <v>1135</v>
      </c>
      <c r="I121" s="6" t="s">
        <v>1653</v>
      </c>
      <c r="J121" s="8" t="s">
        <v>1137</v>
      </c>
      <c r="K121" s="16" t="s">
        <v>1138</v>
      </c>
      <c r="N121" s="8" t="s">
        <v>1150</v>
      </c>
      <c r="O121" s="7">
        <v>1</v>
      </c>
      <c r="S121" s="6">
        <v>0</v>
      </c>
      <c r="T121" s="6">
        <v>0</v>
      </c>
      <c r="U121" s="6">
        <v>0</v>
      </c>
      <c r="V121" s="6">
        <v>1</v>
      </c>
      <c r="X121" s="6" t="s">
        <v>7952</v>
      </c>
      <c r="Y121" s="6" t="s">
        <v>7953</v>
      </c>
    </row>
    <row r="122" spans="1:25">
      <c r="A122" s="6" t="s">
        <v>632</v>
      </c>
      <c r="B122" s="6" t="s">
        <v>1677</v>
      </c>
      <c r="C122" s="9" t="s">
        <v>1678</v>
      </c>
      <c r="D122" s="13">
        <v>0</v>
      </c>
      <c r="E122" s="6" t="s">
        <v>1679</v>
      </c>
      <c r="F122" s="6" t="s">
        <v>1680</v>
      </c>
      <c r="G122" s="6" t="s">
        <v>1681</v>
      </c>
      <c r="H122" s="6" t="s">
        <v>1135</v>
      </c>
      <c r="I122" s="6" t="s">
        <v>1653</v>
      </c>
      <c r="J122" s="8" t="s">
        <v>1137</v>
      </c>
      <c r="K122" s="16" t="s">
        <v>1138</v>
      </c>
      <c r="N122" s="8" t="s">
        <v>1139</v>
      </c>
      <c r="O122" s="7">
        <v>2</v>
      </c>
      <c r="S122" s="6">
        <v>0</v>
      </c>
      <c r="T122" s="6">
        <v>0</v>
      </c>
      <c r="U122" s="6">
        <v>0</v>
      </c>
      <c r="V122" s="6">
        <v>1</v>
      </c>
      <c r="X122" s="6" t="s">
        <v>7954</v>
      </c>
      <c r="Y122" s="6" t="s">
        <v>7955</v>
      </c>
    </row>
    <row r="123" spans="1:25">
      <c r="A123" s="6" t="s">
        <v>431</v>
      </c>
      <c r="B123" s="6" t="s">
        <v>1682</v>
      </c>
      <c r="C123" s="11" t="s">
        <v>1683</v>
      </c>
      <c r="D123" s="12">
        <v>0</v>
      </c>
      <c r="E123" s="6" t="s">
        <v>1684</v>
      </c>
      <c r="F123" s="6" t="s">
        <v>1685</v>
      </c>
      <c r="G123" s="6" t="s">
        <v>1686</v>
      </c>
      <c r="H123" s="6" t="s">
        <v>1135</v>
      </c>
      <c r="I123" s="6" t="s">
        <v>1687</v>
      </c>
      <c r="J123" s="8" t="s">
        <v>1243</v>
      </c>
      <c r="K123" s="6" t="s">
        <v>1138</v>
      </c>
      <c r="N123" s="6" t="s">
        <v>1139</v>
      </c>
      <c r="O123" s="7">
        <v>2</v>
      </c>
      <c r="S123" s="6">
        <v>0</v>
      </c>
      <c r="T123" s="6">
        <v>0</v>
      </c>
      <c r="U123" s="6">
        <v>0</v>
      </c>
      <c r="V123" s="6">
        <v>1</v>
      </c>
      <c r="X123" s="6" t="s">
        <v>7956</v>
      </c>
      <c r="Y123" s="6" t="s">
        <v>7957</v>
      </c>
    </row>
    <row r="124" spans="1:25">
      <c r="A124" s="6" t="s">
        <v>1688</v>
      </c>
      <c r="B124" s="6" t="s">
        <v>1689</v>
      </c>
      <c r="C124" s="6" t="s">
        <v>1690</v>
      </c>
      <c r="D124" s="7">
        <v>0</v>
      </c>
      <c r="E124" s="6" t="s">
        <v>1691</v>
      </c>
      <c r="F124" s="6" t="s">
        <v>1692</v>
      </c>
      <c r="G124" s="10" t="s">
        <v>1693</v>
      </c>
      <c r="H124" s="6" t="s">
        <v>1135</v>
      </c>
      <c r="I124" s="6" t="s">
        <v>1694</v>
      </c>
      <c r="J124" s="6" t="s">
        <v>1137</v>
      </c>
      <c r="K124" s="6" t="s">
        <v>1138</v>
      </c>
      <c r="N124" s="6" t="s">
        <v>1139</v>
      </c>
      <c r="O124" s="7">
        <v>2</v>
      </c>
      <c r="S124" s="6">
        <v>0</v>
      </c>
      <c r="T124" s="6">
        <v>0</v>
      </c>
      <c r="U124" s="6">
        <v>0</v>
      </c>
      <c r="V124" s="6">
        <v>0</v>
      </c>
      <c r="X124" s="6" t="s">
        <v>7958</v>
      </c>
      <c r="Y124" s="6" t="s">
        <v>7959</v>
      </c>
    </row>
    <row r="125" spans="1:25">
      <c r="A125" s="6" t="s">
        <v>1695</v>
      </c>
      <c r="B125" s="6" t="s">
        <v>1696</v>
      </c>
      <c r="C125" s="6" t="s">
        <v>1697</v>
      </c>
      <c r="D125" s="7">
        <v>0</v>
      </c>
      <c r="E125" s="6" t="s">
        <v>1691</v>
      </c>
      <c r="F125" s="6" t="s">
        <v>1692</v>
      </c>
      <c r="G125" s="10" t="s">
        <v>1693</v>
      </c>
      <c r="H125" s="6" t="s">
        <v>1135</v>
      </c>
      <c r="I125" s="6" t="s">
        <v>1694</v>
      </c>
      <c r="J125" s="6" t="s">
        <v>1137</v>
      </c>
      <c r="K125" s="6" t="s">
        <v>1138</v>
      </c>
      <c r="N125" s="6" t="s">
        <v>1139</v>
      </c>
      <c r="O125" s="7">
        <v>2</v>
      </c>
      <c r="S125" s="6">
        <v>0</v>
      </c>
      <c r="T125" s="6">
        <v>0</v>
      </c>
      <c r="U125" s="6">
        <v>0</v>
      </c>
      <c r="V125" s="6">
        <v>0</v>
      </c>
      <c r="X125" s="6" t="s">
        <v>7960</v>
      </c>
      <c r="Y125" s="6" t="s">
        <v>7959</v>
      </c>
    </row>
    <row r="126" spans="1:25">
      <c r="A126" s="6" t="s">
        <v>1698</v>
      </c>
      <c r="B126" s="6" t="s">
        <v>1699</v>
      </c>
      <c r="C126" s="11" t="s">
        <v>1700</v>
      </c>
      <c r="D126" s="12">
        <v>0</v>
      </c>
      <c r="E126" s="6" t="s">
        <v>1701</v>
      </c>
      <c r="F126" s="6" t="s">
        <v>1702</v>
      </c>
      <c r="G126" s="6" t="s">
        <v>1703</v>
      </c>
      <c r="H126" s="6" t="s">
        <v>1135</v>
      </c>
      <c r="I126" s="6" t="s">
        <v>1694</v>
      </c>
      <c r="J126" s="6" t="s">
        <v>1137</v>
      </c>
      <c r="K126" s="6" t="s">
        <v>1138</v>
      </c>
      <c r="N126" s="6" t="s">
        <v>1139</v>
      </c>
      <c r="O126" s="7">
        <v>2</v>
      </c>
      <c r="S126" s="6">
        <v>0</v>
      </c>
      <c r="T126" s="6">
        <v>0</v>
      </c>
      <c r="U126" s="6">
        <v>0</v>
      </c>
      <c r="V126" s="6">
        <v>0</v>
      </c>
      <c r="X126" s="6" t="s">
        <v>7961</v>
      </c>
      <c r="Y126" s="6" t="s">
        <v>7962</v>
      </c>
    </row>
    <row r="127" spans="1:25">
      <c r="A127" s="16" t="s">
        <v>922</v>
      </c>
      <c r="B127" s="6" t="s">
        <v>1704</v>
      </c>
      <c r="C127" s="6" t="s">
        <v>1705</v>
      </c>
      <c r="D127" s="12">
        <v>0</v>
      </c>
      <c r="E127" s="6" t="s">
        <v>1404</v>
      </c>
      <c r="F127" s="6" t="s">
        <v>1405</v>
      </c>
      <c r="G127" s="16" t="s">
        <v>1406</v>
      </c>
      <c r="H127" s="6" t="s">
        <v>1135</v>
      </c>
      <c r="I127" s="16" t="s">
        <v>1706</v>
      </c>
      <c r="J127" s="16" t="s">
        <v>1137</v>
      </c>
      <c r="K127" s="6" t="s">
        <v>1372</v>
      </c>
      <c r="N127" s="6" t="s">
        <v>1139</v>
      </c>
      <c r="O127" s="7">
        <v>2</v>
      </c>
      <c r="S127" s="6">
        <v>0</v>
      </c>
      <c r="T127" s="6">
        <v>0</v>
      </c>
      <c r="U127" s="6">
        <v>0</v>
      </c>
      <c r="V127" s="6">
        <v>0</v>
      </c>
      <c r="X127" s="6" t="s">
        <v>7963</v>
      </c>
      <c r="Y127" s="6" t="s">
        <v>7964</v>
      </c>
    </row>
    <row r="128" spans="1:25">
      <c r="A128" s="16" t="s">
        <v>185</v>
      </c>
      <c r="B128" s="16" t="s">
        <v>1707</v>
      </c>
      <c r="C128" s="16" t="s">
        <v>1708</v>
      </c>
      <c r="D128" s="12">
        <v>0</v>
      </c>
      <c r="E128" s="16" t="s">
        <v>1709</v>
      </c>
      <c r="F128" s="16" t="s">
        <v>1710</v>
      </c>
      <c r="G128" s="16" t="s">
        <v>1711</v>
      </c>
      <c r="H128" s="6" t="s">
        <v>1135</v>
      </c>
      <c r="I128" s="16" t="s">
        <v>1706</v>
      </c>
      <c r="J128" s="16" t="s">
        <v>1137</v>
      </c>
      <c r="K128" s="6" t="s">
        <v>1372</v>
      </c>
      <c r="N128" s="6" t="s">
        <v>1139</v>
      </c>
      <c r="O128" s="7">
        <v>2</v>
      </c>
      <c r="S128" s="6">
        <v>0</v>
      </c>
      <c r="T128" s="6">
        <v>0</v>
      </c>
      <c r="U128" s="6">
        <v>0</v>
      </c>
      <c r="V128" s="6">
        <v>0</v>
      </c>
      <c r="X128" s="6" t="s">
        <v>7965</v>
      </c>
      <c r="Y128" s="6" t="s">
        <v>7966</v>
      </c>
    </row>
    <row r="129" spans="1:26">
      <c r="A129" s="16" t="s">
        <v>1102</v>
      </c>
      <c r="B129" s="16" t="s">
        <v>1712</v>
      </c>
      <c r="C129" s="16" t="s">
        <v>1713</v>
      </c>
      <c r="D129" s="12">
        <v>0</v>
      </c>
      <c r="E129" s="9" t="s">
        <v>1714</v>
      </c>
      <c r="F129" s="9" t="s">
        <v>1715</v>
      </c>
      <c r="G129" s="16" t="s">
        <v>1716</v>
      </c>
      <c r="H129" s="6" t="s">
        <v>1135</v>
      </c>
      <c r="I129" s="16" t="s">
        <v>1706</v>
      </c>
      <c r="J129" s="16" t="s">
        <v>1137</v>
      </c>
      <c r="K129" s="6" t="s">
        <v>1372</v>
      </c>
      <c r="N129" s="6" t="s">
        <v>1139</v>
      </c>
      <c r="O129" s="7">
        <v>2</v>
      </c>
      <c r="S129" s="6">
        <v>0</v>
      </c>
      <c r="T129" s="6">
        <v>0</v>
      </c>
      <c r="U129" s="6">
        <v>0</v>
      </c>
      <c r="V129" s="6">
        <v>0</v>
      </c>
      <c r="X129" s="6" t="s">
        <v>7967</v>
      </c>
      <c r="Y129" s="6" t="s">
        <v>7968</v>
      </c>
    </row>
    <row r="130" spans="1:26">
      <c r="A130" s="16" t="s">
        <v>125</v>
      </c>
      <c r="B130" s="16" t="s">
        <v>1712</v>
      </c>
      <c r="C130" s="16" t="s">
        <v>1717</v>
      </c>
      <c r="D130" s="12">
        <v>0</v>
      </c>
      <c r="E130" s="9" t="s">
        <v>1718</v>
      </c>
      <c r="F130" s="9" t="s">
        <v>1719</v>
      </c>
      <c r="G130" s="16" t="s">
        <v>1716</v>
      </c>
      <c r="H130" s="6" t="s">
        <v>1135</v>
      </c>
      <c r="I130" s="16" t="s">
        <v>1706</v>
      </c>
      <c r="J130" s="16" t="s">
        <v>1137</v>
      </c>
      <c r="K130" s="6" t="s">
        <v>1372</v>
      </c>
      <c r="N130" s="6" t="s">
        <v>1139</v>
      </c>
      <c r="O130" s="7">
        <v>2</v>
      </c>
      <c r="S130" s="6">
        <v>0</v>
      </c>
      <c r="T130" s="6">
        <v>0</v>
      </c>
      <c r="U130" s="6">
        <v>0</v>
      </c>
      <c r="V130" s="6">
        <v>0</v>
      </c>
      <c r="X130" s="6" t="s">
        <v>7969</v>
      </c>
      <c r="Y130" s="6" t="s">
        <v>7970</v>
      </c>
    </row>
    <row r="131" spans="1:26">
      <c r="A131" s="16" t="s">
        <v>412</v>
      </c>
      <c r="B131" s="16" t="s">
        <v>1712</v>
      </c>
      <c r="C131" s="16" t="s">
        <v>1720</v>
      </c>
      <c r="D131" s="12">
        <v>0</v>
      </c>
      <c r="E131" s="9" t="s">
        <v>1718</v>
      </c>
      <c r="F131" s="9" t="s">
        <v>1719</v>
      </c>
      <c r="G131" s="16" t="s">
        <v>1716</v>
      </c>
      <c r="H131" s="6" t="s">
        <v>1135</v>
      </c>
      <c r="I131" s="16" t="s">
        <v>1706</v>
      </c>
      <c r="J131" s="16" t="s">
        <v>1137</v>
      </c>
      <c r="K131" s="6" t="s">
        <v>1372</v>
      </c>
      <c r="N131" s="6" t="s">
        <v>1139</v>
      </c>
      <c r="O131" s="7">
        <v>2</v>
      </c>
      <c r="S131" s="6">
        <v>0</v>
      </c>
      <c r="T131" s="6">
        <v>0</v>
      </c>
      <c r="U131" s="6">
        <v>0</v>
      </c>
      <c r="V131" s="6">
        <v>0</v>
      </c>
      <c r="X131" s="6" t="s">
        <v>7971</v>
      </c>
      <c r="Y131" s="6" t="s">
        <v>7972</v>
      </c>
    </row>
    <row r="132" spans="1:26">
      <c r="A132" s="16" t="s">
        <v>539</v>
      </c>
      <c r="B132" s="16" t="s">
        <v>1712</v>
      </c>
      <c r="C132" s="16" t="s">
        <v>1721</v>
      </c>
      <c r="D132" s="12">
        <v>0</v>
      </c>
      <c r="E132" s="9" t="s">
        <v>1718</v>
      </c>
      <c r="F132" s="9" t="s">
        <v>1719</v>
      </c>
      <c r="G132" s="16" t="s">
        <v>1716</v>
      </c>
      <c r="H132" s="6" t="s">
        <v>1135</v>
      </c>
      <c r="I132" s="16" t="s">
        <v>1706</v>
      </c>
      <c r="J132" s="16" t="s">
        <v>1137</v>
      </c>
      <c r="K132" s="6" t="s">
        <v>1372</v>
      </c>
      <c r="N132" s="6" t="s">
        <v>1139</v>
      </c>
      <c r="O132" s="7">
        <v>2</v>
      </c>
      <c r="S132" s="6">
        <v>0</v>
      </c>
      <c r="T132" s="6">
        <v>0</v>
      </c>
      <c r="U132" s="6">
        <v>0</v>
      </c>
      <c r="V132" s="6">
        <v>0</v>
      </c>
      <c r="X132" s="6" t="s">
        <v>7973</v>
      </c>
      <c r="Y132" s="6" t="s">
        <v>7974</v>
      </c>
    </row>
    <row r="133" spans="1:26">
      <c r="A133" s="16" t="s">
        <v>343</v>
      </c>
      <c r="B133" s="16" t="s">
        <v>1712</v>
      </c>
      <c r="C133" s="16" t="s">
        <v>1722</v>
      </c>
      <c r="D133" s="12">
        <v>0</v>
      </c>
      <c r="E133" s="9" t="s">
        <v>1718</v>
      </c>
      <c r="F133" s="9" t="s">
        <v>1719</v>
      </c>
      <c r="G133" s="16" t="s">
        <v>1716</v>
      </c>
      <c r="H133" s="6" t="s">
        <v>1135</v>
      </c>
      <c r="I133" s="16" t="s">
        <v>1706</v>
      </c>
      <c r="J133" s="16" t="s">
        <v>1137</v>
      </c>
      <c r="K133" s="6" t="s">
        <v>1372</v>
      </c>
      <c r="N133" s="6" t="s">
        <v>1139</v>
      </c>
      <c r="O133" s="7">
        <v>2</v>
      </c>
      <c r="S133" s="6">
        <v>0</v>
      </c>
      <c r="T133" s="6">
        <v>0</v>
      </c>
      <c r="U133" s="6">
        <v>0</v>
      </c>
      <c r="V133" s="6">
        <v>0</v>
      </c>
      <c r="X133" s="6" t="s">
        <v>7975</v>
      </c>
      <c r="Y133" s="6" t="s">
        <v>7976</v>
      </c>
    </row>
    <row r="134" spans="1:26">
      <c r="A134" s="6" t="s">
        <v>974</v>
      </c>
      <c r="B134" s="6" t="s">
        <v>1723</v>
      </c>
      <c r="C134" s="11" t="s">
        <v>1724</v>
      </c>
      <c r="D134" s="12">
        <v>1</v>
      </c>
      <c r="E134" s="6" t="s">
        <v>1725</v>
      </c>
      <c r="F134" s="6" t="s">
        <v>1726</v>
      </c>
      <c r="G134" s="6" t="s">
        <v>1727</v>
      </c>
      <c r="H134" s="6" t="s">
        <v>1135</v>
      </c>
      <c r="I134" s="6" t="s">
        <v>1728</v>
      </c>
      <c r="J134" s="8" t="s">
        <v>1243</v>
      </c>
      <c r="K134" s="6" t="s">
        <v>1138</v>
      </c>
      <c r="N134" s="6" t="s">
        <v>1139</v>
      </c>
      <c r="O134" s="7">
        <v>2</v>
      </c>
      <c r="S134" s="6">
        <v>0</v>
      </c>
      <c r="T134" s="6">
        <v>0</v>
      </c>
      <c r="U134" s="6">
        <v>0</v>
      </c>
      <c r="V134" s="6">
        <v>1</v>
      </c>
      <c r="X134" s="6" t="s">
        <v>7977</v>
      </c>
      <c r="Y134" s="6" t="s">
        <v>7978</v>
      </c>
    </row>
    <row r="135" spans="1:26">
      <c r="A135" s="6" t="s">
        <v>186</v>
      </c>
      <c r="B135" s="6" t="s">
        <v>1729</v>
      </c>
      <c r="C135" s="11" t="s">
        <v>1730</v>
      </c>
      <c r="D135" s="12">
        <v>1</v>
      </c>
      <c r="E135" s="6" t="s">
        <v>1731</v>
      </c>
      <c r="F135" s="6" t="s">
        <v>1732</v>
      </c>
      <c r="G135" s="6" t="s">
        <v>1733</v>
      </c>
      <c r="H135" s="6" t="s">
        <v>1135</v>
      </c>
      <c r="I135" s="6" t="s">
        <v>1728</v>
      </c>
      <c r="J135" s="8" t="s">
        <v>1243</v>
      </c>
      <c r="K135" s="6" t="s">
        <v>1138</v>
      </c>
      <c r="N135" s="6" t="s">
        <v>1139</v>
      </c>
      <c r="O135" s="7">
        <v>2</v>
      </c>
      <c r="S135" s="6">
        <v>0</v>
      </c>
      <c r="T135" s="6">
        <v>0</v>
      </c>
      <c r="U135" s="6">
        <v>0</v>
      </c>
      <c r="V135" s="6">
        <v>1</v>
      </c>
      <c r="X135" s="6" t="s">
        <v>7979</v>
      </c>
      <c r="Y135" s="6" t="s">
        <v>7980</v>
      </c>
    </row>
    <row r="136" spans="1:26">
      <c r="A136" s="6" t="s">
        <v>499</v>
      </c>
      <c r="B136" s="6" t="s">
        <v>1734</v>
      </c>
      <c r="C136" s="11" t="s">
        <v>1735</v>
      </c>
      <c r="D136" s="12">
        <v>0</v>
      </c>
      <c r="E136" s="6" t="s">
        <v>1736</v>
      </c>
      <c r="F136" s="6" t="s">
        <v>1737</v>
      </c>
      <c r="G136" s="6" t="s">
        <v>1738</v>
      </c>
      <c r="H136" s="6" t="s">
        <v>1135</v>
      </c>
      <c r="I136" s="6" t="s">
        <v>1728</v>
      </c>
      <c r="J136" s="8" t="s">
        <v>1243</v>
      </c>
      <c r="K136" s="6" t="s">
        <v>1138</v>
      </c>
      <c r="N136" s="6" t="s">
        <v>1139</v>
      </c>
      <c r="O136" s="7">
        <v>2</v>
      </c>
      <c r="S136" s="6">
        <v>0</v>
      </c>
      <c r="T136" s="6">
        <v>0</v>
      </c>
      <c r="U136" s="6">
        <v>0</v>
      </c>
      <c r="V136" s="6">
        <v>1</v>
      </c>
      <c r="X136" s="6" t="s">
        <v>7981</v>
      </c>
      <c r="Y136" s="6" t="s">
        <v>7982</v>
      </c>
    </row>
    <row r="137" spans="1:26">
      <c r="A137" s="6" t="s">
        <v>942</v>
      </c>
      <c r="B137" s="6" t="s">
        <v>1739</v>
      </c>
      <c r="C137" s="6" t="s">
        <v>1740</v>
      </c>
      <c r="D137" s="7">
        <v>1</v>
      </c>
      <c r="E137" s="6" t="s">
        <v>1741</v>
      </c>
      <c r="F137" s="6" t="s">
        <v>1742</v>
      </c>
      <c r="G137" s="6" t="s">
        <v>1743</v>
      </c>
      <c r="H137" s="6" t="s">
        <v>1135</v>
      </c>
      <c r="I137" s="6" t="s">
        <v>1728</v>
      </c>
      <c r="J137" s="8" t="s">
        <v>1243</v>
      </c>
      <c r="K137" s="6" t="s">
        <v>1138</v>
      </c>
      <c r="N137" s="6" t="s">
        <v>1139</v>
      </c>
      <c r="O137" s="7">
        <v>2</v>
      </c>
      <c r="S137" s="6">
        <v>0</v>
      </c>
      <c r="T137" s="6">
        <v>0</v>
      </c>
      <c r="U137" s="6">
        <v>0</v>
      </c>
      <c r="V137" s="6">
        <v>1</v>
      </c>
      <c r="X137" s="6" t="s">
        <v>7983</v>
      </c>
      <c r="Y137" s="6" t="s">
        <v>7984</v>
      </c>
    </row>
    <row r="138" spans="1:26">
      <c r="A138" s="6" t="s">
        <v>946</v>
      </c>
      <c r="B138" s="6" t="s">
        <v>1744</v>
      </c>
      <c r="C138" s="11" t="s">
        <v>1745</v>
      </c>
      <c r="D138" s="12">
        <v>1</v>
      </c>
      <c r="E138" s="6" t="s">
        <v>1746</v>
      </c>
      <c r="F138" s="6" t="s">
        <v>1747</v>
      </c>
      <c r="G138" s="6" t="s">
        <v>1748</v>
      </c>
      <c r="H138" s="6" t="s">
        <v>1135</v>
      </c>
      <c r="I138" s="6" t="s">
        <v>1728</v>
      </c>
      <c r="J138" s="8" t="s">
        <v>1243</v>
      </c>
      <c r="K138" s="6" t="s">
        <v>1138</v>
      </c>
      <c r="N138" s="6" t="s">
        <v>1139</v>
      </c>
      <c r="O138" s="7">
        <v>2</v>
      </c>
      <c r="S138" s="6">
        <v>0</v>
      </c>
      <c r="T138" s="6">
        <v>0</v>
      </c>
      <c r="U138" s="6">
        <v>0</v>
      </c>
      <c r="V138" s="6">
        <v>1</v>
      </c>
      <c r="X138" s="6" t="s">
        <v>7985</v>
      </c>
      <c r="Y138" s="6" t="s">
        <v>7986</v>
      </c>
    </row>
    <row r="139" spans="1:26">
      <c r="A139" s="6" t="s">
        <v>1749</v>
      </c>
      <c r="B139" s="6" t="s">
        <v>1750</v>
      </c>
      <c r="C139" s="11" t="s">
        <v>1751</v>
      </c>
      <c r="D139" s="12">
        <v>0</v>
      </c>
      <c r="E139" s="6" t="s">
        <v>1752</v>
      </c>
      <c r="F139" s="6" t="s">
        <v>1753</v>
      </c>
      <c r="G139" s="6" t="s">
        <v>1754</v>
      </c>
      <c r="H139" s="6" t="s">
        <v>1135</v>
      </c>
      <c r="I139" s="6" t="s">
        <v>1755</v>
      </c>
      <c r="J139" s="6" t="s">
        <v>1137</v>
      </c>
      <c r="K139" s="6" t="s">
        <v>1138</v>
      </c>
      <c r="N139" s="6" t="s">
        <v>1139</v>
      </c>
      <c r="O139" s="7">
        <v>2</v>
      </c>
      <c r="S139" s="6">
        <v>0</v>
      </c>
      <c r="T139" s="6">
        <v>0</v>
      </c>
      <c r="U139" s="6">
        <v>0</v>
      </c>
      <c r="V139" s="6">
        <v>0</v>
      </c>
      <c r="X139" s="6" t="s">
        <v>7987</v>
      </c>
      <c r="Y139" s="6" t="s">
        <v>7988</v>
      </c>
    </row>
    <row r="140" spans="1:26">
      <c r="A140" s="6" t="s">
        <v>195</v>
      </c>
      <c r="B140" s="6" t="s">
        <v>1756</v>
      </c>
      <c r="C140" s="6" t="s">
        <v>1757</v>
      </c>
      <c r="D140" s="7">
        <v>0</v>
      </c>
      <c r="E140" s="6" t="s">
        <v>1758</v>
      </c>
      <c r="F140" s="6" t="s">
        <v>1759</v>
      </c>
      <c r="G140" s="6" t="s">
        <v>1149</v>
      </c>
      <c r="H140" s="6" t="s">
        <v>1135</v>
      </c>
      <c r="I140" s="6" t="s">
        <v>1760</v>
      </c>
      <c r="J140" s="6" t="s">
        <v>1188</v>
      </c>
      <c r="K140" s="6" t="s">
        <v>1138</v>
      </c>
      <c r="N140" s="6" t="s">
        <v>1139</v>
      </c>
      <c r="O140" s="7">
        <v>2</v>
      </c>
      <c r="S140" s="6">
        <v>0</v>
      </c>
      <c r="T140" s="6">
        <v>0</v>
      </c>
      <c r="U140" s="6">
        <v>0</v>
      </c>
      <c r="V140" s="6">
        <v>1</v>
      </c>
      <c r="X140" s="6" t="s">
        <v>7989</v>
      </c>
      <c r="Y140" s="6" t="s">
        <v>7990</v>
      </c>
      <c r="Z140" s="6">
        <v>1</v>
      </c>
    </row>
    <row r="141" spans="1:26">
      <c r="A141" s="6" t="s">
        <v>819</v>
      </c>
      <c r="B141" s="6" t="s">
        <v>1761</v>
      </c>
      <c r="C141" s="6" t="s">
        <v>1762</v>
      </c>
      <c r="D141" s="7">
        <v>1</v>
      </c>
      <c r="E141" s="6" t="s">
        <v>1763</v>
      </c>
      <c r="F141" s="6" t="s">
        <v>1764</v>
      </c>
      <c r="G141" s="6" t="s">
        <v>1765</v>
      </c>
      <c r="H141" s="6" t="s">
        <v>1135</v>
      </c>
      <c r="I141" s="6" t="s">
        <v>1760</v>
      </c>
      <c r="J141" s="6" t="s">
        <v>1188</v>
      </c>
      <c r="K141" s="6" t="s">
        <v>1138</v>
      </c>
      <c r="N141" s="6" t="s">
        <v>1139</v>
      </c>
      <c r="O141" s="7">
        <v>2</v>
      </c>
      <c r="S141" s="6">
        <v>0</v>
      </c>
      <c r="T141" s="6">
        <v>0</v>
      </c>
      <c r="U141" s="6">
        <v>0</v>
      </c>
      <c r="V141" s="6">
        <v>1</v>
      </c>
      <c r="X141" s="6" t="s">
        <v>7991</v>
      </c>
      <c r="Y141" s="6" t="s">
        <v>7992</v>
      </c>
    </row>
    <row r="142" spans="1:26">
      <c r="A142" s="6" t="s">
        <v>820</v>
      </c>
      <c r="B142" s="6" t="s">
        <v>1761</v>
      </c>
      <c r="C142" s="6" t="s">
        <v>1766</v>
      </c>
      <c r="D142" s="7">
        <v>1</v>
      </c>
      <c r="E142" s="6" t="s">
        <v>1763</v>
      </c>
      <c r="F142" s="6" t="s">
        <v>1764</v>
      </c>
      <c r="G142" s="6" t="s">
        <v>1765</v>
      </c>
      <c r="H142" s="6" t="s">
        <v>1135</v>
      </c>
      <c r="I142" s="6" t="s">
        <v>1760</v>
      </c>
      <c r="J142" s="6" t="s">
        <v>1188</v>
      </c>
      <c r="K142" s="6" t="s">
        <v>1138</v>
      </c>
      <c r="N142" s="6" t="s">
        <v>1139</v>
      </c>
      <c r="O142" s="7">
        <v>2</v>
      </c>
      <c r="S142" s="6">
        <v>0</v>
      </c>
      <c r="T142" s="6">
        <v>0</v>
      </c>
      <c r="U142" s="6">
        <v>0</v>
      </c>
      <c r="V142" s="6">
        <v>1</v>
      </c>
      <c r="X142" s="6" t="s">
        <v>7992</v>
      </c>
      <c r="Y142" s="6" t="s">
        <v>7993</v>
      </c>
    </row>
    <row r="143" spans="1:26">
      <c r="A143" s="6" t="s">
        <v>85</v>
      </c>
      <c r="B143" s="6" t="s">
        <v>1767</v>
      </c>
      <c r="C143" s="6" t="s">
        <v>1768</v>
      </c>
      <c r="D143" s="7">
        <v>1</v>
      </c>
      <c r="E143" s="6" t="s">
        <v>1769</v>
      </c>
      <c r="F143" s="6" t="s">
        <v>1770</v>
      </c>
      <c r="G143" s="6" t="s">
        <v>1765</v>
      </c>
      <c r="H143" s="6" t="s">
        <v>1135</v>
      </c>
      <c r="I143" s="6" t="s">
        <v>1760</v>
      </c>
      <c r="J143" s="6" t="s">
        <v>1188</v>
      </c>
      <c r="K143" s="6" t="s">
        <v>1138</v>
      </c>
      <c r="N143" s="6" t="s">
        <v>1139</v>
      </c>
      <c r="O143" s="7">
        <v>2</v>
      </c>
      <c r="S143" s="6">
        <v>0</v>
      </c>
      <c r="T143" s="6">
        <v>0</v>
      </c>
      <c r="U143" s="6">
        <v>0</v>
      </c>
      <c r="V143" s="6">
        <v>1</v>
      </c>
      <c r="X143" s="6" t="s">
        <v>7994</v>
      </c>
      <c r="Y143" s="6" t="s">
        <v>7995</v>
      </c>
    </row>
    <row r="144" spans="1:26">
      <c r="A144" s="6" t="s">
        <v>36</v>
      </c>
      <c r="B144" s="6" t="s">
        <v>1767</v>
      </c>
      <c r="C144" s="6" t="s">
        <v>1771</v>
      </c>
      <c r="D144" s="7">
        <v>1</v>
      </c>
      <c r="E144" s="6" t="s">
        <v>1769</v>
      </c>
      <c r="F144" s="6" t="s">
        <v>1770</v>
      </c>
      <c r="G144" s="6" t="s">
        <v>1765</v>
      </c>
      <c r="H144" s="6" t="s">
        <v>1135</v>
      </c>
      <c r="I144" s="6" t="s">
        <v>1760</v>
      </c>
      <c r="J144" s="6" t="s">
        <v>1188</v>
      </c>
      <c r="K144" s="6" t="s">
        <v>1138</v>
      </c>
      <c r="N144" s="6" t="s">
        <v>1139</v>
      </c>
      <c r="O144" s="7">
        <v>2</v>
      </c>
      <c r="S144" s="6">
        <v>0</v>
      </c>
      <c r="T144" s="6">
        <v>0</v>
      </c>
      <c r="U144" s="6">
        <v>0</v>
      </c>
      <c r="V144" s="6">
        <v>1</v>
      </c>
      <c r="X144" s="6" t="s">
        <v>7996</v>
      </c>
      <c r="Y144" s="6" t="s">
        <v>7997</v>
      </c>
    </row>
    <row r="145" spans="1:26">
      <c r="A145" s="6" t="s">
        <v>647</v>
      </c>
      <c r="B145" s="6" t="s">
        <v>1772</v>
      </c>
      <c r="C145" s="6" t="s">
        <v>1773</v>
      </c>
      <c r="D145" s="7">
        <v>0</v>
      </c>
      <c r="E145" s="6" t="s">
        <v>1774</v>
      </c>
      <c r="F145" s="6" t="s">
        <v>1775</v>
      </c>
      <c r="G145" s="6" t="s">
        <v>1149</v>
      </c>
      <c r="H145" s="6" t="s">
        <v>1135</v>
      </c>
      <c r="I145" s="6" t="s">
        <v>1760</v>
      </c>
      <c r="J145" s="6" t="s">
        <v>1188</v>
      </c>
      <c r="K145" s="6" t="s">
        <v>1138</v>
      </c>
      <c r="N145" s="6" t="s">
        <v>1139</v>
      </c>
      <c r="O145" s="7">
        <v>2</v>
      </c>
      <c r="S145" s="6">
        <v>0</v>
      </c>
      <c r="T145" s="6">
        <v>0</v>
      </c>
      <c r="U145" s="6">
        <v>0</v>
      </c>
      <c r="V145" s="6">
        <v>1</v>
      </c>
      <c r="X145" s="6" t="s">
        <v>7998</v>
      </c>
      <c r="Y145" s="6" t="s">
        <v>7999</v>
      </c>
    </row>
    <row r="146" spans="1:26">
      <c r="A146" s="6" t="s">
        <v>740</v>
      </c>
      <c r="B146" s="6" t="s">
        <v>1776</v>
      </c>
      <c r="C146" s="6" t="s">
        <v>1777</v>
      </c>
      <c r="D146" s="7">
        <v>0</v>
      </c>
      <c r="E146" s="6" t="s">
        <v>1778</v>
      </c>
      <c r="F146" s="6" t="s">
        <v>1779</v>
      </c>
      <c r="G146" s="6" t="s">
        <v>1780</v>
      </c>
      <c r="H146" s="6" t="s">
        <v>1135</v>
      </c>
      <c r="I146" s="6" t="s">
        <v>1760</v>
      </c>
      <c r="J146" s="6" t="s">
        <v>1188</v>
      </c>
      <c r="K146" s="6" t="s">
        <v>1138</v>
      </c>
      <c r="N146" s="6" t="s">
        <v>1139</v>
      </c>
      <c r="O146" s="7">
        <v>2</v>
      </c>
      <c r="S146" s="6">
        <v>0</v>
      </c>
      <c r="T146" s="6">
        <v>0</v>
      </c>
      <c r="U146" s="6">
        <v>0</v>
      </c>
      <c r="V146" s="6">
        <v>1</v>
      </c>
      <c r="X146" s="6" t="s">
        <v>7994</v>
      </c>
      <c r="Y146" s="6" t="s">
        <v>8000</v>
      </c>
    </row>
    <row r="147" spans="1:26">
      <c r="A147" s="6" t="s">
        <v>28</v>
      </c>
      <c r="B147" s="6" t="s">
        <v>1781</v>
      </c>
      <c r="C147" s="6" t="s">
        <v>1782</v>
      </c>
      <c r="D147" s="7">
        <v>0</v>
      </c>
      <c r="E147" s="6" t="s">
        <v>1783</v>
      </c>
      <c r="F147" s="6" t="s">
        <v>1784</v>
      </c>
      <c r="G147" s="6" t="s">
        <v>1785</v>
      </c>
      <c r="H147" s="6" t="s">
        <v>1135</v>
      </c>
      <c r="I147" s="6" t="s">
        <v>1760</v>
      </c>
      <c r="J147" s="6" t="s">
        <v>1188</v>
      </c>
      <c r="K147" s="6" t="s">
        <v>1138</v>
      </c>
      <c r="N147" s="6" t="s">
        <v>1139</v>
      </c>
      <c r="O147" s="7">
        <v>2</v>
      </c>
      <c r="S147" s="6">
        <v>0</v>
      </c>
      <c r="T147" s="6">
        <v>0</v>
      </c>
      <c r="U147" s="6">
        <v>0</v>
      </c>
      <c r="V147" s="6">
        <v>1</v>
      </c>
      <c r="X147" s="6" t="s">
        <v>8001</v>
      </c>
      <c r="Y147" s="6" t="s">
        <v>8002</v>
      </c>
    </row>
    <row r="148" spans="1:26">
      <c r="A148" s="6" t="s">
        <v>384</v>
      </c>
      <c r="B148" s="6" t="s">
        <v>1786</v>
      </c>
      <c r="C148" s="6" t="s">
        <v>1787</v>
      </c>
      <c r="D148" s="7">
        <v>0</v>
      </c>
      <c r="E148" s="6" t="s">
        <v>1788</v>
      </c>
      <c r="F148" s="6" t="s">
        <v>1789</v>
      </c>
      <c r="G148" s="6" t="s">
        <v>1790</v>
      </c>
      <c r="H148" s="6" t="s">
        <v>1135</v>
      </c>
      <c r="I148" s="6" t="s">
        <v>1760</v>
      </c>
      <c r="J148" s="6" t="s">
        <v>1188</v>
      </c>
      <c r="K148" s="6" t="s">
        <v>1138</v>
      </c>
      <c r="N148" s="6" t="s">
        <v>1139</v>
      </c>
      <c r="O148" s="7">
        <v>2</v>
      </c>
      <c r="S148" s="6">
        <v>0</v>
      </c>
      <c r="T148" s="6">
        <v>0</v>
      </c>
      <c r="U148" s="6">
        <v>0</v>
      </c>
      <c r="V148" s="6">
        <v>1</v>
      </c>
      <c r="X148" s="6" t="s">
        <v>8003</v>
      </c>
      <c r="Y148" s="6" t="s">
        <v>8004</v>
      </c>
    </row>
    <row r="149" spans="1:26">
      <c r="A149" s="6" t="s">
        <v>427</v>
      </c>
      <c r="B149" s="6" t="s">
        <v>1791</v>
      </c>
      <c r="C149" s="6" t="s">
        <v>1792</v>
      </c>
      <c r="D149" s="7">
        <v>1</v>
      </c>
      <c r="E149" s="6" t="s">
        <v>1793</v>
      </c>
      <c r="F149" s="6" t="s">
        <v>1794</v>
      </c>
      <c r="G149" s="6" t="s">
        <v>1795</v>
      </c>
      <c r="H149" s="6" t="s">
        <v>1135</v>
      </c>
      <c r="I149" s="6" t="s">
        <v>1760</v>
      </c>
      <c r="J149" s="6" t="s">
        <v>1188</v>
      </c>
      <c r="K149" s="6" t="s">
        <v>1138</v>
      </c>
      <c r="N149" s="6" t="s">
        <v>1139</v>
      </c>
      <c r="O149" s="7">
        <v>2</v>
      </c>
      <c r="S149" s="6">
        <v>0</v>
      </c>
      <c r="T149" s="6">
        <v>0</v>
      </c>
      <c r="U149" s="6">
        <v>0</v>
      </c>
      <c r="V149" s="6">
        <v>1</v>
      </c>
      <c r="X149" s="6" t="s">
        <v>8005</v>
      </c>
      <c r="Y149" s="6" t="s">
        <v>8006</v>
      </c>
    </row>
    <row r="150" spans="1:26">
      <c r="A150" s="6" t="s">
        <v>1074</v>
      </c>
      <c r="B150" s="6" t="s">
        <v>1796</v>
      </c>
      <c r="C150" s="6" t="s">
        <v>1797</v>
      </c>
      <c r="D150" s="7">
        <v>1</v>
      </c>
      <c r="E150" s="6" t="s">
        <v>1793</v>
      </c>
      <c r="F150" s="6" t="s">
        <v>1794</v>
      </c>
      <c r="G150" s="6" t="s">
        <v>1795</v>
      </c>
      <c r="H150" s="6" t="s">
        <v>1135</v>
      </c>
      <c r="I150" s="6" t="s">
        <v>1760</v>
      </c>
      <c r="J150" s="6" t="s">
        <v>1188</v>
      </c>
      <c r="K150" s="6" t="s">
        <v>1138</v>
      </c>
      <c r="N150" s="6" t="s">
        <v>1139</v>
      </c>
      <c r="O150" s="7">
        <v>2</v>
      </c>
      <c r="S150" s="6">
        <v>0</v>
      </c>
      <c r="T150" s="6">
        <v>0</v>
      </c>
      <c r="U150" s="6">
        <v>0</v>
      </c>
      <c r="V150" s="6">
        <v>1</v>
      </c>
      <c r="X150" s="6" t="s">
        <v>8007</v>
      </c>
      <c r="Y150" s="6" t="s">
        <v>8008</v>
      </c>
    </row>
    <row r="151" spans="1:26">
      <c r="A151" s="6" t="s">
        <v>210</v>
      </c>
      <c r="B151" s="6" t="s">
        <v>1798</v>
      </c>
      <c r="C151" s="6" t="s">
        <v>1799</v>
      </c>
      <c r="D151" s="7">
        <v>0</v>
      </c>
      <c r="E151" s="6" t="s">
        <v>1800</v>
      </c>
      <c r="F151" s="6" t="s">
        <v>1801</v>
      </c>
      <c r="G151" s="6" t="s">
        <v>1802</v>
      </c>
      <c r="H151" s="6" t="s">
        <v>1135</v>
      </c>
      <c r="I151" s="6" t="s">
        <v>1760</v>
      </c>
      <c r="J151" s="6" t="s">
        <v>1188</v>
      </c>
      <c r="K151" s="6" t="s">
        <v>1138</v>
      </c>
      <c r="N151" s="6" t="s">
        <v>1139</v>
      </c>
      <c r="O151" s="7">
        <v>2</v>
      </c>
      <c r="S151" s="6">
        <v>0</v>
      </c>
      <c r="T151" s="6">
        <v>0</v>
      </c>
      <c r="U151" s="6">
        <v>0</v>
      </c>
      <c r="V151" s="6">
        <v>1</v>
      </c>
      <c r="X151" s="6" t="s">
        <v>8009</v>
      </c>
      <c r="Y151" s="6" t="s">
        <v>8010</v>
      </c>
    </row>
    <row r="152" spans="1:26">
      <c r="A152" s="6" t="s">
        <v>86</v>
      </c>
      <c r="B152" s="6" t="s">
        <v>1803</v>
      </c>
      <c r="C152" s="6" t="s">
        <v>1804</v>
      </c>
      <c r="D152" s="7">
        <v>0</v>
      </c>
      <c r="E152" s="6" t="s">
        <v>1805</v>
      </c>
      <c r="F152" s="6" t="s">
        <v>1806</v>
      </c>
      <c r="G152" s="6" t="s">
        <v>1802</v>
      </c>
      <c r="H152" s="6" t="s">
        <v>1135</v>
      </c>
      <c r="I152" s="6" t="s">
        <v>1760</v>
      </c>
      <c r="J152" s="6" t="s">
        <v>1188</v>
      </c>
      <c r="K152" s="6" t="s">
        <v>1138</v>
      </c>
      <c r="N152" s="6" t="s">
        <v>1139</v>
      </c>
      <c r="O152" s="7">
        <v>2</v>
      </c>
      <c r="S152" s="6">
        <v>0</v>
      </c>
      <c r="T152" s="6">
        <v>0</v>
      </c>
      <c r="U152" s="6">
        <v>0</v>
      </c>
      <c r="V152" s="6">
        <v>1</v>
      </c>
      <c r="X152" s="6" t="s">
        <v>8011</v>
      </c>
      <c r="Y152" s="6" t="s">
        <v>8012</v>
      </c>
    </row>
    <row r="153" spans="1:26">
      <c r="A153" s="6" t="s">
        <v>1098</v>
      </c>
      <c r="B153" s="6" t="s">
        <v>1807</v>
      </c>
      <c r="C153" s="6" t="s">
        <v>1808</v>
      </c>
      <c r="D153" s="7">
        <v>0</v>
      </c>
      <c r="E153" s="6" t="s">
        <v>1805</v>
      </c>
      <c r="F153" s="6" t="s">
        <v>1806</v>
      </c>
      <c r="G153" s="6" t="s">
        <v>1802</v>
      </c>
      <c r="H153" s="6" t="s">
        <v>1135</v>
      </c>
      <c r="I153" s="6" t="s">
        <v>1760</v>
      </c>
      <c r="J153" s="6" t="s">
        <v>1188</v>
      </c>
      <c r="K153" s="6" t="s">
        <v>1138</v>
      </c>
      <c r="N153" s="6" t="s">
        <v>1139</v>
      </c>
      <c r="O153" s="7">
        <v>2</v>
      </c>
      <c r="S153" s="6">
        <v>0</v>
      </c>
      <c r="T153" s="6">
        <v>0</v>
      </c>
      <c r="U153" s="6">
        <v>0</v>
      </c>
      <c r="V153" s="6">
        <v>1</v>
      </c>
      <c r="X153" s="6" t="s">
        <v>8013</v>
      </c>
      <c r="Y153" s="6" t="s">
        <v>8014</v>
      </c>
    </row>
    <row r="154" spans="1:26">
      <c r="A154" s="6" t="s">
        <v>613</v>
      </c>
      <c r="B154" s="6" t="s">
        <v>1809</v>
      </c>
      <c r="C154" s="6" t="s">
        <v>1810</v>
      </c>
      <c r="D154" s="7">
        <v>1</v>
      </c>
      <c r="E154" s="6" t="s">
        <v>1811</v>
      </c>
      <c r="F154" s="6" t="s">
        <v>1812</v>
      </c>
      <c r="G154" s="6" t="s">
        <v>1813</v>
      </c>
      <c r="H154" s="6" t="s">
        <v>1135</v>
      </c>
      <c r="I154" s="6" t="s">
        <v>1760</v>
      </c>
      <c r="J154" s="6" t="s">
        <v>1188</v>
      </c>
      <c r="K154" s="6" t="s">
        <v>1138</v>
      </c>
      <c r="N154" s="6" t="s">
        <v>1139</v>
      </c>
      <c r="O154" s="7">
        <v>2</v>
      </c>
      <c r="S154" s="6">
        <v>0</v>
      </c>
      <c r="T154" s="6">
        <v>0</v>
      </c>
      <c r="U154" s="6">
        <v>0</v>
      </c>
      <c r="V154" s="6">
        <v>1</v>
      </c>
      <c r="X154" s="6" t="s">
        <v>8015</v>
      </c>
      <c r="Y154" s="6" t="s">
        <v>8016</v>
      </c>
    </row>
    <row r="155" spans="1:26">
      <c r="A155" s="6" t="s">
        <v>742</v>
      </c>
      <c r="B155" s="6" t="s">
        <v>1814</v>
      </c>
      <c r="C155" s="6" t="s">
        <v>1815</v>
      </c>
      <c r="D155" s="7">
        <v>1</v>
      </c>
      <c r="E155" s="6" t="s">
        <v>1816</v>
      </c>
      <c r="F155" s="6" t="s">
        <v>1817</v>
      </c>
      <c r="G155" s="6" t="s">
        <v>1813</v>
      </c>
      <c r="H155" s="6" t="s">
        <v>1135</v>
      </c>
      <c r="I155" s="6" t="s">
        <v>1760</v>
      </c>
      <c r="J155" s="6" t="s">
        <v>1188</v>
      </c>
      <c r="K155" s="6" t="s">
        <v>1138</v>
      </c>
      <c r="N155" s="6" t="s">
        <v>1139</v>
      </c>
      <c r="O155" s="7">
        <v>2</v>
      </c>
      <c r="S155" s="6">
        <v>0</v>
      </c>
      <c r="T155" s="6">
        <v>0</v>
      </c>
      <c r="U155" s="6">
        <v>0</v>
      </c>
      <c r="V155" s="6">
        <v>1</v>
      </c>
      <c r="X155" s="6" t="s">
        <v>7798</v>
      </c>
      <c r="Y155" s="6" t="s">
        <v>8017</v>
      </c>
    </row>
    <row r="156" spans="1:26">
      <c r="A156" s="6" t="s">
        <v>342</v>
      </c>
      <c r="B156" s="6" t="s">
        <v>1818</v>
      </c>
      <c r="C156" s="6" t="s">
        <v>1819</v>
      </c>
      <c r="D156" s="7">
        <v>0</v>
      </c>
      <c r="E156" s="6" t="s">
        <v>1820</v>
      </c>
      <c r="F156" s="6" t="s">
        <v>1821</v>
      </c>
      <c r="G156" s="6" t="s">
        <v>1822</v>
      </c>
      <c r="H156" s="6" t="s">
        <v>1135</v>
      </c>
      <c r="I156" s="6" t="s">
        <v>1760</v>
      </c>
      <c r="J156" s="6" t="s">
        <v>1188</v>
      </c>
      <c r="K156" s="6" t="s">
        <v>1138</v>
      </c>
      <c r="N156" s="6" t="s">
        <v>1139</v>
      </c>
      <c r="O156" s="7">
        <v>2</v>
      </c>
      <c r="S156" s="6">
        <v>0</v>
      </c>
      <c r="T156" s="6">
        <v>0</v>
      </c>
      <c r="U156" s="6">
        <v>0</v>
      </c>
      <c r="V156" s="6">
        <v>1</v>
      </c>
      <c r="X156" s="6" t="s">
        <v>8018</v>
      </c>
      <c r="Y156" s="6" t="s">
        <v>8019</v>
      </c>
    </row>
    <row r="157" spans="1:26">
      <c r="A157" s="6" t="s">
        <v>368</v>
      </c>
      <c r="B157" s="6" t="s">
        <v>1823</v>
      </c>
      <c r="C157" s="6" t="s">
        <v>1824</v>
      </c>
      <c r="D157" s="7">
        <v>0</v>
      </c>
      <c r="E157" s="6" t="s">
        <v>1825</v>
      </c>
      <c r="F157" s="6" t="s">
        <v>1826</v>
      </c>
      <c r="G157" s="6" t="s">
        <v>1790</v>
      </c>
      <c r="H157" s="6" t="s">
        <v>1135</v>
      </c>
      <c r="I157" s="6" t="s">
        <v>1760</v>
      </c>
      <c r="J157" s="6" t="s">
        <v>1188</v>
      </c>
      <c r="K157" s="6" t="s">
        <v>1138</v>
      </c>
      <c r="N157" s="6" t="s">
        <v>1139</v>
      </c>
      <c r="O157" s="7">
        <v>2</v>
      </c>
      <c r="S157" s="6">
        <v>0</v>
      </c>
      <c r="T157" s="6">
        <v>0</v>
      </c>
      <c r="U157" s="6">
        <v>0</v>
      </c>
      <c r="V157" s="6">
        <v>1</v>
      </c>
      <c r="X157" s="6" t="s">
        <v>8020</v>
      </c>
      <c r="Y157" s="6" t="s">
        <v>8021</v>
      </c>
    </row>
    <row r="158" spans="1:26">
      <c r="A158" s="6" t="s">
        <v>60</v>
      </c>
      <c r="B158" s="6" t="s">
        <v>1827</v>
      </c>
      <c r="C158" s="6" t="s">
        <v>1828</v>
      </c>
      <c r="D158" s="7">
        <v>1</v>
      </c>
      <c r="E158" s="6" t="s">
        <v>1829</v>
      </c>
      <c r="F158" s="6" t="s">
        <v>1830</v>
      </c>
      <c r="G158" s="6" t="s">
        <v>1831</v>
      </c>
      <c r="H158" s="6" t="s">
        <v>1135</v>
      </c>
      <c r="I158" s="6" t="s">
        <v>1760</v>
      </c>
      <c r="J158" s="6" t="s">
        <v>1188</v>
      </c>
      <c r="K158" s="6" t="s">
        <v>1138</v>
      </c>
      <c r="N158" s="6" t="s">
        <v>1139</v>
      </c>
      <c r="O158" s="7">
        <v>2</v>
      </c>
      <c r="P158" s="6" t="s">
        <v>1832</v>
      </c>
      <c r="S158" s="6">
        <v>0</v>
      </c>
      <c r="T158" s="6">
        <v>0</v>
      </c>
      <c r="U158" s="6">
        <v>0</v>
      </c>
      <c r="V158" s="6">
        <v>1</v>
      </c>
      <c r="X158" s="6" t="s">
        <v>8022</v>
      </c>
      <c r="Y158" s="6" t="s">
        <v>8023</v>
      </c>
      <c r="Z158" s="6">
        <v>1</v>
      </c>
    </row>
    <row r="159" spans="1:26">
      <c r="A159" s="6" t="s">
        <v>271</v>
      </c>
      <c r="B159" s="6" t="s">
        <v>1833</v>
      </c>
      <c r="C159" s="6" t="s">
        <v>1834</v>
      </c>
      <c r="D159" s="7">
        <v>1</v>
      </c>
      <c r="E159" s="6" t="s">
        <v>1148</v>
      </c>
      <c r="F159" s="6" t="s">
        <v>1148</v>
      </c>
      <c r="G159" s="6" t="s">
        <v>1835</v>
      </c>
      <c r="H159" s="6" t="s">
        <v>1135</v>
      </c>
      <c r="I159" s="6" t="s">
        <v>1836</v>
      </c>
      <c r="J159" s="8" t="s">
        <v>1188</v>
      </c>
      <c r="K159" s="6" t="s">
        <v>1138</v>
      </c>
      <c r="N159" s="6" t="s">
        <v>1837</v>
      </c>
      <c r="O159" s="7">
        <v>4</v>
      </c>
      <c r="P159" s="6" t="s">
        <v>1838</v>
      </c>
      <c r="S159" s="6">
        <v>0</v>
      </c>
      <c r="T159" s="6">
        <v>0</v>
      </c>
      <c r="U159" s="6">
        <v>0</v>
      </c>
      <c r="V159" s="6">
        <v>1</v>
      </c>
      <c r="X159" s="6" t="s">
        <v>8024</v>
      </c>
      <c r="Y159" s="6" t="s">
        <v>8025</v>
      </c>
    </row>
    <row r="160" spans="1:26">
      <c r="A160" s="6" t="s">
        <v>1075</v>
      </c>
      <c r="B160" s="6" t="s">
        <v>1839</v>
      </c>
      <c r="C160" s="6" t="s">
        <v>1840</v>
      </c>
      <c r="D160" s="7">
        <v>1</v>
      </c>
      <c r="E160" s="6" t="s">
        <v>1148</v>
      </c>
      <c r="F160" s="6" t="s">
        <v>1148</v>
      </c>
      <c r="G160" s="6" t="s">
        <v>1835</v>
      </c>
      <c r="H160" s="6" t="s">
        <v>1135</v>
      </c>
      <c r="I160" s="6" t="s">
        <v>1836</v>
      </c>
      <c r="J160" s="8" t="s">
        <v>1188</v>
      </c>
      <c r="K160" s="6" t="s">
        <v>1138</v>
      </c>
      <c r="N160" s="6" t="s">
        <v>1837</v>
      </c>
      <c r="O160" s="7">
        <v>4</v>
      </c>
      <c r="P160" s="6" t="s">
        <v>1838</v>
      </c>
      <c r="S160" s="6">
        <v>0</v>
      </c>
      <c r="T160" s="6">
        <v>0</v>
      </c>
      <c r="U160" s="6">
        <v>0</v>
      </c>
      <c r="V160" s="6">
        <v>1</v>
      </c>
      <c r="X160" s="6" t="s">
        <v>8026</v>
      </c>
      <c r="Y160" s="6" t="s">
        <v>8027</v>
      </c>
    </row>
    <row r="161" spans="1:26">
      <c r="A161" s="10" t="s">
        <v>615</v>
      </c>
      <c r="B161" s="11" t="s">
        <v>1841</v>
      </c>
      <c r="C161" s="11" t="s">
        <v>1842</v>
      </c>
      <c r="D161" s="12">
        <v>0</v>
      </c>
      <c r="E161" s="10" t="s">
        <v>1843</v>
      </c>
      <c r="F161" s="10" t="s">
        <v>1844</v>
      </c>
      <c r="G161" s="10" t="s">
        <v>1845</v>
      </c>
      <c r="H161" s="6" t="s">
        <v>1135</v>
      </c>
      <c r="I161" s="11" t="s">
        <v>1846</v>
      </c>
      <c r="J161" s="8" t="s">
        <v>1500</v>
      </c>
      <c r="K161" s="6" t="s">
        <v>1138</v>
      </c>
      <c r="N161" s="8" t="s">
        <v>1139</v>
      </c>
      <c r="O161" s="7">
        <v>2</v>
      </c>
      <c r="S161" s="6">
        <v>0</v>
      </c>
      <c r="T161" s="6">
        <v>0</v>
      </c>
      <c r="U161" s="6">
        <v>0</v>
      </c>
      <c r="V161" s="6">
        <v>1</v>
      </c>
      <c r="X161" s="6" t="s">
        <v>8028</v>
      </c>
      <c r="Y161" s="6" t="s">
        <v>8029</v>
      </c>
      <c r="Z161" s="6">
        <v>1</v>
      </c>
    </row>
    <row r="162" spans="1:26">
      <c r="A162" s="10" t="s">
        <v>439</v>
      </c>
      <c r="B162" s="11" t="s">
        <v>1847</v>
      </c>
      <c r="C162" s="11" t="s">
        <v>1848</v>
      </c>
      <c r="D162" s="12">
        <v>0</v>
      </c>
      <c r="E162" s="9" t="s">
        <v>1849</v>
      </c>
      <c r="F162" s="9" t="s">
        <v>1850</v>
      </c>
      <c r="G162" s="10" t="s">
        <v>1851</v>
      </c>
      <c r="H162" s="6" t="s">
        <v>1135</v>
      </c>
      <c r="I162" s="11" t="s">
        <v>1846</v>
      </c>
      <c r="J162" s="8" t="s">
        <v>1500</v>
      </c>
      <c r="K162" s="6" t="s">
        <v>1138</v>
      </c>
      <c r="N162" s="8" t="s">
        <v>1139</v>
      </c>
      <c r="O162" s="7">
        <v>2</v>
      </c>
      <c r="S162" s="6">
        <v>0</v>
      </c>
      <c r="T162" s="6">
        <v>0</v>
      </c>
      <c r="U162" s="6">
        <v>0</v>
      </c>
      <c r="V162" s="6">
        <v>1</v>
      </c>
      <c r="X162" s="6" t="s">
        <v>8030</v>
      </c>
      <c r="Y162" s="6" t="s">
        <v>8031</v>
      </c>
    </row>
    <row r="163" spans="1:26">
      <c r="A163" s="10" t="s">
        <v>673</v>
      </c>
      <c r="B163" s="11" t="s">
        <v>1852</v>
      </c>
      <c r="C163" s="11" t="s">
        <v>1853</v>
      </c>
      <c r="D163" s="12">
        <v>0</v>
      </c>
      <c r="E163" s="9" t="s">
        <v>1854</v>
      </c>
      <c r="F163" s="9" t="s">
        <v>1855</v>
      </c>
      <c r="G163" s="10" t="s">
        <v>1856</v>
      </c>
      <c r="H163" s="6" t="s">
        <v>1135</v>
      </c>
      <c r="I163" s="11" t="s">
        <v>1846</v>
      </c>
      <c r="J163" s="8" t="s">
        <v>1500</v>
      </c>
      <c r="K163" s="6" t="s">
        <v>1138</v>
      </c>
      <c r="N163" s="8" t="s">
        <v>1139</v>
      </c>
      <c r="O163" s="7">
        <v>2</v>
      </c>
      <c r="S163" s="6">
        <v>0</v>
      </c>
      <c r="T163" s="6">
        <v>0</v>
      </c>
      <c r="U163" s="6">
        <v>0</v>
      </c>
      <c r="V163" s="6">
        <v>1</v>
      </c>
      <c r="X163" s="6" t="s">
        <v>8032</v>
      </c>
      <c r="Y163" s="6" t="s">
        <v>8033</v>
      </c>
    </row>
    <row r="164" spans="1:26">
      <c r="A164" s="10" t="s">
        <v>438</v>
      </c>
      <c r="B164" s="11" t="s">
        <v>1857</v>
      </c>
      <c r="C164" s="11" t="s">
        <v>1858</v>
      </c>
      <c r="D164" s="12">
        <v>0</v>
      </c>
      <c r="E164" s="9" t="s">
        <v>1859</v>
      </c>
      <c r="F164" s="9" t="s">
        <v>1860</v>
      </c>
      <c r="G164" s="10" t="s">
        <v>1861</v>
      </c>
      <c r="H164" s="6" t="s">
        <v>1135</v>
      </c>
      <c r="I164" s="11" t="s">
        <v>1846</v>
      </c>
      <c r="J164" s="8" t="s">
        <v>1500</v>
      </c>
      <c r="K164" s="6" t="s">
        <v>1138</v>
      </c>
      <c r="N164" s="8" t="s">
        <v>1139</v>
      </c>
      <c r="O164" s="7">
        <v>2</v>
      </c>
      <c r="S164" s="6">
        <v>0</v>
      </c>
      <c r="T164" s="6">
        <v>0</v>
      </c>
      <c r="U164" s="6">
        <v>0</v>
      </c>
      <c r="V164" s="6">
        <v>1</v>
      </c>
      <c r="X164" s="6" t="s">
        <v>8034</v>
      </c>
      <c r="Y164" s="6" t="s">
        <v>8035</v>
      </c>
      <c r="Z164" s="6">
        <v>1</v>
      </c>
    </row>
    <row r="165" spans="1:26">
      <c r="A165" s="10" t="s">
        <v>207</v>
      </c>
      <c r="B165" s="11" t="s">
        <v>1862</v>
      </c>
      <c r="C165" s="11" t="s">
        <v>1863</v>
      </c>
      <c r="D165" s="12">
        <v>0</v>
      </c>
      <c r="E165" s="9" t="s">
        <v>1864</v>
      </c>
      <c r="F165" s="9" t="s">
        <v>1865</v>
      </c>
      <c r="G165" s="10" t="s">
        <v>1866</v>
      </c>
      <c r="H165" s="6" t="s">
        <v>1135</v>
      </c>
      <c r="I165" s="11" t="s">
        <v>1846</v>
      </c>
      <c r="J165" s="8" t="s">
        <v>1500</v>
      </c>
      <c r="K165" s="6" t="s">
        <v>1138</v>
      </c>
      <c r="N165" s="8" t="s">
        <v>1139</v>
      </c>
      <c r="O165" s="7">
        <v>2</v>
      </c>
      <c r="S165" s="6">
        <v>0</v>
      </c>
      <c r="T165" s="6">
        <v>0</v>
      </c>
      <c r="U165" s="6">
        <v>0</v>
      </c>
      <c r="V165" s="6">
        <v>1</v>
      </c>
      <c r="X165" s="6" t="s">
        <v>8036</v>
      </c>
      <c r="Y165" s="6" t="s">
        <v>8037</v>
      </c>
      <c r="Z165" s="6">
        <v>1</v>
      </c>
    </row>
    <row r="166" spans="1:26">
      <c r="A166" s="10" t="s">
        <v>1061</v>
      </c>
      <c r="B166" s="11" t="s">
        <v>1867</v>
      </c>
      <c r="C166" s="11" t="s">
        <v>1868</v>
      </c>
      <c r="D166" s="12">
        <v>0</v>
      </c>
      <c r="E166" s="10" t="s">
        <v>1869</v>
      </c>
      <c r="F166" s="10" t="s">
        <v>1870</v>
      </c>
      <c r="G166" s="10" t="s">
        <v>1871</v>
      </c>
      <c r="H166" s="6" t="s">
        <v>1135</v>
      </c>
      <c r="I166" s="11" t="s">
        <v>1846</v>
      </c>
      <c r="J166" s="8" t="s">
        <v>1500</v>
      </c>
      <c r="K166" s="6" t="s">
        <v>1138</v>
      </c>
      <c r="N166" s="8" t="s">
        <v>1139</v>
      </c>
      <c r="O166" s="7">
        <v>2</v>
      </c>
      <c r="S166" s="6">
        <v>0</v>
      </c>
      <c r="T166" s="6">
        <v>0</v>
      </c>
      <c r="U166" s="6">
        <v>0</v>
      </c>
      <c r="V166" s="6">
        <v>1</v>
      </c>
      <c r="X166" s="6" t="s">
        <v>8038</v>
      </c>
      <c r="Y166" s="6" t="s">
        <v>8039</v>
      </c>
    </row>
    <row r="167" spans="1:26">
      <c r="A167" s="10" t="s">
        <v>669</v>
      </c>
      <c r="B167" s="11" t="s">
        <v>1872</v>
      </c>
      <c r="C167" s="11" t="s">
        <v>1873</v>
      </c>
      <c r="D167" s="12">
        <v>0</v>
      </c>
      <c r="E167" s="10" t="s">
        <v>1874</v>
      </c>
      <c r="F167" s="10" t="s">
        <v>1875</v>
      </c>
      <c r="G167" s="10" t="s">
        <v>1876</v>
      </c>
      <c r="H167" s="6" t="s">
        <v>1135</v>
      </c>
      <c r="I167" s="11" t="s">
        <v>1846</v>
      </c>
      <c r="J167" s="8" t="s">
        <v>1500</v>
      </c>
      <c r="K167" s="6" t="s">
        <v>1138</v>
      </c>
      <c r="N167" s="8" t="s">
        <v>1139</v>
      </c>
      <c r="O167" s="7">
        <v>2</v>
      </c>
      <c r="S167" s="6">
        <v>0</v>
      </c>
      <c r="T167" s="6">
        <v>0</v>
      </c>
      <c r="U167" s="6">
        <v>0</v>
      </c>
      <c r="V167" s="6">
        <v>1</v>
      </c>
      <c r="X167" s="6" t="s">
        <v>8040</v>
      </c>
      <c r="Y167" s="6" t="s">
        <v>8041</v>
      </c>
    </row>
    <row r="168" spans="1:26">
      <c r="A168" s="10" t="s">
        <v>231</v>
      </c>
      <c r="B168" s="11" t="s">
        <v>1877</v>
      </c>
      <c r="C168" s="11" t="s">
        <v>1878</v>
      </c>
      <c r="D168" s="12">
        <v>0</v>
      </c>
      <c r="E168" s="10" t="s">
        <v>1148</v>
      </c>
      <c r="F168" s="10" t="s">
        <v>1148</v>
      </c>
      <c r="G168" s="10" t="s">
        <v>1879</v>
      </c>
      <c r="H168" s="6" t="s">
        <v>1135</v>
      </c>
      <c r="I168" s="11" t="s">
        <v>1846</v>
      </c>
      <c r="J168" s="8" t="s">
        <v>1500</v>
      </c>
      <c r="K168" s="6" t="s">
        <v>1138</v>
      </c>
      <c r="N168" s="8" t="s">
        <v>1150</v>
      </c>
      <c r="O168" s="7">
        <v>1</v>
      </c>
      <c r="S168" s="6">
        <v>0</v>
      </c>
      <c r="T168" s="6">
        <v>0</v>
      </c>
      <c r="U168" s="6">
        <v>0</v>
      </c>
      <c r="V168" s="6">
        <v>1</v>
      </c>
      <c r="X168" s="6" t="s">
        <v>8042</v>
      </c>
      <c r="Y168" s="6" t="s">
        <v>8043</v>
      </c>
      <c r="Z168" s="6">
        <v>1</v>
      </c>
    </row>
    <row r="169" spans="1:26">
      <c r="A169" s="21" t="s">
        <v>435</v>
      </c>
      <c r="B169" s="6" t="s">
        <v>1880</v>
      </c>
      <c r="C169" s="11" t="s">
        <v>1881</v>
      </c>
      <c r="D169" s="12">
        <v>0</v>
      </c>
      <c r="E169" s="6" t="s">
        <v>1882</v>
      </c>
      <c r="F169" s="6" t="s">
        <v>1883</v>
      </c>
      <c r="G169" s="10" t="s">
        <v>1884</v>
      </c>
      <c r="H169" s="6" t="s">
        <v>1135</v>
      </c>
      <c r="I169" s="16" t="s">
        <v>1885</v>
      </c>
      <c r="J169" s="16" t="s">
        <v>1137</v>
      </c>
      <c r="K169" s="6" t="s">
        <v>1372</v>
      </c>
      <c r="N169" s="6" t="s">
        <v>1139</v>
      </c>
      <c r="O169" s="7">
        <v>2</v>
      </c>
      <c r="S169" s="6">
        <v>0</v>
      </c>
      <c r="T169" s="6">
        <v>0</v>
      </c>
      <c r="U169" s="6">
        <v>0</v>
      </c>
      <c r="V169" s="6">
        <v>0</v>
      </c>
      <c r="X169" s="6" t="s">
        <v>8044</v>
      </c>
      <c r="Y169" s="6" t="s">
        <v>8045</v>
      </c>
    </row>
    <row r="170" spans="1:26">
      <c r="A170" s="21" t="s">
        <v>225</v>
      </c>
      <c r="B170" s="6" t="s">
        <v>1886</v>
      </c>
      <c r="C170" s="11" t="s">
        <v>1887</v>
      </c>
      <c r="D170" s="12">
        <v>1</v>
      </c>
      <c r="E170" s="6" t="s">
        <v>1148</v>
      </c>
      <c r="F170" s="6" t="s">
        <v>1148</v>
      </c>
      <c r="G170" s="10" t="s">
        <v>1149</v>
      </c>
      <c r="H170" s="6" t="s">
        <v>1135</v>
      </c>
      <c r="I170" s="16" t="s">
        <v>1885</v>
      </c>
      <c r="J170" s="16" t="s">
        <v>1137</v>
      </c>
      <c r="K170" s="6" t="s">
        <v>1372</v>
      </c>
      <c r="N170" s="6" t="s">
        <v>1150</v>
      </c>
      <c r="O170" s="7">
        <v>1</v>
      </c>
      <c r="S170" s="6">
        <v>0</v>
      </c>
      <c r="T170" s="6">
        <v>0</v>
      </c>
      <c r="U170" s="6">
        <v>0</v>
      </c>
      <c r="V170" s="6">
        <v>0</v>
      </c>
      <c r="X170" s="6" t="s">
        <v>8046</v>
      </c>
      <c r="Y170" s="6" t="s">
        <v>8047</v>
      </c>
    </row>
    <row r="171" spans="1:26">
      <c r="A171" s="6" t="s">
        <v>1035</v>
      </c>
      <c r="B171" s="6" t="s">
        <v>1888</v>
      </c>
      <c r="C171" s="6" t="s">
        <v>1889</v>
      </c>
      <c r="D171" s="7">
        <v>0</v>
      </c>
      <c r="E171" s="6" t="s">
        <v>1890</v>
      </c>
      <c r="F171" s="6" t="s">
        <v>1891</v>
      </c>
      <c r="G171" s="10" t="s">
        <v>1892</v>
      </c>
      <c r="H171" s="6" t="s">
        <v>1135</v>
      </c>
      <c r="I171" s="10" t="s">
        <v>1893</v>
      </c>
      <c r="J171" s="6" t="s">
        <v>1137</v>
      </c>
      <c r="K171" s="6" t="s">
        <v>1138</v>
      </c>
      <c r="N171" s="6" t="s">
        <v>1139</v>
      </c>
      <c r="O171" s="7">
        <v>2</v>
      </c>
      <c r="S171" s="6">
        <v>0</v>
      </c>
      <c r="T171" s="6">
        <v>0</v>
      </c>
      <c r="U171" s="6">
        <v>0</v>
      </c>
      <c r="V171" s="6">
        <v>1</v>
      </c>
      <c r="X171" s="6" t="s">
        <v>8048</v>
      </c>
      <c r="Y171" s="6" t="s">
        <v>8049</v>
      </c>
    </row>
    <row r="172" spans="1:26">
      <c r="A172" s="6" t="s">
        <v>998</v>
      </c>
      <c r="B172" s="6" t="s">
        <v>1894</v>
      </c>
      <c r="C172" s="6" t="s">
        <v>1895</v>
      </c>
      <c r="D172" s="7">
        <v>0</v>
      </c>
      <c r="E172" s="6" t="s">
        <v>1896</v>
      </c>
      <c r="F172" s="6" t="s">
        <v>1897</v>
      </c>
      <c r="G172" s="10" t="s">
        <v>1898</v>
      </c>
      <c r="H172" s="6" t="s">
        <v>1135</v>
      </c>
      <c r="I172" s="10" t="s">
        <v>1893</v>
      </c>
      <c r="J172" s="6" t="s">
        <v>1137</v>
      </c>
      <c r="K172" s="6" t="s">
        <v>1138</v>
      </c>
      <c r="N172" s="6" t="s">
        <v>1139</v>
      </c>
      <c r="O172" s="7">
        <v>2</v>
      </c>
      <c r="S172" s="6">
        <v>0</v>
      </c>
      <c r="T172" s="6">
        <v>0</v>
      </c>
      <c r="U172" s="6">
        <v>0</v>
      </c>
      <c r="V172" s="6">
        <v>1</v>
      </c>
      <c r="X172" s="6" t="s">
        <v>8050</v>
      </c>
      <c r="Y172" s="6" t="s">
        <v>8051</v>
      </c>
    </row>
    <row r="173" spans="1:26">
      <c r="A173" s="6" t="s">
        <v>396</v>
      </c>
      <c r="B173" s="6" t="s">
        <v>1899</v>
      </c>
      <c r="C173" s="6" t="s">
        <v>1900</v>
      </c>
      <c r="D173" s="7">
        <v>0</v>
      </c>
      <c r="E173" s="6" t="s">
        <v>1901</v>
      </c>
      <c r="F173" s="6" t="s">
        <v>1902</v>
      </c>
      <c r="G173" s="6" t="s">
        <v>1903</v>
      </c>
      <c r="H173" s="6" t="s">
        <v>1135</v>
      </c>
      <c r="I173" s="6" t="s">
        <v>1904</v>
      </c>
      <c r="J173" s="8" t="s">
        <v>1243</v>
      </c>
      <c r="K173" s="6" t="s">
        <v>1138</v>
      </c>
      <c r="N173" s="6" t="s">
        <v>1139</v>
      </c>
      <c r="O173" s="7">
        <v>2</v>
      </c>
      <c r="S173" s="6">
        <v>0</v>
      </c>
      <c r="T173" s="6">
        <v>0</v>
      </c>
      <c r="U173" s="6">
        <v>0</v>
      </c>
      <c r="V173" s="6">
        <v>1</v>
      </c>
      <c r="X173" s="6" t="s">
        <v>8052</v>
      </c>
      <c r="Y173" s="6" t="s">
        <v>8053</v>
      </c>
    </row>
    <row r="174" spans="1:26">
      <c r="A174" s="6" t="s">
        <v>1905</v>
      </c>
      <c r="B174" s="6" t="s">
        <v>1906</v>
      </c>
      <c r="C174" s="6" t="s">
        <v>1907</v>
      </c>
      <c r="D174" s="7">
        <v>0</v>
      </c>
      <c r="E174" s="6" t="s">
        <v>1908</v>
      </c>
      <c r="F174" s="6" t="s">
        <v>1909</v>
      </c>
      <c r="G174" s="6" t="s">
        <v>1910</v>
      </c>
      <c r="H174" s="6" t="s">
        <v>1135</v>
      </c>
      <c r="I174" s="6" t="s">
        <v>1904</v>
      </c>
      <c r="J174" s="8" t="s">
        <v>1243</v>
      </c>
      <c r="K174" s="6" t="s">
        <v>1138</v>
      </c>
      <c r="N174" s="6" t="s">
        <v>1139</v>
      </c>
      <c r="O174" s="7">
        <v>2</v>
      </c>
      <c r="S174" s="6">
        <v>0</v>
      </c>
      <c r="T174" s="6">
        <v>0</v>
      </c>
      <c r="U174" s="6">
        <v>0</v>
      </c>
      <c r="V174" s="6">
        <v>1</v>
      </c>
      <c r="X174" s="6" t="s">
        <v>8054</v>
      </c>
      <c r="Y174" s="6" t="s">
        <v>8055</v>
      </c>
    </row>
    <row r="175" spans="1:26">
      <c r="A175" s="6" t="s">
        <v>1094</v>
      </c>
      <c r="B175" s="6" t="s">
        <v>1911</v>
      </c>
      <c r="C175" s="6" t="s">
        <v>1912</v>
      </c>
      <c r="D175" s="7">
        <v>0</v>
      </c>
      <c r="E175" s="6" t="s">
        <v>1913</v>
      </c>
      <c r="F175" s="6" t="s">
        <v>1914</v>
      </c>
      <c r="G175" s="6" t="s">
        <v>1915</v>
      </c>
      <c r="H175" s="6" t="s">
        <v>1135</v>
      </c>
      <c r="I175" s="6" t="s">
        <v>1904</v>
      </c>
      <c r="J175" s="8" t="s">
        <v>1243</v>
      </c>
      <c r="K175" s="6" t="s">
        <v>1138</v>
      </c>
      <c r="N175" s="6" t="s">
        <v>1139</v>
      </c>
      <c r="O175" s="7">
        <v>2</v>
      </c>
      <c r="S175" s="6">
        <v>0</v>
      </c>
      <c r="T175" s="6">
        <v>0</v>
      </c>
      <c r="U175" s="6">
        <v>0</v>
      </c>
      <c r="V175" s="6">
        <v>1</v>
      </c>
      <c r="X175" s="6" t="s">
        <v>8056</v>
      </c>
      <c r="Y175" s="6" t="s">
        <v>8057</v>
      </c>
    </row>
    <row r="176" spans="1:26">
      <c r="A176" s="6" t="s">
        <v>555</v>
      </c>
      <c r="B176" s="6" t="s">
        <v>1916</v>
      </c>
      <c r="C176" s="11" t="s">
        <v>1917</v>
      </c>
      <c r="D176" s="12">
        <v>0</v>
      </c>
      <c r="E176" s="6" t="s">
        <v>1918</v>
      </c>
      <c r="F176" s="6" t="s">
        <v>1919</v>
      </c>
      <c r="G176" s="6" t="s">
        <v>1920</v>
      </c>
      <c r="H176" s="6" t="s">
        <v>1135</v>
      </c>
      <c r="I176" s="6" t="s">
        <v>1904</v>
      </c>
      <c r="J176" s="8" t="s">
        <v>1243</v>
      </c>
      <c r="K176" s="6" t="s">
        <v>1138</v>
      </c>
      <c r="N176" s="6" t="s">
        <v>1139</v>
      </c>
      <c r="O176" s="7">
        <v>2</v>
      </c>
      <c r="S176" s="6">
        <v>0</v>
      </c>
      <c r="T176" s="6">
        <v>0</v>
      </c>
      <c r="U176" s="6">
        <v>0</v>
      </c>
      <c r="V176" s="6">
        <v>1</v>
      </c>
      <c r="X176" s="6" t="s">
        <v>8058</v>
      </c>
      <c r="Y176" s="6" t="s">
        <v>8056</v>
      </c>
    </row>
    <row r="177" spans="1:26">
      <c r="A177" s="6" t="s">
        <v>1921</v>
      </c>
      <c r="B177" s="6" t="s">
        <v>1922</v>
      </c>
      <c r="C177" s="6" t="s">
        <v>1923</v>
      </c>
      <c r="D177" s="7">
        <v>0</v>
      </c>
      <c r="E177" s="6" t="s">
        <v>1924</v>
      </c>
      <c r="F177" s="6" t="s">
        <v>1925</v>
      </c>
      <c r="G177" s="10" t="s">
        <v>1926</v>
      </c>
      <c r="H177" s="6" t="s">
        <v>1135</v>
      </c>
      <c r="I177" s="11" t="s">
        <v>1927</v>
      </c>
      <c r="J177" s="6" t="s">
        <v>1137</v>
      </c>
      <c r="K177" s="6" t="s">
        <v>1138</v>
      </c>
      <c r="N177" s="6" t="s">
        <v>1139</v>
      </c>
      <c r="O177" s="7">
        <v>2</v>
      </c>
      <c r="S177" s="6">
        <v>0</v>
      </c>
      <c r="T177" s="6">
        <v>0</v>
      </c>
      <c r="U177" s="6">
        <v>0</v>
      </c>
      <c r="V177" s="6">
        <v>1</v>
      </c>
      <c r="X177" s="6" t="s">
        <v>8059</v>
      </c>
      <c r="Y177" s="6" t="s">
        <v>8060</v>
      </c>
    </row>
    <row r="178" spans="1:26">
      <c r="A178" s="6" t="s">
        <v>1928</v>
      </c>
      <c r="B178" s="6" t="s">
        <v>1929</v>
      </c>
      <c r="C178" s="6" t="s">
        <v>1930</v>
      </c>
      <c r="D178" s="7">
        <v>0</v>
      </c>
      <c r="E178" s="6" t="s">
        <v>1931</v>
      </c>
      <c r="F178" s="6" t="s">
        <v>1932</v>
      </c>
      <c r="G178" s="10" t="s">
        <v>1933</v>
      </c>
      <c r="H178" s="6" t="s">
        <v>1135</v>
      </c>
      <c r="I178" s="11" t="s">
        <v>1934</v>
      </c>
      <c r="J178" s="6" t="s">
        <v>1137</v>
      </c>
      <c r="K178" s="6" t="s">
        <v>1138</v>
      </c>
      <c r="N178" s="6" t="s">
        <v>1139</v>
      </c>
      <c r="O178" s="7">
        <v>2</v>
      </c>
      <c r="S178" s="6">
        <v>0</v>
      </c>
      <c r="T178" s="6">
        <v>0</v>
      </c>
      <c r="U178" s="6">
        <v>0</v>
      </c>
      <c r="V178" s="6">
        <v>1</v>
      </c>
      <c r="X178" s="6" t="s">
        <v>8061</v>
      </c>
      <c r="Y178" s="6" t="s">
        <v>8062</v>
      </c>
      <c r="Z178" s="6">
        <v>1</v>
      </c>
    </row>
    <row r="179" spans="1:26">
      <c r="A179" s="6" t="s">
        <v>46</v>
      </c>
      <c r="B179" s="6" t="s">
        <v>1935</v>
      </c>
      <c r="C179" s="6" t="s">
        <v>1936</v>
      </c>
      <c r="D179" s="7">
        <v>0</v>
      </c>
      <c r="E179" s="6" t="s">
        <v>1937</v>
      </c>
      <c r="F179" s="6" t="s">
        <v>1938</v>
      </c>
      <c r="G179" s="6" t="s">
        <v>1939</v>
      </c>
      <c r="H179" s="6" t="s">
        <v>1135</v>
      </c>
      <c r="I179" s="11" t="s">
        <v>1940</v>
      </c>
      <c r="J179" s="6" t="s">
        <v>1137</v>
      </c>
      <c r="K179" s="6" t="s">
        <v>1138</v>
      </c>
      <c r="N179" s="6" t="s">
        <v>1139</v>
      </c>
      <c r="O179" s="7">
        <v>2</v>
      </c>
      <c r="S179" s="6">
        <v>0</v>
      </c>
      <c r="T179" s="6">
        <v>0</v>
      </c>
      <c r="U179" s="6">
        <v>0</v>
      </c>
      <c r="V179" s="6">
        <v>1</v>
      </c>
      <c r="X179" s="6" t="s">
        <v>8063</v>
      </c>
      <c r="Y179" s="6" t="s">
        <v>8064</v>
      </c>
      <c r="Z179" s="6">
        <v>1</v>
      </c>
    </row>
    <row r="180" spans="1:26">
      <c r="A180" s="6" t="s">
        <v>449</v>
      </c>
      <c r="B180" s="6" t="s">
        <v>1941</v>
      </c>
      <c r="C180" s="6" t="s">
        <v>1942</v>
      </c>
      <c r="D180" s="7">
        <v>0</v>
      </c>
      <c r="E180" s="6" t="s">
        <v>1148</v>
      </c>
      <c r="F180" s="6" t="s">
        <v>1148</v>
      </c>
      <c r="G180" s="6" t="s">
        <v>1943</v>
      </c>
      <c r="H180" s="6" t="s">
        <v>1135</v>
      </c>
      <c r="I180" s="11" t="s">
        <v>1940</v>
      </c>
      <c r="J180" s="6" t="s">
        <v>1137</v>
      </c>
      <c r="K180" s="6" t="s">
        <v>1138</v>
      </c>
      <c r="N180" s="8" t="s">
        <v>1150</v>
      </c>
      <c r="O180" s="7">
        <v>1</v>
      </c>
      <c r="S180" s="6">
        <v>0</v>
      </c>
      <c r="T180" s="6">
        <v>0</v>
      </c>
      <c r="U180" s="6">
        <v>0</v>
      </c>
      <c r="V180" s="6">
        <v>1</v>
      </c>
      <c r="X180" s="6" t="s">
        <v>8065</v>
      </c>
      <c r="Y180" s="6" t="s">
        <v>8066</v>
      </c>
    </row>
    <row r="181" spans="1:26">
      <c r="A181" s="10" t="s">
        <v>129</v>
      </c>
      <c r="B181" s="11" t="s">
        <v>1944</v>
      </c>
      <c r="C181" s="11" t="s">
        <v>1945</v>
      </c>
      <c r="D181" s="12">
        <v>1</v>
      </c>
      <c r="E181" s="19" t="s">
        <v>1946</v>
      </c>
      <c r="F181" s="19" t="s">
        <v>1947</v>
      </c>
      <c r="G181" s="6" t="s">
        <v>1948</v>
      </c>
      <c r="H181" s="6" t="s">
        <v>1135</v>
      </c>
      <c r="I181" s="6" t="s">
        <v>1949</v>
      </c>
      <c r="J181" s="6" t="s">
        <v>1137</v>
      </c>
      <c r="K181" s="6" t="s">
        <v>1138</v>
      </c>
      <c r="N181" s="6" t="s">
        <v>1139</v>
      </c>
      <c r="O181" s="7">
        <v>2</v>
      </c>
      <c r="S181" s="6">
        <v>0</v>
      </c>
      <c r="T181" s="6">
        <v>0</v>
      </c>
      <c r="U181" s="6">
        <v>0</v>
      </c>
      <c r="V181" s="6">
        <v>1</v>
      </c>
      <c r="X181" s="6" t="s">
        <v>8067</v>
      </c>
      <c r="Y181" s="6" t="s">
        <v>8068</v>
      </c>
    </row>
    <row r="182" spans="1:26">
      <c r="A182" s="10" t="s">
        <v>329</v>
      </c>
      <c r="B182" s="22" t="s">
        <v>1950</v>
      </c>
      <c r="C182" s="11" t="s">
        <v>1951</v>
      </c>
      <c r="D182" s="12">
        <v>0</v>
      </c>
      <c r="E182" s="19" t="s">
        <v>1952</v>
      </c>
      <c r="F182" s="19" t="s">
        <v>1953</v>
      </c>
      <c r="G182" s="10" t="s">
        <v>1954</v>
      </c>
      <c r="H182" s="6" t="s">
        <v>1135</v>
      </c>
      <c r="I182" s="6" t="s">
        <v>1949</v>
      </c>
      <c r="J182" s="6" t="s">
        <v>1137</v>
      </c>
      <c r="K182" s="6" t="s">
        <v>1138</v>
      </c>
      <c r="N182" s="6" t="s">
        <v>1139</v>
      </c>
      <c r="O182" s="7">
        <v>2</v>
      </c>
      <c r="S182" s="6">
        <v>0</v>
      </c>
      <c r="T182" s="6">
        <v>0</v>
      </c>
      <c r="U182" s="6">
        <v>0</v>
      </c>
      <c r="V182" s="6">
        <v>1</v>
      </c>
      <c r="X182" s="6" t="s">
        <v>8069</v>
      </c>
      <c r="Y182" s="6" t="s">
        <v>8070</v>
      </c>
    </row>
    <row r="183" spans="1:26">
      <c r="A183" s="10" t="s">
        <v>458</v>
      </c>
      <c r="B183" s="11" t="s">
        <v>1955</v>
      </c>
      <c r="C183" s="6" t="s">
        <v>1956</v>
      </c>
      <c r="D183" s="12">
        <v>1</v>
      </c>
      <c r="E183" s="19" t="s">
        <v>1957</v>
      </c>
      <c r="F183" s="19" t="s">
        <v>1958</v>
      </c>
      <c r="G183" s="10" t="s">
        <v>1959</v>
      </c>
      <c r="H183" s="6" t="s">
        <v>1135</v>
      </c>
      <c r="I183" s="6" t="s">
        <v>1949</v>
      </c>
      <c r="J183" s="6" t="s">
        <v>1137</v>
      </c>
      <c r="K183" s="6" t="s">
        <v>1138</v>
      </c>
      <c r="N183" s="6" t="s">
        <v>1139</v>
      </c>
      <c r="O183" s="7">
        <v>2</v>
      </c>
      <c r="S183" s="6">
        <v>0</v>
      </c>
      <c r="T183" s="6">
        <v>0</v>
      </c>
      <c r="U183" s="6">
        <v>0</v>
      </c>
      <c r="V183" s="6">
        <v>1</v>
      </c>
      <c r="X183" s="6" t="s">
        <v>8071</v>
      </c>
      <c r="Y183" s="6" t="s">
        <v>8072</v>
      </c>
    </row>
    <row r="184" spans="1:26">
      <c r="A184" s="6" t="s">
        <v>1078</v>
      </c>
      <c r="B184" s="6" t="s">
        <v>1960</v>
      </c>
      <c r="C184" s="11" t="s">
        <v>1961</v>
      </c>
      <c r="D184" s="12">
        <v>0</v>
      </c>
      <c r="E184" s="6" t="s">
        <v>1962</v>
      </c>
      <c r="F184" s="6" t="s">
        <v>1963</v>
      </c>
      <c r="G184" s="6" t="s">
        <v>1964</v>
      </c>
      <c r="H184" s="6" t="s">
        <v>1135</v>
      </c>
      <c r="I184" s="6" t="s">
        <v>1965</v>
      </c>
      <c r="J184" s="16" t="s">
        <v>1966</v>
      </c>
      <c r="K184" s="6" t="s">
        <v>1138</v>
      </c>
      <c r="N184" s="6" t="s">
        <v>1139</v>
      </c>
      <c r="O184" s="7">
        <v>2</v>
      </c>
      <c r="S184" s="6">
        <v>0</v>
      </c>
      <c r="T184" s="6">
        <v>0</v>
      </c>
      <c r="U184" s="6">
        <v>0</v>
      </c>
      <c r="V184" s="6">
        <v>1</v>
      </c>
      <c r="X184" s="6" t="s">
        <v>8073</v>
      </c>
      <c r="Y184" s="6" t="s">
        <v>8074</v>
      </c>
    </row>
    <row r="185" spans="1:26">
      <c r="A185" s="6" t="s">
        <v>1090</v>
      </c>
      <c r="B185" s="6" t="s">
        <v>1967</v>
      </c>
      <c r="C185" s="6" t="s">
        <v>1968</v>
      </c>
      <c r="D185" s="7">
        <v>1</v>
      </c>
      <c r="E185" s="6" t="s">
        <v>1969</v>
      </c>
      <c r="F185" s="6" t="s">
        <v>1970</v>
      </c>
      <c r="G185" s="6" t="s">
        <v>1971</v>
      </c>
      <c r="H185" s="6" t="s">
        <v>1135</v>
      </c>
      <c r="I185" s="6" t="s">
        <v>1972</v>
      </c>
      <c r="J185" s="6" t="s">
        <v>1188</v>
      </c>
      <c r="K185" s="6" t="s">
        <v>1138</v>
      </c>
      <c r="N185" s="6" t="s">
        <v>1139</v>
      </c>
      <c r="O185" s="7">
        <v>2</v>
      </c>
      <c r="S185" s="6">
        <v>0</v>
      </c>
      <c r="T185" s="6">
        <v>0</v>
      </c>
      <c r="U185" s="6">
        <v>0</v>
      </c>
      <c r="V185" s="6">
        <v>1</v>
      </c>
      <c r="X185" s="6" t="s">
        <v>8075</v>
      </c>
      <c r="Y185" s="6" t="s">
        <v>8076</v>
      </c>
    </row>
    <row r="186" spans="1:26">
      <c r="A186" s="6" t="s">
        <v>152</v>
      </c>
      <c r="B186" s="6" t="s">
        <v>1973</v>
      </c>
      <c r="C186" s="6" t="s">
        <v>1974</v>
      </c>
      <c r="D186" s="7">
        <v>1</v>
      </c>
      <c r="E186" s="6" t="s">
        <v>1975</v>
      </c>
      <c r="F186" s="6" t="s">
        <v>1976</v>
      </c>
      <c r="G186" s="6" t="s">
        <v>1977</v>
      </c>
      <c r="H186" s="6" t="s">
        <v>1135</v>
      </c>
      <c r="I186" s="6" t="s">
        <v>1972</v>
      </c>
      <c r="J186" s="6" t="s">
        <v>1188</v>
      </c>
      <c r="K186" s="6" t="s">
        <v>1138</v>
      </c>
      <c r="N186" s="6" t="s">
        <v>1139</v>
      </c>
      <c r="O186" s="7">
        <v>2</v>
      </c>
      <c r="S186" s="6">
        <v>0</v>
      </c>
      <c r="T186" s="6">
        <v>0</v>
      </c>
      <c r="U186" s="6">
        <v>0</v>
      </c>
      <c r="V186" s="6">
        <v>1</v>
      </c>
      <c r="X186" s="6" t="s">
        <v>8077</v>
      </c>
      <c r="Y186" s="6" t="s">
        <v>8078</v>
      </c>
    </row>
    <row r="187" spans="1:26">
      <c r="A187" s="6" t="s">
        <v>133</v>
      </c>
      <c r="B187" s="6" t="s">
        <v>1978</v>
      </c>
      <c r="C187" s="6" t="s">
        <v>1979</v>
      </c>
      <c r="D187" s="7">
        <v>0</v>
      </c>
      <c r="E187" s="6" t="s">
        <v>1980</v>
      </c>
      <c r="F187" s="6" t="s">
        <v>1981</v>
      </c>
      <c r="G187" s="6" t="s">
        <v>1982</v>
      </c>
      <c r="H187" s="6" t="s">
        <v>1135</v>
      </c>
      <c r="I187" s="6" t="s">
        <v>1972</v>
      </c>
      <c r="J187" s="6" t="s">
        <v>1188</v>
      </c>
      <c r="K187" s="6" t="s">
        <v>1138</v>
      </c>
      <c r="N187" s="6" t="s">
        <v>1139</v>
      </c>
      <c r="O187" s="7">
        <v>2</v>
      </c>
      <c r="S187" s="6">
        <v>0</v>
      </c>
      <c r="T187" s="6">
        <v>0</v>
      </c>
      <c r="U187" s="6">
        <v>0</v>
      </c>
      <c r="V187" s="6">
        <v>1</v>
      </c>
      <c r="X187" s="6" t="s">
        <v>8079</v>
      </c>
      <c r="Y187" s="6" t="s">
        <v>8080</v>
      </c>
    </row>
    <row r="188" spans="1:26">
      <c r="A188" s="6" t="s">
        <v>1045</v>
      </c>
      <c r="B188" s="6" t="s">
        <v>1983</v>
      </c>
      <c r="C188" s="6" t="s">
        <v>1984</v>
      </c>
      <c r="D188" s="7">
        <v>1</v>
      </c>
      <c r="E188" s="6" t="s">
        <v>1985</v>
      </c>
      <c r="F188" s="6" t="s">
        <v>1986</v>
      </c>
      <c r="G188" s="6" t="s">
        <v>1987</v>
      </c>
      <c r="H188" s="6" t="s">
        <v>1135</v>
      </c>
      <c r="I188" s="6" t="s">
        <v>1972</v>
      </c>
      <c r="J188" s="6" t="s">
        <v>1188</v>
      </c>
      <c r="K188" s="6" t="s">
        <v>1138</v>
      </c>
      <c r="N188" s="6" t="s">
        <v>1139</v>
      </c>
      <c r="O188" s="7">
        <v>2</v>
      </c>
      <c r="S188" s="6">
        <v>0</v>
      </c>
      <c r="T188" s="6">
        <v>0</v>
      </c>
      <c r="U188" s="6">
        <v>0</v>
      </c>
      <c r="V188" s="6">
        <v>1</v>
      </c>
      <c r="X188" s="6" t="s">
        <v>8081</v>
      </c>
      <c r="Y188" s="6" t="s">
        <v>8082</v>
      </c>
    </row>
    <row r="189" spans="1:26">
      <c r="A189" s="6" t="s">
        <v>559</v>
      </c>
      <c r="B189" s="6" t="s">
        <v>1988</v>
      </c>
      <c r="C189" s="6" t="s">
        <v>1989</v>
      </c>
      <c r="D189" s="7">
        <v>1</v>
      </c>
      <c r="E189" s="6" t="s">
        <v>1985</v>
      </c>
      <c r="F189" s="6" t="s">
        <v>1986</v>
      </c>
      <c r="G189" s="6" t="s">
        <v>1987</v>
      </c>
      <c r="H189" s="6" t="s">
        <v>1135</v>
      </c>
      <c r="I189" s="6" t="s">
        <v>1972</v>
      </c>
      <c r="J189" s="6" t="s">
        <v>1188</v>
      </c>
      <c r="K189" s="6" t="s">
        <v>1138</v>
      </c>
      <c r="N189" s="6" t="s">
        <v>1139</v>
      </c>
      <c r="O189" s="7">
        <v>2</v>
      </c>
      <c r="S189" s="6">
        <v>0</v>
      </c>
      <c r="T189" s="6">
        <v>0</v>
      </c>
      <c r="U189" s="6">
        <v>0</v>
      </c>
      <c r="V189" s="6">
        <v>1</v>
      </c>
      <c r="X189" s="6" t="s">
        <v>8082</v>
      </c>
      <c r="Y189" s="6" t="s">
        <v>8083</v>
      </c>
    </row>
    <row r="190" spans="1:26">
      <c r="A190" s="6" t="s">
        <v>167</v>
      </c>
      <c r="B190" s="6" t="s">
        <v>1990</v>
      </c>
      <c r="C190" s="6" t="s">
        <v>1991</v>
      </c>
      <c r="D190" s="7">
        <v>1</v>
      </c>
      <c r="E190" s="6" t="s">
        <v>1992</v>
      </c>
      <c r="F190" s="6" t="s">
        <v>1993</v>
      </c>
      <c r="G190" s="6" t="s">
        <v>1994</v>
      </c>
      <c r="H190" s="6" t="s">
        <v>1135</v>
      </c>
      <c r="I190" s="6" t="s">
        <v>1972</v>
      </c>
      <c r="J190" s="6" t="s">
        <v>1188</v>
      </c>
      <c r="K190" s="6" t="s">
        <v>1138</v>
      </c>
      <c r="N190" s="6" t="s">
        <v>1139</v>
      </c>
      <c r="O190" s="7">
        <v>2</v>
      </c>
      <c r="S190" s="6">
        <v>0</v>
      </c>
      <c r="T190" s="6">
        <v>0</v>
      </c>
      <c r="U190" s="6">
        <v>0</v>
      </c>
      <c r="V190" s="6">
        <v>1</v>
      </c>
      <c r="X190" s="6" t="s">
        <v>8084</v>
      </c>
      <c r="Y190" s="6" t="s">
        <v>8085</v>
      </c>
    </row>
    <row r="191" spans="1:26">
      <c r="A191" s="6" t="s">
        <v>1995</v>
      </c>
      <c r="B191" s="6" t="s">
        <v>1996</v>
      </c>
      <c r="C191" s="6" t="s">
        <v>1997</v>
      </c>
      <c r="D191" s="7">
        <v>0</v>
      </c>
      <c r="E191" s="6" t="s">
        <v>1998</v>
      </c>
      <c r="F191" s="6" t="s">
        <v>1999</v>
      </c>
      <c r="G191" s="6" t="s">
        <v>2000</v>
      </c>
      <c r="H191" s="6" t="s">
        <v>1135</v>
      </c>
      <c r="I191" s="6" t="s">
        <v>1972</v>
      </c>
      <c r="J191" s="6" t="s">
        <v>1188</v>
      </c>
      <c r="K191" s="6" t="s">
        <v>1138</v>
      </c>
      <c r="N191" s="6" t="s">
        <v>1139</v>
      </c>
      <c r="O191" s="7">
        <v>2</v>
      </c>
      <c r="S191" s="6">
        <v>0</v>
      </c>
      <c r="T191" s="6">
        <v>0</v>
      </c>
      <c r="U191" s="6">
        <v>0</v>
      </c>
      <c r="V191" s="6">
        <v>1</v>
      </c>
      <c r="X191" s="6" t="s">
        <v>8086</v>
      </c>
      <c r="Y191" s="6" t="s">
        <v>8087</v>
      </c>
      <c r="Z191" s="6">
        <v>1</v>
      </c>
    </row>
    <row r="192" spans="1:26">
      <c r="A192" s="6" t="s">
        <v>697</v>
      </c>
      <c r="B192" s="6" t="s">
        <v>2001</v>
      </c>
      <c r="C192" s="6" t="s">
        <v>2002</v>
      </c>
      <c r="D192" s="7">
        <v>0</v>
      </c>
      <c r="E192" s="6" t="s">
        <v>2003</v>
      </c>
      <c r="F192" s="6" t="s">
        <v>2004</v>
      </c>
      <c r="G192" s="6" t="s">
        <v>2000</v>
      </c>
      <c r="H192" s="6" t="s">
        <v>1135</v>
      </c>
      <c r="I192" s="6" t="s">
        <v>1972</v>
      </c>
      <c r="J192" s="6" t="s">
        <v>1188</v>
      </c>
      <c r="K192" s="6" t="s">
        <v>1138</v>
      </c>
      <c r="N192" s="6" t="s">
        <v>1139</v>
      </c>
      <c r="O192" s="7">
        <v>2</v>
      </c>
      <c r="S192" s="6">
        <v>0</v>
      </c>
      <c r="T192" s="6">
        <v>0</v>
      </c>
      <c r="U192" s="6">
        <v>0</v>
      </c>
      <c r="V192" s="6">
        <v>1</v>
      </c>
      <c r="X192" s="6" t="s">
        <v>8088</v>
      </c>
      <c r="Y192" s="6" t="s">
        <v>8089</v>
      </c>
      <c r="Z192" s="6">
        <v>1</v>
      </c>
    </row>
    <row r="193" spans="1:27">
      <c r="A193" s="6" t="s">
        <v>951</v>
      </c>
      <c r="B193" s="6" t="s">
        <v>2005</v>
      </c>
      <c r="C193" s="6" t="s">
        <v>2006</v>
      </c>
      <c r="D193" s="7">
        <v>0</v>
      </c>
      <c r="E193" s="6" t="s">
        <v>2007</v>
      </c>
      <c r="F193" s="6" t="s">
        <v>2008</v>
      </c>
      <c r="G193" s="6" t="s">
        <v>2009</v>
      </c>
      <c r="H193" s="6" t="s">
        <v>1135</v>
      </c>
      <c r="I193" s="6" t="s">
        <v>1972</v>
      </c>
      <c r="J193" s="6" t="s">
        <v>1188</v>
      </c>
      <c r="K193" s="6" t="s">
        <v>1138</v>
      </c>
      <c r="N193" s="6" t="s">
        <v>1139</v>
      </c>
      <c r="O193" s="7">
        <v>2</v>
      </c>
      <c r="S193" s="6">
        <v>0</v>
      </c>
      <c r="T193" s="6">
        <v>0</v>
      </c>
      <c r="U193" s="6">
        <v>0</v>
      </c>
      <c r="V193" s="6">
        <v>1</v>
      </c>
      <c r="X193" s="6" t="s">
        <v>8090</v>
      </c>
      <c r="Y193" s="6" t="s">
        <v>8091</v>
      </c>
      <c r="Z193" s="6">
        <v>1</v>
      </c>
    </row>
    <row r="194" spans="1:27">
      <c r="A194" s="6" t="s">
        <v>1007</v>
      </c>
      <c r="B194" s="6" t="s">
        <v>1983</v>
      </c>
      <c r="C194" s="6" t="s">
        <v>2010</v>
      </c>
      <c r="D194" s="7">
        <v>1</v>
      </c>
      <c r="E194" s="6" t="s">
        <v>1985</v>
      </c>
      <c r="F194" s="6" t="s">
        <v>1986</v>
      </c>
      <c r="G194" s="6" t="s">
        <v>1987</v>
      </c>
      <c r="H194" s="6" t="s">
        <v>1135</v>
      </c>
      <c r="I194" s="6" t="s">
        <v>1972</v>
      </c>
      <c r="J194" s="6" t="s">
        <v>1188</v>
      </c>
      <c r="K194" s="6" t="s">
        <v>1138</v>
      </c>
      <c r="N194" s="6" t="s">
        <v>1139</v>
      </c>
      <c r="O194" s="7">
        <v>2</v>
      </c>
      <c r="S194" s="6">
        <v>0</v>
      </c>
      <c r="T194" s="6">
        <v>0</v>
      </c>
      <c r="U194" s="6">
        <v>0</v>
      </c>
      <c r="V194" s="6">
        <v>1</v>
      </c>
      <c r="X194" s="6" t="s">
        <v>8081</v>
      </c>
      <c r="Y194" s="6" t="s">
        <v>8092</v>
      </c>
    </row>
    <row r="195" spans="1:27">
      <c r="A195" s="6" t="s">
        <v>1005</v>
      </c>
      <c r="B195" s="6" t="s">
        <v>2011</v>
      </c>
      <c r="C195" s="6" t="s">
        <v>2012</v>
      </c>
      <c r="D195" s="7">
        <v>1</v>
      </c>
      <c r="E195" s="6" t="s">
        <v>2013</v>
      </c>
      <c r="F195" s="6" t="s">
        <v>2014</v>
      </c>
      <c r="G195" s="6" t="s">
        <v>2015</v>
      </c>
      <c r="H195" s="6" t="s">
        <v>1135</v>
      </c>
      <c r="I195" s="6" t="s">
        <v>1972</v>
      </c>
      <c r="J195" s="6" t="s">
        <v>1188</v>
      </c>
      <c r="K195" s="6" t="s">
        <v>1138</v>
      </c>
      <c r="N195" s="6" t="s">
        <v>1139</v>
      </c>
      <c r="O195" s="7">
        <v>2</v>
      </c>
      <c r="S195" s="6">
        <v>0</v>
      </c>
      <c r="T195" s="6">
        <v>0</v>
      </c>
      <c r="U195" s="6">
        <v>0</v>
      </c>
      <c r="V195" s="6">
        <v>1</v>
      </c>
      <c r="X195" s="6" t="s">
        <v>8093</v>
      </c>
      <c r="Y195" s="6" t="s">
        <v>8094</v>
      </c>
      <c r="AA195" s="6">
        <v>1</v>
      </c>
    </row>
    <row r="196" spans="1:27">
      <c r="A196" s="6" t="s">
        <v>1001</v>
      </c>
      <c r="B196" s="6" t="s">
        <v>2016</v>
      </c>
      <c r="C196" s="6" t="s">
        <v>2017</v>
      </c>
      <c r="D196" s="7">
        <v>1</v>
      </c>
      <c r="E196" s="6" t="s">
        <v>2018</v>
      </c>
      <c r="F196" s="6" t="s">
        <v>2019</v>
      </c>
      <c r="G196" s="6" t="s">
        <v>2020</v>
      </c>
      <c r="H196" s="6" t="s">
        <v>1135</v>
      </c>
      <c r="I196" s="6" t="s">
        <v>1972</v>
      </c>
      <c r="J196" s="6" t="s">
        <v>1188</v>
      </c>
      <c r="K196" s="6" t="s">
        <v>1138</v>
      </c>
      <c r="N196" s="6" t="s">
        <v>1139</v>
      </c>
      <c r="O196" s="7">
        <v>2</v>
      </c>
      <c r="S196" s="6">
        <v>0</v>
      </c>
      <c r="T196" s="6">
        <v>0</v>
      </c>
      <c r="U196" s="6">
        <v>0</v>
      </c>
      <c r="V196" s="6">
        <v>1</v>
      </c>
      <c r="X196" s="6" t="s">
        <v>8095</v>
      </c>
      <c r="Y196" s="6" t="s">
        <v>8075</v>
      </c>
    </row>
    <row r="197" spans="1:27">
      <c r="A197" s="6" t="s">
        <v>1016</v>
      </c>
      <c r="B197" s="6" t="s">
        <v>2021</v>
      </c>
      <c r="C197" s="6" t="s">
        <v>2022</v>
      </c>
      <c r="D197" s="7">
        <v>0</v>
      </c>
      <c r="E197" s="6" t="s">
        <v>2023</v>
      </c>
      <c r="F197" s="6" t="s">
        <v>2024</v>
      </c>
      <c r="G197" s="6" t="s">
        <v>2025</v>
      </c>
      <c r="H197" s="6" t="s">
        <v>1135</v>
      </c>
      <c r="I197" s="6" t="s">
        <v>1972</v>
      </c>
      <c r="J197" s="6" t="s">
        <v>1188</v>
      </c>
      <c r="K197" s="6" t="s">
        <v>1138</v>
      </c>
      <c r="N197" s="6" t="s">
        <v>1139</v>
      </c>
      <c r="O197" s="7">
        <v>2</v>
      </c>
      <c r="S197" s="6">
        <v>0</v>
      </c>
      <c r="T197" s="6">
        <v>0</v>
      </c>
      <c r="U197" s="6">
        <v>0</v>
      </c>
      <c r="V197" s="6">
        <v>1</v>
      </c>
      <c r="X197" s="6" t="s">
        <v>8096</v>
      </c>
      <c r="Y197" s="6" t="s">
        <v>8097</v>
      </c>
      <c r="Z197" s="6">
        <v>1</v>
      </c>
    </row>
    <row r="198" spans="1:27">
      <c r="A198" s="6" t="s">
        <v>170</v>
      </c>
      <c r="B198" s="6" t="s">
        <v>2026</v>
      </c>
      <c r="C198" s="6" t="s">
        <v>2027</v>
      </c>
      <c r="D198" s="7">
        <v>0</v>
      </c>
      <c r="E198" s="6" t="s">
        <v>2028</v>
      </c>
      <c r="F198" s="6" t="s">
        <v>2029</v>
      </c>
      <c r="G198" s="6" t="s">
        <v>2030</v>
      </c>
      <c r="H198" s="6" t="s">
        <v>1135</v>
      </c>
      <c r="I198" s="6" t="s">
        <v>1972</v>
      </c>
      <c r="J198" s="6" t="s">
        <v>1188</v>
      </c>
      <c r="K198" s="6" t="s">
        <v>1138</v>
      </c>
      <c r="N198" s="6" t="s">
        <v>1139</v>
      </c>
      <c r="O198" s="7">
        <v>2</v>
      </c>
      <c r="S198" s="6">
        <v>0</v>
      </c>
      <c r="T198" s="6">
        <v>0</v>
      </c>
      <c r="U198" s="6">
        <v>0</v>
      </c>
      <c r="V198" s="6">
        <v>1</v>
      </c>
      <c r="X198" s="6" t="s">
        <v>8098</v>
      </c>
      <c r="Y198" s="6" t="s">
        <v>8099</v>
      </c>
      <c r="AA198" s="6">
        <v>1</v>
      </c>
    </row>
    <row r="199" spans="1:27">
      <c r="A199" s="23" t="s">
        <v>989</v>
      </c>
      <c r="B199" s="6" t="s">
        <v>2031</v>
      </c>
      <c r="C199" s="6" t="s">
        <v>2032</v>
      </c>
      <c r="D199" s="7">
        <v>1</v>
      </c>
      <c r="E199" s="6" t="s">
        <v>2033</v>
      </c>
      <c r="F199" s="6" t="s">
        <v>2034</v>
      </c>
      <c r="G199" s="6" t="s">
        <v>2035</v>
      </c>
      <c r="H199" s="6" t="s">
        <v>1135</v>
      </c>
      <c r="I199" s="6" t="s">
        <v>1972</v>
      </c>
      <c r="J199" s="6" t="s">
        <v>1188</v>
      </c>
      <c r="K199" s="6" t="s">
        <v>1138</v>
      </c>
      <c r="N199" s="6" t="s">
        <v>1139</v>
      </c>
      <c r="O199" s="7">
        <v>2</v>
      </c>
      <c r="S199" s="6">
        <v>0</v>
      </c>
      <c r="T199" s="6">
        <v>0</v>
      </c>
      <c r="U199" s="6">
        <v>0</v>
      </c>
      <c r="V199" s="6">
        <v>1</v>
      </c>
      <c r="X199" s="6" t="s">
        <v>8100</v>
      </c>
      <c r="Y199" s="6" t="s">
        <v>8101</v>
      </c>
    </row>
    <row r="200" spans="1:27">
      <c r="A200" s="6" t="s">
        <v>450</v>
      </c>
      <c r="B200" s="6" t="s">
        <v>2036</v>
      </c>
      <c r="C200" s="11" t="s">
        <v>2037</v>
      </c>
      <c r="D200" s="12">
        <v>0</v>
      </c>
      <c r="E200" s="10" t="s">
        <v>2038</v>
      </c>
      <c r="F200" s="10" t="s">
        <v>2039</v>
      </c>
      <c r="G200" s="6" t="s">
        <v>2040</v>
      </c>
      <c r="H200" s="6" t="s">
        <v>1135</v>
      </c>
      <c r="I200" s="6" t="s">
        <v>2041</v>
      </c>
      <c r="J200" s="8" t="s">
        <v>1243</v>
      </c>
      <c r="K200" s="6" t="s">
        <v>1138</v>
      </c>
      <c r="N200" s="8" t="s">
        <v>1139</v>
      </c>
      <c r="O200" s="7">
        <v>2</v>
      </c>
      <c r="S200" s="6">
        <v>0</v>
      </c>
      <c r="T200" s="6">
        <v>0</v>
      </c>
      <c r="U200" s="6">
        <v>0</v>
      </c>
      <c r="V200" s="6">
        <v>1</v>
      </c>
      <c r="X200" s="6" t="s">
        <v>8102</v>
      </c>
      <c r="Y200" s="6" t="s">
        <v>8103</v>
      </c>
    </row>
    <row r="201" spans="1:27">
      <c r="A201" s="6" t="s">
        <v>66</v>
      </c>
      <c r="B201" s="6" t="s">
        <v>2042</v>
      </c>
      <c r="C201" s="11" t="s">
        <v>2043</v>
      </c>
      <c r="D201" s="12">
        <v>0</v>
      </c>
      <c r="E201" s="10" t="s">
        <v>2044</v>
      </c>
      <c r="F201" s="10" t="s">
        <v>2045</v>
      </c>
      <c r="G201" s="6" t="s">
        <v>2046</v>
      </c>
      <c r="H201" s="6" t="s">
        <v>1135</v>
      </c>
      <c r="I201" s="6" t="s">
        <v>2041</v>
      </c>
      <c r="J201" s="8" t="s">
        <v>1243</v>
      </c>
      <c r="K201" s="6" t="s">
        <v>1138</v>
      </c>
      <c r="N201" s="8" t="s">
        <v>1139</v>
      </c>
      <c r="O201" s="7">
        <v>2</v>
      </c>
      <c r="S201" s="6">
        <v>0</v>
      </c>
      <c r="T201" s="6">
        <v>0</v>
      </c>
      <c r="U201" s="6">
        <v>0</v>
      </c>
      <c r="V201" s="6">
        <v>1</v>
      </c>
      <c r="X201" s="6" t="s">
        <v>8104</v>
      </c>
      <c r="Y201" s="6" t="s">
        <v>8105</v>
      </c>
    </row>
    <row r="202" spans="1:27">
      <c r="A202" s="6" t="s">
        <v>306</v>
      </c>
      <c r="B202" s="6" t="s">
        <v>2047</v>
      </c>
      <c r="C202" s="11" t="s">
        <v>2048</v>
      </c>
      <c r="D202" s="12">
        <v>0</v>
      </c>
      <c r="E202" s="10" t="s">
        <v>2049</v>
      </c>
      <c r="F202" s="10" t="s">
        <v>2050</v>
      </c>
      <c r="G202" s="6" t="s">
        <v>2051</v>
      </c>
      <c r="H202" s="6" t="s">
        <v>1135</v>
      </c>
      <c r="I202" s="6" t="s">
        <v>2041</v>
      </c>
      <c r="J202" s="8" t="s">
        <v>1243</v>
      </c>
      <c r="K202" s="6" t="s">
        <v>1138</v>
      </c>
      <c r="N202" s="8" t="s">
        <v>1139</v>
      </c>
      <c r="O202" s="7">
        <v>2</v>
      </c>
      <c r="S202" s="6">
        <v>0</v>
      </c>
      <c r="T202" s="6">
        <v>0</v>
      </c>
      <c r="U202" s="6">
        <v>0</v>
      </c>
      <c r="V202" s="6">
        <v>1</v>
      </c>
      <c r="X202" s="6" t="s">
        <v>8106</v>
      </c>
      <c r="Y202" s="6" t="s">
        <v>8107</v>
      </c>
    </row>
    <row r="203" spans="1:27">
      <c r="A203" s="6" t="s">
        <v>2052</v>
      </c>
      <c r="B203" s="6" t="s">
        <v>2053</v>
      </c>
      <c r="C203" s="11" t="s">
        <v>2054</v>
      </c>
      <c r="D203" s="12">
        <v>0</v>
      </c>
      <c r="E203" s="10" t="s">
        <v>2055</v>
      </c>
      <c r="F203" s="10" t="s">
        <v>2056</v>
      </c>
      <c r="G203" s="6" t="s">
        <v>2057</v>
      </c>
      <c r="H203" s="6" t="s">
        <v>1135</v>
      </c>
      <c r="I203" s="6" t="s">
        <v>2041</v>
      </c>
      <c r="J203" s="8" t="s">
        <v>1243</v>
      </c>
      <c r="K203" s="6" t="s">
        <v>1138</v>
      </c>
      <c r="N203" s="8" t="s">
        <v>1139</v>
      </c>
      <c r="O203" s="7">
        <v>2</v>
      </c>
      <c r="S203" s="6">
        <v>0</v>
      </c>
      <c r="T203" s="6">
        <v>0</v>
      </c>
      <c r="U203" s="6">
        <v>0</v>
      </c>
      <c r="V203" s="6">
        <v>1</v>
      </c>
      <c r="X203" s="6" t="s">
        <v>8108</v>
      </c>
      <c r="Y203" s="6" t="s">
        <v>8109</v>
      </c>
    </row>
    <row r="204" spans="1:27">
      <c r="A204" s="6" t="s">
        <v>526</v>
      </c>
      <c r="B204" s="6" t="s">
        <v>2053</v>
      </c>
      <c r="C204" s="11" t="s">
        <v>2058</v>
      </c>
      <c r="D204" s="12">
        <v>0</v>
      </c>
      <c r="E204" s="10" t="s">
        <v>2055</v>
      </c>
      <c r="F204" s="10" t="s">
        <v>2056</v>
      </c>
      <c r="G204" s="6" t="s">
        <v>2057</v>
      </c>
      <c r="H204" s="6" t="s">
        <v>1135</v>
      </c>
      <c r="I204" s="6" t="s">
        <v>2041</v>
      </c>
      <c r="J204" s="8" t="s">
        <v>1243</v>
      </c>
      <c r="K204" s="6" t="s">
        <v>1138</v>
      </c>
      <c r="N204" s="8" t="s">
        <v>1139</v>
      </c>
      <c r="O204" s="7">
        <v>2</v>
      </c>
      <c r="S204" s="6">
        <v>0</v>
      </c>
      <c r="T204" s="6">
        <v>0</v>
      </c>
      <c r="U204" s="6">
        <v>0</v>
      </c>
      <c r="V204" s="6">
        <v>1</v>
      </c>
      <c r="X204" s="6" t="s">
        <v>8110</v>
      </c>
      <c r="Y204" s="6" t="s">
        <v>8111</v>
      </c>
    </row>
    <row r="205" spans="1:27">
      <c r="A205" s="6" t="s">
        <v>991</v>
      </c>
      <c r="B205" s="6" t="s">
        <v>2059</v>
      </c>
      <c r="C205" s="11" t="s">
        <v>2060</v>
      </c>
      <c r="D205" s="12">
        <v>0</v>
      </c>
      <c r="E205" s="10" t="s">
        <v>2061</v>
      </c>
      <c r="F205" s="10" t="s">
        <v>2062</v>
      </c>
      <c r="G205" s="10" t="s">
        <v>1149</v>
      </c>
      <c r="H205" s="6" t="s">
        <v>1135</v>
      </c>
      <c r="I205" s="6" t="s">
        <v>2041</v>
      </c>
      <c r="J205" s="8" t="s">
        <v>1243</v>
      </c>
      <c r="K205" s="6" t="s">
        <v>1138</v>
      </c>
      <c r="N205" s="8" t="s">
        <v>1139</v>
      </c>
      <c r="O205" s="7">
        <v>2</v>
      </c>
      <c r="S205" s="6">
        <v>0</v>
      </c>
      <c r="T205" s="6">
        <v>0</v>
      </c>
      <c r="U205" s="6">
        <v>0</v>
      </c>
      <c r="V205" s="6">
        <v>1</v>
      </c>
      <c r="X205" s="6" t="s">
        <v>8112</v>
      </c>
      <c r="Y205" s="6" t="s">
        <v>8113</v>
      </c>
    </row>
    <row r="206" spans="1:27">
      <c r="A206" s="6" t="s">
        <v>303</v>
      </c>
      <c r="B206" s="6" t="s">
        <v>2063</v>
      </c>
      <c r="C206" s="11" t="s">
        <v>2064</v>
      </c>
      <c r="D206" s="12">
        <v>0</v>
      </c>
      <c r="E206" s="10" t="s">
        <v>2065</v>
      </c>
      <c r="F206" s="10" t="s">
        <v>2066</v>
      </c>
      <c r="G206" s="6" t="s">
        <v>2067</v>
      </c>
      <c r="H206" s="6" t="s">
        <v>1135</v>
      </c>
      <c r="I206" s="6" t="s">
        <v>2041</v>
      </c>
      <c r="J206" s="8" t="s">
        <v>1243</v>
      </c>
      <c r="K206" s="6" t="s">
        <v>1138</v>
      </c>
      <c r="N206" s="8" t="s">
        <v>1139</v>
      </c>
      <c r="O206" s="7">
        <v>2</v>
      </c>
      <c r="S206" s="6">
        <v>0</v>
      </c>
      <c r="T206" s="6">
        <v>0</v>
      </c>
      <c r="U206" s="6">
        <v>0</v>
      </c>
      <c r="V206" s="6">
        <v>1</v>
      </c>
      <c r="X206" s="6" t="s">
        <v>8114</v>
      </c>
      <c r="Y206" s="6" t="s">
        <v>8115</v>
      </c>
    </row>
    <row r="207" spans="1:27">
      <c r="A207" s="6" t="s">
        <v>2068</v>
      </c>
      <c r="B207" s="6" t="s">
        <v>2069</v>
      </c>
      <c r="C207" s="11" t="s">
        <v>2070</v>
      </c>
      <c r="D207" s="12">
        <v>0</v>
      </c>
      <c r="E207" s="10" t="s">
        <v>2061</v>
      </c>
      <c r="F207" s="10" t="s">
        <v>2062</v>
      </c>
      <c r="G207" s="10" t="s">
        <v>1149</v>
      </c>
      <c r="H207" s="6" t="s">
        <v>1135</v>
      </c>
      <c r="I207" s="6" t="s">
        <v>2041</v>
      </c>
      <c r="J207" s="8" t="s">
        <v>1243</v>
      </c>
      <c r="K207" s="6" t="s">
        <v>1138</v>
      </c>
      <c r="N207" s="8" t="s">
        <v>1139</v>
      </c>
      <c r="O207" s="7">
        <v>2</v>
      </c>
      <c r="S207" s="6">
        <v>0</v>
      </c>
      <c r="T207" s="6">
        <v>0</v>
      </c>
      <c r="U207" s="6">
        <v>0</v>
      </c>
      <c r="V207" s="6">
        <v>1</v>
      </c>
      <c r="X207" s="6" t="s">
        <v>8116</v>
      </c>
      <c r="Y207" s="6" t="s">
        <v>8117</v>
      </c>
    </row>
    <row r="208" spans="1:27">
      <c r="A208" s="6" t="s">
        <v>182</v>
      </c>
      <c r="B208" s="6" t="s">
        <v>2069</v>
      </c>
      <c r="C208" s="11" t="s">
        <v>2071</v>
      </c>
      <c r="D208" s="12">
        <v>0</v>
      </c>
      <c r="E208" s="10" t="s">
        <v>2061</v>
      </c>
      <c r="F208" s="10" t="s">
        <v>2062</v>
      </c>
      <c r="G208" s="10" t="s">
        <v>1149</v>
      </c>
      <c r="H208" s="6" t="s">
        <v>1135</v>
      </c>
      <c r="I208" s="6" t="s">
        <v>2041</v>
      </c>
      <c r="J208" s="8" t="s">
        <v>1243</v>
      </c>
      <c r="K208" s="6" t="s">
        <v>1138</v>
      </c>
      <c r="N208" s="8" t="s">
        <v>1139</v>
      </c>
      <c r="O208" s="7">
        <v>2</v>
      </c>
      <c r="S208" s="6">
        <v>0</v>
      </c>
      <c r="T208" s="6">
        <v>0</v>
      </c>
      <c r="U208" s="6">
        <v>0</v>
      </c>
      <c r="V208" s="6">
        <v>1</v>
      </c>
      <c r="X208" s="6" t="s">
        <v>8118</v>
      </c>
      <c r="Y208" s="6" t="s">
        <v>8119</v>
      </c>
    </row>
    <row r="209" spans="1:25">
      <c r="A209" s="6" t="s">
        <v>749</v>
      </c>
      <c r="B209" s="6" t="s">
        <v>2072</v>
      </c>
      <c r="C209" s="11" t="s">
        <v>2073</v>
      </c>
      <c r="D209" s="12">
        <v>0</v>
      </c>
      <c r="E209" s="10" t="s">
        <v>2074</v>
      </c>
      <c r="F209" s="10" t="s">
        <v>2075</v>
      </c>
      <c r="G209" s="10" t="s">
        <v>2076</v>
      </c>
      <c r="H209" s="6" t="s">
        <v>1135</v>
      </c>
      <c r="I209" s="6" t="s">
        <v>2041</v>
      </c>
      <c r="J209" s="8" t="s">
        <v>1243</v>
      </c>
      <c r="K209" s="6" t="s">
        <v>1138</v>
      </c>
      <c r="N209" s="8" t="s">
        <v>1139</v>
      </c>
      <c r="O209" s="7">
        <v>2</v>
      </c>
      <c r="S209" s="6">
        <v>0</v>
      </c>
      <c r="T209" s="6">
        <v>0</v>
      </c>
      <c r="U209" s="6">
        <v>0</v>
      </c>
      <c r="V209" s="6">
        <v>1</v>
      </c>
      <c r="X209" s="6" t="s">
        <v>8120</v>
      </c>
      <c r="Y209" s="6" t="s">
        <v>8121</v>
      </c>
    </row>
    <row r="210" spans="1:25">
      <c r="A210" s="6" t="s">
        <v>213</v>
      </c>
      <c r="B210" s="6" t="s">
        <v>2077</v>
      </c>
      <c r="C210" s="11" t="s">
        <v>2078</v>
      </c>
      <c r="D210" s="12">
        <v>1</v>
      </c>
      <c r="E210" s="10" t="s">
        <v>2079</v>
      </c>
      <c r="F210" s="10" t="s">
        <v>2080</v>
      </c>
      <c r="G210" s="6" t="s">
        <v>2081</v>
      </c>
      <c r="H210" s="6" t="s">
        <v>1135</v>
      </c>
      <c r="I210" s="6" t="s">
        <v>2041</v>
      </c>
      <c r="J210" s="8" t="s">
        <v>1243</v>
      </c>
      <c r="K210" s="6" t="s">
        <v>1138</v>
      </c>
      <c r="N210" s="8" t="s">
        <v>1139</v>
      </c>
      <c r="O210" s="7">
        <v>2</v>
      </c>
      <c r="S210" s="6">
        <v>0</v>
      </c>
      <c r="T210" s="6">
        <v>0</v>
      </c>
      <c r="U210" s="6">
        <v>0</v>
      </c>
      <c r="V210" s="6">
        <v>1</v>
      </c>
      <c r="X210" s="6" t="s">
        <v>8122</v>
      </c>
      <c r="Y210" s="6" t="s">
        <v>8123</v>
      </c>
    </row>
    <row r="211" spans="1:25">
      <c r="A211" s="24" t="s">
        <v>972</v>
      </c>
      <c r="B211" s="6" t="s">
        <v>2082</v>
      </c>
      <c r="C211" s="11" t="s">
        <v>2083</v>
      </c>
      <c r="D211" s="12">
        <v>0</v>
      </c>
      <c r="E211" s="10" t="s">
        <v>2084</v>
      </c>
      <c r="F211" s="10" t="s">
        <v>2085</v>
      </c>
      <c r="G211" s="10" t="s">
        <v>2086</v>
      </c>
      <c r="H211" s="6" t="s">
        <v>1135</v>
      </c>
      <c r="I211" s="6" t="s">
        <v>2041</v>
      </c>
      <c r="J211" s="8" t="s">
        <v>1243</v>
      </c>
      <c r="K211" s="6" t="s">
        <v>1138</v>
      </c>
      <c r="N211" s="8" t="s">
        <v>1139</v>
      </c>
      <c r="O211" s="7">
        <v>2</v>
      </c>
      <c r="S211" s="6">
        <v>0</v>
      </c>
      <c r="T211" s="6">
        <v>0</v>
      </c>
      <c r="U211" s="6">
        <v>0</v>
      </c>
      <c r="V211" s="6">
        <v>1</v>
      </c>
      <c r="X211" s="6" t="s">
        <v>8124</v>
      </c>
      <c r="Y211" s="6" t="s">
        <v>8125</v>
      </c>
    </row>
    <row r="212" spans="1:25">
      <c r="A212" s="6" t="s">
        <v>884</v>
      </c>
      <c r="B212" s="6" t="s">
        <v>2087</v>
      </c>
      <c r="C212" s="11" t="s">
        <v>2088</v>
      </c>
      <c r="D212" s="12">
        <v>0</v>
      </c>
      <c r="E212" s="10" t="s">
        <v>2089</v>
      </c>
      <c r="F212" s="10" t="s">
        <v>2090</v>
      </c>
      <c r="G212" s="6" t="s">
        <v>2091</v>
      </c>
      <c r="H212" s="6" t="s">
        <v>1135</v>
      </c>
      <c r="I212" s="6" t="s">
        <v>2041</v>
      </c>
      <c r="J212" s="8" t="s">
        <v>1243</v>
      </c>
      <c r="K212" s="6" t="s">
        <v>1138</v>
      </c>
      <c r="N212" s="8" t="s">
        <v>1139</v>
      </c>
      <c r="O212" s="7">
        <v>2</v>
      </c>
      <c r="S212" s="6">
        <v>0</v>
      </c>
      <c r="T212" s="6">
        <v>0</v>
      </c>
      <c r="U212" s="6">
        <v>0</v>
      </c>
      <c r="V212" s="6">
        <v>1</v>
      </c>
      <c r="X212" s="6" t="s">
        <v>8126</v>
      </c>
      <c r="Y212" s="6" t="s">
        <v>8127</v>
      </c>
    </row>
    <row r="213" spans="1:25">
      <c r="A213" s="6" t="s">
        <v>530</v>
      </c>
      <c r="B213" s="6" t="s">
        <v>2092</v>
      </c>
      <c r="C213" s="11" t="s">
        <v>2093</v>
      </c>
      <c r="D213" s="12">
        <v>0</v>
      </c>
      <c r="E213" s="10" t="s">
        <v>2094</v>
      </c>
      <c r="F213" s="10" t="s">
        <v>2095</v>
      </c>
      <c r="G213" s="6" t="s">
        <v>2096</v>
      </c>
      <c r="H213" s="6" t="s">
        <v>1135</v>
      </c>
      <c r="I213" s="6" t="s">
        <v>2041</v>
      </c>
      <c r="J213" s="8" t="s">
        <v>1243</v>
      </c>
      <c r="K213" s="6" t="s">
        <v>1138</v>
      </c>
      <c r="N213" s="8" t="s">
        <v>1139</v>
      </c>
      <c r="O213" s="7">
        <v>2</v>
      </c>
      <c r="S213" s="6">
        <v>0</v>
      </c>
      <c r="T213" s="6">
        <v>0</v>
      </c>
      <c r="U213" s="6">
        <v>0</v>
      </c>
      <c r="V213" s="6">
        <v>1</v>
      </c>
      <c r="X213" s="6" t="s">
        <v>8128</v>
      </c>
      <c r="Y213" s="6" t="s">
        <v>8129</v>
      </c>
    </row>
    <row r="214" spans="1:25">
      <c r="A214" s="6" t="s">
        <v>363</v>
      </c>
      <c r="B214" s="6" t="s">
        <v>2097</v>
      </c>
      <c r="C214" s="11" t="s">
        <v>2098</v>
      </c>
      <c r="D214" s="12">
        <v>0</v>
      </c>
      <c r="E214" s="10" t="s">
        <v>2099</v>
      </c>
      <c r="F214" s="10" t="s">
        <v>2100</v>
      </c>
      <c r="G214" s="6" t="s">
        <v>2101</v>
      </c>
      <c r="H214" s="6" t="s">
        <v>1135</v>
      </c>
      <c r="I214" s="6" t="s">
        <v>2041</v>
      </c>
      <c r="J214" s="8" t="s">
        <v>1243</v>
      </c>
      <c r="K214" s="6" t="s">
        <v>1138</v>
      </c>
      <c r="N214" s="8" t="s">
        <v>1139</v>
      </c>
      <c r="O214" s="7">
        <v>2</v>
      </c>
      <c r="S214" s="6">
        <v>0</v>
      </c>
      <c r="T214" s="6">
        <v>0</v>
      </c>
      <c r="U214" s="6">
        <v>0</v>
      </c>
      <c r="V214" s="6">
        <v>1</v>
      </c>
      <c r="X214" s="6" t="s">
        <v>8130</v>
      </c>
      <c r="Y214" s="6" t="s">
        <v>8131</v>
      </c>
    </row>
    <row r="215" spans="1:25">
      <c r="A215" s="6" t="s">
        <v>277</v>
      </c>
      <c r="B215" s="6" t="s">
        <v>2102</v>
      </c>
      <c r="C215" s="11" t="s">
        <v>2103</v>
      </c>
      <c r="D215" s="12">
        <v>1</v>
      </c>
      <c r="E215" s="10" t="s">
        <v>2104</v>
      </c>
      <c r="F215" s="10" t="s">
        <v>2105</v>
      </c>
      <c r="G215" s="6" t="s">
        <v>2106</v>
      </c>
      <c r="H215" s="6" t="s">
        <v>1135</v>
      </c>
      <c r="I215" s="6" t="s">
        <v>2041</v>
      </c>
      <c r="J215" s="8" t="s">
        <v>1243</v>
      </c>
      <c r="K215" s="6" t="s">
        <v>1138</v>
      </c>
      <c r="N215" s="8" t="s">
        <v>1139</v>
      </c>
      <c r="O215" s="7">
        <v>2</v>
      </c>
      <c r="S215" s="6">
        <v>0</v>
      </c>
      <c r="T215" s="6">
        <v>0</v>
      </c>
      <c r="U215" s="6">
        <v>0</v>
      </c>
      <c r="V215" s="6">
        <v>1</v>
      </c>
      <c r="X215" s="6" t="s">
        <v>8132</v>
      </c>
      <c r="Y215" s="6" t="s">
        <v>8133</v>
      </c>
    </row>
    <row r="216" spans="1:25">
      <c r="A216" s="6" t="s">
        <v>211</v>
      </c>
      <c r="B216" s="6" t="s">
        <v>2107</v>
      </c>
      <c r="C216" s="11" t="s">
        <v>2108</v>
      </c>
      <c r="D216" s="12">
        <v>1</v>
      </c>
      <c r="E216" s="10" t="s">
        <v>2109</v>
      </c>
      <c r="F216" s="10" t="s">
        <v>2110</v>
      </c>
      <c r="G216" s="6" t="s">
        <v>2111</v>
      </c>
      <c r="H216" s="6" t="s">
        <v>1135</v>
      </c>
      <c r="I216" s="6" t="s">
        <v>2041</v>
      </c>
      <c r="J216" s="8" t="s">
        <v>1243</v>
      </c>
      <c r="K216" s="6" t="s">
        <v>1138</v>
      </c>
      <c r="N216" s="8" t="s">
        <v>1139</v>
      </c>
      <c r="O216" s="7">
        <v>2</v>
      </c>
      <c r="S216" s="6">
        <v>0</v>
      </c>
      <c r="T216" s="6">
        <v>0</v>
      </c>
      <c r="U216" s="6">
        <v>0</v>
      </c>
      <c r="V216" s="6">
        <v>1</v>
      </c>
      <c r="X216" s="6" t="s">
        <v>8134</v>
      </c>
      <c r="Y216" s="6" t="s">
        <v>8135</v>
      </c>
    </row>
    <row r="217" spans="1:25">
      <c r="A217" s="11" t="s">
        <v>208</v>
      </c>
      <c r="B217" s="11" t="s">
        <v>2112</v>
      </c>
      <c r="C217" s="11" t="s">
        <v>2113</v>
      </c>
      <c r="D217" s="12">
        <v>1</v>
      </c>
      <c r="E217" s="10" t="s">
        <v>1148</v>
      </c>
      <c r="F217" s="10" t="s">
        <v>1148</v>
      </c>
      <c r="G217" s="10" t="s">
        <v>1149</v>
      </c>
      <c r="H217" s="10" t="s">
        <v>1645</v>
      </c>
      <c r="I217" s="11" t="s">
        <v>2114</v>
      </c>
      <c r="J217" s="8" t="s">
        <v>1552</v>
      </c>
      <c r="K217" s="6" t="s">
        <v>1138</v>
      </c>
      <c r="N217" s="8" t="s">
        <v>1552</v>
      </c>
      <c r="O217" s="7" t="s">
        <v>1553</v>
      </c>
      <c r="S217" s="6">
        <v>1</v>
      </c>
      <c r="T217" s="6">
        <v>0</v>
      </c>
      <c r="U217" s="6">
        <v>1</v>
      </c>
      <c r="V217" s="6">
        <v>0</v>
      </c>
      <c r="X217" s="6" t="s">
        <v>8136</v>
      </c>
      <c r="Y217" s="6" t="s">
        <v>8137</v>
      </c>
    </row>
    <row r="218" spans="1:25">
      <c r="A218" s="11" t="s">
        <v>856</v>
      </c>
      <c r="B218" s="11" t="s">
        <v>2115</v>
      </c>
      <c r="C218" s="11" t="s">
        <v>2116</v>
      </c>
      <c r="D218" s="12">
        <v>1</v>
      </c>
      <c r="E218" s="10" t="s">
        <v>1148</v>
      </c>
      <c r="F218" s="10" t="s">
        <v>1148</v>
      </c>
      <c r="G218" s="10" t="s">
        <v>1149</v>
      </c>
      <c r="H218" s="10" t="s">
        <v>1645</v>
      </c>
      <c r="I218" s="11" t="s">
        <v>2114</v>
      </c>
      <c r="J218" s="8" t="s">
        <v>1552</v>
      </c>
      <c r="K218" s="6" t="s">
        <v>1138</v>
      </c>
      <c r="N218" s="8" t="s">
        <v>1552</v>
      </c>
      <c r="O218" s="7" t="s">
        <v>1553</v>
      </c>
      <c r="S218" s="6">
        <v>1</v>
      </c>
      <c r="T218" s="6">
        <v>0</v>
      </c>
      <c r="U218" s="6">
        <v>1</v>
      </c>
      <c r="V218" s="6">
        <v>0</v>
      </c>
      <c r="X218" s="6" t="s">
        <v>8138</v>
      </c>
      <c r="Y218" s="6" t="s">
        <v>8139</v>
      </c>
    </row>
    <row r="219" spans="1:25">
      <c r="A219" s="18" t="s">
        <v>959</v>
      </c>
      <c r="B219" s="8" t="s">
        <v>2117</v>
      </c>
      <c r="C219" s="11" t="s">
        <v>2118</v>
      </c>
      <c r="D219" s="12">
        <v>1</v>
      </c>
      <c r="E219" s="10" t="s">
        <v>1148</v>
      </c>
      <c r="F219" s="10" t="s">
        <v>1148</v>
      </c>
      <c r="G219" s="10" t="s">
        <v>1149</v>
      </c>
      <c r="H219" s="10" t="s">
        <v>1645</v>
      </c>
      <c r="I219" s="11" t="s">
        <v>2114</v>
      </c>
      <c r="J219" s="8" t="s">
        <v>1552</v>
      </c>
      <c r="K219" s="6" t="s">
        <v>1138</v>
      </c>
      <c r="N219" s="8" t="s">
        <v>1552</v>
      </c>
      <c r="O219" s="7" t="s">
        <v>1553</v>
      </c>
      <c r="S219" s="6">
        <v>1</v>
      </c>
      <c r="T219" s="6">
        <v>0</v>
      </c>
      <c r="U219" s="6">
        <v>1</v>
      </c>
      <c r="V219" s="6">
        <v>0</v>
      </c>
      <c r="X219" s="6" t="s">
        <v>8140</v>
      </c>
      <c r="Y219" s="6" t="s">
        <v>8141</v>
      </c>
    </row>
    <row r="220" spans="1:25">
      <c r="A220" s="11" t="s">
        <v>706</v>
      </c>
      <c r="B220" s="11" t="s">
        <v>2119</v>
      </c>
      <c r="C220" s="11" t="s">
        <v>2120</v>
      </c>
      <c r="D220" s="12">
        <v>1</v>
      </c>
      <c r="E220" s="10" t="s">
        <v>1148</v>
      </c>
      <c r="F220" s="10" t="s">
        <v>1148</v>
      </c>
      <c r="G220" s="10" t="s">
        <v>1149</v>
      </c>
      <c r="H220" s="10" t="s">
        <v>1645</v>
      </c>
      <c r="I220" s="11" t="s">
        <v>2114</v>
      </c>
      <c r="J220" s="8" t="s">
        <v>1552</v>
      </c>
      <c r="K220" s="6" t="s">
        <v>1138</v>
      </c>
      <c r="N220" s="8" t="s">
        <v>1552</v>
      </c>
      <c r="O220" s="7" t="s">
        <v>1553</v>
      </c>
      <c r="S220" s="6">
        <v>1</v>
      </c>
      <c r="T220" s="6">
        <v>0</v>
      </c>
      <c r="U220" s="6">
        <v>1</v>
      </c>
      <c r="V220" s="6">
        <v>0</v>
      </c>
      <c r="X220" s="6" t="s">
        <v>8142</v>
      </c>
      <c r="Y220" s="6" t="s">
        <v>8143</v>
      </c>
    </row>
    <row r="221" spans="1:25">
      <c r="A221" s="11" t="s">
        <v>110</v>
      </c>
      <c r="B221" s="11" t="s">
        <v>2121</v>
      </c>
      <c r="C221" s="11" t="s">
        <v>2122</v>
      </c>
      <c r="D221" s="12">
        <v>1</v>
      </c>
      <c r="E221" s="10" t="s">
        <v>1148</v>
      </c>
      <c r="F221" s="10" t="s">
        <v>1148</v>
      </c>
      <c r="G221" s="10" t="s">
        <v>1149</v>
      </c>
      <c r="H221" s="10" t="s">
        <v>1645</v>
      </c>
      <c r="I221" s="11" t="s">
        <v>2114</v>
      </c>
      <c r="J221" s="8" t="s">
        <v>1552</v>
      </c>
      <c r="K221" s="6" t="s">
        <v>1138</v>
      </c>
      <c r="N221" s="8" t="s">
        <v>1552</v>
      </c>
      <c r="O221" s="7" t="s">
        <v>1553</v>
      </c>
      <c r="S221" s="6">
        <v>1</v>
      </c>
      <c r="T221" s="6">
        <v>0</v>
      </c>
      <c r="U221" s="6">
        <v>1</v>
      </c>
      <c r="V221" s="6">
        <v>0</v>
      </c>
      <c r="X221" s="6" t="s">
        <v>8144</v>
      </c>
      <c r="Y221" s="6" t="s">
        <v>8145</v>
      </c>
    </row>
    <row r="222" spans="1:25">
      <c r="A222" s="6" t="s">
        <v>463</v>
      </c>
      <c r="B222" s="6" t="s">
        <v>2123</v>
      </c>
      <c r="C222" s="6" t="s">
        <v>2124</v>
      </c>
      <c r="D222" s="7">
        <v>1</v>
      </c>
      <c r="E222" s="6" t="s">
        <v>1148</v>
      </c>
      <c r="F222" s="6" t="s">
        <v>1148</v>
      </c>
      <c r="G222" s="6" t="s">
        <v>1149</v>
      </c>
      <c r="H222" s="6" t="s">
        <v>1645</v>
      </c>
      <c r="I222" s="6" t="s">
        <v>2114</v>
      </c>
      <c r="J222" s="6" t="s">
        <v>1552</v>
      </c>
      <c r="K222" s="6" t="s">
        <v>1138</v>
      </c>
      <c r="N222" s="8" t="s">
        <v>1552</v>
      </c>
      <c r="O222" s="7" t="s">
        <v>1553</v>
      </c>
      <c r="S222" s="6">
        <v>1</v>
      </c>
      <c r="T222" s="6">
        <v>0</v>
      </c>
      <c r="U222" s="6">
        <v>1</v>
      </c>
      <c r="V222" s="6">
        <v>0</v>
      </c>
      <c r="X222" s="6" t="s">
        <v>8146</v>
      </c>
      <c r="Y222" s="6" t="s">
        <v>8147</v>
      </c>
    </row>
    <row r="223" spans="1:25">
      <c r="A223" s="11" t="s">
        <v>423</v>
      </c>
      <c r="B223" s="11" t="s">
        <v>2125</v>
      </c>
      <c r="C223" s="11" t="s">
        <v>2126</v>
      </c>
      <c r="D223" s="12">
        <v>1</v>
      </c>
      <c r="E223" s="10" t="s">
        <v>1148</v>
      </c>
      <c r="F223" s="10" t="s">
        <v>1148</v>
      </c>
      <c r="G223" s="10" t="s">
        <v>1149</v>
      </c>
      <c r="H223" s="10" t="s">
        <v>1645</v>
      </c>
      <c r="I223" s="11" t="s">
        <v>2114</v>
      </c>
      <c r="J223" s="8" t="s">
        <v>1552</v>
      </c>
      <c r="K223" s="6" t="s">
        <v>1138</v>
      </c>
      <c r="N223" s="8" t="s">
        <v>1552</v>
      </c>
      <c r="O223" s="7" t="s">
        <v>1553</v>
      </c>
      <c r="S223" s="6">
        <v>1</v>
      </c>
      <c r="T223" s="6">
        <v>0</v>
      </c>
      <c r="U223" s="6">
        <v>1</v>
      </c>
      <c r="V223" s="6">
        <v>0</v>
      </c>
      <c r="X223" s="6" t="s">
        <v>8148</v>
      </c>
      <c r="Y223" s="6" t="s">
        <v>8149</v>
      </c>
    </row>
    <row r="224" spans="1:25">
      <c r="A224" s="11" t="s">
        <v>850</v>
      </c>
      <c r="B224" s="11" t="s">
        <v>2127</v>
      </c>
      <c r="C224" s="11" t="s">
        <v>2128</v>
      </c>
      <c r="D224" s="12">
        <v>1</v>
      </c>
      <c r="E224" s="10" t="s">
        <v>1148</v>
      </c>
      <c r="F224" s="10" t="s">
        <v>1148</v>
      </c>
      <c r="G224" s="10" t="s">
        <v>1149</v>
      </c>
      <c r="H224" s="10" t="s">
        <v>1645</v>
      </c>
      <c r="I224" s="11" t="s">
        <v>2114</v>
      </c>
      <c r="J224" s="8" t="s">
        <v>1552</v>
      </c>
      <c r="K224" s="6" t="s">
        <v>1138</v>
      </c>
      <c r="N224" s="8" t="s">
        <v>1552</v>
      </c>
      <c r="O224" s="7" t="s">
        <v>1553</v>
      </c>
      <c r="S224" s="6">
        <v>1</v>
      </c>
      <c r="T224" s="6">
        <v>0</v>
      </c>
      <c r="U224" s="6">
        <v>1</v>
      </c>
      <c r="V224" s="6">
        <v>0</v>
      </c>
      <c r="X224" s="6" t="s">
        <v>8150</v>
      </c>
      <c r="Y224" s="6" t="s">
        <v>8151</v>
      </c>
    </row>
    <row r="225" spans="1:25">
      <c r="A225" s="11" t="s">
        <v>398</v>
      </c>
      <c r="B225" s="11" t="s">
        <v>2129</v>
      </c>
      <c r="C225" s="11" t="s">
        <v>2130</v>
      </c>
      <c r="D225" s="12">
        <v>1</v>
      </c>
      <c r="E225" s="10" t="s">
        <v>1148</v>
      </c>
      <c r="F225" s="10" t="s">
        <v>1148</v>
      </c>
      <c r="G225" s="10" t="s">
        <v>1149</v>
      </c>
      <c r="H225" s="10" t="s">
        <v>1645</v>
      </c>
      <c r="I225" s="11" t="s">
        <v>2114</v>
      </c>
      <c r="J225" s="8" t="s">
        <v>1552</v>
      </c>
      <c r="K225" s="6" t="s">
        <v>1138</v>
      </c>
      <c r="N225" s="8" t="s">
        <v>1552</v>
      </c>
      <c r="O225" s="7" t="s">
        <v>1553</v>
      </c>
      <c r="S225" s="6">
        <v>1</v>
      </c>
      <c r="T225" s="6">
        <v>0</v>
      </c>
      <c r="U225" s="6">
        <v>1</v>
      </c>
      <c r="V225" s="6">
        <v>0</v>
      </c>
      <c r="X225" s="6" t="s">
        <v>8152</v>
      </c>
      <c r="Y225" s="6" t="s">
        <v>8153</v>
      </c>
    </row>
    <row r="226" spans="1:25">
      <c r="A226" s="11" t="s">
        <v>933</v>
      </c>
      <c r="B226" s="11" t="s">
        <v>2131</v>
      </c>
      <c r="C226" s="11" t="s">
        <v>2132</v>
      </c>
      <c r="D226" s="12">
        <v>1</v>
      </c>
      <c r="E226" s="10" t="s">
        <v>1148</v>
      </c>
      <c r="F226" s="10" t="s">
        <v>1148</v>
      </c>
      <c r="G226" s="10" t="s">
        <v>1149</v>
      </c>
      <c r="H226" s="10" t="s">
        <v>1645</v>
      </c>
      <c r="I226" s="11" t="s">
        <v>2114</v>
      </c>
      <c r="J226" s="8" t="s">
        <v>1552</v>
      </c>
      <c r="K226" s="6" t="s">
        <v>1138</v>
      </c>
      <c r="N226" s="8" t="s">
        <v>1552</v>
      </c>
      <c r="O226" s="7" t="s">
        <v>1553</v>
      </c>
      <c r="S226" s="6">
        <v>1</v>
      </c>
      <c r="T226" s="6">
        <v>0</v>
      </c>
      <c r="U226" s="6">
        <v>1</v>
      </c>
      <c r="V226" s="6">
        <v>0</v>
      </c>
      <c r="X226" s="6" t="s">
        <v>8154</v>
      </c>
      <c r="Y226" s="6" t="s">
        <v>8155</v>
      </c>
    </row>
    <row r="227" spans="1:25">
      <c r="A227" s="11" t="s">
        <v>413</v>
      </c>
      <c r="B227" s="11" t="s">
        <v>2133</v>
      </c>
      <c r="C227" s="11" t="s">
        <v>2134</v>
      </c>
      <c r="D227" s="12">
        <v>1</v>
      </c>
      <c r="E227" s="10" t="s">
        <v>1148</v>
      </c>
      <c r="F227" s="10" t="s">
        <v>1148</v>
      </c>
      <c r="G227" s="10" t="s">
        <v>1149</v>
      </c>
      <c r="H227" s="10" t="s">
        <v>1645</v>
      </c>
      <c r="I227" s="11" t="s">
        <v>2114</v>
      </c>
      <c r="J227" s="8" t="s">
        <v>1552</v>
      </c>
      <c r="K227" s="6" t="s">
        <v>1138</v>
      </c>
      <c r="N227" s="8" t="s">
        <v>1552</v>
      </c>
      <c r="O227" s="7" t="s">
        <v>1553</v>
      </c>
      <c r="S227" s="6">
        <v>1</v>
      </c>
      <c r="T227" s="6">
        <v>0</v>
      </c>
      <c r="U227" s="6">
        <v>1</v>
      </c>
      <c r="V227" s="6">
        <v>0</v>
      </c>
      <c r="X227" s="6" t="s">
        <v>8156</v>
      </c>
      <c r="Y227" s="6" t="s">
        <v>8157</v>
      </c>
    </row>
    <row r="228" spans="1:25">
      <c r="A228" s="19" t="s">
        <v>775</v>
      </c>
      <c r="B228" s="11" t="s">
        <v>2135</v>
      </c>
      <c r="C228" s="11" t="s">
        <v>2136</v>
      </c>
      <c r="D228" s="12">
        <v>1</v>
      </c>
      <c r="E228" s="10" t="s">
        <v>1148</v>
      </c>
      <c r="F228" s="10" t="s">
        <v>1148</v>
      </c>
      <c r="G228" s="10" t="s">
        <v>1149</v>
      </c>
      <c r="H228" s="10" t="s">
        <v>1645</v>
      </c>
      <c r="I228" s="11" t="s">
        <v>2114</v>
      </c>
      <c r="J228" s="8" t="s">
        <v>1552</v>
      </c>
      <c r="K228" s="6" t="s">
        <v>1138</v>
      </c>
      <c r="N228" s="8" t="s">
        <v>1552</v>
      </c>
      <c r="O228" s="7" t="s">
        <v>1553</v>
      </c>
      <c r="S228" s="6">
        <v>1</v>
      </c>
      <c r="T228" s="6">
        <v>0</v>
      </c>
      <c r="U228" s="6">
        <v>1</v>
      </c>
      <c r="V228" s="6">
        <v>0</v>
      </c>
      <c r="X228" s="6" t="s">
        <v>8158</v>
      </c>
      <c r="Y228" s="6" t="s">
        <v>8159</v>
      </c>
    </row>
    <row r="229" spans="1:25">
      <c r="A229" s="11" t="s">
        <v>232</v>
      </c>
      <c r="B229" s="11" t="s">
        <v>2137</v>
      </c>
      <c r="C229" s="11" t="s">
        <v>2138</v>
      </c>
      <c r="D229" s="12">
        <v>1</v>
      </c>
      <c r="E229" s="10" t="s">
        <v>1148</v>
      </c>
      <c r="F229" s="10" t="s">
        <v>1148</v>
      </c>
      <c r="G229" s="10" t="s">
        <v>1149</v>
      </c>
      <c r="H229" s="10" t="s">
        <v>1645</v>
      </c>
      <c r="I229" s="11" t="s">
        <v>2114</v>
      </c>
      <c r="J229" s="8" t="s">
        <v>1552</v>
      </c>
      <c r="K229" s="6" t="s">
        <v>1138</v>
      </c>
      <c r="N229" s="8" t="s">
        <v>1552</v>
      </c>
      <c r="O229" s="7" t="s">
        <v>1553</v>
      </c>
      <c r="S229" s="6">
        <v>1</v>
      </c>
      <c r="T229" s="6">
        <v>0</v>
      </c>
      <c r="U229" s="6">
        <v>1</v>
      </c>
      <c r="V229" s="6">
        <v>0</v>
      </c>
      <c r="X229" s="6" t="s">
        <v>8160</v>
      </c>
      <c r="Y229" s="6" t="s">
        <v>8161</v>
      </c>
    </row>
    <row r="230" spans="1:25">
      <c r="A230" s="11" t="s">
        <v>594</v>
      </c>
      <c r="B230" s="11" t="s">
        <v>2139</v>
      </c>
      <c r="C230" s="11" t="s">
        <v>2140</v>
      </c>
      <c r="D230" s="12">
        <v>1</v>
      </c>
      <c r="E230" s="10" t="s">
        <v>1148</v>
      </c>
      <c r="F230" s="10" t="s">
        <v>1148</v>
      </c>
      <c r="G230" s="10" t="s">
        <v>1149</v>
      </c>
      <c r="H230" s="10" t="s">
        <v>1645</v>
      </c>
      <c r="I230" s="11" t="s">
        <v>2114</v>
      </c>
      <c r="J230" s="8" t="s">
        <v>1552</v>
      </c>
      <c r="K230" s="6" t="s">
        <v>1138</v>
      </c>
      <c r="N230" s="8" t="s">
        <v>1552</v>
      </c>
      <c r="O230" s="7" t="s">
        <v>1553</v>
      </c>
      <c r="S230" s="6">
        <v>1</v>
      </c>
      <c r="T230" s="6">
        <v>0</v>
      </c>
      <c r="U230" s="6">
        <v>1</v>
      </c>
      <c r="V230" s="6">
        <v>0</v>
      </c>
      <c r="X230" s="6" t="s">
        <v>8162</v>
      </c>
      <c r="Y230" s="6" t="s">
        <v>8163</v>
      </c>
    </row>
    <row r="231" spans="1:25">
      <c r="A231" s="11" t="s">
        <v>223</v>
      </c>
      <c r="B231" s="11" t="s">
        <v>2141</v>
      </c>
      <c r="C231" s="11" t="s">
        <v>2142</v>
      </c>
      <c r="D231" s="12">
        <v>1</v>
      </c>
      <c r="E231" s="10" t="s">
        <v>1148</v>
      </c>
      <c r="F231" s="10" t="s">
        <v>1148</v>
      </c>
      <c r="G231" s="10" t="s">
        <v>1149</v>
      </c>
      <c r="H231" s="10" t="s">
        <v>1645</v>
      </c>
      <c r="I231" s="11" t="s">
        <v>2114</v>
      </c>
      <c r="J231" s="8" t="s">
        <v>1552</v>
      </c>
      <c r="K231" s="6" t="s">
        <v>1138</v>
      </c>
      <c r="N231" s="8" t="s">
        <v>1552</v>
      </c>
      <c r="O231" s="7" t="s">
        <v>1553</v>
      </c>
      <c r="S231" s="6">
        <v>1</v>
      </c>
      <c r="T231" s="6">
        <v>0</v>
      </c>
      <c r="U231" s="6">
        <v>1</v>
      </c>
      <c r="V231" s="6">
        <v>0</v>
      </c>
      <c r="X231" s="6" t="s">
        <v>8164</v>
      </c>
      <c r="Y231" s="6" t="s">
        <v>8165</v>
      </c>
    </row>
    <row r="232" spans="1:25">
      <c r="A232" s="8" t="s">
        <v>216</v>
      </c>
      <c r="B232" s="8" t="s">
        <v>2143</v>
      </c>
      <c r="C232" s="11" t="s">
        <v>2144</v>
      </c>
      <c r="D232" s="12">
        <v>1</v>
      </c>
      <c r="E232" s="10" t="s">
        <v>1148</v>
      </c>
      <c r="F232" s="10" t="s">
        <v>1148</v>
      </c>
      <c r="G232" s="10" t="s">
        <v>1149</v>
      </c>
      <c r="H232" s="10" t="s">
        <v>1645</v>
      </c>
      <c r="I232" s="11" t="s">
        <v>2114</v>
      </c>
      <c r="J232" s="8" t="s">
        <v>1552</v>
      </c>
      <c r="K232" s="6" t="s">
        <v>1138</v>
      </c>
      <c r="N232" s="8" t="s">
        <v>1552</v>
      </c>
      <c r="O232" s="7" t="s">
        <v>1553</v>
      </c>
      <c r="S232" s="6">
        <v>1</v>
      </c>
      <c r="T232" s="6">
        <v>0</v>
      </c>
      <c r="U232" s="6">
        <v>1</v>
      </c>
      <c r="V232" s="6">
        <v>0</v>
      </c>
      <c r="X232" s="6" t="s">
        <v>8166</v>
      </c>
      <c r="Y232" s="6" t="s">
        <v>8167</v>
      </c>
    </row>
    <row r="233" spans="1:25">
      <c r="A233" s="11" t="s">
        <v>327</v>
      </c>
      <c r="B233" s="11" t="s">
        <v>2145</v>
      </c>
      <c r="C233" s="11" t="s">
        <v>2146</v>
      </c>
      <c r="D233" s="12">
        <v>1</v>
      </c>
      <c r="E233" s="10" t="s">
        <v>1148</v>
      </c>
      <c r="F233" s="10" t="s">
        <v>1148</v>
      </c>
      <c r="G233" s="10" t="s">
        <v>1149</v>
      </c>
      <c r="H233" s="10" t="s">
        <v>1645</v>
      </c>
      <c r="I233" s="11" t="s">
        <v>2114</v>
      </c>
      <c r="J233" s="8" t="s">
        <v>1552</v>
      </c>
      <c r="K233" s="6" t="s">
        <v>1138</v>
      </c>
      <c r="N233" s="8" t="s">
        <v>1552</v>
      </c>
      <c r="O233" s="7" t="s">
        <v>1553</v>
      </c>
      <c r="S233" s="6">
        <v>1</v>
      </c>
      <c r="T233" s="6">
        <v>0</v>
      </c>
      <c r="U233" s="6">
        <v>1</v>
      </c>
      <c r="V233" s="6">
        <v>0</v>
      </c>
      <c r="X233" s="6" t="s">
        <v>8168</v>
      </c>
      <c r="Y233" s="6" t="s">
        <v>8169</v>
      </c>
    </row>
    <row r="234" spans="1:25">
      <c r="A234" s="11" t="s">
        <v>980</v>
      </c>
      <c r="B234" s="11" t="s">
        <v>2147</v>
      </c>
      <c r="C234" s="11" t="s">
        <v>2148</v>
      </c>
      <c r="D234" s="12">
        <v>1</v>
      </c>
      <c r="E234" s="10" t="s">
        <v>1148</v>
      </c>
      <c r="F234" s="10" t="s">
        <v>1148</v>
      </c>
      <c r="G234" s="10" t="s">
        <v>1149</v>
      </c>
      <c r="H234" s="10" t="s">
        <v>1645</v>
      </c>
      <c r="I234" s="11" t="s">
        <v>2114</v>
      </c>
      <c r="J234" s="8" t="s">
        <v>1552</v>
      </c>
      <c r="K234" s="6" t="s">
        <v>1138</v>
      </c>
      <c r="N234" s="8" t="s">
        <v>1552</v>
      </c>
      <c r="O234" s="7" t="s">
        <v>1553</v>
      </c>
      <c r="S234" s="6">
        <v>1</v>
      </c>
      <c r="T234" s="6">
        <v>0</v>
      </c>
      <c r="U234" s="6">
        <v>1</v>
      </c>
      <c r="V234" s="6">
        <v>0</v>
      </c>
      <c r="X234" s="6" t="s">
        <v>8170</v>
      </c>
      <c r="Y234" s="6" t="s">
        <v>8171</v>
      </c>
    </row>
    <row r="235" spans="1:25">
      <c r="A235" s="11" t="s">
        <v>331</v>
      </c>
      <c r="B235" s="11" t="s">
        <v>2149</v>
      </c>
      <c r="C235" s="11" t="s">
        <v>2150</v>
      </c>
      <c r="D235" s="12">
        <v>1</v>
      </c>
      <c r="E235" s="10" t="s">
        <v>1148</v>
      </c>
      <c r="F235" s="10" t="s">
        <v>1148</v>
      </c>
      <c r="G235" s="10" t="s">
        <v>1149</v>
      </c>
      <c r="H235" s="10" t="s">
        <v>1645</v>
      </c>
      <c r="I235" s="11" t="s">
        <v>2114</v>
      </c>
      <c r="J235" s="8" t="s">
        <v>1552</v>
      </c>
      <c r="K235" s="6" t="s">
        <v>1138</v>
      </c>
      <c r="N235" s="8" t="s">
        <v>1552</v>
      </c>
      <c r="O235" s="7" t="s">
        <v>1553</v>
      </c>
      <c r="S235" s="6">
        <v>1</v>
      </c>
      <c r="T235" s="6">
        <v>0</v>
      </c>
      <c r="U235" s="6">
        <v>1</v>
      </c>
      <c r="V235" s="6">
        <v>0</v>
      </c>
      <c r="X235" s="6" t="s">
        <v>8172</v>
      </c>
      <c r="Y235" s="6" t="s">
        <v>8173</v>
      </c>
    </row>
    <row r="236" spans="1:25">
      <c r="A236" s="11" t="s">
        <v>347</v>
      </c>
      <c r="B236" s="11" t="s">
        <v>2151</v>
      </c>
      <c r="C236" s="11" t="s">
        <v>2152</v>
      </c>
      <c r="D236" s="12">
        <v>1</v>
      </c>
      <c r="E236" s="10" t="s">
        <v>1148</v>
      </c>
      <c r="F236" s="10" t="s">
        <v>1148</v>
      </c>
      <c r="G236" s="10" t="s">
        <v>1149</v>
      </c>
      <c r="H236" s="10" t="s">
        <v>1645</v>
      </c>
      <c r="I236" s="11" t="s">
        <v>2114</v>
      </c>
      <c r="J236" s="8" t="s">
        <v>1552</v>
      </c>
      <c r="K236" s="6" t="s">
        <v>1138</v>
      </c>
      <c r="N236" s="8" t="s">
        <v>1552</v>
      </c>
      <c r="O236" s="7" t="s">
        <v>1553</v>
      </c>
      <c r="S236" s="6">
        <v>1</v>
      </c>
      <c r="T236" s="6">
        <v>0</v>
      </c>
      <c r="U236" s="6">
        <v>1</v>
      </c>
      <c r="V236" s="6">
        <v>0</v>
      </c>
      <c r="X236" s="6" t="s">
        <v>8174</v>
      </c>
      <c r="Y236" s="6" t="s">
        <v>8175</v>
      </c>
    </row>
    <row r="237" spans="1:25">
      <c r="A237" s="6" t="s">
        <v>2153</v>
      </c>
      <c r="B237" s="6" t="s">
        <v>2154</v>
      </c>
      <c r="C237" s="6" t="s">
        <v>2155</v>
      </c>
      <c r="D237" s="7">
        <v>1</v>
      </c>
      <c r="E237" s="6" t="s">
        <v>1148</v>
      </c>
      <c r="F237" s="6" t="s">
        <v>1148</v>
      </c>
      <c r="G237" s="6" t="s">
        <v>1149</v>
      </c>
      <c r="H237" s="10" t="s">
        <v>1645</v>
      </c>
      <c r="I237" s="8" t="s">
        <v>2156</v>
      </c>
      <c r="J237" s="6" t="s">
        <v>1552</v>
      </c>
      <c r="K237" s="6" t="s">
        <v>1138</v>
      </c>
      <c r="N237" s="8" t="s">
        <v>1552</v>
      </c>
      <c r="O237" s="7" t="s">
        <v>1553</v>
      </c>
      <c r="S237" s="6">
        <v>1</v>
      </c>
      <c r="T237" s="6">
        <v>0</v>
      </c>
      <c r="U237" s="6">
        <v>1</v>
      </c>
      <c r="V237" s="6">
        <v>0</v>
      </c>
      <c r="X237" s="6" t="s">
        <v>7962</v>
      </c>
      <c r="Y237" s="6" t="s">
        <v>8176</v>
      </c>
    </row>
    <row r="238" spans="1:25">
      <c r="A238" s="6" t="s">
        <v>2157</v>
      </c>
      <c r="B238" s="6" t="s">
        <v>2158</v>
      </c>
      <c r="C238" s="6" t="s">
        <v>2159</v>
      </c>
      <c r="D238" s="7">
        <v>1</v>
      </c>
      <c r="E238" s="6" t="s">
        <v>1148</v>
      </c>
      <c r="F238" s="6" t="s">
        <v>1148</v>
      </c>
      <c r="G238" s="6" t="s">
        <v>1149</v>
      </c>
      <c r="H238" s="10" t="s">
        <v>1645</v>
      </c>
      <c r="I238" s="8" t="s">
        <v>2156</v>
      </c>
      <c r="J238" s="6" t="s">
        <v>1552</v>
      </c>
      <c r="K238" s="6" t="s">
        <v>1138</v>
      </c>
      <c r="N238" s="8" t="s">
        <v>1552</v>
      </c>
      <c r="O238" s="7" t="s">
        <v>1553</v>
      </c>
      <c r="S238" s="6">
        <v>1</v>
      </c>
      <c r="T238" s="6">
        <v>0</v>
      </c>
      <c r="U238" s="6">
        <v>1</v>
      </c>
      <c r="V238" s="6">
        <v>0</v>
      </c>
      <c r="X238" s="6" t="s">
        <v>8177</v>
      </c>
      <c r="Y238" s="6" t="s">
        <v>8178</v>
      </c>
    </row>
    <row r="239" spans="1:25">
      <c r="A239" s="6" t="s">
        <v>2160</v>
      </c>
      <c r="B239" s="6" t="s">
        <v>2161</v>
      </c>
      <c r="C239" s="6" t="s">
        <v>2162</v>
      </c>
      <c r="D239" s="7">
        <v>1</v>
      </c>
      <c r="E239" s="6" t="s">
        <v>1148</v>
      </c>
      <c r="F239" s="6" t="s">
        <v>1148</v>
      </c>
      <c r="G239" s="6" t="s">
        <v>1149</v>
      </c>
      <c r="H239" s="10" t="s">
        <v>1645</v>
      </c>
      <c r="I239" s="8" t="s">
        <v>2156</v>
      </c>
      <c r="J239" s="6" t="s">
        <v>1552</v>
      </c>
      <c r="K239" s="6" t="s">
        <v>1138</v>
      </c>
      <c r="N239" s="8" t="s">
        <v>1552</v>
      </c>
      <c r="O239" s="7" t="s">
        <v>1553</v>
      </c>
      <c r="S239" s="6">
        <v>1</v>
      </c>
      <c r="T239" s="6">
        <v>0</v>
      </c>
      <c r="U239" s="6">
        <v>1</v>
      </c>
      <c r="V239" s="6">
        <v>0</v>
      </c>
      <c r="X239" s="6" t="s">
        <v>8179</v>
      </c>
      <c r="Y239" s="6" t="s">
        <v>8180</v>
      </c>
    </row>
    <row r="240" spans="1:25">
      <c r="A240" s="6" t="s">
        <v>2163</v>
      </c>
      <c r="B240" s="6" t="s">
        <v>2164</v>
      </c>
      <c r="C240" s="6" t="s">
        <v>2165</v>
      </c>
      <c r="D240" s="7">
        <v>1</v>
      </c>
      <c r="E240" s="6" t="s">
        <v>1148</v>
      </c>
      <c r="F240" s="6" t="s">
        <v>1148</v>
      </c>
      <c r="G240" s="6" t="s">
        <v>1149</v>
      </c>
      <c r="H240" s="10" t="s">
        <v>1645</v>
      </c>
      <c r="I240" s="8" t="s">
        <v>2156</v>
      </c>
      <c r="J240" s="6" t="s">
        <v>1552</v>
      </c>
      <c r="K240" s="6" t="s">
        <v>1138</v>
      </c>
      <c r="N240" s="8" t="s">
        <v>1552</v>
      </c>
      <c r="O240" s="7" t="s">
        <v>1553</v>
      </c>
      <c r="S240" s="6">
        <v>1</v>
      </c>
      <c r="T240" s="6">
        <v>0</v>
      </c>
      <c r="U240" s="6">
        <v>1</v>
      </c>
      <c r="V240" s="6">
        <v>0</v>
      </c>
      <c r="X240" s="6" t="s">
        <v>8181</v>
      </c>
      <c r="Y240" s="6" t="s">
        <v>8182</v>
      </c>
    </row>
    <row r="241" spans="1:25">
      <c r="A241" s="6" t="s">
        <v>2166</v>
      </c>
      <c r="B241" s="6" t="s">
        <v>2167</v>
      </c>
      <c r="C241" s="6" t="s">
        <v>2168</v>
      </c>
      <c r="D241" s="7">
        <v>1</v>
      </c>
      <c r="E241" s="6" t="s">
        <v>1148</v>
      </c>
      <c r="F241" s="6" t="s">
        <v>1148</v>
      </c>
      <c r="G241" s="10" t="s">
        <v>1149</v>
      </c>
      <c r="H241" s="10" t="s">
        <v>1645</v>
      </c>
      <c r="I241" s="11" t="s">
        <v>2156</v>
      </c>
      <c r="J241" s="6" t="s">
        <v>1552</v>
      </c>
      <c r="K241" s="6" t="s">
        <v>1138</v>
      </c>
      <c r="N241" s="8" t="s">
        <v>1552</v>
      </c>
      <c r="O241" s="7" t="s">
        <v>1553</v>
      </c>
      <c r="S241" s="6">
        <v>1</v>
      </c>
      <c r="T241" s="6">
        <v>0</v>
      </c>
      <c r="U241" s="6">
        <v>1</v>
      </c>
      <c r="V241" s="6">
        <v>0</v>
      </c>
      <c r="X241" s="6" t="s">
        <v>8183</v>
      </c>
      <c r="Y241" s="6" t="s">
        <v>8184</v>
      </c>
    </row>
    <row r="242" spans="1:25">
      <c r="A242" s="8" t="s">
        <v>228</v>
      </c>
      <c r="B242" s="8" t="s">
        <v>2169</v>
      </c>
      <c r="C242" s="11" t="s">
        <v>2170</v>
      </c>
      <c r="D242" s="12">
        <v>1</v>
      </c>
      <c r="E242" s="6" t="s">
        <v>1148</v>
      </c>
      <c r="F242" s="6" t="s">
        <v>1148</v>
      </c>
      <c r="G242" s="10" t="s">
        <v>1149</v>
      </c>
      <c r="H242" s="10" t="s">
        <v>1645</v>
      </c>
      <c r="I242" s="8" t="s">
        <v>2156</v>
      </c>
      <c r="J242" s="8" t="s">
        <v>1552</v>
      </c>
      <c r="K242" s="6" t="s">
        <v>1138</v>
      </c>
      <c r="L242" s="8"/>
      <c r="M242" s="10"/>
      <c r="N242" s="8" t="s">
        <v>1552</v>
      </c>
      <c r="O242" s="7" t="s">
        <v>1553</v>
      </c>
      <c r="P242" s="11"/>
      <c r="Q242" s="41"/>
      <c r="R242" s="8"/>
      <c r="S242" s="6">
        <v>1</v>
      </c>
      <c r="T242" s="6">
        <v>0</v>
      </c>
      <c r="U242" s="6">
        <v>1</v>
      </c>
      <c r="V242" s="6">
        <v>0</v>
      </c>
      <c r="X242" s="6" t="s">
        <v>8185</v>
      </c>
      <c r="Y242" s="6" t="s">
        <v>8186</v>
      </c>
    </row>
    <row r="243" spans="1:25">
      <c r="A243" s="6" t="s">
        <v>2171</v>
      </c>
      <c r="B243" s="6" t="s">
        <v>2172</v>
      </c>
      <c r="C243" s="6" t="s">
        <v>2173</v>
      </c>
      <c r="D243" s="7">
        <v>1</v>
      </c>
      <c r="E243" s="6" t="s">
        <v>1148</v>
      </c>
      <c r="F243" s="6" t="s">
        <v>1148</v>
      </c>
      <c r="G243" s="10" t="s">
        <v>1149</v>
      </c>
      <c r="H243" s="10" t="s">
        <v>1645</v>
      </c>
      <c r="I243" s="11" t="s">
        <v>2156</v>
      </c>
      <c r="J243" s="6" t="s">
        <v>1552</v>
      </c>
      <c r="K243" s="6" t="s">
        <v>1138</v>
      </c>
      <c r="N243" s="8" t="s">
        <v>1552</v>
      </c>
      <c r="O243" s="7" t="s">
        <v>1553</v>
      </c>
      <c r="S243" s="6">
        <v>1</v>
      </c>
      <c r="T243" s="6">
        <v>0</v>
      </c>
      <c r="U243" s="6">
        <v>1</v>
      </c>
      <c r="V243" s="6">
        <v>0</v>
      </c>
      <c r="X243" s="6" t="s">
        <v>8187</v>
      </c>
      <c r="Y243" s="6" t="s">
        <v>8188</v>
      </c>
    </row>
    <row r="244" spans="1:25">
      <c r="A244" s="6" t="s">
        <v>2174</v>
      </c>
      <c r="B244" s="6" t="s">
        <v>2175</v>
      </c>
      <c r="C244" s="6" t="s">
        <v>2176</v>
      </c>
      <c r="D244" s="7">
        <v>1</v>
      </c>
      <c r="E244" s="6" t="s">
        <v>1148</v>
      </c>
      <c r="F244" s="6" t="s">
        <v>1148</v>
      </c>
      <c r="G244" s="10" t="s">
        <v>1149</v>
      </c>
      <c r="H244" s="10" t="s">
        <v>1645</v>
      </c>
      <c r="I244" s="11" t="s">
        <v>2156</v>
      </c>
      <c r="J244" s="6" t="s">
        <v>1552</v>
      </c>
      <c r="K244" s="6" t="s">
        <v>1138</v>
      </c>
      <c r="N244" s="8" t="s">
        <v>1552</v>
      </c>
      <c r="O244" s="7" t="s">
        <v>1553</v>
      </c>
      <c r="S244" s="6">
        <v>1</v>
      </c>
      <c r="T244" s="6">
        <v>0</v>
      </c>
      <c r="U244" s="6">
        <v>1</v>
      </c>
      <c r="V244" s="6">
        <v>0</v>
      </c>
      <c r="X244" s="6" t="s">
        <v>8189</v>
      </c>
      <c r="Y244" s="6" t="s">
        <v>8190</v>
      </c>
    </row>
    <row r="245" spans="1:25">
      <c r="A245" s="6" t="s">
        <v>2177</v>
      </c>
      <c r="B245" s="6" t="s">
        <v>2178</v>
      </c>
      <c r="C245" s="6" t="s">
        <v>2179</v>
      </c>
      <c r="D245" s="7">
        <v>1</v>
      </c>
      <c r="E245" s="6" t="s">
        <v>1148</v>
      </c>
      <c r="F245" s="6" t="s">
        <v>1148</v>
      </c>
      <c r="G245" s="6" t="s">
        <v>1149</v>
      </c>
      <c r="H245" s="10" t="s">
        <v>1645</v>
      </c>
      <c r="I245" s="8" t="s">
        <v>2156</v>
      </c>
      <c r="J245" s="6" t="s">
        <v>1552</v>
      </c>
      <c r="K245" s="6" t="s">
        <v>1138</v>
      </c>
      <c r="N245" s="8" t="s">
        <v>1552</v>
      </c>
      <c r="O245" s="7" t="s">
        <v>1553</v>
      </c>
      <c r="S245" s="6">
        <v>1</v>
      </c>
      <c r="T245" s="6">
        <v>0</v>
      </c>
      <c r="U245" s="6">
        <v>1</v>
      </c>
      <c r="V245" s="6">
        <v>0</v>
      </c>
      <c r="X245" s="6" t="s">
        <v>8191</v>
      </c>
      <c r="Y245" s="6" t="s">
        <v>8192</v>
      </c>
    </row>
    <row r="246" spans="1:25">
      <c r="A246" s="8" t="s">
        <v>536</v>
      </c>
      <c r="B246" s="8" t="s">
        <v>2180</v>
      </c>
      <c r="C246" s="8" t="s">
        <v>2181</v>
      </c>
      <c r="D246" s="13">
        <v>1</v>
      </c>
      <c r="E246" s="6" t="s">
        <v>1148</v>
      </c>
      <c r="F246" s="6" t="s">
        <v>1148</v>
      </c>
      <c r="G246" s="10" t="s">
        <v>1149</v>
      </c>
      <c r="H246" s="10" t="s">
        <v>1645</v>
      </c>
      <c r="I246" s="11" t="s">
        <v>2156</v>
      </c>
      <c r="J246" s="6" t="s">
        <v>1552</v>
      </c>
      <c r="K246" s="6" t="s">
        <v>1138</v>
      </c>
      <c r="N246" s="8" t="s">
        <v>1552</v>
      </c>
      <c r="O246" s="7" t="s">
        <v>1553</v>
      </c>
      <c r="S246" s="6">
        <v>1</v>
      </c>
      <c r="T246" s="6">
        <v>0</v>
      </c>
      <c r="U246" s="6">
        <v>1</v>
      </c>
      <c r="V246" s="6">
        <v>0</v>
      </c>
      <c r="X246" s="6" t="s">
        <v>8193</v>
      </c>
      <c r="Y246" s="6" t="s">
        <v>8194</v>
      </c>
    </row>
    <row r="247" spans="1:25">
      <c r="A247" s="11" t="s">
        <v>2182</v>
      </c>
      <c r="B247" s="11" t="s">
        <v>2183</v>
      </c>
      <c r="C247" s="11" t="s">
        <v>2184</v>
      </c>
      <c r="D247" s="12">
        <v>1</v>
      </c>
      <c r="E247" s="6" t="s">
        <v>1148</v>
      </c>
      <c r="F247" s="6" t="s">
        <v>1148</v>
      </c>
      <c r="G247" s="10" t="s">
        <v>1149</v>
      </c>
      <c r="H247" s="10" t="s">
        <v>1645</v>
      </c>
      <c r="I247" s="11" t="s">
        <v>2156</v>
      </c>
      <c r="J247" s="6" t="s">
        <v>1552</v>
      </c>
      <c r="K247" s="6" t="s">
        <v>1138</v>
      </c>
      <c r="N247" s="8" t="s">
        <v>1552</v>
      </c>
      <c r="O247" s="7" t="s">
        <v>1553</v>
      </c>
      <c r="S247" s="6">
        <v>1</v>
      </c>
      <c r="T247" s="6">
        <v>0</v>
      </c>
      <c r="U247" s="6">
        <v>1</v>
      </c>
      <c r="V247" s="6">
        <v>0</v>
      </c>
      <c r="X247" s="6" t="s">
        <v>7988</v>
      </c>
      <c r="Y247" s="6" t="s">
        <v>8195</v>
      </c>
    </row>
    <row r="248" spans="1:25">
      <c r="A248" s="8" t="s">
        <v>2185</v>
      </c>
      <c r="B248" s="8" t="s">
        <v>2186</v>
      </c>
      <c r="C248" s="8" t="s">
        <v>2187</v>
      </c>
      <c r="D248" s="13">
        <v>1</v>
      </c>
      <c r="E248" s="6" t="s">
        <v>1148</v>
      </c>
      <c r="F248" s="6" t="s">
        <v>1148</v>
      </c>
      <c r="G248" s="10" t="s">
        <v>1149</v>
      </c>
      <c r="H248" s="10" t="s">
        <v>1645</v>
      </c>
      <c r="I248" s="11" t="s">
        <v>2156</v>
      </c>
      <c r="J248" s="6" t="s">
        <v>1552</v>
      </c>
      <c r="K248" s="6" t="s">
        <v>1138</v>
      </c>
      <c r="N248" s="8" t="s">
        <v>1552</v>
      </c>
      <c r="O248" s="7" t="s">
        <v>1553</v>
      </c>
      <c r="S248" s="6">
        <v>1</v>
      </c>
      <c r="T248" s="6">
        <v>0</v>
      </c>
      <c r="U248" s="6">
        <v>1</v>
      </c>
      <c r="V248" s="6">
        <v>0</v>
      </c>
      <c r="X248" s="6" t="s">
        <v>8196</v>
      </c>
      <c r="Y248" s="6" t="s">
        <v>8197</v>
      </c>
    </row>
    <row r="249" spans="1:25">
      <c r="A249" s="18" t="s">
        <v>508</v>
      </c>
      <c r="B249" s="8" t="s">
        <v>2188</v>
      </c>
      <c r="C249" s="8" t="s">
        <v>2189</v>
      </c>
      <c r="D249" s="13">
        <v>1</v>
      </c>
      <c r="E249" s="6" t="s">
        <v>1148</v>
      </c>
      <c r="F249" s="6" t="s">
        <v>1148</v>
      </c>
      <c r="G249" s="10" t="s">
        <v>1149</v>
      </c>
      <c r="H249" s="10" t="s">
        <v>1645</v>
      </c>
      <c r="I249" s="11" t="s">
        <v>2156</v>
      </c>
      <c r="J249" s="6" t="s">
        <v>1552</v>
      </c>
      <c r="K249" s="6" t="s">
        <v>1138</v>
      </c>
      <c r="N249" s="8" t="s">
        <v>1552</v>
      </c>
      <c r="O249" s="7" t="s">
        <v>1553</v>
      </c>
      <c r="S249" s="6">
        <v>1</v>
      </c>
      <c r="T249" s="6">
        <v>0</v>
      </c>
      <c r="U249" s="6">
        <v>1</v>
      </c>
      <c r="V249" s="6">
        <v>0</v>
      </c>
      <c r="X249" s="6" t="s">
        <v>8198</v>
      </c>
      <c r="Y249" s="6" t="s">
        <v>8199</v>
      </c>
    </row>
    <row r="250" spans="1:25">
      <c r="A250" s="6" t="s">
        <v>2190</v>
      </c>
      <c r="B250" s="6" t="s">
        <v>2191</v>
      </c>
      <c r="C250" s="6" t="s">
        <v>2192</v>
      </c>
      <c r="D250" s="7">
        <v>1</v>
      </c>
      <c r="E250" s="6" t="s">
        <v>1148</v>
      </c>
      <c r="F250" s="6" t="s">
        <v>1148</v>
      </c>
      <c r="G250" s="10" t="s">
        <v>1149</v>
      </c>
      <c r="H250" s="10" t="s">
        <v>1645</v>
      </c>
      <c r="I250" s="11" t="s">
        <v>2156</v>
      </c>
      <c r="J250" s="6" t="s">
        <v>1552</v>
      </c>
      <c r="K250" s="6" t="s">
        <v>1138</v>
      </c>
      <c r="N250" s="8" t="s">
        <v>1552</v>
      </c>
      <c r="O250" s="7" t="s">
        <v>1553</v>
      </c>
      <c r="S250" s="6">
        <v>1</v>
      </c>
      <c r="T250" s="6">
        <v>0</v>
      </c>
      <c r="U250" s="6">
        <v>1</v>
      </c>
      <c r="V250" s="6">
        <v>0</v>
      </c>
      <c r="X250" s="6" t="s">
        <v>8200</v>
      </c>
      <c r="Y250" s="6" t="s">
        <v>8201</v>
      </c>
    </row>
    <row r="251" spans="1:25">
      <c r="A251" s="8" t="s">
        <v>149</v>
      </c>
      <c r="B251" s="8" t="s">
        <v>2193</v>
      </c>
      <c r="C251" s="8" t="s">
        <v>2194</v>
      </c>
      <c r="D251" s="13">
        <v>1</v>
      </c>
      <c r="E251" s="6" t="s">
        <v>1148</v>
      </c>
      <c r="F251" s="6" t="s">
        <v>1148</v>
      </c>
      <c r="G251" s="10" t="s">
        <v>1149</v>
      </c>
      <c r="H251" s="10" t="s">
        <v>1645</v>
      </c>
      <c r="I251" s="11" t="s">
        <v>2156</v>
      </c>
      <c r="J251" s="6" t="s">
        <v>1552</v>
      </c>
      <c r="K251" s="6" t="s">
        <v>1138</v>
      </c>
      <c r="N251" s="8" t="s">
        <v>1552</v>
      </c>
      <c r="O251" s="7" t="s">
        <v>1553</v>
      </c>
      <c r="S251" s="6">
        <v>1</v>
      </c>
      <c r="T251" s="6">
        <v>0</v>
      </c>
      <c r="U251" s="6">
        <v>1</v>
      </c>
      <c r="V251" s="6">
        <v>0</v>
      </c>
      <c r="X251" s="6" t="s">
        <v>8202</v>
      </c>
      <c r="Y251" s="6" t="s">
        <v>8203</v>
      </c>
    </row>
    <row r="252" spans="1:25">
      <c r="A252" s="11" t="s">
        <v>2195</v>
      </c>
      <c r="B252" s="11" t="s">
        <v>2196</v>
      </c>
      <c r="C252" s="11" t="s">
        <v>2197</v>
      </c>
      <c r="D252" s="12">
        <v>1</v>
      </c>
      <c r="E252" s="6" t="s">
        <v>1148</v>
      </c>
      <c r="F252" s="6" t="s">
        <v>1148</v>
      </c>
      <c r="G252" s="10" t="s">
        <v>1149</v>
      </c>
      <c r="H252" s="10" t="s">
        <v>1645</v>
      </c>
      <c r="I252" s="11" t="s">
        <v>2156</v>
      </c>
      <c r="J252" s="6" t="s">
        <v>1552</v>
      </c>
      <c r="K252" s="6" t="s">
        <v>1138</v>
      </c>
      <c r="N252" s="8" t="s">
        <v>1552</v>
      </c>
      <c r="O252" s="7" t="s">
        <v>1553</v>
      </c>
      <c r="S252" s="6">
        <v>1</v>
      </c>
      <c r="T252" s="6">
        <v>0</v>
      </c>
      <c r="U252" s="6">
        <v>1</v>
      </c>
      <c r="V252" s="6">
        <v>0</v>
      </c>
      <c r="X252" s="6" t="s">
        <v>8204</v>
      </c>
      <c r="Y252" s="6" t="s">
        <v>8205</v>
      </c>
    </row>
    <row r="253" spans="1:25">
      <c r="A253" s="6" t="s">
        <v>482</v>
      </c>
      <c r="B253" s="6" t="s">
        <v>2198</v>
      </c>
      <c r="C253" s="6" t="s">
        <v>2199</v>
      </c>
      <c r="D253" s="7">
        <v>1</v>
      </c>
      <c r="E253" s="6" t="s">
        <v>1148</v>
      </c>
      <c r="F253" s="6" t="s">
        <v>1148</v>
      </c>
      <c r="G253" s="6" t="s">
        <v>1149</v>
      </c>
      <c r="H253" s="6" t="s">
        <v>1645</v>
      </c>
      <c r="I253" s="6" t="s">
        <v>2156</v>
      </c>
      <c r="J253" s="6" t="s">
        <v>1552</v>
      </c>
      <c r="K253" s="6" t="s">
        <v>1138</v>
      </c>
      <c r="N253" s="8" t="s">
        <v>1552</v>
      </c>
      <c r="O253" s="7" t="s">
        <v>1553</v>
      </c>
      <c r="S253" s="6">
        <v>1</v>
      </c>
      <c r="T253" s="6">
        <v>0</v>
      </c>
      <c r="U253" s="6">
        <v>1</v>
      </c>
      <c r="V253" s="6">
        <v>0</v>
      </c>
      <c r="X253" s="6" t="s">
        <v>8206</v>
      </c>
      <c r="Y253" s="6" t="s">
        <v>8207</v>
      </c>
    </row>
    <row r="254" spans="1:25">
      <c r="A254" s="6" t="s">
        <v>2200</v>
      </c>
      <c r="B254" s="6" t="s">
        <v>2201</v>
      </c>
      <c r="C254" s="6" t="s">
        <v>2202</v>
      </c>
      <c r="D254" s="7">
        <v>1</v>
      </c>
      <c r="E254" s="6" t="s">
        <v>1148</v>
      </c>
      <c r="F254" s="6" t="s">
        <v>1148</v>
      </c>
      <c r="G254" s="10" t="s">
        <v>1149</v>
      </c>
      <c r="H254" s="10" t="s">
        <v>1645</v>
      </c>
      <c r="I254" s="11" t="s">
        <v>2156</v>
      </c>
      <c r="J254" s="6" t="s">
        <v>1552</v>
      </c>
      <c r="K254" s="6" t="s">
        <v>1138</v>
      </c>
      <c r="N254" s="8" t="s">
        <v>1552</v>
      </c>
      <c r="O254" s="7" t="s">
        <v>1553</v>
      </c>
      <c r="S254" s="6">
        <v>1</v>
      </c>
      <c r="T254" s="6">
        <v>0</v>
      </c>
      <c r="U254" s="6">
        <v>1</v>
      </c>
      <c r="V254" s="6">
        <v>0</v>
      </c>
      <c r="X254" s="6" t="s">
        <v>8208</v>
      </c>
      <c r="Y254" s="6" t="s">
        <v>8209</v>
      </c>
    </row>
    <row r="255" spans="1:25">
      <c r="A255" s="6" t="s">
        <v>827</v>
      </c>
      <c r="B255" s="6" t="s">
        <v>2203</v>
      </c>
      <c r="C255" s="6" t="s">
        <v>2204</v>
      </c>
      <c r="D255" s="7">
        <v>1</v>
      </c>
      <c r="E255" s="6" t="s">
        <v>1148</v>
      </c>
      <c r="F255" s="6" t="s">
        <v>1148</v>
      </c>
      <c r="G255" s="10" t="s">
        <v>1149</v>
      </c>
      <c r="H255" s="10" t="s">
        <v>1645</v>
      </c>
      <c r="I255" s="11" t="s">
        <v>2156</v>
      </c>
      <c r="J255" s="6" t="s">
        <v>1552</v>
      </c>
      <c r="K255" s="6" t="s">
        <v>1138</v>
      </c>
      <c r="N255" s="8" t="s">
        <v>1552</v>
      </c>
      <c r="O255" s="7" t="s">
        <v>1553</v>
      </c>
      <c r="S255" s="6">
        <v>1</v>
      </c>
      <c r="T255" s="6">
        <v>0</v>
      </c>
      <c r="U255" s="6">
        <v>1</v>
      </c>
      <c r="V255" s="6">
        <v>0</v>
      </c>
      <c r="X255" s="6" t="s">
        <v>8210</v>
      </c>
      <c r="Y255" s="6" t="s">
        <v>8211</v>
      </c>
    </row>
    <row r="256" spans="1:25">
      <c r="A256" s="6" t="s">
        <v>709</v>
      </c>
      <c r="B256" s="6" t="s">
        <v>2205</v>
      </c>
      <c r="C256" s="6" t="s">
        <v>2206</v>
      </c>
      <c r="D256" s="7">
        <v>1</v>
      </c>
      <c r="E256" s="6" t="s">
        <v>1148</v>
      </c>
      <c r="F256" s="6" t="s">
        <v>1148</v>
      </c>
      <c r="G256" s="6" t="s">
        <v>1149</v>
      </c>
      <c r="H256" s="6" t="s">
        <v>1645</v>
      </c>
      <c r="I256" s="6" t="s">
        <v>2156</v>
      </c>
      <c r="J256" s="6" t="s">
        <v>1552</v>
      </c>
      <c r="K256" s="6" t="s">
        <v>1138</v>
      </c>
      <c r="N256" s="8" t="s">
        <v>1552</v>
      </c>
      <c r="O256" s="7" t="s">
        <v>1553</v>
      </c>
      <c r="S256" s="6">
        <v>1</v>
      </c>
      <c r="T256" s="6">
        <v>0</v>
      </c>
      <c r="U256" s="6">
        <v>1</v>
      </c>
      <c r="V256" s="6">
        <v>0</v>
      </c>
      <c r="X256" s="6" t="s">
        <v>8212</v>
      </c>
      <c r="Y256" s="6" t="s">
        <v>8213</v>
      </c>
    </row>
    <row r="257" spans="1:25">
      <c r="A257" s="6" t="s">
        <v>47</v>
      </c>
      <c r="B257" s="6" t="s">
        <v>2207</v>
      </c>
      <c r="C257" s="6" t="s">
        <v>2208</v>
      </c>
      <c r="D257" s="7">
        <v>1</v>
      </c>
      <c r="E257" s="6" t="s">
        <v>1148</v>
      </c>
      <c r="F257" s="6" t="s">
        <v>1148</v>
      </c>
      <c r="G257" s="6" t="s">
        <v>1149</v>
      </c>
      <c r="H257" s="6" t="s">
        <v>1645</v>
      </c>
      <c r="I257" s="6" t="s">
        <v>2156</v>
      </c>
      <c r="J257" s="6" t="s">
        <v>1552</v>
      </c>
      <c r="K257" s="6" t="s">
        <v>1138</v>
      </c>
      <c r="N257" s="8" t="s">
        <v>1552</v>
      </c>
      <c r="O257" s="7" t="s">
        <v>1553</v>
      </c>
      <c r="S257" s="6">
        <v>1</v>
      </c>
      <c r="T257" s="6">
        <v>0</v>
      </c>
      <c r="U257" s="6">
        <v>1</v>
      </c>
      <c r="V257" s="6">
        <v>0</v>
      </c>
      <c r="X257" s="6" t="s">
        <v>8214</v>
      </c>
      <c r="Y257" s="6" t="s">
        <v>8215</v>
      </c>
    </row>
    <row r="258" spans="1:25">
      <c r="A258" s="6" t="s">
        <v>949</v>
      </c>
      <c r="B258" s="6" t="s">
        <v>2209</v>
      </c>
      <c r="C258" s="6" t="s">
        <v>2210</v>
      </c>
      <c r="D258" s="7">
        <v>1</v>
      </c>
      <c r="E258" s="6" t="s">
        <v>1148</v>
      </c>
      <c r="F258" s="6" t="s">
        <v>1148</v>
      </c>
      <c r="G258" s="6" t="s">
        <v>1149</v>
      </c>
      <c r="H258" s="6" t="s">
        <v>1645</v>
      </c>
      <c r="I258" s="6" t="s">
        <v>2156</v>
      </c>
      <c r="J258" s="6" t="s">
        <v>1552</v>
      </c>
      <c r="K258" s="6" t="s">
        <v>1138</v>
      </c>
      <c r="N258" s="8" t="s">
        <v>1552</v>
      </c>
      <c r="O258" s="7" t="s">
        <v>1553</v>
      </c>
      <c r="S258" s="6">
        <v>1</v>
      </c>
      <c r="T258" s="6">
        <v>0</v>
      </c>
      <c r="U258" s="6">
        <v>1</v>
      </c>
      <c r="V258" s="6">
        <v>0</v>
      </c>
      <c r="X258" s="6" t="s">
        <v>8216</v>
      </c>
      <c r="Y258" s="6" t="s">
        <v>8217</v>
      </c>
    </row>
    <row r="259" spans="1:25">
      <c r="A259" s="6" t="s">
        <v>359</v>
      </c>
      <c r="B259" s="6" t="s">
        <v>2211</v>
      </c>
      <c r="C259" s="6" t="s">
        <v>2212</v>
      </c>
      <c r="D259" s="7">
        <v>1</v>
      </c>
      <c r="E259" s="6" t="s">
        <v>1148</v>
      </c>
      <c r="F259" s="6" t="s">
        <v>1148</v>
      </c>
      <c r="G259" s="6" t="s">
        <v>1149</v>
      </c>
      <c r="H259" s="6" t="s">
        <v>1645</v>
      </c>
      <c r="I259" s="6" t="s">
        <v>2156</v>
      </c>
      <c r="J259" s="6" t="s">
        <v>1552</v>
      </c>
      <c r="K259" s="6" t="s">
        <v>1138</v>
      </c>
      <c r="N259" s="8" t="s">
        <v>1552</v>
      </c>
      <c r="O259" s="7" t="s">
        <v>1553</v>
      </c>
      <c r="S259" s="6">
        <v>1</v>
      </c>
      <c r="T259" s="6">
        <v>0</v>
      </c>
      <c r="U259" s="6">
        <v>1</v>
      </c>
      <c r="V259" s="6">
        <v>0</v>
      </c>
      <c r="X259" s="6" t="s">
        <v>8218</v>
      </c>
      <c r="Y259" s="6" t="s">
        <v>8219</v>
      </c>
    </row>
    <row r="260" spans="1:25">
      <c r="A260" s="8" t="s">
        <v>947</v>
      </c>
      <c r="B260" s="8" t="s">
        <v>2213</v>
      </c>
      <c r="C260" s="8" t="s">
        <v>2214</v>
      </c>
      <c r="D260" s="13">
        <v>1</v>
      </c>
      <c r="E260" s="6" t="s">
        <v>1148</v>
      </c>
      <c r="F260" s="6" t="s">
        <v>1148</v>
      </c>
      <c r="G260" s="10" t="s">
        <v>1149</v>
      </c>
      <c r="H260" s="10" t="s">
        <v>1645</v>
      </c>
      <c r="I260" s="11" t="s">
        <v>2156</v>
      </c>
      <c r="J260" s="6" t="s">
        <v>1552</v>
      </c>
      <c r="K260" s="6" t="s">
        <v>1138</v>
      </c>
      <c r="N260" s="8" t="s">
        <v>1552</v>
      </c>
      <c r="O260" s="7" t="s">
        <v>1553</v>
      </c>
      <c r="S260" s="6">
        <v>1</v>
      </c>
      <c r="T260" s="6">
        <v>0</v>
      </c>
      <c r="U260" s="6">
        <v>1</v>
      </c>
      <c r="V260" s="6">
        <v>0</v>
      </c>
      <c r="X260" s="6" t="s">
        <v>8220</v>
      </c>
      <c r="Y260" s="6" t="s">
        <v>8221</v>
      </c>
    </row>
    <row r="261" spans="1:25">
      <c r="A261" s="6" t="s">
        <v>829</v>
      </c>
      <c r="B261" s="6" t="s">
        <v>2215</v>
      </c>
      <c r="C261" s="6" t="s">
        <v>2216</v>
      </c>
      <c r="D261" s="7">
        <v>1</v>
      </c>
      <c r="E261" s="6" t="s">
        <v>1148</v>
      </c>
      <c r="F261" s="6" t="s">
        <v>1148</v>
      </c>
      <c r="G261" s="6" t="s">
        <v>1149</v>
      </c>
      <c r="H261" s="6" t="s">
        <v>1645</v>
      </c>
      <c r="I261" s="6" t="s">
        <v>2156</v>
      </c>
      <c r="J261" s="6" t="s">
        <v>1552</v>
      </c>
      <c r="K261" s="6" t="s">
        <v>1138</v>
      </c>
      <c r="N261" s="8" t="s">
        <v>1552</v>
      </c>
      <c r="O261" s="7" t="s">
        <v>1553</v>
      </c>
      <c r="S261" s="6">
        <v>1</v>
      </c>
      <c r="T261" s="6">
        <v>0</v>
      </c>
      <c r="U261" s="6">
        <v>1</v>
      </c>
      <c r="V261" s="6">
        <v>0</v>
      </c>
      <c r="X261" s="6" t="s">
        <v>8222</v>
      </c>
      <c r="Y261" s="6" t="s">
        <v>8223</v>
      </c>
    </row>
    <row r="262" spans="1:25">
      <c r="A262" s="8" t="s">
        <v>15</v>
      </c>
      <c r="B262" s="8" t="s">
        <v>2217</v>
      </c>
      <c r="C262" s="8" t="s">
        <v>2218</v>
      </c>
      <c r="D262" s="13">
        <v>1</v>
      </c>
      <c r="E262" s="6" t="s">
        <v>1148</v>
      </c>
      <c r="F262" s="6" t="s">
        <v>1148</v>
      </c>
      <c r="G262" s="10" t="s">
        <v>1149</v>
      </c>
      <c r="H262" s="10" t="s">
        <v>1645</v>
      </c>
      <c r="I262" s="11" t="s">
        <v>2156</v>
      </c>
      <c r="J262" s="6" t="s">
        <v>1552</v>
      </c>
      <c r="K262" s="6" t="s">
        <v>1138</v>
      </c>
      <c r="N262" s="8" t="s">
        <v>1552</v>
      </c>
      <c r="O262" s="7" t="s">
        <v>1553</v>
      </c>
      <c r="S262" s="6">
        <v>1</v>
      </c>
      <c r="T262" s="6">
        <v>0</v>
      </c>
      <c r="U262" s="6">
        <v>1</v>
      </c>
      <c r="V262" s="6">
        <v>0</v>
      </c>
      <c r="X262" s="6" t="s">
        <v>8224</v>
      </c>
      <c r="Y262" s="6" t="s">
        <v>8225</v>
      </c>
    </row>
    <row r="263" spans="1:25">
      <c r="A263" s="6" t="s">
        <v>2219</v>
      </c>
      <c r="B263" s="6" t="s">
        <v>2220</v>
      </c>
      <c r="C263" s="6" t="s">
        <v>2221</v>
      </c>
      <c r="D263" s="7">
        <v>1</v>
      </c>
      <c r="E263" s="6" t="s">
        <v>1148</v>
      </c>
      <c r="F263" s="6" t="s">
        <v>1148</v>
      </c>
      <c r="G263" s="10" t="s">
        <v>1149</v>
      </c>
      <c r="H263" s="10" t="s">
        <v>1645</v>
      </c>
      <c r="I263" s="11" t="s">
        <v>2156</v>
      </c>
      <c r="J263" s="6" t="s">
        <v>1552</v>
      </c>
      <c r="K263" s="6" t="s">
        <v>1138</v>
      </c>
      <c r="N263" s="8" t="s">
        <v>1552</v>
      </c>
      <c r="O263" s="7" t="s">
        <v>1553</v>
      </c>
      <c r="S263" s="6">
        <v>1</v>
      </c>
      <c r="T263" s="6">
        <v>0</v>
      </c>
      <c r="U263" s="6">
        <v>1</v>
      </c>
      <c r="V263" s="6">
        <v>0</v>
      </c>
      <c r="X263" s="6" t="s">
        <v>8226</v>
      </c>
      <c r="Y263" s="6" t="s">
        <v>8227</v>
      </c>
    </row>
    <row r="264" spans="1:25">
      <c r="A264" s="11" t="s">
        <v>731</v>
      </c>
      <c r="B264" s="11" t="s">
        <v>2222</v>
      </c>
      <c r="C264" s="11" t="s">
        <v>2223</v>
      </c>
      <c r="D264" s="12">
        <v>1</v>
      </c>
      <c r="E264" s="6" t="s">
        <v>1148</v>
      </c>
      <c r="F264" s="6" t="s">
        <v>1148</v>
      </c>
      <c r="G264" s="10" t="s">
        <v>1149</v>
      </c>
      <c r="H264" s="10" t="s">
        <v>1645</v>
      </c>
      <c r="I264" s="11" t="s">
        <v>2156</v>
      </c>
      <c r="J264" s="6" t="s">
        <v>1552</v>
      </c>
      <c r="K264" s="6" t="s">
        <v>1138</v>
      </c>
      <c r="N264" s="8" t="s">
        <v>1552</v>
      </c>
      <c r="O264" s="7" t="s">
        <v>1553</v>
      </c>
      <c r="S264" s="6">
        <v>1</v>
      </c>
      <c r="T264" s="6">
        <v>0</v>
      </c>
      <c r="U264" s="6">
        <v>1</v>
      </c>
      <c r="V264" s="6">
        <v>0</v>
      </c>
      <c r="X264" s="6" t="s">
        <v>8228</v>
      </c>
      <c r="Y264" s="6" t="s">
        <v>8229</v>
      </c>
    </row>
    <row r="265" spans="1:25">
      <c r="A265" s="6" t="s">
        <v>2224</v>
      </c>
      <c r="B265" s="6" t="s">
        <v>2225</v>
      </c>
      <c r="C265" s="6" t="s">
        <v>2226</v>
      </c>
      <c r="D265" s="7">
        <v>1</v>
      </c>
      <c r="E265" s="6" t="s">
        <v>1148</v>
      </c>
      <c r="F265" s="6" t="s">
        <v>1148</v>
      </c>
      <c r="G265" s="10" t="s">
        <v>1149</v>
      </c>
      <c r="H265" s="10" t="s">
        <v>1645</v>
      </c>
      <c r="I265" s="11" t="s">
        <v>2156</v>
      </c>
      <c r="J265" s="6" t="s">
        <v>1552</v>
      </c>
      <c r="K265" s="6" t="s">
        <v>1138</v>
      </c>
      <c r="N265" s="8" t="s">
        <v>1552</v>
      </c>
      <c r="O265" s="7" t="s">
        <v>1553</v>
      </c>
      <c r="S265" s="6">
        <v>1</v>
      </c>
      <c r="T265" s="6">
        <v>0</v>
      </c>
      <c r="U265" s="6">
        <v>1</v>
      </c>
      <c r="V265" s="6">
        <v>0</v>
      </c>
      <c r="X265" s="6" t="s">
        <v>8230</v>
      </c>
      <c r="Y265" s="6" t="s">
        <v>8231</v>
      </c>
    </row>
    <row r="266" spans="1:25">
      <c r="A266" s="6" t="s">
        <v>821</v>
      </c>
      <c r="B266" s="6" t="s">
        <v>2227</v>
      </c>
      <c r="C266" s="6" t="s">
        <v>2228</v>
      </c>
      <c r="D266" s="7">
        <v>1</v>
      </c>
      <c r="E266" s="6" t="s">
        <v>1148</v>
      </c>
      <c r="F266" s="6" t="s">
        <v>1148</v>
      </c>
      <c r="G266" s="6" t="s">
        <v>1149</v>
      </c>
      <c r="H266" s="6" t="s">
        <v>1645</v>
      </c>
      <c r="I266" s="6" t="s">
        <v>2156</v>
      </c>
      <c r="J266" s="6" t="s">
        <v>1552</v>
      </c>
      <c r="K266" s="6" t="s">
        <v>1138</v>
      </c>
      <c r="N266" s="8" t="s">
        <v>1552</v>
      </c>
      <c r="O266" s="7" t="s">
        <v>1553</v>
      </c>
      <c r="P266" s="6" t="s">
        <v>1399</v>
      </c>
      <c r="Q266" s="6" t="s">
        <v>1236</v>
      </c>
      <c r="R266" s="6" t="s">
        <v>1400</v>
      </c>
      <c r="S266" s="6">
        <v>1</v>
      </c>
      <c r="T266" s="6">
        <v>0</v>
      </c>
      <c r="U266" s="6">
        <v>1</v>
      </c>
      <c r="V266" s="6">
        <v>0</v>
      </c>
      <c r="X266" s="6" t="s">
        <v>7959</v>
      </c>
      <c r="Y266" s="6" t="s">
        <v>8232</v>
      </c>
    </row>
    <row r="267" spans="1:25">
      <c r="A267" s="6" t="s">
        <v>2229</v>
      </c>
      <c r="B267" s="6" t="s">
        <v>2230</v>
      </c>
      <c r="C267" s="6" t="s">
        <v>2231</v>
      </c>
      <c r="D267" s="7">
        <v>1</v>
      </c>
      <c r="E267" s="6" t="s">
        <v>1148</v>
      </c>
      <c r="F267" s="6" t="s">
        <v>1148</v>
      </c>
      <c r="G267" s="6" t="s">
        <v>1149</v>
      </c>
      <c r="H267" s="10" t="s">
        <v>1645</v>
      </c>
      <c r="I267" s="8" t="s">
        <v>2156</v>
      </c>
      <c r="J267" s="6" t="s">
        <v>1552</v>
      </c>
      <c r="K267" s="6" t="s">
        <v>1138</v>
      </c>
      <c r="N267" s="8" t="s">
        <v>1552</v>
      </c>
      <c r="O267" s="7" t="s">
        <v>1553</v>
      </c>
      <c r="S267" s="6">
        <v>1</v>
      </c>
      <c r="T267" s="6">
        <v>0</v>
      </c>
      <c r="U267" s="6">
        <v>1</v>
      </c>
      <c r="V267" s="6">
        <v>0</v>
      </c>
      <c r="X267" s="6" t="s">
        <v>8233</v>
      </c>
      <c r="Y267" s="6" t="s">
        <v>7941</v>
      </c>
    </row>
    <row r="268" spans="1:25">
      <c r="A268" s="6" t="s">
        <v>315</v>
      </c>
      <c r="B268" s="6" t="s">
        <v>2232</v>
      </c>
      <c r="C268" s="11" t="s">
        <v>2233</v>
      </c>
      <c r="D268" s="12">
        <v>1</v>
      </c>
      <c r="E268" s="6" t="s">
        <v>1148</v>
      </c>
      <c r="F268" s="6" t="s">
        <v>1148</v>
      </c>
      <c r="G268" s="6" t="s">
        <v>1149</v>
      </c>
      <c r="H268" s="10" t="s">
        <v>1645</v>
      </c>
      <c r="I268" s="11" t="s">
        <v>2156</v>
      </c>
      <c r="J268" s="8" t="s">
        <v>1552</v>
      </c>
      <c r="K268" s="6" t="s">
        <v>1138</v>
      </c>
      <c r="N268" s="8" t="s">
        <v>1552</v>
      </c>
      <c r="O268" s="7" t="s">
        <v>1553</v>
      </c>
      <c r="S268" s="6">
        <v>1</v>
      </c>
      <c r="T268" s="6">
        <v>0</v>
      </c>
      <c r="U268" s="6">
        <v>1</v>
      </c>
      <c r="V268" s="6">
        <v>0</v>
      </c>
      <c r="X268" s="6" t="s">
        <v>8234</v>
      </c>
      <c r="Y268" s="6" t="s">
        <v>8235</v>
      </c>
    </row>
    <row r="269" spans="1:25">
      <c r="A269" s="6" t="s">
        <v>2234</v>
      </c>
      <c r="B269" s="6" t="s">
        <v>2235</v>
      </c>
      <c r="C269" s="11" t="s">
        <v>2236</v>
      </c>
      <c r="D269" s="12">
        <v>1</v>
      </c>
      <c r="E269" s="6" t="s">
        <v>1148</v>
      </c>
      <c r="F269" s="6" t="s">
        <v>1148</v>
      </c>
      <c r="G269" s="6" t="s">
        <v>1149</v>
      </c>
      <c r="H269" s="10" t="s">
        <v>1645</v>
      </c>
      <c r="I269" s="8" t="s">
        <v>2156</v>
      </c>
      <c r="J269" s="16" t="s">
        <v>1552</v>
      </c>
      <c r="K269" s="16" t="s">
        <v>1138</v>
      </c>
      <c r="N269" s="8" t="s">
        <v>1552</v>
      </c>
      <c r="O269" s="7" t="s">
        <v>1553</v>
      </c>
      <c r="S269" s="6">
        <v>1</v>
      </c>
      <c r="T269" s="6">
        <v>0</v>
      </c>
      <c r="U269" s="6">
        <v>1</v>
      </c>
      <c r="V269" s="6">
        <v>0</v>
      </c>
      <c r="X269" s="6" t="s">
        <v>8236</v>
      </c>
      <c r="Y269" s="6" t="s">
        <v>8237</v>
      </c>
    </row>
    <row r="270" spans="1:25">
      <c r="A270" s="8" t="s">
        <v>337</v>
      </c>
      <c r="B270" s="8" t="s">
        <v>2237</v>
      </c>
      <c r="C270" s="8" t="s">
        <v>2238</v>
      </c>
      <c r="D270" s="13">
        <v>1</v>
      </c>
      <c r="E270" s="6" t="s">
        <v>1148</v>
      </c>
      <c r="F270" s="6" t="s">
        <v>1148</v>
      </c>
      <c r="G270" s="10" t="s">
        <v>1149</v>
      </c>
      <c r="H270" s="10" t="s">
        <v>1645</v>
      </c>
      <c r="I270" s="11" t="s">
        <v>2156</v>
      </c>
      <c r="J270" s="6" t="s">
        <v>1552</v>
      </c>
      <c r="K270" s="6" t="s">
        <v>1138</v>
      </c>
      <c r="N270" s="8" t="s">
        <v>1552</v>
      </c>
      <c r="O270" s="7" t="s">
        <v>1553</v>
      </c>
      <c r="S270" s="6">
        <v>1</v>
      </c>
      <c r="T270" s="6">
        <v>0</v>
      </c>
      <c r="U270" s="6">
        <v>1</v>
      </c>
      <c r="V270" s="6">
        <v>0</v>
      </c>
      <c r="X270" s="6" t="s">
        <v>8238</v>
      </c>
      <c r="Y270" s="6" t="s">
        <v>8239</v>
      </c>
    </row>
    <row r="271" spans="1:25">
      <c r="A271" s="8" t="s">
        <v>462</v>
      </c>
      <c r="B271" s="8" t="s">
        <v>2239</v>
      </c>
      <c r="C271" s="8" t="s">
        <v>2240</v>
      </c>
      <c r="D271" s="13">
        <v>1</v>
      </c>
      <c r="E271" s="6" t="s">
        <v>1148</v>
      </c>
      <c r="F271" s="6" t="s">
        <v>1148</v>
      </c>
      <c r="G271" s="10" t="s">
        <v>1149</v>
      </c>
      <c r="H271" s="10" t="s">
        <v>1645</v>
      </c>
      <c r="I271" s="11" t="s">
        <v>2156</v>
      </c>
      <c r="J271" s="6" t="s">
        <v>1552</v>
      </c>
      <c r="K271" s="6" t="s">
        <v>1138</v>
      </c>
      <c r="N271" s="8" t="s">
        <v>1552</v>
      </c>
      <c r="O271" s="7" t="s">
        <v>1553</v>
      </c>
      <c r="S271" s="6">
        <v>1</v>
      </c>
      <c r="T271" s="6">
        <v>0</v>
      </c>
      <c r="U271" s="6">
        <v>1</v>
      </c>
      <c r="V271" s="6">
        <v>0</v>
      </c>
      <c r="X271" s="6" t="s">
        <v>8240</v>
      </c>
      <c r="Y271" s="6" t="s">
        <v>8241</v>
      </c>
    </row>
    <row r="272" spans="1:25">
      <c r="A272" s="6" t="s">
        <v>2241</v>
      </c>
      <c r="B272" s="6" t="s">
        <v>2242</v>
      </c>
      <c r="C272" s="6" t="s">
        <v>2243</v>
      </c>
      <c r="D272" s="7">
        <v>1</v>
      </c>
      <c r="E272" s="6" t="s">
        <v>1148</v>
      </c>
      <c r="F272" s="6" t="s">
        <v>1148</v>
      </c>
      <c r="G272" s="10" t="s">
        <v>1149</v>
      </c>
      <c r="H272" s="10" t="s">
        <v>1645</v>
      </c>
      <c r="I272" s="11" t="s">
        <v>2156</v>
      </c>
      <c r="J272" s="6" t="s">
        <v>1552</v>
      </c>
      <c r="K272" s="6" t="s">
        <v>1138</v>
      </c>
      <c r="N272" s="8" t="s">
        <v>1552</v>
      </c>
      <c r="O272" s="7" t="s">
        <v>1553</v>
      </c>
      <c r="S272" s="6">
        <v>1</v>
      </c>
      <c r="T272" s="6">
        <v>0</v>
      </c>
      <c r="U272" s="6">
        <v>1</v>
      </c>
      <c r="V272" s="6">
        <v>0</v>
      </c>
      <c r="X272" s="6" t="s">
        <v>8242</v>
      </c>
      <c r="Y272" s="6" t="s">
        <v>8243</v>
      </c>
    </row>
    <row r="273" spans="1:25">
      <c r="A273" s="6" t="s">
        <v>2244</v>
      </c>
      <c r="B273" s="6" t="s">
        <v>2245</v>
      </c>
      <c r="C273" s="6" t="s">
        <v>2246</v>
      </c>
      <c r="D273" s="7">
        <v>1</v>
      </c>
      <c r="E273" s="6" t="s">
        <v>1148</v>
      </c>
      <c r="F273" s="6" t="s">
        <v>1148</v>
      </c>
      <c r="G273" s="10" t="s">
        <v>1149</v>
      </c>
      <c r="H273" s="10" t="s">
        <v>1645</v>
      </c>
      <c r="I273" s="11" t="s">
        <v>2156</v>
      </c>
      <c r="J273" s="6" t="s">
        <v>1552</v>
      </c>
      <c r="K273" s="6" t="s">
        <v>1138</v>
      </c>
      <c r="N273" s="8" t="s">
        <v>1552</v>
      </c>
      <c r="O273" s="7" t="s">
        <v>1553</v>
      </c>
      <c r="S273" s="6">
        <v>1</v>
      </c>
      <c r="T273" s="6">
        <v>0</v>
      </c>
      <c r="U273" s="6">
        <v>1</v>
      </c>
      <c r="V273" s="6">
        <v>0</v>
      </c>
      <c r="X273" s="6" t="s">
        <v>8244</v>
      </c>
      <c r="Y273" s="6" t="s">
        <v>8245</v>
      </c>
    </row>
    <row r="274" spans="1:25">
      <c r="A274" s="6" t="s">
        <v>2247</v>
      </c>
      <c r="B274" s="6" t="s">
        <v>2248</v>
      </c>
      <c r="C274" s="6" t="s">
        <v>2249</v>
      </c>
      <c r="D274" s="7">
        <v>1</v>
      </c>
      <c r="E274" s="6" t="s">
        <v>1148</v>
      </c>
      <c r="F274" s="6" t="s">
        <v>1148</v>
      </c>
      <c r="G274" s="10" t="s">
        <v>1149</v>
      </c>
      <c r="H274" s="10" t="s">
        <v>1645</v>
      </c>
      <c r="I274" s="11" t="s">
        <v>2156</v>
      </c>
      <c r="J274" s="6" t="s">
        <v>1552</v>
      </c>
      <c r="K274" s="6" t="s">
        <v>1138</v>
      </c>
      <c r="N274" s="8" t="s">
        <v>1552</v>
      </c>
      <c r="O274" s="7" t="s">
        <v>1553</v>
      </c>
      <c r="S274" s="6">
        <v>1</v>
      </c>
      <c r="T274" s="6">
        <v>0</v>
      </c>
      <c r="U274" s="6">
        <v>1</v>
      </c>
      <c r="V274" s="6">
        <v>0</v>
      </c>
      <c r="X274" s="6" t="s">
        <v>8246</v>
      </c>
      <c r="Y274" s="6" t="s">
        <v>8247</v>
      </c>
    </row>
    <row r="275" spans="1:25">
      <c r="A275" s="6" t="s">
        <v>2250</v>
      </c>
      <c r="B275" s="6" t="s">
        <v>2251</v>
      </c>
      <c r="C275" s="6" t="s">
        <v>2252</v>
      </c>
      <c r="D275" s="7">
        <v>1</v>
      </c>
      <c r="E275" s="6" t="s">
        <v>1148</v>
      </c>
      <c r="F275" s="6" t="s">
        <v>1148</v>
      </c>
      <c r="G275" s="10" t="s">
        <v>1149</v>
      </c>
      <c r="H275" s="10" t="s">
        <v>1645</v>
      </c>
      <c r="I275" s="11" t="s">
        <v>2156</v>
      </c>
      <c r="J275" s="6" t="s">
        <v>1552</v>
      </c>
      <c r="K275" s="6" t="s">
        <v>1138</v>
      </c>
      <c r="N275" s="8" t="s">
        <v>1552</v>
      </c>
      <c r="O275" s="7" t="s">
        <v>1553</v>
      </c>
      <c r="S275" s="6">
        <v>1</v>
      </c>
      <c r="T275" s="6">
        <v>0</v>
      </c>
      <c r="U275" s="6">
        <v>1</v>
      </c>
      <c r="V275" s="6">
        <v>0</v>
      </c>
      <c r="X275" s="6" t="s">
        <v>8248</v>
      </c>
      <c r="Y275" s="6" t="s">
        <v>8249</v>
      </c>
    </row>
    <row r="276" spans="1:25">
      <c r="A276" s="6" t="s">
        <v>2253</v>
      </c>
      <c r="B276" s="6" t="s">
        <v>2254</v>
      </c>
      <c r="C276" s="6" t="s">
        <v>2255</v>
      </c>
      <c r="D276" s="7">
        <v>1</v>
      </c>
      <c r="E276" s="6" t="s">
        <v>1148</v>
      </c>
      <c r="F276" s="6" t="s">
        <v>1148</v>
      </c>
      <c r="G276" s="10" t="s">
        <v>1149</v>
      </c>
      <c r="H276" s="10" t="s">
        <v>1645</v>
      </c>
      <c r="I276" s="11" t="s">
        <v>2156</v>
      </c>
      <c r="J276" s="6" t="s">
        <v>1552</v>
      </c>
      <c r="K276" s="6" t="s">
        <v>1138</v>
      </c>
      <c r="N276" s="8" t="s">
        <v>1552</v>
      </c>
      <c r="O276" s="7" t="s">
        <v>1553</v>
      </c>
      <c r="S276" s="6">
        <v>1</v>
      </c>
      <c r="T276" s="6">
        <v>0</v>
      </c>
      <c r="U276" s="6">
        <v>1</v>
      </c>
      <c r="V276" s="6">
        <v>0</v>
      </c>
      <c r="X276" s="6" t="s">
        <v>8250</v>
      </c>
      <c r="Y276" s="6" t="s">
        <v>8251</v>
      </c>
    </row>
    <row r="277" spans="1:25">
      <c r="A277" s="6" t="s">
        <v>2256</v>
      </c>
      <c r="B277" s="6" t="s">
        <v>2257</v>
      </c>
      <c r="C277" s="6" t="s">
        <v>2258</v>
      </c>
      <c r="D277" s="7">
        <v>1</v>
      </c>
      <c r="E277" s="6" t="s">
        <v>1148</v>
      </c>
      <c r="F277" s="6" t="s">
        <v>1148</v>
      </c>
      <c r="G277" s="10" t="s">
        <v>1149</v>
      </c>
      <c r="H277" s="10" t="s">
        <v>1645</v>
      </c>
      <c r="I277" s="11" t="s">
        <v>2156</v>
      </c>
      <c r="J277" s="6" t="s">
        <v>1552</v>
      </c>
      <c r="K277" s="6" t="s">
        <v>1138</v>
      </c>
      <c r="N277" s="8" t="s">
        <v>1552</v>
      </c>
      <c r="O277" s="7" t="s">
        <v>1553</v>
      </c>
      <c r="S277" s="6">
        <v>1</v>
      </c>
      <c r="T277" s="6">
        <v>0</v>
      </c>
      <c r="U277" s="6">
        <v>1</v>
      </c>
      <c r="V277" s="6">
        <v>0</v>
      </c>
      <c r="X277" s="6" t="s">
        <v>8252</v>
      </c>
      <c r="Y277" s="6" t="s">
        <v>8253</v>
      </c>
    </row>
    <row r="278" spans="1:25">
      <c r="A278" s="6" t="s">
        <v>2259</v>
      </c>
      <c r="B278" s="6" t="s">
        <v>2260</v>
      </c>
      <c r="C278" s="6" t="s">
        <v>2261</v>
      </c>
      <c r="D278" s="7">
        <v>1</v>
      </c>
      <c r="E278" s="6" t="s">
        <v>1148</v>
      </c>
      <c r="F278" s="6" t="s">
        <v>1148</v>
      </c>
      <c r="G278" s="10" t="s">
        <v>1149</v>
      </c>
      <c r="H278" s="10" t="s">
        <v>1645</v>
      </c>
      <c r="I278" s="11" t="s">
        <v>2156</v>
      </c>
      <c r="J278" s="6" t="s">
        <v>1552</v>
      </c>
      <c r="K278" s="6" t="s">
        <v>1138</v>
      </c>
      <c r="N278" s="8" t="s">
        <v>1552</v>
      </c>
      <c r="O278" s="7" t="s">
        <v>1553</v>
      </c>
      <c r="S278" s="6">
        <v>1</v>
      </c>
      <c r="T278" s="6">
        <v>0</v>
      </c>
      <c r="U278" s="6">
        <v>1</v>
      </c>
      <c r="V278" s="6">
        <v>0</v>
      </c>
      <c r="X278" s="6" t="s">
        <v>8254</v>
      </c>
      <c r="Y278" s="6" t="s">
        <v>8255</v>
      </c>
    </row>
    <row r="279" spans="1:25">
      <c r="A279" s="6" t="s">
        <v>744</v>
      </c>
      <c r="B279" s="6" t="s">
        <v>2262</v>
      </c>
      <c r="C279" s="6" t="s">
        <v>2263</v>
      </c>
      <c r="D279" s="7">
        <v>1</v>
      </c>
      <c r="E279" s="6" t="s">
        <v>1148</v>
      </c>
      <c r="F279" s="6" t="s">
        <v>1148</v>
      </c>
      <c r="G279" s="6" t="s">
        <v>1149</v>
      </c>
      <c r="H279" s="10" t="s">
        <v>1645</v>
      </c>
      <c r="I279" s="8" t="s">
        <v>2156</v>
      </c>
      <c r="J279" s="6" t="s">
        <v>1552</v>
      </c>
      <c r="K279" s="6" t="s">
        <v>1138</v>
      </c>
      <c r="N279" s="8" t="s">
        <v>1552</v>
      </c>
      <c r="O279" s="7" t="s">
        <v>1553</v>
      </c>
      <c r="S279" s="6">
        <v>1</v>
      </c>
      <c r="T279" s="6">
        <v>0</v>
      </c>
      <c r="U279" s="6">
        <v>1</v>
      </c>
      <c r="V279" s="6">
        <v>0</v>
      </c>
      <c r="X279" s="6" t="s">
        <v>8256</v>
      </c>
      <c r="Y279" s="6" t="s">
        <v>8257</v>
      </c>
    </row>
    <row r="280" spans="1:25">
      <c r="A280" s="6" t="s">
        <v>598</v>
      </c>
      <c r="B280" s="6" t="s">
        <v>2264</v>
      </c>
      <c r="C280" s="6" t="s">
        <v>2265</v>
      </c>
      <c r="D280" s="7">
        <v>1</v>
      </c>
      <c r="E280" s="6" t="s">
        <v>1148</v>
      </c>
      <c r="F280" s="6" t="s">
        <v>1148</v>
      </c>
      <c r="G280" s="6" t="s">
        <v>1149</v>
      </c>
      <c r="H280" s="10" t="s">
        <v>1645</v>
      </c>
      <c r="I280" s="8" t="s">
        <v>2156</v>
      </c>
      <c r="J280" s="6" t="s">
        <v>1552</v>
      </c>
      <c r="K280" s="6" t="s">
        <v>1138</v>
      </c>
      <c r="N280" s="8" t="s">
        <v>1552</v>
      </c>
      <c r="O280" s="7" t="s">
        <v>1553</v>
      </c>
      <c r="S280" s="6">
        <v>1</v>
      </c>
      <c r="T280" s="6">
        <v>0</v>
      </c>
      <c r="U280" s="6">
        <v>1</v>
      </c>
      <c r="V280" s="6">
        <v>0</v>
      </c>
      <c r="X280" s="6" t="s">
        <v>8258</v>
      </c>
      <c r="Y280" s="6" t="s">
        <v>8259</v>
      </c>
    </row>
    <row r="281" spans="1:25">
      <c r="A281" s="8" t="s">
        <v>2266</v>
      </c>
      <c r="B281" s="8" t="s">
        <v>2267</v>
      </c>
      <c r="C281" s="8" t="s">
        <v>2268</v>
      </c>
      <c r="D281" s="13">
        <v>1</v>
      </c>
      <c r="E281" s="6" t="s">
        <v>1148</v>
      </c>
      <c r="F281" s="6" t="s">
        <v>1148</v>
      </c>
      <c r="G281" s="10" t="s">
        <v>1149</v>
      </c>
      <c r="H281" s="10" t="s">
        <v>1645</v>
      </c>
      <c r="I281" s="11" t="s">
        <v>2156</v>
      </c>
      <c r="J281" s="6" t="s">
        <v>1552</v>
      </c>
      <c r="K281" s="6" t="s">
        <v>1138</v>
      </c>
      <c r="N281" s="8" t="s">
        <v>1552</v>
      </c>
      <c r="O281" s="7" t="s">
        <v>1553</v>
      </c>
      <c r="S281" s="6">
        <v>1</v>
      </c>
      <c r="T281" s="6">
        <v>0</v>
      </c>
      <c r="U281" s="6">
        <v>1</v>
      </c>
      <c r="V281" s="6">
        <v>0</v>
      </c>
      <c r="X281" s="6" t="s">
        <v>8260</v>
      </c>
      <c r="Y281" s="6" t="s">
        <v>8261</v>
      </c>
    </row>
    <row r="282" spans="1:25">
      <c r="A282" s="6" t="s">
        <v>2269</v>
      </c>
      <c r="B282" s="6" t="s">
        <v>2270</v>
      </c>
      <c r="C282" s="6" t="s">
        <v>2271</v>
      </c>
      <c r="D282" s="7">
        <v>1</v>
      </c>
      <c r="E282" s="6" t="s">
        <v>1148</v>
      </c>
      <c r="F282" s="6" t="s">
        <v>1148</v>
      </c>
      <c r="G282" s="10" t="s">
        <v>1149</v>
      </c>
      <c r="H282" s="10" t="s">
        <v>1645</v>
      </c>
      <c r="I282" s="11" t="s">
        <v>2156</v>
      </c>
      <c r="J282" s="6" t="s">
        <v>1552</v>
      </c>
      <c r="K282" s="6" t="s">
        <v>1138</v>
      </c>
      <c r="N282" s="8" t="s">
        <v>1552</v>
      </c>
      <c r="O282" s="7" t="s">
        <v>1553</v>
      </c>
      <c r="S282" s="6">
        <v>1</v>
      </c>
      <c r="T282" s="6">
        <v>0</v>
      </c>
      <c r="U282" s="6">
        <v>1</v>
      </c>
      <c r="V282" s="6">
        <v>0</v>
      </c>
      <c r="X282" s="6" t="s">
        <v>8262</v>
      </c>
      <c r="Y282" s="6" t="s">
        <v>8263</v>
      </c>
    </row>
    <row r="283" spans="1:25">
      <c r="A283" s="6" t="s">
        <v>124</v>
      </c>
      <c r="B283" s="6" t="s">
        <v>2272</v>
      </c>
      <c r="C283" s="6" t="s">
        <v>2273</v>
      </c>
      <c r="D283" s="7">
        <v>1</v>
      </c>
      <c r="E283" s="6" t="s">
        <v>1148</v>
      </c>
      <c r="F283" s="6" t="s">
        <v>1148</v>
      </c>
      <c r="G283" s="6" t="s">
        <v>1149</v>
      </c>
      <c r="H283" s="6" t="s">
        <v>1645</v>
      </c>
      <c r="I283" s="6" t="s">
        <v>2156</v>
      </c>
      <c r="J283" s="6" t="s">
        <v>1552</v>
      </c>
      <c r="K283" s="6" t="s">
        <v>1138</v>
      </c>
      <c r="N283" s="8" t="s">
        <v>1552</v>
      </c>
      <c r="O283" s="7" t="s">
        <v>1553</v>
      </c>
      <c r="S283" s="6">
        <v>1</v>
      </c>
      <c r="T283" s="6">
        <v>0</v>
      </c>
      <c r="U283" s="6">
        <v>1</v>
      </c>
      <c r="V283" s="6">
        <v>0</v>
      </c>
      <c r="X283" s="6" t="s">
        <v>8264</v>
      </c>
      <c r="Y283" s="6" t="s">
        <v>8265</v>
      </c>
    </row>
    <row r="284" spans="1:25">
      <c r="A284" s="6" t="s">
        <v>2274</v>
      </c>
      <c r="B284" s="6" t="s">
        <v>2275</v>
      </c>
      <c r="C284" s="11" t="s">
        <v>2276</v>
      </c>
      <c r="D284" s="12">
        <v>1</v>
      </c>
      <c r="E284" s="6" t="s">
        <v>1148</v>
      </c>
      <c r="F284" s="6" t="s">
        <v>1148</v>
      </c>
      <c r="G284" s="6" t="s">
        <v>1149</v>
      </c>
      <c r="H284" s="10" t="s">
        <v>1645</v>
      </c>
      <c r="I284" s="8" t="s">
        <v>2156</v>
      </c>
      <c r="J284" s="16" t="s">
        <v>1552</v>
      </c>
      <c r="K284" s="16" t="s">
        <v>1138</v>
      </c>
      <c r="N284" s="8" t="s">
        <v>1552</v>
      </c>
      <c r="O284" s="7" t="s">
        <v>1553</v>
      </c>
      <c r="S284" s="6">
        <v>1</v>
      </c>
      <c r="T284" s="6">
        <v>0</v>
      </c>
      <c r="U284" s="6">
        <v>1</v>
      </c>
      <c r="V284" s="6">
        <v>0</v>
      </c>
      <c r="X284" s="6" t="s">
        <v>8266</v>
      </c>
      <c r="Y284" s="6" t="s">
        <v>8267</v>
      </c>
    </row>
    <row r="285" spans="1:25">
      <c r="A285" s="6" t="s">
        <v>2277</v>
      </c>
      <c r="B285" s="6" t="s">
        <v>2278</v>
      </c>
      <c r="C285" s="11" t="s">
        <v>2279</v>
      </c>
      <c r="D285" s="12">
        <v>1</v>
      </c>
      <c r="E285" s="6" t="s">
        <v>1148</v>
      </c>
      <c r="F285" s="6" t="s">
        <v>1148</v>
      </c>
      <c r="G285" s="6" t="s">
        <v>1149</v>
      </c>
      <c r="H285" s="10" t="s">
        <v>1645</v>
      </c>
      <c r="I285" s="8" t="s">
        <v>2156</v>
      </c>
      <c r="J285" s="16" t="s">
        <v>1552</v>
      </c>
      <c r="K285" s="16" t="s">
        <v>1138</v>
      </c>
      <c r="N285" s="8" t="s">
        <v>1552</v>
      </c>
      <c r="O285" s="7" t="s">
        <v>1553</v>
      </c>
      <c r="Q285" s="6" t="s">
        <v>1236</v>
      </c>
      <c r="R285" s="6" t="s">
        <v>2280</v>
      </c>
      <c r="S285" s="6">
        <v>1</v>
      </c>
      <c r="T285" s="6">
        <v>0</v>
      </c>
      <c r="U285" s="6">
        <v>1</v>
      </c>
      <c r="V285" s="6">
        <v>0</v>
      </c>
      <c r="X285" s="6" t="s">
        <v>8268</v>
      </c>
      <c r="Y285" s="6" t="s">
        <v>8269</v>
      </c>
    </row>
    <row r="286" spans="1:25">
      <c r="A286" s="6" t="s">
        <v>2281</v>
      </c>
      <c r="B286" s="6" t="s">
        <v>2282</v>
      </c>
      <c r="C286" s="11" t="s">
        <v>2283</v>
      </c>
      <c r="D286" s="12">
        <v>1</v>
      </c>
      <c r="E286" s="6" t="s">
        <v>1148</v>
      </c>
      <c r="F286" s="6" t="s">
        <v>1148</v>
      </c>
      <c r="G286" s="6" t="s">
        <v>1149</v>
      </c>
      <c r="H286" s="10" t="s">
        <v>1645</v>
      </c>
      <c r="I286" s="11" t="s">
        <v>2156</v>
      </c>
      <c r="J286" s="6" t="s">
        <v>1552</v>
      </c>
      <c r="K286" s="6" t="s">
        <v>1138</v>
      </c>
      <c r="N286" s="8" t="s">
        <v>1552</v>
      </c>
      <c r="O286" s="7" t="s">
        <v>1553</v>
      </c>
      <c r="S286" s="6">
        <v>1</v>
      </c>
      <c r="T286" s="6">
        <v>0</v>
      </c>
      <c r="U286" s="6">
        <v>1</v>
      </c>
      <c r="V286" s="6">
        <v>0</v>
      </c>
      <c r="X286" s="6" t="s">
        <v>8270</v>
      </c>
      <c r="Y286" s="6" t="s">
        <v>8271</v>
      </c>
    </row>
    <row r="287" spans="1:25">
      <c r="A287" s="6" t="s">
        <v>765</v>
      </c>
      <c r="B287" s="6" t="s">
        <v>2284</v>
      </c>
      <c r="C287" s="6" t="s">
        <v>2285</v>
      </c>
      <c r="D287" s="7">
        <v>1</v>
      </c>
      <c r="E287" s="6" t="s">
        <v>1148</v>
      </c>
      <c r="F287" s="6" t="s">
        <v>1148</v>
      </c>
      <c r="G287" s="6" t="s">
        <v>1149</v>
      </c>
      <c r="H287" s="6" t="s">
        <v>1645</v>
      </c>
      <c r="I287" s="6" t="s">
        <v>2156</v>
      </c>
      <c r="J287" s="6" t="s">
        <v>1552</v>
      </c>
      <c r="K287" s="6" t="s">
        <v>1138</v>
      </c>
      <c r="N287" s="8" t="s">
        <v>1552</v>
      </c>
      <c r="O287" s="7" t="s">
        <v>1553</v>
      </c>
      <c r="S287" s="6">
        <v>1</v>
      </c>
      <c r="T287" s="6">
        <v>0</v>
      </c>
      <c r="U287" s="6">
        <v>1</v>
      </c>
      <c r="V287" s="6">
        <v>0</v>
      </c>
      <c r="X287" s="6" t="s">
        <v>8272</v>
      </c>
      <c r="Y287" s="6" t="s">
        <v>8273</v>
      </c>
    </row>
    <row r="288" spans="1:25">
      <c r="A288" s="6" t="s">
        <v>2286</v>
      </c>
      <c r="B288" s="6" t="s">
        <v>2287</v>
      </c>
      <c r="C288" s="6" t="s">
        <v>2288</v>
      </c>
      <c r="D288" s="7">
        <v>1</v>
      </c>
      <c r="E288" s="6" t="s">
        <v>1148</v>
      </c>
      <c r="F288" s="6" t="s">
        <v>1148</v>
      </c>
      <c r="G288" s="10" t="s">
        <v>1149</v>
      </c>
      <c r="H288" s="10" t="s">
        <v>1645</v>
      </c>
      <c r="I288" s="11" t="s">
        <v>2156</v>
      </c>
      <c r="J288" s="6" t="s">
        <v>1552</v>
      </c>
      <c r="K288" s="6" t="s">
        <v>1138</v>
      </c>
      <c r="N288" s="8" t="s">
        <v>1552</v>
      </c>
      <c r="O288" s="7" t="s">
        <v>1553</v>
      </c>
      <c r="S288" s="6">
        <v>1</v>
      </c>
      <c r="T288" s="6">
        <v>0</v>
      </c>
      <c r="U288" s="6">
        <v>1</v>
      </c>
      <c r="V288" s="6">
        <v>0</v>
      </c>
      <c r="X288" s="6" t="s">
        <v>8274</v>
      </c>
      <c r="Y288" s="6" t="s">
        <v>8275</v>
      </c>
    </row>
    <row r="289" spans="1:25">
      <c r="A289" s="6" t="s">
        <v>2289</v>
      </c>
      <c r="B289" s="6" t="s">
        <v>2290</v>
      </c>
      <c r="C289" s="6" t="s">
        <v>2291</v>
      </c>
      <c r="D289" s="7">
        <v>1</v>
      </c>
      <c r="E289" s="6" t="s">
        <v>1148</v>
      </c>
      <c r="F289" s="6" t="s">
        <v>1148</v>
      </c>
      <c r="G289" s="10" t="s">
        <v>1149</v>
      </c>
      <c r="H289" s="10" t="s">
        <v>1645</v>
      </c>
      <c r="I289" s="11" t="s">
        <v>2156</v>
      </c>
      <c r="J289" s="6" t="s">
        <v>1552</v>
      </c>
      <c r="K289" s="6" t="s">
        <v>1138</v>
      </c>
      <c r="N289" s="8" t="s">
        <v>1552</v>
      </c>
      <c r="O289" s="7" t="s">
        <v>1553</v>
      </c>
      <c r="S289" s="6">
        <v>1</v>
      </c>
      <c r="T289" s="6">
        <v>0</v>
      </c>
      <c r="U289" s="6">
        <v>1</v>
      </c>
      <c r="V289" s="6">
        <v>0</v>
      </c>
      <c r="X289" s="6" t="s">
        <v>8276</v>
      </c>
      <c r="Y289" s="6" t="s">
        <v>8277</v>
      </c>
    </row>
    <row r="290" spans="1:25">
      <c r="A290" s="11" t="s">
        <v>339</v>
      </c>
      <c r="B290" s="11" t="s">
        <v>2292</v>
      </c>
      <c r="C290" s="11" t="s">
        <v>2293</v>
      </c>
      <c r="D290" s="12">
        <v>1</v>
      </c>
      <c r="E290" s="6" t="s">
        <v>1148</v>
      </c>
      <c r="F290" s="6" t="s">
        <v>1148</v>
      </c>
      <c r="G290" s="10" t="s">
        <v>1149</v>
      </c>
      <c r="H290" s="10" t="s">
        <v>1645</v>
      </c>
      <c r="I290" s="11" t="s">
        <v>2156</v>
      </c>
      <c r="J290" s="6" t="s">
        <v>1552</v>
      </c>
      <c r="K290" s="6" t="s">
        <v>1138</v>
      </c>
      <c r="N290" s="8" t="s">
        <v>1552</v>
      </c>
      <c r="O290" s="7" t="s">
        <v>1553</v>
      </c>
      <c r="S290" s="6">
        <v>1</v>
      </c>
      <c r="T290" s="6">
        <v>0</v>
      </c>
      <c r="U290" s="6">
        <v>1</v>
      </c>
      <c r="V290" s="6">
        <v>0</v>
      </c>
      <c r="X290" s="6" t="s">
        <v>8278</v>
      </c>
      <c r="Y290" s="6" t="s">
        <v>8279</v>
      </c>
    </row>
    <row r="291" spans="1:25">
      <c r="A291" s="6" t="s">
        <v>504</v>
      </c>
      <c r="B291" s="6" t="s">
        <v>2294</v>
      </c>
      <c r="C291" s="6" t="s">
        <v>2295</v>
      </c>
      <c r="D291" s="7">
        <v>1</v>
      </c>
      <c r="E291" s="6" t="s">
        <v>1148</v>
      </c>
      <c r="F291" s="6" t="s">
        <v>1148</v>
      </c>
      <c r="G291" s="6" t="s">
        <v>1149</v>
      </c>
      <c r="H291" s="6" t="s">
        <v>1645</v>
      </c>
      <c r="I291" s="6" t="s">
        <v>2156</v>
      </c>
      <c r="J291" s="6" t="s">
        <v>1552</v>
      </c>
      <c r="K291" s="6" t="s">
        <v>1138</v>
      </c>
      <c r="N291" s="8" t="s">
        <v>1552</v>
      </c>
      <c r="O291" s="7" t="s">
        <v>1553</v>
      </c>
      <c r="S291" s="6">
        <v>1</v>
      </c>
      <c r="T291" s="6">
        <v>0</v>
      </c>
      <c r="U291" s="6">
        <v>1</v>
      </c>
      <c r="V291" s="6">
        <v>0</v>
      </c>
      <c r="X291" s="6" t="s">
        <v>8280</v>
      </c>
      <c r="Y291" s="6" t="s">
        <v>8281</v>
      </c>
    </row>
    <row r="292" spans="1:25">
      <c r="A292" s="6" t="s">
        <v>2296</v>
      </c>
      <c r="B292" s="6" t="s">
        <v>2297</v>
      </c>
      <c r="C292" s="6" t="s">
        <v>2298</v>
      </c>
      <c r="D292" s="7">
        <v>1</v>
      </c>
      <c r="E292" s="6" t="s">
        <v>1148</v>
      </c>
      <c r="F292" s="6" t="s">
        <v>1148</v>
      </c>
      <c r="G292" s="10" t="s">
        <v>1149</v>
      </c>
      <c r="H292" s="10" t="s">
        <v>1645</v>
      </c>
      <c r="I292" s="11" t="s">
        <v>2156</v>
      </c>
      <c r="J292" s="6" t="s">
        <v>1552</v>
      </c>
      <c r="K292" s="6" t="s">
        <v>1138</v>
      </c>
      <c r="N292" s="8" t="s">
        <v>1552</v>
      </c>
      <c r="O292" s="7" t="s">
        <v>1553</v>
      </c>
      <c r="S292" s="6">
        <v>1</v>
      </c>
      <c r="T292" s="6">
        <v>0</v>
      </c>
      <c r="U292" s="6">
        <v>1</v>
      </c>
      <c r="V292" s="6">
        <v>0</v>
      </c>
      <c r="X292" s="6" t="s">
        <v>8282</v>
      </c>
      <c r="Y292" s="6" t="s">
        <v>8283</v>
      </c>
    </row>
    <row r="293" spans="1:25">
      <c r="A293" s="6" t="s">
        <v>2299</v>
      </c>
      <c r="B293" s="6" t="s">
        <v>2300</v>
      </c>
      <c r="C293" s="6" t="s">
        <v>2301</v>
      </c>
      <c r="D293" s="7">
        <v>1</v>
      </c>
      <c r="E293" s="6" t="s">
        <v>1148</v>
      </c>
      <c r="F293" s="6" t="s">
        <v>1148</v>
      </c>
      <c r="G293" s="10" t="s">
        <v>1149</v>
      </c>
      <c r="H293" s="10" t="s">
        <v>1645</v>
      </c>
      <c r="I293" s="8" t="s">
        <v>2156</v>
      </c>
      <c r="J293" s="6" t="s">
        <v>1552</v>
      </c>
      <c r="K293" s="6" t="s">
        <v>1138</v>
      </c>
      <c r="N293" s="8" t="s">
        <v>1552</v>
      </c>
      <c r="O293" s="7" t="s">
        <v>1553</v>
      </c>
      <c r="S293" s="6">
        <v>1</v>
      </c>
      <c r="T293" s="6">
        <v>0</v>
      </c>
      <c r="U293" s="6">
        <v>1</v>
      </c>
      <c r="V293" s="6">
        <v>0</v>
      </c>
      <c r="X293" s="6" t="s">
        <v>8284</v>
      </c>
      <c r="Y293" s="6" t="s">
        <v>8285</v>
      </c>
    </row>
    <row r="294" spans="1:25">
      <c r="A294" s="6" t="s">
        <v>1100</v>
      </c>
      <c r="B294" s="6" t="s">
        <v>2302</v>
      </c>
      <c r="C294" s="6" t="s">
        <v>2303</v>
      </c>
      <c r="D294" s="7">
        <v>1</v>
      </c>
      <c r="E294" s="6" t="s">
        <v>1148</v>
      </c>
      <c r="F294" s="6" t="s">
        <v>1148</v>
      </c>
      <c r="G294" s="6" t="s">
        <v>1149</v>
      </c>
      <c r="H294" s="6" t="s">
        <v>1645</v>
      </c>
      <c r="I294" s="6" t="s">
        <v>2156</v>
      </c>
      <c r="J294" s="6" t="s">
        <v>1552</v>
      </c>
      <c r="K294" s="6" t="s">
        <v>1138</v>
      </c>
      <c r="N294" s="8" t="s">
        <v>1552</v>
      </c>
      <c r="O294" s="7" t="s">
        <v>1553</v>
      </c>
      <c r="S294" s="6">
        <v>1</v>
      </c>
      <c r="T294" s="6">
        <v>0</v>
      </c>
      <c r="U294" s="6">
        <v>1</v>
      </c>
      <c r="V294" s="6">
        <v>0</v>
      </c>
      <c r="X294" s="6" t="s">
        <v>8286</v>
      </c>
      <c r="Y294" s="6" t="s">
        <v>8287</v>
      </c>
    </row>
    <row r="295" spans="1:25">
      <c r="A295" s="6" t="s">
        <v>2304</v>
      </c>
      <c r="B295" s="6" t="s">
        <v>2305</v>
      </c>
      <c r="C295" s="6" t="s">
        <v>2306</v>
      </c>
      <c r="D295" s="7">
        <v>1</v>
      </c>
      <c r="E295" s="6" t="s">
        <v>1148</v>
      </c>
      <c r="F295" s="6" t="s">
        <v>1148</v>
      </c>
      <c r="G295" s="10" t="s">
        <v>1149</v>
      </c>
      <c r="H295" s="10" t="s">
        <v>1645</v>
      </c>
      <c r="I295" s="11" t="s">
        <v>2156</v>
      </c>
      <c r="J295" s="6" t="s">
        <v>1552</v>
      </c>
      <c r="K295" s="6" t="s">
        <v>1138</v>
      </c>
      <c r="N295" s="8" t="s">
        <v>1552</v>
      </c>
      <c r="O295" s="7" t="s">
        <v>1553</v>
      </c>
      <c r="S295" s="6">
        <v>1</v>
      </c>
      <c r="T295" s="6">
        <v>0</v>
      </c>
      <c r="U295" s="6">
        <v>1</v>
      </c>
      <c r="V295" s="6">
        <v>0</v>
      </c>
      <c r="X295" s="6" t="s">
        <v>8288</v>
      </c>
      <c r="Y295" s="6" t="s">
        <v>8289</v>
      </c>
    </row>
    <row r="296" spans="1:25">
      <c r="A296" s="6" t="s">
        <v>2307</v>
      </c>
      <c r="B296" s="6" t="s">
        <v>2308</v>
      </c>
      <c r="C296" s="11" t="s">
        <v>2309</v>
      </c>
      <c r="D296" s="12">
        <v>1</v>
      </c>
      <c r="E296" s="6" t="s">
        <v>1148</v>
      </c>
      <c r="F296" s="6" t="s">
        <v>1148</v>
      </c>
      <c r="G296" s="6" t="s">
        <v>1149</v>
      </c>
      <c r="H296" s="10" t="s">
        <v>1645</v>
      </c>
      <c r="I296" s="8" t="s">
        <v>2156</v>
      </c>
      <c r="J296" s="16" t="s">
        <v>1552</v>
      </c>
      <c r="K296" s="16" t="s">
        <v>1138</v>
      </c>
      <c r="N296" s="8" t="s">
        <v>1552</v>
      </c>
      <c r="O296" s="7" t="s">
        <v>1553</v>
      </c>
      <c r="S296" s="6">
        <v>1</v>
      </c>
      <c r="T296" s="6">
        <v>0</v>
      </c>
      <c r="U296" s="6">
        <v>1</v>
      </c>
      <c r="V296" s="6">
        <v>0</v>
      </c>
      <c r="X296" s="6" t="s">
        <v>8290</v>
      </c>
      <c r="Y296" s="6" t="s">
        <v>8291</v>
      </c>
    </row>
    <row r="297" spans="1:25">
      <c r="A297" s="11" t="s">
        <v>1021</v>
      </c>
      <c r="B297" s="11" t="s">
        <v>2310</v>
      </c>
      <c r="C297" s="11" t="s">
        <v>2311</v>
      </c>
      <c r="D297" s="12">
        <v>1</v>
      </c>
      <c r="E297" s="6" t="s">
        <v>1148</v>
      </c>
      <c r="F297" s="6" t="s">
        <v>1148</v>
      </c>
      <c r="G297" s="10" t="s">
        <v>1149</v>
      </c>
      <c r="H297" s="10" t="s">
        <v>1645</v>
      </c>
      <c r="I297" s="11" t="s">
        <v>2156</v>
      </c>
      <c r="J297" s="6" t="s">
        <v>1552</v>
      </c>
      <c r="K297" s="6" t="s">
        <v>1138</v>
      </c>
      <c r="N297" s="8" t="s">
        <v>1552</v>
      </c>
      <c r="O297" s="7" t="s">
        <v>1553</v>
      </c>
      <c r="S297" s="6">
        <v>1</v>
      </c>
      <c r="T297" s="6">
        <v>0</v>
      </c>
      <c r="U297" s="6">
        <v>1</v>
      </c>
      <c r="V297" s="6">
        <v>0</v>
      </c>
      <c r="X297" s="6" t="s">
        <v>8292</v>
      </c>
      <c r="Y297" s="6" t="s">
        <v>8293</v>
      </c>
    </row>
    <row r="298" spans="1:25">
      <c r="A298" s="6" t="s">
        <v>2312</v>
      </c>
      <c r="B298" s="6" t="s">
        <v>2313</v>
      </c>
      <c r="C298" s="11" t="s">
        <v>2314</v>
      </c>
      <c r="D298" s="12">
        <v>1</v>
      </c>
      <c r="E298" s="10" t="s">
        <v>1148</v>
      </c>
      <c r="F298" s="10" t="s">
        <v>1148</v>
      </c>
      <c r="G298" s="10" t="s">
        <v>1149</v>
      </c>
      <c r="H298" s="10" t="s">
        <v>1645</v>
      </c>
      <c r="I298" s="8" t="s">
        <v>2315</v>
      </c>
      <c r="J298" s="8" t="s">
        <v>1552</v>
      </c>
      <c r="K298" s="6" t="s">
        <v>1138</v>
      </c>
      <c r="N298" s="8" t="s">
        <v>1552</v>
      </c>
      <c r="O298" s="7" t="s">
        <v>1553</v>
      </c>
      <c r="S298" s="6">
        <v>1</v>
      </c>
      <c r="T298" s="6">
        <v>0</v>
      </c>
      <c r="U298" s="6">
        <v>1</v>
      </c>
      <c r="V298" s="6">
        <v>0</v>
      </c>
      <c r="X298" s="6" t="s">
        <v>8294</v>
      </c>
      <c r="Y298" s="6" t="s">
        <v>8295</v>
      </c>
    </row>
    <row r="299" spans="1:25">
      <c r="A299" s="6" t="s">
        <v>567</v>
      </c>
      <c r="B299" s="6" t="s">
        <v>2316</v>
      </c>
      <c r="C299" s="6" t="s">
        <v>2317</v>
      </c>
      <c r="D299" s="12">
        <v>1</v>
      </c>
      <c r="E299" s="6" t="s">
        <v>1148</v>
      </c>
      <c r="F299" s="6" t="s">
        <v>1148</v>
      </c>
      <c r="G299" s="6" t="s">
        <v>1149</v>
      </c>
      <c r="H299" s="10" t="s">
        <v>1645</v>
      </c>
      <c r="I299" s="8" t="s">
        <v>2318</v>
      </c>
      <c r="J299" s="8" t="s">
        <v>1552</v>
      </c>
      <c r="K299" s="6" t="s">
        <v>1372</v>
      </c>
      <c r="L299" s="10"/>
      <c r="M299" s="43"/>
      <c r="N299" s="8" t="s">
        <v>1552</v>
      </c>
      <c r="O299" s="7" t="s">
        <v>1553</v>
      </c>
      <c r="P299" s="8"/>
      <c r="Q299" s="8"/>
      <c r="R299" s="10"/>
      <c r="S299" s="6">
        <v>1</v>
      </c>
      <c r="T299" s="6">
        <v>0</v>
      </c>
      <c r="U299" s="6">
        <v>1</v>
      </c>
      <c r="V299" s="6">
        <v>0</v>
      </c>
      <c r="X299" s="6" t="s">
        <v>8296</v>
      </c>
      <c r="Y299" s="6" t="s">
        <v>8297</v>
      </c>
    </row>
    <row r="300" spans="1:25">
      <c r="A300" s="6" t="s">
        <v>2319</v>
      </c>
      <c r="B300" s="6" t="s">
        <v>2320</v>
      </c>
      <c r="C300" s="6" t="s">
        <v>2321</v>
      </c>
      <c r="D300" s="12">
        <v>1</v>
      </c>
      <c r="E300" s="6" t="s">
        <v>1148</v>
      </c>
      <c r="F300" s="6" t="s">
        <v>1148</v>
      </c>
      <c r="G300" s="6" t="s">
        <v>1149</v>
      </c>
      <c r="H300" s="10" t="s">
        <v>1645</v>
      </c>
      <c r="I300" s="8" t="s">
        <v>2318</v>
      </c>
      <c r="J300" s="8" t="s">
        <v>1552</v>
      </c>
      <c r="K300" s="6" t="s">
        <v>1138</v>
      </c>
      <c r="N300" s="8" t="s">
        <v>1552</v>
      </c>
      <c r="O300" s="7" t="s">
        <v>1553</v>
      </c>
      <c r="S300" s="6">
        <v>1</v>
      </c>
      <c r="T300" s="6">
        <v>0</v>
      </c>
      <c r="U300" s="6">
        <v>1</v>
      </c>
      <c r="V300" s="6">
        <v>0</v>
      </c>
      <c r="X300" s="6" t="s">
        <v>8298</v>
      </c>
      <c r="Y300" s="6" t="s">
        <v>8299</v>
      </c>
    </row>
    <row r="301" spans="1:25">
      <c r="A301" s="6" t="s">
        <v>474</v>
      </c>
      <c r="B301" s="6" t="s">
        <v>2322</v>
      </c>
      <c r="C301" s="6" t="s">
        <v>2323</v>
      </c>
      <c r="D301" s="12">
        <v>1</v>
      </c>
      <c r="E301" s="6" t="s">
        <v>1148</v>
      </c>
      <c r="F301" s="6" t="s">
        <v>1148</v>
      </c>
      <c r="G301" s="6" t="s">
        <v>1149</v>
      </c>
      <c r="H301" s="10" t="s">
        <v>1645</v>
      </c>
      <c r="I301" s="8" t="s">
        <v>2318</v>
      </c>
      <c r="J301" s="8" t="s">
        <v>1552</v>
      </c>
      <c r="K301" s="6" t="s">
        <v>1372</v>
      </c>
      <c r="L301" s="10"/>
      <c r="M301" s="43"/>
      <c r="N301" s="8" t="s">
        <v>1552</v>
      </c>
      <c r="O301" s="7" t="s">
        <v>1553</v>
      </c>
      <c r="P301" s="8"/>
      <c r="Q301" s="8"/>
      <c r="R301" s="10"/>
      <c r="S301" s="6">
        <v>1</v>
      </c>
      <c r="T301" s="6">
        <v>0</v>
      </c>
      <c r="U301" s="6">
        <v>1</v>
      </c>
      <c r="V301" s="6">
        <v>0</v>
      </c>
      <c r="X301" s="6" t="s">
        <v>8300</v>
      </c>
      <c r="Y301" s="6" t="s">
        <v>8301</v>
      </c>
    </row>
    <row r="302" spans="1:25">
      <c r="A302" s="6" t="s">
        <v>2324</v>
      </c>
      <c r="B302" s="6" t="s">
        <v>2325</v>
      </c>
      <c r="C302" s="6" t="s">
        <v>2326</v>
      </c>
      <c r="D302" s="12">
        <v>1</v>
      </c>
      <c r="E302" s="6" t="s">
        <v>1148</v>
      </c>
      <c r="F302" s="6" t="s">
        <v>1148</v>
      </c>
      <c r="G302" s="6" t="s">
        <v>1149</v>
      </c>
      <c r="H302" s="10" t="s">
        <v>1645</v>
      </c>
      <c r="I302" s="8" t="s">
        <v>2318</v>
      </c>
      <c r="J302" s="8" t="s">
        <v>1552</v>
      </c>
      <c r="K302" s="6" t="s">
        <v>1138</v>
      </c>
      <c r="N302" s="8" t="s">
        <v>1552</v>
      </c>
      <c r="O302" s="7" t="s">
        <v>1553</v>
      </c>
      <c r="S302" s="6">
        <v>1</v>
      </c>
      <c r="T302" s="6">
        <v>0</v>
      </c>
      <c r="U302" s="6">
        <v>1</v>
      </c>
      <c r="V302" s="6">
        <v>0</v>
      </c>
      <c r="X302" s="6" t="s">
        <v>8302</v>
      </c>
      <c r="Y302" s="6" t="s">
        <v>8303</v>
      </c>
    </row>
    <row r="303" spans="1:25">
      <c r="A303" s="6" t="s">
        <v>2327</v>
      </c>
      <c r="B303" s="6" t="s">
        <v>2328</v>
      </c>
      <c r="C303" s="6" t="s">
        <v>2329</v>
      </c>
      <c r="D303" s="12">
        <v>1</v>
      </c>
      <c r="E303" s="21" t="s">
        <v>1148</v>
      </c>
      <c r="F303" s="21" t="s">
        <v>1148</v>
      </c>
      <c r="G303" s="6" t="s">
        <v>1149</v>
      </c>
      <c r="H303" s="10" t="s">
        <v>1645</v>
      </c>
      <c r="I303" s="8" t="s">
        <v>2318</v>
      </c>
      <c r="J303" s="8" t="s">
        <v>1552</v>
      </c>
      <c r="K303" s="6" t="s">
        <v>1138</v>
      </c>
      <c r="N303" s="8" t="s">
        <v>1552</v>
      </c>
      <c r="O303" s="7" t="s">
        <v>1553</v>
      </c>
      <c r="S303" s="6">
        <v>1</v>
      </c>
      <c r="T303" s="6">
        <v>0</v>
      </c>
      <c r="U303" s="6">
        <v>1</v>
      </c>
      <c r="V303" s="6">
        <v>0</v>
      </c>
      <c r="X303" s="6" t="s">
        <v>8304</v>
      </c>
      <c r="Y303" s="6" t="s">
        <v>8305</v>
      </c>
    </row>
    <row r="304" spans="1:25">
      <c r="A304" s="6" t="s">
        <v>103</v>
      </c>
      <c r="B304" s="6" t="s">
        <v>2330</v>
      </c>
      <c r="C304" s="6" t="s">
        <v>2331</v>
      </c>
      <c r="D304" s="12">
        <v>1</v>
      </c>
      <c r="E304" s="6" t="s">
        <v>1148</v>
      </c>
      <c r="F304" s="6" t="s">
        <v>1148</v>
      </c>
      <c r="G304" s="6" t="s">
        <v>1149</v>
      </c>
      <c r="H304" s="10" t="s">
        <v>1645</v>
      </c>
      <c r="I304" s="8" t="s">
        <v>2318</v>
      </c>
      <c r="J304" s="8" t="s">
        <v>1552</v>
      </c>
      <c r="K304" s="6" t="s">
        <v>1372</v>
      </c>
      <c r="N304" s="8" t="s">
        <v>1552</v>
      </c>
      <c r="O304" s="7" t="s">
        <v>1553</v>
      </c>
      <c r="S304" s="6">
        <v>1</v>
      </c>
      <c r="T304" s="6">
        <v>0</v>
      </c>
      <c r="U304" s="6">
        <v>1</v>
      </c>
      <c r="V304" s="6">
        <v>0</v>
      </c>
      <c r="X304" s="6" t="s">
        <v>8306</v>
      </c>
      <c r="Y304" s="6" t="s">
        <v>8307</v>
      </c>
    </row>
    <row r="305" spans="1:25">
      <c r="A305" s="6" t="s">
        <v>2332</v>
      </c>
      <c r="B305" s="6" t="s">
        <v>2333</v>
      </c>
      <c r="C305" s="6" t="s">
        <v>2334</v>
      </c>
      <c r="D305" s="12">
        <v>1</v>
      </c>
      <c r="E305" s="6" t="s">
        <v>1148</v>
      </c>
      <c r="F305" s="6" t="s">
        <v>1148</v>
      </c>
      <c r="G305" s="6" t="s">
        <v>1149</v>
      </c>
      <c r="H305" s="10" t="s">
        <v>1645</v>
      </c>
      <c r="I305" s="8" t="s">
        <v>2318</v>
      </c>
      <c r="J305" s="8" t="s">
        <v>1552</v>
      </c>
      <c r="K305" s="6" t="s">
        <v>1138</v>
      </c>
      <c r="N305" s="8" t="s">
        <v>1552</v>
      </c>
      <c r="O305" s="7" t="s">
        <v>1553</v>
      </c>
      <c r="S305" s="6">
        <v>1</v>
      </c>
      <c r="T305" s="6">
        <v>0</v>
      </c>
      <c r="U305" s="6">
        <v>1</v>
      </c>
      <c r="V305" s="6">
        <v>0</v>
      </c>
      <c r="X305" s="6" t="s">
        <v>8308</v>
      </c>
      <c r="Y305" s="6" t="s">
        <v>8309</v>
      </c>
    </row>
    <row r="306" spans="1:25">
      <c r="A306" s="6" t="s">
        <v>2335</v>
      </c>
      <c r="B306" s="6" t="s">
        <v>2336</v>
      </c>
      <c r="C306" s="6" t="s">
        <v>2337</v>
      </c>
      <c r="D306" s="12">
        <v>1</v>
      </c>
      <c r="E306" s="6" t="s">
        <v>1148</v>
      </c>
      <c r="F306" s="6" t="s">
        <v>1148</v>
      </c>
      <c r="G306" s="6" t="s">
        <v>1149</v>
      </c>
      <c r="H306" s="10" t="s">
        <v>1645</v>
      </c>
      <c r="I306" s="8" t="s">
        <v>2318</v>
      </c>
      <c r="J306" s="8" t="s">
        <v>1552</v>
      </c>
      <c r="K306" s="6" t="s">
        <v>1138</v>
      </c>
      <c r="N306" s="8" t="s">
        <v>1552</v>
      </c>
      <c r="O306" s="7" t="s">
        <v>1553</v>
      </c>
      <c r="S306" s="6">
        <v>1</v>
      </c>
      <c r="T306" s="6">
        <v>0</v>
      </c>
      <c r="U306" s="6">
        <v>1</v>
      </c>
      <c r="V306" s="6">
        <v>0</v>
      </c>
      <c r="X306" s="6" t="s">
        <v>8310</v>
      </c>
      <c r="Y306" s="6" t="s">
        <v>8311</v>
      </c>
    </row>
    <row r="307" spans="1:25">
      <c r="A307" s="6" t="s">
        <v>433</v>
      </c>
      <c r="B307" s="6" t="s">
        <v>2338</v>
      </c>
      <c r="C307" s="6" t="s">
        <v>2339</v>
      </c>
      <c r="D307" s="12">
        <v>1</v>
      </c>
      <c r="E307" s="6" t="s">
        <v>1148</v>
      </c>
      <c r="F307" s="6" t="s">
        <v>1148</v>
      </c>
      <c r="G307" s="6" t="s">
        <v>1149</v>
      </c>
      <c r="H307" s="10" t="s">
        <v>1645</v>
      </c>
      <c r="I307" s="8" t="s">
        <v>2318</v>
      </c>
      <c r="J307" s="8" t="s">
        <v>1552</v>
      </c>
      <c r="K307" s="6" t="s">
        <v>1138</v>
      </c>
      <c r="N307" s="8" t="s">
        <v>1552</v>
      </c>
      <c r="O307" s="7" t="s">
        <v>1553</v>
      </c>
      <c r="S307" s="6">
        <v>1</v>
      </c>
      <c r="T307" s="6">
        <v>0</v>
      </c>
      <c r="U307" s="6">
        <v>1</v>
      </c>
      <c r="V307" s="6">
        <v>0</v>
      </c>
      <c r="X307" s="6" t="s">
        <v>8312</v>
      </c>
      <c r="Y307" s="6" t="s">
        <v>8313</v>
      </c>
    </row>
    <row r="308" spans="1:25">
      <c r="A308" s="6" t="s">
        <v>1025</v>
      </c>
      <c r="B308" s="6" t="s">
        <v>2340</v>
      </c>
      <c r="C308" s="6" t="s">
        <v>2341</v>
      </c>
      <c r="D308" s="12">
        <v>1</v>
      </c>
      <c r="E308" s="6" t="s">
        <v>1148</v>
      </c>
      <c r="F308" s="6" t="s">
        <v>1148</v>
      </c>
      <c r="G308" s="6" t="s">
        <v>1149</v>
      </c>
      <c r="H308" s="10" t="s">
        <v>1645</v>
      </c>
      <c r="I308" s="8" t="s">
        <v>2318</v>
      </c>
      <c r="J308" s="8" t="s">
        <v>1552</v>
      </c>
      <c r="K308" s="6" t="s">
        <v>1138</v>
      </c>
      <c r="N308" s="8" t="s">
        <v>1552</v>
      </c>
      <c r="O308" s="7" t="s">
        <v>1553</v>
      </c>
      <c r="S308" s="6">
        <v>1</v>
      </c>
      <c r="T308" s="6">
        <v>0</v>
      </c>
      <c r="U308" s="6">
        <v>1</v>
      </c>
      <c r="V308" s="6">
        <v>0</v>
      </c>
      <c r="X308" s="6" t="s">
        <v>8314</v>
      </c>
      <c r="Y308" s="6" t="s">
        <v>8315</v>
      </c>
    </row>
    <row r="309" spans="1:25">
      <c r="A309" s="6" t="s">
        <v>374</v>
      </c>
      <c r="B309" s="6" t="s">
        <v>2342</v>
      </c>
      <c r="C309" s="6" t="s">
        <v>2343</v>
      </c>
      <c r="D309" s="12">
        <v>1</v>
      </c>
      <c r="E309" s="6" t="s">
        <v>1148</v>
      </c>
      <c r="F309" s="6" t="s">
        <v>1148</v>
      </c>
      <c r="G309" s="6" t="s">
        <v>1149</v>
      </c>
      <c r="H309" s="10" t="s">
        <v>1645</v>
      </c>
      <c r="I309" s="8" t="s">
        <v>2318</v>
      </c>
      <c r="J309" s="8" t="s">
        <v>1552</v>
      </c>
      <c r="K309" s="6" t="s">
        <v>1372</v>
      </c>
      <c r="L309" s="10"/>
      <c r="M309" s="43"/>
      <c r="N309" s="8" t="s">
        <v>1552</v>
      </c>
      <c r="O309" s="7" t="s">
        <v>1553</v>
      </c>
      <c r="P309" s="8"/>
      <c r="Q309" s="8"/>
      <c r="R309" s="10"/>
      <c r="S309" s="6">
        <v>1</v>
      </c>
      <c r="T309" s="6">
        <v>0</v>
      </c>
      <c r="U309" s="6">
        <v>1</v>
      </c>
      <c r="V309" s="6">
        <v>0</v>
      </c>
      <c r="X309" s="6" t="s">
        <v>8316</v>
      </c>
      <c r="Y309" s="6" t="s">
        <v>8317</v>
      </c>
    </row>
    <row r="310" spans="1:25">
      <c r="A310" s="6" t="s">
        <v>1044</v>
      </c>
      <c r="B310" s="6" t="s">
        <v>2344</v>
      </c>
      <c r="C310" s="6" t="s">
        <v>2345</v>
      </c>
      <c r="D310" s="12">
        <v>1</v>
      </c>
      <c r="E310" s="6" t="s">
        <v>1148</v>
      </c>
      <c r="F310" s="6" t="s">
        <v>1148</v>
      </c>
      <c r="G310" s="6" t="s">
        <v>1149</v>
      </c>
      <c r="H310" s="10" t="s">
        <v>1645</v>
      </c>
      <c r="I310" s="8" t="s">
        <v>2318</v>
      </c>
      <c r="J310" s="8" t="s">
        <v>1552</v>
      </c>
      <c r="K310" s="6" t="s">
        <v>1372</v>
      </c>
      <c r="N310" s="8" t="s">
        <v>1552</v>
      </c>
      <c r="O310" s="7" t="s">
        <v>1553</v>
      </c>
      <c r="S310" s="6">
        <v>1</v>
      </c>
      <c r="T310" s="6">
        <v>0</v>
      </c>
      <c r="U310" s="6">
        <v>1</v>
      </c>
      <c r="V310" s="6">
        <v>0</v>
      </c>
      <c r="X310" s="6" t="s">
        <v>8318</v>
      </c>
      <c r="Y310" s="6" t="s">
        <v>8319</v>
      </c>
    </row>
    <row r="311" spans="1:25">
      <c r="A311" s="6" t="s">
        <v>2346</v>
      </c>
      <c r="B311" s="6" t="s">
        <v>2347</v>
      </c>
      <c r="C311" s="6" t="s">
        <v>2348</v>
      </c>
      <c r="D311" s="12">
        <v>1</v>
      </c>
      <c r="E311" s="6" t="s">
        <v>1148</v>
      </c>
      <c r="F311" s="6" t="s">
        <v>1148</v>
      </c>
      <c r="G311" s="6" t="s">
        <v>1149</v>
      </c>
      <c r="H311" s="10" t="s">
        <v>1645</v>
      </c>
      <c r="I311" s="8" t="s">
        <v>2318</v>
      </c>
      <c r="J311" s="8" t="s">
        <v>1552</v>
      </c>
      <c r="K311" s="6" t="s">
        <v>1138</v>
      </c>
      <c r="N311" s="8" t="s">
        <v>1552</v>
      </c>
      <c r="O311" s="7" t="s">
        <v>1553</v>
      </c>
      <c r="S311" s="6">
        <v>1</v>
      </c>
      <c r="T311" s="6">
        <v>0</v>
      </c>
      <c r="U311" s="6">
        <v>1</v>
      </c>
      <c r="V311" s="6">
        <v>0</v>
      </c>
      <c r="X311" s="6" t="s">
        <v>8320</v>
      </c>
      <c r="Y311" s="6" t="s">
        <v>8321</v>
      </c>
    </row>
    <row r="312" spans="1:25">
      <c r="A312" s="6" t="s">
        <v>2349</v>
      </c>
      <c r="B312" s="6" t="s">
        <v>2350</v>
      </c>
      <c r="C312" s="6" t="s">
        <v>2351</v>
      </c>
      <c r="D312" s="12">
        <v>1</v>
      </c>
      <c r="E312" s="6" t="s">
        <v>1148</v>
      </c>
      <c r="F312" s="6" t="s">
        <v>1148</v>
      </c>
      <c r="G312" s="6" t="s">
        <v>1149</v>
      </c>
      <c r="H312" s="10" t="s">
        <v>1645</v>
      </c>
      <c r="I312" s="8" t="s">
        <v>2318</v>
      </c>
      <c r="J312" s="8" t="s">
        <v>1552</v>
      </c>
      <c r="K312" s="6" t="s">
        <v>1138</v>
      </c>
      <c r="N312" s="8" t="s">
        <v>1552</v>
      </c>
      <c r="O312" s="7" t="s">
        <v>1553</v>
      </c>
      <c r="S312" s="6">
        <v>1</v>
      </c>
      <c r="T312" s="6">
        <v>0</v>
      </c>
      <c r="U312" s="6">
        <v>1</v>
      </c>
      <c r="V312" s="6">
        <v>0</v>
      </c>
      <c r="X312" s="6" t="s">
        <v>8322</v>
      </c>
      <c r="Y312" s="6" t="s">
        <v>8323</v>
      </c>
    </row>
    <row r="313" spans="1:25">
      <c r="A313" s="6" t="s">
        <v>518</v>
      </c>
      <c r="B313" s="6" t="s">
        <v>2352</v>
      </c>
      <c r="C313" s="6" t="s">
        <v>2353</v>
      </c>
      <c r="D313" s="12">
        <v>1</v>
      </c>
      <c r="E313" s="6" t="s">
        <v>1148</v>
      </c>
      <c r="F313" s="6" t="s">
        <v>1148</v>
      </c>
      <c r="G313" s="6" t="s">
        <v>1149</v>
      </c>
      <c r="H313" s="10" t="s">
        <v>1645</v>
      </c>
      <c r="I313" s="8" t="s">
        <v>2318</v>
      </c>
      <c r="J313" s="8" t="s">
        <v>1552</v>
      </c>
      <c r="K313" s="6" t="s">
        <v>1372</v>
      </c>
      <c r="L313" s="10"/>
      <c r="M313" s="43"/>
      <c r="N313" s="8" t="s">
        <v>1552</v>
      </c>
      <c r="O313" s="7" t="s">
        <v>1553</v>
      </c>
      <c r="P313" s="8"/>
      <c r="Q313" s="8"/>
      <c r="R313" s="10"/>
      <c r="S313" s="6">
        <v>1</v>
      </c>
      <c r="T313" s="6">
        <v>0</v>
      </c>
      <c r="U313" s="6">
        <v>1</v>
      </c>
      <c r="V313" s="6">
        <v>0</v>
      </c>
      <c r="X313" s="6" t="s">
        <v>8324</v>
      </c>
      <c r="Y313" s="6" t="s">
        <v>8325</v>
      </c>
    </row>
    <row r="314" spans="1:25">
      <c r="A314" s="6" t="s">
        <v>44</v>
      </c>
      <c r="B314" s="6" t="s">
        <v>2354</v>
      </c>
      <c r="C314" s="6" t="s">
        <v>2355</v>
      </c>
      <c r="D314" s="12">
        <v>1</v>
      </c>
      <c r="E314" s="6" t="s">
        <v>1148</v>
      </c>
      <c r="F314" s="6" t="s">
        <v>1148</v>
      </c>
      <c r="G314" s="6" t="s">
        <v>1149</v>
      </c>
      <c r="H314" s="10" t="s">
        <v>1645</v>
      </c>
      <c r="I314" s="8" t="s">
        <v>2318</v>
      </c>
      <c r="J314" s="8" t="s">
        <v>1552</v>
      </c>
      <c r="K314" s="6" t="s">
        <v>1372</v>
      </c>
      <c r="L314" s="10"/>
      <c r="M314" s="43"/>
      <c r="N314" s="8" t="s">
        <v>1552</v>
      </c>
      <c r="O314" s="7" t="s">
        <v>1553</v>
      </c>
      <c r="P314" s="8"/>
      <c r="Q314" s="8"/>
      <c r="R314" s="10"/>
      <c r="S314" s="6">
        <v>1</v>
      </c>
      <c r="T314" s="6">
        <v>0</v>
      </c>
      <c r="U314" s="6">
        <v>1</v>
      </c>
      <c r="V314" s="6">
        <v>0</v>
      </c>
      <c r="X314" s="6" t="s">
        <v>8326</v>
      </c>
      <c r="Y314" s="6" t="s">
        <v>8327</v>
      </c>
    </row>
    <row r="315" spans="1:25">
      <c r="A315" s="6" t="s">
        <v>2356</v>
      </c>
      <c r="B315" s="6" t="s">
        <v>2357</v>
      </c>
      <c r="C315" s="6" t="s">
        <v>2358</v>
      </c>
      <c r="D315" s="12">
        <v>1</v>
      </c>
      <c r="E315" s="6" t="s">
        <v>1148</v>
      </c>
      <c r="F315" s="6" t="s">
        <v>1148</v>
      </c>
      <c r="G315" s="6" t="s">
        <v>1149</v>
      </c>
      <c r="H315" s="10" t="s">
        <v>1645</v>
      </c>
      <c r="I315" s="8" t="s">
        <v>2318</v>
      </c>
      <c r="J315" s="8" t="s">
        <v>1552</v>
      </c>
      <c r="K315" s="6" t="s">
        <v>1138</v>
      </c>
      <c r="N315" s="8" t="s">
        <v>1552</v>
      </c>
      <c r="O315" s="7" t="s">
        <v>1553</v>
      </c>
      <c r="S315" s="6">
        <v>1</v>
      </c>
      <c r="T315" s="6">
        <v>0</v>
      </c>
      <c r="U315" s="6">
        <v>1</v>
      </c>
      <c r="V315" s="6">
        <v>0</v>
      </c>
      <c r="X315" s="6" t="s">
        <v>8328</v>
      </c>
      <c r="Y315" s="6" t="s">
        <v>8329</v>
      </c>
    </row>
    <row r="316" spans="1:25">
      <c r="A316" s="6" t="s">
        <v>2359</v>
      </c>
      <c r="B316" s="6" t="s">
        <v>2360</v>
      </c>
      <c r="C316" s="6" t="s">
        <v>2361</v>
      </c>
      <c r="D316" s="12">
        <v>1</v>
      </c>
      <c r="E316" s="6" t="s">
        <v>1148</v>
      </c>
      <c r="F316" s="6" t="s">
        <v>1148</v>
      </c>
      <c r="G316" s="6" t="s">
        <v>1149</v>
      </c>
      <c r="H316" s="10" t="s">
        <v>1645</v>
      </c>
      <c r="I316" s="8" t="s">
        <v>2318</v>
      </c>
      <c r="J316" s="8" t="s">
        <v>1552</v>
      </c>
      <c r="K316" s="6" t="s">
        <v>1138</v>
      </c>
      <c r="N316" s="8" t="s">
        <v>1552</v>
      </c>
      <c r="O316" s="7" t="s">
        <v>1553</v>
      </c>
      <c r="S316" s="6">
        <v>1</v>
      </c>
      <c r="T316" s="6">
        <v>0</v>
      </c>
      <c r="U316" s="6">
        <v>1</v>
      </c>
      <c r="V316" s="6">
        <v>0</v>
      </c>
      <c r="X316" s="6" t="s">
        <v>8330</v>
      </c>
      <c r="Y316" s="6" t="s">
        <v>8331</v>
      </c>
    </row>
    <row r="317" spans="1:25">
      <c r="A317" s="6" t="s">
        <v>448</v>
      </c>
      <c r="B317" s="6" t="s">
        <v>2362</v>
      </c>
      <c r="C317" s="6" t="s">
        <v>2363</v>
      </c>
      <c r="D317" s="12">
        <v>1</v>
      </c>
      <c r="E317" s="6" t="s">
        <v>1148</v>
      </c>
      <c r="F317" s="6" t="s">
        <v>1148</v>
      </c>
      <c r="G317" s="6" t="s">
        <v>1149</v>
      </c>
      <c r="H317" s="10" t="s">
        <v>1645</v>
      </c>
      <c r="I317" s="8" t="s">
        <v>2318</v>
      </c>
      <c r="J317" s="8" t="s">
        <v>1552</v>
      </c>
      <c r="K317" s="6" t="s">
        <v>1372</v>
      </c>
      <c r="L317" s="10"/>
      <c r="M317" s="43"/>
      <c r="N317" s="8" t="s">
        <v>1552</v>
      </c>
      <c r="O317" s="7" t="s">
        <v>1553</v>
      </c>
      <c r="P317" s="8"/>
      <c r="Q317" s="8"/>
      <c r="R317" s="10"/>
      <c r="S317" s="6">
        <v>1</v>
      </c>
      <c r="T317" s="6">
        <v>0</v>
      </c>
      <c r="U317" s="6">
        <v>1</v>
      </c>
      <c r="V317" s="6">
        <v>0</v>
      </c>
      <c r="X317" s="6" t="s">
        <v>8332</v>
      </c>
      <c r="Y317" s="6" t="s">
        <v>8333</v>
      </c>
    </row>
    <row r="318" spans="1:25">
      <c r="A318" s="6" t="s">
        <v>1083</v>
      </c>
      <c r="B318" s="6" t="s">
        <v>2364</v>
      </c>
      <c r="C318" s="6" t="s">
        <v>2365</v>
      </c>
      <c r="D318" s="12">
        <v>1</v>
      </c>
      <c r="E318" s="6" t="s">
        <v>1148</v>
      </c>
      <c r="F318" s="6" t="s">
        <v>1148</v>
      </c>
      <c r="G318" s="6" t="s">
        <v>1149</v>
      </c>
      <c r="H318" s="10" t="s">
        <v>1645</v>
      </c>
      <c r="I318" s="8" t="s">
        <v>2318</v>
      </c>
      <c r="J318" s="8" t="s">
        <v>1552</v>
      </c>
      <c r="K318" s="6" t="s">
        <v>1372</v>
      </c>
      <c r="L318" s="10"/>
      <c r="M318" s="43"/>
      <c r="N318" s="8" t="s">
        <v>1552</v>
      </c>
      <c r="O318" s="7" t="s">
        <v>1553</v>
      </c>
      <c r="P318" s="8"/>
      <c r="Q318" s="8"/>
      <c r="R318" s="10"/>
      <c r="S318" s="6">
        <v>1</v>
      </c>
      <c r="T318" s="6">
        <v>0</v>
      </c>
      <c r="U318" s="6">
        <v>1</v>
      </c>
      <c r="V318" s="6">
        <v>0</v>
      </c>
      <c r="X318" s="6" t="s">
        <v>8334</v>
      </c>
      <c r="Y318" s="6" t="s">
        <v>8335</v>
      </c>
    </row>
    <row r="319" spans="1:25">
      <c r="A319" s="6" t="s">
        <v>298</v>
      </c>
      <c r="B319" s="6" t="s">
        <v>2366</v>
      </c>
      <c r="C319" s="6" t="s">
        <v>2367</v>
      </c>
      <c r="D319" s="12">
        <v>1</v>
      </c>
      <c r="E319" s="6" t="s">
        <v>1148</v>
      </c>
      <c r="F319" s="6" t="s">
        <v>1148</v>
      </c>
      <c r="G319" s="6" t="s">
        <v>1149</v>
      </c>
      <c r="H319" s="10" t="s">
        <v>1645</v>
      </c>
      <c r="I319" s="8" t="s">
        <v>2318</v>
      </c>
      <c r="J319" s="8" t="s">
        <v>1552</v>
      </c>
      <c r="K319" s="6" t="s">
        <v>1372</v>
      </c>
      <c r="L319" s="10"/>
      <c r="M319" s="43"/>
      <c r="N319" s="8" t="s">
        <v>1552</v>
      </c>
      <c r="O319" s="7" t="s">
        <v>1553</v>
      </c>
      <c r="P319" s="8"/>
      <c r="Q319" s="8"/>
      <c r="R319" s="10"/>
      <c r="S319" s="6">
        <v>1</v>
      </c>
      <c r="T319" s="6">
        <v>0</v>
      </c>
      <c r="U319" s="6">
        <v>1</v>
      </c>
      <c r="V319" s="6">
        <v>0</v>
      </c>
      <c r="X319" s="6" t="s">
        <v>8336</v>
      </c>
      <c r="Y319" s="6" t="s">
        <v>8337</v>
      </c>
    </row>
    <row r="320" spans="1:25">
      <c r="A320" s="6" t="s">
        <v>2368</v>
      </c>
      <c r="B320" s="6" t="s">
        <v>2369</v>
      </c>
      <c r="C320" s="6" t="s">
        <v>2370</v>
      </c>
      <c r="D320" s="12">
        <v>1</v>
      </c>
      <c r="E320" s="6" t="s">
        <v>1148</v>
      </c>
      <c r="F320" s="6" t="s">
        <v>1148</v>
      </c>
      <c r="G320" s="6" t="s">
        <v>1149</v>
      </c>
      <c r="H320" s="10" t="s">
        <v>1645</v>
      </c>
      <c r="I320" s="8" t="s">
        <v>2318</v>
      </c>
      <c r="J320" s="8" t="s">
        <v>1552</v>
      </c>
      <c r="K320" s="6" t="s">
        <v>1138</v>
      </c>
      <c r="N320" s="8" t="s">
        <v>1552</v>
      </c>
      <c r="O320" s="7" t="s">
        <v>1553</v>
      </c>
      <c r="S320" s="6">
        <v>1</v>
      </c>
      <c r="T320" s="6">
        <v>0</v>
      </c>
      <c r="U320" s="6">
        <v>1</v>
      </c>
      <c r="V320" s="6">
        <v>0</v>
      </c>
      <c r="X320" s="6" t="s">
        <v>8338</v>
      </c>
      <c r="Y320" s="6" t="s">
        <v>8339</v>
      </c>
    </row>
    <row r="321" spans="1:25">
      <c r="A321" s="6" t="s">
        <v>2371</v>
      </c>
      <c r="B321" s="6" t="s">
        <v>2372</v>
      </c>
      <c r="C321" s="6" t="s">
        <v>2373</v>
      </c>
      <c r="D321" s="12">
        <v>1</v>
      </c>
      <c r="E321" s="6" t="s">
        <v>1148</v>
      </c>
      <c r="F321" s="6" t="s">
        <v>1148</v>
      </c>
      <c r="G321" s="6" t="s">
        <v>1149</v>
      </c>
      <c r="H321" s="10" t="s">
        <v>1645</v>
      </c>
      <c r="I321" s="8" t="s">
        <v>2318</v>
      </c>
      <c r="J321" s="8" t="s">
        <v>1552</v>
      </c>
      <c r="K321" s="6" t="s">
        <v>1138</v>
      </c>
      <c r="N321" s="8" t="s">
        <v>1552</v>
      </c>
      <c r="O321" s="7" t="s">
        <v>1553</v>
      </c>
      <c r="S321" s="6">
        <v>1</v>
      </c>
      <c r="T321" s="6">
        <v>0</v>
      </c>
      <c r="U321" s="6">
        <v>1</v>
      </c>
      <c r="V321" s="6">
        <v>0</v>
      </c>
      <c r="X321" s="6" t="s">
        <v>8340</v>
      </c>
      <c r="Y321" s="6" t="s">
        <v>8341</v>
      </c>
    </row>
    <row r="322" spans="1:25">
      <c r="A322" s="6" t="s">
        <v>759</v>
      </c>
      <c r="B322" s="6" t="s">
        <v>2374</v>
      </c>
      <c r="C322" s="6" t="s">
        <v>2375</v>
      </c>
      <c r="D322" s="12">
        <v>1</v>
      </c>
      <c r="E322" s="6" t="s">
        <v>1148</v>
      </c>
      <c r="F322" s="6" t="s">
        <v>1148</v>
      </c>
      <c r="G322" s="6" t="s">
        <v>1149</v>
      </c>
      <c r="H322" s="10" t="s">
        <v>1645</v>
      </c>
      <c r="I322" s="8" t="s">
        <v>2318</v>
      </c>
      <c r="J322" s="8" t="s">
        <v>1552</v>
      </c>
      <c r="K322" s="6" t="s">
        <v>1372</v>
      </c>
      <c r="N322" s="8" t="s">
        <v>1552</v>
      </c>
      <c r="O322" s="7" t="s">
        <v>1553</v>
      </c>
      <c r="S322" s="6">
        <v>1</v>
      </c>
      <c r="T322" s="6">
        <v>0</v>
      </c>
      <c r="U322" s="6">
        <v>1</v>
      </c>
      <c r="V322" s="6">
        <v>0</v>
      </c>
      <c r="X322" s="6" t="s">
        <v>8342</v>
      </c>
      <c r="Y322" s="6" t="s">
        <v>8343</v>
      </c>
    </row>
    <row r="323" spans="1:25">
      <c r="A323" s="6" t="s">
        <v>870</v>
      </c>
      <c r="B323" s="6" t="s">
        <v>2376</v>
      </c>
      <c r="C323" s="6" t="s">
        <v>2377</v>
      </c>
      <c r="D323" s="12">
        <v>1</v>
      </c>
      <c r="E323" s="6" t="s">
        <v>1148</v>
      </c>
      <c r="F323" s="6" t="s">
        <v>1148</v>
      </c>
      <c r="G323" s="6" t="s">
        <v>1149</v>
      </c>
      <c r="H323" s="10" t="s">
        <v>1645</v>
      </c>
      <c r="I323" s="8" t="s">
        <v>2318</v>
      </c>
      <c r="J323" s="8" t="s">
        <v>1552</v>
      </c>
      <c r="K323" s="6" t="s">
        <v>1372</v>
      </c>
      <c r="L323" s="10"/>
      <c r="M323" s="43"/>
      <c r="N323" s="8" t="s">
        <v>1552</v>
      </c>
      <c r="O323" s="7" t="s">
        <v>1553</v>
      </c>
      <c r="P323" s="8"/>
      <c r="Q323" s="8"/>
      <c r="R323" s="10"/>
      <c r="S323" s="6">
        <v>1</v>
      </c>
      <c r="T323" s="6">
        <v>0</v>
      </c>
      <c r="U323" s="6">
        <v>1</v>
      </c>
      <c r="V323" s="6">
        <v>0</v>
      </c>
      <c r="X323" s="6" t="s">
        <v>8344</v>
      </c>
      <c r="Y323" s="6" t="s">
        <v>8345</v>
      </c>
    </row>
    <row r="324" spans="1:25">
      <c r="A324" s="6" t="s">
        <v>2378</v>
      </c>
      <c r="B324" s="6" t="s">
        <v>2379</v>
      </c>
      <c r="C324" s="6" t="s">
        <v>2380</v>
      </c>
      <c r="D324" s="12">
        <v>1</v>
      </c>
      <c r="E324" s="6" t="s">
        <v>1148</v>
      </c>
      <c r="F324" s="6" t="s">
        <v>1148</v>
      </c>
      <c r="G324" s="6" t="s">
        <v>1149</v>
      </c>
      <c r="H324" s="10" t="s">
        <v>1645</v>
      </c>
      <c r="I324" s="8" t="s">
        <v>2318</v>
      </c>
      <c r="J324" s="8" t="s">
        <v>1552</v>
      </c>
      <c r="K324" s="6" t="s">
        <v>1138</v>
      </c>
      <c r="N324" s="8" t="s">
        <v>1552</v>
      </c>
      <c r="O324" s="7" t="s">
        <v>1553</v>
      </c>
      <c r="S324" s="6">
        <v>1</v>
      </c>
      <c r="T324" s="6">
        <v>0</v>
      </c>
      <c r="U324" s="6">
        <v>1</v>
      </c>
      <c r="V324" s="6">
        <v>0</v>
      </c>
      <c r="X324" s="6" t="s">
        <v>8346</v>
      </c>
      <c r="Y324" s="6" t="s">
        <v>8347</v>
      </c>
    </row>
    <row r="325" spans="1:25">
      <c r="A325" s="6" t="s">
        <v>2381</v>
      </c>
      <c r="B325" s="6" t="s">
        <v>2382</v>
      </c>
      <c r="C325" s="6" t="s">
        <v>2383</v>
      </c>
      <c r="D325" s="12">
        <v>1</v>
      </c>
      <c r="E325" s="6" t="s">
        <v>1148</v>
      </c>
      <c r="F325" s="6" t="s">
        <v>1148</v>
      </c>
      <c r="G325" s="6" t="s">
        <v>1149</v>
      </c>
      <c r="H325" s="10" t="s">
        <v>1645</v>
      </c>
      <c r="I325" s="8" t="s">
        <v>2318</v>
      </c>
      <c r="J325" s="8" t="s">
        <v>1552</v>
      </c>
      <c r="K325" s="6" t="s">
        <v>1138</v>
      </c>
      <c r="N325" s="8" t="s">
        <v>1552</v>
      </c>
      <c r="O325" s="7" t="s">
        <v>1553</v>
      </c>
      <c r="S325" s="6">
        <v>1</v>
      </c>
      <c r="T325" s="6">
        <v>0</v>
      </c>
      <c r="U325" s="6">
        <v>1</v>
      </c>
      <c r="V325" s="6">
        <v>0</v>
      </c>
      <c r="X325" s="6" t="s">
        <v>8348</v>
      </c>
      <c r="Y325" s="6" t="s">
        <v>8349</v>
      </c>
    </row>
    <row r="326" spans="1:25">
      <c r="A326" s="6" t="s">
        <v>483</v>
      </c>
      <c r="B326" s="6" t="s">
        <v>2384</v>
      </c>
      <c r="C326" s="6" t="s">
        <v>2385</v>
      </c>
      <c r="D326" s="12">
        <v>1</v>
      </c>
      <c r="E326" s="6" t="s">
        <v>1148</v>
      </c>
      <c r="F326" s="6" t="s">
        <v>1148</v>
      </c>
      <c r="G326" s="6" t="s">
        <v>1149</v>
      </c>
      <c r="H326" s="10" t="s">
        <v>1645</v>
      </c>
      <c r="I326" s="8" t="s">
        <v>2318</v>
      </c>
      <c r="J326" s="8" t="s">
        <v>1552</v>
      </c>
      <c r="K326" s="6" t="s">
        <v>1372</v>
      </c>
      <c r="L326" s="10"/>
      <c r="M326" s="43"/>
      <c r="N326" s="8" t="s">
        <v>1552</v>
      </c>
      <c r="O326" s="7" t="s">
        <v>1553</v>
      </c>
      <c r="P326" s="8"/>
      <c r="Q326" s="8"/>
      <c r="R326" s="10"/>
      <c r="S326" s="6">
        <v>1</v>
      </c>
      <c r="T326" s="6">
        <v>0</v>
      </c>
      <c r="U326" s="6">
        <v>1</v>
      </c>
      <c r="V326" s="6">
        <v>0</v>
      </c>
      <c r="X326" s="6" t="s">
        <v>8350</v>
      </c>
      <c r="Y326" s="6" t="s">
        <v>8351</v>
      </c>
    </row>
    <row r="327" spans="1:25">
      <c r="A327" s="6" t="s">
        <v>552</v>
      </c>
      <c r="B327" s="6" t="s">
        <v>2386</v>
      </c>
      <c r="C327" s="6" t="s">
        <v>2387</v>
      </c>
      <c r="D327" s="12">
        <v>1</v>
      </c>
      <c r="E327" s="6" t="s">
        <v>1148</v>
      </c>
      <c r="F327" s="6" t="s">
        <v>1148</v>
      </c>
      <c r="G327" s="6" t="s">
        <v>1149</v>
      </c>
      <c r="H327" s="10" t="s">
        <v>1645</v>
      </c>
      <c r="I327" s="8" t="s">
        <v>2318</v>
      </c>
      <c r="J327" s="8" t="s">
        <v>1552</v>
      </c>
      <c r="K327" s="6" t="s">
        <v>1372</v>
      </c>
      <c r="L327" s="10"/>
      <c r="M327" s="43"/>
      <c r="N327" s="8" t="s">
        <v>1552</v>
      </c>
      <c r="O327" s="7" t="s">
        <v>1553</v>
      </c>
      <c r="P327" s="8"/>
      <c r="Q327" s="8"/>
      <c r="R327" s="10"/>
      <c r="S327" s="6">
        <v>1</v>
      </c>
      <c r="T327" s="6">
        <v>0</v>
      </c>
      <c r="U327" s="6">
        <v>1</v>
      </c>
      <c r="V327" s="6">
        <v>0</v>
      </c>
      <c r="X327" s="6" t="s">
        <v>8352</v>
      </c>
      <c r="Y327" s="6" t="s">
        <v>8353</v>
      </c>
    </row>
    <row r="328" spans="1:25">
      <c r="A328" s="6" t="s">
        <v>442</v>
      </c>
      <c r="B328" s="6" t="s">
        <v>2388</v>
      </c>
      <c r="C328" s="6" t="s">
        <v>2389</v>
      </c>
      <c r="D328" s="12">
        <v>1</v>
      </c>
      <c r="E328" s="6" t="s">
        <v>1148</v>
      </c>
      <c r="F328" s="6" t="s">
        <v>1148</v>
      </c>
      <c r="G328" s="6" t="s">
        <v>1149</v>
      </c>
      <c r="H328" s="10" t="s">
        <v>1645</v>
      </c>
      <c r="I328" s="8" t="s">
        <v>2318</v>
      </c>
      <c r="J328" s="8" t="s">
        <v>1552</v>
      </c>
      <c r="K328" s="6" t="s">
        <v>1138</v>
      </c>
      <c r="N328" s="8" t="s">
        <v>1552</v>
      </c>
      <c r="O328" s="7" t="s">
        <v>1553</v>
      </c>
      <c r="S328" s="6">
        <v>1</v>
      </c>
      <c r="T328" s="6">
        <v>0</v>
      </c>
      <c r="U328" s="6">
        <v>1</v>
      </c>
      <c r="V328" s="6">
        <v>0</v>
      </c>
      <c r="X328" s="6" t="s">
        <v>8354</v>
      </c>
      <c r="Y328" s="6" t="s">
        <v>8355</v>
      </c>
    </row>
    <row r="329" spans="1:25">
      <c r="A329" s="6" t="s">
        <v>2390</v>
      </c>
      <c r="B329" s="6" t="s">
        <v>2391</v>
      </c>
      <c r="C329" s="6" t="s">
        <v>2392</v>
      </c>
      <c r="D329" s="12">
        <v>1</v>
      </c>
      <c r="E329" s="6" t="s">
        <v>1148</v>
      </c>
      <c r="F329" s="6" t="s">
        <v>1148</v>
      </c>
      <c r="G329" s="6" t="s">
        <v>1149</v>
      </c>
      <c r="H329" s="10" t="s">
        <v>1645</v>
      </c>
      <c r="I329" s="8" t="s">
        <v>2318</v>
      </c>
      <c r="J329" s="8" t="s">
        <v>1552</v>
      </c>
      <c r="K329" s="6" t="s">
        <v>1138</v>
      </c>
      <c r="N329" s="8" t="s">
        <v>1552</v>
      </c>
      <c r="O329" s="7" t="s">
        <v>1553</v>
      </c>
      <c r="S329" s="6">
        <v>1</v>
      </c>
      <c r="T329" s="6">
        <v>0</v>
      </c>
      <c r="U329" s="6">
        <v>1</v>
      </c>
      <c r="V329" s="6">
        <v>0</v>
      </c>
      <c r="X329" s="6" t="s">
        <v>8356</v>
      </c>
      <c r="Y329" s="6" t="s">
        <v>8357</v>
      </c>
    </row>
    <row r="330" spans="1:25">
      <c r="A330" s="6" t="s">
        <v>84</v>
      </c>
      <c r="B330" s="6" t="s">
        <v>2393</v>
      </c>
      <c r="C330" s="6" t="s">
        <v>2394</v>
      </c>
      <c r="D330" s="12">
        <v>1</v>
      </c>
      <c r="E330" s="6" t="s">
        <v>1148</v>
      </c>
      <c r="F330" s="6" t="s">
        <v>1148</v>
      </c>
      <c r="G330" s="6" t="s">
        <v>1149</v>
      </c>
      <c r="H330" s="10" t="s">
        <v>1645</v>
      </c>
      <c r="I330" s="8" t="s">
        <v>2318</v>
      </c>
      <c r="J330" s="8" t="s">
        <v>1552</v>
      </c>
      <c r="K330" s="6" t="s">
        <v>1138</v>
      </c>
      <c r="N330" s="8" t="s">
        <v>1552</v>
      </c>
      <c r="O330" s="7" t="s">
        <v>1553</v>
      </c>
      <c r="S330" s="6">
        <v>1</v>
      </c>
      <c r="T330" s="6">
        <v>0</v>
      </c>
      <c r="U330" s="6">
        <v>1</v>
      </c>
      <c r="V330" s="6">
        <v>0</v>
      </c>
      <c r="X330" s="6" t="s">
        <v>8358</v>
      </c>
      <c r="Y330" s="6" t="s">
        <v>8359</v>
      </c>
    </row>
    <row r="331" spans="1:25">
      <c r="A331" s="6" t="s">
        <v>494</v>
      </c>
      <c r="B331" s="6" t="s">
        <v>2395</v>
      </c>
      <c r="C331" s="6" t="s">
        <v>2396</v>
      </c>
      <c r="D331" s="12">
        <v>1</v>
      </c>
      <c r="E331" s="6" t="s">
        <v>1148</v>
      </c>
      <c r="F331" s="6" t="s">
        <v>1148</v>
      </c>
      <c r="G331" s="6" t="s">
        <v>1149</v>
      </c>
      <c r="H331" s="10" t="s">
        <v>1645</v>
      </c>
      <c r="I331" s="8" t="s">
        <v>2318</v>
      </c>
      <c r="J331" s="8" t="s">
        <v>1552</v>
      </c>
      <c r="K331" s="6" t="s">
        <v>1372</v>
      </c>
      <c r="L331" s="10"/>
      <c r="M331" s="43"/>
      <c r="N331" s="8" t="s">
        <v>1552</v>
      </c>
      <c r="O331" s="7" t="s">
        <v>1553</v>
      </c>
      <c r="P331" s="8"/>
      <c r="Q331" s="8"/>
      <c r="R331" s="10"/>
      <c r="S331" s="6">
        <v>1</v>
      </c>
      <c r="T331" s="6">
        <v>0</v>
      </c>
      <c r="U331" s="6">
        <v>1</v>
      </c>
      <c r="V331" s="6">
        <v>0</v>
      </c>
      <c r="X331" s="6" t="s">
        <v>8360</v>
      </c>
      <c r="Y331" s="6" t="s">
        <v>8361</v>
      </c>
    </row>
    <row r="332" spans="1:25">
      <c r="A332" s="6" t="s">
        <v>379</v>
      </c>
      <c r="B332" s="6" t="s">
        <v>2397</v>
      </c>
      <c r="C332" s="6" t="s">
        <v>2398</v>
      </c>
      <c r="D332" s="12">
        <v>1</v>
      </c>
      <c r="E332" s="6" t="s">
        <v>1148</v>
      </c>
      <c r="F332" s="6" t="s">
        <v>1148</v>
      </c>
      <c r="G332" s="6" t="s">
        <v>1149</v>
      </c>
      <c r="H332" s="10" t="s">
        <v>1645</v>
      </c>
      <c r="I332" s="8" t="s">
        <v>2318</v>
      </c>
      <c r="J332" s="8" t="s">
        <v>1552</v>
      </c>
      <c r="K332" s="6" t="s">
        <v>1372</v>
      </c>
      <c r="L332" s="10"/>
      <c r="M332" s="43"/>
      <c r="N332" s="8" t="s">
        <v>1552</v>
      </c>
      <c r="O332" s="7" t="s">
        <v>1553</v>
      </c>
      <c r="P332" s="8"/>
      <c r="Q332" s="8"/>
      <c r="R332" s="10"/>
      <c r="S332" s="6">
        <v>1</v>
      </c>
      <c r="T332" s="6">
        <v>0</v>
      </c>
      <c r="U332" s="6">
        <v>1</v>
      </c>
      <c r="V332" s="6">
        <v>0</v>
      </c>
      <c r="X332" s="6" t="s">
        <v>8362</v>
      </c>
      <c r="Y332" s="6" t="s">
        <v>8363</v>
      </c>
    </row>
    <row r="333" spans="1:25">
      <c r="A333" s="6" t="s">
        <v>91</v>
      </c>
      <c r="B333" s="6" t="s">
        <v>2399</v>
      </c>
      <c r="C333" s="6" t="s">
        <v>2400</v>
      </c>
      <c r="D333" s="12">
        <v>1</v>
      </c>
      <c r="E333" s="6" t="s">
        <v>1148</v>
      </c>
      <c r="F333" s="6" t="s">
        <v>1148</v>
      </c>
      <c r="G333" s="6" t="s">
        <v>1149</v>
      </c>
      <c r="H333" s="10" t="s">
        <v>1645</v>
      </c>
      <c r="I333" s="8" t="s">
        <v>2318</v>
      </c>
      <c r="J333" s="8" t="s">
        <v>1552</v>
      </c>
      <c r="K333" s="6" t="s">
        <v>1372</v>
      </c>
      <c r="L333" s="10"/>
      <c r="M333" s="43"/>
      <c r="N333" s="8" t="s">
        <v>1552</v>
      </c>
      <c r="O333" s="7" t="s">
        <v>1553</v>
      </c>
      <c r="P333" s="8"/>
      <c r="Q333" s="8"/>
      <c r="R333" s="10"/>
      <c r="S333" s="6">
        <v>1</v>
      </c>
      <c r="T333" s="6">
        <v>0</v>
      </c>
      <c r="U333" s="6">
        <v>1</v>
      </c>
      <c r="V333" s="6">
        <v>0</v>
      </c>
      <c r="X333" s="6" t="s">
        <v>8364</v>
      </c>
      <c r="Y333" s="6" t="s">
        <v>8365</v>
      </c>
    </row>
    <row r="334" spans="1:25">
      <c r="A334" s="6" t="s">
        <v>471</v>
      </c>
      <c r="B334" s="6" t="s">
        <v>2401</v>
      </c>
      <c r="C334" s="6" t="s">
        <v>2402</v>
      </c>
      <c r="D334" s="12">
        <v>1</v>
      </c>
      <c r="E334" s="6" t="s">
        <v>1148</v>
      </c>
      <c r="F334" s="6" t="s">
        <v>1148</v>
      </c>
      <c r="G334" s="6" t="s">
        <v>1149</v>
      </c>
      <c r="H334" s="10" t="s">
        <v>1645</v>
      </c>
      <c r="I334" s="8" t="s">
        <v>2318</v>
      </c>
      <c r="J334" s="8" t="s">
        <v>1552</v>
      </c>
      <c r="K334" s="6" t="s">
        <v>1372</v>
      </c>
      <c r="L334" s="10"/>
      <c r="M334" s="43"/>
      <c r="N334" s="8" t="s">
        <v>1552</v>
      </c>
      <c r="O334" s="7" t="s">
        <v>1553</v>
      </c>
      <c r="P334" s="8"/>
      <c r="Q334" s="8"/>
      <c r="R334" s="10"/>
      <c r="S334" s="6">
        <v>1</v>
      </c>
      <c r="T334" s="6">
        <v>0</v>
      </c>
      <c r="U334" s="6">
        <v>1</v>
      </c>
      <c r="V334" s="6">
        <v>0</v>
      </c>
      <c r="X334" s="6" t="s">
        <v>8366</v>
      </c>
      <c r="Y334" s="6" t="s">
        <v>8367</v>
      </c>
    </row>
    <row r="335" spans="1:25">
      <c r="A335" s="6" t="s">
        <v>2403</v>
      </c>
      <c r="B335" s="6" t="s">
        <v>2404</v>
      </c>
      <c r="C335" s="6" t="s">
        <v>2405</v>
      </c>
      <c r="D335" s="12">
        <v>1</v>
      </c>
      <c r="E335" s="6" t="s">
        <v>1148</v>
      </c>
      <c r="F335" s="6" t="s">
        <v>1148</v>
      </c>
      <c r="G335" s="6" t="s">
        <v>1149</v>
      </c>
      <c r="H335" s="10" t="s">
        <v>1645</v>
      </c>
      <c r="I335" s="8" t="s">
        <v>2318</v>
      </c>
      <c r="J335" s="8" t="s">
        <v>1552</v>
      </c>
      <c r="K335" s="6" t="s">
        <v>1138</v>
      </c>
      <c r="N335" s="8" t="s">
        <v>1552</v>
      </c>
      <c r="O335" s="7" t="s">
        <v>1553</v>
      </c>
      <c r="S335" s="6">
        <v>1</v>
      </c>
      <c r="T335" s="6">
        <v>0</v>
      </c>
      <c r="U335" s="6">
        <v>1</v>
      </c>
      <c r="V335" s="6">
        <v>0</v>
      </c>
      <c r="X335" s="6" t="s">
        <v>8368</v>
      </c>
      <c r="Y335" s="6" t="s">
        <v>8369</v>
      </c>
    </row>
    <row r="336" spans="1:25">
      <c r="A336" s="6" t="s">
        <v>2406</v>
      </c>
      <c r="B336" s="6" t="s">
        <v>2407</v>
      </c>
      <c r="C336" s="6" t="s">
        <v>2408</v>
      </c>
      <c r="D336" s="12">
        <v>1</v>
      </c>
      <c r="E336" s="6" t="s">
        <v>1148</v>
      </c>
      <c r="F336" s="6" t="s">
        <v>1148</v>
      </c>
      <c r="G336" s="6" t="s">
        <v>1149</v>
      </c>
      <c r="H336" s="10" t="s">
        <v>1645</v>
      </c>
      <c r="I336" s="8" t="s">
        <v>2318</v>
      </c>
      <c r="J336" s="8" t="s">
        <v>1552</v>
      </c>
      <c r="K336" s="6" t="s">
        <v>1138</v>
      </c>
      <c r="N336" s="8" t="s">
        <v>1552</v>
      </c>
      <c r="O336" s="7" t="s">
        <v>1553</v>
      </c>
      <c r="S336" s="6">
        <v>1</v>
      </c>
      <c r="T336" s="6">
        <v>0</v>
      </c>
      <c r="U336" s="6">
        <v>1</v>
      </c>
      <c r="V336" s="6">
        <v>0</v>
      </c>
      <c r="X336" s="6" t="s">
        <v>8370</v>
      </c>
      <c r="Y336" s="6" t="s">
        <v>8371</v>
      </c>
    </row>
    <row r="337" spans="1:25">
      <c r="A337" s="6" t="s">
        <v>800</v>
      </c>
      <c r="B337" s="6" t="s">
        <v>2409</v>
      </c>
      <c r="C337" s="6" t="s">
        <v>2410</v>
      </c>
      <c r="D337" s="12">
        <v>1</v>
      </c>
      <c r="E337" s="6" t="s">
        <v>1148</v>
      </c>
      <c r="F337" s="6" t="s">
        <v>1148</v>
      </c>
      <c r="G337" s="6" t="s">
        <v>1149</v>
      </c>
      <c r="H337" s="10" t="s">
        <v>1645</v>
      </c>
      <c r="I337" s="8" t="s">
        <v>2318</v>
      </c>
      <c r="J337" s="8" t="s">
        <v>1552</v>
      </c>
      <c r="K337" s="6" t="s">
        <v>1372</v>
      </c>
      <c r="L337" s="10"/>
      <c r="M337" s="43"/>
      <c r="N337" s="8" t="s">
        <v>1552</v>
      </c>
      <c r="O337" s="7" t="s">
        <v>1553</v>
      </c>
      <c r="P337" s="8"/>
      <c r="Q337" s="8"/>
      <c r="R337" s="10"/>
      <c r="S337" s="6">
        <v>1</v>
      </c>
      <c r="T337" s="6">
        <v>0</v>
      </c>
      <c r="U337" s="6">
        <v>1</v>
      </c>
      <c r="V337" s="6">
        <v>0</v>
      </c>
      <c r="X337" s="6" t="s">
        <v>8372</v>
      </c>
      <c r="Y337" s="6" t="s">
        <v>8373</v>
      </c>
    </row>
    <row r="338" spans="1:25">
      <c r="A338" s="6" t="s">
        <v>2411</v>
      </c>
      <c r="B338" s="6" t="s">
        <v>2412</v>
      </c>
      <c r="C338" s="6" t="s">
        <v>2413</v>
      </c>
      <c r="D338" s="12">
        <v>1</v>
      </c>
      <c r="E338" s="6" t="s">
        <v>1148</v>
      </c>
      <c r="F338" s="6" t="s">
        <v>1148</v>
      </c>
      <c r="G338" s="6" t="s">
        <v>1149</v>
      </c>
      <c r="H338" s="10" t="s">
        <v>1645</v>
      </c>
      <c r="I338" s="8" t="s">
        <v>2318</v>
      </c>
      <c r="J338" s="8" t="s">
        <v>1552</v>
      </c>
      <c r="K338" s="6" t="s">
        <v>1138</v>
      </c>
      <c r="N338" s="8" t="s">
        <v>1552</v>
      </c>
      <c r="O338" s="7" t="s">
        <v>1553</v>
      </c>
      <c r="S338" s="6">
        <v>1</v>
      </c>
      <c r="T338" s="6">
        <v>0</v>
      </c>
      <c r="U338" s="6">
        <v>1</v>
      </c>
      <c r="V338" s="6">
        <v>0</v>
      </c>
      <c r="X338" s="6" t="s">
        <v>8374</v>
      </c>
      <c r="Y338" s="6" t="s">
        <v>8375</v>
      </c>
    </row>
    <row r="339" spans="1:25">
      <c r="A339" s="6" t="s">
        <v>367</v>
      </c>
      <c r="B339" s="6" t="s">
        <v>2414</v>
      </c>
      <c r="C339" s="6" t="s">
        <v>2415</v>
      </c>
      <c r="D339" s="12">
        <v>1</v>
      </c>
      <c r="E339" s="6" t="s">
        <v>1148</v>
      </c>
      <c r="F339" s="6" t="s">
        <v>1148</v>
      </c>
      <c r="G339" s="6" t="s">
        <v>1149</v>
      </c>
      <c r="H339" s="10" t="s">
        <v>1645</v>
      </c>
      <c r="I339" s="8" t="s">
        <v>2318</v>
      </c>
      <c r="J339" s="8" t="s">
        <v>1552</v>
      </c>
      <c r="K339" s="6" t="s">
        <v>1372</v>
      </c>
      <c r="L339" s="10"/>
      <c r="M339" s="43"/>
      <c r="N339" s="8" t="s">
        <v>1552</v>
      </c>
      <c r="O339" s="7" t="s">
        <v>1553</v>
      </c>
      <c r="P339" s="8"/>
      <c r="Q339" s="8"/>
      <c r="R339" s="10"/>
      <c r="S339" s="6">
        <v>1</v>
      </c>
      <c r="T339" s="6">
        <v>0</v>
      </c>
      <c r="U339" s="6">
        <v>1</v>
      </c>
      <c r="V339" s="6">
        <v>0</v>
      </c>
      <c r="X339" s="6" t="s">
        <v>8376</v>
      </c>
      <c r="Y339" s="6" t="s">
        <v>8377</v>
      </c>
    </row>
    <row r="340" spans="1:25">
      <c r="A340" s="6" t="s">
        <v>2416</v>
      </c>
      <c r="B340" s="6" t="s">
        <v>2417</v>
      </c>
      <c r="C340" s="6" t="s">
        <v>2418</v>
      </c>
      <c r="D340" s="12">
        <v>1</v>
      </c>
      <c r="E340" s="6" t="s">
        <v>1148</v>
      </c>
      <c r="F340" s="6" t="s">
        <v>1148</v>
      </c>
      <c r="G340" s="6" t="s">
        <v>1149</v>
      </c>
      <c r="H340" s="10" t="s">
        <v>1645</v>
      </c>
      <c r="I340" s="8" t="s">
        <v>2318</v>
      </c>
      <c r="J340" s="8" t="s">
        <v>1552</v>
      </c>
      <c r="K340" s="6" t="s">
        <v>1138</v>
      </c>
      <c r="N340" s="8" t="s">
        <v>1552</v>
      </c>
      <c r="O340" s="7" t="s">
        <v>1553</v>
      </c>
      <c r="S340" s="6">
        <v>1</v>
      </c>
      <c r="T340" s="6">
        <v>0</v>
      </c>
      <c r="U340" s="6">
        <v>1</v>
      </c>
      <c r="V340" s="6">
        <v>0</v>
      </c>
      <c r="X340" s="6" t="s">
        <v>8378</v>
      </c>
      <c r="Y340" s="6" t="s">
        <v>8379</v>
      </c>
    </row>
    <row r="341" spans="1:25">
      <c r="A341" s="6" t="s">
        <v>2419</v>
      </c>
      <c r="B341" s="6" t="s">
        <v>2420</v>
      </c>
      <c r="C341" s="6" t="s">
        <v>2421</v>
      </c>
      <c r="D341" s="12">
        <v>1</v>
      </c>
      <c r="E341" s="6" t="s">
        <v>1148</v>
      </c>
      <c r="F341" s="6" t="s">
        <v>1148</v>
      </c>
      <c r="G341" s="6" t="s">
        <v>1149</v>
      </c>
      <c r="H341" s="10" t="s">
        <v>1645</v>
      </c>
      <c r="I341" s="8" t="s">
        <v>2318</v>
      </c>
      <c r="J341" s="8" t="s">
        <v>1552</v>
      </c>
      <c r="K341" s="6" t="s">
        <v>1138</v>
      </c>
      <c r="N341" s="8" t="s">
        <v>1552</v>
      </c>
      <c r="O341" s="7" t="s">
        <v>1553</v>
      </c>
      <c r="S341" s="6">
        <v>1</v>
      </c>
      <c r="T341" s="6">
        <v>0</v>
      </c>
      <c r="U341" s="6">
        <v>1</v>
      </c>
      <c r="V341" s="6">
        <v>0</v>
      </c>
      <c r="X341" s="6" t="s">
        <v>8380</v>
      </c>
      <c r="Y341" s="6" t="s">
        <v>8381</v>
      </c>
    </row>
    <row r="342" spans="1:25">
      <c r="A342" s="6" t="s">
        <v>1088</v>
      </c>
      <c r="B342" s="6" t="s">
        <v>2422</v>
      </c>
      <c r="C342" s="6" t="s">
        <v>2423</v>
      </c>
      <c r="D342" s="12">
        <v>1</v>
      </c>
      <c r="E342" s="6" t="s">
        <v>1148</v>
      </c>
      <c r="F342" s="6" t="s">
        <v>1148</v>
      </c>
      <c r="G342" s="6" t="s">
        <v>1149</v>
      </c>
      <c r="H342" s="10" t="s">
        <v>1645</v>
      </c>
      <c r="I342" s="8" t="s">
        <v>2318</v>
      </c>
      <c r="J342" s="8" t="s">
        <v>1552</v>
      </c>
      <c r="K342" s="6" t="s">
        <v>1372</v>
      </c>
      <c r="L342" s="10"/>
      <c r="M342" s="43"/>
      <c r="N342" s="8" t="s">
        <v>1552</v>
      </c>
      <c r="O342" s="7" t="s">
        <v>1553</v>
      </c>
      <c r="P342" s="8"/>
      <c r="Q342" s="8"/>
      <c r="R342" s="10"/>
      <c r="S342" s="6">
        <v>1</v>
      </c>
      <c r="T342" s="6">
        <v>0</v>
      </c>
      <c r="U342" s="6">
        <v>1</v>
      </c>
      <c r="V342" s="6">
        <v>0</v>
      </c>
      <c r="X342" s="6" t="s">
        <v>8382</v>
      </c>
      <c r="Y342" s="6" t="s">
        <v>8383</v>
      </c>
    </row>
    <row r="343" spans="1:25">
      <c r="A343" s="6" t="s">
        <v>1076</v>
      </c>
      <c r="B343" s="6" t="s">
        <v>2424</v>
      </c>
      <c r="C343" s="6" t="s">
        <v>2425</v>
      </c>
      <c r="D343" s="12">
        <v>1</v>
      </c>
      <c r="E343" s="6" t="s">
        <v>1148</v>
      </c>
      <c r="F343" s="6" t="s">
        <v>1148</v>
      </c>
      <c r="G343" s="6" t="s">
        <v>1149</v>
      </c>
      <c r="H343" s="10" t="s">
        <v>1645</v>
      </c>
      <c r="I343" s="8" t="s">
        <v>2318</v>
      </c>
      <c r="J343" s="8" t="s">
        <v>1552</v>
      </c>
      <c r="K343" s="6" t="s">
        <v>1372</v>
      </c>
      <c r="L343" s="10"/>
      <c r="M343" s="43"/>
      <c r="N343" s="8" t="s">
        <v>1552</v>
      </c>
      <c r="O343" s="7" t="s">
        <v>1553</v>
      </c>
      <c r="P343" s="8"/>
      <c r="Q343" s="8"/>
      <c r="R343" s="10"/>
      <c r="S343" s="6">
        <v>1</v>
      </c>
      <c r="T343" s="6">
        <v>0</v>
      </c>
      <c r="U343" s="6">
        <v>1</v>
      </c>
      <c r="V343" s="6">
        <v>0</v>
      </c>
      <c r="X343" s="6" t="s">
        <v>8384</v>
      </c>
      <c r="Y343" s="6" t="s">
        <v>8385</v>
      </c>
    </row>
    <row r="344" spans="1:25">
      <c r="A344" s="6" t="s">
        <v>587</v>
      </c>
      <c r="B344" s="6" t="s">
        <v>2426</v>
      </c>
      <c r="C344" s="6" t="s">
        <v>2427</v>
      </c>
      <c r="D344" s="12">
        <v>1</v>
      </c>
      <c r="E344" s="6" t="s">
        <v>1148</v>
      </c>
      <c r="F344" s="6" t="s">
        <v>1148</v>
      </c>
      <c r="G344" s="6" t="s">
        <v>1149</v>
      </c>
      <c r="H344" s="10" t="s">
        <v>1645</v>
      </c>
      <c r="I344" s="8" t="s">
        <v>2318</v>
      </c>
      <c r="J344" s="8" t="s">
        <v>1552</v>
      </c>
      <c r="K344" s="6" t="s">
        <v>1372</v>
      </c>
      <c r="L344" s="10"/>
      <c r="M344" s="43"/>
      <c r="N344" s="8" t="s">
        <v>1552</v>
      </c>
      <c r="O344" s="7" t="s">
        <v>1553</v>
      </c>
      <c r="P344" s="8"/>
      <c r="Q344" s="8"/>
      <c r="R344" s="10"/>
      <c r="S344" s="6">
        <v>1</v>
      </c>
      <c r="T344" s="6">
        <v>0</v>
      </c>
      <c r="U344" s="6">
        <v>1</v>
      </c>
      <c r="V344" s="6">
        <v>0</v>
      </c>
      <c r="X344" s="6" t="s">
        <v>8386</v>
      </c>
      <c r="Y344" s="6" t="s">
        <v>8387</v>
      </c>
    </row>
    <row r="345" spans="1:25">
      <c r="A345" s="6" t="s">
        <v>930</v>
      </c>
      <c r="B345" s="6" t="s">
        <v>2428</v>
      </c>
      <c r="C345" s="6" t="s">
        <v>2429</v>
      </c>
      <c r="D345" s="12">
        <v>1</v>
      </c>
      <c r="E345" s="6" t="s">
        <v>1148</v>
      </c>
      <c r="F345" s="6" t="s">
        <v>1148</v>
      </c>
      <c r="G345" s="6" t="s">
        <v>1149</v>
      </c>
      <c r="H345" s="10" t="s">
        <v>1645</v>
      </c>
      <c r="I345" s="8" t="s">
        <v>2318</v>
      </c>
      <c r="J345" s="8" t="s">
        <v>1552</v>
      </c>
      <c r="K345" s="6" t="s">
        <v>1372</v>
      </c>
      <c r="L345" s="10"/>
      <c r="M345" s="43"/>
      <c r="N345" s="8" t="s">
        <v>1552</v>
      </c>
      <c r="O345" s="7" t="s">
        <v>1553</v>
      </c>
      <c r="P345" s="8"/>
      <c r="Q345" s="8"/>
      <c r="R345" s="10"/>
      <c r="S345" s="6">
        <v>1</v>
      </c>
      <c r="T345" s="6">
        <v>0</v>
      </c>
      <c r="U345" s="6">
        <v>1</v>
      </c>
      <c r="V345" s="6">
        <v>0</v>
      </c>
      <c r="X345" s="6" t="s">
        <v>8388</v>
      </c>
      <c r="Y345" s="6" t="s">
        <v>8389</v>
      </c>
    </row>
    <row r="346" spans="1:25">
      <c r="A346" s="6" t="s">
        <v>191</v>
      </c>
      <c r="B346" s="6" t="s">
        <v>2430</v>
      </c>
      <c r="C346" s="6" t="s">
        <v>2431</v>
      </c>
      <c r="D346" s="12">
        <v>1</v>
      </c>
      <c r="E346" s="6" t="s">
        <v>1148</v>
      </c>
      <c r="F346" s="6" t="s">
        <v>1148</v>
      </c>
      <c r="G346" s="6" t="s">
        <v>1149</v>
      </c>
      <c r="H346" s="10" t="s">
        <v>1645</v>
      </c>
      <c r="I346" s="8" t="s">
        <v>2318</v>
      </c>
      <c r="J346" s="8" t="s">
        <v>1552</v>
      </c>
      <c r="K346" s="6" t="s">
        <v>1372</v>
      </c>
      <c r="L346" s="10"/>
      <c r="M346" s="43"/>
      <c r="N346" s="8" t="s">
        <v>1552</v>
      </c>
      <c r="O346" s="7" t="s">
        <v>1553</v>
      </c>
      <c r="P346" s="8"/>
      <c r="Q346" s="8"/>
      <c r="R346" s="10"/>
      <c r="S346" s="6">
        <v>1</v>
      </c>
      <c r="T346" s="6">
        <v>0</v>
      </c>
      <c r="U346" s="6">
        <v>1</v>
      </c>
      <c r="V346" s="6">
        <v>0</v>
      </c>
      <c r="X346" s="6" t="s">
        <v>8390</v>
      </c>
      <c r="Y346" s="6" t="s">
        <v>8391</v>
      </c>
    </row>
    <row r="347" spans="1:25">
      <c r="A347" s="6" t="s">
        <v>2432</v>
      </c>
      <c r="B347" s="6" t="s">
        <v>2433</v>
      </c>
      <c r="C347" s="6" t="s">
        <v>2434</v>
      </c>
      <c r="D347" s="12">
        <v>1</v>
      </c>
      <c r="E347" s="6" t="s">
        <v>1148</v>
      </c>
      <c r="F347" s="6" t="s">
        <v>1148</v>
      </c>
      <c r="G347" s="6" t="s">
        <v>1149</v>
      </c>
      <c r="H347" s="10" t="s">
        <v>1645</v>
      </c>
      <c r="I347" s="8" t="s">
        <v>2318</v>
      </c>
      <c r="J347" s="8" t="s">
        <v>1552</v>
      </c>
      <c r="K347" s="6" t="s">
        <v>1138</v>
      </c>
      <c r="N347" s="8" t="s">
        <v>1552</v>
      </c>
      <c r="O347" s="7" t="s">
        <v>1553</v>
      </c>
      <c r="S347" s="6">
        <v>1</v>
      </c>
      <c r="T347" s="6">
        <v>0</v>
      </c>
      <c r="U347" s="6">
        <v>1</v>
      </c>
      <c r="V347" s="6">
        <v>0</v>
      </c>
      <c r="X347" s="6" t="s">
        <v>8392</v>
      </c>
      <c r="Y347" s="6" t="s">
        <v>8393</v>
      </c>
    </row>
    <row r="348" spans="1:25">
      <c r="A348" s="6" t="s">
        <v>392</v>
      </c>
      <c r="B348" s="6" t="s">
        <v>2435</v>
      </c>
      <c r="C348" s="6" t="s">
        <v>2436</v>
      </c>
      <c r="D348" s="12">
        <v>1</v>
      </c>
      <c r="E348" s="6" t="s">
        <v>1148</v>
      </c>
      <c r="F348" s="6" t="s">
        <v>1148</v>
      </c>
      <c r="G348" s="6" t="s">
        <v>1149</v>
      </c>
      <c r="H348" s="10" t="s">
        <v>1645</v>
      </c>
      <c r="I348" s="8" t="s">
        <v>2318</v>
      </c>
      <c r="J348" s="8" t="s">
        <v>1552</v>
      </c>
      <c r="K348" s="6" t="s">
        <v>1372</v>
      </c>
      <c r="L348" s="10"/>
      <c r="M348" s="43"/>
      <c r="N348" s="8" t="s">
        <v>1552</v>
      </c>
      <c r="O348" s="7" t="s">
        <v>1553</v>
      </c>
      <c r="P348" s="8"/>
      <c r="Q348" s="8"/>
      <c r="R348" s="10"/>
      <c r="S348" s="6">
        <v>1</v>
      </c>
      <c r="T348" s="6">
        <v>0</v>
      </c>
      <c r="U348" s="6">
        <v>1</v>
      </c>
      <c r="V348" s="6">
        <v>0</v>
      </c>
      <c r="X348" s="6" t="s">
        <v>8394</v>
      </c>
      <c r="Y348" s="6" t="s">
        <v>8395</v>
      </c>
    </row>
    <row r="349" spans="1:25">
      <c r="A349" s="6" t="s">
        <v>875</v>
      </c>
      <c r="B349" s="6" t="s">
        <v>2437</v>
      </c>
      <c r="C349" s="6" t="s">
        <v>2438</v>
      </c>
      <c r="D349" s="12">
        <v>1</v>
      </c>
      <c r="E349" s="6" t="s">
        <v>1148</v>
      </c>
      <c r="F349" s="6" t="s">
        <v>1148</v>
      </c>
      <c r="G349" s="6" t="s">
        <v>1149</v>
      </c>
      <c r="H349" s="10" t="s">
        <v>1645</v>
      </c>
      <c r="I349" s="8" t="s">
        <v>2318</v>
      </c>
      <c r="J349" s="8" t="s">
        <v>1552</v>
      </c>
      <c r="K349" s="6" t="s">
        <v>1372</v>
      </c>
      <c r="L349" s="10"/>
      <c r="M349" s="43"/>
      <c r="N349" s="8" t="s">
        <v>1552</v>
      </c>
      <c r="O349" s="7" t="s">
        <v>1553</v>
      </c>
      <c r="P349" s="8"/>
      <c r="Q349" s="8"/>
      <c r="R349" s="10"/>
      <c r="S349" s="6">
        <v>1</v>
      </c>
      <c r="T349" s="6">
        <v>0</v>
      </c>
      <c r="U349" s="6">
        <v>1</v>
      </c>
      <c r="V349" s="6">
        <v>0</v>
      </c>
      <c r="X349" s="6" t="s">
        <v>8396</v>
      </c>
      <c r="Y349" s="6" t="s">
        <v>8397</v>
      </c>
    </row>
    <row r="350" spans="1:25">
      <c r="A350" s="6" t="s">
        <v>134</v>
      </c>
      <c r="B350" s="6" t="s">
        <v>2439</v>
      </c>
      <c r="C350" s="6" t="s">
        <v>2440</v>
      </c>
      <c r="D350" s="12">
        <v>1</v>
      </c>
      <c r="E350" s="6" t="s">
        <v>1148</v>
      </c>
      <c r="F350" s="6" t="s">
        <v>1148</v>
      </c>
      <c r="G350" s="6" t="s">
        <v>1149</v>
      </c>
      <c r="H350" s="10" t="s">
        <v>1645</v>
      </c>
      <c r="I350" s="8" t="s">
        <v>2318</v>
      </c>
      <c r="J350" s="8" t="s">
        <v>1552</v>
      </c>
      <c r="K350" s="6" t="s">
        <v>1372</v>
      </c>
      <c r="L350" s="10"/>
      <c r="M350" s="43"/>
      <c r="N350" s="8" t="s">
        <v>1552</v>
      </c>
      <c r="O350" s="7" t="s">
        <v>1553</v>
      </c>
      <c r="P350" s="8"/>
      <c r="Q350" s="8"/>
      <c r="R350" s="10"/>
      <c r="S350" s="6">
        <v>1</v>
      </c>
      <c r="T350" s="6">
        <v>0</v>
      </c>
      <c r="U350" s="6">
        <v>1</v>
      </c>
      <c r="V350" s="6">
        <v>0</v>
      </c>
      <c r="X350" s="6" t="s">
        <v>8398</v>
      </c>
      <c r="Y350" s="6" t="s">
        <v>8399</v>
      </c>
    </row>
    <row r="351" spans="1:25">
      <c r="A351" s="6" t="s">
        <v>282</v>
      </c>
      <c r="B351" s="6" t="s">
        <v>2441</v>
      </c>
      <c r="C351" s="6" t="s">
        <v>2442</v>
      </c>
      <c r="D351" s="12">
        <v>1</v>
      </c>
      <c r="E351" s="6" t="s">
        <v>1148</v>
      </c>
      <c r="F351" s="6" t="s">
        <v>1148</v>
      </c>
      <c r="G351" s="6" t="s">
        <v>1149</v>
      </c>
      <c r="H351" s="10" t="s">
        <v>1645</v>
      </c>
      <c r="I351" s="8" t="s">
        <v>2318</v>
      </c>
      <c r="J351" s="8" t="s">
        <v>1552</v>
      </c>
      <c r="K351" s="6" t="s">
        <v>1372</v>
      </c>
      <c r="L351" s="10"/>
      <c r="M351" s="43"/>
      <c r="N351" s="8" t="s">
        <v>1552</v>
      </c>
      <c r="O351" s="7" t="s">
        <v>1553</v>
      </c>
      <c r="P351" s="8"/>
      <c r="Q351" s="8"/>
      <c r="R351" s="10"/>
      <c r="S351" s="6">
        <v>1</v>
      </c>
      <c r="T351" s="6">
        <v>0</v>
      </c>
      <c r="U351" s="6">
        <v>1</v>
      </c>
      <c r="V351" s="6">
        <v>0</v>
      </c>
      <c r="X351" s="6" t="s">
        <v>8400</v>
      </c>
      <c r="Y351" s="6" t="s">
        <v>8401</v>
      </c>
    </row>
    <row r="352" spans="1:25">
      <c r="A352" s="6" t="s">
        <v>2443</v>
      </c>
      <c r="B352" s="6" t="s">
        <v>2444</v>
      </c>
      <c r="C352" s="6" t="s">
        <v>2445</v>
      </c>
      <c r="D352" s="12">
        <v>1</v>
      </c>
      <c r="E352" s="6" t="s">
        <v>1148</v>
      </c>
      <c r="F352" s="6" t="s">
        <v>1148</v>
      </c>
      <c r="G352" s="6" t="s">
        <v>1149</v>
      </c>
      <c r="H352" s="10" t="s">
        <v>1645</v>
      </c>
      <c r="I352" s="8" t="s">
        <v>2318</v>
      </c>
      <c r="J352" s="8" t="s">
        <v>1552</v>
      </c>
      <c r="K352" s="6" t="s">
        <v>1138</v>
      </c>
      <c r="N352" s="8" t="s">
        <v>1552</v>
      </c>
      <c r="O352" s="7" t="s">
        <v>1553</v>
      </c>
      <c r="S352" s="6">
        <v>1</v>
      </c>
      <c r="T352" s="6">
        <v>0</v>
      </c>
      <c r="U352" s="6">
        <v>1</v>
      </c>
      <c r="V352" s="6">
        <v>0</v>
      </c>
      <c r="X352" s="6" t="s">
        <v>8402</v>
      </c>
      <c r="Y352" s="6" t="s">
        <v>8403</v>
      </c>
    </row>
    <row r="353" spans="1:25">
      <c r="A353" s="6" t="s">
        <v>174</v>
      </c>
      <c r="B353" s="6" t="s">
        <v>2446</v>
      </c>
      <c r="C353" s="6" t="s">
        <v>2447</v>
      </c>
      <c r="D353" s="12">
        <v>1</v>
      </c>
      <c r="E353" s="6" t="s">
        <v>1148</v>
      </c>
      <c r="F353" s="6" t="s">
        <v>1148</v>
      </c>
      <c r="G353" s="6" t="s">
        <v>1149</v>
      </c>
      <c r="H353" s="10" t="s">
        <v>1645</v>
      </c>
      <c r="I353" s="8" t="s">
        <v>2318</v>
      </c>
      <c r="J353" s="8" t="s">
        <v>1552</v>
      </c>
      <c r="K353" s="6" t="s">
        <v>1372</v>
      </c>
      <c r="L353" s="10"/>
      <c r="M353" s="43"/>
      <c r="N353" s="8" t="s">
        <v>1552</v>
      </c>
      <c r="O353" s="7" t="s">
        <v>1553</v>
      </c>
      <c r="P353" s="8"/>
      <c r="Q353" s="8"/>
      <c r="R353" s="10"/>
      <c r="S353" s="6">
        <v>1</v>
      </c>
      <c r="T353" s="6">
        <v>0</v>
      </c>
      <c r="U353" s="6">
        <v>1</v>
      </c>
      <c r="V353" s="6">
        <v>0</v>
      </c>
      <c r="X353" s="6" t="s">
        <v>8404</v>
      </c>
      <c r="Y353" s="6" t="s">
        <v>8405</v>
      </c>
    </row>
    <row r="354" spans="1:25">
      <c r="A354" s="6" t="s">
        <v>38</v>
      </c>
      <c r="B354" s="6" t="s">
        <v>2448</v>
      </c>
      <c r="C354" s="6" t="s">
        <v>2449</v>
      </c>
      <c r="D354" s="12">
        <v>1</v>
      </c>
      <c r="E354" s="6" t="s">
        <v>1148</v>
      </c>
      <c r="F354" s="6" t="s">
        <v>1148</v>
      </c>
      <c r="G354" s="6" t="s">
        <v>1149</v>
      </c>
      <c r="H354" s="10" t="s">
        <v>1645</v>
      </c>
      <c r="I354" s="8" t="s">
        <v>2318</v>
      </c>
      <c r="J354" s="8" t="s">
        <v>1552</v>
      </c>
      <c r="K354" s="6" t="s">
        <v>1372</v>
      </c>
      <c r="L354" s="10"/>
      <c r="M354" s="43"/>
      <c r="N354" s="8" t="s">
        <v>1552</v>
      </c>
      <c r="O354" s="7" t="s">
        <v>1553</v>
      </c>
      <c r="P354" s="8"/>
      <c r="Q354" s="8"/>
      <c r="R354" s="10"/>
      <c r="S354" s="6">
        <v>1</v>
      </c>
      <c r="T354" s="6">
        <v>0</v>
      </c>
      <c r="U354" s="6">
        <v>1</v>
      </c>
      <c r="V354" s="6">
        <v>0</v>
      </c>
      <c r="X354" s="6" t="s">
        <v>8406</v>
      </c>
      <c r="Y354" s="6" t="s">
        <v>8407</v>
      </c>
    </row>
    <row r="355" spans="1:25">
      <c r="A355" s="6" t="s">
        <v>781</v>
      </c>
      <c r="B355" s="6" t="s">
        <v>2450</v>
      </c>
      <c r="C355" s="6" t="s">
        <v>2451</v>
      </c>
      <c r="D355" s="12">
        <v>1</v>
      </c>
      <c r="E355" s="6" t="s">
        <v>1148</v>
      </c>
      <c r="F355" s="6" t="s">
        <v>1148</v>
      </c>
      <c r="G355" s="6" t="s">
        <v>1149</v>
      </c>
      <c r="H355" s="10" t="s">
        <v>1645</v>
      </c>
      <c r="I355" s="8" t="s">
        <v>2318</v>
      </c>
      <c r="J355" s="8" t="s">
        <v>1552</v>
      </c>
      <c r="K355" s="6" t="s">
        <v>1138</v>
      </c>
      <c r="N355" s="8" t="s">
        <v>1552</v>
      </c>
      <c r="O355" s="7" t="s">
        <v>1553</v>
      </c>
      <c r="S355" s="6">
        <v>1</v>
      </c>
      <c r="T355" s="6">
        <v>0</v>
      </c>
      <c r="U355" s="6">
        <v>1</v>
      </c>
      <c r="V355" s="6">
        <v>0</v>
      </c>
      <c r="X355" s="6" t="s">
        <v>8408</v>
      </c>
      <c r="Y355" s="6" t="s">
        <v>8409</v>
      </c>
    </row>
    <row r="356" spans="1:25">
      <c r="A356" s="6" t="s">
        <v>2452</v>
      </c>
      <c r="B356" s="6" t="s">
        <v>2453</v>
      </c>
      <c r="C356" s="6" t="s">
        <v>2454</v>
      </c>
      <c r="D356" s="12">
        <v>1</v>
      </c>
      <c r="E356" s="6" t="s">
        <v>1148</v>
      </c>
      <c r="F356" s="6" t="s">
        <v>1148</v>
      </c>
      <c r="G356" s="6" t="s">
        <v>1149</v>
      </c>
      <c r="H356" s="10" t="s">
        <v>1645</v>
      </c>
      <c r="I356" s="8" t="s">
        <v>2318</v>
      </c>
      <c r="J356" s="8" t="s">
        <v>1552</v>
      </c>
      <c r="K356" s="6" t="s">
        <v>1138</v>
      </c>
      <c r="N356" s="8" t="s">
        <v>1552</v>
      </c>
      <c r="O356" s="7" t="s">
        <v>1553</v>
      </c>
      <c r="S356" s="6">
        <v>1</v>
      </c>
      <c r="T356" s="6">
        <v>0</v>
      </c>
      <c r="U356" s="6">
        <v>1</v>
      </c>
      <c r="V356" s="6">
        <v>0</v>
      </c>
      <c r="X356" s="6" t="s">
        <v>8410</v>
      </c>
      <c r="Y356" s="6" t="s">
        <v>8411</v>
      </c>
    </row>
    <row r="357" spans="1:25">
      <c r="A357" s="6" t="s">
        <v>469</v>
      </c>
      <c r="B357" s="6" t="s">
        <v>2455</v>
      </c>
      <c r="C357" s="6" t="s">
        <v>2456</v>
      </c>
      <c r="D357" s="12">
        <v>1</v>
      </c>
      <c r="E357" s="6" t="s">
        <v>1148</v>
      </c>
      <c r="F357" s="6" t="s">
        <v>1148</v>
      </c>
      <c r="G357" s="6" t="s">
        <v>1149</v>
      </c>
      <c r="H357" s="10" t="s">
        <v>1645</v>
      </c>
      <c r="I357" s="8" t="s">
        <v>2318</v>
      </c>
      <c r="J357" s="8" t="s">
        <v>1552</v>
      </c>
      <c r="K357" s="6" t="s">
        <v>1138</v>
      </c>
      <c r="N357" s="8" t="s">
        <v>1552</v>
      </c>
      <c r="O357" s="7" t="s">
        <v>1553</v>
      </c>
      <c r="S357" s="6">
        <v>1</v>
      </c>
      <c r="T357" s="6">
        <v>0</v>
      </c>
      <c r="U357" s="6">
        <v>1</v>
      </c>
      <c r="V357" s="6">
        <v>0</v>
      </c>
      <c r="X357" s="6" t="s">
        <v>8412</v>
      </c>
      <c r="Y357" s="6" t="s">
        <v>8413</v>
      </c>
    </row>
    <row r="358" spans="1:25">
      <c r="A358" s="6" t="s">
        <v>98</v>
      </c>
      <c r="B358" s="6" t="s">
        <v>2457</v>
      </c>
      <c r="C358" s="6" t="s">
        <v>2458</v>
      </c>
      <c r="D358" s="12">
        <v>1</v>
      </c>
      <c r="E358" s="6" t="s">
        <v>1148</v>
      </c>
      <c r="F358" s="6" t="s">
        <v>1148</v>
      </c>
      <c r="G358" s="6" t="s">
        <v>1149</v>
      </c>
      <c r="H358" s="10" t="s">
        <v>1645</v>
      </c>
      <c r="I358" s="8" t="s">
        <v>2318</v>
      </c>
      <c r="J358" s="8" t="s">
        <v>1552</v>
      </c>
      <c r="K358" s="6" t="s">
        <v>1372</v>
      </c>
      <c r="L358" s="10"/>
      <c r="M358" s="43"/>
      <c r="N358" s="8" t="s">
        <v>1552</v>
      </c>
      <c r="O358" s="7" t="s">
        <v>1553</v>
      </c>
      <c r="P358" s="8"/>
      <c r="Q358" s="8"/>
      <c r="R358" s="10"/>
      <c r="S358" s="6">
        <v>1</v>
      </c>
      <c r="T358" s="6">
        <v>0</v>
      </c>
      <c r="U358" s="6">
        <v>1</v>
      </c>
      <c r="V358" s="6">
        <v>0</v>
      </c>
      <c r="X358" s="6" t="s">
        <v>8414</v>
      </c>
      <c r="Y358" s="6" t="s">
        <v>8415</v>
      </c>
    </row>
    <row r="359" spans="1:25">
      <c r="A359" s="6" t="s">
        <v>1043</v>
      </c>
      <c r="B359" s="6" t="s">
        <v>2459</v>
      </c>
      <c r="C359" s="6" t="s">
        <v>2460</v>
      </c>
      <c r="D359" s="12">
        <v>1</v>
      </c>
      <c r="E359" s="6" t="s">
        <v>1148</v>
      </c>
      <c r="F359" s="6" t="s">
        <v>1148</v>
      </c>
      <c r="G359" s="6" t="s">
        <v>1149</v>
      </c>
      <c r="H359" s="10" t="s">
        <v>1645</v>
      </c>
      <c r="I359" s="8" t="s">
        <v>2318</v>
      </c>
      <c r="J359" s="8" t="s">
        <v>1552</v>
      </c>
      <c r="K359" s="6" t="s">
        <v>1138</v>
      </c>
      <c r="N359" s="8" t="s">
        <v>1552</v>
      </c>
      <c r="O359" s="7" t="s">
        <v>1553</v>
      </c>
      <c r="S359" s="6">
        <v>1</v>
      </c>
      <c r="T359" s="6">
        <v>0</v>
      </c>
      <c r="U359" s="6">
        <v>1</v>
      </c>
      <c r="V359" s="6">
        <v>0</v>
      </c>
      <c r="X359" s="6" t="s">
        <v>8416</v>
      </c>
      <c r="Y359" s="6" t="s">
        <v>8417</v>
      </c>
    </row>
    <row r="360" spans="1:25">
      <c r="A360" s="6" t="s">
        <v>725</v>
      </c>
      <c r="B360" s="6" t="s">
        <v>2461</v>
      </c>
      <c r="C360" s="6" t="s">
        <v>2462</v>
      </c>
      <c r="D360" s="12">
        <v>1</v>
      </c>
      <c r="E360" s="6" t="s">
        <v>1148</v>
      </c>
      <c r="F360" s="6" t="s">
        <v>1148</v>
      </c>
      <c r="G360" s="6" t="s">
        <v>1149</v>
      </c>
      <c r="H360" s="10" t="s">
        <v>1645</v>
      </c>
      <c r="I360" s="8" t="s">
        <v>2318</v>
      </c>
      <c r="J360" s="8" t="s">
        <v>1552</v>
      </c>
      <c r="K360" s="6" t="s">
        <v>1138</v>
      </c>
      <c r="N360" s="8" t="s">
        <v>1552</v>
      </c>
      <c r="O360" s="7" t="s">
        <v>1553</v>
      </c>
      <c r="S360" s="6">
        <v>1</v>
      </c>
      <c r="T360" s="6">
        <v>0</v>
      </c>
      <c r="U360" s="6">
        <v>1</v>
      </c>
      <c r="V360" s="6">
        <v>0</v>
      </c>
      <c r="X360" s="6" t="s">
        <v>8418</v>
      </c>
      <c r="Y360" s="6" t="s">
        <v>8419</v>
      </c>
    </row>
    <row r="361" spans="1:25">
      <c r="A361" s="6" t="s">
        <v>1024</v>
      </c>
      <c r="B361" s="6" t="s">
        <v>2463</v>
      </c>
      <c r="C361" s="6" t="s">
        <v>2464</v>
      </c>
      <c r="D361" s="12">
        <v>1</v>
      </c>
      <c r="E361" s="6" t="s">
        <v>1148</v>
      </c>
      <c r="F361" s="6" t="s">
        <v>1148</v>
      </c>
      <c r="G361" s="6" t="s">
        <v>1149</v>
      </c>
      <c r="H361" s="10" t="s">
        <v>1645</v>
      </c>
      <c r="I361" s="8" t="s">
        <v>2318</v>
      </c>
      <c r="J361" s="8" t="s">
        <v>1552</v>
      </c>
      <c r="K361" s="6" t="s">
        <v>1138</v>
      </c>
      <c r="N361" s="8" t="s">
        <v>1552</v>
      </c>
      <c r="O361" s="7" t="s">
        <v>1553</v>
      </c>
      <c r="S361" s="6">
        <v>1</v>
      </c>
      <c r="T361" s="6">
        <v>0</v>
      </c>
      <c r="U361" s="6">
        <v>1</v>
      </c>
      <c r="V361" s="6">
        <v>0</v>
      </c>
      <c r="X361" s="6" t="s">
        <v>8420</v>
      </c>
      <c r="Y361" s="6" t="s">
        <v>8421</v>
      </c>
    </row>
    <row r="362" spans="1:25">
      <c r="A362" s="6" t="s">
        <v>1028</v>
      </c>
      <c r="B362" s="6" t="s">
        <v>2465</v>
      </c>
      <c r="C362" s="6" t="s">
        <v>2466</v>
      </c>
      <c r="D362" s="12">
        <v>1</v>
      </c>
      <c r="E362" s="6" t="s">
        <v>1148</v>
      </c>
      <c r="F362" s="6" t="s">
        <v>1148</v>
      </c>
      <c r="G362" s="6" t="s">
        <v>1149</v>
      </c>
      <c r="H362" s="10" t="s">
        <v>1645</v>
      </c>
      <c r="I362" s="8" t="s">
        <v>2318</v>
      </c>
      <c r="J362" s="8" t="s">
        <v>1552</v>
      </c>
      <c r="K362" s="6" t="s">
        <v>1138</v>
      </c>
      <c r="N362" s="8" t="s">
        <v>1552</v>
      </c>
      <c r="O362" s="7" t="s">
        <v>1553</v>
      </c>
      <c r="S362" s="6">
        <v>1</v>
      </c>
      <c r="T362" s="6">
        <v>0</v>
      </c>
      <c r="U362" s="6">
        <v>1</v>
      </c>
      <c r="V362" s="6">
        <v>0</v>
      </c>
      <c r="X362" s="6" t="s">
        <v>8422</v>
      </c>
      <c r="Y362" s="6" t="s">
        <v>8423</v>
      </c>
    </row>
    <row r="363" spans="1:25">
      <c r="A363" s="6" t="s">
        <v>2467</v>
      </c>
      <c r="B363" s="6" t="s">
        <v>2468</v>
      </c>
      <c r="C363" s="6" t="s">
        <v>2469</v>
      </c>
      <c r="D363" s="12">
        <v>1</v>
      </c>
      <c r="E363" s="6" t="s">
        <v>1148</v>
      </c>
      <c r="F363" s="6" t="s">
        <v>1148</v>
      </c>
      <c r="G363" s="6" t="s">
        <v>1149</v>
      </c>
      <c r="H363" s="10" t="s">
        <v>1645</v>
      </c>
      <c r="I363" s="8" t="s">
        <v>2318</v>
      </c>
      <c r="J363" s="8" t="s">
        <v>1552</v>
      </c>
      <c r="K363" s="6" t="s">
        <v>1138</v>
      </c>
      <c r="N363" s="8" t="s">
        <v>1552</v>
      </c>
      <c r="O363" s="7" t="s">
        <v>1553</v>
      </c>
      <c r="S363" s="6">
        <v>1</v>
      </c>
      <c r="T363" s="6">
        <v>0</v>
      </c>
      <c r="U363" s="6">
        <v>1</v>
      </c>
      <c r="V363" s="6">
        <v>0</v>
      </c>
      <c r="X363" s="6" t="s">
        <v>8424</v>
      </c>
      <c r="Y363" s="6" t="s">
        <v>8425</v>
      </c>
    </row>
    <row r="364" spans="1:25">
      <c r="A364" s="6" t="s">
        <v>2470</v>
      </c>
      <c r="B364" s="6" t="s">
        <v>2471</v>
      </c>
      <c r="C364" s="6" t="s">
        <v>2472</v>
      </c>
      <c r="D364" s="12">
        <v>1</v>
      </c>
      <c r="E364" s="6" t="s">
        <v>1148</v>
      </c>
      <c r="F364" s="6" t="s">
        <v>1148</v>
      </c>
      <c r="G364" s="6" t="s">
        <v>1149</v>
      </c>
      <c r="H364" s="10" t="s">
        <v>1645</v>
      </c>
      <c r="I364" s="8" t="s">
        <v>2318</v>
      </c>
      <c r="J364" s="8" t="s">
        <v>1552</v>
      </c>
      <c r="K364" s="6" t="s">
        <v>1138</v>
      </c>
      <c r="N364" s="8" t="s">
        <v>1552</v>
      </c>
      <c r="O364" s="7" t="s">
        <v>1553</v>
      </c>
      <c r="S364" s="6">
        <v>1</v>
      </c>
      <c r="T364" s="6">
        <v>0</v>
      </c>
      <c r="U364" s="6">
        <v>1</v>
      </c>
      <c r="V364" s="6">
        <v>0</v>
      </c>
      <c r="X364" s="6" t="s">
        <v>8426</v>
      </c>
      <c r="Y364" s="6" t="s">
        <v>8427</v>
      </c>
    </row>
    <row r="365" spans="1:25">
      <c r="A365" s="6" t="s">
        <v>977</v>
      </c>
      <c r="B365" s="6" t="s">
        <v>2473</v>
      </c>
      <c r="C365" s="6" t="s">
        <v>2474</v>
      </c>
      <c r="D365" s="12">
        <v>1</v>
      </c>
      <c r="E365" s="6" t="s">
        <v>1148</v>
      </c>
      <c r="F365" s="6" t="s">
        <v>1148</v>
      </c>
      <c r="G365" s="6" t="s">
        <v>1149</v>
      </c>
      <c r="H365" s="10" t="s">
        <v>1645</v>
      </c>
      <c r="I365" s="8" t="s">
        <v>2318</v>
      </c>
      <c r="J365" s="8" t="s">
        <v>1552</v>
      </c>
      <c r="K365" s="6" t="s">
        <v>1138</v>
      </c>
      <c r="N365" s="8" t="s">
        <v>1552</v>
      </c>
      <c r="O365" s="7" t="s">
        <v>1553</v>
      </c>
      <c r="S365" s="6">
        <v>1</v>
      </c>
      <c r="T365" s="6">
        <v>0</v>
      </c>
      <c r="U365" s="6">
        <v>1</v>
      </c>
      <c r="V365" s="6">
        <v>0</v>
      </c>
      <c r="X365" s="6" t="s">
        <v>8428</v>
      </c>
      <c r="Y365" s="6" t="s">
        <v>8429</v>
      </c>
    </row>
    <row r="366" spans="1:25">
      <c r="A366" s="6" t="s">
        <v>2475</v>
      </c>
      <c r="B366" s="6" t="s">
        <v>2476</v>
      </c>
      <c r="C366" s="6" t="s">
        <v>2477</v>
      </c>
      <c r="D366" s="12">
        <v>1</v>
      </c>
      <c r="E366" s="6" t="s">
        <v>1148</v>
      </c>
      <c r="F366" s="6" t="s">
        <v>1148</v>
      </c>
      <c r="G366" s="6" t="s">
        <v>1149</v>
      </c>
      <c r="H366" s="10" t="s">
        <v>1645</v>
      </c>
      <c r="I366" s="8" t="s">
        <v>2318</v>
      </c>
      <c r="J366" s="8" t="s">
        <v>1552</v>
      </c>
      <c r="K366" s="6" t="s">
        <v>1138</v>
      </c>
      <c r="N366" s="8" t="s">
        <v>1552</v>
      </c>
      <c r="O366" s="7" t="s">
        <v>1553</v>
      </c>
      <c r="S366" s="6">
        <v>1</v>
      </c>
      <c r="T366" s="6">
        <v>0</v>
      </c>
      <c r="U366" s="6">
        <v>1</v>
      </c>
      <c r="V366" s="6">
        <v>0</v>
      </c>
      <c r="X366" s="6" t="s">
        <v>8430</v>
      </c>
      <c r="Y366" s="6" t="s">
        <v>8431</v>
      </c>
    </row>
    <row r="367" spans="1:25">
      <c r="A367" s="6" t="s">
        <v>2478</v>
      </c>
      <c r="B367" s="6" t="s">
        <v>2479</v>
      </c>
      <c r="C367" s="6" t="s">
        <v>2480</v>
      </c>
      <c r="D367" s="12">
        <v>1</v>
      </c>
      <c r="E367" s="6" t="s">
        <v>1148</v>
      </c>
      <c r="F367" s="6" t="s">
        <v>1148</v>
      </c>
      <c r="G367" s="6" t="s">
        <v>1149</v>
      </c>
      <c r="H367" s="10" t="s">
        <v>1645</v>
      </c>
      <c r="I367" s="8" t="s">
        <v>2318</v>
      </c>
      <c r="J367" s="8" t="s">
        <v>1552</v>
      </c>
      <c r="K367" s="6" t="s">
        <v>1138</v>
      </c>
      <c r="N367" s="8" t="s">
        <v>1552</v>
      </c>
      <c r="O367" s="7" t="s">
        <v>1553</v>
      </c>
      <c r="S367" s="6">
        <v>1</v>
      </c>
      <c r="T367" s="6">
        <v>0</v>
      </c>
      <c r="U367" s="6">
        <v>1</v>
      </c>
      <c r="V367" s="6">
        <v>0</v>
      </c>
      <c r="X367" s="6" t="s">
        <v>8432</v>
      </c>
      <c r="Y367" s="6" t="s">
        <v>8433</v>
      </c>
    </row>
    <row r="368" spans="1:25">
      <c r="A368" s="6" t="s">
        <v>2481</v>
      </c>
      <c r="B368" s="6" t="s">
        <v>2482</v>
      </c>
      <c r="C368" s="6" t="s">
        <v>2483</v>
      </c>
      <c r="D368" s="12">
        <v>1</v>
      </c>
      <c r="E368" s="6" t="s">
        <v>1148</v>
      </c>
      <c r="F368" s="6" t="s">
        <v>1148</v>
      </c>
      <c r="G368" s="6" t="s">
        <v>1149</v>
      </c>
      <c r="H368" s="10" t="s">
        <v>1645</v>
      </c>
      <c r="I368" s="8" t="s">
        <v>2318</v>
      </c>
      <c r="J368" s="8" t="s">
        <v>1552</v>
      </c>
      <c r="K368" s="6" t="s">
        <v>1138</v>
      </c>
      <c r="N368" s="8" t="s">
        <v>1552</v>
      </c>
      <c r="O368" s="7" t="s">
        <v>1553</v>
      </c>
      <c r="S368" s="6">
        <v>1</v>
      </c>
      <c r="T368" s="6">
        <v>0</v>
      </c>
      <c r="U368" s="6">
        <v>1</v>
      </c>
      <c r="V368" s="6">
        <v>0</v>
      </c>
      <c r="X368" s="6" t="s">
        <v>8434</v>
      </c>
      <c r="Y368" s="6" t="s">
        <v>8435</v>
      </c>
    </row>
    <row r="369" spans="1:25">
      <c r="A369" s="6" t="s">
        <v>317</v>
      </c>
      <c r="B369" s="6" t="s">
        <v>2484</v>
      </c>
      <c r="C369" s="6" t="s">
        <v>2485</v>
      </c>
      <c r="D369" s="12">
        <v>1</v>
      </c>
      <c r="E369" s="6" t="s">
        <v>1148</v>
      </c>
      <c r="F369" s="6" t="s">
        <v>1148</v>
      </c>
      <c r="G369" s="6" t="s">
        <v>1149</v>
      </c>
      <c r="H369" s="10" t="s">
        <v>1645</v>
      </c>
      <c r="I369" s="8" t="s">
        <v>2318</v>
      </c>
      <c r="J369" s="8" t="s">
        <v>1552</v>
      </c>
      <c r="K369" s="6" t="s">
        <v>1372</v>
      </c>
      <c r="L369" s="10"/>
      <c r="M369" s="43"/>
      <c r="N369" s="8" t="s">
        <v>1552</v>
      </c>
      <c r="O369" s="7" t="s">
        <v>1553</v>
      </c>
      <c r="P369" s="8"/>
      <c r="Q369" s="8"/>
      <c r="R369" s="10"/>
      <c r="S369" s="6">
        <v>1</v>
      </c>
      <c r="T369" s="6">
        <v>0</v>
      </c>
      <c r="U369" s="6">
        <v>1</v>
      </c>
      <c r="V369" s="6">
        <v>0</v>
      </c>
      <c r="X369" s="6" t="s">
        <v>8436</v>
      </c>
      <c r="Y369" s="6" t="s">
        <v>8437</v>
      </c>
    </row>
    <row r="370" spans="1:25">
      <c r="A370" s="6" t="s">
        <v>2486</v>
      </c>
      <c r="B370" s="6" t="s">
        <v>2487</v>
      </c>
      <c r="C370" s="6" t="s">
        <v>2488</v>
      </c>
      <c r="D370" s="12">
        <v>1</v>
      </c>
      <c r="E370" s="6" t="s">
        <v>1148</v>
      </c>
      <c r="F370" s="6" t="s">
        <v>1148</v>
      </c>
      <c r="G370" s="6" t="s">
        <v>1149</v>
      </c>
      <c r="H370" s="10" t="s">
        <v>1645</v>
      </c>
      <c r="I370" s="8" t="s">
        <v>2318</v>
      </c>
      <c r="J370" s="8" t="s">
        <v>1552</v>
      </c>
      <c r="K370" s="6" t="s">
        <v>1138</v>
      </c>
      <c r="N370" s="8" t="s">
        <v>1552</v>
      </c>
      <c r="O370" s="7" t="s">
        <v>1553</v>
      </c>
      <c r="S370" s="6">
        <v>1</v>
      </c>
      <c r="T370" s="6">
        <v>0</v>
      </c>
      <c r="U370" s="6">
        <v>1</v>
      </c>
      <c r="V370" s="6">
        <v>0</v>
      </c>
      <c r="X370" s="6" t="s">
        <v>8438</v>
      </c>
      <c r="Y370" s="6" t="s">
        <v>8439</v>
      </c>
    </row>
    <row r="371" spans="1:25">
      <c r="A371" s="6" t="s">
        <v>2489</v>
      </c>
      <c r="B371" s="6" t="s">
        <v>2490</v>
      </c>
      <c r="C371" s="6" t="s">
        <v>2491</v>
      </c>
      <c r="D371" s="12">
        <v>1</v>
      </c>
      <c r="E371" s="6" t="s">
        <v>1148</v>
      </c>
      <c r="F371" s="6" t="s">
        <v>1148</v>
      </c>
      <c r="G371" s="6" t="s">
        <v>1149</v>
      </c>
      <c r="H371" s="10" t="s">
        <v>1645</v>
      </c>
      <c r="I371" s="8" t="s">
        <v>2318</v>
      </c>
      <c r="J371" s="8" t="s">
        <v>1552</v>
      </c>
      <c r="K371" s="6" t="s">
        <v>1138</v>
      </c>
      <c r="N371" s="8" t="s">
        <v>1552</v>
      </c>
      <c r="O371" s="7" t="s">
        <v>1553</v>
      </c>
      <c r="S371" s="6">
        <v>1</v>
      </c>
      <c r="T371" s="6">
        <v>0</v>
      </c>
      <c r="U371" s="6">
        <v>1</v>
      </c>
      <c r="V371" s="6">
        <v>0</v>
      </c>
      <c r="X371" s="6" t="s">
        <v>8440</v>
      </c>
      <c r="Y371" s="6" t="s">
        <v>8441</v>
      </c>
    </row>
    <row r="372" spans="1:25">
      <c r="A372" s="6" t="s">
        <v>616</v>
      </c>
      <c r="B372" s="6" t="s">
        <v>2492</v>
      </c>
      <c r="C372" s="6" t="s">
        <v>2493</v>
      </c>
      <c r="D372" s="12">
        <v>1</v>
      </c>
      <c r="E372" s="6" t="s">
        <v>1148</v>
      </c>
      <c r="F372" s="6" t="s">
        <v>1148</v>
      </c>
      <c r="G372" s="6" t="s">
        <v>1149</v>
      </c>
      <c r="H372" s="10" t="s">
        <v>1645</v>
      </c>
      <c r="I372" s="8" t="s">
        <v>2318</v>
      </c>
      <c r="J372" s="8" t="s">
        <v>1552</v>
      </c>
      <c r="K372" s="6" t="s">
        <v>1138</v>
      </c>
      <c r="N372" s="8" t="s">
        <v>1552</v>
      </c>
      <c r="O372" s="7" t="s">
        <v>1553</v>
      </c>
      <c r="S372" s="6">
        <v>1</v>
      </c>
      <c r="T372" s="6">
        <v>0</v>
      </c>
      <c r="U372" s="6">
        <v>1</v>
      </c>
      <c r="V372" s="6">
        <v>0</v>
      </c>
      <c r="X372" s="6" t="s">
        <v>8442</v>
      </c>
      <c r="Y372" s="6" t="s">
        <v>8443</v>
      </c>
    </row>
    <row r="373" spans="1:25">
      <c r="A373" s="6" t="s">
        <v>2494</v>
      </c>
      <c r="B373" s="6" t="s">
        <v>2495</v>
      </c>
      <c r="C373" s="6" t="s">
        <v>2496</v>
      </c>
      <c r="D373" s="12">
        <v>1</v>
      </c>
      <c r="E373" s="6" t="s">
        <v>1148</v>
      </c>
      <c r="F373" s="6" t="s">
        <v>1148</v>
      </c>
      <c r="G373" s="6" t="s">
        <v>1149</v>
      </c>
      <c r="H373" s="10" t="s">
        <v>1645</v>
      </c>
      <c r="I373" s="8" t="s">
        <v>2318</v>
      </c>
      <c r="J373" s="8" t="s">
        <v>1552</v>
      </c>
      <c r="K373" s="6" t="s">
        <v>1138</v>
      </c>
      <c r="N373" s="8" t="s">
        <v>1552</v>
      </c>
      <c r="O373" s="7" t="s">
        <v>1553</v>
      </c>
      <c r="S373" s="6">
        <v>1</v>
      </c>
      <c r="T373" s="6">
        <v>0</v>
      </c>
      <c r="U373" s="6">
        <v>1</v>
      </c>
      <c r="V373" s="6">
        <v>0</v>
      </c>
      <c r="X373" s="6" t="s">
        <v>8444</v>
      </c>
      <c r="Y373" s="6" t="s">
        <v>8445</v>
      </c>
    </row>
    <row r="374" spans="1:25">
      <c r="A374" s="6" t="s">
        <v>658</v>
      </c>
      <c r="B374" s="6" t="s">
        <v>2497</v>
      </c>
      <c r="C374" s="6" t="s">
        <v>2498</v>
      </c>
      <c r="D374" s="12">
        <v>1</v>
      </c>
      <c r="E374" s="6" t="s">
        <v>1148</v>
      </c>
      <c r="F374" s="6" t="s">
        <v>1148</v>
      </c>
      <c r="G374" s="6" t="s">
        <v>1149</v>
      </c>
      <c r="H374" s="10" t="s">
        <v>1645</v>
      </c>
      <c r="I374" s="8" t="s">
        <v>2318</v>
      </c>
      <c r="J374" s="8" t="s">
        <v>1552</v>
      </c>
      <c r="K374" s="6" t="s">
        <v>1138</v>
      </c>
      <c r="N374" s="8" t="s">
        <v>1552</v>
      </c>
      <c r="O374" s="7" t="s">
        <v>1553</v>
      </c>
      <c r="S374" s="6">
        <v>1</v>
      </c>
      <c r="T374" s="6">
        <v>0</v>
      </c>
      <c r="U374" s="6">
        <v>1</v>
      </c>
      <c r="V374" s="6">
        <v>0</v>
      </c>
      <c r="X374" s="6" t="s">
        <v>8446</v>
      </c>
      <c r="Y374" s="6" t="s">
        <v>8447</v>
      </c>
    </row>
    <row r="375" spans="1:25">
      <c r="A375" s="6" t="s">
        <v>2499</v>
      </c>
      <c r="B375" s="6" t="s">
        <v>2500</v>
      </c>
      <c r="C375" s="6" t="s">
        <v>2501</v>
      </c>
      <c r="D375" s="12">
        <v>1</v>
      </c>
      <c r="E375" s="6" t="s">
        <v>1148</v>
      </c>
      <c r="F375" s="6" t="s">
        <v>1148</v>
      </c>
      <c r="G375" s="6" t="s">
        <v>1149</v>
      </c>
      <c r="H375" s="10" t="s">
        <v>1645</v>
      </c>
      <c r="I375" s="8" t="s">
        <v>2318</v>
      </c>
      <c r="J375" s="8" t="s">
        <v>1552</v>
      </c>
      <c r="K375" s="6" t="s">
        <v>1138</v>
      </c>
      <c r="N375" s="8" t="s">
        <v>1552</v>
      </c>
      <c r="O375" s="7" t="s">
        <v>1553</v>
      </c>
      <c r="S375" s="6">
        <v>1</v>
      </c>
      <c r="T375" s="6">
        <v>0</v>
      </c>
      <c r="U375" s="6">
        <v>1</v>
      </c>
      <c r="V375" s="6">
        <v>0</v>
      </c>
      <c r="X375" s="6" t="s">
        <v>8448</v>
      </c>
      <c r="Y375" s="6" t="s">
        <v>8449</v>
      </c>
    </row>
    <row r="376" spans="1:25">
      <c r="A376" s="6" t="s">
        <v>2502</v>
      </c>
      <c r="B376" s="6" t="s">
        <v>2503</v>
      </c>
      <c r="C376" s="6" t="s">
        <v>2504</v>
      </c>
      <c r="D376" s="12">
        <v>1</v>
      </c>
      <c r="E376" s="6" t="s">
        <v>1148</v>
      </c>
      <c r="F376" s="6" t="s">
        <v>1148</v>
      </c>
      <c r="G376" s="6" t="s">
        <v>1149</v>
      </c>
      <c r="H376" s="10" t="s">
        <v>1645</v>
      </c>
      <c r="I376" s="8" t="s">
        <v>2318</v>
      </c>
      <c r="J376" s="8" t="s">
        <v>1552</v>
      </c>
      <c r="K376" s="6" t="s">
        <v>1138</v>
      </c>
      <c r="N376" s="8" t="s">
        <v>1552</v>
      </c>
      <c r="O376" s="7" t="s">
        <v>1553</v>
      </c>
      <c r="S376" s="6">
        <v>1</v>
      </c>
      <c r="T376" s="6">
        <v>0</v>
      </c>
      <c r="U376" s="6">
        <v>1</v>
      </c>
      <c r="V376" s="6">
        <v>0</v>
      </c>
      <c r="X376" s="6" t="s">
        <v>8450</v>
      </c>
      <c r="Y376" s="6" t="s">
        <v>8451</v>
      </c>
    </row>
    <row r="377" spans="1:25">
      <c r="A377" s="6" t="s">
        <v>2505</v>
      </c>
      <c r="B377" s="6" t="s">
        <v>2506</v>
      </c>
      <c r="C377" s="6" t="s">
        <v>2507</v>
      </c>
      <c r="D377" s="12">
        <v>1</v>
      </c>
      <c r="E377" s="6" t="s">
        <v>1148</v>
      </c>
      <c r="F377" s="6" t="s">
        <v>1148</v>
      </c>
      <c r="G377" s="6" t="s">
        <v>1149</v>
      </c>
      <c r="H377" s="10" t="s">
        <v>1645</v>
      </c>
      <c r="I377" s="8" t="s">
        <v>2318</v>
      </c>
      <c r="J377" s="8" t="s">
        <v>1552</v>
      </c>
      <c r="K377" s="6" t="s">
        <v>1138</v>
      </c>
      <c r="N377" s="8" t="s">
        <v>1552</v>
      </c>
      <c r="O377" s="7" t="s">
        <v>1553</v>
      </c>
      <c r="S377" s="6">
        <v>1</v>
      </c>
      <c r="T377" s="6">
        <v>0</v>
      </c>
      <c r="U377" s="6">
        <v>1</v>
      </c>
      <c r="V377" s="6">
        <v>0</v>
      </c>
      <c r="X377" s="6" t="s">
        <v>8452</v>
      </c>
      <c r="Y377" s="6" t="s">
        <v>8453</v>
      </c>
    </row>
    <row r="378" spans="1:25">
      <c r="A378" s="6" t="s">
        <v>916</v>
      </c>
      <c r="B378" s="6" t="s">
        <v>2508</v>
      </c>
      <c r="C378" s="6" t="s">
        <v>2509</v>
      </c>
      <c r="D378" s="12">
        <v>1</v>
      </c>
      <c r="E378" s="6" t="s">
        <v>1148</v>
      </c>
      <c r="F378" s="6" t="s">
        <v>1148</v>
      </c>
      <c r="G378" s="6" t="s">
        <v>1149</v>
      </c>
      <c r="H378" s="10" t="s">
        <v>1645</v>
      </c>
      <c r="I378" s="8" t="s">
        <v>2318</v>
      </c>
      <c r="J378" s="8" t="s">
        <v>1552</v>
      </c>
      <c r="K378" s="6" t="s">
        <v>1138</v>
      </c>
      <c r="N378" s="8" t="s">
        <v>1552</v>
      </c>
      <c r="O378" s="7" t="s">
        <v>1553</v>
      </c>
      <c r="S378" s="6">
        <v>1</v>
      </c>
      <c r="T378" s="6">
        <v>0</v>
      </c>
      <c r="U378" s="6">
        <v>1</v>
      </c>
      <c r="V378" s="6">
        <v>0</v>
      </c>
      <c r="X378" s="6" t="s">
        <v>8454</v>
      </c>
      <c r="Y378" s="6" t="s">
        <v>8455</v>
      </c>
    </row>
    <row r="379" spans="1:25">
      <c r="A379" s="6" t="s">
        <v>1056</v>
      </c>
      <c r="B379" s="6" t="s">
        <v>2510</v>
      </c>
      <c r="C379" s="6" t="s">
        <v>2511</v>
      </c>
      <c r="D379" s="12">
        <v>1</v>
      </c>
      <c r="E379" s="6" t="s">
        <v>1148</v>
      </c>
      <c r="F379" s="6" t="s">
        <v>1148</v>
      </c>
      <c r="G379" s="6" t="s">
        <v>1149</v>
      </c>
      <c r="H379" s="10" t="s">
        <v>1645</v>
      </c>
      <c r="I379" s="8" t="s">
        <v>2318</v>
      </c>
      <c r="J379" s="8" t="s">
        <v>1552</v>
      </c>
      <c r="K379" s="6" t="s">
        <v>1372</v>
      </c>
      <c r="N379" s="8" t="s">
        <v>1552</v>
      </c>
      <c r="O379" s="7" t="s">
        <v>1553</v>
      </c>
      <c r="S379" s="6">
        <v>1</v>
      </c>
      <c r="T379" s="6">
        <v>0</v>
      </c>
      <c r="U379" s="6">
        <v>1</v>
      </c>
      <c r="V379" s="6">
        <v>0</v>
      </c>
      <c r="X379" s="6" t="s">
        <v>8456</v>
      </c>
      <c r="Y379" s="6" t="s">
        <v>8457</v>
      </c>
    </row>
    <row r="380" spans="1:25">
      <c r="A380" s="6" t="s">
        <v>2512</v>
      </c>
      <c r="B380" s="6" t="s">
        <v>2513</v>
      </c>
      <c r="C380" s="6" t="s">
        <v>2514</v>
      </c>
      <c r="D380" s="12">
        <v>1</v>
      </c>
      <c r="E380" s="6" t="s">
        <v>1148</v>
      </c>
      <c r="F380" s="6" t="s">
        <v>1148</v>
      </c>
      <c r="G380" s="6" t="s">
        <v>1149</v>
      </c>
      <c r="H380" s="10" t="s">
        <v>1645</v>
      </c>
      <c r="I380" s="8" t="s">
        <v>2318</v>
      </c>
      <c r="J380" s="8" t="s">
        <v>1552</v>
      </c>
      <c r="K380" s="6" t="s">
        <v>1138</v>
      </c>
      <c r="N380" s="8" t="s">
        <v>1552</v>
      </c>
      <c r="O380" s="7" t="s">
        <v>1553</v>
      </c>
      <c r="S380" s="6">
        <v>1</v>
      </c>
      <c r="T380" s="6">
        <v>0</v>
      </c>
      <c r="U380" s="6">
        <v>1</v>
      </c>
      <c r="V380" s="6">
        <v>0</v>
      </c>
      <c r="X380" s="6" t="s">
        <v>8458</v>
      </c>
      <c r="Y380" s="6" t="s">
        <v>8459</v>
      </c>
    </row>
    <row r="381" spans="1:25">
      <c r="A381" s="6" t="s">
        <v>20</v>
      </c>
      <c r="B381" s="6" t="s">
        <v>2515</v>
      </c>
      <c r="C381" s="6" t="s">
        <v>2516</v>
      </c>
      <c r="D381" s="12">
        <v>1</v>
      </c>
      <c r="E381" s="6" t="s">
        <v>1148</v>
      </c>
      <c r="F381" s="6" t="s">
        <v>1148</v>
      </c>
      <c r="G381" s="6" t="s">
        <v>1149</v>
      </c>
      <c r="H381" s="10" t="s">
        <v>1645</v>
      </c>
      <c r="I381" s="8" t="s">
        <v>2318</v>
      </c>
      <c r="J381" s="8" t="s">
        <v>1552</v>
      </c>
      <c r="K381" s="6" t="s">
        <v>1138</v>
      </c>
      <c r="N381" s="8" t="s">
        <v>1552</v>
      </c>
      <c r="O381" s="7" t="s">
        <v>1553</v>
      </c>
      <c r="S381" s="6">
        <v>1</v>
      </c>
      <c r="T381" s="6">
        <v>0</v>
      </c>
      <c r="U381" s="6">
        <v>1</v>
      </c>
      <c r="V381" s="6">
        <v>0</v>
      </c>
      <c r="X381" s="6" t="s">
        <v>8460</v>
      </c>
      <c r="Y381" s="6" t="s">
        <v>8461</v>
      </c>
    </row>
    <row r="382" spans="1:25">
      <c r="A382" s="6" t="s">
        <v>352</v>
      </c>
      <c r="B382" s="6" t="s">
        <v>2517</v>
      </c>
      <c r="C382" s="6" t="s">
        <v>2518</v>
      </c>
      <c r="D382" s="12">
        <v>1</v>
      </c>
      <c r="E382" s="6" t="s">
        <v>1148</v>
      </c>
      <c r="F382" s="6" t="s">
        <v>1148</v>
      </c>
      <c r="G382" s="6" t="s">
        <v>1149</v>
      </c>
      <c r="H382" s="10" t="s">
        <v>1645</v>
      </c>
      <c r="I382" s="8" t="s">
        <v>2318</v>
      </c>
      <c r="J382" s="8" t="s">
        <v>1552</v>
      </c>
      <c r="K382" s="6" t="s">
        <v>1372</v>
      </c>
      <c r="N382" s="8" t="s">
        <v>1552</v>
      </c>
      <c r="O382" s="7" t="s">
        <v>1553</v>
      </c>
      <c r="S382" s="6">
        <v>1</v>
      </c>
      <c r="T382" s="6">
        <v>0</v>
      </c>
      <c r="U382" s="6">
        <v>1</v>
      </c>
      <c r="V382" s="6">
        <v>0</v>
      </c>
      <c r="X382" s="6" t="s">
        <v>8462</v>
      </c>
      <c r="Y382" s="6" t="s">
        <v>8463</v>
      </c>
    </row>
    <row r="383" spans="1:25">
      <c r="A383" s="6" t="s">
        <v>68</v>
      </c>
      <c r="B383" s="6" t="s">
        <v>2519</v>
      </c>
      <c r="C383" s="6" t="s">
        <v>2520</v>
      </c>
      <c r="D383" s="12">
        <v>1</v>
      </c>
      <c r="E383" s="6" t="s">
        <v>1148</v>
      </c>
      <c r="F383" s="6" t="s">
        <v>1148</v>
      </c>
      <c r="G383" s="6" t="s">
        <v>1149</v>
      </c>
      <c r="H383" s="10" t="s">
        <v>1645</v>
      </c>
      <c r="I383" s="8" t="s">
        <v>2318</v>
      </c>
      <c r="J383" s="8" t="s">
        <v>1552</v>
      </c>
      <c r="K383" s="6" t="s">
        <v>1372</v>
      </c>
      <c r="L383" s="10"/>
      <c r="M383" s="43"/>
      <c r="N383" s="8" t="s">
        <v>1552</v>
      </c>
      <c r="O383" s="7" t="s">
        <v>1553</v>
      </c>
      <c r="P383" s="8"/>
      <c r="Q383" s="8"/>
      <c r="R383" s="10"/>
      <c r="S383" s="6">
        <v>1</v>
      </c>
      <c r="T383" s="6">
        <v>0</v>
      </c>
      <c r="U383" s="6">
        <v>1</v>
      </c>
      <c r="V383" s="6">
        <v>0</v>
      </c>
      <c r="X383" s="6" t="s">
        <v>8464</v>
      </c>
      <c r="Y383" s="6" t="s">
        <v>8465</v>
      </c>
    </row>
    <row r="384" spans="1:25">
      <c r="A384" s="6" t="s">
        <v>785</v>
      </c>
      <c r="B384" s="6" t="s">
        <v>2521</v>
      </c>
      <c r="C384" s="6" t="s">
        <v>2522</v>
      </c>
      <c r="D384" s="12">
        <v>1</v>
      </c>
      <c r="E384" s="6" t="s">
        <v>1148</v>
      </c>
      <c r="F384" s="6" t="s">
        <v>1148</v>
      </c>
      <c r="G384" s="6" t="s">
        <v>1149</v>
      </c>
      <c r="H384" s="10" t="s">
        <v>1645</v>
      </c>
      <c r="I384" s="8" t="s">
        <v>2318</v>
      </c>
      <c r="J384" s="8" t="s">
        <v>1552</v>
      </c>
      <c r="K384" s="6" t="s">
        <v>1372</v>
      </c>
      <c r="L384" s="10"/>
      <c r="M384" s="43"/>
      <c r="N384" s="8" t="s">
        <v>1552</v>
      </c>
      <c r="O384" s="7" t="s">
        <v>1553</v>
      </c>
      <c r="P384" s="8"/>
      <c r="Q384" s="8"/>
      <c r="R384" s="10"/>
      <c r="S384" s="6">
        <v>1</v>
      </c>
      <c r="T384" s="6">
        <v>0</v>
      </c>
      <c r="U384" s="6">
        <v>1</v>
      </c>
      <c r="V384" s="6">
        <v>0</v>
      </c>
      <c r="X384" s="6" t="s">
        <v>8466</v>
      </c>
      <c r="Y384" s="6" t="s">
        <v>8467</v>
      </c>
    </row>
    <row r="385" spans="1:25">
      <c r="A385" s="6" t="s">
        <v>2523</v>
      </c>
      <c r="B385" s="6" t="s">
        <v>2524</v>
      </c>
      <c r="C385" s="6" t="s">
        <v>2525</v>
      </c>
      <c r="D385" s="12">
        <v>1</v>
      </c>
      <c r="E385" s="6" t="s">
        <v>1148</v>
      </c>
      <c r="F385" s="6" t="s">
        <v>1148</v>
      </c>
      <c r="G385" s="6" t="s">
        <v>1149</v>
      </c>
      <c r="H385" s="10" t="s">
        <v>1645</v>
      </c>
      <c r="I385" s="8" t="s">
        <v>2318</v>
      </c>
      <c r="J385" s="8" t="s">
        <v>1552</v>
      </c>
      <c r="K385" s="6" t="s">
        <v>1138</v>
      </c>
      <c r="N385" s="8" t="s">
        <v>1552</v>
      </c>
      <c r="O385" s="7" t="s">
        <v>1553</v>
      </c>
      <c r="S385" s="6">
        <v>1</v>
      </c>
      <c r="T385" s="6">
        <v>0</v>
      </c>
      <c r="U385" s="6">
        <v>1</v>
      </c>
      <c r="V385" s="6">
        <v>0</v>
      </c>
      <c r="X385" s="6" t="s">
        <v>8468</v>
      </c>
      <c r="Y385" s="6" t="s">
        <v>8469</v>
      </c>
    </row>
    <row r="386" spans="1:25">
      <c r="A386" s="6" t="s">
        <v>846</v>
      </c>
      <c r="B386" s="6" t="s">
        <v>2526</v>
      </c>
      <c r="C386" s="6" t="s">
        <v>2527</v>
      </c>
      <c r="D386" s="12">
        <v>1</v>
      </c>
      <c r="E386" s="6" t="s">
        <v>1148</v>
      </c>
      <c r="F386" s="6" t="s">
        <v>1148</v>
      </c>
      <c r="G386" s="6" t="s">
        <v>1149</v>
      </c>
      <c r="H386" s="10" t="s">
        <v>1645</v>
      </c>
      <c r="I386" s="8" t="s">
        <v>2318</v>
      </c>
      <c r="J386" s="8" t="s">
        <v>1552</v>
      </c>
      <c r="K386" s="6" t="s">
        <v>1372</v>
      </c>
      <c r="N386" s="8" t="s">
        <v>1552</v>
      </c>
      <c r="O386" s="7" t="s">
        <v>1553</v>
      </c>
      <c r="S386" s="6">
        <v>1</v>
      </c>
      <c r="T386" s="6">
        <v>0</v>
      </c>
      <c r="U386" s="6">
        <v>1</v>
      </c>
      <c r="V386" s="6">
        <v>0</v>
      </c>
      <c r="X386" s="6" t="s">
        <v>8470</v>
      </c>
      <c r="Y386" s="6" t="s">
        <v>8471</v>
      </c>
    </row>
    <row r="387" spans="1:25">
      <c r="A387" s="6" t="s">
        <v>2528</v>
      </c>
      <c r="B387" s="6" t="s">
        <v>2529</v>
      </c>
      <c r="C387" s="6" t="s">
        <v>2530</v>
      </c>
      <c r="D387" s="12">
        <v>1</v>
      </c>
      <c r="E387" s="6" t="s">
        <v>1148</v>
      </c>
      <c r="F387" s="6" t="s">
        <v>1148</v>
      </c>
      <c r="G387" s="6" t="s">
        <v>1149</v>
      </c>
      <c r="H387" s="10" t="s">
        <v>1645</v>
      </c>
      <c r="I387" s="8" t="s">
        <v>2318</v>
      </c>
      <c r="J387" s="8" t="s">
        <v>1552</v>
      </c>
      <c r="K387" s="6" t="s">
        <v>1138</v>
      </c>
      <c r="N387" s="8" t="s">
        <v>1552</v>
      </c>
      <c r="O387" s="7" t="s">
        <v>1553</v>
      </c>
      <c r="S387" s="6">
        <v>1</v>
      </c>
      <c r="T387" s="6">
        <v>0</v>
      </c>
      <c r="U387" s="6">
        <v>1</v>
      </c>
      <c r="V387" s="6">
        <v>0</v>
      </c>
      <c r="X387" s="6" t="s">
        <v>8472</v>
      </c>
      <c r="Y387" s="6" t="s">
        <v>8473</v>
      </c>
    </row>
    <row r="388" spans="1:25">
      <c r="A388" s="6" t="s">
        <v>934</v>
      </c>
      <c r="B388" s="6" t="s">
        <v>2531</v>
      </c>
      <c r="C388" s="6" t="s">
        <v>2532</v>
      </c>
      <c r="D388" s="12">
        <v>1</v>
      </c>
      <c r="E388" s="6" t="s">
        <v>1148</v>
      </c>
      <c r="F388" s="6" t="s">
        <v>1148</v>
      </c>
      <c r="G388" s="6" t="s">
        <v>1149</v>
      </c>
      <c r="H388" s="10" t="s">
        <v>1645</v>
      </c>
      <c r="I388" s="8" t="s">
        <v>2318</v>
      </c>
      <c r="J388" s="8" t="s">
        <v>1552</v>
      </c>
      <c r="K388" s="6" t="s">
        <v>1138</v>
      </c>
      <c r="N388" s="8" t="s">
        <v>1552</v>
      </c>
      <c r="O388" s="7" t="s">
        <v>1553</v>
      </c>
      <c r="S388" s="6">
        <v>1</v>
      </c>
      <c r="T388" s="6">
        <v>0</v>
      </c>
      <c r="U388" s="6">
        <v>1</v>
      </c>
      <c r="V388" s="6">
        <v>0</v>
      </c>
      <c r="X388" s="6" t="s">
        <v>8474</v>
      </c>
      <c r="Y388" s="6" t="s">
        <v>8475</v>
      </c>
    </row>
    <row r="389" spans="1:25">
      <c r="A389" s="6" t="s">
        <v>905</v>
      </c>
      <c r="B389" s="6" t="s">
        <v>2533</v>
      </c>
      <c r="C389" s="6" t="s">
        <v>2534</v>
      </c>
      <c r="D389" s="12">
        <v>1</v>
      </c>
      <c r="E389" s="6" t="s">
        <v>1148</v>
      </c>
      <c r="F389" s="6" t="s">
        <v>1148</v>
      </c>
      <c r="G389" s="6" t="s">
        <v>1149</v>
      </c>
      <c r="H389" s="10" t="s">
        <v>1645</v>
      </c>
      <c r="I389" s="8" t="s">
        <v>2318</v>
      </c>
      <c r="J389" s="8" t="s">
        <v>1552</v>
      </c>
      <c r="K389" s="6" t="s">
        <v>1138</v>
      </c>
      <c r="N389" s="8" t="s">
        <v>1552</v>
      </c>
      <c r="O389" s="7" t="s">
        <v>1553</v>
      </c>
      <c r="S389" s="6">
        <v>1</v>
      </c>
      <c r="T389" s="6">
        <v>0</v>
      </c>
      <c r="U389" s="6">
        <v>1</v>
      </c>
      <c r="V389" s="6">
        <v>0</v>
      </c>
      <c r="X389" s="6" t="s">
        <v>8476</v>
      </c>
      <c r="Y389" s="6" t="s">
        <v>8477</v>
      </c>
    </row>
    <row r="390" spans="1:25">
      <c r="A390" s="6" t="s">
        <v>576</v>
      </c>
      <c r="B390" s="6" t="s">
        <v>2535</v>
      </c>
      <c r="C390" s="6" t="s">
        <v>2536</v>
      </c>
      <c r="D390" s="12">
        <v>1</v>
      </c>
      <c r="E390" s="6" t="s">
        <v>1148</v>
      </c>
      <c r="F390" s="6" t="s">
        <v>1148</v>
      </c>
      <c r="G390" s="6" t="s">
        <v>1149</v>
      </c>
      <c r="H390" s="10" t="s">
        <v>1645</v>
      </c>
      <c r="I390" s="8" t="s">
        <v>2318</v>
      </c>
      <c r="J390" s="8" t="s">
        <v>1552</v>
      </c>
      <c r="K390" s="6" t="s">
        <v>1138</v>
      </c>
      <c r="N390" s="8" t="s">
        <v>1552</v>
      </c>
      <c r="O390" s="7" t="s">
        <v>1553</v>
      </c>
      <c r="S390" s="6">
        <v>1</v>
      </c>
      <c r="T390" s="6">
        <v>0</v>
      </c>
      <c r="U390" s="6">
        <v>1</v>
      </c>
      <c r="V390" s="6">
        <v>0</v>
      </c>
      <c r="X390" s="6" t="s">
        <v>8478</v>
      </c>
      <c r="Y390" s="6" t="s">
        <v>8479</v>
      </c>
    </row>
    <row r="391" spans="1:25">
      <c r="A391" s="6" t="s">
        <v>387</v>
      </c>
      <c r="B391" s="6" t="s">
        <v>2537</v>
      </c>
      <c r="C391" s="6" t="s">
        <v>2538</v>
      </c>
      <c r="D391" s="12">
        <v>1</v>
      </c>
      <c r="E391" s="6" t="s">
        <v>1148</v>
      </c>
      <c r="F391" s="6" t="s">
        <v>1148</v>
      </c>
      <c r="G391" s="6" t="s">
        <v>1149</v>
      </c>
      <c r="H391" s="10" t="s">
        <v>1645</v>
      </c>
      <c r="I391" s="8" t="s">
        <v>2318</v>
      </c>
      <c r="J391" s="8" t="s">
        <v>1552</v>
      </c>
      <c r="K391" s="6" t="s">
        <v>1372</v>
      </c>
      <c r="L391" s="10"/>
      <c r="M391" s="43"/>
      <c r="N391" s="8" t="s">
        <v>1552</v>
      </c>
      <c r="O391" s="7" t="s">
        <v>1553</v>
      </c>
      <c r="P391" s="8"/>
      <c r="Q391" s="8"/>
      <c r="R391" s="10"/>
      <c r="S391" s="6">
        <v>1</v>
      </c>
      <c r="T391" s="6">
        <v>0</v>
      </c>
      <c r="U391" s="6">
        <v>1</v>
      </c>
      <c r="V391" s="6">
        <v>0</v>
      </c>
      <c r="X391" s="6" t="s">
        <v>8480</v>
      </c>
      <c r="Y391" s="6" t="s">
        <v>8481</v>
      </c>
    </row>
    <row r="392" spans="1:25">
      <c r="A392" s="6" t="s">
        <v>747</v>
      </c>
      <c r="B392" s="6" t="s">
        <v>2539</v>
      </c>
      <c r="C392" s="6" t="s">
        <v>2540</v>
      </c>
      <c r="D392" s="12">
        <v>1</v>
      </c>
      <c r="E392" s="6" t="s">
        <v>1148</v>
      </c>
      <c r="F392" s="6" t="s">
        <v>1148</v>
      </c>
      <c r="G392" s="6" t="s">
        <v>1149</v>
      </c>
      <c r="H392" s="10" t="s">
        <v>1645</v>
      </c>
      <c r="I392" s="8" t="s">
        <v>2318</v>
      </c>
      <c r="J392" s="8" t="s">
        <v>1552</v>
      </c>
      <c r="K392" s="6" t="s">
        <v>1372</v>
      </c>
      <c r="L392" s="10"/>
      <c r="M392" s="43"/>
      <c r="N392" s="8" t="s">
        <v>1552</v>
      </c>
      <c r="O392" s="7" t="s">
        <v>1553</v>
      </c>
      <c r="P392" s="8"/>
      <c r="Q392" s="8"/>
      <c r="R392" s="10"/>
      <c r="S392" s="6">
        <v>1</v>
      </c>
      <c r="T392" s="6">
        <v>0</v>
      </c>
      <c r="U392" s="6">
        <v>1</v>
      </c>
      <c r="V392" s="6">
        <v>0</v>
      </c>
      <c r="X392" s="6" t="s">
        <v>8482</v>
      </c>
      <c r="Y392" s="6" t="s">
        <v>8483</v>
      </c>
    </row>
    <row r="393" spans="1:25">
      <c r="A393" s="6" t="s">
        <v>188</v>
      </c>
      <c r="B393" s="6" t="s">
        <v>2541</v>
      </c>
      <c r="C393" s="6" t="s">
        <v>2542</v>
      </c>
      <c r="D393" s="12">
        <v>1</v>
      </c>
      <c r="E393" s="6" t="s">
        <v>1148</v>
      </c>
      <c r="F393" s="6" t="s">
        <v>1148</v>
      </c>
      <c r="G393" s="6" t="s">
        <v>1149</v>
      </c>
      <c r="H393" s="10" t="s">
        <v>1645</v>
      </c>
      <c r="I393" s="8" t="s">
        <v>2318</v>
      </c>
      <c r="J393" s="8" t="s">
        <v>1552</v>
      </c>
      <c r="K393" s="6" t="s">
        <v>1138</v>
      </c>
      <c r="N393" s="8" t="s">
        <v>1552</v>
      </c>
      <c r="O393" s="7" t="s">
        <v>1553</v>
      </c>
      <c r="S393" s="6">
        <v>1</v>
      </c>
      <c r="T393" s="6">
        <v>0</v>
      </c>
      <c r="U393" s="6">
        <v>1</v>
      </c>
      <c r="V393" s="6">
        <v>0</v>
      </c>
      <c r="X393" s="6" t="s">
        <v>8484</v>
      </c>
      <c r="Y393" s="6" t="s">
        <v>8485</v>
      </c>
    </row>
    <row r="394" spans="1:25">
      <c r="A394" s="6" t="s">
        <v>906</v>
      </c>
      <c r="B394" s="6" t="s">
        <v>2543</v>
      </c>
      <c r="C394" s="6" t="s">
        <v>2544</v>
      </c>
      <c r="D394" s="12">
        <v>1</v>
      </c>
      <c r="E394" s="6" t="s">
        <v>1148</v>
      </c>
      <c r="F394" s="6" t="s">
        <v>1148</v>
      </c>
      <c r="G394" s="6" t="s">
        <v>1149</v>
      </c>
      <c r="H394" s="10" t="s">
        <v>1645</v>
      </c>
      <c r="I394" s="8" t="s">
        <v>2318</v>
      </c>
      <c r="J394" s="8" t="s">
        <v>1552</v>
      </c>
      <c r="K394" s="6" t="s">
        <v>1372</v>
      </c>
      <c r="L394" s="10"/>
      <c r="M394" s="43"/>
      <c r="N394" s="8" t="s">
        <v>1552</v>
      </c>
      <c r="O394" s="7" t="s">
        <v>1553</v>
      </c>
      <c r="P394" s="8"/>
      <c r="Q394" s="8"/>
      <c r="R394" s="10"/>
      <c r="S394" s="6">
        <v>1</v>
      </c>
      <c r="T394" s="6">
        <v>0</v>
      </c>
      <c r="U394" s="6">
        <v>1</v>
      </c>
      <c r="V394" s="6">
        <v>0</v>
      </c>
      <c r="X394" s="6" t="s">
        <v>8486</v>
      </c>
      <c r="Y394" s="6" t="s">
        <v>8487</v>
      </c>
    </row>
    <row r="395" spans="1:25">
      <c r="A395" s="6" t="s">
        <v>704</v>
      </c>
      <c r="B395" s="6" t="s">
        <v>2545</v>
      </c>
      <c r="C395" s="6" t="s">
        <v>2546</v>
      </c>
      <c r="D395" s="12">
        <v>1</v>
      </c>
      <c r="E395" s="6" t="s">
        <v>1148</v>
      </c>
      <c r="F395" s="6" t="s">
        <v>1148</v>
      </c>
      <c r="G395" s="6" t="s">
        <v>1149</v>
      </c>
      <c r="H395" s="10" t="s">
        <v>1645</v>
      </c>
      <c r="I395" s="8" t="s">
        <v>2318</v>
      </c>
      <c r="J395" s="8" t="s">
        <v>1552</v>
      </c>
      <c r="K395" s="6" t="s">
        <v>1372</v>
      </c>
      <c r="L395" s="10"/>
      <c r="M395" s="43"/>
      <c r="N395" s="8" t="s">
        <v>1552</v>
      </c>
      <c r="O395" s="7" t="s">
        <v>1553</v>
      </c>
      <c r="P395" s="8"/>
      <c r="Q395" s="8"/>
      <c r="R395" s="10"/>
      <c r="S395" s="6">
        <v>1</v>
      </c>
      <c r="T395" s="6">
        <v>0</v>
      </c>
      <c r="U395" s="6">
        <v>1</v>
      </c>
      <c r="V395" s="6">
        <v>0</v>
      </c>
      <c r="X395" s="6" t="s">
        <v>8488</v>
      </c>
      <c r="Y395" s="6" t="s">
        <v>8489</v>
      </c>
    </row>
    <row r="396" spans="1:25">
      <c r="A396" s="6" t="s">
        <v>1030</v>
      </c>
      <c r="B396" s="6" t="s">
        <v>2547</v>
      </c>
      <c r="C396" s="6" t="s">
        <v>2548</v>
      </c>
      <c r="D396" s="12">
        <v>1</v>
      </c>
      <c r="E396" s="6" t="s">
        <v>1148</v>
      </c>
      <c r="F396" s="6" t="s">
        <v>1148</v>
      </c>
      <c r="G396" s="6" t="s">
        <v>1149</v>
      </c>
      <c r="H396" s="10" t="s">
        <v>1645</v>
      </c>
      <c r="I396" s="8" t="s">
        <v>2318</v>
      </c>
      <c r="J396" s="8" t="s">
        <v>1552</v>
      </c>
      <c r="K396" s="6" t="s">
        <v>1138</v>
      </c>
      <c r="N396" s="8" t="s">
        <v>1552</v>
      </c>
      <c r="O396" s="7" t="s">
        <v>1553</v>
      </c>
      <c r="S396" s="6">
        <v>1</v>
      </c>
      <c r="T396" s="6">
        <v>0</v>
      </c>
      <c r="U396" s="6">
        <v>1</v>
      </c>
      <c r="V396" s="6">
        <v>0</v>
      </c>
      <c r="X396" s="6" t="s">
        <v>8490</v>
      </c>
      <c r="Y396" s="6" t="s">
        <v>8491</v>
      </c>
    </row>
    <row r="397" spans="1:25">
      <c r="A397" s="6" t="s">
        <v>2549</v>
      </c>
      <c r="B397" s="6" t="s">
        <v>2550</v>
      </c>
      <c r="C397" s="6" t="s">
        <v>2551</v>
      </c>
      <c r="D397" s="12">
        <v>1</v>
      </c>
      <c r="E397" s="6" t="s">
        <v>1148</v>
      </c>
      <c r="F397" s="6" t="s">
        <v>1148</v>
      </c>
      <c r="G397" s="6" t="s">
        <v>1149</v>
      </c>
      <c r="H397" s="10" t="s">
        <v>1645</v>
      </c>
      <c r="I397" s="8" t="s">
        <v>2318</v>
      </c>
      <c r="J397" s="8" t="s">
        <v>1552</v>
      </c>
      <c r="K397" s="6" t="s">
        <v>1138</v>
      </c>
      <c r="N397" s="8" t="s">
        <v>1552</v>
      </c>
      <c r="O397" s="7" t="s">
        <v>1553</v>
      </c>
      <c r="S397" s="6">
        <v>1</v>
      </c>
      <c r="T397" s="6">
        <v>0</v>
      </c>
      <c r="U397" s="6">
        <v>1</v>
      </c>
      <c r="V397" s="6">
        <v>0</v>
      </c>
      <c r="X397" s="6" t="s">
        <v>8492</v>
      </c>
      <c r="Y397" s="6" t="s">
        <v>8493</v>
      </c>
    </row>
    <row r="398" spans="1:25">
      <c r="A398" s="6" t="s">
        <v>2552</v>
      </c>
      <c r="B398" s="6" t="s">
        <v>2553</v>
      </c>
      <c r="C398" s="6" t="s">
        <v>2554</v>
      </c>
      <c r="D398" s="12">
        <v>1</v>
      </c>
      <c r="E398" s="6" t="s">
        <v>1148</v>
      </c>
      <c r="F398" s="6" t="s">
        <v>1148</v>
      </c>
      <c r="G398" s="6" t="s">
        <v>1149</v>
      </c>
      <c r="H398" s="10" t="s">
        <v>1645</v>
      </c>
      <c r="I398" s="8" t="s">
        <v>2318</v>
      </c>
      <c r="J398" s="8" t="s">
        <v>1552</v>
      </c>
      <c r="K398" s="6" t="s">
        <v>1138</v>
      </c>
      <c r="N398" s="8" t="s">
        <v>1552</v>
      </c>
      <c r="O398" s="7" t="s">
        <v>1553</v>
      </c>
      <c r="S398" s="6">
        <v>1</v>
      </c>
      <c r="T398" s="6">
        <v>0</v>
      </c>
      <c r="U398" s="6">
        <v>1</v>
      </c>
      <c r="V398" s="6">
        <v>0</v>
      </c>
      <c r="X398" s="6" t="s">
        <v>8494</v>
      </c>
      <c r="Y398" s="6" t="s">
        <v>8495</v>
      </c>
    </row>
    <row r="399" spans="1:25">
      <c r="A399" s="6" t="s">
        <v>656</v>
      </c>
      <c r="B399" s="6" t="s">
        <v>2555</v>
      </c>
      <c r="C399" s="6" t="s">
        <v>2556</v>
      </c>
      <c r="D399" s="12">
        <v>1</v>
      </c>
      <c r="E399" s="6" t="s">
        <v>1148</v>
      </c>
      <c r="F399" s="6" t="s">
        <v>1148</v>
      </c>
      <c r="G399" s="6" t="s">
        <v>1149</v>
      </c>
      <c r="H399" s="10" t="s">
        <v>1645</v>
      </c>
      <c r="I399" s="8" t="s">
        <v>2318</v>
      </c>
      <c r="J399" s="8" t="s">
        <v>1552</v>
      </c>
      <c r="K399" s="6" t="s">
        <v>1138</v>
      </c>
      <c r="N399" s="8" t="s">
        <v>1552</v>
      </c>
      <c r="O399" s="7" t="s">
        <v>1553</v>
      </c>
      <c r="S399" s="6">
        <v>1</v>
      </c>
      <c r="T399" s="6">
        <v>0</v>
      </c>
      <c r="U399" s="6">
        <v>1</v>
      </c>
      <c r="V399" s="6">
        <v>0</v>
      </c>
      <c r="X399" s="6" t="s">
        <v>8496</v>
      </c>
      <c r="Y399" s="6" t="s">
        <v>8497</v>
      </c>
    </row>
    <row r="400" spans="1:25">
      <c r="A400" s="6" t="s">
        <v>1060</v>
      </c>
      <c r="B400" s="6" t="s">
        <v>2557</v>
      </c>
      <c r="C400" s="6" t="s">
        <v>2558</v>
      </c>
      <c r="D400" s="12">
        <v>1</v>
      </c>
      <c r="E400" s="6" t="s">
        <v>1148</v>
      </c>
      <c r="F400" s="6" t="s">
        <v>1148</v>
      </c>
      <c r="G400" s="6" t="s">
        <v>1149</v>
      </c>
      <c r="H400" s="10" t="s">
        <v>1645</v>
      </c>
      <c r="I400" s="8" t="s">
        <v>2318</v>
      </c>
      <c r="J400" s="8" t="s">
        <v>1552</v>
      </c>
      <c r="K400" s="6" t="s">
        <v>1372</v>
      </c>
      <c r="N400" s="8" t="s">
        <v>1552</v>
      </c>
      <c r="O400" s="7" t="s">
        <v>1553</v>
      </c>
      <c r="S400" s="6">
        <v>1</v>
      </c>
      <c r="T400" s="6">
        <v>0</v>
      </c>
      <c r="U400" s="6">
        <v>1</v>
      </c>
      <c r="V400" s="6">
        <v>0</v>
      </c>
      <c r="X400" s="6" t="s">
        <v>8498</v>
      </c>
      <c r="Y400" s="6" t="s">
        <v>8499</v>
      </c>
    </row>
    <row r="401" spans="1:25">
      <c r="A401" s="6" t="s">
        <v>2559</v>
      </c>
      <c r="B401" s="6" t="s">
        <v>2560</v>
      </c>
      <c r="C401" s="6" t="s">
        <v>2561</v>
      </c>
      <c r="D401" s="12">
        <v>1</v>
      </c>
      <c r="E401" s="6" t="s">
        <v>1148</v>
      </c>
      <c r="F401" s="6" t="s">
        <v>1148</v>
      </c>
      <c r="G401" s="6" t="s">
        <v>1149</v>
      </c>
      <c r="H401" s="10" t="s">
        <v>1645</v>
      </c>
      <c r="I401" s="8" t="s">
        <v>2318</v>
      </c>
      <c r="J401" s="8" t="s">
        <v>1552</v>
      </c>
      <c r="K401" s="6" t="s">
        <v>1138</v>
      </c>
      <c r="N401" s="8" t="s">
        <v>1552</v>
      </c>
      <c r="O401" s="7" t="s">
        <v>1553</v>
      </c>
      <c r="S401" s="6">
        <v>1</v>
      </c>
      <c r="T401" s="6">
        <v>0</v>
      </c>
      <c r="U401" s="6">
        <v>1</v>
      </c>
      <c r="V401" s="6">
        <v>0</v>
      </c>
      <c r="X401" s="6" t="s">
        <v>8500</v>
      </c>
      <c r="Y401" s="6" t="s">
        <v>8501</v>
      </c>
    </row>
    <row r="402" spans="1:25">
      <c r="A402" s="6" t="s">
        <v>925</v>
      </c>
      <c r="B402" s="6" t="s">
        <v>2562</v>
      </c>
      <c r="C402" s="6" t="s">
        <v>2563</v>
      </c>
      <c r="D402" s="12">
        <v>1</v>
      </c>
      <c r="E402" s="6" t="s">
        <v>1148</v>
      </c>
      <c r="F402" s="6" t="s">
        <v>1148</v>
      </c>
      <c r="G402" s="6" t="s">
        <v>1149</v>
      </c>
      <c r="H402" s="10" t="s">
        <v>1645</v>
      </c>
      <c r="I402" s="8" t="s">
        <v>2318</v>
      </c>
      <c r="J402" s="8" t="s">
        <v>1552</v>
      </c>
      <c r="K402" s="6" t="s">
        <v>1372</v>
      </c>
      <c r="L402" s="10"/>
      <c r="M402" s="43"/>
      <c r="N402" s="8" t="s">
        <v>1552</v>
      </c>
      <c r="O402" s="7" t="s">
        <v>1553</v>
      </c>
      <c r="P402" s="8"/>
      <c r="Q402" s="8"/>
      <c r="R402" s="10"/>
      <c r="S402" s="6">
        <v>1</v>
      </c>
      <c r="T402" s="6">
        <v>0</v>
      </c>
      <c r="U402" s="6">
        <v>1</v>
      </c>
      <c r="V402" s="6">
        <v>0</v>
      </c>
      <c r="X402" s="6" t="s">
        <v>8502</v>
      </c>
      <c r="Y402" s="6" t="s">
        <v>8503</v>
      </c>
    </row>
    <row r="403" spans="1:25">
      <c r="A403" s="6" t="s">
        <v>520</v>
      </c>
      <c r="B403" s="6" t="s">
        <v>2564</v>
      </c>
      <c r="C403" s="6" t="s">
        <v>2565</v>
      </c>
      <c r="D403" s="12">
        <v>1</v>
      </c>
      <c r="E403" s="6" t="s">
        <v>1148</v>
      </c>
      <c r="F403" s="6" t="s">
        <v>1148</v>
      </c>
      <c r="G403" s="6" t="s">
        <v>1149</v>
      </c>
      <c r="H403" s="10" t="s">
        <v>1645</v>
      </c>
      <c r="I403" s="8" t="s">
        <v>2318</v>
      </c>
      <c r="J403" s="8" t="s">
        <v>1552</v>
      </c>
      <c r="K403" s="6" t="s">
        <v>1372</v>
      </c>
      <c r="L403" s="10"/>
      <c r="M403" s="43"/>
      <c r="N403" s="8" t="s">
        <v>1552</v>
      </c>
      <c r="O403" s="7" t="s">
        <v>1553</v>
      </c>
      <c r="P403" s="8"/>
      <c r="Q403" s="8"/>
      <c r="R403" s="10"/>
      <c r="S403" s="6">
        <v>1</v>
      </c>
      <c r="T403" s="6">
        <v>0</v>
      </c>
      <c r="U403" s="6">
        <v>1</v>
      </c>
      <c r="V403" s="6">
        <v>0</v>
      </c>
      <c r="X403" s="6" t="s">
        <v>8504</v>
      </c>
      <c r="Y403" s="6" t="s">
        <v>8505</v>
      </c>
    </row>
    <row r="404" spans="1:25">
      <c r="A404" s="6" t="s">
        <v>879</v>
      </c>
      <c r="B404" s="6" t="s">
        <v>2566</v>
      </c>
      <c r="C404" s="6" t="s">
        <v>2567</v>
      </c>
      <c r="D404" s="12">
        <v>1</v>
      </c>
      <c r="E404" s="6" t="s">
        <v>1148</v>
      </c>
      <c r="F404" s="6" t="s">
        <v>1148</v>
      </c>
      <c r="G404" s="6" t="s">
        <v>1149</v>
      </c>
      <c r="H404" s="10" t="s">
        <v>1645</v>
      </c>
      <c r="I404" s="8" t="s">
        <v>2318</v>
      </c>
      <c r="J404" s="8" t="s">
        <v>1552</v>
      </c>
      <c r="K404" s="6" t="s">
        <v>1372</v>
      </c>
      <c r="L404" s="10"/>
      <c r="M404" s="43"/>
      <c r="N404" s="8" t="s">
        <v>1552</v>
      </c>
      <c r="O404" s="7" t="s">
        <v>1553</v>
      </c>
      <c r="P404" s="8"/>
      <c r="Q404" s="8"/>
      <c r="R404" s="10"/>
      <c r="S404" s="6">
        <v>1</v>
      </c>
      <c r="T404" s="6">
        <v>0</v>
      </c>
      <c r="U404" s="6">
        <v>1</v>
      </c>
      <c r="V404" s="6">
        <v>0</v>
      </c>
      <c r="X404" s="6" t="s">
        <v>8506</v>
      </c>
      <c r="Y404" s="6" t="s">
        <v>8507</v>
      </c>
    </row>
    <row r="405" spans="1:25">
      <c r="A405" s="6" t="s">
        <v>453</v>
      </c>
      <c r="B405" s="6" t="s">
        <v>2568</v>
      </c>
      <c r="C405" s="6" t="s">
        <v>2569</v>
      </c>
      <c r="D405" s="12">
        <v>1</v>
      </c>
      <c r="E405" s="6" t="s">
        <v>1148</v>
      </c>
      <c r="F405" s="6" t="s">
        <v>1148</v>
      </c>
      <c r="G405" s="6" t="s">
        <v>1149</v>
      </c>
      <c r="H405" s="10" t="s">
        <v>1645</v>
      </c>
      <c r="I405" s="8" t="s">
        <v>2318</v>
      </c>
      <c r="J405" s="8" t="s">
        <v>1552</v>
      </c>
      <c r="K405" s="6" t="s">
        <v>1372</v>
      </c>
      <c r="L405" s="10"/>
      <c r="M405" s="43"/>
      <c r="N405" s="8" t="s">
        <v>1552</v>
      </c>
      <c r="O405" s="7" t="s">
        <v>1553</v>
      </c>
      <c r="P405" s="8"/>
      <c r="Q405" s="8"/>
      <c r="R405" s="10"/>
      <c r="S405" s="6">
        <v>1</v>
      </c>
      <c r="T405" s="6">
        <v>0</v>
      </c>
      <c r="U405" s="6">
        <v>1</v>
      </c>
      <c r="V405" s="6">
        <v>0</v>
      </c>
      <c r="X405" s="6" t="s">
        <v>8508</v>
      </c>
      <c r="Y405" s="6" t="s">
        <v>8509</v>
      </c>
    </row>
    <row r="406" spans="1:25">
      <c r="A406" s="6" t="s">
        <v>2570</v>
      </c>
      <c r="B406" s="6" t="s">
        <v>2571</v>
      </c>
      <c r="C406" s="6" t="s">
        <v>2572</v>
      </c>
      <c r="D406" s="12">
        <v>1</v>
      </c>
      <c r="E406" s="6" t="s">
        <v>1148</v>
      </c>
      <c r="F406" s="6" t="s">
        <v>1148</v>
      </c>
      <c r="G406" s="6" t="s">
        <v>1149</v>
      </c>
      <c r="H406" s="10" t="s">
        <v>1645</v>
      </c>
      <c r="I406" s="8" t="s">
        <v>2318</v>
      </c>
      <c r="J406" s="8" t="s">
        <v>1552</v>
      </c>
      <c r="K406" s="6" t="s">
        <v>1138</v>
      </c>
      <c r="N406" s="8" t="s">
        <v>1552</v>
      </c>
      <c r="O406" s="7" t="s">
        <v>1553</v>
      </c>
      <c r="S406" s="6">
        <v>1</v>
      </c>
      <c r="T406" s="6">
        <v>0</v>
      </c>
      <c r="U406" s="6">
        <v>1</v>
      </c>
      <c r="V406" s="6">
        <v>0</v>
      </c>
      <c r="X406" s="6" t="s">
        <v>8510</v>
      </c>
      <c r="Y406" s="6" t="s">
        <v>8511</v>
      </c>
    </row>
    <row r="407" spans="1:25">
      <c r="A407" s="6" t="s">
        <v>2573</v>
      </c>
      <c r="B407" s="6" t="s">
        <v>2574</v>
      </c>
      <c r="C407" s="6" t="s">
        <v>2575</v>
      </c>
      <c r="D407" s="12">
        <v>1</v>
      </c>
      <c r="E407" s="6" t="s">
        <v>1148</v>
      </c>
      <c r="F407" s="6" t="s">
        <v>1148</v>
      </c>
      <c r="G407" s="6" t="s">
        <v>1149</v>
      </c>
      <c r="H407" s="10" t="s">
        <v>1645</v>
      </c>
      <c r="I407" s="8" t="s">
        <v>2318</v>
      </c>
      <c r="J407" s="8" t="s">
        <v>1552</v>
      </c>
      <c r="K407" s="6" t="s">
        <v>1138</v>
      </c>
      <c r="N407" s="8" t="s">
        <v>1552</v>
      </c>
      <c r="O407" s="7" t="s">
        <v>1553</v>
      </c>
      <c r="S407" s="6">
        <v>1</v>
      </c>
      <c r="T407" s="6">
        <v>0</v>
      </c>
      <c r="U407" s="6">
        <v>1</v>
      </c>
      <c r="V407" s="6">
        <v>0</v>
      </c>
      <c r="X407" s="6" t="s">
        <v>8512</v>
      </c>
      <c r="Y407" s="6" t="s">
        <v>8513</v>
      </c>
    </row>
    <row r="408" spans="1:25">
      <c r="A408" s="6" t="s">
        <v>2576</v>
      </c>
      <c r="B408" s="6" t="s">
        <v>2577</v>
      </c>
      <c r="C408" s="6" t="s">
        <v>2578</v>
      </c>
      <c r="D408" s="12">
        <v>1</v>
      </c>
      <c r="E408" s="6" t="s">
        <v>1148</v>
      </c>
      <c r="F408" s="6" t="s">
        <v>1148</v>
      </c>
      <c r="G408" s="6" t="s">
        <v>1149</v>
      </c>
      <c r="H408" s="10" t="s">
        <v>1645</v>
      </c>
      <c r="I408" s="8" t="s">
        <v>2318</v>
      </c>
      <c r="J408" s="8" t="s">
        <v>1552</v>
      </c>
      <c r="K408" s="6" t="s">
        <v>1138</v>
      </c>
      <c r="N408" s="8" t="s">
        <v>1552</v>
      </c>
      <c r="O408" s="7" t="s">
        <v>1553</v>
      </c>
      <c r="S408" s="6">
        <v>1</v>
      </c>
      <c r="T408" s="6">
        <v>0</v>
      </c>
      <c r="U408" s="6">
        <v>1</v>
      </c>
      <c r="V408" s="6">
        <v>0</v>
      </c>
      <c r="X408" s="6" t="s">
        <v>8514</v>
      </c>
      <c r="Y408" s="6" t="s">
        <v>8515</v>
      </c>
    </row>
    <row r="409" spans="1:25">
      <c r="A409" s="6" t="s">
        <v>2579</v>
      </c>
      <c r="B409" s="6" t="s">
        <v>2580</v>
      </c>
      <c r="C409" s="6" t="s">
        <v>2581</v>
      </c>
      <c r="D409" s="12">
        <v>1</v>
      </c>
      <c r="E409" s="6" t="s">
        <v>1148</v>
      </c>
      <c r="F409" s="6" t="s">
        <v>1148</v>
      </c>
      <c r="G409" s="6" t="s">
        <v>1149</v>
      </c>
      <c r="H409" s="10" t="s">
        <v>1645</v>
      </c>
      <c r="I409" s="8" t="s">
        <v>2318</v>
      </c>
      <c r="J409" s="8" t="s">
        <v>1552</v>
      </c>
      <c r="K409" s="6" t="s">
        <v>1138</v>
      </c>
      <c r="N409" s="8" t="s">
        <v>1552</v>
      </c>
      <c r="O409" s="7" t="s">
        <v>1553</v>
      </c>
      <c r="S409" s="6">
        <v>1</v>
      </c>
      <c r="T409" s="6">
        <v>0</v>
      </c>
      <c r="U409" s="6">
        <v>1</v>
      </c>
      <c r="V409" s="6">
        <v>0</v>
      </c>
      <c r="X409" s="6" t="s">
        <v>8516</v>
      </c>
      <c r="Y409" s="6" t="s">
        <v>8517</v>
      </c>
    </row>
    <row r="410" spans="1:25">
      <c r="A410" s="6" t="s">
        <v>2582</v>
      </c>
      <c r="B410" s="6" t="s">
        <v>2583</v>
      </c>
      <c r="C410" s="6" t="s">
        <v>2584</v>
      </c>
      <c r="D410" s="12">
        <v>1</v>
      </c>
      <c r="E410" s="6" t="s">
        <v>1148</v>
      </c>
      <c r="F410" s="6" t="s">
        <v>1148</v>
      </c>
      <c r="G410" s="6" t="s">
        <v>1149</v>
      </c>
      <c r="H410" s="10" t="s">
        <v>1645</v>
      </c>
      <c r="I410" s="8" t="s">
        <v>2318</v>
      </c>
      <c r="J410" s="8" t="s">
        <v>1552</v>
      </c>
      <c r="K410" s="6" t="s">
        <v>1138</v>
      </c>
      <c r="N410" s="8" t="s">
        <v>1552</v>
      </c>
      <c r="O410" s="7" t="s">
        <v>1553</v>
      </c>
      <c r="S410" s="6">
        <v>1</v>
      </c>
      <c r="T410" s="6">
        <v>0</v>
      </c>
      <c r="U410" s="6">
        <v>1</v>
      </c>
      <c r="V410" s="6">
        <v>0</v>
      </c>
      <c r="X410" s="6" t="s">
        <v>8518</v>
      </c>
      <c r="Y410" s="6" t="s">
        <v>8519</v>
      </c>
    </row>
    <row r="411" spans="1:25">
      <c r="A411" s="6" t="s">
        <v>2585</v>
      </c>
      <c r="B411" s="6" t="s">
        <v>2586</v>
      </c>
      <c r="C411" s="6" t="s">
        <v>2587</v>
      </c>
      <c r="D411" s="12">
        <v>1</v>
      </c>
      <c r="E411" s="6" t="s">
        <v>1148</v>
      </c>
      <c r="F411" s="6" t="s">
        <v>1148</v>
      </c>
      <c r="G411" s="6" t="s">
        <v>1149</v>
      </c>
      <c r="H411" s="10" t="s">
        <v>1645</v>
      </c>
      <c r="I411" s="8" t="s">
        <v>2318</v>
      </c>
      <c r="J411" s="8" t="s">
        <v>1552</v>
      </c>
      <c r="K411" s="6" t="s">
        <v>1138</v>
      </c>
      <c r="N411" s="8" t="s">
        <v>1552</v>
      </c>
      <c r="O411" s="7" t="s">
        <v>1553</v>
      </c>
      <c r="S411" s="6">
        <v>1</v>
      </c>
      <c r="T411" s="6">
        <v>0</v>
      </c>
      <c r="U411" s="6">
        <v>1</v>
      </c>
      <c r="V411" s="6">
        <v>0</v>
      </c>
      <c r="X411" s="6" t="s">
        <v>8520</v>
      </c>
      <c r="Y411" s="6" t="s">
        <v>8521</v>
      </c>
    </row>
    <row r="412" spans="1:25">
      <c r="A412" s="6" t="s">
        <v>2588</v>
      </c>
      <c r="B412" s="6" t="s">
        <v>2589</v>
      </c>
      <c r="C412" s="6" t="s">
        <v>2590</v>
      </c>
      <c r="D412" s="12">
        <v>1</v>
      </c>
      <c r="E412" s="6" t="s">
        <v>1148</v>
      </c>
      <c r="F412" s="6" t="s">
        <v>1148</v>
      </c>
      <c r="G412" s="6" t="s">
        <v>1149</v>
      </c>
      <c r="H412" s="10" t="s">
        <v>1645</v>
      </c>
      <c r="I412" s="8" t="s">
        <v>2318</v>
      </c>
      <c r="J412" s="8" t="s">
        <v>1552</v>
      </c>
      <c r="K412" s="6" t="s">
        <v>1138</v>
      </c>
      <c r="N412" s="8" t="s">
        <v>1552</v>
      </c>
      <c r="O412" s="7" t="s">
        <v>1553</v>
      </c>
      <c r="S412" s="6">
        <v>1</v>
      </c>
      <c r="T412" s="6">
        <v>0</v>
      </c>
      <c r="U412" s="6">
        <v>1</v>
      </c>
      <c r="V412" s="6">
        <v>0</v>
      </c>
      <c r="X412" s="6" t="s">
        <v>8522</v>
      </c>
      <c r="Y412" s="6" t="s">
        <v>8523</v>
      </c>
    </row>
    <row r="413" spans="1:25">
      <c r="A413" s="6" t="s">
        <v>716</v>
      </c>
      <c r="B413" s="6" t="s">
        <v>2591</v>
      </c>
      <c r="C413" s="6" t="s">
        <v>2592</v>
      </c>
      <c r="D413" s="12">
        <v>1</v>
      </c>
      <c r="E413" s="6" t="s">
        <v>1148</v>
      </c>
      <c r="F413" s="6" t="s">
        <v>1148</v>
      </c>
      <c r="G413" s="6" t="s">
        <v>1149</v>
      </c>
      <c r="H413" s="10" t="s">
        <v>1645</v>
      </c>
      <c r="I413" s="8" t="s">
        <v>2318</v>
      </c>
      <c r="J413" s="8" t="s">
        <v>1552</v>
      </c>
      <c r="K413" s="6" t="s">
        <v>1138</v>
      </c>
      <c r="N413" s="8" t="s">
        <v>1552</v>
      </c>
      <c r="O413" s="7" t="s">
        <v>1553</v>
      </c>
      <c r="S413" s="6">
        <v>1</v>
      </c>
      <c r="T413" s="6">
        <v>0</v>
      </c>
      <c r="U413" s="6">
        <v>1</v>
      </c>
      <c r="V413" s="6">
        <v>0</v>
      </c>
      <c r="X413" s="6" t="s">
        <v>8524</v>
      </c>
      <c r="Y413" s="6" t="s">
        <v>8525</v>
      </c>
    </row>
    <row r="414" spans="1:25">
      <c r="A414" s="6" t="s">
        <v>295</v>
      </c>
      <c r="B414" s="6" t="s">
        <v>2593</v>
      </c>
      <c r="C414" s="6" t="s">
        <v>2594</v>
      </c>
      <c r="D414" s="12">
        <v>1</v>
      </c>
      <c r="E414" s="6" t="s">
        <v>1148</v>
      </c>
      <c r="F414" s="6" t="s">
        <v>1148</v>
      </c>
      <c r="G414" s="6" t="s">
        <v>1149</v>
      </c>
      <c r="H414" s="10" t="s">
        <v>1645</v>
      </c>
      <c r="I414" s="8" t="s">
        <v>2318</v>
      </c>
      <c r="J414" s="8" t="s">
        <v>1552</v>
      </c>
      <c r="K414" s="6" t="s">
        <v>1372</v>
      </c>
      <c r="L414" s="10"/>
      <c r="M414" s="43"/>
      <c r="N414" s="8" t="s">
        <v>1552</v>
      </c>
      <c r="O414" s="7" t="s">
        <v>1553</v>
      </c>
      <c r="P414" s="8"/>
      <c r="Q414" s="8"/>
      <c r="R414" s="10"/>
      <c r="S414" s="6">
        <v>1</v>
      </c>
      <c r="T414" s="6">
        <v>0</v>
      </c>
      <c r="U414" s="6">
        <v>1</v>
      </c>
      <c r="V414" s="6">
        <v>0</v>
      </c>
      <c r="X414" s="6" t="s">
        <v>8526</v>
      </c>
      <c r="Y414" s="6" t="s">
        <v>8527</v>
      </c>
    </row>
    <row r="415" spans="1:25">
      <c r="A415" s="6" t="s">
        <v>1073</v>
      </c>
      <c r="B415" s="6" t="s">
        <v>2595</v>
      </c>
      <c r="C415" s="6" t="s">
        <v>2596</v>
      </c>
      <c r="D415" s="12">
        <v>1</v>
      </c>
      <c r="E415" s="6" t="s">
        <v>1148</v>
      </c>
      <c r="F415" s="6" t="s">
        <v>1148</v>
      </c>
      <c r="G415" s="6" t="s">
        <v>1149</v>
      </c>
      <c r="H415" s="10" t="s">
        <v>1645</v>
      </c>
      <c r="I415" s="8" t="s">
        <v>2318</v>
      </c>
      <c r="J415" s="8" t="s">
        <v>1552</v>
      </c>
      <c r="K415" s="6" t="s">
        <v>1372</v>
      </c>
      <c r="L415" s="10"/>
      <c r="M415" s="43"/>
      <c r="N415" s="8" t="s">
        <v>1552</v>
      </c>
      <c r="O415" s="7" t="s">
        <v>1553</v>
      </c>
      <c r="P415" s="8"/>
      <c r="Q415" s="8"/>
      <c r="R415" s="10"/>
      <c r="S415" s="6">
        <v>1</v>
      </c>
      <c r="T415" s="6">
        <v>0</v>
      </c>
      <c r="U415" s="6">
        <v>1</v>
      </c>
      <c r="V415" s="6">
        <v>0</v>
      </c>
      <c r="X415" s="6" t="s">
        <v>8528</v>
      </c>
      <c r="Y415" s="6" t="s">
        <v>8529</v>
      </c>
    </row>
    <row r="416" spans="1:25">
      <c r="A416" s="6" t="s">
        <v>557</v>
      </c>
      <c r="B416" s="6" t="s">
        <v>2597</v>
      </c>
      <c r="C416" s="6" t="s">
        <v>2598</v>
      </c>
      <c r="D416" s="12">
        <v>1</v>
      </c>
      <c r="E416" s="6" t="s">
        <v>1148</v>
      </c>
      <c r="F416" s="6" t="s">
        <v>1148</v>
      </c>
      <c r="G416" s="6" t="s">
        <v>1149</v>
      </c>
      <c r="H416" s="10" t="s">
        <v>1645</v>
      </c>
      <c r="I416" s="8" t="s">
        <v>2318</v>
      </c>
      <c r="J416" s="8" t="s">
        <v>1552</v>
      </c>
      <c r="K416" s="6" t="s">
        <v>1138</v>
      </c>
      <c r="N416" s="8" t="s">
        <v>1552</v>
      </c>
      <c r="O416" s="7" t="s">
        <v>1553</v>
      </c>
      <c r="S416" s="6">
        <v>1</v>
      </c>
      <c r="T416" s="6">
        <v>0</v>
      </c>
      <c r="U416" s="6">
        <v>1</v>
      </c>
      <c r="V416" s="6">
        <v>0</v>
      </c>
      <c r="X416" s="6" t="s">
        <v>8530</v>
      </c>
      <c r="Y416" s="6" t="s">
        <v>8531</v>
      </c>
    </row>
    <row r="417" spans="1:25">
      <c r="A417" s="6" t="s">
        <v>2599</v>
      </c>
      <c r="B417" s="6" t="s">
        <v>2600</v>
      </c>
      <c r="C417" s="6" t="s">
        <v>2601</v>
      </c>
      <c r="D417" s="12">
        <v>1</v>
      </c>
      <c r="E417" s="6" t="s">
        <v>1148</v>
      </c>
      <c r="F417" s="6" t="s">
        <v>1148</v>
      </c>
      <c r="G417" s="6" t="s">
        <v>1149</v>
      </c>
      <c r="H417" s="10" t="s">
        <v>1645</v>
      </c>
      <c r="I417" s="8" t="s">
        <v>2318</v>
      </c>
      <c r="J417" s="8" t="s">
        <v>1552</v>
      </c>
      <c r="K417" s="6" t="s">
        <v>1138</v>
      </c>
      <c r="N417" s="8" t="s">
        <v>1552</v>
      </c>
      <c r="O417" s="7" t="s">
        <v>1553</v>
      </c>
      <c r="S417" s="6">
        <v>1</v>
      </c>
      <c r="T417" s="6">
        <v>0</v>
      </c>
      <c r="U417" s="6">
        <v>1</v>
      </c>
      <c r="V417" s="6">
        <v>0</v>
      </c>
      <c r="X417" s="6" t="s">
        <v>8532</v>
      </c>
      <c r="Y417" s="6" t="s">
        <v>8533</v>
      </c>
    </row>
    <row r="418" spans="1:25">
      <c r="A418" s="6" t="s">
        <v>196</v>
      </c>
      <c r="B418" s="6" t="s">
        <v>2602</v>
      </c>
      <c r="C418" s="6" t="s">
        <v>2603</v>
      </c>
      <c r="D418" s="12">
        <v>1</v>
      </c>
      <c r="E418" s="6" t="s">
        <v>1148</v>
      </c>
      <c r="F418" s="6" t="s">
        <v>1148</v>
      </c>
      <c r="G418" s="6" t="s">
        <v>1149</v>
      </c>
      <c r="H418" s="10" t="s">
        <v>1645</v>
      </c>
      <c r="I418" s="8" t="s">
        <v>2318</v>
      </c>
      <c r="J418" s="8" t="s">
        <v>1552</v>
      </c>
      <c r="K418" s="6" t="s">
        <v>1372</v>
      </c>
      <c r="N418" s="8" t="s">
        <v>1552</v>
      </c>
      <c r="O418" s="7" t="s">
        <v>1553</v>
      </c>
      <c r="S418" s="6">
        <v>1</v>
      </c>
      <c r="T418" s="6">
        <v>0</v>
      </c>
      <c r="U418" s="6">
        <v>1</v>
      </c>
      <c r="V418" s="6">
        <v>0</v>
      </c>
      <c r="X418" s="6" t="s">
        <v>8534</v>
      </c>
      <c r="Y418" s="6" t="s">
        <v>8535</v>
      </c>
    </row>
    <row r="419" spans="1:25">
      <c r="A419" s="6" t="s">
        <v>2604</v>
      </c>
      <c r="B419" s="6" t="s">
        <v>2605</v>
      </c>
      <c r="C419" s="6" t="s">
        <v>2606</v>
      </c>
      <c r="D419" s="12">
        <v>1</v>
      </c>
      <c r="E419" s="6" t="s">
        <v>1148</v>
      </c>
      <c r="F419" s="6" t="s">
        <v>1148</v>
      </c>
      <c r="G419" s="6" t="s">
        <v>1149</v>
      </c>
      <c r="H419" s="10" t="s">
        <v>1645</v>
      </c>
      <c r="I419" s="8" t="s">
        <v>2318</v>
      </c>
      <c r="J419" s="8" t="s">
        <v>1552</v>
      </c>
      <c r="K419" s="6" t="s">
        <v>1138</v>
      </c>
      <c r="N419" s="8" t="s">
        <v>1552</v>
      </c>
      <c r="O419" s="7" t="s">
        <v>1553</v>
      </c>
      <c r="S419" s="6">
        <v>1</v>
      </c>
      <c r="T419" s="6">
        <v>0</v>
      </c>
      <c r="U419" s="6">
        <v>1</v>
      </c>
      <c r="V419" s="6">
        <v>0</v>
      </c>
      <c r="X419" s="6" t="s">
        <v>8536</v>
      </c>
      <c r="Y419" s="6" t="s">
        <v>8537</v>
      </c>
    </row>
    <row r="420" spans="1:25">
      <c r="A420" s="6" t="s">
        <v>2607</v>
      </c>
      <c r="B420" s="6" t="s">
        <v>2608</v>
      </c>
      <c r="C420" s="6" t="s">
        <v>2609</v>
      </c>
      <c r="D420" s="12">
        <v>1</v>
      </c>
      <c r="E420" s="6" t="s">
        <v>1148</v>
      </c>
      <c r="F420" s="6" t="s">
        <v>1148</v>
      </c>
      <c r="G420" s="6" t="s">
        <v>1149</v>
      </c>
      <c r="H420" s="10" t="s">
        <v>1645</v>
      </c>
      <c r="I420" s="8" t="s">
        <v>2318</v>
      </c>
      <c r="J420" s="8" t="s">
        <v>1552</v>
      </c>
      <c r="K420" s="6" t="s">
        <v>1138</v>
      </c>
      <c r="N420" s="8" t="s">
        <v>1552</v>
      </c>
      <c r="O420" s="7" t="s">
        <v>1553</v>
      </c>
      <c r="S420" s="6">
        <v>1</v>
      </c>
      <c r="T420" s="6">
        <v>0</v>
      </c>
      <c r="U420" s="6">
        <v>1</v>
      </c>
      <c r="V420" s="6">
        <v>0</v>
      </c>
      <c r="X420" s="6" t="s">
        <v>8538</v>
      </c>
      <c r="Y420" s="6" t="s">
        <v>8539</v>
      </c>
    </row>
    <row r="421" spans="1:25">
      <c r="A421" s="6" t="s">
        <v>2610</v>
      </c>
      <c r="B421" s="6" t="s">
        <v>2611</v>
      </c>
      <c r="C421" s="6" t="s">
        <v>2612</v>
      </c>
      <c r="D421" s="12">
        <v>1</v>
      </c>
      <c r="E421" s="6" t="s">
        <v>1148</v>
      </c>
      <c r="F421" s="6" t="s">
        <v>1148</v>
      </c>
      <c r="G421" s="6" t="s">
        <v>1149</v>
      </c>
      <c r="H421" s="10" t="s">
        <v>1645</v>
      </c>
      <c r="I421" s="8" t="s">
        <v>2318</v>
      </c>
      <c r="J421" s="8" t="s">
        <v>1552</v>
      </c>
      <c r="K421" s="6" t="s">
        <v>1138</v>
      </c>
      <c r="N421" s="8" t="s">
        <v>1552</v>
      </c>
      <c r="O421" s="7" t="s">
        <v>1553</v>
      </c>
      <c r="S421" s="6">
        <v>1</v>
      </c>
      <c r="T421" s="6">
        <v>0</v>
      </c>
      <c r="U421" s="6">
        <v>1</v>
      </c>
      <c r="V421" s="6">
        <v>0</v>
      </c>
      <c r="X421" s="6" t="s">
        <v>8540</v>
      </c>
      <c r="Y421" s="6" t="s">
        <v>8541</v>
      </c>
    </row>
    <row r="422" spans="1:25">
      <c r="A422" s="6" t="s">
        <v>2613</v>
      </c>
      <c r="B422" s="6" t="s">
        <v>2614</v>
      </c>
      <c r="C422" s="6" t="s">
        <v>2615</v>
      </c>
      <c r="D422" s="12">
        <v>1</v>
      </c>
      <c r="E422" s="6" t="s">
        <v>1148</v>
      </c>
      <c r="F422" s="6" t="s">
        <v>1148</v>
      </c>
      <c r="G422" s="6" t="s">
        <v>1149</v>
      </c>
      <c r="H422" s="10" t="s">
        <v>1645</v>
      </c>
      <c r="I422" s="8" t="s">
        <v>2318</v>
      </c>
      <c r="J422" s="8" t="s">
        <v>1552</v>
      </c>
      <c r="K422" s="6" t="s">
        <v>1138</v>
      </c>
      <c r="N422" s="8" t="s">
        <v>1552</v>
      </c>
      <c r="O422" s="7" t="s">
        <v>1553</v>
      </c>
      <c r="S422" s="6">
        <v>1</v>
      </c>
      <c r="T422" s="6">
        <v>0</v>
      </c>
      <c r="U422" s="6">
        <v>1</v>
      </c>
      <c r="V422" s="6">
        <v>0</v>
      </c>
      <c r="X422" s="6" t="s">
        <v>8542</v>
      </c>
      <c r="Y422" s="6" t="s">
        <v>8543</v>
      </c>
    </row>
    <row r="423" spans="1:25">
      <c r="A423" s="6" t="s">
        <v>2616</v>
      </c>
      <c r="B423" s="6" t="s">
        <v>2617</v>
      </c>
      <c r="C423" s="6" t="s">
        <v>2618</v>
      </c>
      <c r="D423" s="12">
        <v>1</v>
      </c>
      <c r="E423" s="6" t="s">
        <v>1148</v>
      </c>
      <c r="F423" s="6" t="s">
        <v>1148</v>
      </c>
      <c r="G423" s="6" t="s">
        <v>1149</v>
      </c>
      <c r="H423" s="10" t="s">
        <v>1645</v>
      </c>
      <c r="I423" s="8" t="s">
        <v>2318</v>
      </c>
      <c r="J423" s="8" t="s">
        <v>1552</v>
      </c>
      <c r="K423" s="6" t="s">
        <v>1138</v>
      </c>
      <c r="N423" s="8" t="s">
        <v>1552</v>
      </c>
      <c r="O423" s="7" t="s">
        <v>1553</v>
      </c>
      <c r="S423" s="6">
        <v>1</v>
      </c>
      <c r="T423" s="6">
        <v>0</v>
      </c>
      <c r="U423" s="6">
        <v>1</v>
      </c>
      <c r="V423" s="6">
        <v>0</v>
      </c>
      <c r="X423" s="6" t="s">
        <v>8544</v>
      </c>
      <c r="Y423" s="6" t="s">
        <v>8545</v>
      </c>
    </row>
    <row r="424" spans="1:25">
      <c r="A424" s="6" t="s">
        <v>2619</v>
      </c>
      <c r="B424" s="6" t="s">
        <v>2620</v>
      </c>
      <c r="C424" s="6" t="s">
        <v>2621</v>
      </c>
      <c r="D424" s="12">
        <v>1</v>
      </c>
      <c r="E424" s="6" t="s">
        <v>1148</v>
      </c>
      <c r="F424" s="6" t="s">
        <v>1148</v>
      </c>
      <c r="G424" s="6" t="s">
        <v>1149</v>
      </c>
      <c r="H424" s="10" t="s">
        <v>1645</v>
      </c>
      <c r="I424" s="8" t="s">
        <v>2318</v>
      </c>
      <c r="J424" s="8" t="s">
        <v>1552</v>
      </c>
      <c r="K424" s="6" t="s">
        <v>1138</v>
      </c>
      <c r="N424" s="8" t="s">
        <v>1552</v>
      </c>
      <c r="O424" s="7" t="s">
        <v>1553</v>
      </c>
      <c r="S424" s="6">
        <v>1</v>
      </c>
      <c r="T424" s="6">
        <v>0</v>
      </c>
      <c r="U424" s="6">
        <v>1</v>
      </c>
      <c r="V424" s="6">
        <v>0</v>
      </c>
      <c r="X424" s="6" t="s">
        <v>8546</v>
      </c>
      <c r="Y424" s="6" t="s">
        <v>8547</v>
      </c>
    </row>
    <row r="425" spans="1:25">
      <c r="A425" s="6" t="s">
        <v>997</v>
      </c>
      <c r="B425" s="6" t="s">
        <v>2622</v>
      </c>
      <c r="C425" s="6" t="s">
        <v>2623</v>
      </c>
      <c r="D425" s="12">
        <v>1</v>
      </c>
      <c r="E425" s="6" t="s">
        <v>1148</v>
      </c>
      <c r="F425" s="6" t="s">
        <v>1148</v>
      </c>
      <c r="G425" s="6" t="s">
        <v>1149</v>
      </c>
      <c r="H425" s="10" t="s">
        <v>1645</v>
      </c>
      <c r="I425" s="8" t="s">
        <v>2318</v>
      </c>
      <c r="J425" s="8" t="s">
        <v>1552</v>
      </c>
      <c r="K425" s="6" t="s">
        <v>1372</v>
      </c>
      <c r="L425" s="10"/>
      <c r="M425" s="43"/>
      <c r="N425" s="8" t="s">
        <v>1552</v>
      </c>
      <c r="O425" s="7" t="s">
        <v>1553</v>
      </c>
      <c r="P425" s="8"/>
      <c r="Q425" s="8"/>
      <c r="R425" s="10"/>
      <c r="S425" s="6">
        <v>1</v>
      </c>
      <c r="T425" s="6">
        <v>0</v>
      </c>
      <c r="U425" s="6">
        <v>1</v>
      </c>
      <c r="V425" s="6">
        <v>0</v>
      </c>
      <c r="X425" s="6" t="s">
        <v>8548</v>
      </c>
      <c r="Y425" s="6" t="s">
        <v>8549</v>
      </c>
    </row>
    <row r="426" spans="1:25">
      <c r="A426" s="6" t="s">
        <v>2624</v>
      </c>
      <c r="B426" s="6" t="s">
        <v>2625</v>
      </c>
      <c r="C426" s="6" t="s">
        <v>2626</v>
      </c>
      <c r="D426" s="12">
        <v>1</v>
      </c>
      <c r="E426" s="6" t="s">
        <v>1148</v>
      </c>
      <c r="F426" s="6" t="s">
        <v>1148</v>
      </c>
      <c r="G426" s="6" t="s">
        <v>1149</v>
      </c>
      <c r="H426" s="10" t="s">
        <v>1645</v>
      </c>
      <c r="I426" s="8" t="s">
        <v>2318</v>
      </c>
      <c r="J426" s="8" t="s">
        <v>1552</v>
      </c>
      <c r="K426" s="6" t="s">
        <v>1138</v>
      </c>
      <c r="N426" s="8" t="s">
        <v>1552</v>
      </c>
      <c r="O426" s="7" t="s">
        <v>1553</v>
      </c>
      <c r="S426" s="6">
        <v>1</v>
      </c>
      <c r="T426" s="6">
        <v>0</v>
      </c>
      <c r="U426" s="6">
        <v>1</v>
      </c>
      <c r="V426" s="6">
        <v>0</v>
      </c>
      <c r="X426" s="6" t="s">
        <v>8550</v>
      </c>
      <c r="Y426" s="6" t="s">
        <v>8551</v>
      </c>
    </row>
    <row r="427" spans="1:25">
      <c r="A427" s="6" t="s">
        <v>2627</v>
      </c>
      <c r="B427" s="6" t="s">
        <v>2628</v>
      </c>
      <c r="C427" s="6" t="s">
        <v>2629</v>
      </c>
      <c r="D427" s="12">
        <v>1</v>
      </c>
      <c r="E427" s="6" t="s">
        <v>1148</v>
      </c>
      <c r="F427" s="6" t="s">
        <v>1148</v>
      </c>
      <c r="G427" s="6" t="s">
        <v>1149</v>
      </c>
      <c r="H427" s="10" t="s">
        <v>1645</v>
      </c>
      <c r="I427" s="8" t="s">
        <v>2318</v>
      </c>
      <c r="J427" s="8" t="s">
        <v>1552</v>
      </c>
      <c r="K427" s="6" t="s">
        <v>1138</v>
      </c>
      <c r="N427" s="8" t="s">
        <v>1552</v>
      </c>
      <c r="O427" s="7" t="s">
        <v>1553</v>
      </c>
      <c r="S427" s="6">
        <v>1</v>
      </c>
      <c r="T427" s="6">
        <v>0</v>
      </c>
      <c r="U427" s="6">
        <v>1</v>
      </c>
      <c r="V427" s="6">
        <v>0</v>
      </c>
      <c r="X427" s="6" t="s">
        <v>8552</v>
      </c>
      <c r="Y427" s="6" t="s">
        <v>8553</v>
      </c>
    </row>
    <row r="428" spans="1:25">
      <c r="A428" s="6" t="s">
        <v>621</v>
      </c>
      <c r="B428" s="6" t="s">
        <v>2630</v>
      </c>
      <c r="C428" s="6" t="s">
        <v>2631</v>
      </c>
      <c r="D428" s="12">
        <v>1</v>
      </c>
      <c r="E428" s="6" t="s">
        <v>1148</v>
      </c>
      <c r="F428" s="6" t="s">
        <v>1148</v>
      </c>
      <c r="G428" s="6" t="s">
        <v>1149</v>
      </c>
      <c r="H428" s="10" t="s">
        <v>1645</v>
      </c>
      <c r="I428" s="8" t="s">
        <v>2318</v>
      </c>
      <c r="J428" s="8" t="s">
        <v>1552</v>
      </c>
      <c r="K428" s="6" t="s">
        <v>1138</v>
      </c>
      <c r="N428" s="8" t="s">
        <v>1552</v>
      </c>
      <c r="O428" s="7" t="s">
        <v>1553</v>
      </c>
      <c r="S428" s="6">
        <v>1</v>
      </c>
      <c r="T428" s="6">
        <v>0</v>
      </c>
      <c r="U428" s="6">
        <v>1</v>
      </c>
      <c r="V428" s="6">
        <v>0</v>
      </c>
      <c r="X428" s="6" t="s">
        <v>8554</v>
      </c>
      <c r="Y428" s="6" t="s">
        <v>8555</v>
      </c>
    </row>
    <row r="429" spans="1:25">
      <c r="A429" s="6" t="s">
        <v>840</v>
      </c>
      <c r="B429" s="6" t="s">
        <v>2632</v>
      </c>
      <c r="C429" s="6" t="s">
        <v>2633</v>
      </c>
      <c r="D429" s="12">
        <v>1</v>
      </c>
      <c r="E429" s="6" t="s">
        <v>1148</v>
      </c>
      <c r="F429" s="6" t="s">
        <v>1148</v>
      </c>
      <c r="G429" s="6" t="s">
        <v>1149</v>
      </c>
      <c r="H429" s="10" t="s">
        <v>1645</v>
      </c>
      <c r="I429" s="8" t="s">
        <v>2318</v>
      </c>
      <c r="J429" s="8" t="s">
        <v>1552</v>
      </c>
      <c r="K429" s="6" t="s">
        <v>1138</v>
      </c>
      <c r="N429" s="8" t="s">
        <v>1552</v>
      </c>
      <c r="O429" s="7" t="s">
        <v>1553</v>
      </c>
      <c r="S429" s="6">
        <v>1</v>
      </c>
      <c r="T429" s="6">
        <v>0</v>
      </c>
      <c r="U429" s="6">
        <v>1</v>
      </c>
      <c r="V429" s="6">
        <v>0</v>
      </c>
      <c r="X429" s="6" t="s">
        <v>8556</v>
      </c>
      <c r="Y429" s="6" t="s">
        <v>8557</v>
      </c>
    </row>
    <row r="430" spans="1:25">
      <c r="A430" s="6" t="s">
        <v>710</v>
      </c>
      <c r="B430" s="6" t="s">
        <v>2634</v>
      </c>
      <c r="C430" s="6" t="s">
        <v>2635</v>
      </c>
      <c r="D430" s="12">
        <v>1</v>
      </c>
      <c r="E430" s="6" t="s">
        <v>1148</v>
      </c>
      <c r="F430" s="6" t="s">
        <v>1148</v>
      </c>
      <c r="G430" s="6" t="s">
        <v>1149</v>
      </c>
      <c r="H430" s="10" t="s">
        <v>1645</v>
      </c>
      <c r="I430" s="8" t="s">
        <v>2318</v>
      </c>
      <c r="J430" s="8" t="s">
        <v>1552</v>
      </c>
      <c r="K430" s="6" t="s">
        <v>1138</v>
      </c>
      <c r="N430" s="8" t="s">
        <v>1552</v>
      </c>
      <c r="O430" s="7" t="s">
        <v>1553</v>
      </c>
      <c r="S430" s="6">
        <v>1</v>
      </c>
      <c r="T430" s="6">
        <v>0</v>
      </c>
      <c r="U430" s="6">
        <v>1</v>
      </c>
      <c r="V430" s="6">
        <v>0</v>
      </c>
      <c r="X430" s="6" t="s">
        <v>8558</v>
      </c>
      <c r="Y430" s="6" t="s">
        <v>8559</v>
      </c>
    </row>
    <row r="431" spans="1:25">
      <c r="A431" s="6" t="s">
        <v>593</v>
      </c>
      <c r="B431" s="6" t="s">
        <v>2636</v>
      </c>
      <c r="C431" s="6" t="s">
        <v>2637</v>
      </c>
      <c r="D431" s="12">
        <v>1</v>
      </c>
      <c r="E431" s="6" t="s">
        <v>1148</v>
      </c>
      <c r="F431" s="6" t="s">
        <v>1148</v>
      </c>
      <c r="G431" s="6" t="s">
        <v>1149</v>
      </c>
      <c r="H431" s="10" t="s">
        <v>1645</v>
      </c>
      <c r="I431" s="8" t="s">
        <v>2318</v>
      </c>
      <c r="J431" s="8" t="s">
        <v>1552</v>
      </c>
      <c r="K431" s="6" t="s">
        <v>1138</v>
      </c>
      <c r="N431" s="8" t="s">
        <v>1552</v>
      </c>
      <c r="O431" s="7" t="s">
        <v>1553</v>
      </c>
      <c r="S431" s="6">
        <v>1</v>
      </c>
      <c r="T431" s="6">
        <v>0</v>
      </c>
      <c r="U431" s="6">
        <v>1</v>
      </c>
      <c r="V431" s="6">
        <v>0</v>
      </c>
      <c r="X431" s="6" t="s">
        <v>8560</v>
      </c>
      <c r="Y431" s="6" t="s">
        <v>8561</v>
      </c>
    </row>
    <row r="432" spans="1:25">
      <c r="A432" s="6" t="s">
        <v>569</v>
      </c>
      <c r="B432" s="6" t="s">
        <v>2638</v>
      </c>
      <c r="C432" s="6" t="s">
        <v>2639</v>
      </c>
      <c r="D432" s="12">
        <v>1</v>
      </c>
      <c r="E432" s="6" t="s">
        <v>1148</v>
      </c>
      <c r="F432" s="6" t="s">
        <v>1148</v>
      </c>
      <c r="G432" s="6" t="s">
        <v>1149</v>
      </c>
      <c r="H432" s="10" t="s">
        <v>1645</v>
      </c>
      <c r="I432" s="8" t="s">
        <v>2318</v>
      </c>
      <c r="J432" s="8" t="s">
        <v>1552</v>
      </c>
      <c r="K432" s="6" t="s">
        <v>1372</v>
      </c>
      <c r="L432" s="10"/>
      <c r="M432" s="43"/>
      <c r="N432" s="8" t="s">
        <v>1552</v>
      </c>
      <c r="O432" s="7" t="s">
        <v>1553</v>
      </c>
      <c r="P432" s="8"/>
      <c r="Q432" s="8"/>
      <c r="R432" s="10"/>
      <c r="S432" s="6">
        <v>1</v>
      </c>
      <c r="T432" s="6">
        <v>0</v>
      </c>
      <c r="U432" s="6">
        <v>1</v>
      </c>
      <c r="V432" s="6">
        <v>0</v>
      </c>
      <c r="X432" s="6" t="s">
        <v>8562</v>
      </c>
      <c r="Y432" s="6" t="s">
        <v>8563</v>
      </c>
    </row>
    <row r="433" spans="1:25">
      <c r="A433" s="6" t="s">
        <v>22</v>
      </c>
      <c r="B433" s="6" t="s">
        <v>2640</v>
      </c>
      <c r="C433" s="6" t="s">
        <v>2641</v>
      </c>
      <c r="D433" s="12">
        <v>1</v>
      </c>
      <c r="E433" s="6" t="s">
        <v>1148</v>
      </c>
      <c r="F433" s="6" t="s">
        <v>1148</v>
      </c>
      <c r="G433" s="6" t="s">
        <v>1149</v>
      </c>
      <c r="H433" s="10" t="s">
        <v>1645</v>
      </c>
      <c r="I433" s="8" t="s">
        <v>2318</v>
      </c>
      <c r="J433" s="8" t="s">
        <v>1552</v>
      </c>
      <c r="K433" s="6" t="s">
        <v>1138</v>
      </c>
      <c r="N433" s="8" t="s">
        <v>1552</v>
      </c>
      <c r="O433" s="7" t="s">
        <v>1553</v>
      </c>
      <c r="S433" s="6">
        <v>1</v>
      </c>
      <c r="T433" s="6">
        <v>0</v>
      </c>
      <c r="U433" s="6">
        <v>1</v>
      </c>
      <c r="V433" s="6">
        <v>0</v>
      </c>
      <c r="X433" s="6" t="s">
        <v>8564</v>
      </c>
      <c r="Y433" s="6" t="s">
        <v>8565</v>
      </c>
    </row>
    <row r="434" spans="1:25">
      <c r="A434" s="6" t="s">
        <v>2642</v>
      </c>
      <c r="B434" s="6" t="s">
        <v>2643</v>
      </c>
      <c r="C434" s="6" t="s">
        <v>2644</v>
      </c>
      <c r="D434" s="12">
        <v>1</v>
      </c>
      <c r="E434" s="6" t="s">
        <v>1148</v>
      </c>
      <c r="F434" s="6" t="s">
        <v>1148</v>
      </c>
      <c r="G434" s="6" t="s">
        <v>1149</v>
      </c>
      <c r="H434" s="10" t="s">
        <v>1645</v>
      </c>
      <c r="I434" s="8" t="s">
        <v>2318</v>
      </c>
      <c r="J434" s="8" t="s">
        <v>1552</v>
      </c>
      <c r="K434" s="6" t="s">
        <v>1138</v>
      </c>
      <c r="N434" s="8" t="s">
        <v>1552</v>
      </c>
      <c r="O434" s="7" t="s">
        <v>1553</v>
      </c>
      <c r="S434" s="6">
        <v>1</v>
      </c>
      <c r="T434" s="6">
        <v>0</v>
      </c>
      <c r="U434" s="6">
        <v>1</v>
      </c>
      <c r="V434" s="6">
        <v>0</v>
      </c>
      <c r="X434" s="6" t="s">
        <v>8566</v>
      </c>
      <c r="Y434" s="6" t="s">
        <v>8567</v>
      </c>
    </row>
    <row r="435" spans="1:25">
      <c r="A435" s="6" t="s">
        <v>2645</v>
      </c>
      <c r="B435" s="6" t="s">
        <v>2646</v>
      </c>
      <c r="C435" s="6" t="s">
        <v>2647</v>
      </c>
      <c r="D435" s="12">
        <v>1</v>
      </c>
      <c r="E435" s="6" t="s">
        <v>1148</v>
      </c>
      <c r="F435" s="6" t="s">
        <v>1148</v>
      </c>
      <c r="G435" s="6" t="s">
        <v>1149</v>
      </c>
      <c r="H435" s="10" t="s">
        <v>1645</v>
      </c>
      <c r="I435" s="8" t="s">
        <v>2318</v>
      </c>
      <c r="J435" s="8" t="s">
        <v>1552</v>
      </c>
      <c r="K435" s="6" t="s">
        <v>1138</v>
      </c>
      <c r="N435" s="8" t="s">
        <v>1552</v>
      </c>
      <c r="O435" s="7" t="s">
        <v>1553</v>
      </c>
      <c r="S435" s="6">
        <v>1</v>
      </c>
      <c r="T435" s="6">
        <v>0</v>
      </c>
      <c r="U435" s="6">
        <v>1</v>
      </c>
      <c r="V435" s="6">
        <v>0</v>
      </c>
      <c r="X435" s="6" t="s">
        <v>8568</v>
      </c>
      <c r="Y435" s="6" t="s">
        <v>8569</v>
      </c>
    </row>
    <row r="436" spans="1:25">
      <c r="A436" s="6" t="s">
        <v>1022</v>
      </c>
      <c r="B436" s="6" t="s">
        <v>2648</v>
      </c>
      <c r="C436" s="6" t="s">
        <v>2649</v>
      </c>
      <c r="D436" s="7">
        <v>1</v>
      </c>
      <c r="E436" s="6" t="s">
        <v>1148</v>
      </c>
      <c r="F436" s="6" t="s">
        <v>1148</v>
      </c>
      <c r="G436" s="6" t="s">
        <v>1149</v>
      </c>
      <c r="H436" s="6" t="s">
        <v>1645</v>
      </c>
      <c r="I436" s="6" t="s">
        <v>2650</v>
      </c>
      <c r="J436" s="6" t="s">
        <v>1552</v>
      </c>
      <c r="K436" s="6" t="s">
        <v>1138</v>
      </c>
      <c r="N436" s="8" t="s">
        <v>1552</v>
      </c>
      <c r="O436" s="7" t="s">
        <v>1553</v>
      </c>
      <c r="S436" s="6">
        <v>1</v>
      </c>
      <c r="T436" s="6">
        <v>0</v>
      </c>
      <c r="U436" s="6">
        <v>1</v>
      </c>
      <c r="V436" s="6">
        <v>0</v>
      </c>
      <c r="X436" s="6" t="s">
        <v>8570</v>
      </c>
      <c r="Y436" s="6" t="s">
        <v>8571</v>
      </c>
    </row>
    <row r="437" spans="1:25">
      <c r="A437" s="6" t="s">
        <v>517</v>
      </c>
      <c r="B437" s="6" t="s">
        <v>2651</v>
      </c>
      <c r="C437" s="8" t="s">
        <v>2652</v>
      </c>
      <c r="D437" s="13">
        <v>1</v>
      </c>
      <c r="E437" s="10" t="s">
        <v>1148</v>
      </c>
      <c r="F437" s="10" t="s">
        <v>1148</v>
      </c>
      <c r="G437" s="10" t="s">
        <v>1149</v>
      </c>
      <c r="H437" s="10" t="s">
        <v>1645</v>
      </c>
      <c r="I437" s="8" t="s">
        <v>2650</v>
      </c>
      <c r="J437" s="6" t="s">
        <v>1552</v>
      </c>
      <c r="K437" s="6" t="s">
        <v>1138</v>
      </c>
      <c r="N437" s="8" t="s">
        <v>1552</v>
      </c>
      <c r="O437" s="7" t="s">
        <v>1553</v>
      </c>
      <c r="S437" s="6">
        <v>1</v>
      </c>
      <c r="T437" s="6">
        <v>0</v>
      </c>
      <c r="U437" s="6">
        <v>1</v>
      </c>
      <c r="V437" s="6">
        <v>0</v>
      </c>
      <c r="X437" s="6" t="s">
        <v>8572</v>
      </c>
      <c r="Y437" s="6" t="s">
        <v>8573</v>
      </c>
    </row>
    <row r="438" spans="1:25">
      <c r="A438" s="6" t="s">
        <v>665</v>
      </c>
      <c r="B438" s="6" t="s">
        <v>2653</v>
      </c>
      <c r="C438" s="6" t="s">
        <v>2654</v>
      </c>
      <c r="D438" s="7">
        <v>1</v>
      </c>
      <c r="E438" s="6" t="s">
        <v>1148</v>
      </c>
      <c r="F438" s="6" t="s">
        <v>1148</v>
      </c>
      <c r="G438" s="6" t="s">
        <v>1149</v>
      </c>
      <c r="H438" s="6" t="s">
        <v>1645</v>
      </c>
      <c r="I438" s="6" t="s">
        <v>2650</v>
      </c>
      <c r="J438" s="6" t="s">
        <v>1552</v>
      </c>
      <c r="K438" s="6" t="s">
        <v>1138</v>
      </c>
      <c r="N438" s="8" t="s">
        <v>1552</v>
      </c>
      <c r="O438" s="7" t="s">
        <v>1553</v>
      </c>
      <c r="S438" s="6">
        <v>1</v>
      </c>
      <c r="T438" s="6">
        <v>0</v>
      </c>
      <c r="U438" s="6">
        <v>1</v>
      </c>
      <c r="V438" s="6">
        <v>0</v>
      </c>
      <c r="X438" s="6" t="s">
        <v>8574</v>
      </c>
      <c r="Y438" s="6" t="s">
        <v>8575</v>
      </c>
    </row>
    <row r="439" spans="1:25">
      <c r="A439" s="6" t="s">
        <v>763</v>
      </c>
      <c r="B439" s="6" t="s">
        <v>2655</v>
      </c>
      <c r="C439" s="6" t="s">
        <v>2656</v>
      </c>
      <c r="D439" s="7">
        <v>1</v>
      </c>
      <c r="E439" s="6" t="s">
        <v>1148</v>
      </c>
      <c r="F439" s="6" t="s">
        <v>1148</v>
      </c>
      <c r="G439" s="6" t="s">
        <v>1149</v>
      </c>
      <c r="H439" s="6" t="s">
        <v>1645</v>
      </c>
      <c r="I439" s="6" t="s">
        <v>2650</v>
      </c>
      <c r="J439" s="6" t="s">
        <v>1552</v>
      </c>
      <c r="K439" s="6" t="s">
        <v>1138</v>
      </c>
      <c r="N439" s="8" t="s">
        <v>1552</v>
      </c>
      <c r="O439" s="7" t="s">
        <v>1553</v>
      </c>
      <c r="S439" s="6">
        <v>1</v>
      </c>
      <c r="T439" s="6">
        <v>0</v>
      </c>
      <c r="U439" s="6">
        <v>1</v>
      </c>
      <c r="V439" s="6">
        <v>0</v>
      </c>
      <c r="X439" s="6" t="s">
        <v>8576</v>
      </c>
      <c r="Y439" s="6" t="s">
        <v>8577</v>
      </c>
    </row>
    <row r="440" spans="1:25">
      <c r="A440" s="6" t="s">
        <v>554</v>
      </c>
      <c r="B440" s="6" t="s">
        <v>2657</v>
      </c>
      <c r="C440" s="6" t="s">
        <v>2658</v>
      </c>
      <c r="D440" s="7">
        <v>1</v>
      </c>
      <c r="E440" s="6" t="s">
        <v>1148</v>
      </c>
      <c r="F440" s="6" t="s">
        <v>1148</v>
      </c>
      <c r="G440" s="6" t="s">
        <v>1149</v>
      </c>
      <c r="H440" s="6" t="s">
        <v>1645</v>
      </c>
      <c r="I440" s="6" t="s">
        <v>2650</v>
      </c>
      <c r="J440" s="6" t="s">
        <v>1552</v>
      </c>
      <c r="K440" s="6" t="s">
        <v>1138</v>
      </c>
      <c r="N440" s="8" t="s">
        <v>1552</v>
      </c>
      <c r="O440" s="7" t="s">
        <v>1553</v>
      </c>
      <c r="S440" s="6">
        <v>1</v>
      </c>
      <c r="T440" s="6">
        <v>0</v>
      </c>
      <c r="U440" s="6">
        <v>1</v>
      </c>
      <c r="V440" s="6">
        <v>0</v>
      </c>
      <c r="X440" s="6" t="s">
        <v>8578</v>
      </c>
      <c r="Y440" s="6" t="s">
        <v>8579</v>
      </c>
    </row>
    <row r="441" spans="1:25">
      <c r="A441" s="6" t="s">
        <v>978</v>
      </c>
      <c r="B441" s="6" t="s">
        <v>2659</v>
      </c>
      <c r="C441" s="11" t="s">
        <v>2660</v>
      </c>
      <c r="D441" s="12">
        <v>1</v>
      </c>
      <c r="E441" s="10" t="s">
        <v>1148</v>
      </c>
      <c r="F441" s="10" t="s">
        <v>1148</v>
      </c>
      <c r="G441" s="10" t="s">
        <v>1149</v>
      </c>
      <c r="H441" s="10" t="s">
        <v>1645</v>
      </c>
      <c r="I441" s="11" t="s">
        <v>2650</v>
      </c>
      <c r="J441" s="8" t="s">
        <v>1552</v>
      </c>
      <c r="K441" s="6" t="s">
        <v>1138</v>
      </c>
      <c r="N441" s="8" t="s">
        <v>1552</v>
      </c>
      <c r="O441" s="7" t="s">
        <v>1553</v>
      </c>
      <c r="S441" s="6">
        <v>1</v>
      </c>
      <c r="T441" s="6">
        <v>0</v>
      </c>
      <c r="U441" s="6">
        <v>1</v>
      </c>
      <c r="V441" s="6">
        <v>0</v>
      </c>
      <c r="X441" s="6" t="s">
        <v>8580</v>
      </c>
      <c r="Y441" s="6" t="s">
        <v>8581</v>
      </c>
    </row>
    <row r="442" spans="1:25">
      <c r="A442" s="6" t="s">
        <v>237</v>
      </c>
      <c r="B442" s="6" t="s">
        <v>2661</v>
      </c>
      <c r="C442" s="6" t="s">
        <v>2662</v>
      </c>
      <c r="D442" s="7">
        <v>1</v>
      </c>
      <c r="E442" s="6" t="s">
        <v>1148</v>
      </c>
      <c r="F442" s="6" t="s">
        <v>1148</v>
      </c>
      <c r="G442" s="6" t="s">
        <v>1149</v>
      </c>
      <c r="H442" s="6" t="s">
        <v>1645</v>
      </c>
      <c r="I442" s="6" t="s">
        <v>2650</v>
      </c>
      <c r="J442" s="6" t="s">
        <v>1552</v>
      </c>
      <c r="K442" s="6" t="s">
        <v>1138</v>
      </c>
      <c r="N442" s="8" t="s">
        <v>1552</v>
      </c>
      <c r="O442" s="7" t="s">
        <v>1553</v>
      </c>
      <c r="P442" s="6" t="s">
        <v>1399</v>
      </c>
      <c r="Q442" s="6" t="s">
        <v>1236</v>
      </c>
      <c r="R442" s="6" t="s">
        <v>1400</v>
      </c>
      <c r="S442" s="6">
        <v>1</v>
      </c>
      <c r="T442" s="6">
        <v>0</v>
      </c>
      <c r="U442" s="6">
        <v>1</v>
      </c>
      <c r="V442" s="6">
        <v>0</v>
      </c>
      <c r="X442" s="6" t="s">
        <v>8582</v>
      </c>
      <c r="Y442" s="6" t="s">
        <v>8583</v>
      </c>
    </row>
    <row r="443" spans="1:25">
      <c r="A443" s="6" t="s">
        <v>193</v>
      </c>
      <c r="B443" s="6" t="s">
        <v>2663</v>
      </c>
      <c r="C443" s="8" t="s">
        <v>2664</v>
      </c>
      <c r="D443" s="13">
        <v>1</v>
      </c>
      <c r="E443" s="10" t="s">
        <v>1148</v>
      </c>
      <c r="F443" s="10" t="s">
        <v>1148</v>
      </c>
      <c r="G443" s="10" t="s">
        <v>1149</v>
      </c>
      <c r="H443" s="10" t="s">
        <v>1645</v>
      </c>
      <c r="I443" s="11" t="s">
        <v>2650</v>
      </c>
      <c r="J443" s="8" t="s">
        <v>1552</v>
      </c>
      <c r="K443" s="6" t="s">
        <v>1138</v>
      </c>
      <c r="N443" s="8" t="s">
        <v>1552</v>
      </c>
      <c r="O443" s="7" t="s">
        <v>1553</v>
      </c>
      <c r="S443" s="6">
        <v>1</v>
      </c>
      <c r="T443" s="6">
        <v>0</v>
      </c>
      <c r="U443" s="6">
        <v>1</v>
      </c>
      <c r="V443" s="6">
        <v>0</v>
      </c>
      <c r="X443" s="6" t="s">
        <v>8584</v>
      </c>
      <c r="Y443" s="6" t="s">
        <v>8585</v>
      </c>
    </row>
    <row r="444" spans="1:25">
      <c r="A444" s="6" t="s">
        <v>1002</v>
      </c>
      <c r="B444" s="6" t="s">
        <v>2665</v>
      </c>
      <c r="C444" s="6" t="s">
        <v>2666</v>
      </c>
      <c r="D444" s="7">
        <v>1</v>
      </c>
      <c r="E444" s="6" t="s">
        <v>1148</v>
      </c>
      <c r="F444" s="6" t="s">
        <v>1148</v>
      </c>
      <c r="G444" s="6" t="s">
        <v>1149</v>
      </c>
      <c r="H444" s="6" t="s">
        <v>1645</v>
      </c>
      <c r="I444" s="6" t="s">
        <v>2650</v>
      </c>
      <c r="J444" s="6" t="s">
        <v>1552</v>
      </c>
      <c r="K444" s="6" t="s">
        <v>1138</v>
      </c>
      <c r="N444" s="8" t="s">
        <v>1552</v>
      </c>
      <c r="O444" s="7" t="s">
        <v>1553</v>
      </c>
      <c r="S444" s="6">
        <v>1</v>
      </c>
      <c r="T444" s="6">
        <v>0</v>
      </c>
      <c r="U444" s="6">
        <v>1</v>
      </c>
      <c r="V444" s="6">
        <v>0</v>
      </c>
      <c r="X444" s="6" t="s">
        <v>8586</v>
      </c>
      <c r="Y444" s="6" t="s">
        <v>8587</v>
      </c>
    </row>
    <row r="445" spans="1:25">
      <c r="A445" s="6" t="s">
        <v>795</v>
      </c>
      <c r="B445" s="6" t="s">
        <v>2667</v>
      </c>
      <c r="C445" s="6" t="s">
        <v>2668</v>
      </c>
      <c r="D445" s="7">
        <v>1</v>
      </c>
      <c r="E445" s="6" t="s">
        <v>1148</v>
      </c>
      <c r="F445" s="6" t="s">
        <v>1148</v>
      </c>
      <c r="G445" s="6" t="s">
        <v>1149</v>
      </c>
      <c r="H445" s="10" t="s">
        <v>1645</v>
      </c>
      <c r="I445" s="6" t="s">
        <v>2650</v>
      </c>
      <c r="J445" s="6" t="s">
        <v>1552</v>
      </c>
      <c r="K445" s="6" t="s">
        <v>1138</v>
      </c>
      <c r="N445" s="8" t="s">
        <v>1552</v>
      </c>
      <c r="O445" s="7" t="s">
        <v>1553</v>
      </c>
      <c r="P445" s="6" t="s">
        <v>2669</v>
      </c>
      <c r="S445" s="6">
        <v>1</v>
      </c>
      <c r="T445" s="6">
        <v>0</v>
      </c>
      <c r="U445" s="6">
        <v>1</v>
      </c>
      <c r="V445" s="6">
        <v>0</v>
      </c>
      <c r="X445" s="6" t="s">
        <v>8574</v>
      </c>
      <c r="Y445" s="6" t="s">
        <v>8588</v>
      </c>
    </row>
    <row r="446" spans="1:25">
      <c r="A446" s="6" t="s">
        <v>803</v>
      </c>
      <c r="B446" s="6" t="s">
        <v>2667</v>
      </c>
      <c r="C446" s="6" t="s">
        <v>2670</v>
      </c>
      <c r="D446" s="7">
        <v>1</v>
      </c>
      <c r="E446" s="6" t="s">
        <v>1148</v>
      </c>
      <c r="F446" s="6" t="s">
        <v>1148</v>
      </c>
      <c r="G446" s="6" t="s">
        <v>1149</v>
      </c>
      <c r="H446" s="10" t="s">
        <v>1645</v>
      </c>
      <c r="I446" s="6" t="s">
        <v>2650</v>
      </c>
      <c r="J446" s="6" t="s">
        <v>1552</v>
      </c>
      <c r="K446" s="6" t="s">
        <v>1138</v>
      </c>
      <c r="N446" s="8" t="s">
        <v>1552</v>
      </c>
      <c r="O446" s="7" t="s">
        <v>1553</v>
      </c>
      <c r="P446" s="6" t="s">
        <v>2671</v>
      </c>
      <c r="S446" s="6">
        <v>1</v>
      </c>
      <c r="T446" s="6">
        <v>0</v>
      </c>
      <c r="U446" s="6">
        <v>1</v>
      </c>
      <c r="V446" s="6">
        <v>1</v>
      </c>
      <c r="X446" s="6" t="s">
        <v>8589</v>
      </c>
      <c r="Y446" s="6" t="s">
        <v>8590</v>
      </c>
    </row>
    <row r="447" spans="1:25">
      <c r="A447" s="6" t="s">
        <v>995</v>
      </c>
      <c r="B447" s="6" t="s">
        <v>2672</v>
      </c>
      <c r="C447" s="6" t="s">
        <v>2673</v>
      </c>
      <c r="D447" s="7">
        <v>1</v>
      </c>
      <c r="E447" s="6" t="s">
        <v>1148</v>
      </c>
      <c r="F447" s="6" t="s">
        <v>1148</v>
      </c>
      <c r="G447" s="6" t="s">
        <v>1149</v>
      </c>
      <c r="H447" s="6" t="s">
        <v>1645</v>
      </c>
      <c r="I447" s="6" t="s">
        <v>2650</v>
      </c>
      <c r="J447" s="6" t="s">
        <v>1552</v>
      </c>
      <c r="K447" s="6" t="s">
        <v>1138</v>
      </c>
      <c r="N447" s="8" t="s">
        <v>1552</v>
      </c>
      <c r="O447" s="7" t="s">
        <v>1553</v>
      </c>
      <c r="Q447" s="6" t="s">
        <v>1236</v>
      </c>
      <c r="R447" s="6" t="s">
        <v>1400</v>
      </c>
      <c r="S447" s="6">
        <v>1</v>
      </c>
      <c r="T447" s="6">
        <v>0</v>
      </c>
      <c r="U447" s="6">
        <v>1</v>
      </c>
      <c r="V447" s="6">
        <v>0</v>
      </c>
      <c r="X447" s="6" t="s">
        <v>8591</v>
      </c>
      <c r="Y447" s="6" t="s">
        <v>8592</v>
      </c>
    </row>
    <row r="448" spans="1:25">
      <c r="A448" s="6" t="s">
        <v>864</v>
      </c>
      <c r="B448" s="6" t="s">
        <v>2674</v>
      </c>
      <c r="C448" s="6" t="s">
        <v>2675</v>
      </c>
      <c r="D448" s="7">
        <v>1</v>
      </c>
      <c r="E448" s="6" t="s">
        <v>1148</v>
      </c>
      <c r="F448" s="6" t="s">
        <v>1148</v>
      </c>
      <c r="G448" s="6" t="s">
        <v>1149</v>
      </c>
      <c r="H448" s="10" t="s">
        <v>1645</v>
      </c>
      <c r="I448" s="6" t="s">
        <v>2650</v>
      </c>
      <c r="J448" s="6" t="s">
        <v>1552</v>
      </c>
      <c r="K448" s="6" t="s">
        <v>1138</v>
      </c>
      <c r="N448" s="8" t="s">
        <v>1552</v>
      </c>
      <c r="O448" s="7" t="s">
        <v>1553</v>
      </c>
      <c r="S448" s="6">
        <v>1</v>
      </c>
      <c r="T448" s="6">
        <v>0</v>
      </c>
      <c r="U448" s="6">
        <v>1</v>
      </c>
      <c r="V448" s="6">
        <v>0</v>
      </c>
      <c r="X448" s="6" t="s">
        <v>8593</v>
      </c>
      <c r="Y448" s="6" t="s">
        <v>8594</v>
      </c>
    </row>
    <row r="449" spans="1:25">
      <c r="A449" s="8" t="s">
        <v>1026</v>
      </c>
      <c r="B449" s="8" t="s">
        <v>2676</v>
      </c>
      <c r="C449" s="8" t="s">
        <v>2677</v>
      </c>
      <c r="D449" s="13">
        <v>1</v>
      </c>
      <c r="E449" s="6" t="s">
        <v>1148</v>
      </c>
      <c r="F449" s="6" t="s">
        <v>1148</v>
      </c>
      <c r="G449" s="10" t="s">
        <v>1149</v>
      </c>
      <c r="H449" s="10" t="s">
        <v>1645</v>
      </c>
      <c r="I449" s="16" t="s">
        <v>2678</v>
      </c>
      <c r="J449" s="6" t="s">
        <v>1552</v>
      </c>
      <c r="K449" s="6" t="s">
        <v>1372</v>
      </c>
      <c r="N449" s="8" t="s">
        <v>1552</v>
      </c>
      <c r="O449" s="7" t="s">
        <v>1553</v>
      </c>
      <c r="S449" s="6">
        <v>1</v>
      </c>
      <c r="T449" s="6">
        <v>0</v>
      </c>
      <c r="U449" s="6">
        <v>1</v>
      </c>
      <c r="V449" s="6">
        <v>0</v>
      </c>
      <c r="X449" s="6" t="s">
        <v>8595</v>
      </c>
      <c r="Y449" s="6" t="s">
        <v>8596</v>
      </c>
    </row>
    <row r="450" spans="1:25">
      <c r="A450" s="8" t="s">
        <v>2679</v>
      </c>
      <c r="B450" s="8" t="s">
        <v>2680</v>
      </c>
      <c r="C450" s="8" t="s">
        <v>2681</v>
      </c>
      <c r="D450" s="13">
        <v>1</v>
      </c>
      <c r="E450" s="6" t="s">
        <v>1148</v>
      </c>
      <c r="F450" s="6" t="s">
        <v>1148</v>
      </c>
      <c r="G450" s="10" t="s">
        <v>1149</v>
      </c>
      <c r="H450" s="10" t="s">
        <v>1645</v>
      </c>
      <c r="I450" s="16" t="s">
        <v>2678</v>
      </c>
      <c r="J450" s="6" t="s">
        <v>1552</v>
      </c>
      <c r="K450" s="6" t="s">
        <v>1372</v>
      </c>
      <c r="N450" s="8" t="s">
        <v>1552</v>
      </c>
      <c r="O450" s="7" t="s">
        <v>1553</v>
      </c>
      <c r="S450" s="6">
        <v>1</v>
      </c>
      <c r="T450" s="6">
        <v>0</v>
      </c>
      <c r="U450" s="6">
        <v>1</v>
      </c>
      <c r="V450" s="6">
        <v>0</v>
      </c>
      <c r="X450" s="6" t="s">
        <v>8597</v>
      </c>
      <c r="Y450" s="6" t="s">
        <v>8598</v>
      </c>
    </row>
    <row r="451" spans="1:25">
      <c r="A451" s="16" t="s">
        <v>657</v>
      </c>
      <c r="B451" s="16" t="s">
        <v>2682</v>
      </c>
      <c r="C451" s="16" t="s">
        <v>2683</v>
      </c>
      <c r="D451" s="12">
        <v>1</v>
      </c>
      <c r="E451" s="6" t="s">
        <v>1148</v>
      </c>
      <c r="F451" s="6" t="s">
        <v>1148</v>
      </c>
      <c r="G451" s="10" t="s">
        <v>1149</v>
      </c>
      <c r="H451" s="10" t="s">
        <v>1645</v>
      </c>
      <c r="I451" s="16" t="s">
        <v>2678</v>
      </c>
      <c r="J451" s="6" t="s">
        <v>1552</v>
      </c>
      <c r="K451" s="6" t="s">
        <v>1372</v>
      </c>
      <c r="N451" s="8" t="s">
        <v>1552</v>
      </c>
      <c r="O451" s="7" t="s">
        <v>1553</v>
      </c>
      <c r="S451" s="6">
        <v>1</v>
      </c>
      <c r="T451" s="6">
        <v>0</v>
      </c>
      <c r="U451" s="6">
        <v>1</v>
      </c>
      <c r="V451" s="6">
        <v>0</v>
      </c>
      <c r="X451" s="6" t="s">
        <v>8599</v>
      </c>
      <c r="Y451" s="6" t="s">
        <v>8600</v>
      </c>
    </row>
    <row r="452" spans="1:25">
      <c r="A452" s="16" t="s">
        <v>1097</v>
      </c>
      <c r="B452" s="16" t="s">
        <v>2684</v>
      </c>
      <c r="C452" s="16" t="s">
        <v>2685</v>
      </c>
      <c r="D452" s="12">
        <v>1</v>
      </c>
      <c r="E452" s="6" t="s">
        <v>1148</v>
      </c>
      <c r="F452" s="6" t="s">
        <v>1148</v>
      </c>
      <c r="G452" s="10" t="s">
        <v>1149</v>
      </c>
      <c r="H452" s="10" t="s">
        <v>1645</v>
      </c>
      <c r="I452" s="16" t="s">
        <v>2678</v>
      </c>
      <c r="J452" s="6" t="s">
        <v>1552</v>
      </c>
      <c r="K452" s="6" t="s">
        <v>1372</v>
      </c>
      <c r="N452" s="8" t="s">
        <v>1552</v>
      </c>
      <c r="O452" s="7" t="s">
        <v>1553</v>
      </c>
      <c r="S452" s="6">
        <v>1</v>
      </c>
      <c r="T452" s="6">
        <v>0</v>
      </c>
      <c r="U452" s="6">
        <v>1</v>
      </c>
      <c r="V452" s="6">
        <v>0</v>
      </c>
      <c r="X452" s="6" t="s">
        <v>8601</v>
      </c>
      <c r="Y452" s="6" t="s">
        <v>8602</v>
      </c>
    </row>
    <row r="453" spans="1:25">
      <c r="A453" s="16" t="s">
        <v>970</v>
      </c>
      <c r="B453" s="16" t="s">
        <v>2686</v>
      </c>
      <c r="C453" s="16" t="s">
        <v>2687</v>
      </c>
      <c r="D453" s="12">
        <v>1</v>
      </c>
      <c r="E453" s="6" t="s">
        <v>1148</v>
      </c>
      <c r="F453" s="6" t="s">
        <v>1148</v>
      </c>
      <c r="G453" s="10" t="s">
        <v>1149</v>
      </c>
      <c r="H453" s="10" t="s">
        <v>1645</v>
      </c>
      <c r="I453" s="16" t="s">
        <v>2678</v>
      </c>
      <c r="J453" s="6" t="s">
        <v>1552</v>
      </c>
      <c r="K453" s="6" t="s">
        <v>1372</v>
      </c>
      <c r="N453" s="8" t="s">
        <v>1552</v>
      </c>
      <c r="O453" s="7" t="s">
        <v>1553</v>
      </c>
      <c r="S453" s="6">
        <v>1</v>
      </c>
      <c r="T453" s="6">
        <v>0</v>
      </c>
      <c r="U453" s="6">
        <v>1</v>
      </c>
      <c r="V453" s="6">
        <v>0</v>
      </c>
      <c r="X453" s="6" t="s">
        <v>8603</v>
      </c>
      <c r="Y453" s="6" t="s">
        <v>8604</v>
      </c>
    </row>
    <row r="454" spans="1:25">
      <c r="A454" s="16" t="s">
        <v>260</v>
      </c>
      <c r="B454" s="16" t="s">
        <v>2688</v>
      </c>
      <c r="C454" s="16" t="s">
        <v>2689</v>
      </c>
      <c r="D454" s="12">
        <v>1</v>
      </c>
      <c r="E454" s="6" t="s">
        <v>1148</v>
      </c>
      <c r="F454" s="6" t="s">
        <v>1148</v>
      </c>
      <c r="G454" s="10" t="s">
        <v>1149</v>
      </c>
      <c r="H454" s="10" t="s">
        <v>1645</v>
      </c>
      <c r="I454" s="16" t="s">
        <v>2678</v>
      </c>
      <c r="J454" s="6" t="s">
        <v>1552</v>
      </c>
      <c r="K454" s="6" t="s">
        <v>1372</v>
      </c>
      <c r="N454" s="8" t="s">
        <v>1552</v>
      </c>
      <c r="O454" s="7" t="s">
        <v>1553</v>
      </c>
      <c r="S454" s="6">
        <v>1</v>
      </c>
      <c r="T454" s="6">
        <v>0</v>
      </c>
      <c r="U454" s="6">
        <v>1</v>
      </c>
      <c r="V454" s="6">
        <v>0</v>
      </c>
      <c r="X454" s="6" t="s">
        <v>8605</v>
      </c>
      <c r="Y454" s="6" t="s">
        <v>8606</v>
      </c>
    </row>
    <row r="455" spans="1:25">
      <c r="A455" s="16" t="s">
        <v>240</v>
      </c>
      <c r="B455" s="16" t="s">
        <v>2690</v>
      </c>
      <c r="C455" s="16" t="s">
        <v>2691</v>
      </c>
      <c r="D455" s="12">
        <v>1</v>
      </c>
      <c r="E455" s="6" t="s">
        <v>1148</v>
      </c>
      <c r="F455" s="6" t="s">
        <v>1148</v>
      </c>
      <c r="G455" s="10" t="s">
        <v>1149</v>
      </c>
      <c r="H455" s="10" t="s">
        <v>1645</v>
      </c>
      <c r="I455" s="16" t="s">
        <v>2678</v>
      </c>
      <c r="J455" s="6" t="s">
        <v>1552</v>
      </c>
      <c r="K455" s="6" t="s">
        <v>1372</v>
      </c>
      <c r="N455" s="8" t="s">
        <v>1552</v>
      </c>
      <c r="O455" s="7" t="s">
        <v>1553</v>
      </c>
      <c r="S455" s="6">
        <v>1</v>
      </c>
      <c r="T455" s="6">
        <v>0</v>
      </c>
      <c r="U455" s="6">
        <v>1</v>
      </c>
      <c r="V455" s="6">
        <v>0</v>
      </c>
      <c r="X455" s="6" t="s">
        <v>7966</v>
      </c>
      <c r="Y455" s="6" t="s">
        <v>8607</v>
      </c>
    </row>
    <row r="456" spans="1:25">
      <c r="A456" s="11" t="s">
        <v>475</v>
      </c>
      <c r="B456" s="11" t="s">
        <v>2692</v>
      </c>
      <c r="C456" s="11" t="s">
        <v>2693</v>
      </c>
      <c r="D456" s="12">
        <v>1</v>
      </c>
      <c r="E456" s="6" t="s">
        <v>1148</v>
      </c>
      <c r="F456" s="6" t="s">
        <v>1148</v>
      </c>
      <c r="G456" s="10" t="s">
        <v>1149</v>
      </c>
      <c r="H456" s="10" t="s">
        <v>1645</v>
      </c>
      <c r="I456" s="16" t="s">
        <v>2678</v>
      </c>
      <c r="J456" s="6" t="s">
        <v>1552</v>
      </c>
      <c r="K456" s="6" t="s">
        <v>1372</v>
      </c>
      <c r="N456" s="8" t="s">
        <v>1552</v>
      </c>
      <c r="O456" s="7" t="s">
        <v>1553</v>
      </c>
      <c r="S456" s="6">
        <v>1</v>
      </c>
      <c r="T456" s="6">
        <v>0</v>
      </c>
      <c r="U456" s="6">
        <v>1</v>
      </c>
      <c r="V456" s="6">
        <v>0</v>
      </c>
      <c r="X456" s="6" t="s">
        <v>8608</v>
      </c>
      <c r="Y456" s="6" t="s">
        <v>8609</v>
      </c>
    </row>
    <row r="457" spans="1:25">
      <c r="A457" s="8" t="s">
        <v>877</v>
      </c>
      <c r="B457" s="8" t="s">
        <v>2694</v>
      </c>
      <c r="C457" s="8" t="s">
        <v>2695</v>
      </c>
      <c r="D457" s="13">
        <v>1</v>
      </c>
      <c r="E457" s="6" t="s">
        <v>1148</v>
      </c>
      <c r="F457" s="6" t="s">
        <v>1148</v>
      </c>
      <c r="G457" s="10" t="s">
        <v>1149</v>
      </c>
      <c r="H457" s="10" t="s">
        <v>1645</v>
      </c>
      <c r="I457" s="16" t="s">
        <v>2678</v>
      </c>
      <c r="J457" s="6" t="s">
        <v>1552</v>
      </c>
      <c r="K457" s="6" t="s">
        <v>1372</v>
      </c>
      <c r="N457" s="8" t="s">
        <v>1552</v>
      </c>
      <c r="O457" s="7" t="s">
        <v>1553</v>
      </c>
      <c r="S457" s="6">
        <v>1</v>
      </c>
      <c r="T457" s="6">
        <v>0</v>
      </c>
      <c r="U457" s="6">
        <v>1</v>
      </c>
      <c r="V457" s="6">
        <v>0</v>
      </c>
      <c r="X457" s="6" t="s">
        <v>8610</v>
      </c>
      <c r="Y457" s="6" t="s">
        <v>8611</v>
      </c>
    </row>
    <row r="458" spans="1:25">
      <c r="A458" s="11" t="s">
        <v>227</v>
      </c>
      <c r="B458" s="11" t="s">
        <v>2696</v>
      </c>
      <c r="C458" s="11" t="s">
        <v>2697</v>
      </c>
      <c r="D458" s="12">
        <v>1</v>
      </c>
      <c r="E458" s="6" t="s">
        <v>1148</v>
      </c>
      <c r="F458" s="6" t="s">
        <v>1148</v>
      </c>
      <c r="G458" s="10" t="s">
        <v>1149</v>
      </c>
      <c r="H458" s="10" t="s">
        <v>1645</v>
      </c>
      <c r="I458" s="16" t="s">
        <v>2678</v>
      </c>
      <c r="J458" s="6" t="s">
        <v>1552</v>
      </c>
      <c r="K458" s="6" t="s">
        <v>1372</v>
      </c>
      <c r="N458" s="8" t="s">
        <v>1552</v>
      </c>
      <c r="O458" s="7" t="s">
        <v>1553</v>
      </c>
      <c r="S458" s="6">
        <v>1</v>
      </c>
      <c r="T458" s="6">
        <v>0</v>
      </c>
      <c r="U458" s="6">
        <v>1</v>
      </c>
      <c r="V458" s="6">
        <v>0</v>
      </c>
      <c r="X458" s="6" t="s">
        <v>8612</v>
      </c>
      <c r="Y458" s="6" t="s">
        <v>8613</v>
      </c>
    </row>
    <row r="459" spans="1:25">
      <c r="A459" s="8" t="s">
        <v>87</v>
      </c>
      <c r="B459" s="8" t="s">
        <v>2698</v>
      </c>
      <c r="C459" s="8" t="s">
        <v>2699</v>
      </c>
      <c r="D459" s="13">
        <v>1</v>
      </c>
      <c r="E459" s="6" t="s">
        <v>1148</v>
      </c>
      <c r="F459" s="6" t="s">
        <v>1148</v>
      </c>
      <c r="G459" s="10" t="s">
        <v>1149</v>
      </c>
      <c r="H459" s="10" t="s">
        <v>1645</v>
      </c>
      <c r="I459" s="16" t="s">
        <v>2678</v>
      </c>
      <c r="J459" s="6" t="s">
        <v>1552</v>
      </c>
      <c r="K459" s="6" t="s">
        <v>1372</v>
      </c>
      <c r="N459" s="8" t="s">
        <v>1552</v>
      </c>
      <c r="O459" s="7" t="s">
        <v>1553</v>
      </c>
      <c r="S459" s="6">
        <v>1</v>
      </c>
      <c r="T459" s="6">
        <v>0</v>
      </c>
      <c r="U459" s="6">
        <v>1</v>
      </c>
      <c r="V459" s="6">
        <v>0</v>
      </c>
      <c r="X459" s="6" t="s">
        <v>8614</v>
      </c>
      <c r="Y459" s="6" t="s">
        <v>8615</v>
      </c>
    </row>
    <row r="460" spans="1:25">
      <c r="A460" s="11" t="s">
        <v>1092</v>
      </c>
      <c r="B460" s="6" t="s">
        <v>2700</v>
      </c>
      <c r="C460" s="11" t="s">
        <v>2701</v>
      </c>
      <c r="D460" s="12">
        <v>1</v>
      </c>
      <c r="E460" s="6" t="s">
        <v>1148</v>
      </c>
      <c r="F460" s="6" t="s">
        <v>1148</v>
      </c>
      <c r="G460" s="10" t="s">
        <v>1149</v>
      </c>
      <c r="H460" s="10" t="s">
        <v>1645</v>
      </c>
      <c r="I460" s="16" t="s">
        <v>2678</v>
      </c>
      <c r="J460" s="6" t="s">
        <v>1552</v>
      </c>
      <c r="K460" s="6" t="s">
        <v>1372</v>
      </c>
      <c r="N460" s="8" t="s">
        <v>1552</v>
      </c>
      <c r="O460" s="7" t="s">
        <v>1553</v>
      </c>
      <c r="S460" s="6">
        <v>1</v>
      </c>
      <c r="T460" s="6">
        <v>0</v>
      </c>
      <c r="U460" s="6">
        <v>1</v>
      </c>
      <c r="V460" s="6">
        <v>0</v>
      </c>
      <c r="X460" s="6" t="s">
        <v>8616</v>
      </c>
      <c r="Y460" s="6" t="s">
        <v>8617</v>
      </c>
    </row>
    <row r="461" spans="1:25">
      <c r="A461" s="11" t="s">
        <v>838</v>
      </c>
      <c r="B461" s="11" t="s">
        <v>2702</v>
      </c>
      <c r="C461" s="11" t="s">
        <v>2703</v>
      </c>
      <c r="D461" s="12">
        <v>1</v>
      </c>
      <c r="E461" s="6" t="s">
        <v>1148</v>
      </c>
      <c r="F461" s="6" t="s">
        <v>1148</v>
      </c>
      <c r="G461" s="10" t="s">
        <v>1149</v>
      </c>
      <c r="H461" s="10" t="s">
        <v>1645</v>
      </c>
      <c r="I461" s="16" t="s">
        <v>2678</v>
      </c>
      <c r="J461" s="6" t="s">
        <v>1552</v>
      </c>
      <c r="K461" s="6" t="s">
        <v>1372</v>
      </c>
      <c r="N461" s="8" t="s">
        <v>1552</v>
      </c>
      <c r="O461" s="7" t="s">
        <v>1553</v>
      </c>
      <c r="S461" s="6">
        <v>1</v>
      </c>
      <c r="T461" s="6">
        <v>0</v>
      </c>
      <c r="U461" s="6">
        <v>1</v>
      </c>
      <c r="V461" s="6">
        <v>0</v>
      </c>
      <c r="X461" s="6" t="s">
        <v>8618</v>
      </c>
      <c r="Y461" s="6" t="s">
        <v>8619</v>
      </c>
    </row>
    <row r="462" spans="1:25">
      <c r="A462" s="8" t="s">
        <v>623</v>
      </c>
      <c r="B462" s="8" t="s">
        <v>2704</v>
      </c>
      <c r="C462" s="8" t="s">
        <v>2705</v>
      </c>
      <c r="D462" s="13">
        <v>1</v>
      </c>
      <c r="E462" s="6" t="s">
        <v>1148</v>
      </c>
      <c r="F462" s="6" t="s">
        <v>1148</v>
      </c>
      <c r="G462" s="10" t="s">
        <v>1149</v>
      </c>
      <c r="H462" s="10" t="s">
        <v>1645</v>
      </c>
      <c r="I462" s="16" t="s">
        <v>2678</v>
      </c>
      <c r="J462" s="6" t="s">
        <v>1552</v>
      </c>
      <c r="K462" s="6" t="s">
        <v>1372</v>
      </c>
      <c r="N462" s="8" t="s">
        <v>1552</v>
      </c>
      <c r="O462" s="7" t="s">
        <v>1553</v>
      </c>
      <c r="S462" s="6">
        <v>1</v>
      </c>
      <c r="T462" s="6">
        <v>0</v>
      </c>
      <c r="U462" s="6">
        <v>1</v>
      </c>
      <c r="V462" s="6">
        <v>0</v>
      </c>
      <c r="X462" s="6" t="s">
        <v>8620</v>
      </c>
      <c r="Y462" s="6" t="s">
        <v>8621</v>
      </c>
    </row>
    <row r="463" spans="1:25">
      <c r="A463" s="8" t="s">
        <v>2706</v>
      </c>
      <c r="B463" s="8" t="s">
        <v>2707</v>
      </c>
      <c r="C463" s="8" t="s">
        <v>2708</v>
      </c>
      <c r="D463" s="13">
        <v>1</v>
      </c>
      <c r="E463" s="6" t="s">
        <v>1148</v>
      </c>
      <c r="F463" s="6" t="s">
        <v>1148</v>
      </c>
      <c r="G463" s="10" t="s">
        <v>1149</v>
      </c>
      <c r="H463" s="10" t="s">
        <v>1645</v>
      </c>
      <c r="I463" s="16" t="s">
        <v>2678</v>
      </c>
      <c r="J463" s="6" t="s">
        <v>1552</v>
      </c>
      <c r="K463" s="6" t="s">
        <v>1372</v>
      </c>
      <c r="N463" s="8" t="s">
        <v>1552</v>
      </c>
      <c r="O463" s="7" t="s">
        <v>1553</v>
      </c>
      <c r="S463" s="6">
        <v>1</v>
      </c>
      <c r="T463" s="6">
        <v>0</v>
      </c>
      <c r="U463" s="6">
        <v>1</v>
      </c>
      <c r="V463" s="6">
        <v>0</v>
      </c>
      <c r="X463" s="6" t="s">
        <v>8622</v>
      </c>
      <c r="Y463" s="6" t="s">
        <v>8623</v>
      </c>
    </row>
    <row r="464" spans="1:25">
      <c r="A464" s="8" t="s">
        <v>2709</v>
      </c>
      <c r="B464" s="8" t="s">
        <v>2710</v>
      </c>
      <c r="C464" s="8" t="s">
        <v>2711</v>
      </c>
      <c r="D464" s="13">
        <v>1</v>
      </c>
      <c r="E464" s="6" t="s">
        <v>1148</v>
      </c>
      <c r="F464" s="6" t="s">
        <v>1148</v>
      </c>
      <c r="G464" s="10" t="s">
        <v>1149</v>
      </c>
      <c r="H464" s="10" t="s">
        <v>1645</v>
      </c>
      <c r="I464" s="16" t="s">
        <v>2678</v>
      </c>
      <c r="J464" s="6" t="s">
        <v>1552</v>
      </c>
      <c r="K464" s="6" t="s">
        <v>1372</v>
      </c>
      <c r="N464" s="8" t="s">
        <v>1552</v>
      </c>
      <c r="O464" s="7" t="s">
        <v>1553</v>
      </c>
      <c r="S464" s="6">
        <v>1</v>
      </c>
      <c r="T464" s="6">
        <v>0</v>
      </c>
      <c r="U464" s="6">
        <v>1</v>
      </c>
      <c r="V464" s="6">
        <v>0</v>
      </c>
      <c r="X464" s="6" t="s">
        <v>8624</v>
      </c>
      <c r="Y464" s="6" t="s">
        <v>8625</v>
      </c>
    </row>
    <row r="465" spans="1:25">
      <c r="A465" s="8" t="s">
        <v>2712</v>
      </c>
      <c r="B465" s="8" t="s">
        <v>2713</v>
      </c>
      <c r="C465" s="8" t="s">
        <v>2714</v>
      </c>
      <c r="D465" s="13">
        <v>1</v>
      </c>
      <c r="E465" s="6" t="s">
        <v>1148</v>
      </c>
      <c r="F465" s="6" t="s">
        <v>1148</v>
      </c>
      <c r="G465" s="10" t="s">
        <v>1149</v>
      </c>
      <c r="H465" s="10" t="s">
        <v>1645</v>
      </c>
      <c r="I465" s="16" t="s">
        <v>2678</v>
      </c>
      <c r="J465" s="6" t="s">
        <v>1552</v>
      </c>
      <c r="K465" s="6" t="s">
        <v>1372</v>
      </c>
      <c r="N465" s="8" t="s">
        <v>1552</v>
      </c>
      <c r="O465" s="7" t="s">
        <v>1553</v>
      </c>
      <c r="S465" s="6">
        <v>1</v>
      </c>
      <c r="T465" s="6">
        <v>0</v>
      </c>
      <c r="U465" s="6">
        <v>1</v>
      </c>
      <c r="V465" s="6">
        <v>0</v>
      </c>
      <c r="X465" s="6" t="s">
        <v>8626</v>
      </c>
      <c r="Y465" s="6" t="s">
        <v>8627</v>
      </c>
    </row>
    <row r="466" spans="1:25">
      <c r="A466" s="18" t="s">
        <v>962</v>
      </c>
      <c r="B466" s="8" t="s">
        <v>2715</v>
      </c>
      <c r="C466" s="8" t="s">
        <v>2716</v>
      </c>
      <c r="D466" s="13">
        <v>1</v>
      </c>
      <c r="E466" s="6" t="s">
        <v>1148</v>
      </c>
      <c r="F466" s="6" t="s">
        <v>1148</v>
      </c>
      <c r="G466" s="10" t="s">
        <v>1149</v>
      </c>
      <c r="H466" s="10" t="s">
        <v>1645</v>
      </c>
      <c r="I466" s="16" t="s">
        <v>2678</v>
      </c>
      <c r="J466" s="6" t="s">
        <v>1552</v>
      </c>
      <c r="K466" s="6" t="s">
        <v>1372</v>
      </c>
      <c r="N466" s="8" t="s">
        <v>1552</v>
      </c>
      <c r="O466" s="7" t="s">
        <v>1553</v>
      </c>
      <c r="S466" s="6">
        <v>1</v>
      </c>
      <c r="T466" s="6">
        <v>0</v>
      </c>
      <c r="U466" s="6">
        <v>1</v>
      </c>
      <c r="V466" s="6">
        <v>0</v>
      </c>
      <c r="X466" s="6" t="s">
        <v>8628</v>
      </c>
      <c r="Y466" s="6" t="s">
        <v>8629</v>
      </c>
    </row>
    <row r="467" spans="1:25">
      <c r="A467" s="18" t="s">
        <v>156</v>
      </c>
      <c r="B467" s="8" t="s">
        <v>2717</v>
      </c>
      <c r="C467" s="8" t="s">
        <v>2718</v>
      </c>
      <c r="D467" s="13">
        <v>1</v>
      </c>
      <c r="E467" s="6" t="s">
        <v>1148</v>
      </c>
      <c r="F467" s="6" t="s">
        <v>1148</v>
      </c>
      <c r="G467" s="10" t="s">
        <v>1149</v>
      </c>
      <c r="H467" s="10" t="s">
        <v>1645</v>
      </c>
      <c r="I467" s="16" t="s">
        <v>2678</v>
      </c>
      <c r="J467" s="6" t="s">
        <v>1552</v>
      </c>
      <c r="K467" s="6" t="s">
        <v>1372</v>
      </c>
      <c r="N467" s="8" t="s">
        <v>1552</v>
      </c>
      <c r="O467" s="7" t="s">
        <v>1553</v>
      </c>
      <c r="S467" s="6">
        <v>1</v>
      </c>
      <c r="T467" s="6">
        <v>0</v>
      </c>
      <c r="U467" s="6">
        <v>1</v>
      </c>
      <c r="V467" s="6">
        <v>0</v>
      </c>
      <c r="X467" s="6" t="s">
        <v>8630</v>
      </c>
      <c r="Y467" s="6" t="s">
        <v>8631</v>
      </c>
    </row>
    <row r="468" spans="1:25">
      <c r="A468" s="8" t="s">
        <v>963</v>
      </c>
      <c r="B468" s="8" t="s">
        <v>2719</v>
      </c>
      <c r="C468" s="8" t="s">
        <v>2720</v>
      </c>
      <c r="D468" s="13">
        <v>1</v>
      </c>
      <c r="E468" s="6" t="s">
        <v>1148</v>
      </c>
      <c r="F468" s="6" t="s">
        <v>1148</v>
      </c>
      <c r="G468" s="10" t="s">
        <v>1149</v>
      </c>
      <c r="H468" s="10" t="s">
        <v>1645</v>
      </c>
      <c r="I468" s="16" t="s">
        <v>2678</v>
      </c>
      <c r="J468" s="6" t="s">
        <v>1552</v>
      </c>
      <c r="K468" s="6" t="s">
        <v>1372</v>
      </c>
      <c r="N468" s="8" t="s">
        <v>1552</v>
      </c>
      <c r="O468" s="7" t="s">
        <v>1553</v>
      </c>
      <c r="S468" s="6">
        <v>1</v>
      </c>
      <c r="T468" s="6">
        <v>0</v>
      </c>
      <c r="U468" s="6">
        <v>1</v>
      </c>
      <c r="V468" s="6">
        <v>0</v>
      </c>
      <c r="X468" s="6" t="s">
        <v>8632</v>
      </c>
      <c r="Y468" s="6" t="s">
        <v>8633</v>
      </c>
    </row>
    <row r="469" spans="1:25">
      <c r="A469" s="8" t="s">
        <v>640</v>
      </c>
      <c r="B469" s="8" t="s">
        <v>2721</v>
      </c>
      <c r="C469" s="8" t="s">
        <v>2722</v>
      </c>
      <c r="D469" s="13">
        <v>1</v>
      </c>
      <c r="E469" s="6" t="s">
        <v>1148</v>
      </c>
      <c r="F469" s="6" t="s">
        <v>1148</v>
      </c>
      <c r="G469" s="10" t="s">
        <v>1149</v>
      </c>
      <c r="H469" s="10" t="s">
        <v>1645</v>
      </c>
      <c r="I469" s="16" t="s">
        <v>2678</v>
      </c>
      <c r="J469" s="6" t="s">
        <v>1552</v>
      </c>
      <c r="K469" s="6" t="s">
        <v>1372</v>
      </c>
      <c r="N469" s="8" t="s">
        <v>1552</v>
      </c>
      <c r="O469" s="7" t="s">
        <v>1553</v>
      </c>
      <c r="S469" s="6">
        <v>1</v>
      </c>
      <c r="T469" s="6">
        <v>0</v>
      </c>
      <c r="U469" s="6">
        <v>1</v>
      </c>
      <c r="V469" s="6">
        <v>0</v>
      </c>
      <c r="X469" s="6" t="s">
        <v>8634</v>
      </c>
      <c r="Y469" s="6" t="s">
        <v>8635</v>
      </c>
    </row>
    <row r="470" spans="1:25">
      <c r="A470" s="8" t="s">
        <v>834</v>
      </c>
      <c r="B470" s="8" t="s">
        <v>2723</v>
      </c>
      <c r="C470" s="8" t="s">
        <v>2724</v>
      </c>
      <c r="D470" s="13">
        <v>1</v>
      </c>
      <c r="E470" s="6" t="s">
        <v>1148</v>
      </c>
      <c r="F470" s="6" t="s">
        <v>1148</v>
      </c>
      <c r="G470" s="10" t="s">
        <v>1149</v>
      </c>
      <c r="H470" s="10" t="s">
        <v>1645</v>
      </c>
      <c r="I470" s="16" t="s">
        <v>2678</v>
      </c>
      <c r="J470" s="6" t="s">
        <v>1552</v>
      </c>
      <c r="K470" s="6" t="s">
        <v>1372</v>
      </c>
      <c r="N470" s="8" t="s">
        <v>1552</v>
      </c>
      <c r="O470" s="7" t="s">
        <v>1553</v>
      </c>
      <c r="S470" s="6">
        <v>1</v>
      </c>
      <c r="T470" s="6">
        <v>0</v>
      </c>
      <c r="U470" s="6">
        <v>1</v>
      </c>
      <c r="V470" s="6">
        <v>0</v>
      </c>
      <c r="X470" s="6" t="s">
        <v>8636</v>
      </c>
      <c r="Y470" s="6" t="s">
        <v>8637</v>
      </c>
    </row>
    <row r="471" spans="1:25">
      <c r="A471" s="8" t="s">
        <v>89</v>
      </c>
      <c r="B471" s="8" t="s">
        <v>2725</v>
      </c>
      <c r="C471" s="8" t="s">
        <v>2726</v>
      </c>
      <c r="D471" s="13">
        <v>1</v>
      </c>
      <c r="E471" s="6" t="s">
        <v>1148</v>
      </c>
      <c r="F471" s="6" t="s">
        <v>1148</v>
      </c>
      <c r="G471" s="10" t="s">
        <v>1149</v>
      </c>
      <c r="H471" s="10" t="s">
        <v>1645</v>
      </c>
      <c r="I471" s="16" t="s">
        <v>2678</v>
      </c>
      <c r="J471" s="6" t="s">
        <v>1552</v>
      </c>
      <c r="K471" s="6" t="s">
        <v>1372</v>
      </c>
      <c r="N471" s="8" t="s">
        <v>1552</v>
      </c>
      <c r="O471" s="7" t="s">
        <v>1553</v>
      </c>
      <c r="S471" s="6">
        <v>1</v>
      </c>
      <c r="T471" s="6">
        <v>0</v>
      </c>
      <c r="U471" s="6">
        <v>1</v>
      </c>
      <c r="V471" s="6">
        <v>0</v>
      </c>
      <c r="X471" s="6" t="s">
        <v>8046</v>
      </c>
      <c r="Y471" s="6" t="s">
        <v>8638</v>
      </c>
    </row>
    <row r="472" spans="1:25">
      <c r="A472" s="8" t="s">
        <v>491</v>
      </c>
      <c r="B472" s="8" t="s">
        <v>2727</v>
      </c>
      <c r="C472" s="8" t="s">
        <v>2728</v>
      </c>
      <c r="D472" s="13">
        <v>1</v>
      </c>
      <c r="E472" s="6" t="s">
        <v>1148</v>
      </c>
      <c r="F472" s="6" t="s">
        <v>1148</v>
      </c>
      <c r="G472" s="10" t="s">
        <v>1149</v>
      </c>
      <c r="H472" s="10" t="s">
        <v>1645</v>
      </c>
      <c r="I472" s="16" t="s">
        <v>2678</v>
      </c>
      <c r="J472" s="6" t="s">
        <v>1552</v>
      </c>
      <c r="K472" s="6" t="s">
        <v>1372</v>
      </c>
      <c r="N472" s="8" t="s">
        <v>1552</v>
      </c>
      <c r="O472" s="7" t="s">
        <v>1553</v>
      </c>
      <c r="S472" s="6">
        <v>1</v>
      </c>
      <c r="T472" s="6">
        <v>0</v>
      </c>
      <c r="U472" s="6">
        <v>1</v>
      </c>
      <c r="V472" s="6">
        <v>0</v>
      </c>
      <c r="X472" s="6" t="s">
        <v>8639</v>
      </c>
      <c r="Y472" s="6" t="s">
        <v>8640</v>
      </c>
    </row>
    <row r="473" spans="1:25">
      <c r="A473" s="8" t="s">
        <v>2729</v>
      </c>
      <c r="B473" s="8" t="s">
        <v>2730</v>
      </c>
      <c r="C473" s="8" t="s">
        <v>2731</v>
      </c>
      <c r="D473" s="13">
        <v>1</v>
      </c>
      <c r="E473" s="6" t="s">
        <v>1148</v>
      </c>
      <c r="F473" s="6" t="s">
        <v>1148</v>
      </c>
      <c r="G473" s="10" t="s">
        <v>1149</v>
      </c>
      <c r="H473" s="10" t="s">
        <v>1645</v>
      </c>
      <c r="I473" s="16" t="s">
        <v>2678</v>
      </c>
      <c r="J473" s="6" t="s">
        <v>1552</v>
      </c>
      <c r="K473" s="6" t="s">
        <v>1372</v>
      </c>
      <c r="N473" s="8" t="s">
        <v>1552</v>
      </c>
      <c r="O473" s="7" t="s">
        <v>1553</v>
      </c>
      <c r="S473" s="6">
        <v>1</v>
      </c>
      <c r="T473" s="6">
        <v>0</v>
      </c>
      <c r="U473" s="6">
        <v>1</v>
      </c>
      <c r="V473" s="6">
        <v>0</v>
      </c>
      <c r="X473" s="6" t="s">
        <v>8641</v>
      </c>
      <c r="Y473" s="6" t="s">
        <v>8642</v>
      </c>
    </row>
    <row r="474" spans="1:25">
      <c r="A474" s="8" t="s">
        <v>2732</v>
      </c>
      <c r="B474" s="8" t="s">
        <v>2733</v>
      </c>
      <c r="C474" s="8" t="s">
        <v>2734</v>
      </c>
      <c r="D474" s="13">
        <v>1</v>
      </c>
      <c r="E474" s="6" t="s">
        <v>1148</v>
      </c>
      <c r="F474" s="6" t="s">
        <v>1148</v>
      </c>
      <c r="G474" s="10" t="s">
        <v>1149</v>
      </c>
      <c r="H474" s="10" t="s">
        <v>1645</v>
      </c>
      <c r="I474" s="16" t="s">
        <v>2678</v>
      </c>
      <c r="J474" s="6" t="s">
        <v>1552</v>
      </c>
      <c r="K474" s="6" t="s">
        <v>1372</v>
      </c>
      <c r="N474" s="8" t="s">
        <v>1552</v>
      </c>
      <c r="O474" s="7" t="s">
        <v>1553</v>
      </c>
      <c r="S474" s="6">
        <v>1</v>
      </c>
      <c r="T474" s="6">
        <v>0</v>
      </c>
      <c r="U474" s="6">
        <v>1</v>
      </c>
      <c r="V474" s="6">
        <v>0</v>
      </c>
      <c r="X474" s="6" t="s">
        <v>8643</v>
      </c>
      <c r="Y474" s="6" t="s">
        <v>8644</v>
      </c>
    </row>
    <row r="475" spans="1:25">
      <c r="A475" s="8" t="s">
        <v>2735</v>
      </c>
      <c r="B475" s="8" t="s">
        <v>2736</v>
      </c>
      <c r="C475" s="8" t="s">
        <v>2737</v>
      </c>
      <c r="D475" s="13">
        <v>1</v>
      </c>
      <c r="E475" s="6" t="s">
        <v>1148</v>
      </c>
      <c r="F475" s="6" t="s">
        <v>1148</v>
      </c>
      <c r="G475" s="10" t="s">
        <v>1149</v>
      </c>
      <c r="H475" s="10" t="s">
        <v>1645</v>
      </c>
      <c r="I475" s="16" t="s">
        <v>2678</v>
      </c>
      <c r="J475" s="6" t="s">
        <v>1552</v>
      </c>
      <c r="K475" s="6" t="s">
        <v>1372</v>
      </c>
      <c r="N475" s="8" t="s">
        <v>1552</v>
      </c>
      <c r="O475" s="7" t="s">
        <v>1553</v>
      </c>
      <c r="S475" s="6">
        <v>1</v>
      </c>
      <c r="T475" s="6">
        <v>0</v>
      </c>
      <c r="U475" s="6">
        <v>1</v>
      </c>
      <c r="V475" s="6">
        <v>0</v>
      </c>
      <c r="X475" s="6" t="s">
        <v>8645</v>
      </c>
      <c r="Y475" s="6" t="s">
        <v>8646</v>
      </c>
    </row>
    <row r="476" spans="1:25">
      <c r="A476" s="11" t="s">
        <v>25</v>
      </c>
      <c r="B476" s="11" t="s">
        <v>2738</v>
      </c>
      <c r="C476" s="11" t="s">
        <v>2739</v>
      </c>
      <c r="D476" s="12">
        <v>1</v>
      </c>
      <c r="E476" s="6" t="s">
        <v>1148</v>
      </c>
      <c r="F476" s="6" t="s">
        <v>1148</v>
      </c>
      <c r="G476" s="10" t="s">
        <v>1149</v>
      </c>
      <c r="H476" s="10" t="s">
        <v>1645</v>
      </c>
      <c r="I476" s="16" t="s">
        <v>2678</v>
      </c>
      <c r="J476" s="6" t="s">
        <v>1552</v>
      </c>
      <c r="K476" s="6" t="s">
        <v>1372</v>
      </c>
      <c r="N476" s="8" t="s">
        <v>1552</v>
      </c>
      <c r="O476" s="7" t="s">
        <v>1553</v>
      </c>
      <c r="S476" s="6">
        <v>1</v>
      </c>
      <c r="T476" s="6">
        <v>0</v>
      </c>
      <c r="U476" s="6">
        <v>1</v>
      </c>
      <c r="V476" s="6">
        <v>0</v>
      </c>
      <c r="X476" s="6" t="s">
        <v>8647</v>
      </c>
      <c r="Y476" s="6" t="s">
        <v>8648</v>
      </c>
    </row>
    <row r="477" spans="1:25">
      <c r="A477" s="11" t="s">
        <v>481</v>
      </c>
      <c r="B477" s="11" t="s">
        <v>2740</v>
      </c>
      <c r="C477" s="11" t="s">
        <v>2741</v>
      </c>
      <c r="D477" s="12">
        <v>1</v>
      </c>
      <c r="E477" s="6" t="s">
        <v>1148</v>
      </c>
      <c r="F477" s="6" t="s">
        <v>1148</v>
      </c>
      <c r="G477" s="10" t="s">
        <v>1149</v>
      </c>
      <c r="H477" s="10" t="s">
        <v>1645</v>
      </c>
      <c r="I477" s="16" t="s">
        <v>2678</v>
      </c>
      <c r="J477" s="6" t="s">
        <v>1552</v>
      </c>
      <c r="K477" s="6" t="s">
        <v>1372</v>
      </c>
      <c r="N477" s="8" t="s">
        <v>1552</v>
      </c>
      <c r="O477" s="7" t="s">
        <v>1553</v>
      </c>
      <c r="S477" s="6">
        <v>1</v>
      </c>
      <c r="T477" s="6">
        <v>0</v>
      </c>
      <c r="U477" s="6">
        <v>1</v>
      </c>
      <c r="V477" s="6">
        <v>0</v>
      </c>
      <c r="X477" s="6" t="s">
        <v>8649</v>
      </c>
      <c r="Y477" s="6" t="s">
        <v>8650</v>
      </c>
    </row>
    <row r="478" spans="1:25">
      <c r="A478" s="11" t="s">
        <v>386</v>
      </c>
      <c r="B478" s="11" t="s">
        <v>2742</v>
      </c>
      <c r="C478" s="11" t="s">
        <v>2743</v>
      </c>
      <c r="D478" s="12">
        <v>1</v>
      </c>
      <c r="E478" s="6" t="s">
        <v>1148</v>
      </c>
      <c r="F478" s="6" t="s">
        <v>1148</v>
      </c>
      <c r="G478" s="10" t="s">
        <v>1149</v>
      </c>
      <c r="H478" s="10" t="s">
        <v>1645</v>
      </c>
      <c r="I478" s="16" t="s">
        <v>2678</v>
      </c>
      <c r="J478" s="6" t="s">
        <v>1552</v>
      </c>
      <c r="K478" s="6" t="s">
        <v>1372</v>
      </c>
      <c r="N478" s="8" t="s">
        <v>1552</v>
      </c>
      <c r="O478" s="7" t="s">
        <v>1553</v>
      </c>
      <c r="S478" s="6">
        <v>1</v>
      </c>
      <c r="T478" s="6">
        <v>0</v>
      </c>
      <c r="U478" s="6">
        <v>1</v>
      </c>
      <c r="V478" s="6">
        <v>0</v>
      </c>
      <c r="X478" s="6" t="s">
        <v>8651</v>
      </c>
      <c r="Y478" s="6" t="s">
        <v>8652</v>
      </c>
    </row>
    <row r="479" spans="1:25">
      <c r="A479" s="11" t="s">
        <v>335</v>
      </c>
      <c r="B479" s="11" t="s">
        <v>2744</v>
      </c>
      <c r="C479" s="11" t="s">
        <v>2745</v>
      </c>
      <c r="D479" s="12">
        <v>1</v>
      </c>
      <c r="E479" s="6" t="s">
        <v>1148</v>
      </c>
      <c r="F479" s="6" t="s">
        <v>1148</v>
      </c>
      <c r="G479" s="10" t="s">
        <v>1149</v>
      </c>
      <c r="H479" s="10" t="s">
        <v>1645</v>
      </c>
      <c r="I479" s="16" t="s">
        <v>2678</v>
      </c>
      <c r="J479" s="6" t="s">
        <v>1552</v>
      </c>
      <c r="K479" s="6" t="s">
        <v>1372</v>
      </c>
      <c r="N479" s="8" t="s">
        <v>1552</v>
      </c>
      <c r="O479" s="7" t="s">
        <v>1553</v>
      </c>
      <c r="S479" s="6">
        <v>1</v>
      </c>
      <c r="T479" s="6">
        <v>0</v>
      </c>
      <c r="U479" s="6">
        <v>1</v>
      </c>
      <c r="V479" s="6">
        <v>0</v>
      </c>
      <c r="X479" s="6" t="s">
        <v>8653</v>
      </c>
      <c r="Y479" s="6" t="s">
        <v>8654</v>
      </c>
    </row>
    <row r="480" spans="1:25">
      <c r="A480" s="11" t="s">
        <v>756</v>
      </c>
      <c r="B480" s="11" t="s">
        <v>2746</v>
      </c>
      <c r="C480" s="11" t="s">
        <v>2747</v>
      </c>
      <c r="D480" s="12">
        <v>1</v>
      </c>
      <c r="E480" s="6" t="s">
        <v>1148</v>
      </c>
      <c r="F480" s="6" t="s">
        <v>1148</v>
      </c>
      <c r="G480" s="10" t="s">
        <v>1149</v>
      </c>
      <c r="H480" s="10" t="s">
        <v>1645</v>
      </c>
      <c r="I480" s="16" t="s">
        <v>2678</v>
      </c>
      <c r="J480" s="6" t="s">
        <v>1552</v>
      </c>
      <c r="K480" s="6" t="s">
        <v>1372</v>
      </c>
      <c r="N480" s="8" t="s">
        <v>1552</v>
      </c>
      <c r="O480" s="7" t="s">
        <v>1553</v>
      </c>
      <c r="S480" s="6">
        <v>1</v>
      </c>
      <c r="T480" s="6">
        <v>0</v>
      </c>
      <c r="U480" s="6">
        <v>1</v>
      </c>
      <c r="V480" s="6">
        <v>0</v>
      </c>
      <c r="X480" s="6" t="s">
        <v>8655</v>
      </c>
      <c r="Y480" s="6" t="s">
        <v>8656</v>
      </c>
    </row>
    <row r="481" spans="1:25">
      <c r="A481" s="11" t="s">
        <v>839</v>
      </c>
      <c r="B481" s="11" t="s">
        <v>2748</v>
      </c>
      <c r="C481" s="11" t="s">
        <v>2749</v>
      </c>
      <c r="D481" s="12">
        <v>1</v>
      </c>
      <c r="E481" s="6" t="s">
        <v>1148</v>
      </c>
      <c r="F481" s="6" t="s">
        <v>1148</v>
      </c>
      <c r="G481" s="10" t="s">
        <v>1149</v>
      </c>
      <c r="H481" s="10" t="s">
        <v>1645</v>
      </c>
      <c r="I481" s="16" t="s">
        <v>2678</v>
      </c>
      <c r="J481" s="6" t="s">
        <v>1552</v>
      </c>
      <c r="K481" s="6" t="s">
        <v>1372</v>
      </c>
      <c r="N481" s="8" t="s">
        <v>1552</v>
      </c>
      <c r="O481" s="7" t="s">
        <v>1553</v>
      </c>
      <c r="S481" s="6">
        <v>1</v>
      </c>
      <c r="T481" s="6">
        <v>0</v>
      </c>
      <c r="U481" s="6">
        <v>1</v>
      </c>
      <c r="V481" s="6">
        <v>0</v>
      </c>
      <c r="X481" s="6" t="s">
        <v>8657</v>
      </c>
      <c r="Y481" s="6" t="s">
        <v>8658</v>
      </c>
    </row>
    <row r="482" spans="1:25">
      <c r="A482" s="8" t="s">
        <v>2750</v>
      </c>
      <c r="B482" s="8" t="s">
        <v>2751</v>
      </c>
      <c r="C482" s="8" t="s">
        <v>2752</v>
      </c>
      <c r="D482" s="13">
        <v>1</v>
      </c>
      <c r="E482" s="6" t="s">
        <v>1148</v>
      </c>
      <c r="F482" s="6" t="s">
        <v>1148</v>
      </c>
      <c r="G482" s="10" t="s">
        <v>1149</v>
      </c>
      <c r="H482" s="10" t="s">
        <v>1645</v>
      </c>
      <c r="I482" s="16" t="s">
        <v>2678</v>
      </c>
      <c r="J482" s="6" t="s">
        <v>1552</v>
      </c>
      <c r="K482" s="6" t="s">
        <v>1372</v>
      </c>
      <c r="N482" s="8" t="s">
        <v>1552</v>
      </c>
      <c r="O482" s="7" t="s">
        <v>1553</v>
      </c>
      <c r="S482" s="6">
        <v>1</v>
      </c>
      <c r="T482" s="6">
        <v>0</v>
      </c>
      <c r="U482" s="6">
        <v>1</v>
      </c>
      <c r="V482" s="6">
        <v>0</v>
      </c>
      <c r="X482" s="6" t="s">
        <v>8659</v>
      </c>
      <c r="Y482" s="6" t="s">
        <v>8660</v>
      </c>
    </row>
    <row r="483" spans="1:25">
      <c r="A483" s="8" t="s">
        <v>2753</v>
      </c>
      <c r="B483" s="8" t="s">
        <v>2754</v>
      </c>
      <c r="C483" s="8" t="s">
        <v>2755</v>
      </c>
      <c r="D483" s="13">
        <v>1</v>
      </c>
      <c r="E483" s="6" t="s">
        <v>1148</v>
      </c>
      <c r="F483" s="6" t="s">
        <v>1148</v>
      </c>
      <c r="G483" s="10" t="s">
        <v>1149</v>
      </c>
      <c r="H483" s="10" t="s">
        <v>1645</v>
      </c>
      <c r="I483" s="16" t="s">
        <v>2678</v>
      </c>
      <c r="J483" s="6" t="s">
        <v>1552</v>
      </c>
      <c r="K483" s="6" t="s">
        <v>1372</v>
      </c>
      <c r="N483" s="8" t="s">
        <v>1552</v>
      </c>
      <c r="O483" s="7" t="s">
        <v>1553</v>
      </c>
      <c r="S483" s="6">
        <v>1</v>
      </c>
      <c r="T483" s="6">
        <v>0</v>
      </c>
      <c r="U483" s="6">
        <v>1</v>
      </c>
      <c r="V483" s="6">
        <v>0</v>
      </c>
      <c r="X483" s="6" t="s">
        <v>8661</v>
      </c>
      <c r="Y483" s="6" t="s">
        <v>8662</v>
      </c>
    </row>
    <row r="484" spans="1:25">
      <c r="A484" s="8" t="s">
        <v>389</v>
      </c>
      <c r="B484" s="8" t="s">
        <v>2756</v>
      </c>
      <c r="C484" s="8" t="s">
        <v>2757</v>
      </c>
      <c r="D484" s="13">
        <v>1</v>
      </c>
      <c r="E484" s="6" t="s">
        <v>1148</v>
      </c>
      <c r="F484" s="6" t="s">
        <v>1148</v>
      </c>
      <c r="G484" s="10" t="s">
        <v>1149</v>
      </c>
      <c r="H484" s="10" t="s">
        <v>1645</v>
      </c>
      <c r="I484" s="16" t="s">
        <v>2678</v>
      </c>
      <c r="J484" s="6" t="s">
        <v>1552</v>
      </c>
      <c r="K484" s="6" t="s">
        <v>1372</v>
      </c>
      <c r="N484" s="8" t="s">
        <v>1552</v>
      </c>
      <c r="O484" s="7" t="s">
        <v>1553</v>
      </c>
      <c r="S484" s="6">
        <v>1</v>
      </c>
      <c r="T484" s="6">
        <v>0</v>
      </c>
      <c r="U484" s="6">
        <v>1</v>
      </c>
      <c r="V484" s="6">
        <v>0</v>
      </c>
      <c r="X484" s="6" t="s">
        <v>8663</v>
      </c>
      <c r="Y484" s="6" t="s">
        <v>8664</v>
      </c>
    </row>
    <row r="485" spans="1:25">
      <c r="A485" s="8" t="s">
        <v>1103</v>
      </c>
      <c r="B485" s="8" t="s">
        <v>2758</v>
      </c>
      <c r="C485" s="8" t="s">
        <v>2759</v>
      </c>
      <c r="D485" s="13">
        <v>1</v>
      </c>
      <c r="E485" s="6" t="s">
        <v>1148</v>
      </c>
      <c r="F485" s="6" t="s">
        <v>1148</v>
      </c>
      <c r="G485" s="10" t="s">
        <v>1149</v>
      </c>
      <c r="H485" s="10" t="s">
        <v>1645</v>
      </c>
      <c r="I485" s="16" t="s">
        <v>2678</v>
      </c>
      <c r="J485" s="6" t="s">
        <v>1552</v>
      </c>
      <c r="K485" s="6" t="s">
        <v>1372</v>
      </c>
      <c r="N485" s="8" t="s">
        <v>1552</v>
      </c>
      <c r="O485" s="7" t="s">
        <v>1553</v>
      </c>
      <c r="S485" s="6">
        <v>1</v>
      </c>
      <c r="T485" s="6">
        <v>0</v>
      </c>
      <c r="U485" s="6">
        <v>1</v>
      </c>
      <c r="V485" s="6">
        <v>0</v>
      </c>
      <c r="X485" s="6" t="s">
        <v>8665</v>
      </c>
      <c r="Y485" s="6" t="s">
        <v>8666</v>
      </c>
    </row>
    <row r="486" spans="1:25">
      <c r="A486" s="8" t="s">
        <v>822</v>
      </c>
      <c r="B486" s="8" t="s">
        <v>2760</v>
      </c>
      <c r="C486" s="8" t="s">
        <v>2761</v>
      </c>
      <c r="D486" s="13">
        <v>1</v>
      </c>
      <c r="E486" s="6" t="s">
        <v>1148</v>
      </c>
      <c r="F486" s="6" t="s">
        <v>1148</v>
      </c>
      <c r="G486" s="10" t="s">
        <v>1149</v>
      </c>
      <c r="H486" s="10" t="s">
        <v>1645</v>
      </c>
      <c r="I486" s="16" t="s">
        <v>2678</v>
      </c>
      <c r="J486" s="6" t="s">
        <v>1552</v>
      </c>
      <c r="K486" s="6" t="s">
        <v>1372</v>
      </c>
      <c r="N486" s="8" t="s">
        <v>1552</v>
      </c>
      <c r="O486" s="7" t="s">
        <v>1553</v>
      </c>
      <c r="S486" s="6">
        <v>1</v>
      </c>
      <c r="T486" s="6">
        <v>0</v>
      </c>
      <c r="U486" s="6">
        <v>1</v>
      </c>
      <c r="V486" s="6">
        <v>0</v>
      </c>
      <c r="X486" s="6" t="s">
        <v>8667</v>
      </c>
      <c r="Y486" s="6" t="s">
        <v>8668</v>
      </c>
    </row>
    <row r="487" spans="1:25">
      <c r="A487" s="8" t="s">
        <v>2762</v>
      </c>
      <c r="B487" s="8" t="s">
        <v>2763</v>
      </c>
      <c r="C487" s="8" t="s">
        <v>2764</v>
      </c>
      <c r="D487" s="13">
        <v>1</v>
      </c>
      <c r="E487" s="6" t="s">
        <v>1148</v>
      </c>
      <c r="F487" s="6" t="s">
        <v>1148</v>
      </c>
      <c r="G487" s="10" t="s">
        <v>1149</v>
      </c>
      <c r="H487" s="10" t="s">
        <v>1645</v>
      </c>
      <c r="I487" s="16" t="s">
        <v>2678</v>
      </c>
      <c r="J487" s="6" t="s">
        <v>1552</v>
      </c>
      <c r="K487" s="6" t="s">
        <v>1372</v>
      </c>
      <c r="N487" s="8" t="s">
        <v>1552</v>
      </c>
      <c r="O487" s="7" t="s">
        <v>1553</v>
      </c>
      <c r="S487" s="6">
        <v>1</v>
      </c>
      <c r="T487" s="6">
        <v>0</v>
      </c>
      <c r="U487" s="6">
        <v>1</v>
      </c>
      <c r="V487" s="6">
        <v>0</v>
      </c>
      <c r="X487" s="6" t="s">
        <v>8669</v>
      </c>
      <c r="Y487" s="6" t="s">
        <v>8670</v>
      </c>
    </row>
    <row r="488" spans="1:25">
      <c r="A488" s="11" t="s">
        <v>2765</v>
      </c>
      <c r="B488" s="11" t="s">
        <v>2766</v>
      </c>
      <c r="C488" s="11" t="s">
        <v>2767</v>
      </c>
      <c r="D488" s="12">
        <v>1</v>
      </c>
      <c r="E488" s="6" t="s">
        <v>1148</v>
      </c>
      <c r="F488" s="6" t="s">
        <v>1148</v>
      </c>
      <c r="G488" s="10" t="s">
        <v>1149</v>
      </c>
      <c r="H488" s="10" t="s">
        <v>1645</v>
      </c>
      <c r="I488" s="16" t="s">
        <v>2678</v>
      </c>
      <c r="J488" s="6" t="s">
        <v>1552</v>
      </c>
      <c r="K488" s="6" t="s">
        <v>1372</v>
      </c>
      <c r="N488" s="8" t="s">
        <v>1552</v>
      </c>
      <c r="O488" s="7" t="s">
        <v>1553</v>
      </c>
      <c r="S488" s="6">
        <v>1</v>
      </c>
      <c r="T488" s="6">
        <v>0</v>
      </c>
      <c r="U488" s="6">
        <v>1</v>
      </c>
      <c r="V488" s="6">
        <v>0</v>
      </c>
      <c r="X488" s="6" t="s">
        <v>8671</v>
      </c>
      <c r="Y488" s="6" t="s">
        <v>8672</v>
      </c>
    </row>
    <row r="489" spans="1:25">
      <c r="A489" s="8" t="s">
        <v>2768</v>
      </c>
      <c r="B489" s="8" t="s">
        <v>2769</v>
      </c>
      <c r="C489" s="8" t="s">
        <v>2770</v>
      </c>
      <c r="D489" s="13">
        <v>1</v>
      </c>
      <c r="E489" s="6" t="s">
        <v>1148</v>
      </c>
      <c r="F489" s="6" t="s">
        <v>1148</v>
      </c>
      <c r="G489" s="10" t="s">
        <v>1149</v>
      </c>
      <c r="H489" s="10" t="s">
        <v>1645</v>
      </c>
      <c r="I489" s="16" t="s">
        <v>2678</v>
      </c>
      <c r="J489" s="6" t="s">
        <v>1552</v>
      </c>
      <c r="K489" s="6" t="s">
        <v>1372</v>
      </c>
      <c r="N489" s="8" t="s">
        <v>1552</v>
      </c>
      <c r="O489" s="7" t="s">
        <v>1553</v>
      </c>
      <c r="S489" s="6">
        <v>1</v>
      </c>
      <c r="T489" s="6">
        <v>0</v>
      </c>
      <c r="U489" s="6">
        <v>1</v>
      </c>
      <c r="V489" s="6">
        <v>0</v>
      </c>
      <c r="X489" s="6" t="s">
        <v>8673</v>
      </c>
      <c r="Y489" s="6" t="s">
        <v>8674</v>
      </c>
    </row>
    <row r="490" spans="1:25">
      <c r="A490" s="8" t="s">
        <v>2771</v>
      </c>
      <c r="B490" s="8" t="s">
        <v>2772</v>
      </c>
      <c r="C490" s="8" t="s">
        <v>2773</v>
      </c>
      <c r="D490" s="13">
        <v>1</v>
      </c>
      <c r="E490" s="6" t="s">
        <v>1148</v>
      </c>
      <c r="F490" s="6" t="s">
        <v>1148</v>
      </c>
      <c r="G490" s="10" t="s">
        <v>1149</v>
      </c>
      <c r="H490" s="10" t="s">
        <v>1645</v>
      </c>
      <c r="I490" s="16" t="s">
        <v>2678</v>
      </c>
      <c r="J490" s="6" t="s">
        <v>1552</v>
      </c>
      <c r="K490" s="6" t="s">
        <v>1372</v>
      </c>
      <c r="N490" s="8" t="s">
        <v>1552</v>
      </c>
      <c r="O490" s="7" t="s">
        <v>1553</v>
      </c>
      <c r="S490" s="6">
        <v>1</v>
      </c>
      <c r="T490" s="6">
        <v>0</v>
      </c>
      <c r="U490" s="6">
        <v>1</v>
      </c>
      <c r="V490" s="6">
        <v>0</v>
      </c>
      <c r="X490" s="6" t="s">
        <v>8675</v>
      </c>
      <c r="Y490" s="6" t="s">
        <v>8676</v>
      </c>
    </row>
    <row r="491" spans="1:25">
      <c r="A491" s="8" t="s">
        <v>2774</v>
      </c>
      <c r="B491" s="8" t="s">
        <v>2775</v>
      </c>
      <c r="C491" s="8" t="s">
        <v>2776</v>
      </c>
      <c r="D491" s="13">
        <v>1</v>
      </c>
      <c r="E491" s="6" t="s">
        <v>1148</v>
      </c>
      <c r="F491" s="6" t="s">
        <v>1148</v>
      </c>
      <c r="G491" s="10" t="s">
        <v>1149</v>
      </c>
      <c r="H491" s="10" t="s">
        <v>1645</v>
      </c>
      <c r="I491" s="16" t="s">
        <v>2678</v>
      </c>
      <c r="J491" s="6" t="s">
        <v>1552</v>
      </c>
      <c r="K491" s="6" t="s">
        <v>1372</v>
      </c>
      <c r="N491" s="8" t="s">
        <v>1552</v>
      </c>
      <c r="O491" s="7" t="s">
        <v>1553</v>
      </c>
      <c r="S491" s="6">
        <v>1</v>
      </c>
      <c r="T491" s="6">
        <v>0</v>
      </c>
      <c r="U491" s="6">
        <v>1</v>
      </c>
      <c r="V491" s="6">
        <v>0</v>
      </c>
      <c r="X491" s="6" t="s">
        <v>8677</v>
      </c>
      <c r="Y491" s="6" t="s">
        <v>8678</v>
      </c>
    </row>
    <row r="492" spans="1:25">
      <c r="A492" s="8" t="s">
        <v>201</v>
      </c>
      <c r="B492" s="8" t="s">
        <v>2777</v>
      </c>
      <c r="C492" s="16" t="s">
        <v>2778</v>
      </c>
      <c r="D492" s="12">
        <v>1</v>
      </c>
      <c r="E492" s="6" t="s">
        <v>1148</v>
      </c>
      <c r="F492" s="6" t="s">
        <v>1148</v>
      </c>
      <c r="G492" s="6" t="s">
        <v>1149</v>
      </c>
      <c r="H492" s="10" t="s">
        <v>1645</v>
      </c>
      <c r="I492" s="16" t="s">
        <v>2678</v>
      </c>
      <c r="J492" s="6" t="s">
        <v>1552</v>
      </c>
      <c r="K492" s="6" t="s">
        <v>1372</v>
      </c>
      <c r="L492" s="10"/>
      <c r="M492" s="43"/>
      <c r="N492" s="8" t="s">
        <v>1552</v>
      </c>
      <c r="O492" s="7" t="s">
        <v>1553</v>
      </c>
      <c r="P492" s="8"/>
      <c r="Q492" s="8"/>
      <c r="R492" s="10"/>
      <c r="S492" s="6">
        <v>1</v>
      </c>
      <c r="T492" s="6">
        <v>0</v>
      </c>
      <c r="U492" s="6">
        <v>1</v>
      </c>
      <c r="V492" s="6">
        <v>0</v>
      </c>
      <c r="X492" s="6" t="s">
        <v>8679</v>
      </c>
      <c r="Y492" s="6" t="s">
        <v>8680</v>
      </c>
    </row>
    <row r="493" spans="1:25">
      <c r="A493" s="8" t="s">
        <v>650</v>
      </c>
      <c r="B493" s="8" t="s">
        <v>2779</v>
      </c>
      <c r="C493" s="16" t="s">
        <v>2780</v>
      </c>
      <c r="D493" s="12">
        <v>1</v>
      </c>
      <c r="E493" s="6" t="s">
        <v>1148</v>
      </c>
      <c r="F493" s="6" t="s">
        <v>1148</v>
      </c>
      <c r="G493" s="6" t="s">
        <v>1149</v>
      </c>
      <c r="H493" s="10" t="s">
        <v>1645</v>
      </c>
      <c r="I493" s="16" t="s">
        <v>2678</v>
      </c>
      <c r="J493" s="6" t="s">
        <v>1552</v>
      </c>
      <c r="K493" s="6" t="s">
        <v>1372</v>
      </c>
      <c r="L493" s="10"/>
      <c r="M493" s="43"/>
      <c r="N493" s="8" t="s">
        <v>1552</v>
      </c>
      <c r="O493" s="7" t="s">
        <v>1553</v>
      </c>
      <c r="P493" s="8"/>
      <c r="Q493" s="8"/>
      <c r="R493" s="10"/>
      <c r="S493" s="6">
        <v>1</v>
      </c>
      <c r="T493" s="6">
        <v>0</v>
      </c>
      <c r="U493" s="6">
        <v>1</v>
      </c>
      <c r="V493" s="6">
        <v>0</v>
      </c>
      <c r="X493" s="6" t="s">
        <v>8681</v>
      </c>
      <c r="Y493" s="6" t="s">
        <v>8682</v>
      </c>
    </row>
    <row r="494" spans="1:25">
      <c r="A494" s="8" t="s">
        <v>312</v>
      </c>
      <c r="B494" s="8" t="s">
        <v>2781</v>
      </c>
      <c r="C494" s="16" t="s">
        <v>2782</v>
      </c>
      <c r="D494" s="12">
        <v>1</v>
      </c>
      <c r="E494" s="6" t="s">
        <v>1148</v>
      </c>
      <c r="F494" s="6" t="s">
        <v>1148</v>
      </c>
      <c r="G494" s="6" t="s">
        <v>1149</v>
      </c>
      <c r="H494" s="10" t="s">
        <v>1645</v>
      </c>
      <c r="I494" s="16" t="s">
        <v>2678</v>
      </c>
      <c r="J494" s="6" t="s">
        <v>1552</v>
      </c>
      <c r="K494" s="6" t="s">
        <v>1372</v>
      </c>
      <c r="L494" s="10"/>
      <c r="M494" s="43"/>
      <c r="N494" s="8" t="s">
        <v>1552</v>
      </c>
      <c r="O494" s="7" t="s">
        <v>1553</v>
      </c>
      <c r="P494" s="8"/>
      <c r="Q494" s="8"/>
      <c r="R494" s="10"/>
      <c r="S494" s="6">
        <v>1</v>
      </c>
      <c r="T494" s="6">
        <v>0</v>
      </c>
      <c r="U494" s="6">
        <v>1</v>
      </c>
      <c r="V494" s="6">
        <v>0</v>
      </c>
      <c r="X494" s="6" t="s">
        <v>8683</v>
      </c>
      <c r="Y494" s="6" t="s">
        <v>8684</v>
      </c>
    </row>
    <row r="495" spans="1:25">
      <c r="A495" s="8" t="s">
        <v>200</v>
      </c>
      <c r="B495" s="8" t="s">
        <v>2783</v>
      </c>
      <c r="C495" s="16" t="s">
        <v>2784</v>
      </c>
      <c r="D495" s="12">
        <v>1</v>
      </c>
      <c r="E495" s="6" t="s">
        <v>1148</v>
      </c>
      <c r="F495" s="6" t="s">
        <v>1148</v>
      </c>
      <c r="G495" s="6" t="s">
        <v>1149</v>
      </c>
      <c r="H495" s="10" t="s">
        <v>1645</v>
      </c>
      <c r="I495" s="16" t="s">
        <v>2678</v>
      </c>
      <c r="J495" s="6" t="s">
        <v>1552</v>
      </c>
      <c r="K495" s="6" t="s">
        <v>1372</v>
      </c>
      <c r="L495" s="10"/>
      <c r="M495" s="43"/>
      <c r="N495" s="8" t="s">
        <v>1552</v>
      </c>
      <c r="O495" s="7" t="s">
        <v>1553</v>
      </c>
      <c r="P495" s="8"/>
      <c r="Q495" s="8"/>
      <c r="R495" s="10"/>
      <c r="S495" s="6">
        <v>1</v>
      </c>
      <c r="T495" s="6">
        <v>0</v>
      </c>
      <c r="U495" s="6">
        <v>1</v>
      </c>
      <c r="V495" s="6">
        <v>0</v>
      </c>
      <c r="X495" s="6" t="s">
        <v>8685</v>
      </c>
      <c r="Y495" s="6" t="s">
        <v>8686</v>
      </c>
    </row>
    <row r="496" spans="1:25">
      <c r="A496" s="8" t="s">
        <v>540</v>
      </c>
      <c r="B496" s="8" t="s">
        <v>2785</v>
      </c>
      <c r="C496" s="16" t="s">
        <v>2786</v>
      </c>
      <c r="D496" s="12">
        <v>1</v>
      </c>
      <c r="E496" s="6" t="s">
        <v>1148</v>
      </c>
      <c r="F496" s="6" t="s">
        <v>1148</v>
      </c>
      <c r="G496" s="6" t="s">
        <v>1149</v>
      </c>
      <c r="H496" s="10" t="s">
        <v>1645</v>
      </c>
      <c r="I496" s="16" t="s">
        <v>2678</v>
      </c>
      <c r="J496" s="6" t="s">
        <v>1552</v>
      </c>
      <c r="K496" s="6" t="s">
        <v>1372</v>
      </c>
      <c r="L496" s="10"/>
      <c r="M496" s="43"/>
      <c r="N496" s="8" t="s">
        <v>1552</v>
      </c>
      <c r="O496" s="7" t="s">
        <v>1553</v>
      </c>
      <c r="P496" s="8"/>
      <c r="Q496" s="8"/>
      <c r="R496" s="10"/>
      <c r="S496" s="6">
        <v>1</v>
      </c>
      <c r="T496" s="6">
        <v>0</v>
      </c>
      <c r="U496" s="6">
        <v>1</v>
      </c>
      <c r="V496" s="6">
        <v>0</v>
      </c>
      <c r="X496" s="6" t="s">
        <v>8687</v>
      </c>
      <c r="Y496" s="6" t="s">
        <v>8688</v>
      </c>
    </row>
    <row r="497" spans="1:25">
      <c r="A497" s="8" t="s">
        <v>111</v>
      </c>
      <c r="B497" s="8" t="s">
        <v>2787</v>
      </c>
      <c r="C497" s="16" t="s">
        <v>2788</v>
      </c>
      <c r="D497" s="12">
        <v>1</v>
      </c>
      <c r="E497" s="6" t="s">
        <v>1148</v>
      </c>
      <c r="F497" s="6" t="s">
        <v>1148</v>
      </c>
      <c r="G497" s="6" t="s">
        <v>1149</v>
      </c>
      <c r="H497" s="10" t="s">
        <v>1645</v>
      </c>
      <c r="I497" s="16" t="s">
        <v>2678</v>
      </c>
      <c r="J497" s="6" t="s">
        <v>1552</v>
      </c>
      <c r="K497" s="6" t="s">
        <v>1372</v>
      </c>
      <c r="L497" s="10"/>
      <c r="M497" s="43"/>
      <c r="N497" s="8" t="s">
        <v>1552</v>
      </c>
      <c r="O497" s="7" t="s">
        <v>1553</v>
      </c>
      <c r="P497" s="8"/>
      <c r="Q497" s="8"/>
      <c r="R497" s="10"/>
      <c r="S497" s="6">
        <v>1</v>
      </c>
      <c r="T497" s="6">
        <v>0</v>
      </c>
      <c r="U497" s="6">
        <v>1</v>
      </c>
      <c r="V497" s="6">
        <v>0</v>
      </c>
      <c r="X497" s="6" t="s">
        <v>8689</v>
      </c>
      <c r="Y497" s="6" t="s">
        <v>8690</v>
      </c>
    </row>
    <row r="498" spans="1:25">
      <c r="A498" s="8" t="s">
        <v>487</v>
      </c>
      <c r="B498" s="8" t="s">
        <v>2789</v>
      </c>
      <c r="C498" s="16" t="s">
        <v>2790</v>
      </c>
      <c r="D498" s="12">
        <v>1</v>
      </c>
      <c r="E498" s="6" t="s">
        <v>1148</v>
      </c>
      <c r="F498" s="6" t="s">
        <v>1148</v>
      </c>
      <c r="G498" s="6" t="s">
        <v>1149</v>
      </c>
      <c r="H498" s="10" t="s">
        <v>1645</v>
      </c>
      <c r="I498" s="16" t="s">
        <v>2678</v>
      </c>
      <c r="J498" s="6" t="s">
        <v>1552</v>
      </c>
      <c r="K498" s="6" t="s">
        <v>1372</v>
      </c>
      <c r="L498" s="10"/>
      <c r="M498" s="43"/>
      <c r="N498" s="8" t="s">
        <v>1552</v>
      </c>
      <c r="O498" s="7" t="s">
        <v>1553</v>
      </c>
      <c r="P498" s="8"/>
      <c r="Q498" s="8"/>
      <c r="R498" s="10"/>
      <c r="S498" s="6">
        <v>1</v>
      </c>
      <c r="T498" s="6">
        <v>0</v>
      </c>
      <c r="U498" s="6">
        <v>1</v>
      </c>
      <c r="V498" s="6">
        <v>0</v>
      </c>
      <c r="X498" s="6" t="s">
        <v>8691</v>
      </c>
      <c r="Y498" s="6" t="s">
        <v>8692</v>
      </c>
    </row>
    <row r="499" spans="1:25">
      <c r="A499" s="8" t="s">
        <v>286</v>
      </c>
      <c r="B499" s="8" t="s">
        <v>2791</v>
      </c>
      <c r="C499" s="16" t="s">
        <v>2792</v>
      </c>
      <c r="D499" s="12">
        <v>1</v>
      </c>
      <c r="E499" s="6" t="s">
        <v>1148</v>
      </c>
      <c r="F499" s="6" t="s">
        <v>1148</v>
      </c>
      <c r="G499" s="6" t="s">
        <v>1149</v>
      </c>
      <c r="H499" s="10" t="s">
        <v>1645</v>
      </c>
      <c r="I499" s="16" t="s">
        <v>2678</v>
      </c>
      <c r="J499" s="6" t="s">
        <v>1552</v>
      </c>
      <c r="K499" s="6" t="s">
        <v>1372</v>
      </c>
      <c r="L499" s="10"/>
      <c r="M499" s="43"/>
      <c r="N499" s="8" t="s">
        <v>1552</v>
      </c>
      <c r="O499" s="7" t="s">
        <v>1553</v>
      </c>
      <c r="P499" s="8"/>
      <c r="Q499" s="8"/>
      <c r="R499" s="10"/>
      <c r="S499" s="6">
        <v>1</v>
      </c>
      <c r="T499" s="6">
        <v>0</v>
      </c>
      <c r="U499" s="6">
        <v>1</v>
      </c>
      <c r="V499" s="6">
        <v>0</v>
      </c>
      <c r="X499" s="6" t="s">
        <v>8693</v>
      </c>
      <c r="Y499" s="6" t="s">
        <v>8694</v>
      </c>
    </row>
    <row r="500" spans="1:25">
      <c r="A500" s="8" t="s">
        <v>497</v>
      </c>
      <c r="B500" s="8" t="s">
        <v>2793</v>
      </c>
      <c r="C500" s="16" t="s">
        <v>2794</v>
      </c>
      <c r="D500" s="12">
        <v>1</v>
      </c>
      <c r="E500" s="6" t="s">
        <v>1148</v>
      </c>
      <c r="F500" s="6" t="s">
        <v>1148</v>
      </c>
      <c r="G500" s="6" t="s">
        <v>1149</v>
      </c>
      <c r="H500" s="10" t="s">
        <v>1645</v>
      </c>
      <c r="I500" s="16" t="s">
        <v>2678</v>
      </c>
      <c r="J500" s="6" t="s">
        <v>1552</v>
      </c>
      <c r="K500" s="6" t="s">
        <v>1372</v>
      </c>
      <c r="L500" s="10"/>
      <c r="M500" s="43"/>
      <c r="N500" s="8" t="s">
        <v>1552</v>
      </c>
      <c r="O500" s="7" t="s">
        <v>1553</v>
      </c>
      <c r="P500" s="8"/>
      <c r="Q500" s="8"/>
      <c r="R500" s="10"/>
      <c r="S500" s="6">
        <v>1</v>
      </c>
      <c r="T500" s="6">
        <v>0</v>
      </c>
      <c r="U500" s="6">
        <v>1</v>
      </c>
      <c r="V500" s="6">
        <v>0</v>
      </c>
      <c r="X500" s="6" t="s">
        <v>8695</v>
      </c>
      <c r="Y500" s="6" t="s">
        <v>8696</v>
      </c>
    </row>
    <row r="501" spans="1:25">
      <c r="A501" s="8" t="s">
        <v>917</v>
      </c>
      <c r="B501" s="8" t="s">
        <v>2795</v>
      </c>
      <c r="C501" s="16" t="s">
        <v>2796</v>
      </c>
      <c r="D501" s="12">
        <v>1</v>
      </c>
      <c r="E501" s="6" t="s">
        <v>1148</v>
      </c>
      <c r="F501" s="6" t="s">
        <v>1148</v>
      </c>
      <c r="G501" s="6" t="s">
        <v>1149</v>
      </c>
      <c r="H501" s="10" t="s">
        <v>1645</v>
      </c>
      <c r="I501" s="16" t="s">
        <v>2678</v>
      </c>
      <c r="J501" s="6" t="s">
        <v>1552</v>
      </c>
      <c r="K501" s="6" t="s">
        <v>1372</v>
      </c>
      <c r="L501" s="10"/>
      <c r="M501" s="43"/>
      <c r="N501" s="8" t="s">
        <v>1552</v>
      </c>
      <c r="O501" s="7" t="s">
        <v>1553</v>
      </c>
      <c r="P501" s="8"/>
      <c r="Q501" s="8"/>
      <c r="R501" s="10"/>
      <c r="S501" s="6">
        <v>1</v>
      </c>
      <c r="T501" s="6">
        <v>0</v>
      </c>
      <c r="U501" s="6">
        <v>1</v>
      </c>
      <c r="V501" s="6">
        <v>0</v>
      </c>
      <c r="X501" s="6" t="s">
        <v>8697</v>
      </c>
      <c r="Y501" s="6" t="s">
        <v>8698</v>
      </c>
    </row>
    <row r="502" spans="1:25">
      <c r="A502" s="8" t="s">
        <v>597</v>
      </c>
      <c r="B502" s="8" t="s">
        <v>2797</v>
      </c>
      <c r="C502" s="16" t="s">
        <v>2798</v>
      </c>
      <c r="D502" s="12">
        <v>1</v>
      </c>
      <c r="E502" s="6" t="s">
        <v>1148</v>
      </c>
      <c r="F502" s="6" t="s">
        <v>1148</v>
      </c>
      <c r="G502" s="6" t="s">
        <v>1149</v>
      </c>
      <c r="H502" s="10" t="s">
        <v>1645</v>
      </c>
      <c r="I502" s="16" t="s">
        <v>2678</v>
      </c>
      <c r="J502" s="6" t="s">
        <v>1552</v>
      </c>
      <c r="K502" s="6" t="s">
        <v>1372</v>
      </c>
      <c r="L502" s="10"/>
      <c r="M502" s="43"/>
      <c r="N502" s="8" t="s">
        <v>1552</v>
      </c>
      <c r="O502" s="7" t="s">
        <v>1553</v>
      </c>
      <c r="P502" s="8"/>
      <c r="Q502" s="8"/>
      <c r="R502" s="10"/>
      <c r="S502" s="6">
        <v>1</v>
      </c>
      <c r="T502" s="6">
        <v>0</v>
      </c>
      <c r="U502" s="6">
        <v>1</v>
      </c>
      <c r="V502" s="6">
        <v>0</v>
      </c>
      <c r="X502" s="6" t="s">
        <v>8699</v>
      </c>
      <c r="Y502" s="6" t="s">
        <v>8700</v>
      </c>
    </row>
    <row r="503" spans="1:25">
      <c r="A503" s="8" t="s">
        <v>987</v>
      </c>
      <c r="B503" s="8" t="s">
        <v>2799</v>
      </c>
      <c r="C503" s="16" t="s">
        <v>2800</v>
      </c>
      <c r="D503" s="12">
        <v>1</v>
      </c>
      <c r="E503" s="6" t="s">
        <v>1148</v>
      </c>
      <c r="F503" s="6" t="s">
        <v>1148</v>
      </c>
      <c r="G503" s="6" t="s">
        <v>1149</v>
      </c>
      <c r="H503" s="10" t="s">
        <v>1645</v>
      </c>
      <c r="I503" s="16" t="s">
        <v>2678</v>
      </c>
      <c r="J503" s="6" t="s">
        <v>1552</v>
      </c>
      <c r="K503" s="6" t="s">
        <v>1372</v>
      </c>
      <c r="L503" s="10"/>
      <c r="M503" s="43"/>
      <c r="N503" s="8" t="s">
        <v>1552</v>
      </c>
      <c r="O503" s="7" t="s">
        <v>1553</v>
      </c>
      <c r="P503" s="8"/>
      <c r="Q503" s="8"/>
      <c r="R503" s="10"/>
      <c r="S503" s="6">
        <v>1</v>
      </c>
      <c r="T503" s="6">
        <v>0</v>
      </c>
      <c r="U503" s="6">
        <v>1</v>
      </c>
      <c r="V503" s="6">
        <v>0</v>
      </c>
      <c r="X503" s="6" t="s">
        <v>8701</v>
      </c>
      <c r="Y503" s="6" t="s">
        <v>8702</v>
      </c>
    </row>
    <row r="504" spans="1:25">
      <c r="A504" s="8" t="s">
        <v>313</v>
      </c>
      <c r="B504" s="8" t="s">
        <v>2801</v>
      </c>
      <c r="C504" s="16" t="s">
        <v>2802</v>
      </c>
      <c r="D504" s="12">
        <v>1</v>
      </c>
      <c r="E504" s="6" t="s">
        <v>1148</v>
      </c>
      <c r="F504" s="6" t="s">
        <v>1148</v>
      </c>
      <c r="G504" s="6" t="s">
        <v>1149</v>
      </c>
      <c r="H504" s="10" t="s">
        <v>1645</v>
      </c>
      <c r="I504" s="16" t="s">
        <v>2678</v>
      </c>
      <c r="J504" s="6" t="s">
        <v>1552</v>
      </c>
      <c r="K504" s="6" t="s">
        <v>1372</v>
      </c>
      <c r="L504" s="10"/>
      <c r="M504" s="43"/>
      <c r="N504" s="8" t="s">
        <v>1552</v>
      </c>
      <c r="O504" s="7" t="s">
        <v>1553</v>
      </c>
      <c r="P504" s="8"/>
      <c r="Q504" s="8"/>
      <c r="R504" s="10"/>
      <c r="S504" s="6">
        <v>1</v>
      </c>
      <c r="T504" s="6">
        <v>0</v>
      </c>
      <c r="U504" s="6">
        <v>1</v>
      </c>
      <c r="V504" s="6">
        <v>0</v>
      </c>
      <c r="X504" s="6" t="s">
        <v>8703</v>
      </c>
      <c r="Y504" s="6" t="s">
        <v>8704</v>
      </c>
    </row>
    <row r="505" spans="1:25">
      <c r="A505" s="8" t="s">
        <v>276</v>
      </c>
      <c r="B505" s="8" t="s">
        <v>2803</v>
      </c>
      <c r="C505" s="16" t="s">
        <v>2804</v>
      </c>
      <c r="D505" s="12">
        <v>1</v>
      </c>
      <c r="E505" s="6" t="s">
        <v>1148</v>
      </c>
      <c r="F505" s="6" t="s">
        <v>1148</v>
      </c>
      <c r="G505" s="6" t="s">
        <v>1149</v>
      </c>
      <c r="H505" s="10" t="s">
        <v>1645</v>
      </c>
      <c r="I505" s="16" t="s">
        <v>2678</v>
      </c>
      <c r="J505" s="6" t="s">
        <v>1552</v>
      </c>
      <c r="K505" s="6" t="s">
        <v>1372</v>
      </c>
      <c r="L505" s="10"/>
      <c r="M505" s="43"/>
      <c r="N505" s="8" t="s">
        <v>1552</v>
      </c>
      <c r="O505" s="7" t="s">
        <v>1553</v>
      </c>
      <c r="P505" s="8"/>
      <c r="Q505" s="8"/>
      <c r="R505" s="10"/>
      <c r="S505" s="6">
        <v>1</v>
      </c>
      <c r="T505" s="6">
        <v>0</v>
      </c>
      <c r="U505" s="6">
        <v>1</v>
      </c>
      <c r="V505" s="6">
        <v>0</v>
      </c>
      <c r="X505" s="6" t="s">
        <v>8705</v>
      </c>
      <c r="Y505" s="6" t="s">
        <v>8706</v>
      </c>
    </row>
    <row r="506" spans="1:25">
      <c r="A506" s="8" t="s">
        <v>883</v>
      </c>
      <c r="B506" s="8" t="s">
        <v>2805</v>
      </c>
      <c r="C506" s="16" t="s">
        <v>2806</v>
      </c>
      <c r="D506" s="12">
        <v>1</v>
      </c>
      <c r="E506" s="6" t="s">
        <v>1148</v>
      </c>
      <c r="F506" s="6" t="s">
        <v>1148</v>
      </c>
      <c r="G506" s="6" t="s">
        <v>1149</v>
      </c>
      <c r="H506" s="10" t="s">
        <v>1645</v>
      </c>
      <c r="I506" s="16" t="s">
        <v>2678</v>
      </c>
      <c r="J506" s="6" t="s">
        <v>1552</v>
      </c>
      <c r="K506" s="6" t="s">
        <v>1372</v>
      </c>
      <c r="L506" s="10"/>
      <c r="M506" s="43"/>
      <c r="N506" s="8" t="s">
        <v>1552</v>
      </c>
      <c r="O506" s="7" t="s">
        <v>1553</v>
      </c>
      <c r="P506" s="8"/>
      <c r="Q506" s="8"/>
      <c r="R506" s="10"/>
      <c r="S506" s="6">
        <v>1</v>
      </c>
      <c r="T506" s="6">
        <v>0</v>
      </c>
      <c r="U506" s="6">
        <v>1</v>
      </c>
      <c r="V506" s="6">
        <v>0</v>
      </c>
      <c r="X506" s="6" t="s">
        <v>8707</v>
      </c>
      <c r="Y506" s="6" t="s">
        <v>8708</v>
      </c>
    </row>
    <row r="507" spans="1:25">
      <c r="A507" s="8" t="s">
        <v>804</v>
      </c>
      <c r="B507" s="8" t="s">
        <v>2807</v>
      </c>
      <c r="C507" s="16" t="s">
        <v>2808</v>
      </c>
      <c r="D507" s="12">
        <v>1</v>
      </c>
      <c r="E507" s="6" t="s">
        <v>1148</v>
      </c>
      <c r="F507" s="6" t="s">
        <v>1148</v>
      </c>
      <c r="G507" s="6" t="s">
        <v>1149</v>
      </c>
      <c r="H507" s="10" t="s">
        <v>1645</v>
      </c>
      <c r="I507" s="16" t="s">
        <v>2678</v>
      </c>
      <c r="J507" s="6" t="s">
        <v>1552</v>
      </c>
      <c r="K507" s="6" t="s">
        <v>1372</v>
      </c>
      <c r="L507" s="10"/>
      <c r="M507" s="43"/>
      <c r="N507" s="8" t="s">
        <v>1552</v>
      </c>
      <c r="O507" s="7" t="s">
        <v>1553</v>
      </c>
      <c r="P507" s="8"/>
      <c r="Q507" s="8"/>
      <c r="R507" s="10"/>
      <c r="S507" s="6">
        <v>1</v>
      </c>
      <c r="T507" s="6">
        <v>0</v>
      </c>
      <c r="U507" s="6">
        <v>1</v>
      </c>
      <c r="V507" s="6">
        <v>0</v>
      </c>
      <c r="X507" s="6" t="s">
        <v>8709</v>
      </c>
      <c r="Y507" s="6" t="s">
        <v>8710</v>
      </c>
    </row>
    <row r="508" spans="1:25">
      <c r="A508" s="8" t="s">
        <v>131</v>
      </c>
      <c r="B508" s="8" t="s">
        <v>2809</v>
      </c>
      <c r="C508" s="16" t="s">
        <v>2810</v>
      </c>
      <c r="D508" s="12">
        <v>1</v>
      </c>
      <c r="E508" s="6" t="s">
        <v>1148</v>
      </c>
      <c r="F508" s="6" t="s">
        <v>1148</v>
      </c>
      <c r="G508" s="6" t="s">
        <v>1149</v>
      </c>
      <c r="H508" s="10" t="s">
        <v>1645</v>
      </c>
      <c r="I508" s="16" t="s">
        <v>2678</v>
      </c>
      <c r="J508" s="6" t="s">
        <v>1552</v>
      </c>
      <c r="K508" s="6" t="s">
        <v>1372</v>
      </c>
      <c r="L508" s="10"/>
      <c r="M508" s="43"/>
      <c r="N508" s="8" t="s">
        <v>1552</v>
      </c>
      <c r="O508" s="7" t="s">
        <v>1553</v>
      </c>
      <c r="P508" s="8"/>
      <c r="Q508" s="8"/>
      <c r="R508" s="10"/>
      <c r="S508" s="6">
        <v>1</v>
      </c>
      <c r="T508" s="6">
        <v>0</v>
      </c>
      <c r="U508" s="6">
        <v>1</v>
      </c>
      <c r="V508" s="6">
        <v>0</v>
      </c>
      <c r="X508" s="6" t="s">
        <v>8711</v>
      </c>
      <c r="Y508" s="6" t="s">
        <v>8712</v>
      </c>
    </row>
    <row r="509" spans="1:25">
      <c r="A509" s="16" t="s">
        <v>349</v>
      </c>
      <c r="B509" s="16" t="s">
        <v>2811</v>
      </c>
      <c r="C509" s="16" t="s">
        <v>2812</v>
      </c>
      <c r="D509" s="12">
        <v>1</v>
      </c>
      <c r="E509" s="6" t="s">
        <v>1148</v>
      </c>
      <c r="F509" s="6" t="s">
        <v>1148</v>
      </c>
      <c r="G509" s="10" t="s">
        <v>1149</v>
      </c>
      <c r="H509" s="10" t="s">
        <v>1645</v>
      </c>
      <c r="I509" s="16" t="s">
        <v>2678</v>
      </c>
      <c r="J509" s="6" t="s">
        <v>1552</v>
      </c>
      <c r="K509" s="6" t="s">
        <v>1372</v>
      </c>
      <c r="N509" s="8" t="s">
        <v>1552</v>
      </c>
      <c r="O509" s="7" t="s">
        <v>1553</v>
      </c>
      <c r="P509" s="6" t="s">
        <v>1399</v>
      </c>
      <c r="Q509" s="6" t="s">
        <v>1236</v>
      </c>
      <c r="R509" s="6" t="s">
        <v>1400</v>
      </c>
      <c r="S509" s="6">
        <v>1</v>
      </c>
      <c r="T509" s="6">
        <v>0</v>
      </c>
      <c r="U509" s="6">
        <v>1</v>
      </c>
      <c r="V509" s="6">
        <v>0</v>
      </c>
      <c r="X509" s="6" t="s">
        <v>8713</v>
      </c>
      <c r="Y509" s="6" t="s">
        <v>8714</v>
      </c>
    </row>
    <row r="510" spans="1:25">
      <c r="A510" s="8" t="s">
        <v>863</v>
      </c>
      <c r="B510" s="8" t="s">
        <v>2813</v>
      </c>
      <c r="C510" s="16" t="s">
        <v>2814</v>
      </c>
      <c r="D510" s="12">
        <v>1</v>
      </c>
      <c r="E510" s="6" t="s">
        <v>1148</v>
      </c>
      <c r="F510" s="6" t="s">
        <v>1148</v>
      </c>
      <c r="G510" s="6" t="s">
        <v>1149</v>
      </c>
      <c r="H510" s="10" t="s">
        <v>1645</v>
      </c>
      <c r="I510" s="16" t="s">
        <v>2678</v>
      </c>
      <c r="J510" s="6" t="s">
        <v>1552</v>
      </c>
      <c r="K510" s="6" t="s">
        <v>1372</v>
      </c>
      <c r="L510" s="10"/>
      <c r="M510" s="43"/>
      <c r="N510" s="8" t="s">
        <v>1552</v>
      </c>
      <c r="O510" s="7" t="s">
        <v>1553</v>
      </c>
      <c r="P510" s="8"/>
      <c r="Q510" s="8"/>
      <c r="R510" s="10"/>
      <c r="S510" s="6">
        <v>1</v>
      </c>
      <c r="T510" s="6">
        <v>0</v>
      </c>
      <c r="U510" s="6">
        <v>1</v>
      </c>
      <c r="V510" s="6">
        <v>0</v>
      </c>
      <c r="X510" s="6" t="s">
        <v>8715</v>
      </c>
      <c r="Y510" s="6" t="s">
        <v>8716</v>
      </c>
    </row>
    <row r="511" spans="1:25">
      <c r="A511" s="8" t="s">
        <v>909</v>
      </c>
      <c r="B511" s="8" t="s">
        <v>2815</v>
      </c>
      <c r="C511" s="16" t="s">
        <v>2816</v>
      </c>
      <c r="D511" s="12">
        <v>1</v>
      </c>
      <c r="E511" s="6" t="s">
        <v>1148</v>
      </c>
      <c r="F511" s="6" t="s">
        <v>1148</v>
      </c>
      <c r="G511" s="6" t="s">
        <v>1149</v>
      </c>
      <c r="H511" s="10" t="s">
        <v>1645</v>
      </c>
      <c r="I511" s="16" t="s">
        <v>2678</v>
      </c>
      <c r="J511" s="8" t="s">
        <v>1552</v>
      </c>
      <c r="K511" s="6" t="s">
        <v>1372</v>
      </c>
      <c r="L511" s="10"/>
      <c r="M511" s="43"/>
      <c r="N511" s="8" t="s">
        <v>1552</v>
      </c>
      <c r="O511" s="7" t="s">
        <v>1553</v>
      </c>
      <c r="P511" s="8"/>
      <c r="Q511" s="8"/>
      <c r="R511" s="10"/>
      <c r="S511" s="6">
        <v>1</v>
      </c>
      <c r="T511" s="6">
        <v>0</v>
      </c>
      <c r="U511" s="6">
        <v>1</v>
      </c>
      <c r="V511" s="6">
        <v>0</v>
      </c>
      <c r="X511" s="6" t="s">
        <v>8717</v>
      </c>
      <c r="Y511" s="6" t="s">
        <v>8718</v>
      </c>
    </row>
    <row r="512" spans="1:25">
      <c r="A512" s="16" t="s">
        <v>341</v>
      </c>
      <c r="B512" s="16" t="s">
        <v>2817</v>
      </c>
      <c r="C512" s="16" t="s">
        <v>2818</v>
      </c>
      <c r="D512" s="12">
        <v>1</v>
      </c>
      <c r="E512" s="6" t="s">
        <v>1148</v>
      </c>
      <c r="F512" s="6" t="s">
        <v>1148</v>
      </c>
      <c r="G512" s="10" t="s">
        <v>1149</v>
      </c>
      <c r="H512" s="10" t="s">
        <v>1645</v>
      </c>
      <c r="I512" s="16" t="s">
        <v>2678</v>
      </c>
      <c r="J512" s="6" t="s">
        <v>1552</v>
      </c>
      <c r="K512" s="6" t="s">
        <v>1372</v>
      </c>
      <c r="N512" s="8" t="s">
        <v>1552</v>
      </c>
      <c r="O512" s="7" t="s">
        <v>1553</v>
      </c>
      <c r="S512" s="6">
        <v>1</v>
      </c>
      <c r="T512" s="6">
        <v>0</v>
      </c>
      <c r="U512" s="6">
        <v>1</v>
      </c>
      <c r="V512" s="6">
        <v>0</v>
      </c>
      <c r="X512" s="6" t="s">
        <v>8719</v>
      </c>
      <c r="Y512" s="6" t="s">
        <v>8720</v>
      </c>
    </row>
    <row r="513" spans="1:25">
      <c r="A513" s="16" t="s">
        <v>729</v>
      </c>
      <c r="B513" s="16" t="s">
        <v>2819</v>
      </c>
      <c r="C513" s="16" t="s">
        <v>2820</v>
      </c>
      <c r="D513" s="12">
        <v>1</v>
      </c>
      <c r="E513" s="6" t="s">
        <v>1148</v>
      </c>
      <c r="F513" s="6" t="s">
        <v>1148</v>
      </c>
      <c r="G513" s="10" t="s">
        <v>1149</v>
      </c>
      <c r="H513" s="10" t="s">
        <v>1645</v>
      </c>
      <c r="I513" s="16" t="s">
        <v>2678</v>
      </c>
      <c r="J513" s="6" t="s">
        <v>1552</v>
      </c>
      <c r="K513" s="6" t="s">
        <v>1372</v>
      </c>
      <c r="N513" s="8" t="s">
        <v>1552</v>
      </c>
      <c r="O513" s="7" t="s">
        <v>1553</v>
      </c>
      <c r="S513" s="6">
        <v>1</v>
      </c>
      <c r="T513" s="6">
        <v>0</v>
      </c>
      <c r="U513" s="6">
        <v>1</v>
      </c>
      <c r="V513" s="6">
        <v>0</v>
      </c>
      <c r="X513" s="6" t="s">
        <v>8721</v>
      </c>
      <c r="Y513" s="6" t="s">
        <v>8722</v>
      </c>
    </row>
    <row r="514" spans="1:25">
      <c r="A514" s="11" t="s">
        <v>2821</v>
      </c>
      <c r="B514" s="11" t="s">
        <v>2822</v>
      </c>
      <c r="C514" s="11" t="s">
        <v>2823</v>
      </c>
      <c r="D514" s="12">
        <v>1</v>
      </c>
      <c r="E514" s="6" t="s">
        <v>1148</v>
      </c>
      <c r="F514" s="6" t="s">
        <v>1148</v>
      </c>
      <c r="G514" s="10" t="s">
        <v>1149</v>
      </c>
      <c r="H514" s="10" t="s">
        <v>1645</v>
      </c>
      <c r="I514" s="16" t="s">
        <v>2678</v>
      </c>
      <c r="J514" s="6" t="s">
        <v>1552</v>
      </c>
      <c r="K514" s="6" t="s">
        <v>1372</v>
      </c>
      <c r="N514" s="8" t="s">
        <v>1552</v>
      </c>
      <c r="O514" s="7" t="s">
        <v>1553</v>
      </c>
      <c r="S514" s="6">
        <v>1</v>
      </c>
      <c r="T514" s="6">
        <v>0</v>
      </c>
      <c r="U514" s="6">
        <v>1</v>
      </c>
      <c r="V514" s="6">
        <v>0</v>
      </c>
      <c r="X514" s="6" t="s">
        <v>8723</v>
      </c>
      <c r="Y514" s="6" t="s">
        <v>8724</v>
      </c>
    </row>
    <row r="515" spans="1:25">
      <c r="A515" s="8" t="s">
        <v>982</v>
      </c>
      <c r="B515" s="8" t="s">
        <v>2824</v>
      </c>
      <c r="C515" s="16" t="s">
        <v>2825</v>
      </c>
      <c r="D515" s="12">
        <v>1</v>
      </c>
      <c r="E515" s="6" t="s">
        <v>1148</v>
      </c>
      <c r="F515" s="6" t="s">
        <v>1148</v>
      </c>
      <c r="G515" s="6" t="s">
        <v>1149</v>
      </c>
      <c r="H515" s="10" t="s">
        <v>1645</v>
      </c>
      <c r="I515" s="16" t="s">
        <v>2678</v>
      </c>
      <c r="J515" s="6" t="s">
        <v>1552</v>
      </c>
      <c r="K515" s="6" t="s">
        <v>1372</v>
      </c>
      <c r="L515" s="10"/>
      <c r="M515" s="43"/>
      <c r="N515" s="8" t="s">
        <v>1552</v>
      </c>
      <c r="O515" s="7" t="s">
        <v>1553</v>
      </c>
      <c r="P515" s="8"/>
      <c r="Q515" s="8"/>
      <c r="R515" s="10"/>
      <c r="S515" s="6">
        <v>1</v>
      </c>
      <c r="T515" s="6">
        <v>0</v>
      </c>
      <c r="U515" s="6">
        <v>1</v>
      </c>
      <c r="V515" s="6">
        <v>0</v>
      </c>
      <c r="X515" s="6" t="s">
        <v>8725</v>
      </c>
      <c r="Y515" s="6" t="s">
        <v>8726</v>
      </c>
    </row>
    <row r="516" spans="1:25">
      <c r="A516" s="8" t="s">
        <v>2826</v>
      </c>
      <c r="B516" s="8" t="s">
        <v>2827</v>
      </c>
      <c r="C516" s="8" t="s">
        <v>2828</v>
      </c>
      <c r="D516" s="13">
        <v>1</v>
      </c>
      <c r="E516" s="6" t="s">
        <v>1148</v>
      </c>
      <c r="F516" s="6" t="s">
        <v>1148</v>
      </c>
      <c r="G516" s="10" t="s">
        <v>1149</v>
      </c>
      <c r="H516" s="10" t="s">
        <v>1645</v>
      </c>
      <c r="I516" s="16" t="s">
        <v>2678</v>
      </c>
      <c r="J516" s="6" t="s">
        <v>1552</v>
      </c>
      <c r="K516" s="6" t="s">
        <v>1372</v>
      </c>
      <c r="N516" s="8" t="s">
        <v>1552</v>
      </c>
      <c r="O516" s="7" t="s">
        <v>1553</v>
      </c>
      <c r="S516" s="6">
        <v>1</v>
      </c>
      <c r="T516" s="6">
        <v>0</v>
      </c>
      <c r="U516" s="6">
        <v>1</v>
      </c>
      <c r="V516" s="6">
        <v>0</v>
      </c>
      <c r="X516" s="6" t="s">
        <v>8727</v>
      </c>
      <c r="Y516" s="6" t="s">
        <v>8728</v>
      </c>
    </row>
    <row r="517" spans="1:25">
      <c r="A517" s="11" t="s">
        <v>460</v>
      </c>
      <c r="B517" s="11" t="s">
        <v>2829</v>
      </c>
      <c r="C517" s="11" t="s">
        <v>2830</v>
      </c>
      <c r="D517" s="12">
        <v>1</v>
      </c>
      <c r="E517" s="6" t="s">
        <v>1148</v>
      </c>
      <c r="F517" s="6" t="s">
        <v>1148</v>
      </c>
      <c r="G517" s="10" t="s">
        <v>1149</v>
      </c>
      <c r="H517" s="10" t="s">
        <v>1645</v>
      </c>
      <c r="I517" s="16" t="s">
        <v>2678</v>
      </c>
      <c r="J517" s="6" t="s">
        <v>1552</v>
      </c>
      <c r="K517" s="6" t="s">
        <v>1372</v>
      </c>
      <c r="N517" s="8" t="s">
        <v>1552</v>
      </c>
      <c r="O517" s="7" t="s">
        <v>1553</v>
      </c>
      <c r="S517" s="6">
        <v>1</v>
      </c>
      <c r="T517" s="6">
        <v>0</v>
      </c>
      <c r="U517" s="6">
        <v>1</v>
      </c>
      <c r="V517" s="6">
        <v>0</v>
      </c>
      <c r="X517" s="6" t="s">
        <v>8729</v>
      </c>
      <c r="Y517" s="6" t="s">
        <v>8730</v>
      </c>
    </row>
    <row r="518" spans="1:25">
      <c r="A518" s="11" t="s">
        <v>635</v>
      </c>
      <c r="B518" s="11" t="s">
        <v>2831</v>
      </c>
      <c r="C518" s="11" t="s">
        <v>2832</v>
      </c>
      <c r="D518" s="12">
        <v>1</v>
      </c>
      <c r="E518" s="6" t="s">
        <v>1148</v>
      </c>
      <c r="F518" s="6" t="s">
        <v>1148</v>
      </c>
      <c r="G518" s="10" t="s">
        <v>1149</v>
      </c>
      <c r="H518" s="10" t="s">
        <v>1645</v>
      </c>
      <c r="I518" s="16" t="s">
        <v>2678</v>
      </c>
      <c r="J518" s="6" t="s">
        <v>1552</v>
      </c>
      <c r="K518" s="6" t="s">
        <v>1372</v>
      </c>
      <c r="N518" s="8" t="s">
        <v>1552</v>
      </c>
      <c r="O518" s="7" t="s">
        <v>1553</v>
      </c>
      <c r="S518" s="6">
        <v>1</v>
      </c>
      <c r="T518" s="6">
        <v>0</v>
      </c>
      <c r="U518" s="6">
        <v>1</v>
      </c>
      <c r="V518" s="6">
        <v>0</v>
      </c>
      <c r="X518" s="6" t="s">
        <v>8731</v>
      </c>
      <c r="Y518" s="6" t="s">
        <v>8732</v>
      </c>
    </row>
    <row r="519" spans="1:25">
      <c r="A519" s="11" t="s">
        <v>644</v>
      </c>
      <c r="B519" s="11" t="s">
        <v>2833</v>
      </c>
      <c r="C519" s="11" t="s">
        <v>2834</v>
      </c>
      <c r="D519" s="12">
        <v>1</v>
      </c>
      <c r="E519" s="6" t="s">
        <v>1148</v>
      </c>
      <c r="F519" s="6" t="s">
        <v>1148</v>
      </c>
      <c r="G519" s="10" t="s">
        <v>1149</v>
      </c>
      <c r="H519" s="10" t="s">
        <v>1645</v>
      </c>
      <c r="I519" s="16" t="s">
        <v>2678</v>
      </c>
      <c r="J519" s="6" t="s">
        <v>1552</v>
      </c>
      <c r="K519" s="6" t="s">
        <v>1372</v>
      </c>
      <c r="N519" s="8" t="s">
        <v>1552</v>
      </c>
      <c r="O519" s="7" t="s">
        <v>1553</v>
      </c>
      <c r="S519" s="6">
        <v>1</v>
      </c>
      <c r="T519" s="6">
        <v>0</v>
      </c>
      <c r="U519" s="6">
        <v>1</v>
      </c>
      <c r="V519" s="6">
        <v>0</v>
      </c>
      <c r="X519" s="6" t="s">
        <v>8733</v>
      </c>
      <c r="Y519" s="6" t="s">
        <v>8734</v>
      </c>
    </row>
    <row r="520" spans="1:25">
      <c r="A520" s="11" t="s">
        <v>896</v>
      </c>
      <c r="B520" s="11" t="s">
        <v>2835</v>
      </c>
      <c r="C520" s="11" t="s">
        <v>2836</v>
      </c>
      <c r="D520" s="12">
        <v>1</v>
      </c>
      <c r="E520" s="6" t="s">
        <v>1148</v>
      </c>
      <c r="F520" s="6" t="s">
        <v>1148</v>
      </c>
      <c r="G520" s="10" t="s">
        <v>1149</v>
      </c>
      <c r="H520" s="10" t="s">
        <v>1645</v>
      </c>
      <c r="I520" s="16" t="s">
        <v>2678</v>
      </c>
      <c r="J520" s="6" t="s">
        <v>1552</v>
      </c>
      <c r="K520" s="6" t="s">
        <v>1372</v>
      </c>
      <c r="N520" s="8" t="s">
        <v>1552</v>
      </c>
      <c r="O520" s="7" t="s">
        <v>1553</v>
      </c>
      <c r="S520" s="6">
        <v>1</v>
      </c>
      <c r="T520" s="6">
        <v>0</v>
      </c>
      <c r="U520" s="6">
        <v>1</v>
      </c>
      <c r="V520" s="6">
        <v>0</v>
      </c>
      <c r="X520" s="6" t="s">
        <v>8735</v>
      </c>
      <c r="Y520" s="6" t="s">
        <v>8736</v>
      </c>
    </row>
    <row r="521" spans="1:25">
      <c r="A521" s="6" t="s">
        <v>345</v>
      </c>
      <c r="B521" s="6" t="s">
        <v>2837</v>
      </c>
      <c r="C521" s="6" t="s">
        <v>2838</v>
      </c>
      <c r="D521" s="7">
        <v>1</v>
      </c>
      <c r="E521" s="6" t="s">
        <v>1148</v>
      </c>
      <c r="F521" s="6" t="s">
        <v>1148</v>
      </c>
      <c r="G521" s="6" t="s">
        <v>1149</v>
      </c>
      <c r="H521" s="10" t="s">
        <v>1645</v>
      </c>
      <c r="I521" s="16" t="s">
        <v>2678</v>
      </c>
      <c r="J521" s="6" t="s">
        <v>1552</v>
      </c>
      <c r="K521" s="6" t="s">
        <v>1372</v>
      </c>
      <c r="N521" s="8" t="s">
        <v>1552</v>
      </c>
      <c r="O521" s="7" t="s">
        <v>1553</v>
      </c>
      <c r="S521" s="6">
        <v>1</v>
      </c>
      <c r="T521" s="6">
        <v>0</v>
      </c>
      <c r="U521" s="6">
        <v>1</v>
      </c>
      <c r="V521" s="6">
        <v>0</v>
      </c>
      <c r="X521" s="6" t="s">
        <v>8737</v>
      </c>
      <c r="Y521" s="6" t="s">
        <v>8738</v>
      </c>
    </row>
    <row r="522" spans="1:25">
      <c r="A522" s="6" t="s">
        <v>1027</v>
      </c>
      <c r="B522" s="6" t="s">
        <v>2839</v>
      </c>
      <c r="C522" s="6" t="s">
        <v>2840</v>
      </c>
      <c r="D522" s="7">
        <v>1</v>
      </c>
      <c r="E522" s="6" t="s">
        <v>1148</v>
      </c>
      <c r="F522" s="6" t="s">
        <v>1148</v>
      </c>
      <c r="G522" s="6" t="s">
        <v>1149</v>
      </c>
      <c r="H522" s="10" t="s">
        <v>1645</v>
      </c>
      <c r="I522" s="16" t="s">
        <v>2678</v>
      </c>
      <c r="J522" s="6" t="s">
        <v>1552</v>
      </c>
      <c r="K522" s="6" t="s">
        <v>1372</v>
      </c>
      <c r="N522" s="8" t="s">
        <v>1552</v>
      </c>
      <c r="O522" s="7" t="s">
        <v>1553</v>
      </c>
      <c r="S522" s="6">
        <v>1</v>
      </c>
      <c r="T522" s="6">
        <v>0</v>
      </c>
      <c r="U522" s="6">
        <v>1</v>
      </c>
      <c r="V522" s="6">
        <v>0</v>
      </c>
      <c r="X522" s="6" t="s">
        <v>8739</v>
      </c>
      <c r="Y522" s="6" t="s">
        <v>8740</v>
      </c>
    </row>
    <row r="523" spans="1:25">
      <c r="A523" s="8" t="s">
        <v>2841</v>
      </c>
      <c r="B523" s="8" t="s">
        <v>2842</v>
      </c>
      <c r="C523" s="8" t="s">
        <v>2843</v>
      </c>
      <c r="D523" s="13">
        <v>1</v>
      </c>
      <c r="E523" s="6" t="s">
        <v>1148</v>
      </c>
      <c r="F523" s="6" t="s">
        <v>1148</v>
      </c>
      <c r="G523" s="10" t="s">
        <v>1149</v>
      </c>
      <c r="H523" s="10" t="s">
        <v>1645</v>
      </c>
      <c r="I523" s="16" t="s">
        <v>2678</v>
      </c>
      <c r="J523" s="6" t="s">
        <v>1552</v>
      </c>
      <c r="K523" s="6" t="s">
        <v>1372</v>
      </c>
      <c r="N523" s="8" t="s">
        <v>1552</v>
      </c>
      <c r="O523" s="7" t="s">
        <v>1553</v>
      </c>
      <c r="S523" s="6">
        <v>1</v>
      </c>
      <c r="T523" s="6">
        <v>0</v>
      </c>
      <c r="U523" s="6">
        <v>1</v>
      </c>
      <c r="V523" s="6">
        <v>0</v>
      </c>
      <c r="X523" s="6" t="s">
        <v>8741</v>
      </c>
      <c r="Y523" s="6" t="s">
        <v>8742</v>
      </c>
    </row>
    <row r="524" spans="1:25">
      <c r="A524" s="8" t="s">
        <v>2844</v>
      </c>
      <c r="B524" s="8" t="s">
        <v>2845</v>
      </c>
      <c r="C524" s="8" t="s">
        <v>2846</v>
      </c>
      <c r="D524" s="13">
        <v>1</v>
      </c>
      <c r="E524" s="6" t="s">
        <v>1148</v>
      </c>
      <c r="F524" s="6" t="s">
        <v>1148</v>
      </c>
      <c r="G524" s="10" t="s">
        <v>1149</v>
      </c>
      <c r="H524" s="10" t="s">
        <v>1645</v>
      </c>
      <c r="I524" s="16" t="s">
        <v>2678</v>
      </c>
      <c r="J524" s="6" t="s">
        <v>1552</v>
      </c>
      <c r="K524" s="6" t="s">
        <v>1372</v>
      </c>
      <c r="N524" s="8" t="s">
        <v>1552</v>
      </c>
      <c r="O524" s="7" t="s">
        <v>1553</v>
      </c>
      <c r="S524" s="6">
        <v>1</v>
      </c>
      <c r="T524" s="6">
        <v>0</v>
      </c>
      <c r="U524" s="6">
        <v>1</v>
      </c>
      <c r="V524" s="6">
        <v>0</v>
      </c>
      <c r="X524" s="6" t="s">
        <v>8743</v>
      </c>
      <c r="Y524" s="6" t="s">
        <v>8744</v>
      </c>
    </row>
    <row r="525" spans="1:25">
      <c r="A525" s="11" t="s">
        <v>2847</v>
      </c>
      <c r="B525" s="11" t="s">
        <v>2848</v>
      </c>
      <c r="C525" s="11" t="s">
        <v>2849</v>
      </c>
      <c r="D525" s="12">
        <v>1</v>
      </c>
      <c r="E525" s="6" t="s">
        <v>1148</v>
      </c>
      <c r="F525" s="6" t="s">
        <v>1148</v>
      </c>
      <c r="G525" s="10" t="s">
        <v>1149</v>
      </c>
      <c r="H525" s="10" t="s">
        <v>1645</v>
      </c>
      <c r="I525" s="16" t="s">
        <v>2678</v>
      </c>
      <c r="J525" s="6" t="s">
        <v>1552</v>
      </c>
      <c r="K525" s="6" t="s">
        <v>1372</v>
      </c>
      <c r="N525" s="8" t="s">
        <v>1552</v>
      </c>
      <c r="O525" s="7" t="s">
        <v>1553</v>
      </c>
      <c r="S525" s="6">
        <v>1</v>
      </c>
      <c r="T525" s="6">
        <v>0</v>
      </c>
      <c r="U525" s="6">
        <v>1</v>
      </c>
      <c r="V525" s="6">
        <v>0</v>
      </c>
      <c r="X525" s="6" t="s">
        <v>8745</v>
      </c>
      <c r="Y525" s="6" t="s">
        <v>8746</v>
      </c>
    </row>
    <row r="526" spans="1:25">
      <c r="A526" s="8" t="s">
        <v>391</v>
      </c>
      <c r="B526" s="8" t="s">
        <v>2850</v>
      </c>
      <c r="C526" s="8" t="s">
        <v>2851</v>
      </c>
      <c r="D526" s="13">
        <v>1</v>
      </c>
      <c r="E526" s="6" t="s">
        <v>1148</v>
      </c>
      <c r="F526" s="6" t="s">
        <v>1148</v>
      </c>
      <c r="G526" s="10" t="s">
        <v>1149</v>
      </c>
      <c r="H526" s="10" t="s">
        <v>1645</v>
      </c>
      <c r="I526" s="16" t="s">
        <v>2678</v>
      </c>
      <c r="J526" s="6" t="s">
        <v>1552</v>
      </c>
      <c r="K526" s="6" t="s">
        <v>1372</v>
      </c>
      <c r="N526" s="8" t="s">
        <v>1552</v>
      </c>
      <c r="O526" s="7" t="s">
        <v>1553</v>
      </c>
      <c r="S526" s="6">
        <v>1</v>
      </c>
      <c r="T526" s="6">
        <v>0</v>
      </c>
      <c r="U526" s="6">
        <v>1</v>
      </c>
      <c r="V526" s="6">
        <v>0</v>
      </c>
      <c r="X526" s="6" t="s">
        <v>8747</v>
      </c>
      <c r="Y526" s="6" t="s">
        <v>8748</v>
      </c>
    </row>
    <row r="527" spans="1:25">
      <c r="A527" s="8" t="s">
        <v>533</v>
      </c>
      <c r="B527" s="8" t="s">
        <v>2852</v>
      </c>
      <c r="C527" s="8" t="s">
        <v>2853</v>
      </c>
      <c r="D527" s="13">
        <v>1</v>
      </c>
      <c r="E527" s="6" t="s">
        <v>1148</v>
      </c>
      <c r="F527" s="6" t="s">
        <v>1148</v>
      </c>
      <c r="G527" s="10" t="s">
        <v>1149</v>
      </c>
      <c r="H527" s="10" t="s">
        <v>1645</v>
      </c>
      <c r="I527" s="16" t="s">
        <v>2678</v>
      </c>
      <c r="J527" s="6" t="s">
        <v>1552</v>
      </c>
      <c r="K527" s="6" t="s">
        <v>1372</v>
      </c>
      <c r="N527" s="8" t="s">
        <v>1552</v>
      </c>
      <c r="O527" s="7" t="s">
        <v>1553</v>
      </c>
      <c r="S527" s="6">
        <v>1</v>
      </c>
      <c r="T527" s="6">
        <v>0</v>
      </c>
      <c r="U527" s="6">
        <v>1</v>
      </c>
      <c r="V527" s="6">
        <v>0</v>
      </c>
      <c r="X527" s="6" t="s">
        <v>8749</v>
      </c>
      <c r="Y527" s="6" t="s">
        <v>8750</v>
      </c>
    </row>
    <row r="528" spans="1:25">
      <c r="A528" s="8" t="s">
        <v>944</v>
      </c>
      <c r="B528" s="8" t="s">
        <v>2854</v>
      </c>
      <c r="C528" s="8" t="s">
        <v>2855</v>
      </c>
      <c r="D528" s="13">
        <v>1</v>
      </c>
      <c r="E528" s="6" t="s">
        <v>1148</v>
      </c>
      <c r="F528" s="6" t="s">
        <v>1148</v>
      </c>
      <c r="G528" s="10" t="s">
        <v>1149</v>
      </c>
      <c r="H528" s="10" t="s">
        <v>1645</v>
      </c>
      <c r="I528" s="16" t="s">
        <v>2678</v>
      </c>
      <c r="J528" s="6" t="s">
        <v>1552</v>
      </c>
      <c r="K528" s="6" t="s">
        <v>1372</v>
      </c>
      <c r="N528" s="8" t="s">
        <v>1552</v>
      </c>
      <c r="O528" s="7" t="s">
        <v>1553</v>
      </c>
      <c r="S528" s="6">
        <v>1</v>
      </c>
      <c r="T528" s="6">
        <v>0</v>
      </c>
      <c r="U528" s="6">
        <v>1</v>
      </c>
      <c r="V528" s="6">
        <v>0</v>
      </c>
      <c r="X528" s="6" t="s">
        <v>8751</v>
      </c>
      <c r="Y528" s="6" t="s">
        <v>8752</v>
      </c>
    </row>
    <row r="529" spans="1:25">
      <c r="A529" s="8" t="s">
        <v>1101</v>
      </c>
      <c r="B529" s="8" t="s">
        <v>2856</v>
      </c>
      <c r="C529" s="8" t="s">
        <v>2857</v>
      </c>
      <c r="D529" s="13">
        <v>1</v>
      </c>
      <c r="E529" s="6" t="s">
        <v>1148</v>
      </c>
      <c r="F529" s="6" t="s">
        <v>1148</v>
      </c>
      <c r="G529" s="10" t="s">
        <v>1149</v>
      </c>
      <c r="H529" s="10" t="s">
        <v>1645</v>
      </c>
      <c r="I529" s="16" t="s">
        <v>2678</v>
      </c>
      <c r="J529" s="6" t="s">
        <v>1552</v>
      </c>
      <c r="K529" s="6" t="s">
        <v>1372</v>
      </c>
      <c r="N529" s="8" t="s">
        <v>1552</v>
      </c>
      <c r="O529" s="7" t="s">
        <v>1553</v>
      </c>
      <c r="S529" s="6">
        <v>1</v>
      </c>
      <c r="T529" s="6">
        <v>0</v>
      </c>
      <c r="U529" s="6">
        <v>1</v>
      </c>
      <c r="V529" s="6">
        <v>0</v>
      </c>
      <c r="X529" s="6" t="s">
        <v>8753</v>
      </c>
      <c r="Y529" s="6" t="s">
        <v>8754</v>
      </c>
    </row>
    <row r="530" spans="1:25">
      <c r="A530" s="8" t="s">
        <v>354</v>
      </c>
      <c r="B530" s="8" t="s">
        <v>2858</v>
      </c>
      <c r="C530" s="8" t="s">
        <v>2859</v>
      </c>
      <c r="D530" s="13">
        <v>1</v>
      </c>
      <c r="E530" s="6" t="s">
        <v>1148</v>
      </c>
      <c r="F530" s="6" t="s">
        <v>1148</v>
      </c>
      <c r="G530" s="10" t="s">
        <v>1149</v>
      </c>
      <c r="H530" s="10" t="s">
        <v>1645</v>
      </c>
      <c r="I530" s="16" t="s">
        <v>2678</v>
      </c>
      <c r="J530" s="6" t="s">
        <v>1552</v>
      </c>
      <c r="K530" s="6" t="s">
        <v>1372</v>
      </c>
      <c r="N530" s="8" t="s">
        <v>1552</v>
      </c>
      <c r="O530" s="7" t="s">
        <v>1553</v>
      </c>
      <c r="S530" s="6">
        <v>1</v>
      </c>
      <c r="T530" s="6">
        <v>0</v>
      </c>
      <c r="U530" s="6">
        <v>1</v>
      </c>
      <c r="V530" s="6">
        <v>0</v>
      </c>
      <c r="X530" s="6" t="s">
        <v>8755</v>
      </c>
      <c r="Y530" s="6" t="s">
        <v>8756</v>
      </c>
    </row>
    <row r="531" spans="1:25">
      <c r="A531" s="8" t="s">
        <v>1104</v>
      </c>
      <c r="B531" s="8" t="s">
        <v>2860</v>
      </c>
      <c r="C531" s="8" t="s">
        <v>2861</v>
      </c>
      <c r="D531" s="13">
        <v>1</v>
      </c>
      <c r="E531" s="6" t="s">
        <v>1148</v>
      </c>
      <c r="F531" s="6" t="s">
        <v>1148</v>
      </c>
      <c r="G531" s="10" t="s">
        <v>1149</v>
      </c>
      <c r="H531" s="10" t="s">
        <v>1645</v>
      </c>
      <c r="I531" s="16" t="s">
        <v>2678</v>
      </c>
      <c r="J531" s="6" t="s">
        <v>1552</v>
      </c>
      <c r="K531" s="6" t="s">
        <v>1372</v>
      </c>
      <c r="N531" s="8" t="s">
        <v>1552</v>
      </c>
      <c r="O531" s="7" t="s">
        <v>1553</v>
      </c>
      <c r="S531" s="6">
        <v>1</v>
      </c>
      <c r="T531" s="6">
        <v>0</v>
      </c>
      <c r="U531" s="6">
        <v>1</v>
      </c>
      <c r="V531" s="6">
        <v>0</v>
      </c>
      <c r="X531" s="6" t="s">
        <v>8757</v>
      </c>
      <c r="Y531" s="6" t="s">
        <v>8758</v>
      </c>
    </row>
    <row r="532" spans="1:25">
      <c r="A532" s="6" t="s">
        <v>2862</v>
      </c>
      <c r="B532" s="6" t="s">
        <v>2863</v>
      </c>
      <c r="C532" s="6" t="s">
        <v>2864</v>
      </c>
      <c r="D532" s="7">
        <v>1</v>
      </c>
      <c r="E532" s="6" t="s">
        <v>1148</v>
      </c>
      <c r="F532" s="6" t="s">
        <v>1148</v>
      </c>
      <c r="G532" s="10" t="s">
        <v>1149</v>
      </c>
      <c r="H532" s="10" t="s">
        <v>1645</v>
      </c>
      <c r="I532" s="11" t="s">
        <v>2865</v>
      </c>
      <c r="J532" s="6" t="s">
        <v>1552</v>
      </c>
      <c r="K532" s="6" t="s">
        <v>1138</v>
      </c>
      <c r="N532" s="8" t="s">
        <v>1552</v>
      </c>
      <c r="O532" s="7" t="s">
        <v>1553</v>
      </c>
      <c r="S532" s="6">
        <v>1</v>
      </c>
      <c r="T532" s="6">
        <v>0</v>
      </c>
      <c r="U532" s="6">
        <v>1</v>
      </c>
      <c r="V532" s="6">
        <v>0</v>
      </c>
      <c r="X532" s="6" t="s">
        <v>8759</v>
      </c>
      <c r="Y532" s="6" t="s">
        <v>8760</v>
      </c>
    </row>
    <row r="533" spans="1:25">
      <c r="A533" s="6" t="s">
        <v>2866</v>
      </c>
      <c r="B533" s="6" t="s">
        <v>2867</v>
      </c>
      <c r="C533" s="6" t="s">
        <v>2868</v>
      </c>
      <c r="D533" s="7">
        <v>1</v>
      </c>
      <c r="E533" s="6" t="s">
        <v>1148</v>
      </c>
      <c r="F533" s="6" t="s">
        <v>1148</v>
      </c>
      <c r="G533" s="10" t="s">
        <v>1149</v>
      </c>
      <c r="H533" s="10" t="s">
        <v>1645</v>
      </c>
      <c r="I533" s="11" t="s">
        <v>2865</v>
      </c>
      <c r="J533" s="6" t="s">
        <v>1552</v>
      </c>
      <c r="K533" s="6" t="s">
        <v>1138</v>
      </c>
      <c r="N533" s="8" t="s">
        <v>1552</v>
      </c>
      <c r="O533" s="7" t="s">
        <v>1553</v>
      </c>
      <c r="S533" s="6">
        <v>1</v>
      </c>
      <c r="T533" s="6">
        <v>0</v>
      </c>
      <c r="U533" s="6">
        <v>1</v>
      </c>
      <c r="V533" s="6">
        <v>0</v>
      </c>
      <c r="X533" s="6" t="s">
        <v>8761</v>
      </c>
      <c r="Y533" s="6" t="s">
        <v>8762</v>
      </c>
    </row>
    <row r="534" spans="1:25">
      <c r="A534" s="6" t="s">
        <v>2869</v>
      </c>
      <c r="B534" s="6" t="s">
        <v>2870</v>
      </c>
      <c r="C534" s="6" t="s">
        <v>2871</v>
      </c>
      <c r="D534" s="7">
        <v>1</v>
      </c>
      <c r="E534" s="6" t="s">
        <v>1148</v>
      </c>
      <c r="F534" s="6" t="s">
        <v>1148</v>
      </c>
      <c r="G534" s="10" t="s">
        <v>1149</v>
      </c>
      <c r="H534" s="10" t="s">
        <v>1645</v>
      </c>
      <c r="I534" s="11" t="s">
        <v>2865</v>
      </c>
      <c r="J534" s="6" t="s">
        <v>1552</v>
      </c>
      <c r="K534" s="6" t="s">
        <v>1138</v>
      </c>
      <c r="N534" s="8" t="s">
        <v>1552</v>
      </c>
      <c r="O534" s="7" t="s">
        <v>1553</v>
      </c>
      <c r="S534" s="6">
        <v>1</v>
      </c>
      <c r="T534" s="6">
        <v>0</v>
      </c>
      <c r="U534" s="6">
        <v>1</v>
      </c>
      <c r="V534" s="6">
        <v>0</v>
      </c>
      <c r="X534" s="6" t="s">
        <v>8763</v>
      </c>
      <c r="Y534" s="6" t="s">
        <v>8764</v>
      </c>
    </row>
    <row r="535" spans="1:25">
      <c r="A535" s="6" t="s">
        <v>2872</v>
      </c>
      <c r="B535" s="6" t="s">
        <v>2873</v>
      </c>
      <c r="C535" s="11" t="s">
        <v>2874</v>
      </c>
      <c r="D535" s="25">
        <v>1</v>
      </c>
      <c r="E535" s="6" t="s">
        <v>1148</v>
      </c>
      <c r="F535" s="6" t="s">
        <v>1148</v>
      </c>
      <c r="G535" s="6" t="s">
        <v>1149</v>
      </c>
      <c r="H535" s="10" t="s">
        <v>1645</v>
      </c>
      <c r="I535" s="11" t="s">
        <v>2865</v>
      </c>
      <c r="J535" s="8" t="s">
        <v>1552</v>
      </c>
      <c r="K535" s="6" t="s">
        <v>1138</v>
      </c>
      <c r="N535" s="8" t="s">
        <v>1552</v>
      </c>
      <c r="O535" s="7" t="s">
        <v>1553</v>
      </c>
      <c r="S535" s="6">
        <v>1</v>
      </c>
      <c r="T535" s="6">
        <v>0</v>
      </c>
      <c r="U535" s="6">
        <v>1</v>
      </c>
      <c r="V535" s="6">
        <v>0</v>
      </c>
      <c r="X535" s="6" t="s">
        <v>8765</v>
      </c>
      <c r="Y535" s="6" t="s">
        <v>8766</v>
      </c>
    </row>
    <row r="536" spans="1:25">
      <c r="A536" s="6" t="s">
        <v>871</v>
      </c>
      <c r="B536" s="6" t="s">
        <v>2875</v>
      </c>
      <c r="C536" s="6" t="s">
        <v>2876</v>
      </c>
      <c r="D536" s="7">
        <v>1</v>
      </c>
      <c r="E536" s="6" t="s">
        <v>1148</v>
      </c>
      <c r="F536" s="6" t="s">
        <v>1148</v>
      </c>
      <c r="G536" s="10" t="s">
        <v>1149</v>
      </c>
      <c r="H536" s="10" t="s">
        <v>1645</v>
      </c>
      <c r="I536" s="11" t="s">
        <v>2865</v>
      </c>
      <c r="J536" s="6" t="s">
        <v>1552</v>
      </c>
      <c r="K536" s="6" t="s">
        <v>1138</v>
      </c>
      <c r="N536" s="8" t="s">
        <v>1552</v>
      </c>
      <c r="O536" s="7" t="s">
        <v>1553</v>
      </c>
      <c r="S536" s="6">
        <v>1</v>
      </c>
      <c r="T536" s="6">
        <v>0</v>
      </c>
      <c r="U536" s="6">
        <v>1</v>
      </c>
      <c r="V536" s="6">
        <v>0</v>
      </c>
      <c r="X536" s="6" t="s">
        <v>8767</v>
      </c>
      <c r="Y536" s="6" t="s">
        <v>8768</v>
      </c>
    </row>
    <row r="537" spans="1:25">
      <c r="A537" s="6" t="s">
        <v>2877</v>
      </c>
      <c r="B537" s="6" t="s">
        <v>2878</v>
      </c>
      <c r="C537" s="6" t="s">
        <v>2879</v>
      </c>
      <c r="D537" s="7">
        <v>1</v>
      </c>
      <c r="E537" s="6" t="s">
        <v>1148</v>
      </c>
      <c r="F537" s="6" t="s">
        <v>1148</v>
      </c>
      <c r="G537" s="10" t="s">
        <v>1149</v>
      </c>
      <c r="H537" s="10" t="s">
        <v>1645</v>
      </c>
      <c r="I537" s="11" t="s">
        <v>2865</v>
      </c>
      <c r="J537" s="6" t="s">
        <v>1552</v>
      </c>
      <c r="K537" s="6" t="s">
        <v>1138</v>
      </c>
      <c r="N537" s="8" t="s">
        <v>1552</v>
      </c>
      <c r="O537" s="7" t="s">
        <v>1553</v>
      </c>
      <c r="S537" s="6">
        <v>1</v>
      </c>
      <c r="T537" s="6">
        <v>0</v>
      </c>
      <c r="U537" s="6">
        <v>1</v>
      </c>
      <c r="V537" s="6">
        <v>0</v>
      </c>
      <c r="X537" s="6" t="s">
        <v>8769</v>
      </c>
      <c r="Y537" s="6" t="s">
        <v>8770</v>
      </c>
    </row>
    <row r="538" spans="1:25">
      <c r="A538" s="6" t="s">
        <v>2880</v>
      </c>
      <c r="B538" s="6" t="s">
        <v>2881</v>
      </c>
      <c r="C538" s="6" t="s">
        <v>2882</v>
      </c>
      <c r="D538" s="7">
        <v>1</v>
      </c>
      <c r="E538" s="6" t="s">
        <v>1148</v>
      </c>
      <c r="F538" s="6" t="s">
        <v>1148</v>
      </c>
      <c r="G538" s="10" t="s">
        <v>1149</v>
      </c>
      <c r="H538" s="10" t="s">
        <v>1645</v>
      </c>
      <c r="I538" s="11" t="s">
        <v>2865</v>
      </c>
      <c r="J538" s="6" t="s">
        <v>1552</v>
      </c>
      <c r="K538" s="6" t="s">
        <v>1138</v>
      </c>
      <c r="N538" s="8" t="s">
        <v>1552</v>
      </c>
      <c r="O538" s="7" t="s">
        <v>1553</v>
      </c>
      <c r="S538" s="6">
        <v>1</v>
      </c>
      <c r="T538" s="6">
        <v>0</v>
      </c>
      <c r="U538" s="6">
        <v>1</v>
      </c>
      <c r="V538" s="6">
        <v>0</v>
      </c>
      <c r="X538" s="6" t="s">
        <v>8771</v>
      </c>
      <c r="Y538" s="6" t="s">
        <v>8772</v>
      </c>
    </row>
    <row r="539" spans="1:25">
      <c r="A539" s="6" t="s">
        <v>2883</v>
      </c>
      <c r="B539" s="6" t="s">
        <v>2884</v>
      </c>
      <c r="C539" s="11" t="s">
        <v>2885</v>
      </c>
      <c r="D539" s="25">
        <v>1</v>
      </c>
      <c r="E539" s="6" t="s">
        <v>1148</v>
      </c>
      <c r="F539" s="6" t="s">
        <v>1148</v>
      </c>
      <c r="G539" s="6" t="s">
        <v>1149</v>
      </c>
      <c r="H539" s="10" t="s">
        <v>1645</v>
      </c>
      <c r="I539" s="11" t="s">
        <v>2865</v>
      </c>
      <c r="J539" s="8" t="s">
        <v>1552</v>
      </c>
      <c r="K539" s="6" t="s">
        <v>1138</v>
      </c>
      <c r="N539" s="8" t="s">
        <v>1552</v>
      </c>
      <c r="O539" s="7" t="s">
        <v>1553</v>
      </c>
      <c r="P539" s="6" t="s">
        <v>1399</v>
      </c>
      <c r="Q539" s="6" t="s">
        <v>1236</v>
      </c>
      <c r="R539" s="6" t="s">
        <v>1400</v>
      </c>
      <c r="S539" s="6">
        <v>1</v>
      </c>
      <c r="T539" s="6">
        <v>0</v>
      </c>
      <c r="U539" s="6">
        <v>1</v>
      </c>
      <c r="V539" s="6">
        <v>0</v>
      </c>
      <c r="X539" s="6" t="s">
        <v>8773</v>
      </c>
      <c r="Y539" s="6" t="s">
        <v>8774</v>
      </c>
    </row>
    <row r="540" spans="1:25">
      <c r="A540" s="6" t="s">
        <v>2886</v>
      </c>
      <c r="B540" s="6" t="s">
        <v>2887</v>
      </c>
      <c r="C540" s="6" t="s">
        <v>2888</v>
      </c>
      <c r="D540" s="7">
        <v>1</v>
      </c>
      <c r="E540" s="6" t="s">
        <v>1148</v>
      </c>
      <c r="F540" s="6" t="s">
        <v>1148</v>
      </c>
      <c r="G540" s="6" t="s">
        <v>1149</v>
      </c>
      <c r="H540" s="10" t="s">
        <v>1645</v>
      </c>
      <c r="I540" s="11" t="s">
        <v>2865</v>
      </c>
      <c r="J540" s="6" t="s">
        <v>1552</v>
      </c>
      <c r="K540" s="6" t="s">
        <v>1138</v>
      </c>
      <c r="N540" s="8" t="s">
        <v>1552</v>
      </c>
      <c r="O540" s="7" t="s">
        <v>1553</v>
      </c>
      <c r="S540" s="6">
        <v>1</v>
      </c>
      <c r="T540" s="6">
        <v>0</v>
      </c>
      <c r="U540" s="6">
        <v>1</v>
      </c>
      <c r="V540" s="6">
        <v>0</v>
      </c>
      <c r="X540" s="6" t="s">
        <v>8775</v>
      </c>
      <c r="Y540" s="6" t="s">
        <v>8776</v>
      </c>
    </row>
    <row r="541" spans="1:25">
      <c r="A541" s="6" t="s">
        <v>2889</v>
      </c>
      <c r="B541" s="6" t="s">
        <v>2890</v>
      </c>
      <c r="C541" s="6" t="s">
        <v>2891</v>
      </c>
      <c r="D541" s="7">
        <v>1</v>
      </c>
      <c r="E541" s="6" t="s">
        <v>1148</v>
      </c>
      <c r="F541" s="6" t="s">
        <v>1148</v>
      </c>
      <c r="G541" s="10" t="s">
        <v>1149</v>
      </c>
      <c r="H541" s="10" t="s">
        <v>1645</v>
      </c>
      <c r="I541" s="11" t="s">
        <v>2865</v>
      </c>
      <c r="J541" s="6" t="s">
        <v>1552</v>
      </c>
      <c r="K541" s="6" t="s">
        <v>1138</v>
      </c>
      <c r="N541" s="8" t="s">
        <v>1552</v>
      </c>
      <c r="O541" s="7" t="s">
        <v>1553</v>
      </c>
      <c r="S541" s="6">
        <v>1</v>
      </c>
      <c r="T541" s="6">
        <v>0</v>
      </c>
      <c r="U541" s="6">
        <v>1</v>
      </c>
      <c r="V541" s="6">
        <v>0</v>
      </c>
      <c r="X541" s="6" t="s">
        <v>8777</v>
      </c>
      <c r="Y541" s="6" t="s">
        <v>8778</v>
      </c>
    </row>
    <row r="542" spans="1:25">
      <c r="A542" s="6" t="s">
        <v>544</v>
      </c>
      <c r="B542" s="6" t="s">
        <v>2892</v>
      </c>
      <c r="C542" s="6" t="s">
        <v>2893</v>
      </c>
      <c r="D542" s="7">
        <v>1</v>
      </c>
      <c r="E542" s="6" t="s">
        <v>1148</v>
      </c>
      <c r="F542" s="6" t="s">
        <v>1148</v>
      </c>
      <c r="G542" s="6" t="s">
        <v>1149</v>
      </c>
      <c r="H542" s="10" t="s">
        <v>1645</v>
      </c>
      <c r="I542" s="11" t="s">
        <v>2865</v>
      </c>
      <c r="J542" s="6" t="s">
        <v>1552</v>
      </c>
      <c r="K542" s="6" t="s">
        <v>1138</v>
      </c>
      <c r="N542" s="8" t="s">
        <v>1552</v>
      </c>
      <c r="O542" s="7" t="s">
        <v>1553</v>
      </c>
      <c r="S542" s="6">
        <v>1</v>
      </c>
      <c r="T542" s="6">
        <v>0</v>
      </c>
      <c r="U542" s="6">
        <v>1</v>
      </c>
      <c r="V542" s="6">
        <v>0</v>
      </c>
      <c r="X542" s="6" t="s">
        <v>8779</v>
      </c>
      <c r="Y542" s="6" t="s">
        <v>8780</v>
      </c>
    </row>
    <row r="543" spans="1:25">
      <c r="A543" s="6" t="s">
        <v>2894</v>
      </c>
      <c r="B543" s="6" t="s">
        <v>2895</v>
      </c>
      <c r="C543" s="6" t="s">
        <v>2896</v>
      </c>
      <c r="D543" s="7">
        <v>1</v>
      </c>
      <c r="E543" s="6" t="s">
        <v>1148</v>
      </c>
      <c r="F543" s="6" t="s">
        <v>1148</v>
      </c>
      <c r="G543" s="10" t="s">
        <v>1149</v>
      </c>
      <c r="H543" s="10" t="s">
        <v>1645</v>
      </c>
      <c r="I543" s="11" t="s">
        <v>2865</v>
      </c>
      <c r="J543" s="6" t="s">
        <v>1552</v>
      </c>
      <c r="K543" s="6" t="s">
        <v>1138</v>
      </c>
      <c r="N543" s="8" t="s">
        <v>1552</v>
      </c>
      <c r="O543" s="7" t="s">
        <v>1553</v>
      </c>
      <c r="S543" s="6">
        <v>1</v>
      </c>
      <c r="T543" s="6">
        <v>0</v>
      </c>
      <c r="U543" s="6">
        <v>1</v>
      </c>
      <c r="V543" s="6">
        <v>0</v>
      </c>
      <c r="X543" s="6" t="s">
        <v>8781</v>
      </c>
      <c r="Y543" s="6" t="s">
        <v>8782</v>
      </c>
    </row>
    <row r="544" spans="1:25">
      <c r="A544" s="11" t="s">
        <v>2897</v>
      </c>
      <c r="B544" s="11" t="s">
        <v>2898</v>
      </c>
      <c r="C544" s="11" t="s">
        <v>2899</v>
      </c>
      <c r="D544" s="12">
        <v>1</v>
      </c>
      <c r="E544" s="10" t="s">
        <v>1148</v>
      </c>
      <c r="F544" s="10" t="s">
        <v>1148</v>
      </c>
      <c r="G544" s="10" t="s">
        <v>1149</v>
      </c>
      <c r="H544" s="10" t="s">
        <v>1645</v>
      </c>
      <c r="I544" s="11" t="s">
        <v>2900</v>
      </c>
      <c r="J544" s="8" t="s">
        <v>1552</v>
      </c>
      <c r="K544" s="6" t="s">
        <v>1138</v>
      </c>
      <c r="N544" s="8" t="s">
        <v>1552</v>
      </c>
      <c r="O544" s="7" t="s">
        <v>1553</v>
      </c>
      <c r="S544" s="6">
        <v>1</v>
      </c>
      <c r="T544" s="6">
        <v>0</v>
      </c>
      <c r="U544" s="6">
        <v>1</v>
      </c>
      <c r="V544" s="6">
        <v>0</v>
      </c>
      <c r="X544" s="6" t="s">
        <v>8783</v>
      </c>
      <c r="Y544" s="6" t="s">
        <v>8784</v>
      </c>
    </row>
    <row r="545" spans="1:25">
      <c r="A545" s="8" t="s">
        <v>247</v>
      </c>
      <c r="B545" s="8" t="s">
        <v>2901</v>
      </c>
      <c r="C545" s="8" t="s">
        <v>2902</v>
      </c>
      <c r="D545" s="13">
        <v>1</v>
      </c>
      <c r="E545" s="6" t="s">
        <v>1148</v>
      </c>
      <c r="F545" s="6" t="s">
        <v>1148</v>
      </c>
      <c r="G545" s="10" t="s">
        <v>1149</v>
      </c>
      <c r="H545" s="10" t="s">
        <v>1645</v>
      </c>
      <c r="I545" s="11" t="s">
        <v>2903</v>
      </c>
      <c r="J545" s="6" t="s">
        <v>1552</v>
      </c>
      <c r="K545" s="6" t="s">
        <v>1138</v>
      </c>
      <c r="N545" s="8" t="s">
        <v>1552</v>
      </c>
      <c r="O545" s="7" t="s">
        <v>1553</v>
      </c>
      <c r="S545" s="6">
        <v>1</v>
      </c>
      <c r="T545" s="6">
        <v>0</v>
      </c>
      <c r="U545" s="6">
        <v>1</v>
      </c>
      <c r="V545" s="6">
        <v>0</v>
      </c>
      <c r="X545" s="6" t="s">
        <v>8785</v>
      </c>
      <c r="Y545" s="6" t="s">
        <v>8786</v>
      </c>
    </row>
    <row r="546" spans="1:25">
      <c r="A546" s="8" t="s">
        <v>563</v>
      </c>
      <c r="B546" s="8" t="s">
        <v>2904</v>
      </c>
      <c r="C546" s="8" t="s">
        <v>2905</v>
      </c>
      <c r="D546" s="13">
        <v>1</v>
      </c>
      <c r="E546" s="6" t="s">
        <v>1148</v>
      </c>
      <c r="F546" s="6" t="s">
        <v>1148</v>
      </c>
      <c r="G546" s="10" t="s">
        <v>1149</v>
      </c>
      <c r="H546" s="10" t="s">
        <v>1645</v>
      </c>
      <c r="I546" s="11" t="s">
        <v>2903</v>
      </c>
      <c r="J546" s="6" t="s">
        <v>1552</v>
      </c>
      <c r="K546" s="6" t="s">
        <v>1138</v>
      </c>
      <c r="N546" s="8" t="s">
        <v>1552</v>
      </c>
      <c r="O546" s="7" t="s">
        <v>1553</v>
      </c>
      <c r="S546" s="6">
        <v>1</v>
      </c>
      <c r="T546" s="6">
        <v>0</v>
      </c>
      <c r="U546" s="6">
        <v>1</v>
      </c>
      <c r="V546" s="6">
        <v>0</v>
      </c>
      <c r="X546" s="6" t="s">
        <v>8787</v>
      </c>
      <c r="Y546" s="6" t="s">
        <v>8788</v>
      </c>
    </row>
    <row r="547" spans="1:25">
      <c r="A547" s="26" t="s">
        <v>52</v>
      </c>
      <c r="B547" s="26" t="s">
        <v>2906</v>
      </c>
      <c r="C547" s="11" t="s">
        <v>2907</v>
      </c>
      <c r="D547" s="12">
        <v>1</v>
      </c>
      <c r="E547" s="27" t="s">
        <v>1148</v>
      </c>
      <c r="F547" s="10" t="s">
        <v>1148</v>
      </c>
      <c r="G547" s="10" t="s">
        <v>1149</v>
      </c>
      <c r="H547" s="10" t="s">
        <v>1645</v>
      </c>
      <c r="I547" s="16" t="s">
        <v>2908</v>
      </c>
      <c r="J547" s="8" t="s">
        <v>1552</v>
      </c>
      <c r="K547" s="6" t="s">
        <v>1138</v>
      </c>
      <c r="N547" s="8" t="s">
        <v>1552</v>
      </c>
      <c r="O547" s="7" t="s">
        <v>1553</v>
      </c>
      <c r="S547" s="6">
        <v>1</v>
      </c>
      <c r="T547" s="6">
        <v>0</v>
      </c>
      <c r="U547" s="6">
        <v>1</v>
      </c>
      <c r="V547" s="6">
        <v>0</v>
      </c>
      <c r="X547" s="6" t="s">
        <v>8789</v>
      </c>
      <c r="Y547" s="6" t="s">
        <v>8790</v>
      </c>
    </row>
    <row r="548" spans="1:25">
      <c r="A548" s="8" t="s">
        <v>254</v>
      </c>
      <c r="B548" s="8" t="s">
        <v>2909</v>
      </c>
      <c r="C548" s="8" t="s">
        <v>2910</v>
      </c>
      <c r="D548" s="13">
        <v>1</v>
      </c>
      <c r="E548" s="6" t="s">
        <v>1148</v>
      </c>
      <c r="F548" s="6" t="s">
        <v>1148</v>
      </c>
      <c r="G548" s="10" t="s">
        <v>1149</v>
      </c>
      <c r="H548" s="10" t="s">
        <v>1645</v>
      </c>
      <c r="I548" s="11" t="s">
        <v>2908</v>
      </c>
      <c r="J548" s="6" t="s">
        <v>1552</v>
      </c>
      <c r="K548" s="6" t="s">
        <v>1138</v>
      </c>
      <c r="N548" s="8" t="s">
        <v>1552</v>
      </c>
      <c r="O548" s="7" t="s">
        <v>1553</v>
      </c>
      <c r="S548" s="6">
        <v>1</v>
      </c>
      <c r="T548" s="6">
        <v>0</v>
      </c>
      <c r="U548" s="6">
        <v>1</v>
      </c>
      <c r="V548" s="6">
        <v>0</v>
      </c>
      <c r="X548" s="6" t="s">
        <v>8791</v>
      </c>
      <c r="Y548" s="6" t="s">
        <v>8792</v>
      </c>
    </row>
    <row r="549" spans="1:25">
      <c r="A549" s="8" t="s">
        <v>543</v>
      </c>
      <c r="B549" s="8" t="s">
        <v>2911</v>
      </c>
      <c r="C549" s="8" t="s">
        <v>2912</v>
      </c>
      <c r="D549" s="13">
        <v>1</v>
      </c>
      <c r="E549" s="6" t="s">
        <v>1148</v>
      </c>
      <c r="F549" s="6" t="s">
        <v>1148</v>
      </c>
      <c r="G549" s="10" t="s">
        <v>1149</v>
      </c>
      <c r="H549" s="10" t="s">
        <v>1645</v>
      </c>
      <c r="I549" s="11" t="s">
        <v>2908</v>
      </c>
      <c r="J549" s="6" t="s">
        <v>1552</v>
      </c>
      <c r="K549" s="6" t="s">
        <v>1138</v>
      </c>
      <c r="N549" s="8" t="s">
        <v>1552</v>
      </c>
      <c r="O549" s="7" t="s">
        <v>1553</v>
      </c>
      <c r="S549" s="6">
        <v>1</v>
      </c>
      <c r="T549" s="6">
        <v>0</v>
      </c>
      <c r="U549" s="6">
        <v>1</v>
      </c>
      <c r="V549" s="6">
        <v>0</v>
      </c>
      <c r="X549" s="6" t="s">
        <v>8793</v>
      </c>
      <c r="Y549" s="6" t="s">
        <v>8794</v>
      </c>
    </row>
    <row r="550" spans="1:25">
      <c r="A550" s="21" t="s">
        <v>2913</v>
      </c>
      <c r="B550" s="6" t="s">
        <v>2914</v>
      </c>
      <c r="C550" s="6" t="s">
        <v>2915</v>
      </c>
      <c r="D550" s="12">
        <v>1</v>
      </c>
      <c r="E550" s="21" t="s">
        <v>1148</v>
      </c>
      <c r="F550" s="21" t="s">
        <v>1148</v>
      </c>
      <c r="G550" s="6" t="s">
        <v>1149</v>
      </c>
      <c r="H550" s="10" t="s">
        <v>1645</v>
      </c>
      <c r="I550" s="6" t="s">
        <v>2916</v>
      </c>
      <c r="J550" s="6" t="s">
        <v>1552</v>
      </c>
      <c r="K550" s="6" t="s">
        <v>2917</v>
      </c>
      <c r="N550" s="8" t="s">
        <v>1552</v>
      </c>
      <c r="O550" s="7" t="s">
        <v>1553</v>
      </c>
      <c r="S550" s="6">
        <v>1</v>
      </c>
      <c r="T550" s="6">
        <v>0</v>
      </c>
      <c r="U550" s="6">
        <v>1</v>
      </c>
      <c r="V550" s="6">
        <v>0</v>
      </c>
      <c r="X550" s="6" t="s">
        <v>8795</v>
      </c>
      <c r="Y550" s="6" t="s">
        <v>8796</v>
      </c>
    </row>
    <row r="551" spans="1:25">
      <c r="A551" s="6" t="s">
        <v>2918</v>
      </c>
      <c r="B551" s="6" t="s">
        <v>2919</v>
      </c>
      <c r="C551" s="6" t="s">
        <v>2920</v>
      </c>
      <c r="D551" s="13">
        <v>1</v>
      </c>
      <c r="E551" s="6" t="s">
        <v>1148</v>
      </c>
      <c r="F551" s="6" t="s">
        <v>1148</v>
      </c>
      <c r="G551" s="6" t="s">
        <v>1149</v>
      </c>
      <c r="H551" s="10" t="s">
        <v>1645</v>
      </c>
      <c r="I551" s="6" t="s">
        <v>2916</v>
      </c>
      <c r="J551" s="6" t="s">
        <v>1552</v>
      </c>
      <c r="K551" s="6" t="s">
        <v>2917</v>
      </c>
      <c r="N551" s="8" t="s">
        <v>1552</v>
      </c>
      <c r="O551" s="7" t="s">
        <v>1553</v>
      </c>
      <c r="S551" s="6">
        <v>1</v>
      </c>
      <c r="T551" s="6">
        <v>0</v>
      </c>
      <c r="U551" s="6">
        <v>1</v>
      </c>
      <c r="V551" s="6">
        <v>0</v>
      </c>
      <c r="X551" s="6" t="s">
        <v>8797</v>
      </c>
      <c r="Y551" s="6" t="s">
        <v>8798</v>
      </c>
    </row>
    <row r="552" spans="1:25">
      <c r="A552" s="6" t="s">
        <v>2921</v>
      </c>
      <c r="B552" s="6" t="s">
        <v>2922</v>
      </c>
      <c r="C552" s="6" t="s">
        <v>2923</v>
      </c>
      <c r="D552" s="12">
        <v>1</v>
      </c>
      <c r="E552" s="6" t="s">
        <v>1148</v>
      </c>
      <c r="F552" s="6" t="s">
        <v>1148</v>
      </c>
      <c r="G552" s="6" t="s">
        <v>1149</v>
      </c>
      <c r="H552" s="10" t="s">
        <v>1645</v>
      </c>
      <c r="I552" s="6" t="s">
        <v>2916</v>
      </c>
      <c r="J552" s="6" t="s">
        <v>1552</v>
      </c>
      <c r="K552" s="6" t="s">
        <v>2917</v>
      </c>
      <c r="N552" s="8" t="s">
        <v>1552</v>
      </c>
      <c r="O552" s="7" t="s">
        <v>1553</v>
      </c>
      <c r="S552" s="6">
        <v>1</v>
      </c>
      <c r="T552" s="6">
        <v>0</v>
      </c>
      <c r="U552" s="6">
        <v>1</v>
      </c>
      <c r="V552" s="6">
        <v>0</v>
      </c>
      <c r="X552" s="6" t="s">
        <v>8799</v>
      </c>
      <c r="Y552" s="6" t="s">
        <v>8800</v>
      </c>
    </row>
    <row r="553" spans="1:25">
      <c r="A553" s="6" t="s">
        <v>2924</v>
      </c>
      <c r="B553" s="6" t="s">
        <v>2925</v>
      </c>
      <c r="C553" s="6" t="s">
        <v>2926</v>
      </c>
      <c r="D553" s="12">
        <v>1</v>
      </c>
      <c r="E553" s="6" t="s">
        <v>1148</v>
      </c>
      <c r="F553" s="6" t="s">
        <v>1148</v>
      </c>
      <c r="G553" s="6" t="s">
        <v>1149</v>
      </c>
      <c r="H553" s="10" t="s">
        <v>1645</v>
      </c>
      <c r="I553" s="6" t="s">
        <v>2916</v>
      </c>
      <c r="J553" s="6" t="s">
        <v>1552</v>
      </c>
      <c r="K553" s="6" t="s">
        <v>2917</v>
      </c>
      <c r="N553" s="8" t="s">
        <v>1552</v>
      </c>
      <c r="O553" s="7" t="s">
        <v>1553</v>
      </c>
      <c r="S553" s="6">
        <v>1</v>
      </c>
      <c r="T553" s="6">
        <v>0</v>
      </c>
      <c r="U553" s="6">
        <v>1</v>
      </c>
      <c r="V553" s="6">
        <v>0</v>
      </c>
      <c r="X553" s="6" t="s">
        <v>8801</v>
      </c>
      <c r="Y553" s="6" t="s">
        <v>8802</v>
      </c>
    </row>
    <row r="554" spans="1:25">
      <c r="A554" s="6" t="s">
        <v>2927</v>
      </c>
      <c r="B554" s="6" t="s">
        <v>2928</v>
      </c>
      <c r="C554" s="6" t="s">
        <v>2929</v>
      </c>
      <c r="D554" s="12">
        <v>1</v>
      </c>
      <c r="E554" s="6" t="s">
        <v>1148</v>
      </c>
      <c r="F554" s="6" t="s">
        <v>1148</v>
      </c>
      <c r="G554" s="6" t="s">
        <v>1149</v>
      </c>
      <c r="H554" s="10" t="s">
        <v>1645</v>
      </c>
      <c r="I554" s="6" t="s">
        <v>2916</v>
      </c>
      <c r="J554" s="6" t="s">
        <v>1552</v>
      </c>
      <c r="K554" s="6" t="s">
        <v>2917</v>
      </c>
      <c r="N554" s="8" t="s">
        <v>1552</v>
      </c>
      <c r="O554" s="7" t="s">
        <v>1553</v>
      </c>
      <c r="S554" s="6">
        <v>1</v>
      </c>
      <c r="T554" s="6">
        <v>0</v>
      </c>
      <c r="U554" s="6">
        <v>1</v>
      </c>
      <c r="V554" s="6">
        <v>0</v>
      </c>
      <c r="X554" s="6" t="s">
        <v>8803</v>
      </c>
      <c r="Y554" s="6" t="s">
        <v>8804</v>
      </c>
    </row>
    <row r="555" spans="1:25">
      <c r="A555" s="6" t="s">
        <v>2930</v>
      </c>
      <c r="B555" s="6" t="s">
        <v>2931</v>
      </c>
      <c r="C555" s="6" t="s">
        <v>2932</v>
      </c>
      <c r="D555" s="13">
        <v>1</v>
      </c>
      <c r="E555" s="6" t="s">
        <v>1148</v>
      </c>
      <c r="F555" s="6" t="s">
        <v>1148</v>
      </c>
      <c r="G555" s="6" t="s">
        <v>1149</v>
      </c>
      <c r="H555" s="10" t="s">
        <v>1645</v>
      </c>
      <c r="I555" s="6" t="s">
        <v>2916</v>
      </c>
      <c r="J555" s="6" t="s">
        <v>1552</v>
      </c>
      <c r="K555" s="6" t="s">
        <v>2917</v>
      </c>
      <c r="N555" s="8" t="s">
        <v>1552</v>
      </c>
      <c r="O555" s="7" t="s">
        <v>1553</v>
      </c>
      <c r="S555" s="6">
        <v>1</v>
      </c>
      <c r="T555" s="6">
        <v>0</v>
      </c>
      <c r="U555" s="6">
        <v>1</v>
      </c>
      <c r="V555" s="6">
        <v>0</v>
      </c>
      <c r="X555" s="6" t="s">
        <v>8805</v>
      </c>
      <c r="Y555" s="6" t="s">
        <v>8806</v>
      </c>
    </row>
    <row r="556" spans="1:25">
      <c r="A556" s="6" t="s">
        <v>2933</v>
      </c>
      <c r="B556" s="6" t="s">
        <v>2934</v>
      </c>
      <c r="C556" s="6" t="s">
        <v>2935</v>
      </c>
      <c r="D556" s="12">
        <v>1</v>
      </c>
      <c r="E556" s="6" t="s">
        <v>1148</v>
      </c>
      <c r="F556" s="6" t="s">
        <v>1148</v>
      </c>
      <c r="G556" s="6" t="s">
        <v>1149</v>
      </c>
      <c r="H556" s="10" t="s">
        <v>1645</v>
      </c>
      <c r="I556" s="6" t="s">
        <v>2916</v>
      </c>
      <c r="J556" s="6" t="s">
        <v>1552</v>
      </c>
      <c r="K556" s="6" t="s">
        <v>2917</v>
      </c>
      <c r="N556" s="8" t="s">
        <v>1552</v>
      </c>
      <c r="O556" s="7" t="s">
        <v>1553</v>
      </c>
      <c r="S556" s="6">
        <v>1</v>
      </c>
      <c r="T556" s="6">
        <v>0</v>
      </c>
      <c r="U556" s="6">
        <v>1</v>
      </c>
      <c r="V556" s="6">
        <v>0</v>
      </c>
      <c r="X556" s="6" t="s">
        <v>8807</v>
      </c>
      <c r="Y556" s="6" t="s">
        <v>8808</v>
      </c>
    </row>
    <row r="557" spans="1:25">
      <c r="A557" s="23" t="s">
        <v>2936</v>
      </c>
      <c r="B557" s="6" t="s">
        <v>2937</v>
      </c>
      <c r="C557" s="6" t="s">
        <v>2938</v>
      </c>
      <c r="D557" s="13">
        <v>1</v>
      </c>
      <c r="E557" s="6" t="s">
        <v>1148</v>
      </c>
      <c r="F557" s="6" t="s">
        <v>1148</v>
      </c>
      <c r="G557" s="6" t="s">
        <v>1149</v>
      </c>
      <c r="H557" s="10" t="s">
        <v>1645</v>
      </c>
      <c r="I557" s="6" t="s">
        <v>2916</v>
      </c>
      <c r="J557" s="6" t="s">
        <v>1552</v>
      </c>
      <c r="K557" s="6" t="s">
        <v>2917</v>
      </c>
      <c r="N557" s="8" t="s">
        <v>1552</v>
      </c>
      <c r="O557" s="7" t="s">
        <v>1553</v>
      </c>
      <c r="S557" s="6">
        <v>1</v>
      </c>
      <c r="T557" s="6">
        <v>0</v>
      </c>
      <c r="U557" s="6">
        <v>1</v>
      </c>
      <c r="V557" s="6">
        <v>0</v>
      </c>
      <c r="X557" s="6" t="s">
        <v>8809</v>
      </c>
      <c r="Y557" s="6" t="s">
        <v>8810</v>
      </c>
    </row>
    <row r="558" spans="1:25">
      <c r="A558" s="23" t="s">
        <v>2939</v>
      </c>
      <c r="B558" s="6" t="s">
        <v>2940</v>
      </c>
      <c r="C558" s="6" t="s">
        <v>2941</v>
      </c>
      <c r="D558" s="7">
        <v>1</v>
      </c>
      <c r="E558" s="6" t="s">
        <v>1148</v>
      </c>
      <c r="F558" s="6" t="s">
        <v>1148</v>
      </c>
      <c r="G558" s="10" t="s">
        <v>1149</v>
      </c>
      <c r="H558" s="10" t="s">
        <v>1645</v>
      </c>
      <c r="I558" s="6" t="s">
        <v>2916</v>
      </c>
      <c r="J558" s="6" t="s">
        <v>1552</v>
      </c>
      <c r="K558" s="6" t="s">
        <v>2917</v>
      </c>
      <c r="N558" s="8" t="s">
        <v>1552</v>
      </c>
      <c r="O558" s="7" t="s">
        <v>1553</v>
      </c>
      <c r="S558" s="6">
        <v>1</v>
      </c>
      <c r="T558" s="6">
        <v>0</v>
      </c>
      <c r="U558" s="6">
        <v>1</v>
      </c>
      <c r="V558" s="6">
        <v>0</v>
      </c>
      <c r="X558" s="6" t="s">
        <v>8811</v>
      </c>
      <c r="Y558" s="6" t="s">
        <v>8812</v>
      </c>
    </row>
    <row r="559" spans="1:25">
      <c r="A559" s="23" t="s">
        <v>2942</v>
      </c>
      <c r="B559" s="6" t="s">
        <v>2943</v>
      </c>
      <c r="C559" s="6" t="s">
        <v>2944</v>
      </c>
      <c r="D559" s="12">
        <v>1</v>
      </c>
      <c r="E559" s="6" t="s">
        <v>1148</v>
      </c>
      <c r="F559" s="6" t="s">
        <v>1148</v>
      </c>
      <c r="G559" s="6" t="s">
        <v>1149</v>
      </c>
      <c r="H559" s="10" t="s">
        <v>1645</v>
      </c>
      <c r="I559" s="6" t="s">
        <v>2916</v>
      </c>
      <c r="J559" s="6" t="s">
        <v>1552</v>
      </c>
      <c r="K559" s="6" t="s">
        <v>2917</v>
      </c>
      <c r="N559" s="8" t="s">
        <v>1552</v>
      </c>
      <c r="O559" s="7" t="s">
        <v>1553</v>
      </c>
      <c r="S559" s="6">
        <v>1</v>
      </c>
      <c r="T559" s="6">
        <v>0</v>
      </c>
      <c r="U559" s="6">
        <v>1</v>
      </c>
      <c r="V559" s="6">
        <v>0</v>
      </c>
      <c r="X559" s="6" t="s">
        <v>8813</v>
      </c>
      <c r="Y559" s="6" t="s">
        <v>8814</v>
      </c>
    </row>
    <row r="560" spans="1:25">
      <c r="A560" s="21" t="s">
        <v>2945</v>
      </c>
      <c r="B560" s="6" t="s">
        <v>2946</v>
      </c>
      <c r="C560" s="6" t="s">
        <v>2947</v>
      </c>
      <c r="D560" s="12">
        <v>1</v>
      </c>
      <c r="E560" s="6" t="s">
        <v>1148</v>
      </c>
      <c r="F560" s="6" t="s">
        <v>1148</v>
      </c>
      <c r="G560" s="6" t="s">
        <v>1149</v>
      </c>
      <c r="H560" s="10" t="s">
        <v>1645</v>
      </c>
      <c r="I560" s="6" t="s">
        <v>2916</v>
      </c>
      <c r="J560" s="6" t="s">
        <v>1552</v>
      </c>
      <c r="K560" s="6" t="s">
        <v>2917</v>
      </c>
      <c r="N560" s="8" t="s">
        <v>1552</v>
      </c>
      <c r="O560" s="7" t="s">
        <v>1553</v>
      </c>
      <c r="S560" s="6">
        <v>1</v>
      </c>
      <c r="T560" s="6">
        <v>0</v>
      </c>
      <c r="U560" s="6">
        <v>1</v>
      </c>
      <c r="V560" s="6">
        <v>0</v>
      </c>
      <c r="X560" s="6" t="s">
        <v>8815</v>
      </c>
      <c r="Y560" s="6" t="s">
        <v>8816</v>
      </c>
    </row>
    <row r="561" spans="1:25">
      <c r="A561" s="21" t="s">
        <v>2948</v>
      </c>
      <c r="B561" s="6" t="s">
        <v>2949</v>
      </c>
      <c r="C561" s="6" t="s">
        <v>2950</v>
      </c>
      <c r="D561" s="12">
        <v>1</v>
      </c>
      <c r="E561" s="6" t="s">
        <v>1148</v>
      </c>
      <c r="F561" s="6" t="s">
        <v>1148</v>
      </c>
      <c r="G561" s="6" t="s">
        <v>1149</v>
      </c>
      <c r="H561" s="10" t="s">
        <v>1645</v>
      </c>
      <c r="I561" s="6" t="s">
        <v>2916</v>
      </c>
      <c r="J561" s="6" t="s">
        <v>1552</v>
      </c>
      <c r="K561" s="6" t="s">
        <v>2917</v>
      </c>
      <c r="N561" s="8" t="s">
        <v>1552</v>
      </c>
      <c r="O561" s="7" t="s">
        <v>1553</v>
      </c>
      <c r="S561" s="6">
        <v>1</v>
      </c>
      <c r="T561" s="6">
        <v>0</v>
      </c>
      <c r="U561" s="6">
        <v>1</v>
      </c>
      <c r="V561" s="6">
        <v>0</v>
      </c>
      <c r="X561" s="6" t="s">
        <v>8817</v>
      </c>
      <c r="Y561" s="6" t="s">
        <v>8818</v>
      </c>
    </row>
    <row r="562" spans="1:25">
      <c r="A562" s="6" t="s">
        <v>2951</v>
      </c>
      <c r="B562" s="6" t="s">
        <v>2952</v>
      </c>
      <c r="C562" s="6" t="s">
        <v>2953</v>
      </c>
      <c r="D562" s="13">
        <v>1</v>
      </c>
      <c r="E562" s="6" t="s">
        <v>1148</v>
      </c>
      <c r="F562" s="6" t="s">
        <v>1148</v>
      </c>
      <c r="G562" s="6" t="s">
        <v>1149</v>
      </c>
      <c r="H562" s="10" t="s">
        <v>1645</v>
      </c>
      <c r="I562" s="6" t="s">
        <v>2916</v>
      </c>
      <c r="J562" s="6" t="s">
        <v>1552</v>
      </c>
      <c r="K562" s="6" t="s">
        <v>2917</v>
      </c>
      <c r="N562" s="8" t="s">
        <v>1552</v>
      </c>
      <c r="O562" s="7" t="s">
        <v>1553</v>
      </c>
      <c r="S562" s="6">
        <v>1</v>
      </c>
      <c r="T562" s="6">
        <v>0</v>
      </c>
      <c r="U562" s="6">
        <v>1</v>
      </c>
      <c r="V562" s="6">
        <v>0</v>
      </c>
      <c r="X562" s="6" t="s">
        <v>8819</v>
      </c>
      <c r="Y562" s="6" t="s">
        <v>8820</v>
      </c>
    </row>
    <row r="563" spans="1:25">
      <c r="A563" s="6" t="s">
        <v>2954</v>
      </c>
      <c r="B563" s="6" t="s">
        <v>2955</v>
      </c>
      <c r="C563" s="6" t="s">
        <v>2956</v>
      </c>
      <c r="D563" s="12">
        <v>1</v>
      </c>
      <c r="E563" s="6" t="s">
        <v>1148</v>
      </c>
      <c r="F563" s="6" t="s">
        <v>1148</v>
      </c>
      <c r="G563" s="6" t="s">
        <v>1149</v>
      </c>
      <c r="H563" s="10" t="s">
        <v>1645</v>
      </c>
      <c r="I563" s="6" t="s">
        <v>2916</v>
      </c>
      <c r="J563" s="6" t="s">
        <v>1552</v>
      </c>
      <c r="K563" s="6" t="s">
        <v>2917</v>
      </c>
      <c r="N563" s="8" t="s">
        <v>1552</v>
      </c>
      <c r="O563" s="7" t="s">
        <v>1553</v>
      </c>
      <c r="S563" s="6">
        <v>1</v>
      </c>
      <c r="T563" s="6">
        <v>0</v>
      </c>
      <c r="U563" s="6">
        <v>1</v>
      </c>
      <c r="V563" s="6">
        <v>0</v>
      </c>
      <c r="X563" s="6" t="s">
        <v>8821</v>
      </c>
      <c r="Y563" s="6" t="s">
        <v>8822</v>
      </c>
    </row>
    <row r="564" spans="1:25">
      <c r="A564" s="6" t="s">
        <v>2957</v>
      </c>
      <c r="B564" s="6" t="s">
        <v>2958</v>
      </c>
      <c r="C564" s="6" t="s">
        <v>2959</v>
      </c>
      <c r="D564" s="13">
        <v>1</v>
      </c>
      <c r="E564" s="23" t="s">
        <v>1148</v>
      </c>
      <c r="F564" s="21" t="s">
        <v>1148</v>
      </c>
      <c r="G564" s="6" t="s">
        <v>1149</v>
      </c>
      <c r="H564" s="10" t="s">
        <v>1645</v>
      </c>
      <c r="I564" s="6" t="s">
        <v>2916</v>
      </c>
      <c r="J564" s="6" t="s">
        <v>1552</v>
      </c>
      <c r="K564" s="6" t="s">
        <v>2917</v>
      </c>
      <c r="N564" s="8" t="s">
        <v>1552</v>
      </c>
      <c r="O564" s="7" t="s">
        <v>1553</v>
      </c>
      <c r="S564" s="6">
        <v>1</v>
      </c>
      <c r="T564" s="6">
        <v>0</v>
      </c>
      <c r="U564" s="6">
        <v>1</v>
      </c>
      <c r="V564" s="6">
        <v>0</v>
      </c>
      <c r="X564" s="6" t="s">
        <v>8823</v>
      </c>
      <c r="Y564" s="6" t="s">
        <v>8824</v>
      </c>
    </row>
    <row r="565" spans="1:25">
      <c r="A565" s="23" t="s">
        <v>2960</v>
      </c>
      <c r="B565" s="6" t="s">
        <v>2961</v>
      </c>
      <c r="C565" s="6" t="s">
        <v>2962</v>
      </c>
      <c r="D565" s="13">
        <v>1</v>
      </c>
      <c r="E565" s="23" t="s">
        <v>1148</v>
      </c>
      <c r="F565" s="21" t="s">
        <v>1148</v>
      </c>
      <c r="G565" s="6" t="s">
        <v>1149</v>
      </c>
      <c r="H565" s="10" t="s">
        <v>1645</v>
      </c>
      <c r="I565" s="6" t="s">
        <v>2916</v>
      </c>
      <c r="J565" s="6" t="s">
        <v>1552</v>
      </c>
      <c r="K565" s="6" t="s">
        <v>2917</v>
      </c>
      <c r="N565" s="8" t="s">
        <v>1552</v>
      </c>
      <c r="O565" s="7" t="s">
        <v>1553</v>
      </c>
      <c r="S565" s="6">
        <v>1</v>
      </c>
      <c r="T565" s="6">
        <v>0</v>
      </c>
      <c r="U565" s="6">
        <v>1</v>
      </c>
      <c r="V565" s="6">
        <v>0</v>
      </c>
      <c r="X565" s="6" t="s">
        <v>8825</v>
      </c>
      <c r="Y565" s="6" t="s">
        <v>8826</v>
      </c>
    </row>
    <row r="566" spans="1:25">
      <c r="A566" s="6" t="s">
        <v>2963</v>
      </c>
      <c r="B566" s="6" t="s">
        <v>2964</v>
      </c>
      <c r="C566" s="6" t="s">
        <v>2965</v>
      </c>
      <c r="D566" s="12">
        <v>1</v>
      </c>
      <c r="E566" s="23" t="s">
        <v>1148</v>
      </c>
      <c r="F566" s="21" t="s">
        <v>1148</v>
      </c>
      <c r="G566" s="6" t="s">
        <v>1149</v>
      </c>
      <c r="H566" s="10" t="s">
        <v>1645</v>
      </c>
      <c r="I566" s="6" t="s">
        <v>2916</v>
      </c>
      <c r="J566" s="6" t="s">
        <v>1552</v>
      </c>
      <c r="K566" s="6" t="s">
        <v>2917</v>
      </c>
      <c r="N566" s="8" t="s">
        <v>1552</v>
      </c>
      <c r="O566" s="7" t="s">
        <v>1553</v>
      </c>
      <c r="S566" s="6">
        <v>1</v>
      </c>
      <c r="T566" s="6">
        <v>0</v>
      </c>
      <c r="U566" s="6">
        <v>1</v>
      </c>
      <c r="V566" s="6">
        <v>0</v>
      </c>
      <c r="X566" s="6" t="s">
        <v>8827</v>
      </c>
      <c r="Y566" s="6" t="s">
        <v>8828</v>
      </c>
    </row>
    <row r="567" spans="1:25">
      <c r="A567" s="6" t="s">
        <v>2966</v>
      </c>
      <c r="B567" s="6" t="s">
        <v>2967</v>
      </c>
      <c r="C567" s="6" t="s">
        <v>2968</v>
      </c>
      <c r="D567" s="13">
        <v>1</v>
      </c>
      <c r="E567" s="23" t="s">
        <v>1148</v>
      </c>
      <c r="F567" s="21" t="s">
        <v>1148</v>
      </c>
      <c r="G567" s="6" t="s">
        <v>1149</v>
      </c>
      <c r="H567" s="10" t="s">
        <v>1645</v>
      </c>
      <c r="I567" s="6" t="s">
        <v>2916</v>
      </c>
      <c r="J567" s="6" t="s">
        <v>1552</v>
      </c>
      <c r="K567" s="6" t="s">
        <v>2917</v>
      </c>
      <c r="N567" s="8" t="s">
        <v>1552</v>
      </c>
      <c r="O567" s="7" t="s">
        <v>1553</v>
      </c>
      <c r="S567" s="6">
        <v>1</v>
      </c>
      <c r="T567" s="6">
        <v>0</v>
      </c>
      <c r="U567" s="6">
        <v>1</v>
      </c>
      <c r="V567" s="6">
        <v>0</v>
      </c>
      <c r="X567" s="6" t="s">
        <v>8829</v>
      </c>
      <c r="Y567" s="6" t="s">
        <v>8830</v>
      </c>
    </row>
    <row r="568" spans="1:25">
      <c r="A568" s="6" t="s">
        <v>2969</v>
      </c>
      <c r="B568" s="6" t="s">
        <v>2970</v>
      </c>
      <c r="C568" s="6" t="s">
        <v>2971</v>
      </c>
      <c r="D568" s="12">
        <v>1</v>
      </c>
      <c r="E568" s="6" t="s">
        <v>1148</v>
      </c>
      <c r="F568" s="6" t="s">
        <v>1148</v>
      </c>
      <c r="G568" s="6" t="s">
        <v>1149</v>
      </c>
      <c r="H568" s="10" t="s">
        <v>1645</v>
      </c>
      <c r="I568" s="6" t="s">
        <v>2916</v>
      </c>
      <c r="J568" s="6" t="s">
        <v>1552</v>
      </c>
      <c r="K568" s="6" t="s">
        <v>2917</v>
      </c>
      <c r="N568" s="8" t="s">
        <v>1552</v>
      </c>
      <c r="O568" s="7" t="s">
        <v>1553</v>
      </c>
      <c r="S568" s="6">
        <v>1</v>
      </c>
      <c r="T568" s="6">
        <v>0</v>
      </c>
      <c r="U568" s="6">
        <v>1</v>
      </c>
      <c r="V568" s="6">
        <v>0</v>
      </c>
      <c r="X568" s="6" t="s">
        <v>8831</v>
      </c>
      <c r="Y568" s="6" t="s">
        <v>8832</v>
      </c>
    </row>
    <row r="569" spans="1:25">
      <c r="A569" s="23" t="s">
        <v>2972</v>
      </c>
      <c r="B569" s="6" t="s">
        <v>2973</v>
      </c>
      <c r="C569" s="6" t="s">
        <v>2974</v>
      </c>
      <c r="D569" s="12">
        <v>1</v>
      </c>
      <c r="E569" s="6" t="s">
        <v>1148</v>
      </c>
      <c r="F569" s="6" t="s">
        <v>1148</v>
      </c>
      <c r="G569" s="6" t="s">
        <v>1149</v>
      </c>
      <c r="H569" s="10" t="s">
        <v>1645</v>
      </c>
      <c r="I569" s="6" t="s">
        <v>2916</v>
      </c>
      <c r="J569" s="6" t="s">
        <v>1552</v>
      </c>
      <c r="K569" s="6" t="s">
        <v>2917</v>
      </c>
      <c r="N569" s="8" t="s">
        <v>1552</v>
      </c>
      <c r="O569" s="7" t="s">
        <v>1553</v>
      </c>
      <c r="S569" s="6">
        <v>1</v>
      </c>
      <c r="T569" s="6">
        <v>0</v>
      </c>
      <c r="U569" s="6">
        <v>1</v>
      </c>
      <c r="V569" s="6">
        <v>0</v>
      </c>
      <c r="X569" s="6" t="s">
        <v>8833</v>
      </c>
      <c r="Y569" s="6" t="s">
        <v>8834</v>
      </c>
    </row>
    <row r="570" spans="1:25">
      <c r="A570" s="6" t="s">
        <v>2975</v>
      </c>
      <c r="B570" s="6" t="s">
        <v>2976</v>
      </c>
      <c r="C570" s="6" t="s">
        <v>2977</v>
      </c>
      <c r="D570" s="13">
        <v>1</v>
      </c>
      <c r="E570" s="6" t="s">
        <v>1148</v>
      </c>
      <c r="F570" s="6" t="s">
        <v>1148</v>
      </c>
      <c r="G570" s="6" t="s">
        <v>1149</v>
      </c>
      <c r="H570" s="10" t="s">
        <v>1645</v>
      </c>
      <c r="I570" s="6" t="s">
        <v>2916</v>
      </c>
      <c r="J570" s="6" t="s">
        <v>1552</v>
      </c>
      <c r="K570" s="6" t="s">
        <v>2917</v>
      </c>
      <c r="N570" s="8" t="s">
        <v>1552</v>
      </c>
      <c r="O570" s="7" t="s">
        <v>1553</v>
      </c>
      <c r="S570" s="6">
        <v>1</v>
      </c>
      <c r="T570" s="6">
        <v>0</v>
      </c>
      <c r="U570" s="6">
        <v>1</v>
      </c>
      <c r="V570" s="6">
        <v>0</v>
      </c>
      <c r="X570" s="6" t="s">
        <v>8835</v>
      </c>
      <c r="Y570" s="6" t="s">
        <v>8836</v>
      </c>
    </row>
    <row r="571" spans="1:25">
      <c r="A571" s="6" t="s">
        <v>2978</v>
      </c>
      <c r="B571" s="6" t="s">
        <v>2979</v>
      </c>
      <c r="C571" s="6" t="s">
        <v>2980</v>
      </c>
      <c r="D571" s="13">
        <v>1</v>
      </c>
      <c r="E571" s="23" t="s">
        <v>1148</v>
      </c>
      <c r="F571" s="21" t="s">
        <v>1148</v>
      </c>
      <c r="G571" s="6" t="s">
        <v>1149</v>
      </c>
      <c r="H571" s="10" t="s">
        <v>1645</v>
      </c>
      <c r="I571" s="6" t="s">
        <v>2916</v>
      </c>
      <c r="J571" s="6" t="s">
        <v>1552</v>
      </c>
      <c r="K571" s="6" t="s">
        <v>2917</v>
      </c>
      <c r="N571" s="8" t="s">
        <v>1552</v>
      </c>
      <c r="O571" s="7" t="s">
        <v>1553</v>
      </c>
      <c r="S571" s="6">
        <v>1</v>
      </c>
      <c r="T571" s="6">
        <v>0</v>
      </c>
      <c r="U571" s="6">
        <v>1</v>
      </c>
      <c r="V571" s="6">
        <v>0</v>
      </c>
      <c r="X571" s="6" t="s">
        <v>8837</v>
      </c>
      <c r="Y571" s="6" t="s">
        <v>8838</v>
      </c>
    </row>
    <row r="572" spans="1:25">
      <c r="A572" s="6" t="s">
        <v>2981</v>
      </c>
      <c r="B572" s="6" t="s">
        <v>2982</v>
      </c>
      <c r="C572" s="6" t="s">
        <v>2983</v>
      </c>
      <c r="D572" s="12">
        <v>1</v>
      </c>
      <c r="E572" s="6" t="s">
        <v>1148</v>
      </c>
      <c r="F572" s="6" t="s">
        <v>1148</v>
      </c>
      <c r="G572" s="6" t="s">
        <v>1149</v>
      </c>
      <c r="H572" s="10" t="s">
        <v>1645</v>
      </c>
      <c r="I572" s="6" t="s">
        <v>2916</v>
      </c>
      <c r="J572" s="6" t="s">
        <v>1552</v>
      </c>
      <c r="K572" s="6" t="s">
        <v>2917</v>
      </c>
      <c r="N572" s="8" t="s">
        <v>1552</v>
      </c>
      <c r="O572" s="7" t="s">
        <v>1553</v>
      </c>
      <c r="S572" s="6">
        <v>1</v>
      </c>
      <c r="T572" s="6">
        <v>0</v>
      </c>
      <c r="U572" s="6">
        <v>1</v>
      </c>
      <c r="V572" s="6">
        <v>0</v>
      </c>
      <c r="X572" s="6" t="s">
        <v>8839</v>
      </c>
      <c r="Y572" s="6" t="s">
        <v>8840</v>
      </c>
    </row>
    <row r="573" spans="1:25">
      <c r="A573" s="6" t="s">
        <v>2984</v>
      </c>
      <c r="B573" s="6" t="s">
        <v>2985</v>
      </c>
      <c r="C573" s="6" t="s">
        <v>2986</v>
      </c>
      <c r="D573" s="12">
        <v>1</v>
      </c>
      <c r="E573" s="6" t="s">
        <v>1148</v>
      </c>
      <c r="F573" s="6" t="s">
        <v>1148</v>
      </c>
      <c r="G573" s="6" t="s">
        <v>1149</v>
      </c>
      <c r="H573" s="10" t="s">
        <v>1645</v>
      </c>
      <c r="I573" s="6" t="s">
        <v>2916</v>
      </c>
      <c r="J573" s="6" t="s">
        <v>1552</v>
      </c>
      <c r="K573" s="6" t="s">
        <v>2917</v>
      </c>
      <c r="N573" s="8" t="s">
        <v>1552</v>
      </c>
      <c r="O573" s="7" t="s">
        <v>1553</v>
      </c>
      <c r="S573" s="6">
        <v>1</v>
      </c>
      <c r="T573" s="6">
        <v>0</v>
      </c>
      <c r="U573" s="6">
        <v>1</v>
      </c>
      <c r="V573" s="6">
        <v>0</v>
      </c>
      <c r="X573" s="6" t="s">
        <v>8841</v>
      </c>
      <c r="Y573" s="6" t="s">
        <v>8842</v>
      </c>
    </row>
    <row r="574" spans="1:25">
      <c r="A574" s="6" t="s">
        <v>2987</v>
      </c>
      <c r="B574" s="6" t="s">
        <v>2988</v>
      </c>
      <c r="C574" s="6" t="s">
        <v>2989</v>
      </c>
      <c r="D574" s="12">
        <v>1</v>
      </c>
      <c r="E574" s="6" t="s">
        <v>1148</v>
      </c>
      <c r="F574" s="6" t="s">
        <v>1148</v>
      </c>
      <c r="G574" s="6" t="s">
        <v>1149</v>
      </c>
      <c r="H574" s="10" t="s">
        <v>1645</v>
      </c>
      <c r="I574" s="6" t="s">
        <v>2916</v>
      </c>
      <c r="J574" s="6" t="s">
        <v>1552</v>
      </c>
      <c r="K574" s="6" t="s">
        <v>2917</v>
      </c>
      <c r="N574" s="8" t="s">
        <v>1552</v>
      </c>
      <c r="O574" s="7" t="s">
        <v>1553</v>
      </c>
      <c r="S574" s="6">
        <v>1</v>
      </c>
      <c r="T574" s="6">
        <v>0</v>
      </c>
      <c r="U574" s="6">
        <v>1</v>
      </c>
      <c r="V574" s="6">
        <v>0</v>
      </c>
      <c r="X574" s="6" t="s">
        <v>8843</v>
      </c>
      <c r="Y574" s="6" t="s">
        <v>8844</v>
      </c>
    </row>
    <row r="575" spans="1:25">
      <c r="A575" s="6" t="s">
        <v>2990</v>
      </c>
      <c r="B575" s="6" t="s">
        <v>2991</v>
      </c>
      <c r="C575" s="6" t="s">
        <v>2992</v>
      </c>
      <c r="D575" s="12">
        <v>1</v>
      </c>
      <c r="E575" s="23" t="s">
        <v>1148</v>
      </c>
      <c r="F575" s="21" t="s">
        <v>1148</v>
      </c>
      <c r="G575" s="6" t="s">
        <v>1149</v>
      </c>
      <c r="H575" s="10" t="s">
        <v>1645</v>
      </c>
      <c r="I575" s="6" t="s">
        <v>2916</v>
      </c>
      <c r="J575" s="6" t="s">
        <v>1552</v>
      </c>
      <c r="K575" s="6" t="s">
        <v>2917</v>
      </c>
      <c r="N575" s="8" t="s">
        <v>1552</v>
      </c>
      <c r="O575" s="7" t="s">
        <v>1553</v>
      </c>
      <c r="S575" s="6">
        <v>1</v>
      </c>
      <c r="T575" s="6">
        <v>0</v>
      </c>
      <c r="U575" s="6">
        <v>1</v>
      </c>
      <c r="V575" s="6">
        <v>0</v>
      </c>
      <c r="X575" s="6" t="s">
        <v>8845</v>
      </c>
      <c r="Y575" s="6" t="s">
        <v>8846</v>
      </c>
    </row>
    <row r="576" spans="1:25">
      <c r="A576" s="6" t="s">
        <v>2993</v>
      </c>
      <c r="B576" s="6" t="s">
        <v>2994</v>
      </c>
      <c r="C576" s="6" t="s">
        <v>2995</v>
      </c>
      <c r="D576" s="12">
        <v>1</v>
      </c>
      <c r="E576" s="23" t="s">
        <v>1148</v>
      </c>
      <c r="F576" s="21" t="s">
        <v>1148</v>
      </c>
      <c r="G576" s="6" t="s">
        <v>1149</v>
      </c>
      <c r="H576" s="10" t="s">
        <v>1645</v>
      </c>
      <c r="I576" s="6" t="s">
        <v>2916</v>
      </c>
      <c r="J576" s="6" t="s">
        <v>1552</v>
      </c>
      <c r="K576" s="6" t="s">
        <v>2917</v>
      </c>
      <c r="N576" s="8" t="s">
        <v>1552</v>
      </c>
      <c r="O576" s="7" t="s">
        <v>1553</v>
      </c>
      <c r="S576" s="6">
        <v>1</v>
      </c>
      <c r="T576" s="6">
        <v>0</v>
      </c>
      <c r="U576" s="6">
        <v>1</v>
      </c>
      <c r="V576" s="6">
        <v>0</v>
      </c>
      <c r="X576" s="6" t="s">
        <v>8847</v>
      </c>
      <c r="Y576" s="6" t="s">
        <v>8848</v>
      </c>
    </row>
    <row r="577" spans="1:25">
      <c r="A577" s="6" t="s">
        <v>2996</v>
      </c>
      <c r="B577" s="6" t="s">
        <v>2997</v>
      </c>
      <c r="C577" s="6" t="s">
        <v>2998</v>
      </c>
      <c r="D577" s="12">
        <v>1</v>
      </c>
      <c r="E577" s="6" t="s">
        <v>1148</v>
      </c>
      <c r="F577" s="6" t="s">
        <v>1148</v>
      </c>
      <c r="G577" s="6" t="s">
        <v>1149</v>
      </c>
      <c r="H577" s="10" t="s">
        <v>1645</v>
      </c>
      <c r="I577" s="6" t="s">
        <v>2916</v>
      </c>
      <c r="J577" s="6" t="s">
        <v>1552</v>
      </c>
      <c r="K577" s="6" t="s">
        <v>2917</v>
      </c>
      <c r="N577" s="8" t="s">
        <v>1552</v>
      </c>
      <c r="O577" s="7" t="s">
        <v>1553</v>
      </c>
      <c r="S577" s="6">
        <v>1</v>
      </c>
      <c r="T577" s="6">
        <v>0</v>
      </c>
      <c r="U577" s="6">
        <v>1</v>
      </c>
      <c r="V577" s="6">
        <v>0</v>
      </c>
      <c r="X577" s="6" t="s">
        <v>8849</v>
      </c>
      <c r="Y577" s="6" t="s">
        <v>8850</v>
      </c>
    </row>
    <row r="578" spans="1:25">
      <c r="A578" s="6" t="s">
        <v>2999</v>
      </c>
      <c r="B578" s="6" t="s">
        <v>3000</v>
      </c>
      <c r="C578" s="6" t="s">
        <v>3001</v>
      </c>
      <c r="D578" s="13">
        <v>1</v>
      </c>
      <c r="E578" s="6" t="s">
        <v>1148</v>
      </c>
      <c r="F578" s="6" t="s">
        <v>1148</v>
      </c>
      <c r="G578" s="6" t="s">
        <v>1149</v>
      </c>
      <c r="H578" s="10" t="s">
        <v>1645</v>
      </c>
      <c r="I578" s="6" t="s">
        <v>2916</v>
      </c>
      <c r="J578" s="6" t="s">
        <v>1552</v>
      </c>
      <c r="K578" s="6" t="s">
        <v>2917</v>
      </c>
      <c r="N578" s="8" t="s">
        <v>1552</v>
      </c>
      <c r="O578" s="7" t="s">
        <v>1553</v>
      </c>
      <c r="S578" s="6">
        <v>1</v>
      </c>
      <c r="T578" s="6">
        <v>0</v>
      </c>
      <c r="U578" s="6">
        <v>1</v>
      </c>
      <c r="V578" s="6">
        <v>0</v>
      </c>
      <c r="X578" s="6" t="s">
        <v>8851</v>
      </c>
      <c r="Y578" s="6" t="s">
        <v>8852</v>
      </c>
    </row>
    <row r="579" spans="1:25">
      <c r="A579" s="6" t="s">
        <v>3002</v>
      </c>
      <c r="B579" s="6" t="s">
        <v>3003</v>
      </c>
      <c r="C579" s="6" t="s">
        <v>3004</v>
      </c>
      <c r="D579" s="12">
        <v>1</v>
      </c>
      <c r="E579" s="6" t="s">
        <v>1148</v>
      </c>
      <c r="F579" s="6" t="s">
        <v>1148</v>
      </c>
      <c r="G579" s="6" t="s">
        <v>1149</v>
      </c>
      <c r="H579" s="10" t="s">
        <v>1645</v>
      </c>
      <c r="I579" s="6" t="s">
        <v>2916</v>
      </c>
      <c r="J579" s="6" t="s">
        <v>1552</v>
      </c>
      <c r="K579" s="6" t="s">
        <v>2917</v>
      </c>
      <c r="N579" s="8" t="s">
        <v>1552</v>
      </c>
      <c r="O579" s="7" t="s">
        <v>1553</v>
      </c>
      <c r="S579" s="6">
        <v>1</v>
      </c>
      <c r="T579" s="6">
        <v>0</v>
      </c>
      <c r="U579" s="6">
        <v>1</v>
      </c>
      <c r="V579" s="6">
        <v>0</v>
      </c>
      <c r="X579" s="6" t="s">
        <v>8853</v>
      </c>
      <c r="Y579" s="6" t="s">
        <v>8854</v>
      </c>
    </row>
    <row r="580" spans="1:25">
      <c r="A580" s="6" t="s">
        <v>3005</v>
      </c>
      <c r="B580" s="6" t="s">
        <v>3006</v>
      </c>
      <c r="C580" s="6" t="s">
        <v>3007</v>
      </c>
      <c r="D580" s="12">
        <v>1</v>
      </c>
      <c r="E580" s="6" t="s">
        <v>1148</v>
      </c>
      <c r="F580" s="6" t="s">
        <v>1148</v>
      </c>
      <c r="G580" s="6" t="s">
        <v>1149</v>
      </c>
      <c r="H580" s="10" t="s">
        <v>1645</v>
      </c>
      <c r="I580" s="6" t="s">
        <v>2916</v>
      </c>
      <c r="J580" s="6" t="s">
        <v>1552</v>
      </c>
      <c r="K580" s="6" t="s">
        <v>2917</v>
      </c>
      <c r="N580" s="8" t="s">
        <v>1552</v>
      </c>
      <c r="O580" s="7" t="s">
        <v>1553</v>
      </c>
      <c r="S580" s="6">
        <v>1</v>
      </c>
      <c r="T580" s="6">
        <v>0</v>
      </c>
      <c r="U580" s="6">
        <v>1</v>
      </c>
      <c r="V580" s="6">
        <v>0</v>
      </c>
      <c r="X580" s="6" t="s">
        <v>8855</v>
      </c>
      <c r="Y580" s="6" t="s">
        <v>8856</v>
      </c>
    </row>
    <row r="581" spans="1:25">
      <c r="A581" s="6" t="s">
        <v>3008</v>
      </c>
      <c r="B581" s="6" t="s">
        <v>3009</v>
      </c>
      <c r="C581" s="6" t="s">
        <v>3010</v>
      </c>
      <c r="D581" s="12">
        <v>1</v>
      </c>
      <c r="E581" s="6" t="s">
        <v>1148</v>
      </c>
      <c r="F581" s="6" t="s">
        <v>1148</v>
      </c>
      <c r="G581" s="6" t="s">
        <v>1149</v>
      </c>
      <c r="H581" s="10" t="s">
        <v>1645</v>
      </c>
      <c r="I581" s="6" t="s">
        <v>2916</v>
      </c>
      <c r="J581" s="6" t="s">
        <v>1552</v>
      </c>
      <c r="K581" s="6" t="s">
        <v>2917</v>
      </c>
      <c r="N581" s="8" t="s">
        <v>1552</v>
      </c>
      <c r="O581" s="7" t="s">
        <v>1553</v>
      </c>
      <c r="S581" s="6">
        <v>1</v>
      </c>
      <c r="T581" s="6">
        <v>0</v>
      </c>
      <c r="U581" s="6">
        <v>1</v>
      </c>
      <c r="V581" s="6">
        <v>0</v>
      </c>
      <c r="X581" s="6" t="s">
        <v>8857</v>
      </c>
      <c r="Y581" s="6" t="s">
        <v>8858</v>
      </c>
    </row>
    <row r="582" spans="1:25">
      <c r="A582" s="6" t="s">
        <v>3011</v>
      </c>
      <c r="B582" s="6" t="s">
        <v>3012</v>
      </c>
      <c r="C582" s="6" t="s">
        <v>3013</v>
      </c>
      <c r="D582" s="13">
        <v>1</v>
      </c>
      <c r="E582" s="6" t="s">
        <v>1148</v>
      </c>
      <c r="F582" s="6" t="s">
        <v>1148</v>
      </c>
      <c r="G582" s="6" t="s">
        <v>1149</v>
      </c>
      <c r="H582" s="10" t="s">
        <v>1645</v>
      </c>
      <c r="I582" s="6" t="s">
        <v>2916</v>
      </c>
      <c r="J582" s="6" t="s">
        <v>1552</v>
      </c>
      <c r="K582" s="6" t="s">
        <v>2917</v>
      </c>
      <c r="N582" s="8" t="s">
        <v>1552</v>
      </c>
      <c r="O582" s="7" t="s">
        <v>1553</v>
      </c>
      <c r="S582" s="6">
        <v>1</v>
      </c>
      <c r="T582" s="6">
        <v>0</v>
      </c>
      <c r="U582" s="6">
        <v>1</v>
      </c>
      <c r="V582" s="6">
        <v>0</v>
      </c>
      <c r="X582" s="6" t="s">
        <v>8859</v>
      </c>
      <c r="Y582" s="6" t="s">
        <v>8860</v>
      </c>
    </row>
    <row r="583" spans="1:25">
      <c r="A583" s="6" t="s">
        <v>3014</v>
      </c>
      <c r="B583" s="6" t="s">
        <v>3015</v>
      </c>
      <c r="C583" s="6" t="s">
        <v>3016</v>
      </c>
      <c r="D583" s="13">
        <v>1</v>
      </c>
      <c r="E583" s="6" t="s">
        <v>1148</v>
      </c>
      <c r="F583" s="6" t="s">
        <v>1148</v>
      </c>
      <c r="G583" s="6" t="s">
        <v>1149</v>
      </c>
      <c r="H583" s="10" t="s">
        <v>1645</v>
      </c>
      <c r="I583" s="6" t="s">
        <v>2916</v>
      </c>
      <c r="J583" s="6" t="s">
        <v>1552</v>
      </c>
      <c r="K583" s="6" t="s">
        <v>2917</v>
      </c>
      <c r="N583" s="8" t="s">
        <v>1552</v>
      </c>
      <c r="O583" s="7" t="s">
        <v>1553</v>
      </c>
      <c r="S583" s="6">
        <v>1</v>
      </c>
      <c r="T583" s="6">
        <v>0</v>
      </c>
      <c r="U583" s="6">
        <v>1</v>
      </c>
      <c r="V583" s="6">
        <v>0</v>
      </c>
      <c r="X583" s="6" t="s">
        <v>8861</v>
      </c>
      <c r="Y583" s="6" t="s">
        <v>8862</v>
      </c>
    </row>
    <row r="584" spans="1:25">
      <c r="A584" s="6" t="s">
        <v>3017</v>
      </c>
      <c r="B584" s="6" t="s">
        <v>3018</v>
      </c>
      <c r="C584" s="6" t="s">
        <v>3019</v>
      </c>
      <c r="D584" s="13">
        <v>1</v>
      </c>
      <c r="E584" s="23" t="s">
        <v>1148</v>
      </c>
      <c r="F584" s="21" t="s">
        <v>1148</v>
      </c>
      <c r="G584" s="6" t="s">
        <v>1149</v>
      </c>
      <c r="H584" s="10" t="s">
        <v>1645</v>
      </c>
      <c r="I584" s="6" t="s">
        <v>2916</v>
      </c>
      <c r="J584" s="6" t="s">
        <v>1552</v>
      </c>
      <c r="K584" s="6" t="s">
        <v>2917</v>
      </c>
      <c r="N584" s="8" t="s">
        <v>1552</v>
      </c>
      <c r="O584" s="7" t="s">
        <v>1553</v>
      </c>
      <c r="S584" s="6">
        <v>1</v>
      </c>
      <c r="T584" s="6">
        <v>0</v>
      </c>
      <c r="U584" s="6">
        <v>1</v>
      </c>
      <c r="V584" s="6">
        <v>0</v>
      </c>
      <c r="X584" s="6" t="s">
        <v>8863</v>
      </c>
      <c r="Y584" s="6" t="s">
        <v>8864</v>
      </c>
    </row>
    <row r="585" spans="1:25">
      <c r="A585" s="6" t="s">
        <v>3020</v>
      </c>
      <c r="B585" s="6" t="s">
        <v>3021</v>
      </c>
      <c r="C585" s="6" t="s">
        <v>3022</v>
      </c>
      <c r="D585" s="13">
        <v>1</v>
      </c>
      <c r="E585" s="6" t="s">
        <v>1148</v>
      </c>
      <c r="F585" s="6" t="s">
        <v>1148</v>
      </c>
      <c r="G585" s="6" t="s">
        <v>1149</v>
      </c>
      <c r="H585" s="10" t="s">
        <v>1645</v>
      </c>
      <c r="I585" s="6" t="s">
        <v>2916</v>
      </c>
      <c r="J585" s="6" t="s">
        <v>1552</v>
      </c>
      <c r="K585" s="6" t="s">
        <v>2917</v>
      </c>
      <c r="N585" s="8" t="s">
        <v>1552</v>
      </c>
      <c r="O585" s="7" t="s">
        <v>1553</v>
      </c>
      <c r="S585" s="6">
        <v>1</v>
      </c>
      <c r="T585" s="6">
        <v>0</v>
      </c>
      <c r="U585" s="6">
        <v>1</v>
      </c>
      <c r="V585" s="6">
        <v>0</v>
      </c>
      <c r="X585" s="6" t="s">
        <v>8865</v>
      </c>
      <c r="Y585" s="6" t="s">
        <v>8866</v>
      </c>
    </row>
    <row r="586" spans="1:25">
      <c r="A586" s="6" t="s">
        <v>3023</v>
      </c>
      <c r="B586" s="6" t="s">
        <v>3024</v>
      </c>
      <c r="C586" s="6" t="s">
        <v>3025</v>
      </c>
      <c r="D586" s="7">
        <v>1</v>
      </c>
      <c r="E586" s="6" t="s">
        <v>1148</v>
      </c>
      <c r="F586" s="6" t="s">
        <v>1148</v>
      </c>
      <c r="G586" s="10" t="s">
        <v>1149</v>
      </c>
      <c r="H586" s="10" t="s">
        <v>1645</v>
      </c>
      <c r="I586" s="6" t="s">
        <v>2916</v>
      </c>
      <c r="J586" s="6" t="s">
        <v>1552</v>
      </c>
      <c r="K586" s="6" t="s">
        <v>2917</v>
      </c>
      <c r="N586" s="8" t="s">
        <v>1552</v>
      </c>
      <c r="O586" s="7" t="s">
        <v>1553</v>
      </c>
      <c r="S586" s="6">
        <v>1</v>
      </c>
      <c r="T586" s="6">
        <v>0</v>
      </c>
      <c r="U586" s="6">
        <v>1</v>
      </c>
      <c r="V586" s="6">
        <v>0</v>
      </c>
      <c r="X586" s="6" t="s">
        <v>8867</v>
      </c>
      <c r="Y586" s="6" t="s">
        <v>8868</v>
      </c>
    </row>
    <row r="587" spans="1:25">
      <c r="A587" s="6" t="s">
        <v>3026</v>
      </c>
      <c r="B587" s="6" t="s">
        <v>3027</v>
      </c>
      <c r="C587" s="6" t="s">
        <v>3028</v>
      </c>
      <c r="D587" s="12">
        <v>1</v>
      </c>
      <c r="E587" s="6" t="s">
        <v>1148</v>
      </c>
      <c r="F587" s="6" t="s">
        <v>1148</v>
      </c>
      <c r="G587" s="6" t="s">
        <v>1149</v>
      </c>
      <c r="H587" s="10" t="s">
        <v>1645</v>
      </c>
      <c r="I587" s="6" t="s">
        <v>2916</v>
      </c>
      <c r="J587" s="6" t="s">
        <v>1552</v>
      </c>
      <c r="K587" s="6" t="s">
        <v>2917</v>
      </c>
      <c r="N587" s="8" t="s">
        <v>1552</v>
      </c>
      <c r="O587" s="7" t="s">
        <v>1553</v>
      </c>
      <c r="S587" s="6">
        <v>1</v>
      </c>
      <c r="T587" s="6">
        <v>0</v>
      </c>
      <c r="U587" s="6">
        <v>1</v>
      </c>
      <c r="V587" s="6">
        <v>0</v>
      </c>
      <c r="X587" s="6" t="s">
        <v>8869</v>
      </c>
      <c r="Y587" s="6" t="s">
        <v>8870</v>
      </c>
    </row>
    <row r="588" spans="1:25">
      <c r="A588" s="6" t="s">
        <v>3029</v>
      </c>
      <c r="B588" s="6" t="s">
        <v>3030</v>
      </c>
      <c r="C588" s="6" t="s">
        <v>3031</v>
      </c>
      <c r="D588" s="13">
        <v>1</v>
      </c>
      <c r="E588" s="6" t="s">
        <v>1148</v>
      </c>
      <c r="F588" s="6" t="s">
        <v>1148</v>
      </c>
      <c r="G588" s="6" t="s">
        <v>1149</v>
      </c>
      <c r="H588" s="10" t="s">
        <v>1645</v>
      </c>
      <c r="I588" s="6" t="s">
        <v>2916</v>
      </c>
      <c r="J588" s="6" t="s">
        <v>1552</v>
      </c>
      <c r="K588" s="6" t="s">
        <v>2917</v>
      </c>
      <c r="N588" s="8" t="s">
        <v>1552</v>
      </c>
      <c r="O588" s="7" t="s">
        <v>1553</v>
      </c>
      <c r="S588" s="6">
        <v>1</v>
      </c>
      <c r="T588" s="6">
        <v>0</v>
      </c>
      <c r="U588" s="6">
        <v>1</v>
      </c>
      <c r="V588" s="6">
        <v>0</v>
      </c>
      <c r="X588" s="6" t="s">
        <v>8871</v>
      </c>
      <c r="Y588" s="6" t="s">
        <v>8872</v>
      </c>
    </row>
    <row r="589" spans="1:25">
      <c r="A589" s="6" t="s">
        <v>3032</v>
      </c>
      <c r="B589" s="6" t="s">
        <v>3033</v>
      </c>
      <c r="C589" s="6" t="s">
        <v>3034</v>
      </c>
      <c r="D589" s="13">
        <v>1</v>
      </c>
      <c r="E589" s="23" t="s">
        <v>1148</v>
      </c>
      <c r="F589" s="21" t="s">
        <v>1148</v>
      </c>
      <c r="G589" s="6" t="s">
        <v>1149</v>
      </c>
      <c r="H589" s="10" t="s">
        <v>1645</v>
      </c>
      <c r="I589" s="6" t="s">
        <v>2916</v>
      </c>
      <c r="J589" s="6" t="s">
        <v>1552</v>
      </c>
      <c r="K589" s="6" t="s">
        <v>2917</v>
      </c>
      <c r="N589" s="8" t="s">
        <v>1552</v>
      </c>
      <c r="O589" s="7" t="s">
        <v>1553</v>
      </c>
      <c r="S589" s="6">
        <v>1</v>
      </c>
      <c r="T589" s="6">
        <v>0</v>
      </c>
      <c r="U589" s="6">
        <v>1</v>
      </c>
      <c r="V589" s="6">
        <v>0</v>
      </c>
      <c r="X589" s="6" t="s">
        <v>8873</v>
      </c>
      <c r="Y589" s="6" t="s">
        <v>8874</v>
      </c>
    </row>
    <row r="590" spans="1:25">
      <c r="A590" s="6" t="s">
        <v>3035</v>
      </c>
      <c r="B590" s="6" t="s">
        <v>3036</v>
      </c>
      <c r="C590" s="6" t="s">
        <v>3037</v>
      </c>
      <c r="D590" s="12">
        <v>1</v>
      </c>
      <c r="E590" s="23" t="s">
        <v>1148</v>
      </c>
      <c r="F590" s="21" t="s">
        <v>1148</v>
      </c>
      <c r="G590" s="6" t="s">
        <v>1149</v>
      </c>
      <c r="H590" s="10" t="s">
        <v>1645</v>
      </c>
      <c r="I590" s="6" t="s">
        <v>2916</v>
      </c>
      <c r="J590" s="6" t="s">
        <v>1552</v>
      </c>
      <c r="K590" s="6" t="s">
        <v>2917</v>
      </c>
      <c r="N590" s="8" t="s">
        <v>1552</v>
      </c>
      <c r="O590" s="7" t="s">
        <v>1553</v>
      </c>
      <c r="S590" s="6">
        <v>1</v>
      </c>
      <c r="T590" s="6">
        <v>0</v>
      </c>
      <c r="U590" s="6">
        <v>1</v>
      </c>
      <c r="V590" s="6">
        <v>0</v>
      </c>
      <c r="X590" s="6" t="s">
        <v>8875</v>
      </c>
      <c r="Y590" s="6" t="s">
        <v>8876</v>
      </c>
    </row>
    <row r="591" spans="1:25">
      <c r="A591" s="6" t="s">
        <v>3038</v>
      </c>
      <c r="B591" s="6" t="s">
        <v>3039</v>
      </c>
      <c r="C591" s="6" t="s">
        <v>3040</v>
      </c>
      <c r="D591" s="7">
        <v>1</v>
      </c>
      <c r="E591" s="23" t="s">
        <v>1148</v>
      </c>
      <c r="F591" s="21" t="s">
        <v>1148</v>
      </c>
      <c r="G591" s="10" t="s">
        <v>1149</v>
      </c>
      <c r="H591" s="10" t="s">
        <v>1645</v>
      </c>
      <c r="I591" s="6" t="s">
        <v>2916</v>
      </c>
      <c r="J591" s="6" t="s">
        <v>1552</v>
      </c>
      <c r="K591" s="6" t="s">
        <v>2917</v>
      </c>
      <c r="N591" s="8" t="s">
        <v>1552</v>
      </c>
      <c r="O591" s="7" t="s">
        <v>1553</v>
      </c>
      <c r="S591" s="6">
        <v>1</v>
      </c>
      <c r="T591" s="6">
        <v>0</v>
      </c>
      <c r="U591" s="6">
        <v>1</v>
      </c>
      <c r="V591" s="6">
        <v>0</v>
      </c>
      <c r="X591" s="6" t="s">
        <v>8877</v>
      </c>
      <c r="Y591" s="6" t="s">
        <v>8878</v>
      </c>
    </row>
    <row r="592" spans="1:25">
      <c r="A592" s="6" t="s">
        <v>3041</v>
      </c>
      <c r="B592" s="6" t="s">
        <v>3042</v>
      </c>
      <c r="C592" s="6" t="s">
        <v>3043</v>
      </c>
      <c r="D592" s="12">
        <v>1</v>
      </c>
      <c r="E592" s="6" t="s">
        <v>1148</v>
      </c>
      <c r="F592" s="6" t="s">
        <v>1148</v>
      </c>
      <c r="G592" s="6" t="s">
        <v>1149</v>
      </c>
      <c r="H592" s="10" t="s">
        <v>1645</v>
      </c>
      <c r="I592" s="6" t="s">
        <v>2916</v>
      </c>
      <c r="J592" s="6" t="s">
        <v>1552</v>
      </c>
      <c r="K592" s="6" t="s">
        <v>2917</v>
      </c>
      <c r="N592" s="8" t="s">
        <v>1552</v>
      </c>
      <c r="O592" s="7" t="s">
        <v>1553</v>
      </c>
      <c r="S592" s="6">
        <v>1</v>
      </c>
      <c r="T592" s="6">
        <v>0</v>
      </c>
      <c r="U592" s="6">
        <v>1</v>
      </c>
      <c r="V592" s="6">
        <v>0</v>
      </c>
      <c r="X592" s="6" t="s">
        <v>8879</v>
      </c>
      <c r="Y592" s="6" t="s">
        <v>8880</v>
      </c>
    </row>
    <row r="593" spans="1:25">
      <c r="A593" s="6" t="s">
        <v>3044</v>
      </c>
      <c r="B593" s="6" t="s">
        <v>3045</v>
      </c>
      <c r="C593" s="6" t="s">
        <v>3046</v>
      </c>
      <c r="D593" s="13">
        <v>1</v>
      </c>
      <c r="E593" s="6" t="s">
        <v>1148</v>
      </c>
      <c r="F593" s="6" t="s">
        <v>1148</v>
      </c>
      <c r="G593" s="6" t="s">
        <v>1149</v>
      </c>
      <c r="H593" s="10" t="s">
        <v>1645</v>
      </c>
      <c r="I593" s="6" t="s">
        <v>2916</v>
      </c>
      <c r="J593" s="6" t="s">
        <v>1552</v>
      </c>
      <c r="K593" s="6" t="s">
        <v>2917</v>
      </c>
      <c r="N593" s="8" t="s">
        <v>1552</v>
      </c>
      <c r="O593" s="7" t="s">
        <v>1553</v>
      </c>
      <c r="S593" s="6">
        <v>1</v>
      </c>
      <c r="T593" s="6">
        <v>0</v>
      </c>
      <c r="U593" s="6">
        <v>1</v>
      </c>
      <c r="V593" s="6">
        <v>0</v>
      </c>
      <c r="X593" s="6" t="s">
        <v>8881</v>
      </c>
      <c r="Y593" s="6" t="s">
        <v>8882</v>
      </c>
    </row>
    <row r="594" spans="1:25">
      <c r="A594" s="6" t="s">
        <v>3047</v>
      </c>
      <c r="B594" s="6" t="s">
        <v>3048</v>
      </c>
      <c r="C594" s="6" t="s">
        <v>3049</v>
      </c>
      <c r="D594" s="12">
        <v>1</v>
      </c>
      <c r="E594" s="6" t="s">
        <v>1148</v>
      </c>
      <c r="F594" s="6" t="s">
        <v>1148</v>
      </c>
      <c r="G594" s="6" t="s">
        <v>1149</v>
      </c>
      <c r="H594" s="10" t="s">
        <v>1645</v>
      </c>
      <c r="I594" s="6" t="s">
        <v>2916</v>
      </c>
      <c r="J594" s="6" t="s">
        <v>1552</v>
      </c>
      <c r="K594" s="6" t="s">
        <v>2917</v>
      </c>
      <c r="N594" s="8" t="s">
        <v>1552</v>
      </c>
      <c r="O594" s="7" t="s">
        <v>1553</v>
      </c>
      <c r="S594" s="6">
        <v>1</v>
      </c>
      <c r="T594" s="6">
        <v>0</v>
      </c>
      <c r="U594" s="6">
        <v>1</v>
      </c>
      <c r="V594" s="6">
        <v>0</v>
      </c>
      <c r="X594" s="6" t="s">
        <v>8883</v>
      </c>
      <c r="Y594" s="6" t="s">
        <v>8884</v>
      </c>
    </row>
    <row r="595" spans="1:25">
      <c r="A595" s="6" t="s">
        <v>3050</v>
      </c>
      <c r="B595" s="6" t="s">
        <v>3051</v>
      </c>
      <c r="C595" s="6" t="s">
        <v>3052</v>
      </c>
      <c r="D595" s="13">
        <v>1</v>
      </c>
      <c r="E595" s="6" t="s">
        <v>1148</v>
      </c>
      <c r="F595" s="6" t="s">
        <v>1148</v>
      </c>
      <c r="G595" s="6" t="s">
        <v>1149</v>
      </c>
      <c r="H595" s="10" t="s">
        <v>1645</v>
      </c>
      <c r="I595" s="6" t="s">
        <v>2916</v>
      </c>
      <c r="J595" s="6" t="s">
        <v>1552</v>
      </c>
      <c r="K595" s="6" t="s">
        <v>2917</v>
      </c>
      <c r="N595" s="8" t="s">
        <v>1552</v>
      </c>
      <c r="O595" s="7" t="s">
        <v>1553</v>
      </c>
      <c r="S595" s="6">
        <v>1</v>
      </c>
      <c r="T595" s="6">
        <v>0</v>
      </c>
      <c r="U595" s="6">
        <v>1</v>
      </c>
      <c r="V595" s="6">
        <v>0</v>
      </c>
      <c r="X595" s="6" t="s">
        <v>8885</v>
      </c>
      <c r="Y595" s="6" t="s">
        <v>8886</v>
      </c>
    </row>
    <row r="596" spans="1:25">
      <c r="A596" s="6" t="s">
        <v>3053</v>
      </c>
      <c r="B596" s="6" t="s">
        <v>3054</v>
      </c>
      <c r="C596" s="6" t="s">
        <v>3055</v>
      </c>
      <c r="D596" s="12">
        <v>1</v>
      </c>
      <c r="E596" s="6" t="s">
        <v>1148</v>
      </c>
      <c r="F596" s="6" t="s">
        <v>1148</v>
      </c>
      <c r="G596" s="6" t="s">
        <v>1149</v>
      </c>
      <c r="H596" s="10" t="s">
        <v>1645</v>
      </c>
      <c r="I596" s="6" t="s">
        <v>2916</v>
      </c>
      <c r="J596" s="6" t="s">
        <v>1552</v>
      </c>
      <c r="K596" s="6" t="s">
        <v>2917</v>
      </c>
      <c r="N596" s="8" t="s">
        <v>1552</v>
      </c>
      <c r="O596" s="7" t="s">
        <v>1553</v>
      </c>
      <c r="S596" s="6">
        <v>1</v>
      </c>
      <c r="T596" s="6">
        <v>0</v>
      </c>
      <c r="U596" s="6">
        <v>1</v>
      </c>
      <c r="V596" s="6">
        <v>0</v>
      </c>
      <c r="X596" s="6" t="s">
        <v>8887</v>
      </c>
      <c r="Y596" s="6" t="s">
        <v>8888</v>
      </c>
    </row>
    <row r="597" spans="1:25">
      <c r="A597" s="6" t="s">
        <v>3056</v>
      </c>
      <c r="B597" s="6" t="s">
        <v>3057</v>
      </c>
      <c r="C597" s="6" t="s">
        <v>3058</v>
      </c>
      <c r="D597" s="12">
        <v>1</v>
      </c>
      <c r="E597" s="6" t="s">
        <v>1148</v>
      </c>
      <c r="F597" s="6" t="s">
        <v>1148</v>
      </c>
      <c r="G597" s="6" t="s">
        <v>1149</v>
      </c>
      <c r="H597" s="10" t="s">
        <v>1645</v>
      </c>
      <c r="I597" s="6" t="s">
        <v>2916</v>
      </c>
      <c r="J597" s="6" t="s">
        <v>1552</v>
      </c>
      <c r="K597" s="6" t="s">
        <v>2917</v>
      </c>
      <c r="N597" s="8" t="s">
        <v>1552</v>
      </c>
      <c r="O597" s="7" t="s">
        <v>1553</v>
      </c>
      <c r="S597" s="6">
        <v>1</v>
      </c>
      <c r="T597" s="6">
        <v>0</v>
      </c>
      <c r="U597" s="6">
        <v>1</v>
      </c>
      <c r="V597" s="6">
        <v>0</v>
      </c>
      <c r="X597" s="6" t="s">
        <v>8889</v>
      </c>
      <c r="Y597" s="6" t="s">
        <v>8890</v>
      </c>
    </row>
    <row r="598" spans="1:25">
      <c r="A598" s="6" t="s">
        <v>3059</v>
      </c>
      <c r="B598" s="6" t="s">
        <v>3060</v>
      </c>
      <c r="C598" s="6" t="s">
        <v>3061</v>
      </c>
      <c r="D598" s="12">
        <v>1</v>
      </c>
      <c r="E598" s="6" t="s">
        <v>1148</v>
      </c>
      <c r="F598" s="6" t="s">
        <v>1148</v>
      </c>
      <c r="G598" s="6" t="s">
        <v>1149</v>
      </c>
      <c r="H598" s="10" t="s">
        <v>1645</v>
      </c>
      <c r="I598" s="6" t="s">
        <v>2916</v>
      </c>
      <c r="J598" s="6" t="s">
        <v>1552</v>
      </c>
      <c r="K598" s="6" t="s">
        <v>2917</v>
      </c>
      <c r="N598" s="8" t="s">
        <v>1552</v>
      </c>
      <c r="O598" s="7" t="s">
        <v>1553</v>
      </c>
      <c r="S598" s="6">
        <v>1</v>
      </c>
      <c r="T598" s="6">
        <v>0</v>
      </c>
      <c r="U598" s="6">
        <v>1</v>
      </c>
      <c r="V598" s="6">
        <v>0</v>
      </c>
      <c r="X598" s="6" t="s">
        <v>8891</v>
      </c>
      <c r="Y598" s="6" t="s">
        <v>8892</v>
      </c>
    </row>
    <row r="599" spans="1:25">
      <c r="A599" s="6" t="s">
        <v>3062</v>
      </c>
      <c r="B599" s="6" t="s">
        <v>3063</v>
      </c>
      <c r="C599" s="6" t="s">
        <v>3064</v>
      </c>
      <c r="D599" s="12">
        <v>1</v>
      </c>
      <c r="E599" s="6" t="s">
        <v>1148</v>
      </c>
      <c r="F599" s="6" t="s">
        <v>1148</v>
      </c>
      <c r="G599" s="6" t="s">
        <v>1149</v>
      </c>
      <c r="H599" s="10" t="s">
        <v>1645</v>
      </c>
      <c r="I599" s="6" t="s">
        <v>2916</v>
      </c>
      <c r="J599" s="6" t="s">
        <v>1552</v>
      </c>
      <c r="K599" s="6" t="s">
        <v>2917</v>
      </c>
      <c r="N599" s="8" t="s">
        <v>1552</v>
      </c>
      <c r="O599" s="7" t="s">
        <v>1553</v>
      </c>
      <c r="S599" s="6">
        <v>1</v>
      </c>
      <c r="T599" s="6">
        <v>0</v>
      </c>
      <c r="U599" s="6">
        <v>1</v>
      </c>
      <c r="V599" s="6">
        <v>0</v>
      </c>
      <c r="X599" s="6" t="s">
        <v>8893</v>
      </c>
      <c r="Y599" s="6" t="s">
        <v>8894</v>
      </c>
    </row>
    <row r="600" spans="1:25">
      <c r="A600" s="6" t="s">
        <v>3065</v>
      </c>
      <c r="B600" s="6" t="s">
        <v>3066</v>
      </c>
      <c r="C600" s="6" t="s">
        <v>3067</v>
      </c>
      <c r="D600" s="12">
        <v>1</v>
      </c>
      <c r="E600" s="21" t="s">
        <v>1148</v>
      </c>
      <c r="F600" s="21" t="s">
        <v>1148</v>
      </c>
      <c r="G600" s="6" t="s">
        <v>1149</v>
      </c>
      <c r="H600" s="10" t="s">
        <v>1645</v>
      </c>
      <c r="I600" s="6" t="s">
        <v>2916</v>
      </c>
      <c r="J600" s="6" t="s">
        <v>1552</v>
      </c>
      <c r="K600" s="6" t="s">
        <v>2917</v>
      </c>
      <c r="N600" s="8" t="s">
        <v>1552</v>
      </c>
      <c r="O600" s="7" t="s">
        <v>1553</v>
      </c>
      <c r="S600" s="6">
        <v>1</v>
      </c>
      <c r="T600" s="6">
        <v>0</v>
      </c>
      <c r="U600" s="6">
        <v>1</v>
      </c>
      <c r="V600" s="6">
        <v>0</v>
      </c>
      <c r="X600" s="6" t="s">
        <v>8895</v>
      </c>
      <c r="Y600" s="6" t="s">
        <v>8896</v>
      </c>
    </row>
    <row r="601" spans="1:25">
      <c r="A601" s="6" t="s">
        <v>3068</v>
      </c>
      <c r="B601" s="6" t="s">
        <v>3069</v>
      </c>
      <c r="C601" s="6" t="s">
        <v>3070</v>
      </c>
      <c r="D601" s="12">
        <v>1</v>
      </c>
      <c r="E601" s="6" t="s">
        <v>1148</v>
      </c>
      <c r="F601" s="6" t="s">
        <v>1148</v>
      </c>
      <c r="G601" s="6" t="s">
        <v>1149</v>
      </c>
      <c r="H601" s="10" t="s">
        <v>1645</v>
      </c>
      <c r="I601" s="6" t="s">
        <v>2916</v>
      </c>
      <c r="J601" s="6" t="s">
        <v>1552</v>
      </c>
      <c r="K601" s="6" t="s">
        <v>2917</v>
      </c>
      <c r="N601" s="8" t="s">
        <v>1552</v>
      </c>
      <c r="O601" s="7" t="s">
        <v>1553</v>
      </c>
      <c r="S601" s="6">
        <v>1</v>
      </c>
      <c r="T601" s="6">
        <v>0</v>
      </c>
      <c r="U601" s="6">
        <v>1</v>
      </c>
      <c r="V601" s="6">
        <v>0</v>
      </c>
      <c r="X601" s="6" t="s">
        <v>8897</v>
      </c>
      <c r="Y601" s="6" t="s">
        <v>8898</v>
      </c>
    </row>
    <row r="602" spans="1:25">
      <c r="A602" s="6" t="s">
        <v>3071</v>
      </c>
      <c r="B602" s="6" t="s">
        <v>3072</v>
      </c>
      <c r="C602" s="6" t="s">
        <v>3073</v>
      </c>
      <c r="D602" s="7">
        <v>1</v>
      </c>
      <c r="E602" s="6" t="s">
        <v>1148</v>
      </c>
      <c r="F602" s="6" t="s">
        <v>1148</v>
      </c>
      <c r="G602" s="10" t="s">
        <v>1149</v>
      </c>
      <c r="H602" s="10" t="s">
        <v>1645</v>
      </c>
      <c r="I602" s="6" t="s">
        <v>2916</v>
      </c>
      <c r="J602" s="6" t="s">
        <v>1552</v>
      </c>
      <c r="K602" s="6" t="s">
        <v>2917</v>
      </c>
      <c r="N602" s="8" t="s">
        <v>1552</v>
      </c>
      <c r="O602" s="7" t="s">
        <v>1553</v>
      </c>
      <c r="S602" s="6">
        <v>1</v>
      </c>
      <c r="T602" s="6">
        <v>0</v>
      </c>
      <c r="U602" s="6">
        <v>1</v>
      </c>
      <c r="V602" s="6">
        <v>0</v>
      </c>
      <c r="X602" s="6" t="s">
        <v>8899</v>
      </c>
      <c r="Y602" s="6" t="s">
        <v>8900</v>
      </c>
    </row>
    <row r="603" spans="1:25">
      <c r="A603" s="6" t="s">
        <v>3074</v>
      </c>
      <c r="B603" s="6" t="s">
        <v>3075</v>
      </c>
      <c r="C603" s="6" t="s">
        <v>3076</v>
      </c>
      <c r="D603" s="13">
        <v>1</v>
      </c>
      <c r="E603" s="6" t="s">
        <v>1148</v>
      </c>
      <c r="F603" s="6" t="s">
        <v>1148</v>
      </c>
      <c r="G603" s="6" t="s">
        <v>1149</v>
      </c>
      <c r="H603" s="10" t="s">
        <v>1645</v>
      </c>
      <c r="I603" s="6" t="s">
        <v>2916</v>
      </c>
      <c r="J603" s="6" t="s">
        <v>1552</v>
      </c>
      <c r="K603" s="6" t="s">
        <v>2917</v>
      </c>
      <c r="N603" s="8" t="s">
        <v>1552</v>
      </c>
      <c r="O603" s="7" t="s">
        <v>1553</v>
      </c>
      <c r="S603" s="6">
        <v>1</v>
      </c>
      <c r="T603" s="6">
        <v>0</v>
      </c>
      <c r="U603" s="6">
        <v>1</v>
      </c>
      <c r="V603" s="6">
        <v>0</v>
      </c>
      <c r="X603" s="6" t="s">
        <v>8901</v>
      </c>
      <c r="Y603" s="6" t="s">
        <v>8902</v>
      </c>
    </row>
    <row r="604" spans="1:25">
      <c r="A604" s="6" t="s">
        <v>3077</v>
      </c>
      <c r="B604" s="6" t="s">
        <v>3078</v>
      </c>
      <c r="C604" s="6" t="s">
        <v>3079</v>
      </c>
      <c r="D604" s="12">
        <v>1</v>
      </c>
      <c r="E604" s="6" t="s">
        <v>1148</v>
      </c>
      <c r="F604" s="6" t="s">
        <v>1148</v>
      </c>
      <c r="G604" s="6" t="s">
        <v>1149</v>
      </c>
      <c r="H604" s="10" t="s">
        <v>1645</v>
      </c>
      <c r="I604" s="6" t="s">
        <v>2916</v>
      </c>
      <c r="J604" s="6" t="s">
        <v>1552</v>
      </c>
      <c r="K604" s="6" t="s">
        <v>2917</v>
      </c>
      <c r="N604" s="8" t="s">
        <v>1552</v>
      </c>
      <c r="O604" s="7" t="s">
        <v>1553</v>
      </c>
      <c r="S604" s="6">
        <v>1</v>
      </c>
      <c r="T604" s="6">
        <v>0</v>
      </c>
      <c r="U604" s="6">
        <v>1</v>
      </c>
      <c r="V604" s="6">
        <v>0</v>
      </c>
      <c r="X604" s="6" t="s">
        <v>8903</v>
      </c>
      <c r="Y604" s="6" t="s">
        <v>8904</v>
      </c>
    </row>
    <row r="605" spans="1:25">
      <c r="A605" s="6" t="s">
        <v>3080</v>
      </c>
      <c r="B605" s="6" t="s">
        <v>3081</v>
      </c>
      <c r="C605" s="6" t="s">
        <v>3082</v>
      </c>
      <c r="D605" s="7">
        <v>1</v>
      </c>
      <c r="E605" s="6" t="s">
        <v>1148</v>
      </c>
      <c r="F605" s="6" t="s">
        <v>1148</v>
      </c>
      <c r="G605" s="10" t="s">
        <v>1149</v>
      </c>
      <c r="H605" s="10" t="s">
        <v>1645</v>
      </c>
      <c r="I605" s="6" t="s">
        <v>2916</v>
      </c>
      <c r="J605" s="6" t="s">
        <v>1552</v>
      </c>
      <c r="K605" s="6" t="s">
        <v>2917</v>
      </c>
      <c r="N605" s="8" t="s">
        <v>1552</v>
      </c>
      <c r="O605" s="7" t="s">
        <v>1553</v>
      </c>
      <c r="S605" s="6">
        <v>1</v>
      </c>
      <c r="T605" s="6">
        <v>0</v>
      </c>
      <c r="U605" s="6">
        <v>1</v>
      </c>
      <c r="V605" s="6">
        <v>0</v>
      </c>
      <c r="X605" s="6" t="s">
        <v>8905</v>
      </c>
      <c r="Y605" s="6" t="s">
        <v>8906</v>
      </c>
    </row>
    <row r="606" spans="1:25">
      <c r="A606" s="6" t="s">
        <v>3083</v>
      </c>
      <c r="B606" s="6" t="s">
        <v>3084</v>
      </c>
      <c r="C606" s="6" t="s">
        <v>3085</v>
      </c>
      <c r="D606" s="12">
        <v>1</v>
      </c>
      <c r="E606" s="6" t="s">
        <v>1148</v>
      </c>
      <c r="F606" s="6" t="s">
        <v>1148</v>
      </c>
      <c r="G606" s="6" t="s">
        <v>1149</v>
      </c>
      <c r="H606" s="10" t="s">
        <v>1645</v>
      </c>
      <c r="I606" s="6" t="s">
        <v>2916</v>
      </c>
      <c r="J606" s="6" t="s">
        <v>1552</v>
      </c>
      <c r="K606" s="6" t="s">
        <v>2917</v>
      </c>
      <c r="N606" s="8" t="s">
        <v>1552</v>
      </c>
      <c r="O606" s="7" t="s">
        <v>1553</v>
      </c>
      <c r="S606" s="6">
        <v>1</v>
      </c>
      <c r="T606" s="6">
        <v>0</v>
      </c>
      <c r="U606" s="6">
        <v>1</v>
      </c>
      <c r="V606" s="6">
        <v>0</v>
      </c>
      <c r="X606" s="6" t="s">
        <v>8907</v>
      </c>
      <c r="Y606" s="6" t="s">
        <v>8908</v>
      </c>
    </row>
    <row r="607" spans="1:25">
      <c r="A607" s="6" t="s">
        <v>3086</v>
      </c>
      <c r="B607" s="6" t="s">
        <v>3087</v>
      </c>
      <c r="C607" s="6" t="s">
        <v>3088</v>
      </c>
      <c r="D607" s="13">
        <v>1</v>
      </c>
      <c r="E607" s="6" t="s">
        <v>1148</v>
      </c>
      <c r="F607" s="6" t="s">
        <v>1148</v>
      </c>
      <c r="G607" s="6" t="s">
        <v>1149</v>
      </c>
      <c r="H607" s="10" t="s">
        <v>1645</v>
      </c>
      <c r="I607" s="6" t="s">
        <v>2916</v>
      </c>
      <c r="J607" s="6" t="s">
        <v>1552</v>
      </c>
      <c r="K607" s="6" t="s">
        <v>2917</v>
      </c>
      <c r="N607" s="8" t="s">
        <v>1552</v>
      </c>
      <c r="O607" s="7" t="s">
        <v>1553</v>
      </c>
      <c r="S607" s="6">
        <v>1</v>
      </c>
      <c r="T607" s="6">
        <v>0</v>
      </c>
      <c r="U607" s="6">
        <v>1</v>
      </c>
      <c r="V607" s="6">
        <v>0</v>
      </c>
      <c r="X607" s="6" t="s">
        <v>8909</v>
      </c>
      <c r="Y607" s="6" t="s">
        <v>8910</v>
      </c>
    </row>
    <row r="608" spans="1:25">
      <c r="A608" s="6" t="s">
        <v>3089</v>
      </c>
      <c r="B608" s="6" t="s">
        <v>3090</v>
      </c>
      <c r="C608" s="6" t="s">
        <v>3091</v>
      </c>
      <c r="D608" s="7">
        <v>1</v>
      </c>
      <c r="E608" s="6" t="s">
        <v>1148</v>
      </c>
      <c r="F608" s="6" t="s">
        <v>1148</v>
      </c>
      <c r="G608" s="10" t="s">
        <v>1149</v>
      </c>
      <c r="H608" s="10" t="s">
        <v>1645</v>
      </c>
      <c r="I608" s="6" t="s">
        <v>2916</v>
      </c>
      <c r="J608" s="6" t="s">
        <v>1552</v>
      </c>
      <c r="K608" s="6" t="s">
        <v>2917</v>
      </c>
      <c r="N608" s="8" t="s">
        <v>1552</v>
      </c>
      <c r="O608" s="7" t="s">
        <v>1553</v>
      </c>
      <c r="S608" s="6">
        <v>1</v>
      </c>
      <c r="T608" s="6">
        <v>0</v>
      </c>
      <c r="U608" s="6">
        <v>1</v>
      </c>
      <c r="V608" s="6">
        <v>0</v>
      </c>
      <c r="X608" s="6" t="s">
        <v>8911</v>
      </c>
      <c r="Y608" s="6" t="s">
        <v>8912</v>
      </c>
    </row>
    <row r="609" spans="1:25">
      <c r="A609" s="21" t="s">
        <v>3092</v>
      </c>
      <c r="B609" s="6" t="s">
        <v>3093</v>
      </c>
      <c r="C609" s="6" t="s">
        <v>3094</v>
      </c>
      <c r="D609" s="12">
        <v>1</v>
      </c>
      <c r="E609" s="6" t="s">
        <v>1148</v>
      </c>
      <c r="F609" s="6" t="s">
        <v>1148</v>
      </c>
      <c r="G609" s="6" t="s">
        <v>1149</v>
      </c>
      <c r="H609" s="10" t="s">
        <v>1645</v>
      </c>
      <c r="I609" s="6" t="s">
        <v>2916</v>
      </c>
      <c r="J609" s="6" t="s">
        <v>1552</v>
      </c>
      <c r="K609" s="6" t="s">
        <v>2917</v>
      </c>
      <c r="N609" s="8" t="s">
        <v>1552</v>
      </c>
      <c r="O609" s="7" t="s">
        <v>1553</v>
      </c>
      <c r="S609" s="6">
        <v>1</v>
      </c>
      <c r="T609" s="6">
        <v>0</v>
      </c>
      <c r="U609" s="6">
        <v>1</v>
      </c>
      <c r="V609" s="6">
        <v>0</v>
      </c>
      <c r="X609" s="6" t="s">
        <v>8913</v>
      </c>
      <c r="Y609" s="6" t="s">
        <v>8914</v>
      </c>
    </row>
    <row r="610" spans="1:25">
      <c r="A610" s="6" t="s">
        <v>3095</v>
      </c>
      <c r="B610" s="6" t="s">
        <v>3096</v>
      </c>
      <c r="C610" s="6" t="s">
        <v>3097</v>
      </c>
      <c r="D610" s="12">
        <v>1</v>
      </c>
      <c r="E610" s="6" t="s">
        <v>1148</v>
      </c>
      <c r="F610" s="6" t="s">
        <v>1148</v>
      </c>
      <c r="G610" s="6" t="s">
        <v>1149</v>
      </c>
      <c r="H610" s="10" t="s">
        <v>1645</v>
      </c>
      <c r="I610" s="6" t="s">
        <v>2916</v>
      </c>
      <c r="J610" s="6" t="s">
        <v>1552</v>
      </c>
      <c r="K610" s="6" t="s">
        <v>2917</v>
      </c>
      <c r="N610" s="8" t="s">
        <v>1552</v>
      </c>
      <c r="O610" s="7" t="s">
        <v>1553</v>
      </c>
      <c r="S610" s="6">
        <v>1</v>
      </c>
      <c r="T610" s="6">
        <v>0</v>
      </c>
      <c r="U610" s="6">
        <v>1</v>
      </c>
      <c r="V610" s="6">
        <v>0</v>
      </c>
      <c r="X610" s="6" t="s">
        <v>8915</v>
      </c>
      <c r="Y610" s="6" t="s">
        <v>8916</v>
      </c>
    </row>
    <row r="611" spans="1:25">
      <c r="A611" s="6" t="s">
        <v>3098</v>
      </c>
      <c r="B611" s="6" t="s">
        <v>3099</v>
      </c>
      <c r="C611" s="6" t="s">
        <v>3100</v>
      </c>
      <c r="D611" s="13">
        <v>1</v>
      </c>
      <c r="E611" s="23" t="s">
        <v>1148</v>
      </c>
      <c r="F611" s="21" t="s">
        <v>1148</v>
      </c>
      <c r="G611" s="6" t="s">
        <v>1149</v>
      </c>
      <c r="H611" s="10" t="s">
        <v>1645</v>
      </c>
      <c r="I611" s="6" t="s">
        <v>2916</v>
      </c>
      <c r="J611" s="6" t="s">
        <v>1552</v>
      </c>
      <c r="K611" s="6" t="s">
        <v>2917</v>
      </c>
      <c r="N611" s="8" t="s">
        <v>1552</v>
      </c>
      <c r="O611" s="7" t="s">
        <v>1553</v>
      </c>
      <c r="S611" s="6">
        <v>1</v>
      </c>
      <c r="T611" s="6">
        <v>0</v>
      </c>
      <c r="U611" s="6">
        <v>1</v>
      </c>
      <c r="V611" s="6">
        <v>0</v>
      </c>
      <c r="X611" s="6" t="s">
        <v>8917</v>
      </c>
      <c r="Y611" s="6" t="s">
        <v>8918</v>
      </c>
    </row>
    <row r="612" spans="1:25">
      <c r="A612" s="6" t="s">
        <v>3101</v>
      </c>
      <c r="B612" s="6" t="s">
        <v>3102</v>
      </c>
      <c r="C612" s="6" t="s">
        <v>3103</v>
      </c>
      <c r="D612" s="7">
        <v>1</v>
      </c>
      <c r="E612" s="6" t="s">
        <v>1148</v>
      </c>
      <c r="F612" s="6" t="s">
        <v>1148</v>
      </c>
      <c r="G612" s="10" t="s">
        <v>1149</v>
      </c>
      <c r="H612" s="10" t="s">
        <v>1645</v>
      </c>
      <c r="I612" s="6" t="s">
        <v>2916</v>
      </c>
      <c r="J612" s="6" t="s">
        <v>1552</v>
      </c>
      <c r="K612" s="6" t="s">
        <v>2917</v>
      </c>
      <c r="N612" s="8" t="s">
        <v>1552</v>
      </c>
      <c r="O612" s="7" t="s">
        <v>1553</v>
      </c>
      <c r="S612" s="6">
        <v>1</v>
      </c>
      <c r="T612" s="6">
        <v>0</v>
      </c>
      <c r="U612" s="6">
        <v>1</v>
      </c>
      <c r="V612" s="6">
        <v>0</v>
      </c>
      <c r="X612" s="6" t="s">
        <v>8919</v>
      </c>
      <c r="Y612" s="6" t="s">
        <v>8920</v>
      </c>
    </row>
    <row r="613" spans="1:25">
      <c r="A613" s="6" t="s">
        <v>3104</v>
      </c>
      <c r="B613" s="6" t="s">
        <v>3105</v>
      </c>
      <c r="C613" s="6" t="s">
        <v>3106</v>
      </c>
      <c r="D613" s="12">
        <v>1</v>
      </c>
      <c r="E613" s="6" t="s">
        <v>1148</v>
      </c>
      <c r="F613" s="6" t="s">
        <v>1148</v>
      </c>
      <c r="G613" s="6" t="s">
        <v>1149</v>
      </c>
      <c r="H613" s="10" t="s">
        <v>1645</v>
      </c>
      <c r="I613" s="6" t="s">
        <v>2916</v>
      </c>
      <c r="J613" s="6" t="s">
        <v>1552</v>
      </c>
      <c r="K613" s="6" t="s">
        <v>2917</v>
      </c>
      <c r="N613" s="8" t="s">
        <v>1552</v>
      </c>
      <c r="O613" s="7" t="s">
        <v>1553</v>
      </c>
      <c r="S613" s="6">
        <v>1</v>
      </c>
      <c r="T613" s="6">
        <v>0</v>
      </c>
      <c r="U613" s="6">
        <v>1</v>
      </c>
      <c r="V613" s="6">
        <v>0</v>
      </c>
      <c r="X613" s="6" t="s">
        <v>8921</v>
      </c>
      <c r="Y613" s="6" t="s">
        <v>8922</v>
      </c>
    </row>
    <row r="614" spans="1:25">
      <c r="A614" s="6" t="s">
        <v>3107</v>
      </c>
      <c r="B614" s="6" t="s">
        <v>3108</v>
      </c>
      <c r="C614" s="6" t="s">
        <v>3109</v>
      </c>
      <c r="D614" s="13">
        <v>1</v>
      </c>
      <c r="E614" s="6" t="s">
        <v>1148</v>
      </c>
      <c r="F614" s="6" t="s">
        <v>1148</v>
      </c>
      <c r="G614" s="6" t="s">
        <v>1149</v>
      </c>
      <c r="H614" s="10" t="s">
        <v>1645</v>
      </c>
      <c r="I614" s="6" t="s">
        <v>2916</v>
      </c>
      <c r="J614" s="6" t="s">
        <v>1552</v>
      </c>
      <c r="K614" s="6" t="s">
        <v>2917</v>
      </c>
      <c r="N614" s="8" t="s">
        <v>1552</v>
      </c>
      <c r="O614" s="7" t="s">
        <v>1553</v>
      </c>
      <c r="S614" s="6">
        <v>1</v>
      </c>
      <c r="T614" s="6">
        <v>0</v>
      </c>
      <c r="U614" s="6">
        <v>1</v>
      </c>
      <c r="V614" s="6">
        <v>0</v>
      </c>
      <c r="X614" s="6" t="s">
        <v>8923</v>
      </c>
      <c r="Y614" s="6" t="s">
        <v>8924</v>
      </c>
    </row>
    <row r="615" spans="1:25">
      <c r="A615" s="6" t="s">
        <v>3110</v>
      </c>
      <c r="B615" s="6" t="s">
        <v>3111</v>
      </c>
      <c r="C615" s="6" t="s">
        <v>3112</v>
      </c>
      <c r="D615" s="12">
        <v>1</v>
      </c>
      <c r="E615" s="6" t="s">
        <v>1148</v>
      </c>
      <c r="F615" s="6" t="s">
        <v>1148</v>
      </c>
      <c r="G615" s="6" t="s">
        <v>1149</v>
      </c>
      <c r="H615" s="10" t="s">
        <v>1645</v>
      </c>
      <c r="I615" s="6" t="s">
        <v>2916</v>
      </c>
      <c r="J615" s="6" t="s">
        <v>1552</v>
      </c>
      <c r="K615" s="6" t="s">
        <v>2917</v>
      </c>
      <c r="N615" s="8" t="s">
        <v>1552</v>
      </c>
      <c r="O615" s="7" t="s">
        <v>1553</v>
      </c>
      <c r="S615" s="6">
        <v>1</v>
      </c>
      <c r="T615" s="6">
        <v>0</v>
      </c>
      <c r="U615" s="6">
        <v>1</v>
      </c>
      <c r="V615" s="6">
        <v>0</v>
      </c>
      <c r="X615" s="6" t="s">
        <v>8925</v>
      </c>
      <c r="Y615" s="6" t="s">
        <v>8926</v>
      </c>
    </row>
    <row r="616" spans="1:25">
      <c r="A616" s="6" t="s">
        <v>3113</v>
      </c>
      <c r="B616" s="6" t="s">
        <v>3114</v>
      </c>
      <c r="C616" s="6" t="s">
        <v>3115</v>
      </c>
      <c r="D616" s="12">
        <v>1</v>
      </c>
      <c r="E616" s="6" t="s">
        <v>1148</v>
      </c>
      <c r="F616" s="6" t="s">
        <v>1148</v>
      </c>
      <c r="G616" s="6" t="s">
        <v>1149</v>
      </c>
      <c r="H616" s="10" t="s">
        <v>1645</v>
      </c>
      <c r="I616" s="6" t="s">
        <v>2916</v>
      </c>
      <c r="J616" s="6" t="s">
        <v>1552</v>
      </c>
      <c r="K616" s="6" t="s">
        <v>2917</v>
      </c>
      <c r="N616" s="8" t="s">
        <v>1552</v>
      </c>
      <c r="O616" s="7" t="s">
        <v>1553</v>
      </c>
      <c r="S616" s="6">
        <v>1</v>
      </c>
      <c r="T616" s="6">
        <v>0</v>
      </c>
      <c r="U616" s="6">
        <v>1</v>
      </c>
      <c r="V616" s="6">
        <v>0</v>
      </c>
      <c r="X616" s="6" t="s">
        <v>8927</v>
      </c>
      <c r="Y616" s="6" t="s">
        <v>8928</v>
      </c>
    </row>
    <row r="617" spans="1:25">
      <c r="A617" s="6" t="s">
        <v>3116</v>
      </c>
      <c r="B617" s="6" t="s">
        <v>3117</v>
      </c>
      <c r="C617" s="6" t="s">
        <v>3118</v>
      </c>
      <c r="D617" s="12">
        <v>1</v>
      </c>
      <c r="E617" s="6" t="s">
        <v>1148</v>
      </c>
      <c r="F617" s="6" t="s">
        <v>1148</v>
      </c>
      <c r="G617" s="6" t="s">
        <v>1149</v>
      </c>
      <c r="H617" s="10" t="s">
        <v>1645</v>
      </c>
      <c r="I617" s="6" t="s">
        <v>2916</v>
      </c>
      <c r="J617" s="6" t="s">
        <v>1552</v>
      </c>
      <c r="K617" s="6" t="s">
        <v>2917</v>
      </c>
      <c r="N617" s="8" t="s">
        <v>1552</v>
      </c>
      <c r="O617" s="7" t="s">
        <v>1553</v>
      </c>
      <c r="S617" s="6">
        <v>1</v>
      </c>
      <c r="T617" s="6">
        <v>0</v>
      </c>
      <c r="U617" s="6">
        <v>1</v>
      </c>
      <c r="V617" s="6">
        <v>0</v>
      </c>
      <c r="X617" s="6" t="s">
        <v>8929</v>
      </c>
      <c r="Y617" s="6" t="s">
        <v>8930</v>
      </c>
    </row>
    <row r="618" spans="1:25">
      <c r="A618" s="6" t="s">
        <v>3119</v>
      </c>
      <c r="B618" s="6" t="s">
        <v>3120</v>
      </c>
      <c r="C618" s="6" t="s">
        <v>3121</v>
      </c>
      <c r="D618" s="13">
        <v>1</v>
      </c>
      <c r="E618" s="6" t="s">
        <v>1148</v>
      </c>
      <c r="F618" s="6" t="s">
        <v>1148</v>
      </c>
      <c r="G618" s="6" t="s">
        <v>1149</v>
      </c>
      <c r="H618" s="10" t="s">
        <v>1645</v>
      </c>
      <c r="I618" s="6" t="s">
        <v>2916</v>
      </c>
      <c r="J618" s="6" t="s">
        <v>1552</v>
      </c>
      <c r="K618" s="6" t="s">
        <v>2917</v>
      </c>
      <c r="N618" s="8" t="s">
        <v>1552</v>
      </c>
      <c r="O618" s="7" t="s">
        <v>1553</v>
      </c>
      <c r="S618" s="6">
        <v>1</v>
      </c>
      <c r="T618" s="6">
        <v>0</v>
      </c>
      <c r="U618" s="6">
        <v>1</v>
      </c>
      <c r="V618" s="6">
        <v>0</v>
      </c>
      <c r="X618" s="6" t="s">
        <v>8931</v>
      </c>
      <c r="Y618" s="6" t="s">
        <v>8932</v>
      </c>
    </row>
    <row r="619" spans="1:25">
      <c r="A619" s="6" t="s">
        <v>3122</v>
      </c>
      <c r="B619" s="6" t="s">
        <v>3123</v>
      </c>
      <c r="C619" s="6" t="s">
        <v>3124</v>
      </c>
      <c r="D619" s="13">
        <v>1</v>
      </c>
      <c r="E619" s="6" t="s">
        <v>1148</v>
      </c>
      <c r="F619" s="6" t="s">
        <v>1148</v>
      </c>
      <c r="G619" s="6" t="s">
        <v>1149</v>
      </c>
      <c r="H619" s="10" t="s">
        <v>1645</v>
      </c>
      <c r="I619" s="6" t="s">
        <v>2916</v>
      </c>
      <c r="J619" s="6" t="s">
        <v>1552</v>
      </c>
      <c r="K619" s="6" t="s">
        <v>2917</v>
      </c>
      <c r="N619" s="8" t="s">
        <v>1552</v>
      </c>
      <c r="O619" s="7" t="s">
        <v>1553</v>
      </c>
      <c r="S619" s="6">
        <v>1</v>
      </c>
      <c r="T619" s="6">
        <v>0</v>
      </c>
      <c r="U619" s="6">
        <v>1</v>
      </c>
      <c r="V619" s="6">
        <v>0</v>
      </c>
      <c r="X619" s="6" t="s">
        <v>8933</v>
      </c>
      <c r="Y619" s="6" t="s">
        <v>8934</v>
      </c>
    </row>
    <row r="620" spans="1:25">
      <c r="A620" s="6" t="s">
        <v>3125</v>
      </c>
      <c r="B620" s="6" t="s">
        <v>3126</v>
      </c>
      <c r="C620" s="6" t="s">
        <v>3127</v>
      </c>
      <c r="D620" s="13">
        <v>1</v>
      </c>
      <c r="E620" s="6" t="s">
        <v>1148</v>
      </c>
      <c r="F620" s="6" t="s">
        <v>1148</v>
      </c>
      <c r="G620" s="6" t="s">
        <v>1149</v>
      </c>
      <c r="H620" s="10" t="s">
        <v>1645</v>
      </c>
      <c r="I620" s="6" t="s">
        <v>2916</v>
      </c>
      <c r="J620" s="6" t="s">
        <v>1552</v>
      </c>
      <c r="K620" s="6" t="s">
        <v>2917</v>
      </c>
      <c r="N620" s="8" t="s">
        <v>1552</v>
      </c>
      <c r="O620" s="7" t="s">
        <v>1553</v>
      </c>
      <c r="S620" s="6">
        <v>1</v>
      </c>
      <c r="T620" s="6">
        <v>0</v>
      </c>
      <c r="U620" s="6">
        <v>1</v>
      </c>
      <c r="V620" s="6">
        <v>0</v>
      </c>
      <c r="X620" s="6" t="s">
        <v>8935</v>
      </c>
      <c r="Y620" s="6" t="s">
        <v>8936</v>
      </c>
    </row>
    <row r="621" spans="1:25">
      <c r="A621" s="6" t="s">
        <v>3128</v>
      </c>
      <c r="B621" s="6" t="s">
        <v>3129</v>
      </c>
      <c r="C621" s="6" t="s">
        <v>3130</v>
      </c>
      <c r="D621" s="13">
        <v>1</v>
      </c>
      <c r="E621" s="6" t="s">
        <v>1148</v>
      </c>
      <c r="F621" s="6" t="s">
        <v>1148</v>
      </c>
      <c r="G621" s="6" t="s">
        <v>1149</v>
      </c>
      <c r="H621" s="10" t="s">
        <v>1645</v>
      </c>
      <c r="I621" s="6" t="s">
        <v>2916</v>
      </c>
      <c r="J621" s="6" t="s">
        <v>1552</v>
      </c>
      <c r="K621" s="6" t="s">
        <v>2917</v>
      </c>
      <c r="N621" s="8" t="s">
        <v>1552</v>
      </c>
      <c r="O621" s="7" t="s">
        <v>1553</v>
      </c>
      <c r="S621" s="6">
        <v>1</v>
      </c>
      <c r="T621" s="6">
        <v>0</v>
      </c>
      <c r="U621" s="6">
        <v>1</v>
      </c>
      <c r="V621" s="6">
        <v>0</v>
      </c>
      <c r="X621" s="6" t="s">
        <v>8937</v>
      </c>
      <c r="Y621" s="6" t="s">
        <v>8938</v>
      </c>
    </row>
    <row r="622" spans="1:25">
      <c r="A622" s="6" t="s">
        <v>3131</v>
      </c>
      <c r="B622" s="6" t="s">
        <v>3132</v>
      </c>
      <c r="C622" s="6" t="s">
        <v>3133</v>
      </c>
      <c r="D622" s="12">
        <v>1</v>
      </c>
      <c r="E622" s="23" t="s">
        <v>1148</v>
      </c>
      <c r="F622" s="21" t="s">
        <v>1148</v>
      </c>
      <c r="G622" s="6" t="s">
        <v>1149</v>
      </c>
      <c r="H622" s="10" t="s">
        <v>1645</v>
      </c>
      <c r="I622" s="6" t="s">
        <v>2916</v>
      </c>
      <c r="J622" s="6" t="s">
        <v>1552</v>
      </c>
      <c r="K622" s="6" t="s">
        <v>2917</v>
      </c>
      <c r="N622" s="8" t="s">
        <v>1552</v>
      </c>
      <c r="O622" s="7" t="s">
        <v>1553</v>
      </c>
      <c r="S622" s="6">
        <v>1</v>
      </c>
      <c r="T622" s="6">
        <v>0</v>
      </c>
      <c r="U622" s="6">
        <v>1</v>
      </c>
      <c r="V622" s="6">
        <v>0</v>
      </c>
      <c r="X622" s="6" t="s">
        <v>8939</v>
      </c>
      <c r="Y622" s="6" t="s">
        <v>8940</v>
      </c>
    </row>
    <row r="623" spans="1:25">
      <c r="A623" s="6" t="s">
        <v>3134</v>
      </c>
      <c r="B623" s="6" t="s">
        <v>3135</v>
      </c>
      <c r="C623" s="6" t="s">
        <v>3136</v>
      </c>
      <c r="D623" s="13">
        <v>1</v>
      </c>
      <c r="E623" s="6" t="s">
        <v>1148</v>
      </c>
      <c r="F623" s="6" t="s">
        <v>1148</v>
      </c>
      <c r="G623" s="6" t="s">
        <v>1149</v>
      </c>
      <c r="H623" s="10" t="s">
        <v>1645</v>
      </c>
      <c r="I623" s="6" t="s">
        <v>2916</v>
      </c>
      <c r="J623" s="6" t="s">
        <v>1552</v>
      </c>
      <c r="K623" s="6" t="s">
        <v>2917</v>
      </c>
      <c r="N623" s="8" t="s">
        <v>1552</v>
      </c>
      <c r="O623" s="7" t="s">
        <v>1553</v>
      </c>
      <c r="S623" s="6">
        <v>1</v>
      </c>
      <c r="T623" s="6">
        <v>0</v>
      </c>
      <c r="U623" s="6">
        <v>1</v>
      </c>
      <c r="V623" s="6">
        <v>0</v>
      </c>
      <c r="X623" s="6" t="s">
        <v>8941</v>
      </c>
      <c r="Y623" s="6" t="s">
        <v>8942</v>
      </c>
    </row>
    <row r="624" spans="1:25">
      <c r="A624" s="6" t="s">
        <v>3137</v>
      </c>
      <c r="B624" s="6" t="s">
        <v>3138</v>
      </c>
      <c r="C624" s="6" t="s">
        <v>3139</v>
      </c>
      <c r="D624" s="12">
        <v>1</v>
      </c>
      <c r="E624" s="6" t="s">
        <v>1148</v>
      </c>
      <c r="F624" s="6" t="s">
        <v>1148</v>
      </c>
      <c r="G624" s="6" t="s">
        <v>1149</v>
      </c>
      <c r="H624" s="10" t="s">
        <v>1645</v>
      </c>
      <c r="I624" s="6" t="s">
        <v>2916</v>
      </c>
      <c r="J624" s="6" t="s">
        <v>1552</v>
      </c>
      <c r="K624" s="6" t="s">
        <v>2917</v>
      </c>
      <c r="N624" s="8" t="s">
        <v>1552</v>
      </c>
      <c r="O624" s="7" t="s">
        <v>1553</v>
      </c>
      <c r="S624" s="6">
        <v>1</v>
      </c>
      <c r="T624" s="6">
        <v>0</v>
      </c>
      <c r="U624" s="6">
        <v>1</v>
      </c>
      <c r="V624" s="6">
        <v>0</v>
      </c>
      <c r="X624" s="6" t="s">
        <v>8943</v>
      </c>
      <c r="Y624" s="6" t="s">
        <v>8944</v>
      </c>
    </row>
    <row r="625" spans="1:25">
      <c r="A625" s="6" t="s">
        <v>3140</v>
      </c>
      <c r="B625" s="6" t="s">
        <v>3141</v>
      </c>
      <c r="C625" s="6" t="s">
        <v>3142</v>
      </c>
      <c r="D625" s="12">
        <v>1</v>
      </c>
      <c r="E625" s="6" t="s">
        <v>1148</v>
      </c>
      <c r="F625" s="6" t="s">
        <v>1148</v>
      </c>
      <c r="G625" s="6" t="s">
        <v>1149</v>
      </c>
      <c r="H625" s="10" t="s">
        <v>1645</v>
      </c>
      <c r="I625" s="6" t="s">
        <v>2916</v>
      </c>
      <c r="J625" s="6" t="s">
        <v>1552</v>
      </c>
      <c r="K625" s="6" t="s">
        <v>2917</v>
      </c>
      <c r="N625" s="8" t="s">
        <v>1552</v>
      </c>
      <c r="O625" s="7" t="s">
        <v>1553</v>
      </c>
      <c r="S625" s="6">
        <v>1</v>
      </c>
      <c r="T625" s="6">
        <v>0</v>
      </c>
      <c r="U625" s="6">
        <v>1</v>
      </c>
      <c r="V625" s="6">
        <v>0</v>
      </c>
      <c r="X625" s="6" t="s">
        <v>8945</v>
      </c>
      <c r="Y625" s="6" t="s">
        <v>8946</v>
      </c>
    </row>
    <row r="626" spans="1:25">
      <c r="A626" s="6" t="s">
        <v>3143</v>
      </c>
      <c r="B626" s="6" t="s">
        <v>3144</v>
      </c>
      <c r="C626" s="6" t="s">
        <v>3145</v>
      </c>
      <c r="D626" s="12">
        <v>1</v>
      </c>
      <c r="E626" s="21" t="s">
        <v>1148</v>
      </c>
      <c r="F626" s="21" t="s">
        <v>1148</v>
      </c>
      <c r="G626" s="6" t="s">
        <v>1149</v>
      </c>
      <c r="H626" s="10" t="s">
        <v>1645</v>
      </c>
      <c r="I626" s="6" t="s">
        <v>2916</v>
      </c>
      <c r="J626" s="6" t="s">
        <v>1552</v>
      </c>
      <c r="K626" s="6" t="s">
        <v>2917</v>
      </c>
      <c r="N626" s="8" t="s">
        <v>1552</v>
      </c>
      <c r="O626" s="7" t="s">
        <v>1553</v>
      </c>
      <c r="S626" s="6">
        <v>1</v>
      </c>
      <c r="T626" s="6">
        <v>0</v>
      </c>
      <c r="U626" s="6">
        <v>1</v>
      </c>
      <c r="V626" s="6">
        <v>0</v>
      </c>
      <c r="X626" s="6" t="s">
        <v>8947</v>
      </c>
      <c r="Y626" s="6" t="s">
        <v>8948</v>
      </c>
    </row>
    <row r="627" spans="1:25">
      <c r="A627" s="6" t="s">
        <v>3146</v>
      </c>
      <c r="B627" s="6" t="s">
        <v>3147</v>
      </c>
      <c r="C627" s="6" t="s">
        <v>3148</v>
      </c>
      <c r="D627" s="12">
        <v>1</v>
      </c>
      <c r="E627" s="6" t="s">
        <v>1148</v>
      </c>
      <c r="F627" s="6" t="s">
        <v>1148</v>
      </c>
      <c r="G627" s="6" t="s">
        <v>1149</v>
      </c>
      <c r="H627" s="10" t="s">
        <v>1645</v>
      </c>
      <c r="I627" s="6" t="s">
        <v>2916</v>
      </c>
      <c r="J627" s="6" t="s">
        <v>1552</v>
      </c>
      <c r="K627" s="6" t="s">
        <v>2917</v>
      </c>
      <c r="N627" s="8" t="s">
        <v>1552</v>
      </c>
      <c r="O627" s="7" t="s">
        <v>1553</v>
      </c>
      <c r="S627" s="6">
        <v>1</v>
      </c>
      <c r="T627" s="6">
        <v>0</v>
      </c>
      <c r="U627" s="6">
        <v>1</v>
      </c>
      <c r="V627" s="6">
        <v>0</v>
      </c>
      <c r="X627" s="6" t="s">
        <v>8949</v>
      </c>
      <c r="Y627" s="6" t="s">
        <v>8950</v>
      </c>
    </row>
    <row r="628" spans="1:25">
      <c r="A628" s="6" t="s">
        <v>3149</v>
      </c>
      <c r="B628" s="6" t="s">
        <v>3150</v>
      </c>
      <c r="C628" s="6" t="s">
        <v>3151</v>
      </c>
      <c r="D628" s="13">
        <v>1</v>
      </c>
      <c r="E628" s="6" t="s">
        <v>1148</v>
      </c>
      <c r="F628" s="6" t="s">
        <v>1148</v>
      </c>
      <c r="G628" s="6" t="s">
        <v>1149</v>
      </c>
      <c r="H628" s="10" t="s">
        <v>1645</v>
      </c>
      <c r="I628" s="6" t="s">
        <v>2916</v>
      </c>
      <c r="J628" s="6" t="s">
        <v>1552</v>
      </c>
      <c r="K628" s="6" t="s">
        <v>2917</v>
      </c>
      <c r="N628" s="8" t="s">
        <v>1552</v>
      </c>
      <c r="O628" s="7" t="s">
        <v>1553</v>
      </c>
      <c r="S628" s="6">
        <v>1</v>
      </c>
      <c r="T628" s="6">
        <v>0</v>
      </c>
      <c r="U628" s="6">
        <v>1</v>
      </c>
      <c r="V628" s="6">
        <v>0</v>
      </c>
      <c r="X628" s="6" t="s">
        <v>8951</v>
      </c>
      <c r="Y628" s="6" t="s">
        <v>8952</v>
      </c>
    </row>
    <row r="629" spans="1:25">
      <c r="A629" s="6" t="s">
        <v>3152</v>
      </c>
      <c r="B629" s="6" t="s">
        <v>3153</v>
      </c>
      <c r="C629" s="6" t="s">
        <v>3154</v>
      </c>
      <c r="D629" s="13">
        <v>1</v>
      </c>
      <c r="E629" s="6" t="s">
        <v>1148</v>
      </c>
      <c r="F629" s="6" t="s">
        <v>1148</v>
      </c>
      <c r="G629" s="6" t="s">
        <v>1149</v>
      </c>
      <c r="H629" s="10" t="s">
        <v>1645</v>
      </c>
      <c r="I629" s="6" t="s">
        <v>2916</v>
      </c>
      <c r="J629" s="6" t="s">
        <v>1552</v>
      </c>
      <c r="K629" s="6" t="s">
        <v>2917</v>
      </c>
      <c r="N629" s="8" t="s">
        <v>1552</v>
      </c>
      <c r="O629" s="7" t="s">
        <v>1553</v>
      </c>
      <c r="S629" s="6">
        <v>1</v>
      </c>
      <c r="T629" s="6">
        <v>0</v>
      </c>
      <c r="U629" s="6">
        <v>1</v>
      </c>
      <c r="V629" s="6">
        <v>0</v>
      </c>
      <c r="X629" s="6" t="s">
        <v>8953</v>
      </c>
      <c r="Y629" s="6" t="s">
        <v>8954</v>
      </c>
    </row>
    <row r="630" spans="1:25">
      <c r="A630" s="6" t="s">
        <v>3155</v>
      </c>
      <c r="B630" s="6" t="s">
        <v>3156</v>
      </c>
      <c r="C630" s="6" t="s">
        <v>3157</v>
      </c>
      <c r="D630" s="13">
        <v>1</v>
      </c>
      <c r="E630" s="6" t="s">
        <v>1148</v>
      </c>
      <c r="F630" s="6" t="s">
        <v>1148</v>
      </c>
      <c r="G630" s="6" t="s">
        <v>1149</v>
      </c>
      <c r="H630" s="10" t="s">
        <v>1645</v>
      </c>
      <c r="I630" s="6" t="s">
        <v>2916</v>
      </c>
      <c r="J630" s="6" t="s">
        <v>1552</v>
      </c>
      <c r="K630" s="6" t="s">
        <v>2917</v>
      </c>
      <c r="N630" s="8" t="s">
        <v>1552</v>
      </c>
      <c r="O630" s="7" t="s">
        <v>1553</v>
      </c>
      <c r="S630" s="6">
        <v>1</v>
      </c>
      <c r="T630" s="6">
        <v>0</v>
      </c>
      <c r="U630" s="6">
        <v>1</v>
      </c>
      <c r="V630" s="6">
        <v>0</v>
      </c>
      <c r="X630" s="6" t="s">
        <v>8955</v>
      </c>
      <c r="Y630" s="6" t="s">
        <v>8956</v>
      </c>
    </row>
    <row r="631" spans="1:25">
      <c r="A631" s="6" t="s">
        <v>3158</v>
      </c>
      <c r="B631" s="6" t="s">
        <v>3159</v>
      </c>
      <c r="C631" s="6" t="s">
        <v>3160</v>
      </c>
      <c r="D631" s="12">
        <v>1</v>
      </c>
      <c r="E631" s="6" t="s">
        <v>1148</v>
      </c>
      <c r="F631" s="6" t="s">
        <v>1148</v>
      </c>
      <c r="G631" s="6" t="s">
        <v>1149</v>
      </c>
      <c r="H631" s="10" t="s">
        <v>1645</v>
      </c>
      <c r="I631" s="6" t="s">
        <v>2916</v>
      </c>
      <c r="J631" s="6" t="s">
        <v>1552</v>
      </c>
      <c r="K631" s="6" t="s">
        <v>2917</v>
      </c>
      <c r="N631" s="8" t="s">
        <v>1552</v>
      </c>
      <c r="O631" s="7" t="s">
        <v>1553</v>
      </c>
      <c r="S631" s="6">
        <v>1</v>
      </c>
      <c r="T631" s="6">
        <v>0</v>
      </c>
      <c r="U631" s="6">
        <v>1</v>
      </c>
      <c r="V631" s="6">
        <v>0</v>
      </c>
      <c r="X631" s="6" t="s">
        <v>8957</v>
      </c>
      <c r="Y631" s="6" t="s">
        <v>8958</v>
      </c>
    </row>
    <row r="632" spans="1:25">
      <c r="A632" s="6" t="s">
        <v>3161</v>
      </c>
      <c r="B632" s="6" t="s">
        <v>3162</v>
      </c>
      <c r="C632" s="6" t="s">
        <v>3163</v>
      </c>
      <c r="D632" s="13">
        <v>1</v>
      </c>
      <c r="E632" s="6" t="s">
        <v>1148</v>
      </c>
      <c r="F632" s="6" t="s">
        <v>1148</v>
      </c>
      <c r="G632" s="6" t="s">
        <v>1149</v>
      </c>
      <c r="H632" s="10" t="s">
        <v>1645</v>
      </c>
      <c r="I632" s="6" t="s">
        <v>2916</v>
      </c>
      <c r="J632" s="6" t="s">
        <v>1552</v>
      </c>
      <c r="K632" s="6" t="s">
        <v>2917</v>
      </c>
      <c r="N632" s="8" t="s">
        <v>1552</v>
      </c>
      <c r="O632" s="7" t="s">
        <v>1553</v>
      </c>
      <c r="S632" s="6">
        <v>1</v>
      </c>
      <c r="T632" s="6">
        <v>0</v>
      </c>
      <c r="U632" s="6">
        <v>1</v>
      </c>
      <c r="V632" s="6">
        <v>0</v>
      </c>
      <c r="X632" s="6" t="s">
        <v>8959</v>
      </c>
      <c r="Y632" s="6" t="s">
        <v>8960</v>
      </c>
    </row>
    <row r="633" spans="1:25">
      <c r="A633" s="6" t="s">
        <v>3164</v>
      </c>
      <c r="B633" s="6" t="s">
        <v>3165</v>
      </c>
      <c r="C633" s="6" t="s">
        <v>3166</v>
      </c>
      <c r="D633" s="12">
        <v>1</v>
      </c>
      <c r="E633" s="6" t="s">
        <v>1148</v>
      </c>
      <c r="F633" s="6" t="s">
        <v>1148</v>
      </c>
      <c r="G633" s="6" t="s">
        <v>1149</v>
      </c>
      <c r="H633" s="10" t="s">
        <v>1645</v>
      </c>
      <c r="I633" s="6" t="s">
        <v>2916</v>
      </c>
      <c r="J633" s="6" t="s">
        <v>1552</v>
      </c>
      <c r="K633" s="6" t="s">
        <v>2917</v>
      </c>
      <c r="N633" s="8" t="s">
        <v>1552</v>
      </c>
      <c r="O633" s="7" t="s">
        <v>1553</v>
      </c>
      <c r="S633" s="6">
        <v>1</v>
      </c>
      <c r="T633" s="6">
        <v>0</v>
      </c>
      <c r="U633" s="6">
        <v>1</v>
      </c>
      <c r="V633" s="6">
        <v>0</v>
      </c>
      <c r="X633" s="6" t="s">
        <v>8961</v>
      </c>
      <c r="Y633" s="6" t="s">
        <v>8962</v>
      </c>
    </row>
    <row r="634" spans="1:25">
      <c r="A634" s="6" t="s">
        <v>3167</v>
      </c>
      <c r="B634" s="6" t="s">
        <v>3168</v>
      </c>
      <c r="C634" s="6" t="s">
        <v>3169</v>
      </c>
      <c r="D634" s="13">
        <v>1</v>
      </c>
      <c r="E634" s="23" t="s">
        <v>1148</v>
      </c>
      <c r="F634" s="21" t="s">
        <v>1148</v>
      </c>
      <c r="G634" s="6" t="s">
        <v>1149</v>
      </c>
      <c r="H634" s="10" t="s">
        <v>1645</v>
      </c>
      <c r="I634" s="6" t="s">
        <v>2916</v>
      </c>
      <c r="J634" s="6" t="s">
        <v>1552</v>
      </c>
      <c r="K634" s="6" t="s">
        <v>2917</v>
      </c>
      <c r="N634" s="8" t="s">
        <v>1552</v>
      </c>
      <c r="O634" s="7" t="s">
        <v>1553</v>
      </c>
      <c r="S634" s="6">
        <v>1</v>
      </c>
      <c r="T634" s="6">
        <v>0</v>
      </c>
      <c r="U634" s="6">
        <v>1</v>
      </c>
      <c r="V634" s="6">
        <v>0</v>
      </c>
      <c r="X634" s="6" t="s">
        <v>8963</v>
      </c>
      <c r="Y634" s="6" t="s">
        <v>8964</v>
      </c>
    </row>
    <row r="635" spans="1:25">
      <c r="A635" s="6" t="s">
        <v>3170</v>
      </c>
      <c r="B635" s="6" t="s">
        <v>3171</v>
      </c>
      <c r="C635" s="6" t="s">
        <v>3172</v>
      </c>
      <c r="D635" s="13">
        <v>1</v>
      </c>
      <c r="E635" s="6" t="s">
        <v>1148</v>
      </c>
      <c r="F635" s="6" t="s">
        <v>1148</v>
      </c>
      <c r="G635" s="6" t="s">
        <v>1149</v>
      </c>
      <c r="H635" s="10" t="s">
        <v>1645</v>
      </c>
      <c r="I635" s="6" t="s">
        <v>2916</v>
      </c>
      <c r="J635" s="6" t="s">
        <v>1552</v>
      </c>
      <c r="K635" s="6" t="s">
        <v>2917</v>
      </c>
      <c r="N635" s="8" t="s">
        <v>1552</v>
      </c>
      <c r="O635" s="7" t="s">
        <v>1553</v>
      </c>
      <c r="S635" s="6">
        <v>1</v>
      </c>
      <c r="T635" s="6">
        <v>0</v>
      </c>
      <c r="U635" s="6">
        <v>1</v>
      </c>
      <c r="V635" s="6">
        <v>0</v>
      </c>
      <c r="X635" s="6" t="s">
        <v>8965</v>
      </c>
      <c r="Y635" s="6" t="s">
        <v>8966</v>
      </c>
    </row>
    <row r="636" spans="1:25">
      <c r="A636" s="6" t="s">
        <v>3173</v>
      </c>
      <c r="B636" s="6" t="s">
        <v>3174</v>
      </c>
      <c r="C636" s="6" t="s">
        <v>3175</v>
      </c>
      <c r="D636" s="12">
        <v>1</v>
      </c>
      <c r="E636" s="6" t="s">
        <v>1148</v>
      </c>
      <c r="F636" s="6" t="s">
        <v>1148</v>
      </c>
      <c r="G636" s="6" t="s">
        <v>1149</v>
      </c>
      <c r="H636" s="10" t="s">
        <v>1645</v>
      </c>
      <c r="I636" s="6" t="s">
        <v>2916</v>
      </c>
      <c r="J636" s="6" t="s">
        <v>1552</v>
      </c>
      <c r="K636" s="6" t="s">
        <v>2917</v>
      </c>
      <c r="N636" s="8" t="s">
        <v>1552</v>
      </c>
      <c r="O636" s="7" t="s">
        <v>1553</v>
      </c>
      <c r="S636" s="6">
        <v>1</v>
      </c>
      <c r="T636" s="6">
        <v>0</v>
      </c>
      <c r="U636" s="6">
        <v>1</v>
      </c>
      <c r="V636" s="6">
        <v>0</v>
      </c>
      <c r="X636" s="6" t="s">
        <v>8967</v>
      </c>
      <c r="Y636" s="6" t="s">
        <v>8968</v>
      </c>
    </row>
    <row r="637" spans="1:25">
      <c r="A637" s="6" t="s">
        <v>3176</v>
      </c>
      <c r="B637" s="6" t="s">
        <v>3177</v>
      </c>
      <c r="C637" s="6" t="s">
        <v>3178</v>
      </c>
      <c r="D637" s="28">
        <v>1</v>
      </c>
      <c r="E637" s="6" t="s">
        <v>1148</v>
      </c>
      <c r="F637" s="6" t="s">
        <v>1148</v>
      </c>
      <c r="G637" s="6" t="s">
        <v>1149</v>
      </c>
      <c r="H637" s="10" t="s">
        <v>1645</v>
      </c>
      <c r="I637" s="6" t="s">
        <v>2916</v>
      </c>
      <c r="J637" s="6" t="s">
        <v>1552</v>
      </c>
      <c r="K637" s="6" t="s">
        <v>2917</v>
      </c>
      <c r="N637" s="8" t="s">
        <v>1552</v>
      </c>
      <c r="O637" s="7" t="s">
        <v>1553</v>
      </c>
      <c r="S637" s="6">
        <v>1</v>
      </c>
      <c r="T637" s="6">
        <v>0</v>
      </c>
      <c r="U637" s="6">
        <v>1</v>
      </c>
      <c r="V637" s="6">
        <v>0</v>
      </c>
      <c r="X637" s="6" t="s">
        <v>8969</v>
      </c>
      <c r="Y637" s="6" t="s">
        <v>8970</v>
      </c>
    </row>
    <row r="638" spans="1:25">
      <c r="A638" s="6" t="s">
        <v>3179</v>
      </c>
      <c r="B638" s="6" t="s">
        <v>3180</v>
      </c>
      <c r="C638" s="6" t="s">
        <v>3181</v>
      </c>
      <c r="D638" s="7">
        <v>1</v>
      </c>
      <c r="E638" s="6" t="s">
        <v>1148</v>
      </c>
      <c r="F638" s="6" t="s">
        <v>1148</v>
      </c>
      <c r="G638" s="10" t="s">
        <v>1149</v>
      </c>
      <c r="H638" s="10" t="s">
        <v>1645</v>
      </c>
      <c r="I638" s="6" t="s">
        <v>2916</v>
      </c>
      <c r="J638" s="6" t="s">
        <v>1552</v>
      </c>
      <c r="K638" s="6" t="s">
        <v>2917</v>
      </c>
      <c r="N638" s="8" t="s">
        <v>1552</v>
      </c>
      <c r="O638" s="7" t="s">
        <v>1553</v>
      </c>
      <c r="S638" s="6">
        <v>1</v>
      </c>
      <c r="T638" s="6">
        <v>0</v>
      </c>
      <c r="U638" s="6">
        <v>1</v>
      </c>
      <c r="V638" s="6">
        <v>0</v>
      </c>
      <c r="X638" s="6" t="s">
        <v>8971</v>
      </c>
      <c r="Y638" s="6" t="s">
        <v>8972</v>
      </c>
    </row>
    <row r="639" spans="1:25">
      <c r="A639" s="6" t="s">
        <v>3182</v>
      </c>
      <c r="B639" s="6" t="s">
        <v>3183</v>
      </c>
      <c r="C639" s="6" t="s">
        <v>3184</v>
      </c>
      <c r="D639" s="29">
        <v>1</v>
      </c>
      <c r="E639" s="6" t="s">
        <v>1148</v>
      </c>
      <c r="F639" s="6" t="s">
        <v>1148</v>
      </c>
      <c r="G639" s="6" t="s">
        <v>1149</v>
      </c>
      <c r="H639" s="10" t="s">
        <v>1645</v>
      </c>
      <c r="I639" s="6" t="s">
        <v>2916</v>
      </c>
      <c r="J639" s="6" t="s">
        <v>1552</v>
      </c>
      <c r="K639" s="6" t="s">
        <v>2917</v>
      </c>
      <c r="N639" s="8" t="s">
        <v>1552</v>
      </c>
      <c r="O639" s="7" t="s">
        <v>1553</v>
      </c>
      <c r="S639" s="6">
        <v>1</v>
      </c>
      <c r="T639" s="6">
        <v>0</v>
      </c>
      <c r="U639" s="6">
        <v>1</v>
      </c>
      <c r="V639" s="6">
        <v>0</v>
      </c>
      <c r="X639" s="6" t="s">
        <v>8973</v>
      </c>
      <c r="Y639" s="6" t="s">
        <v>8974</v>
      </c>
    </row>
    <row r="640" spans="1:25">
      <c r="A640" s="6" t="s">
        <v>3185</v>
      </c>
      <c r="B640" s="6" t="s">
        <v>3186</v>
      </c>
      <c r="C640" s="6" t="s">
        <v>3187</v>
      </c>
      <c r="D640" s="13">
        <v>1</v>
      </c>
      <c r="E640" s="6" t="s">
        <v>1148</v>
      </c>
      <c r="F640" s="6" t="s">
        <v>1148</v>
      </c>
      <c r="G640" s="6" t="s">
        <v>1149</v>
      </c>
      <c r="H640" s="10" t="s">
        <v>1645</v>
      </c>
      <c r="I640" s="6" t="s">
        <v>2916</v>
      </c>
      <c r="J640" s="6" t="s">
        <v>1552</v>
      </c>
      <c r="K640" s="6" t="s">
        <v>2917</v>
      </c>
      <c r="N640" s="8" t="s">
        <v>1552</v>
      </c>
      <c r="O640" s="7" t="s">
        <v>1553</v>
      </c>
      <c r="S640" s="6">
        <v>1</v>
      </c>
      <c r="T640" s="6">
        <v>0</v>
      </c>
      <c r="U640" s="6">
        <v>1</v>
      </c>
      <c r="V640" s="6">
        <v>0</v>
      </c>
      <c r="X640" s="6" t="s">
        <v>8975</v>
      </c>
      <c r="Y640" s="6" t="s">
        <v>8976</v>
      </c>
    </row>
    <row r="641" spans="1:25">
      <c r="A641" s="6" t="s">
        <v>3188</v>
      </c>
      <c r="B641" s="6" t="s">
        <v>3189</v>
      </c>
      <c r="C641" s="6" t="s">
        <v>3190</v>
      </c>
      <c r="D641" s="12">
        <v>1</v>
      </c>
      <c r="E641" s="6" t="s">
        <v>1148</v>
      </c>
      <c r="F641" s="6" t="s">
        <v>1148</v>
      </c>
      <c r="G641" s="6" t="s">
        <v>1149</v>
      </c>
      <c r="H641" s="10" t="s">
        <v>1645</v>
      </c>
      <c r="I641" s="6" t="s">
        <v>2916</v>
      </c>
      <c r="J641" s="6" t="s">
        <v>1552</v>
      </c>
      <c r="K641" s="6" t="s">
        <v>2917</v>
      </c>
      <c r="N641" s="8" t="s">
        <v>1552</v>
      </c>
      <c r="O641" s="7" t="s">
        <v>1553</v>
      </c>
      <c r="S641" s="6">
        <v>1</v>
      </c>
      <c r="T641" s="6">
        <v>0</v>
      </c>
      <c r="U641" s="6">
        <v>1</v>
      </c>
      <c r="V641" s="6">
        <v>0</v>
      </c>
      <c r="X641" s="6" t="s">
        <v>8977</v>
      </c>
      <c r="Y641" s="6" t="s">
        <v>8978</v>
      </c>
    </row>
    <row r="642" spans="1:25">
      <c r="A642" s="6" t="s">
        <v>3191</v>
      </c>
      <c r="B642" s="6" t="s">
        <v>3192</v>
      </c>
      <c r="C642" s="6" t="s">
        <v>3193</v>
      </c>
      <c r="D642" s="13">
        <v>1</v>
      </c>
      <c r="E642" s="6" t="s">
        <v>1148</v>
      </c>
      <c r="F642" s="6" t="s">
        <v>1148</v>
      </c>
      <c r="G642" s="6" t="s">
        <v>1149</v>
      </c>
      <c r="H642" s="10" t="s">
        <v>1645</v>
      </c>
      <c r="I642" s="6" t="s">
        <v>2916</v>
      </c>
      <c r="J642" s="6" t="s">
        <v>1552</v>
      </c>
      <c r="K642" s="6" t="s">
        <v>2917</v>
      </c>
      <c r="N642" s="8" t="s">
        <v>1552</v>
      </c>
      <c r="O642" s="7" t="s">
        <v>1553</v>
      </c>
      <c r="S642" s="6">
        <v>1</v>
      </c>
      <c r="T642" s="6">
        <v>0</v>
      </c>
      <c r="U642" s="6">
        <v>1</v>
      </c>
      <c r="V642" s="6">
        <v>0</v>
      </c>
      <c r="X642" s="6" t="s">
        <v>8979</v>
      </c>
      <c r="Y642" s="6" t="s">
        <v>8980</v>
      </c>
    </row>
    <row r="643" spans="1:25">
      <c r="A643" s="6" t="s">
        <v>3194</v>
      </c>
      <c r="B643" s="6" t="s">
        <v>3195</v>
      </c>
      <c r="C643" s="6" t="s">
        <v>3196</v>
      </c>
      <c r="D643" s="13">
        <v>1</v>
      </c>
      <c r="E643" s="6" t="s">
        <v>1148</v>
      </c>
      <c r="F643" s="6" t="s">
        <v>1148</v>
      </c>
      <c r="G643" s="6" t="s">
        <v>1149</v>
      </c>
      <c r="H643" s="10" t="s">
        <v>1645</v>
      </c>
      <c r="I643" s="6" t="s">
        <v>2916</v>
      </c>
      <c r="J643" s="6" t="s">
        <v>1552</v>
      </c>
      <c r="K643" s="6" t="s">
        <v>2917</v>
      </c>
      <c r="N643" s="8" t="s">
        <v>1552</v>
      </c>
      <c r="O643" s="7" t="s">
        <v>1553</v>
      </c>
      <c r="S643" s="6">
        <v>1</v>
      </c>
      <c r="T643" s="6">
        <v>0</v>
      </c>
      <c r="U643" s="6">
        <v>1</v>
      </c>
      <c r="V643" s="6">
        <v>0</v>
      </c>
      <c r="X643" s="6" t="s">
        <v>8981</v>
      </c>
      <c r="Y643" s="6" t="s">
        <v>8982</v>
      </c>
    </row>
    <row r="644" spans="1:25">
      <c r="A644" s="6" t="s">
        <v>3197</v>
      </c>
      <c r="B644" s="6" t="s">
        <v>3198</v>
      </c>
      <c r="C644" s="6" t="s">
        <v>3199</v>
      </c>
      <c r="D644" s="12">
        <v>1</v>
      </c>
      <c r="E644" s="6" t="s">
        <v>1148</v>
      </c>
      <c r="F644" s="6" t="s">
        <v>1148</v>
      </c>
      <c r="G644" s="6" t="s">
        <v>1149</v>
      </c>
      <c r="H644" s="10" t="s">
        <v>1645</v>
      </c>
      <c r="I644" s="6" t="s">
        <v>2916</v>
      </c>
      <c r="J644" s="6" t="s">
        <v>1552</v>
      </c>
      <c r="K644" s="6" t="s">
        <v>2917</v>
      </c>
      <c r="N644" s="8" t="s">
        <v>1552</v>
      </c>
      <c r="O644" s="7" t="s">
        <v>1553</v>
      </c>
      <c r="S644" s="6">
        <v>1</v>
      </c>
      <c r="T644" s="6">
        <v>0</v>
      </c>
      <c r="U644" s="6">
        <v>1</v>
      </c>
      <c r="V644" s="6">
        <v>0</v>
      </c>
      <c r="X644" s="6" t="s">
        <v>8983</v>
      </c>
      <c r="Y644" s="6" t="s">
        <v>8984</v>
      </c>
    </row>
    <row r="645" spans="1:25">
      <c r="A645" s="6" t="s">
        <v>3200</v>
      </c>
      <c r="B645" s="6" t="s">
        <v>3201</v>
      </c>
      <c r="C645" s="6" t="s">
        <v>3202</v>
      </c>
      <c r="D645" s="13">
        <v>1</v>
      </c>
      <c r="E645" s="6" t="s">
        <v>1148</v>
      </c>
      <c r="F645" s="6" t="s">
        <v>1148</v>
      </c>
      <c r="G645" s="6" t="s">
        <v>1149</v>
      </c>
      <c r="H645" s="10" t="s">
        <v>1645</v>
      </c>
      <c r="I645" s="6" t="s">
        <v>2916</v>
      </c>
      <c r="J645" s="6" t="s">
        <v>1552</v>
      </c>
      <c r="K645" s="6" t="s">
        <v>2917</v>
      </c>
      <c r="N645" s="8" t="s">
        <v>1552</v>
      </c>
      <c r="O645" s="7" t="s">
        <v>1553</v>
      </c>
      <c r="S645" s="6">
        <v>1</v>
      </c>
      <c r="T645" s="6">
        <v>0</v>
      </c>
      <c r="U645" s="6">
        <v>1</v>
      </c>
      <c r="V645" s="6">
        <v>0</v>
      </c>
      <c r="X645" s="6" t="s">
        <v>8985</v>
      </c>
      <c r="Y645" s="6" t="s">
        <v>8986</v>
      </c>
    </row>
    <row r="646" spans="1:25">
      <c r="A646" s="6" t="s">
        <v>3203</v>
      </c>
      <c r="B646" s="6" t="s">
        <v>3204</v>
      </c>
      <c r="C646" s="6" t="s">
        <v>3205</v>
      </c>
      <c r="D646" s="12">
        <v>1</v>
      </c>
      <c r="E646" s="6" t="s">
        <v>1148</v>
      </c>
      <c r="F646" s="6" t="s">
        <v>1148</v>
      </c>
      <c r="G646" s="6" t="s">
        <v>1149</v>
      </c>
      <c r="H646" s="10" t="s">
        <v>1645</v>
      </c>
      <c r="I646" s="6" t="s">
        <v>2916</v>
      </c>
      <c r="J646" s="6" t="s">
        <v>1552</v>
      </c>
      <c r="K646" s="6" t="s">
        <v>2917</v>
      </c>
      <c r="N646" s="8" t="s">
        <v>1552</v>
      </c>
      <c r="O646" s="7" t="s">
        <v>1553</v>
      </c>
      <c r="S646" s="6">
        <v>1</v>
      </c>
      <c r="T646" s="6">
        <v>0</v>
      </c>
      <c r="U646" s="6">
        <v>1</v>
      </c>
      <c r="V646" s="6">
        <v>0</v>
      </c>
      <c r="X646" s="6" t="s">
        <v>8987</v>
      </c>
      <c r="Y646" s="6" t="s">
        <v>8988</v>
      </c>
    </row>
    <row r="647" spans="1:25">
      <c r="A647" s="6" t="s">
        <v>3206</v>
      </c>
      <c r="B647" s="6" t="s">
        <v>3207</v>
      </c>
      <c r="C647" s="6" t="s">
        <v>3208</v>
      </c>
      <c r="D647" s="13">
        <v>1</v>
      </c>
      <c r="E647" s="6" t="s">
        <v>1148</v>
      </c>
      <c r="F647" s="6" t="s">
        <v>1148</v>
      </c>
      <c r="G647" s="6" t="s">
        <v>1149</v>
      </c>
      <c r="H647" s="10" t="s">
        <v>1645</v>
      </c>
      <c r="I647" s="6" t="s">
        <v>2916</v>
      </c>
      <c r="J647" s="6" t="s">
        <v>1552</v>
      </c>
      <c r="K647" s="6" t="s">
        <v>2917</v>
      </c>
      <c r="N647" s="8" t="s">
        <v>1552</v>
      </c>
      <c r="O647" s="7" t="s">
        <v>1553</v>
      </c>
      <c r="S647" s="6">
        <v>1</v>
      </c>
      <c r="T647" s="6">
        <v>0</v>
      </c>
      <c r="U647" s="6">
        <v>1</v>
      </c>
      <c r="V647" s="6">
        <v>0</v>
      </c>
      <c r="X647" s="6" t="s">
        <v>8989</v>
      </c>
      <c r="Y647" s="6" t="s">
        <v>8990</v>
      </c>
    </row>
    <row r="648" spans="1:25">
      <c r="A648" s="6" t="s">
        <v>3209</v>
      </c>
      <c r="B648" s="6" t="s">
        <v>3210</v>
      </c>
      <c r="C648" s="6" t="s">
        <v>3211</v>
      </c>
      <c r="D648" s="12">
        <v>1</v>
      </c>
      <c r="E648" s="6" t="s">
        <v>1148</v>
      </c>
      <c r="F648" s="6" t="s">
        <v>1148</v>
      </c>
      <c r="G648" s="6" t="s">
        <v>1149</v>
      </c>
      <c r="H648" s="10" t="s">
        <v>1645</v>
      </c>
      <c r="I648" s="6" t="s">
        <v>2916</v>
      </c>
      <c r="J648" s="6" t="s">
        <v>1552</v>
      </c>
      <c r="K648" s="6" t="s">
        <v>2917</v>
      </c>
      <c r="N648" s="8" t="s">
        <v>1552</v>
      </c>
      <c r="O648" s="7" t="s">
        <v>1553</v>
      </c>
      <c r="S648" s="6">
        <v>1</v>
      </c>
      <c r="T648" s="6">
        <v>0</v>
      </c>
      <c r="U648" s="6">
        <v>1</v>
      </c>
      <c r="V648" s="6">
        <v>0</v>
      </c>
      <c r="X648" s="6" t="s">
        <v>8991</v>
      </c>
      <c r="Y648" s="6" t="s">
        <v>8992</v>
      </c>
    </row>
    <row r="649" spans="1:25">
      <c r="A649" s="6" t="s">
        <v>3212</v>
      </c>
      <c r="B649" s="6" t="s">
        <v>3213</v>
      </c>
      <c r="C649" s="6" t="s">
        <v>3214</v>
      </c>
      <c r="D649" s="13">
        <v>1</v>
      </c>
      <c r="E649" s="6" t="s">
        <v>1148</v>
      </c>
      <c r="F649" s="6" t="s">
        <v>1148</v>
      </c>
      <c r="G649" s="6" t="s">
        <v>1149</v>
      </c>
      <c r="H649" s="10" t="s">
        <v>1645</v>
      </c>
      <c r="I649" s="6" t="s">
        <v>2916</v>
      </c>
      <c r="J649" s="6" t="s">
        <v>1552</v>
      </c>
      <c r="K649" s="6" t="s">
        <v>2917</v>
      </c>
      <c r="N649" s="8" t="s">
        <v>1552</v>
      </c>
      <c r="O649" s="7" t="s">
        <v>1553</v>
      </c>
      <c r="S649" s="6">
        <v>1</v>
      </c>
      <c r="T649" s="6">
        <v>0</v>
      </c>
      <c r="U649" s="6">
        <v>1</v>
      </c>
      <c r="V649" s="6">
        <v>0</v>
      </c>
      <c r="X649" s="6" t="s">
        <v>8993</v>
      </c>
      <c r="Y649" s="6" t="s">
        <v>8994</v>
      </c>
    </row>
    <row r="650" spans="1:25">
      <c r="A650" s="6" t="s">
        <v>3215</v>
      </c>
      <c r="B650" s="6" t="s">
        <v>3216</v>
      </c>
      <c r="C650" s="6" t="s">
        <v>3217</v>
      </c>
      <c r="D650" s="12">
        <v>1</v>
      </c>
      <c r="E650" s="6" t="s">
        <v>1148</v>
      </c>
      <c r="F650" s="6" t="s">
        <v>1148</v>
      </c>
      <c r="G650" s="6" t="s">
        <v>1149</v>
      </c>
      <c r="H650" s="10" t="s">
        <v>1645</v>
      </c>
      <c r="I650" s="6" t="s">
        <v>2916</v>
      </c>
      <c r="J650" s="6" t="s">
        <v>1552</v>
      </c>
      <c r="K650" s="6" t="s">
        <v>2917</v>
      </c>
      <c r="N650" s="8" t="s">
        <v>1552</v>
      </c>
      <c r="O650" s="7" t="s">
        <v>1553</v>
      </c>
      <c r="S650" s="6">
        <v>1</v>
      </c>
      <c r="T650" s="6">
        <v>0</v>
      </c>
      <c r="U650" s="6">
        <v>1</v>
      </c>
      <c r="V650" s="6">
        <v>0</v>
      </c>
      <c r="X650" s="6" t="s">
        <v>8995</v>
      </c>
      <c r="Y650" s="6" t="s">
        <v>8996</v>
      </c>
    </row>
    <row r="651" spans="1:25">
      <c r="A651" s="6" t="s">
        <v>3218</v>
      </c>
      <c r="B651" s="6" t="s">
        <v>3219</v>
      </c>
      <c r="C651" s="6" t="s">
        <v>3220</v>
      </c>
      <c r="D651" s="12">
        <v>1</v>
      </c>
      <c r="E651" s="6" t="s">
        <v>1148</v>
      </c>
      <c r="F651" s="6" t="s">
        <v>1148</v>
      </c>
      <c r="G651" s="6" t="s">
        <v>1149</v>
      </c>
      <c r="H651" s="10" t="s">
        <v>1645</v>
      </c>
      <c r="I651" s="6" t="s">
        <v>2916</v>
      </c>
      <c r="J651" s="6" t="s">
        <v>1552</v>
      </c>
      <c r="K651" s="6" t="s">
        <v>2917</v>
      </c>
      <c r="N651" s="8" t="s">
        <v>1552</v>
      </c>
      <c r="O651" s="7" t="s">
        <v>1553</v>
      </c>
      <c r="S651" s="6">
        <v>1</v>
      </c>
      <c r="T651" s="6">
        <v>0</v>
      </c>
      <c r="U651" s="6">
        <v>1</v>
      </c>
      <c r="V651" s="6">
        <v>0</v>
      </c>
      <c r="X651" s="6" t="s">
        <v>8997</v>
      </c>
      <c r="Y651" s="6" t="s">
        <v>8998</v>
      </c>
    </row>
    <row r="652" spans="1:25">
      <c r="A652" s="6" t="s">
        <v>3221</v>
      </c>
      <c r="B652" s="6" t="s">
        <v>3222</v>
      </c>
      <c r="C652" s="6" t="s">
        <v>3223</v>
      </c>
      <c r="D652" s="12">
        <v>1</v>
      </c>
      <c r="E652" s="6" t="s">
        <v>1148</v>
      </c>
      <c r="F652" s="6" t="s">
        <v>1148</v>
      </c>
      <c r="G652" s="6" t="s">
        <v>1149</v>
      </c>
      <c r="H652" s="10" t="s">
        <v>1645</v>
      </c>
      <c r="I652" s="6" t="s">
        <v>2916</v>
      </c>
      <c r="J652" s="6" t="s">
        <v>1552</v>
      </c>
      <c r="K652" s="6" t="s">
        <v>2917</v>
      </c>
      <c r="N652" s="8" t="s">
        <v>1552</v>
      </c>
      <c r="O652" s="7" t="s">
        <v>1553</v>
      </c>
      <c r="S652" s="6">
        <v>1</v>
      </c>
      <c r="T652" s="6">
        <v>0</v>
      </c>
      <c r="U652" s="6">
        <v>1</v>
      </c>
      <c r="V652" s="6">
        <v>0</v>
      </c>
      <c r="X652" s="6" t="s">
        <v>8999</v>
      </c>
      <c r="Y652" s="6" t="s">
        <v>9000</v>
      </c>
    </row>
    <row r="653" spans="1:25">
      <c r="A653" s="6" t="s">
        <v>3224</v>
      </c>
      <c r="B653" s="6" t="s">
        <v>3225</v>
      </c>
      <c r="C653" s="6" t="s">
        <v>3226</v>
      </c>
      <c r="D653" s="13">
        <v>1</v>
      </c>
      <c r="E653" s="6" t="s">
        <v>1148</v>
      </c>
      <c r="F653" s="6" t="s">
        <v>1148</v>
      </c>
      <c r="G653" s="6" t="s">
        <v>1149</v>
      </c>
      <c r="H653" s="10" t="s">
        <v>1645</v>
      </c>
      <c r="I653" s="6" t="s">
        <v>2916</v>
      </c>
      <c r="J653" s="6" t="s">
        <v>1552</v>
      </c>
      <c r="K653" s="6" t="s">
        <v>2917</v>
      </c>
      <c r="N653" s="8" t="s">
        <v>1552</v>
      </c>
      <c r="O653" s="7" t="s">
        <v>1553</v>
      </c>
      <c r="S653" s="6">
        <v>1</v>
      </c>
      <c r="T653" s="6">
        <v>0</v>
      </c>
      <c r="U653" s="6">
        <v>1</v>
      </c>
      <c r="V653" s="6">
        <v>0</v>
      </c>
      <c r="X653" s="6" t="s">
        <v>9001</v>
      </c>
      <c r="Y653" s="6" t="s">
        <v>9002</v>
      </c>
    </row>
    <row r="654" spans="1:25">
      <c r="A654" s="6" t="s">
        <v>3227</v>
      </c>
      <c r="B654" s="6" t="s">
        <v>3228</v>
      </c>
      <c r="C654" s="6" t="s">
        <v>3229</v>
      </c>
      <c r="D654" s="13">
        <v>1</v>
      </c>
      <c r="E654" s="6" t="s">
        <v>1148</v>
      </c>
      <c r="F654" s="6" t="s">
        <v>1148</v>
      </c>
      <c r="G654" s="6" t="s">
        <v>1149</v>
      </c>
      <c r="H654" s="10" t="s">
        <v>1645</v>
      </c>
      <c r="I654" s="6" t="s">
        <v>2916</v>
      </c>
      <c r="J654" s="6" t="s">
        <v>1552</v>
      </c>
      <c r="K654" s="6" t="s">
        <v>2917</v>
      </c>
      <c r="N654" s="8" t="s">
        <v>1552</v>
      </c>
      <c r="O654" s="7" t="s">
        <v>1553</v>
      </c>
      <c r="S654" s="6">
        <v>1</v>
      </c>
      <c r="T654" s="6">
        <v>0</v>
      </c>
      <c r="U654" s="6">
        <v>1</v>
      </c>
      <c r="V654" s="6">
        <v>0</v>
      </c>
      <c r="X654" s="6" t="s">
        <v>9003</v>
      </c>
      <c r="Y654" s="6" t="s">
        <v>9004</v>
      </c>
    </row>
    <row r="655" spans="1:25">
      <c r="A655" s="6" t="s">
        <v>3230</v>
      </c>
      <c r="B655" s="6" t="s">
        <v>3231</v>
      </c>
      <c r="C655" s="6" t="s">
        <v>3232</v>
      </c>
      <c r="D655" s="13">
        <v>1</v>
      </c>
      <c r="E655" s="6" t="s">
        <v>1148</v>
      </c>
      <c r="F655" s="6" t="s">
        <v>1148</v>
      </c>
      <c r="G655" s="6" t="s">
        <v>1149</v>
      </c>
      <c r="H655" s="10" t="s">
        <v>1645</v>
      </c>
      <c r="I655" s="6" t="s">
        <v>2916</v>
      </c>
      <c r="J655" s="6" t="s">
        <v>1552</v>
      </c>
      <c r="K655" s="6" t="s">
        <v>2917</v>
      </c>
      <c r="N655" s="8" t="s">
        <v>1552</v>
      </c>
      <c r="O655" s="7" t="s">
        <v>1553</v>
      </c>
      <c r="S655" s="6">
        <v>1</v>
      </c>
      <c r="T655" s="6">
        <v>0</v>
      </c>
      <c r="U655" s="6">
        <v>1</v>
      </c>
      <c r="V655" s="6">
        <v>0</v>
      </c>
      <c r="X655" s="6" t="s">
        <v>9005</v>
      </c>
      <c r="Y655" s="6" t="s">
        <v>9006</v>
      </c>
    </row>
    <row r="656" spans="1:25">
      <c r="A656" s="6" t="s">
        <v>3233</v>
      </c>
      <c r="B656" s="6" t="s">
        <v>3234</v>
      </c>
      <c r="C656" s="6" t="s">
        <v>3235</v>
      </c>
      <c r="D656" s="12">
        <v>1</v>
      </c>
      <c r="E656" s="6" t="s">
        <v>1148</v>
      </c>
      <c r="F656" s="6" t="s">
        <v>1148</v>
      </c>
      <c r="G656" s="6" t="s">
        <v>1149</v>
      </c>
      <c r="H656" s="10" t="s">
        <v>1645</v>
      </c>
      <c r="I656" s="6" t="s">
        <v>2916</v>
      </c>
      <c r="J656" s="6" t="s">
        <v>1552</v>
      </c>
      <c r="K656" s="6" t="s">
        <v>2917</v>
      </c>
      <c r="N656" s="8" t="s">
        <v>1552</v>
      </c>
      <c r="O656" s="7" t="s">
        <v>1553</v>
      </c>
      <c r="S656" s="6">
        <v>1</v>
      </c>
      <c r="T656" s="6">
        <v>0</v>
      </c>
      <c r="U656" s="6">
        <v>1</v>
      </c>
      <c r="V656" s="6">
        <v>0</v>
      </c>
      <c r="X656" s="6" t="s">
        <v>9007</v>
      </c>
      <c r="Y656" s="6" t="s">
        <v>9008</v>
      </c>
    </row>
    <row r="657" spans="1:25">
      <c r="A657" s="6" t="s">
        <v>3236</v>
      </c>
      <c r="B657" s="6" t="s">
        <v>3237</v>
      </c>
      <c r="C657" s="6" t="s">
        <v>3238</v>
      </c>
      <c r="D657" s="12">
        <v>1</v>
      </c>
      <c r="E657" s="6" t="s">
        <v>1148</v>
      </c>
      <c r="F657" s="6" t="s">
        <v>1148</v>
      </c>
      <c r="G657" s="6" t="s">
        <v>1149</v>
      </c>
      <c r="H657" s="10" t="s">
        <v>1645</v>
      </c>
      <c r="I657" s="6" t="s">
        <v>2916</v>
      </c>
      <c r="J657" s="6" t="s">
        <v>1552</v>
      </c>
      <c r="K657" s="6" t="s">
        <v>2917</v>
      </c>
      <c r="N657" s="8" t="s">
        <v>1552</v>
      </c>
      <c r="O657" s="7" t="s">
        <v>1553</v>
      </c>
      <c r="S657" s="6">
        <v>1</v>
      </c>
      <c r="T657" s="6">
        <v>0</v>
      </c>
      <c r="U657" s="6">
        <v>1</v>
      </c>
      <c r="V657" s="6">
        <v>0</v>
      </c>
      <c r="X657" s="6" t="s">
        <v>9009</v>
      </c>
      <c r="Y657" s="6" t="s">
        <v>9010</v>
      </c>
    </row>
    <row r="658" spans="1:25">
      <c r="A658" s="6" t="s">
        <v>3239</v>
      </c>
      <c r="B658" s="6" t="s">
        <v>3240</v>
      </c>
      <c r="C658" s="6" t="s">
        <v>3241</v>
      </c>
      <c r="D658" s="13">
        <v>1</v>
      </c>
      <c r="E658" s="6" t="s">
        <v>1148</v>
      </c>
      <c r="F658" s="6" t="s">
        <v>1148</v>
      </c>
      <c r="G658" s="6" t="s">
        <v>1149</v>
      </c>
      <c r="H658" s="10" t="s">
        <v>1645</v>
      </c>
      <c r="I658" s="6" t="s">
        <v>2916</v>
      </c>
      <c r="J658" s="6" t="s">
        <v>1552</v>
      </c>
      <c r="K658" s="6" t="s">
        <v>2917</v>
      </c>
      <c r="N658" s="8" t="s">
        <v>1552</v>
      </c>
      <c r="O658" s="7" t="s">
        <v>1553</v>
      </c>
      <c r="S658" s="6">
        <v>1</v>
      </c>
      <c r="T658" s="6">
        <v>0</v>
      </c>
      <c r="U658" s="6">
        <v>1</v>
      </c>
      <c r="V658" s="6">
        <v>0</v>
      </c>
      <c r="X658" s="6" t="s">
        <v>9011</v>
      </c>
      <c r="Y658" s="6" t="s">
        <v>9012</v>
      </c>
    </row>
    <row r="659" spans="1:25">
      <c r="A659" s="6" t="s">
        <v>3242</v>
      </c>
      <c r="B659" s="6" t="s">
        <v>3243</v>
      </c>
      <c r="C659" s="6" t="s">
        <v>3244</v>
      </c>
      <c r="D659" s="12">
        <v>1</v>
      </c>
      <c r="E659" s="6" t="s">
        <v>1148</v>
      </c>
      <c r="F659" s="6" t="s">
        <v>1148</v>
      </c>
      <c r="G659" s="6" t="s">
        <v>1149</v>
      </c>
      <c r="H659" s="10" t="s">
        <v>1645</v>
      </c>
      <c r="I659" s="6" t="s">
        <v>2916</v>
      </c>
      <c r="J659" s="6" t="s">
        <v>1552</v>
      </c>
      <c r="K659" s="6" t="s">
        <v>2917</v>
      </c>
      <c r="N659" s="8" t="s">
        <v>1552</v>
      </c>
      <c r="O659" s="7" t="s">
        <v>1553</v>
      </c>
      <c r="S659" s="6">
        <v>1</v>
      </c>
      <c r="T659" s="6">
        <v>0</v>
      </c>
      <c r="U659" s="6">
        <v>1</v>
      </c>
      <c r="V659" s="6">
        <v>0</v>
      </c>
      <c r="X659" s="6" t="s">
        <v>9013</v>
      </c>
      <c r="Y659" s="6" t="s">
        <v>9014</v>
      </c>
    </row>
    <row r="660" spans="1:25">
      <c r="A660" s="6" t="s">
        <v>3245</v>
      </c>
      <c r="B660" s="6" t="s">
        <v>3246</v>
      </c>
      <c r="C660" s="6" t="s">
        <v>3247</v>
      </c>
      <c r="D660" s="13">
        <v>1</v>
      </c>
      <c r="E660" s="6" t="s">
        <v>1148</v>
      </c>
      <c r="F660" s="6" t="s">
        <v>1148</v>
      </c>
      <c r="G660" s="6" t="s">
        <v>1149</v>
      </c>
      <c r="H660" s="10" t="s">
        <v>1645</v>
      </c>
      <c r="I660" s="6" t="s">
        <v>2916</v>
      </c>
      <c r="J660" s="6" t="s">
        <v>1552</v>
      </c>
      <c r="K660" s="6" t="s">
        <v>2917</v>
      </c>
      <c r="N660" s="8" t="s">
        <v>1552</v>
      </c>
      <c r="O660" s="7" t="s">
        <v>1553</v>
      </c>
      <c r="S660" s="6">
        <v>1</v>
      </c>
      <c r="T660" s="6">
        <v>0</v>
      </c>
      <c r="U660" s="6">
        <v>1</v>
      </c>
      <c r="V660" s="6">
        <v>0</v>
      </c>
      <c r="X660" s="6" t="s">
        <v>9015</v>
      </c>
      <c r="Y660" s="6" t="s">
        <v>9016</v>
      </c>
    </row>
    <row r="661" spans="1:25">
      <c r="A661" s="6" t="s">
        <v>3248</v>
      </c>
      <c r="B661" s="6" t="s">
        <v>3249</v>
      </c>
      <c r="C661" s="6" t="s">
        <v>3250</v>
      </c>
      <c r="D661" s="12">
        <v>1</v>
      </c>
      <c r="E661" s="6" t="s">
        <v>1148</v>
      </c>
      <c r="F661" s="6" t="s">
        <v>1148</v>
      </c>
      <c r="G661" s="6" t="s">
        <v>1149</v>
      </c>
      <c r="H661" s="10" t="s">
        <v>1645</v>
      </c>
      <c r="I661" s="6" t="s">
        <v>2916</v>
      </c>
      <c r="J661" s="6" t="s">
        <v>1552</v>
      </c>
      <c r="K661" s="6" t="s">
        <v>2917</v>
      </c>
      <c r="N661" s="8" t="s">
        <v>1552</v>
      </c>
      <c r="O661" s="7" t="s">
        <v>1553</v>
      </c>
      <c r="S661" s="6">
        <v>1</v>
      </c>
      <c r="T661" s="6">
        <v>0</v>
      </c>
      <c r="U661" s="6">
        <v>1</v>
      </c>
      <c r="V661" s="6">
        <v>0</v>
      </c>
      <c r="X661" s="6" t="s">
        <v>9017</v>
      </c>
      <c r="Y661" s="6" t="s">
        <v>9018</v>
      </c>
    </row>
    <row r="662" spans="1:25">
      <c r="A662" s="6" t="s">
        <v>3251</v>
      </c>
      <c r="B662" s="6" t="s">
        <v>3252</v>
      </c>
      <c r="C662" s="6" t="s">
        <v>3253</v>
      </c>
      <c r="D662" s="12">
        <v>1</v>
      </c>
      <c r="E662" s="6" t="s">
        <v>1148</v>
      </c>
      <c r="F662" s="6" t="s">
        <v>1148</v>
      </c>
      <c r="G662" s="6" t="s">
        <v>1149</v>
      </c>
      <c r="H662" s="10" t="s">
        <v>1645</v>
      </c>
      <c r="I662" s="6" t="s">
        <v>2916</v>
      </c>
      <c r="J662" s="6" t="s">
        <v>1552</v>
      </c>
      <c r="K662" s="6" t="s">
        <v>2917</v>
      </c>
      <c r="N662" s="8" t="s">
        <v>1552</v>
      </c>
      <c r="O662" s="7" t="s">
        <v>1553</v>
      </c>
      <c r="S662" s="6">
        <v>1</v>
      </c>
      <c r="T662" s="6">
        <v>0</v>
      </c>
      <c r="U662" s="6">
        <v>1</v>
      </c>
      <c r="V662" s="6">
        <v>0</v>
      </c>
      <c r="X662" s="6" t="s">
        <v>9019</v>
      </c>
      <c r="Y662" s="6" t="s">
        <v>9020</v>
      </c>
    </row>
    <row r="663" spans="1:25">
      <c r="A663" s="6" t="s">
        <v>3254</v>
      </c>
      <c r="B663" s="6" t="s">
        <v>3255</v>
      </c>
      <c r="C663" s="6" t="s">
        <v>3256</v>
      </c>
      <c r="D663" s="7">
        <v>1</v>
      </c>
      <c r="E663" s="6" t="s">
        <v>1148</v>
      </c>
      <c r="F663" s="6" t="s">
        <v>1148</v>
      </c>
      <c r="G663" s="10" t="s">
        <v>1149</v>
      </c>
      <c r="H663" s="10" t="s">
        <v>1645</v>
      </c>
      <c r="I663" s="6" t="s">
        <v>2916</v>
      </c>
      <c r="J663" s="6" t="s">
        <v>1552</v>
      </c>
      <c r="K663" s="6" t="s">
        <v>2917</v>
      </c>
      <c r="N663" s="8" t="s">
        <v>1552</v>
      </c>
      <c r="O663" s="7" t="s">
        <v>1553</v>
      </c>
      <c r="S663" s="6">
        <v>1</v>
      </c>
      <c r="T663" s="6">
        <v>0</v>
      </c>
      <c r="U663" s="6">
        <v>1</v>
      </c>
      <c r="V663" s="6">
        <v>0</v>
      </c>
      <c r="X663" s="6" t="s">
        <v>9021</v>
      </c>
      <c r="Y663" s="6" t="s">
        <v>9022</v>
      </c>
    </row>
    <row r="664" spans="1:25">
      <c r="A664" s="6" t="s">
        <v>3257</v>
      </c>
      <c r="B664" s="6" t="s">
        <v>3258</v>
      </c>
      <c r="C664" s="6" t="s">
        <v>3259</v>
      </c>
      <c r="D664" s="12">
        <v>1</v>
      </c>
      <c r="E664" s="6" t="s">
        <v>1148</v>
      </c>
      <c r="F664" s="6" t="s">
        <v>1148</v>
      </c>
      <c r="G664" s="6" t="s">
        <v>1149</v>
      </c>
      <c r="H664" s="10" t="s">
        <v>1645</v>
      </c>
      <c r="I664" s="6" t="s">
        <v>2916</v>
      </c>
      <c r="J664" s="6" t="s">
        <v>1552</v>
      </c>
      <c r="K664" s="6" t="s">
        <v>2917</v>
      </c>
      <c r="N664" s="8" t="s">
        <v>1552</v>
      </c>
      <c r="O664" s="7" t="s">
        <v>1553</v>
      </c>
      <c r="S664" s="6">
        <v>1</v>
      </c>
      <c r="T664" s="6">
        <v>0</v>
      </c>
      <c r="U664" s="6">
        <v>1</v>
      </c>
      <c r="V664" s="6">
        <v>0</v>
      </c>
      <c r="X664" s="6" t="s">
        <v>9023</v>
      </c>
      <c r="Y664" s="6" t="s">
        <v>9024</v>
      </c>
    </row>
    <row r="665" spans="1:25">
      <c r="A665" s="6" t="s">
        <v>3260</v>
      </c>
      <c r="B665" s="6" t="s">
        <v>3261</v>
      </c>
      <c r="C665" s="6" t="s">
        <v>3262</v>
      </c>
      <c r="D665" s="12">
        <v>1</v>
      </c>
      <c r="E665" s="6" t="s">
        <v>1148</v>
      </c>
      <c r="F665" s="6" t="s">
        <v>1148</v>
      </c>
      <c r="G665" s="6" t="s">
        <v>1149</v>
      </c>
      <c r="H665" s="10" t="s">
        <v>1645</v>
      </c>
      <c r="I665" s="6" t="s">
        <v>2916</v>
      </c>
      <c r="J665" s="6" t="s">
        <v>1552</v>
      </c>
      <c r="K665" s="6" t="s">
        <v>2917</v>
      </c>
      <c r="N665" s="8" t="s">
        <v>1552</v>
      </c>
      <c r="O665" s="7" t="s">
        <v>1553</v>
      </c>
      <c r="S665" s="6">
        <v>1</v>
      </c>
      <c r="T665" s="6">
        <v>0</v>
      </c>
      <c r="U665" s="6">
        <v>1</v>
      </c>
      <c r="V665" s="6">
        <v>0</v>
      </c>
      <c r="X665" s="6" t="s">
        <v>9025</v>
      </c>
      <c r="Y665" s="6" t="s">
        <v>9026</v>
      </c>
    </row>
    <row r="666" spans="1:25">
      <c r="A666" s="6" t="s">
        <v>3263</v>
      </c>
      <c r="B666" s="6" t="s">
        <v>3264</v>
      </c>
      <c r="C666" s="6" t="s">
        <v>3265</v>
      </c>
      <c r="D666" s="13">
        <v>1</v>
      </c>
      <c r="E666" s="6" t="s">
        <v>1148</v>
      </c>
      <c r="F666" s="6" t="s">
        <v>1148</v>
      </c>
      <c r="G666" s="6" t="s">
        <v>1149</v>
      </c>
      <c r="H666" s="10" t="s">
        <v>1645</v>
      </c>
      <c r="I666" s="6" t="s">
        <v>2916</v>
      </c>
      <c r="J666" s="6" t="s">
        <v>1552</v>
      </c>
      <c r="K666" s="6" t="s">
        <v>2917</v>
      </c>
      <c r="N666" s="8" t="s">
        <v>1552</v>
      </c>
      <c r="O666" s="7" t="s">
        <v>1553</v>
      </c>
      <c r="S666" s="6">
        <v>1</v>
      </c>
      <c r="T666" s="6">
        <v>0</v>
      </c>
      <c r="U666" s="6">
        <v>1</v>
      </c>
      <c r="V666" s="6">
        <v>0</v>
      </c>
      <c r="X666" s="6" t="s">
        <v>9027</v>
      </c>
      <c r="Y666" s="6" t="s">
        <v>9028</v>
      </c>
    </row>
    <row r="667" spans="1:25">
      <c r="A667" s="6" t="s">
        <v>3266</v>
      </c>
      <c r="B667" s="6" t="s">
        <v>3267</v>
      </c>
      <c r="C667" s="6" t="s">
        <v>3268</v>
      </c>
      <c r="D667" s="13">
        <v>1</v>
      </c>
      <c r="E667" s="6" t="s">
        <v>1148</v>
      </c>
      <c r="F667" s="6" t="s">
        <v>1148</v>
      </c>
      <c r="G667" s="6" t="s">
        <v>1149</v>
      </c>
      <c r="H667" s="10" t="s">
        <v>1645</v>
      </c>
      <c r="I667" s="6" t="s">
        <v>2916</v>
      </c>
      <c r="J667" s="6" t="s">
        <v>1552</v>
      </c>
      <c r="K667" s="6" t="s">
        <v>2917</v>
      </c>
      <c r="N667" s="8" t="s">
        <v>1552</v>
      </c>
      <c r="O667" s="7" t="s">
        <v>1553</v>
      </c>
      <c r="S667" s="6">
        <v>1</v>
      </c>
      <c r="T667" s="6">
        <v>0</v>
      </c>
      <c r="U667" s="6">
        <v>1</v>
      </c>
      <c r="V667" s="6">
        <v>0</v>
      </c>
      <c r="X667" s="6" t="s">
        <v>9029</v>
      </c>
      <c r="Y667" s="6" t="s">
        <v>9030</v>
      </c>
    </row>
    <row r="668" spans="1:25">
      <c r="A668" s="6" t="s">
        <v>3269</v>
      </c>
      <c r="B668" s="6" t="s">
        <v>3270</v>
      </c>
      <c r="C668" s="6" t="s">
        <v>3271</v>
      </c>
      <c r="D668" s="13">
        <v>1</v>
      </c>
      <c r="E668" s="6" t="s">
        <v>1148</v>
      </c>
      <c r="F668" s="6" t="s">
        <v>1148</v>
      </c>
      <c r="G668" s="6" t="s">
        <v>1149</v>
      </c>
      <c r="H668" s="10" t="s">
        <v>1645</v>
      </c>
      <c r="I668" s="6" t="s">
        <v>2916</v>
      </c>
      <c r="J668" s="6" t="s">
        <v>1552</v>
      </c>
      <c r="K668" s="6" t="s">
        <v>2917</v>
      </c>
      <c r="N668" s="8" t="s">
        <v>1552</v>
      </c>
      <c r="O668" s="7" t="s">
        <v>1553</v>
      </c>
      <c r="S668" s="6">
        <v>1</v>
      </c>
      <c r="T668" s="6">
        <v>0</v>
      </c>
      <c r="U668" s="6">
        <v>1</v>
      </c>
      <c r="V668" s="6">
        <v>0</v>
      </c>
      <c r="X668" s="6" t="s">
        <v>9031</v>
      </c>
      <c r="Y668" s="6" t="s">
        <v>9032</v>
      </c>
    </row>
    <row r="669" spans="1:25">
      <c r="A669" s="6" t="s">
        <v>3272</v>
      </c>
      <c r="B669" s="6" t="s">
        <v>3273</v>
      </c>
      <c r="C669" s="6" t="s">
        <v>3274</v>
      </c>
      <c r="D669" s="13">
        <v>1</v>
      </c>
      <c r="E669" s="6" t="s">
        <v>1148</v>
      </c>
      <c r="F669" s="6" t="s">
        <v>1148</v>
      </c>
      <c r="G669" s="6" t="s">
        <v>1149</v>
      </c>
      <c r="H669" s="10" t="s">
        <v>1645</v>
      </c>
      <c r="I669" s="6" t="s">
        <v>2916</v>
      </c>
      <c r="J669" s="6" t="s">
        <v>1552</v>
      </c>
      <c r="K669" s="6" t="s">
        <v>2917</v>
      </c>
      <c r="N669" s="8" t="s">
        <v>1552</v>
      </c>
      <c r="O669" s="7" t="s">
        <v>1553</v>
      </c>
      <c r="S669" s="6">
        <v>1</v>
      </c>
      <c r="T669" s="6">
        <v>0</v>
      </c>
      <c r="U669" s="6">
        <v>1</v>
      </c>
      <c r="V669" s="6">
        <v>0</v>
      </c>
      <c r="X669" s="6" t="s">
        <v>9033</v>
      </c>
      <c r="Y669" s="6" t="s">
        <v>9034</v>
      </c>
    </row>
    <row r="670" spans="1:25">
      <c r="A670" s="6" t="s">
        <v>3275</v>
      </c>
      <c r="B670" s="6" t="s">
        <v>3276</v>
      </c>
      <c r="C670" s="6" t="s">
        <v>3277</v>
      </c>
      <c r="D670" s="13">
        <v>1</v>
      </c>
      <c r="E670" s="6" t="s">
        <v>1148</v>
      </c>
      <c r="F670" s="6" t="s">
        <v>1148</v>
      </c>
      <c r="G670" s="6" t="s">
        <v>1149</v>
      </c>
      <c r="H670" s="10" t="s">
        <v>1645</v>
      </c>
      <c r="I670" s="6" t="s">
        <v>2916</v>
      </c>
      <c r="J670" s="6" t="s">
        <v>1552</v>
      </c>
      <c r="K670" s="6" t="s">
        <v>2917</v>
      </c>
      <c r="N670" s="8" t="s">
        <v>1552</v>
      </c>
      <c r="O670" s="7" t="s">
        <v>1553</v>
      </c>
      <c r="S670" s="6">
        <v>1</v>
      </c>
      <c r="T670" s="6">
        <v>0</v>
      </c>
      <c r="U670" s="6">
        <v>1</v>
      </c>
      <c r="V670" s="6">
        <v>0</v>
      </c>
      <c r="X670" s="6" t="s">
        <v>9035</v>
      </c>
      <c r="Y670" s="6" t="s">
        <v>9036</v>
      </c>
    </row>
    <row r="671" spans="1:25">
      <c r="A671" s="6" t="s">
        <v>3278</v>
      </c>
      <c r="B671" s="6" t="s">
        <v>3279</v>
      </c>
      <c r="C671" s="6" t="s">
        <v>3280</v>
      </c>
      <c r="D671" s="12">
        <v>1</v>
      </c>
      <c r="E671" s="6" t="s">
        <v>1148</v>
      </c>
      <c r="F671" s="6" t="s">
        <v>1148</v>
      </c>
      <c r="G671" s="6" t="s">
        <v>1149</v>
      </c>
      <c r="H671" s="10" t="s">
        <v>1645</v>
      </c>
      <c r="I671" s="6" t="s">
        <v>2916</v>
      </c>
      <c r="J671" s="6" t="s">
        <v>1552</v>
      </c>
      <c r="K671" s="6" t="s">
        <v>2917</v>
      </c>
      <c r="N671" s="8" t="s">
        <v>1552</v>
      </c>
      <c r="O671" s="7" t="s">
        <v>1553</v>
      </c>
      <c r="S671" s="6">
        <v>1</v>
      </c>
      <c r="T671" s="6">
        <v>0</v>
      </c>
      <c r="U671" s="6">
        <v>1</v>
      </c>
      <c r="V671" s="6">
        <v>0</v>
      </c>
      <c r="X671" s="6" t="s">
        <v>9037</v>
      </c>
      <c r="Y671" s="6" t="s">
        <v>9038</v>
      </c>
    </row>
    <row r="672" spans="1:25">
      <c r="A672" s="6" t="s">
        <v>3281</v>
      </c>
      <c r="B672" s="6" t="s">
        <v>3282</v>
      </c>
      <c r="C672" s="6" t="s">
        <v>3283</v>
      </c>
      <c r="D672" s="12">
        <v>1</v>
      </c>
      <c r="E672" s="6" t="s">
        <v>1148</v>
      </c>
      <c r="F672" s="6" t="s">
        <v>1148</v>
      </c>
      <c r="G672" s="6" t="s">
        <v>1149</v>
      </c>
      <c r="H672" s="10" t="s">
        <v>1645</v>
      </c>
      <c r="I672" s="6" t="s">
        <v>2916</v>
      </c>
      <c r="J672" s="6" t="s">
        <v>1552</v>
      </c>
      <c r="K672" s="6" t="s">
        <v>2917</v>
      </c>
      <c r="N672" s="8" t="s">
        <v>1552</v>
      </c>
      <c r="O672" s="7" t="s">
        <v>1553</v>
      </c>
      <c r="S672" s="6">
        <v>1</v>
      </c>
      <c r="T672" s="6">
        <v>0</v>
      </c>
      <c r="U672" s="6">
        <v>1</v>
      </c>
      <c r="V672" s="6">
        <v>0</v>
      </c>
      <c r="X672" s="6" t="s">
        <v>9039</v>
      </c>
      <c r="Y672" s="6" t="s">
        <v>9040</v>
      </c>
    </row>
    <row r="673" spans="1:25">
      <c r="A673" s="6" t="s">
        <v>3284</v>
      </c>
      <c r="B673" s="6" t="s">
        <v>3285</v>
      </c>
      <c r="C673" s="6" t="s">
        <v>3286</v>
      </c>
      <c r="D673" s="13">
        <v>1</v>
      </c>
      <c r="E673" s="6" t="s">
        <v>1148</v>
      </c>
      <c r="F673" s="6" t="s">
        <v>1148</v>
      </c>
      <c r="G673" s="6" t="s">
        <v>1149</v>
      </c>
      <c r="H673" s="10" t="s">
        <v>1645</v>
      </c>
      <c r="I673" s="6" t="s">
        <v>2916</v>
      </c>
      <c r="J673" s="6" t="s">
        <v>1552</v>
      </c>
      <c r="K673" s="6" t="s">
        <v>2917</v>
      </c>
      <c r="N673" s="8" t="s">
        <v>1552</v>
      </c>
      <c r="O673" s="7" t="s">
        <v>1553</v>
      </c>
      <c r="S673" s="6">
        <v>1</v>
      </c>
      <c r="T673" s="6">
        <v>0</v>
      </c>
      <c r="U673" s="6">
        <v>1</v>
      </c>
      <c r="V673" s="6">
        <v>0</v>
      </c>
      <c r="X673" s="6" t="s">
        <v>9041</v>
      </c>
      <c r="Y673" s="6" t="s">
        <v>9042</v>
      </c>
    </row>
    <row r="674" spans="1:25">
      <c r="A674" s="6" t="s">
        <v>3287</v>
      </c>
      <c r="B674" s="6" t="s">
        <v>3288</v>
      </c>
      <c r="C674" s="6" t="s">
        <v>3289</v>
      </c>
      <c r="D674" s="13">
        <v>1</v>
      </c>
      <c r="E674" s="6" t="s">
        <v>1148</v>
      </c>
      <c r="F674" s="6" t="s">
        <v>1148</v>
      </c>
      <c r="G674" s="6" t="s">
        <v>1149</v>
      </c>
      <c r="H674" s="10" t="s">
        <v>1645</v>
      </c>
      <c r="I674" s="6" t="s">
        <v>2916</v>
      </c>
      <c r="J674" s="6" t="s">
        <v>1552</v>
      </c>
      <c r="K674" s="6" t="s">
        <v>2917</v>
      </c>
      <c r="N674" s="8" t="s">
        <v>1552</v>
      </c>
      <c r="O674" s="7" t="s">
        <v>1553</v>
      </c>
      <c r="S674" s="6">
        <v>1</v>
      </c>
      <c r="T674" s="6">
        <v>0</v>
      </c>
      <c r="U674" s="6">
        <v>1</v>
      </c>
      <c r="V674" s="6">
        <v>0</v>
      </c>
      <c r="X674" s="6" t="s">
        <v>9043</v>
      </c>
      <c r="Y674" s="6" t="s">
        <v>9044</v>
      </c>
    </row>
    <row r="675" spans="1:25">
      <c r="A675" s="6" t="s">
        <v>3290</v>
      </c>
      <c r="B675" s="6" t="s">
        <v>3291</v>
      </c>
      <c r="C675" s="6" t="s">
        <v>3292</v>
      </c>
      <c r="D675" s="13">
        <v>1</v>
      </c>
      <c r="E675" s="6" t="s">
        <v>1148</v>
      </c>
      <c r="F675" s="6" t="s">
        <v>1148</v>
      </c>
      <c r="G675" s="6" t="s">
        <v>1149</v>
      </c>
      <c r="H675" s="10" t="s">
        <v>1645</v>
      </c>
      <c r="I675" s="6" t="s">
        <v>2916</v>
      </c>
      <c r="J675" s="6" t="s">
        <v>1552</v>
      </c>
      <c r="K675" s="6" t="s">
        <v>2917</v>
      </c>
      <c r="N675" s="8" t="s">
        <v>1552</v>
      </c>
      <c r="O675" s="7" t="s">
        <v>1553</v>
      </c>
      <c r="S675" s="6">
        <v>1</v>
      </c>
      <c r="T675" s="6">
        <v>0</v>
      </c>
      <c r="U675" s="6">
        <v>1</v>
      </c>
      <c r="V675" s="6">
        <v>0</v>
      </c>
      <c r="X675" s="6" t="s">
        <v>9045</v>
      </c>
      <c r="Y675" s="6" t="s">
        <v>9046</v>
      </c>
    </row>
    <row r="676" spans="1:25">
      <c r="A676" s="6" t="s">
        <v>3293</v>
      </c>
      <c r="B676" s="6" t="s">
        <v>3294</v>
      </c>
      <c r="C676" s="6" t="s">
        <v>3295</v>
      </c>
      <c r="D676" s="13">
        <v>1</v>
      </c>
      <c r="E676" s="6" t="s">
        <v>1148</v>
      </c>
      <c r="F676" s="6" t="s">
        <v>1148</v>
      </c>
      <c r="G676" s="6" t="s">
        <v>1149</v>
      </c>
      <c r="H676" s="10" t="s">
        <v>1645</v>
      </c>
      <c r="I676" s="6" t="s">
        <v>2916</v>
      </c>
      <c r="J676" s="6" t="s">
        <v>1552</v>
      </c>
      <c r="K676" s="6" t="s">
        <v>2917</v>
      </c>
      <c r="N676" s="8" t="s">
        <v>1552</v>
      </c>
      <c r="O676" s="7" t="s">
        <v>1553</v>
      </c>
      <c r="S676" s="6">
        <v>1</v>
      </c>
      <c r="T676" s="6">
        <v>0</v>
      </c>
      <c r="U676" s="6">
        <v>1</v>
      </c>
      <c r="V676" s="6">
        <v>0</v>
      </c>
      <c r="X676" s="6" t="s">
        <v>9047</v>
      </c>
      <c r="Y676" s="6" t="s">
        <v>9048</v>
      </c>
    </row>
    <row r="677" spans="1:25">
      <c r="A677" s="6" t="s">
        <v>3296</v>
      </c>
      <c r="B677" s="6" t="s">
        <v>3297</v>
      </c>
      <c r="C677" s="6" t="s">
        <v>3298</v>
      </c>
      <c r="D677" s="12">
        <v>1</v>
      </c>
      <c r="E677" s="6" t="s">
        <v>1148</v>
      </c>
      <c r="F677" s="6" t="s">
        <v>1148</v>
      </c>
      <c r="G677" s="6" t="s">
        <v>1149</v>
      </c>
      <c r="H677" s="10" t="s">
        <v>1645</v>
      </c>
      <c r="I677" s="6" t="s">
        <v>2916</v>
      </c>
      <c r="J677" s="6" t="s">
        <v>1552</v>
      </c>
      <c r="K677" s="6" t="s">
        <v>2917</v>
      </c>
      <c r="N677" s="8" t="s">
        <v>1552</v>
      </c>
      <c r="O677" s="7" t="s">
        <v>1553</v>
      </c>
      <c r="S677" s="6">
        <v>1</v>
      </c>
      <c r="T677" s="6">
        <v>0</v>
      </c>
      <c r="U677" s="6">
        <v>1</v>
      </c>
      <c r="V677" s="6">
        <v>0</v>
      </c>
      <c r="X677" s="6" t="s">
        <v>9049</v>
      </c>
      <c r="Y677" s="6" t="s">
        <v>9050</v>
      </c>
    </row>
    <row r="678" spans="1:25">
      <c r="A678" s="6" t="s">
        <v>3299</v>
      </c>
      <c r="B678" s="6" t="s">
        <v>3300</v>
      </c>
      <c r="C678" s="6" t="s">
        <v>3301</v>
      </c>
      <c r="D678" s="12">
        <v>1</v>
      </c>
      <c r="E678" s="6" t="s">
        <v>1148</v>
      </c>
      <c r="F678" s="6" t="s">
        <v>1148</v>
      </c>
      <c r="G678" s="6" t="s">
        <v>1149</v>
      </c>
      <c r="H678" s="10" t="s">
        <v>1645</v>
      </c>
      <c r="I678" s="6" t="s">
        <v>2916</v>
      </c>
      <c r="J678" s="6" t="s">
        <v>1552</v>
      </c>
      <c r="K678" s="6" t="s">
        <v>2917</v>
      </c>
      <c r="N678" s="8" t="s">
        <v>1552</v>
      </c>
      <c r="O678" s="7" t="s">
        <v>1553</v>
      </c>
      <c r="S678" s="6">
        <v>1</v>
      </c>
      <c r="T678" s="6">
        <v>0</v>
      </c>
      <c r="U678" s="6">
        <v>1</v>
      </c>
      <c r="V678" s="6">
        <v>0</v>
      </c>
      <c r="X678" s="6" t="s">
        <v>9051</v>
      </c>
      <c r="Y678" s="6" t="s">
        <v>9052</v>
      </c>
    </row>
    <row r="679" spans="1:25">
      <c r="A679" s="6" t="s">
        <v>3302</v>
      </c>
      <c r="B679" s="6" t="s">
        <v>3303</v>
      </c>
      <c r="C679" s="6" t="s">
        <v>3304</v>
      </c>
      <c r="D679" s="13">
        <v>1</v>
      </c>
      <c r="E679" s="6" t="s">
        <v>1148</v>
      </c>
      <c r="F679" s="6" t="s">
        <v>1148</v>
      </c>
      <c r="G679" s="6" t="s">
        <v>1149</v>
      </c>
      <c r="H679" s="10" t="s">
        <v>1645</v>
      </c>
      <c r="I679" s="6" t="s">
        <v>2916</v>
      </c>
      <c r="J679" s="6" t="s">
        <v>1552</v>
      </c>
      <c r="K679" s="6" t="s">
        <v>2917</v>
      </c>
      <c r="N679" s="8" t="s">
        <v>1552</v>
      </c>
      <c r="O679" s="7" t="s">
        <v>1553</v>
      </c>
      <c r="S679" s="6">
        <v>1</v>
      </c>
      <c r="T679" s="6">
        <v>0</v>
      </c>
      <c r="U679" s="6">
        <v>1</v>
      </c>
      <c r="V679" s="6">
        <v>0</v>
      </c>
      <c r="X679" s="6" t="s">
        <v>9053</v>
      </c>
      <c r="Y679" s="6" t="s">
        <v>9054</v>
      </c>
    </row>
    <row r="680" spans="1:25">
      <c r="A680" s="6" t="s">
        <v>3305</v>
      </c>
      <c r="B680" s="6" t="s">
        <v>3306</v>
      </c>
      <c r="C680" s="6" t="s">
        <v>3307</v>
      </c>
      <c r="D680" s="13">
        <v>1</v>
      </c>
      <c r="E680" s="6" t="s">
        <v>1148</v>
      </c>
      <c r="F680" s="6" t="s">
        <v>1148</v>
      </c>
      <c r="G680" s="6" t="s">
        <v>1149</v>
      </c>
      <c r="H680" s="10" t="s">
        <v>1645</v>
      </c>
      <c r="I680" s="6" t="s">
        <v>2916</v>
      </c>
      <c r="J680" s="6" t="s">
        <v>1552</v>
      </c>
      <c r="K680" s="6" t="s">
        <v>2917</v>
      </c>
      <c r="N680" s="8" t="s">
        <v>1552</v>
      </c>
      <c r="O680" s="7" t="s">
        <v>1553</v>
      </c>
      <c r="S680" s="6">
        <v>1</v>
      </c>
      <c r="T680" s="6">
        <v>0</v>
      </c>
      <c r="U680" s="6">
        <v>1</v>
      </c>
      <c r="V680" s="6">
        <v>0</v>
      </c>
      <c r="X680" s="6" t="s">
        <v>9055</v>
      </c>
      <c r="Y680" s="6" t="s">
        <v>9056</v>
      </c>
    </row>
    <row r="681" spans="1:25">
      <c r="A681" s="6" t="s">
        <v>3308</v>
      </c>
      <c r="B681" s="6" t="s">
        <v>3309</v>
      </c>
      <c r="C681" s="6" t="s">
        <v>3310</v>
      </c>
      <c r="D681" s="13">
        <v>1</v>
      </c>
      <c r="E681" s="6" t="s">
        <v>1148</v>
      </c>
      <c r="F681" s="6" t="s">
        <v>1148</v>
      </c>
      <c r="G681" s="6" t="s">
        <v>1149</v>
      </c>
      <c r="H681" s="10" t="s">
        <v>1645</v>
      </c>
      <c r="I681" s="6" t="s">
        <v>2916</v>
      </c>
      <c r="J681" s="6" t="s">
        <v>1552</v>
      </c>
      <c r="K681" s="6" t="s">
        <v>2917</v>
      </c>
      <c r="N681" s="8" t="s">
        <v>1552</v>
      </c>
      <c r="O681" s="7" t="s">
        <v>1553</v>
      </c>
      <c r="S681" s="6">
        <v>1</v>
      </c>
      <c r="T681" s="6">
        <v>0</v>
      </c>
      <c r="U681" s="6">
        <v>1</v>
      </c>
      <c r="V681" s="6">
        <v>0</v>
      </c>
      <c r="X681" s="6" t="s">
        <v>9057</v>
      </c>
      <c r="Y681" s="6" t="s">
        <v>9058</v>
      </c>
    </row>
    <row r="682" spans="1:25">
      <c r="A682" s="6" t="s">
        <v>3311</v>
      </c>
      <c r="B682" s="6" t="s">
        <v>3312</v>
      </c>
      <c r="C682" s="6" t="s">
        <v>3313</v>
      </c>
      <c r="D682" s="13">
        <v>1</v>
      </c>
      <c r="E682" s="6" t="s">
        <v>1148</v>
      </c>
      <c r="F682" s="6" t="s">
        <v>1148</v>
      </c>
      <c r="G682" s="6" t="s">
        <v>1149</v>
      </c>
      <c r="H682" s="10" t="s">
        <v>1645</v>
      </c>
      <c r="I682" s="6" t="s">
        <v>2916</v>
      </c>
      <c r="J682" s="6" t="s">
        <v>1552</v>
      </c>
      <c r="K682" s="6" t="s">
        <v>2917</v>
      </c>
      <c r="N682" s="8" t="s">
        <v>1552</v>
      </c>
      <c r="O682" s="7" t="s">
        <v>1553</v>
      </c>
      <c r="S682" s="6">
        <v>1</v>
      </c>
      <c r="T682" s="6">
        <v>0</v>
      </c>
      <c r="U682" s="6">
        <v>1</v>
      </c>
      <c r="V682" s="6">
        <v>0</v>
      </c>
      <c r="X682" s="6" t="s">
        <v>9059</v>
      </c>
      <c r="Y682" s="6" t="s">
        <v>9060</v>
      </c>
    </row>
    <row r="683" spans="1:25">
      <c r="A683" s="6" t="s">
        <v>3314</v>
      </c>
      <c r="B683" s="6" t="s">
        <v>3315</v>
      </c>
      <c r="C683" s="6" t="s">
        <v>3316</v>
      </c>
      <c r="D683" s="12">
        <v>1</v>
      </c>
      <c r="E683" s="6" t="s">
        <v>1148</v>
      </c>
      <c r="F683" s="6" t="s">
        <v>1148</v>
      </c>
      <c r="G683" s="6" t="s">
        <v>1149</v>
      </c>
      <c r="H683" s="10" t="s">
        <v>1645</v>
      </c>
      <c r="I683" s="6" t="s">
        <v>2916</v>
      </c>
      <c r="J683" s="6" t="s">
        <v>1552</v>
      </c>
      <c r="K683" s="6" t="s">
        <v>2917</v>
      </c>
      <c r="N683" s="8" t="s">
        <v>1552</v>
      </c>
      <c r="O683" s="7" t="s">
        <v>1553</v>
      </c>
      <c r="S683" s="6">
        <v>1</v>
      </c>
      <c r="T683" s="6">
        <v>0</v>
      </c>
      <c r="U683" s="6">
        <v>1</v>
      </c>
      <c r="V683" s="6">
        <v>0</v>
      </c>
      <c r="X683" s="6" t="s">
        <v>9061</v>
      </c>
      <c r="Y683" s="6" t="s">
        <v>9062</v>
      </c>
    </row>
    <row r="684" spans="1:25">
      <c r="A684" s="6" t="s">
        <v>3317</v>
      </c>
      <c r="B684" s="6" t="s">
        <v>3318</v>
      </c>
      <c r="C684" s="6" t="s">
        <v>3319</v>
      </c>
      <c r="D684" s="13">
        <v>1</v>
      </c>
      <c r="E684" s="6" t="s">
        <v>1148</v>
      </c>
      <c r="F684" s="6" t="s">
        <v>1148</v>
      </c>
      <c r="G684" s="6" t="s">
        <v>1149</v>
      </c>
      <c r="H684" s="10" t="s">
        <v>1645</v>
      </c>
      <c r="I684" s="6" t="s">
        <v>2916</v>
      </c>
      <c r="J684" s="6" t="s">
        <v>1552</v>
      </c>
      <c r="K684" s="6" t="s">
        <v>2917</v>
      </c>
      <c r="N684" s="8" t="s">
        <v>1552</v>
      </c>
      <c r="O684" s="7" t="s">
        <v>1553</v>
      </c>
      <c r="S684" s="6">
        <v>1</v>
      </c>
      <c r="T684" s="6">
        <v>0</v>
      </c>
      <c r="U684" s="6">
        <v>1</v>
      </c>
      <c r="V684" s="6">
        <v>0</v>
      </c>
      <c r="X684" s="6" t="s">
        <v>9063</v>
      </c>
      <c r="Y684" s="6" t="s">
        <v>9064</v>
      </c>
    </row>
    <row r="685" spans="1:25">
      <c r="A685" s="6" t="s">
        <v>459</v>
      </c>
      <c r="B685" s="6" t="s">
        <v>3320</v>
      </c>
      <c r="C685" s="11" t="s">
        <v>3321</v>
      </c>
      <c r="D685" s="12">
        <v>1</v>
      </c>
      <c r="E685" s="6" t="s">
        <v>1148</v>
      </c>
      <c r="F685" s="6" t="s">
        <v>1148</v>
      </c>
      <c r="G685" s="6" t="s">
        <v>1149</v>
      </c>
      <c r="H685" s="10" t="s">
        <v>1645</v>
      </c>
      <c r="I685" s="8" t="s">
        <v>3322</v>
      </c>
      <c r="J685" s="6" t="s">
        <v>1552</v>
      </c>
      <c r="K685" s="6" t="s">
        <v>1138</v>
      </c>
      <c r="N685" s="8" t="s">
        <v>1552</v>
      </c>
      <c r="O685" s="7" t="s">
        <v>1553</v>
      </c>
      <c r="S685" s="6">
        <v>1</v>
      </c>
      <c r="T685" s="6">
        <v>0</v>
      </c>
      <c r="U685" s="6">
        <v>1</v>
      </c>
      <c r="V685" s="6">
        <v>0</v>
      </c>
      <c r="X685" s="6" t="s">
        <v>9065</v>
      </c>
      <c r="Y685" s="6" t="s">
        <v>9066</v>
      </c>
    </row>
    <row r="686" spans="1:25">
      <c r="A686" s="8" t="s">
        <v>778</v>
      </c>
      <c r="B686" s="8" t="s">
        <v>3323</v>
      </c>
      <c r="C686" s="8" t="s">
        <v>3324</v>
      </c>
      <c r="D686" s="13">
        <v>1</v>
      </c>
      <c r="E686" s="6" t="s">
        <v>1148</v>
      </c>
      <c r="F686" s="6" t="s">
        <v>1148</v>
      </c>
      <c r="G686" s="10" t="s">
        <v>1149</v>
      </c>
      <c r="H686" s="10" t="s">
        <v>1645</v>
      </c>
      <c r="I686" s="8" t="s">
        <v>3322</v>
      </c>
      <c r="J686" s="6" t="s">
        <v>1552</v>
      </c>
      <c r="K686" s="6" t="s">
        <v>1138</v>
      </c>
      <c r="N686" s="8" t="s">
        <v>1552</v>
      </c>
      <c r="O686" s="7" t="s">
        <v>1553</v>
      </c>
      <c r="S686" s="6">
        <v>1</v>
      </c>
      <c r="T686" s="6">
        <v>0</v>
      </c>
      <c r="U686" s="6">
        <v>1</v>
      </c>
      <c r="V686" s="6">
        <v>0</v>
      </c>
      <c r="X686" s="6" t="s">
        <v>9067</v>
      </c>
      <c r="Y686" s="6" t="s">
        <v>9068</v>
      </c>
    </row>
    <row r="687" spans="1:25">
      <c r="A687" s="8" t="s">
        <v>1080</v>
      </c>
      <c r="B687" s="8" t="s">
        <v>3323</v>
      </c>
      <c r="C687" s="8" t="s">
        <v>3325</v>
      </c>
      <c r="D687" s="13">
        <v>1</v>
      </c>
      <c r="E687" s="6" t="s">
        <v>1148</v>
      </c>
      <c r="F687" s="6" t="s">
        <v>1148</v>
      </c>
      <c r="G687" s="10" t="s">
        <v>1149</v>
      </c>
      <c r="H687" s="10" t="s">
        <v>1645</v>
      </c>
      <c r="I687" s="8" t="s">
        <v>3322</v>
      </c>
      <c r="J687" s="6" t="s">
        <v>1552</v>
      </c>
      <c r="K687" s="6" t="s">
        <v>1138</v>
      </c>
      <c r="N687" s="8" t="s">
        <v>1552</v>
      </c>
      <c r="O687" s="7" t="s">
        <v>1553</v>
      </c>
      <c r="P687" s="44"/>
      <c r="S687" s="6">
        <v>1</v>
      </c>
      <c r="T687" s="6">
        <v>0</v>
      </c>
      <c r="U687" s="6">
        <v>1</v>
      </c>
      <c r="V687" s="6">
        <v>0</v>
      </c>
      <c r="X687" s="6" t="s">
        <v>9069</v>
      </c>
      <c r="Y687" s="6" t="s">
        <v>9070</v>
      </c>
    </row>
    <row r="688" spans="1:25">
      <c r="A688" s="6" t="s">
        <v>146</v>
      </c>
      <c r="B688" s="6" t="s">
        <v>3326</v>
      </c>
      <c r="C688" s="11" t="s">
        <v>3327</v>
      </c>
      <c r="D688" s="12">
        <v>1</v>
      </c>
      <c r="E688" s="6" t="s">
        <v>1148</v>
      </c>
      <c r="F688" s="6" t="s">
        <v>1148</v>
      </c>
      <c r="G688" s="6" t="s">
        <v>1149</v>
      </c>
      <c r="H688" s="10" t="s">
        <v>1645</v>
      </c>
      <c r="I688" s="8" t="s">
        <v>3322</v>
      </c>
      <c r="J688" s="6" t="s">
        <v>1552</v>
      </c>
      <c r="K688" s="6" t="s">
        <v>1138</v>
      </c>
      <c r="N688" s="8" t="s">
        <v>1552</v>
      </c>
      <c r="O688" s="7" t="s">
        <v>1553</v>
      </c>
      <c r="S688" s="6">
        <v>1</v>
      </c>
      <c r="T688" s="6">
        <v>0</v>
      </c>
      <c r="U688" s="6">
        <v>1</v>
      </c>
      <c r="V688" s="6">
        <v>0</v>
      </c>
      <c r="X688" s="6" t="s">
        <v>9071</v>
      </c>
      <c r="Y688" s="6" t="s">
        <v>9072</v>
      </c>
    </row>
    <row r="689" spans="1:26">
      <c r="A689" s="6" t="s">
        <v>153</v>
      </c>
      <c r="B689" s="6" t="s">
        <v>3328</v>
      </c>
      <c r="C689" s="6" t="s">
        <v>3329</v>
      </c>
      <c r="D689" s="7">
        <v>1</v>
      </c>
      <c r="E689" s="6" t="s">
        <v>1148</v>
      </c>
      <c r="F689" s="6" t="s">
        <v>1148</v>
      </c>
      <c r="G689" s="6" t="s">
        <v>1149</v>
      </c>
      <c r="H689" s="6" t="s">
        <v>1645</v>
      </c>
      <c r="I689" s="6" t="s">
        <v>3322</v>
      </c>
      <c r="J689" s="6" t="s">
        <v>1552</v>
      </c>
      <c r="K689" s="6" t="s">
        <v>1138</v>
      </c>
      <c r="N689" s="8" t="s">
        <v>1552</v>
      </c>
      <c r="O689" s="7" t="s">
        <v>1553</v>
      </c>
      <c r="P689" s="6" t="s">
        <v>1399</v>
      </c>
      <c r="Q689" s="6" t="s">
        <v>1236</v>
      </c>
      <c r="R689" s="6" t="s">
        <v>1400</v>
      </c>
      <c r="S689" s="6">
        <v>1</v>
      </c>
      <c r="T689" s="6">
        <v>0</v>
      </c>
      <c r="U689" s="6">
        <v>1</v>
      </c>
      <c r="V689" s="6">
        <v>0</v>
      </c>
      <c r="X689" s="6" t="s">
        <v>9073</v>
      </c>
      <c r="Y689" s="6" t="s">
        <v>9074</v>
      </c>
    </row>
    <row r="690" spans="1:26">
      <c r="A690" s="8" t="s">
        <v>3330</v>
      </c>
      <c r="B690" s="8" t="s">
        <v>3331</v>
      </c>
      <c r="C690" s="8" t="s">
        <v>3332</v>
      </c>
      <c r="D690" s="13">
        <v>1</v>
      </c>
      <c r="E690" s="6" t="s">
        <v>1148</v>
      </c>
      <c r="F690" s="6" t="s">
        <v>1148</v>
      </c>
      <c r="G690" s="10" t="s">
        <v>1149</v>
      </c>
      <c r="H690" s="10" t="s">
        <v>1645</v>
      </c>
      <c r="I690" s="11" t="s">
        <v>3322</v>
      </c>
      <c r="J690" s="6" t="s">
        <v>1552</v>
      </c>
      <c r="K690" s="6" t="s">
        <v>1138</v>
      </c>
      <c r="N690" s="8" t="s">
        <v>1552</v>
      </c>
      <c r="O690" s="7" t="s">
        <v>1553</v>
      </c>
      <c r="S690" s="6">
        <v>1</v>
      </c>
      <c r="T690" s="6">
        <v>0</v>
      </c>
      <c r="U690" s="6">
        <v>1</v>
      </c>
      <c r="V690" s="6">
        <v>0</v>
      </c>
      <c r="X690" s="6" t="s">
        <v>9075</v>
      </c>
      <c r="Y690" s="6" t="s">
        <v>9076</v>
      </c>
    </row>
    <row r="691" spans="1:26">
      <c r="A691" s="8" t="s">
        <v>3333</v>
      </c>
      <c r="B691" s="8" t="s">
        <v>3334</v>
      </c>
      <c r="C691" s="8" t="s">
        <v>3335</v>
      </c>
      <c r="D691" s="13">
        <v>1</v>
      </c>
      <c r="E691" s="6" t="s">
        <v>1148</v>
      </c>
      <c r="F691" s="6" t="s">
        <v>1148</v>
      </c>
      <c r="G691" s="10" t="s">
        <v>1149</v>
      </c>
      <c r="H691" s="10" t="s">
        <v>1645</v>
      </c>
      <c r="I691" s="11" t="s">
        <v>3322</v>
      </c>
      <c r="J691" s="6" t="s">
        <v>1552</v>
      </c>
      <c r="K691" s="6" t="s">
        <v>1138</v>
      </c>
      <c r="N691" s="8" t="s">
        <v>1552</v>
      </c>
      <c r="O691" s="7" t="s">
        <v>1553</v>
      </c>
      <c r="S691" s="6">
        <v>1</v>
      </c>
      <c r="T691" s="6">
        <v>0</v>
      </c>
      <c r="U691" s="6">
        <v>1</v>
      </c>
      <c r="V691" s="6">
        <v>0</v>
      </c>
      <c r="X691" s="6" t="s">
        <v>9077</v>
      </c>
      <c r="Y691" s="6" t="s">
        <v>9078</v>
      </c>
    </row>
    <row r="692" spans="1:26">
      <c r="A692" s="8" t="s">
        <v>1017</v>
      </c>
      <c r="B692" s="8" t="s">
        <v>3336</v>
      </c>
      <c r="C692" s="8" t="s">
        <v>3337</v>
      </c>
      <c r="D692" s="13">
        <v>1</v>
      </c>
      <c r="E692" s="6" t="s">
        <v>1148</v>
      </c>
      <c r="F692" s="6" t="s">
        <v>1148</v>
      </c>
      <c r="G692" s="10" t="s">
        <v>1149</v>
      </c>
      <c r="H692" s="10" t="s">
        <v>1645</v>
      </c>
      <c r="I692" s="8" t="s">
        <v>3322</v>
      </c>
      <c r="J692" s="6" t="s">
        <v>1552</v>
      </c>
      <c r="K692" s="6" t="s">
        <v>1138</v>
      </c>
      <c r="N692" s="8" t="s">
        <v>1552</v>
      </c>
      <c r="O692" s="7" t="s">
        <v>1553</v>
      </c>
      <c r="S692" s="6">
        <v>1</v>
      </c>
      <c r="T692" s="6">
        <v>0</v>
      </c>
      <c r="U692" s="6">
        <v>1</v>
      </c>
      <c r="V692" s="6">
        <v>0</v>
      </c>
      <c r="X692" s="6" t="s">
        <v>9079</v>
      </c>
      <c r="Y692" s="6" t="s">
        <v>9080</v>
      </c>
    </row>
    <row r="693" spans="1:26">
      <c r="A693" s="8" t="s">
        <v>721</v>
      </c>
      <c r="B693" s="8" t="s">
        <v>3338</v>
      </c>
      <c r="C693" s="8" t="s">
        <v>3339</v>
      </c>
      <c r="D693" s="13">
        <v>1</v>
      </c>
      <c r="E693" s="6" t="s">
        <v>1148</v>
      </c>
      <c r="F693" s="6" t="s">
        <v>1148</v>
      </c>
      <c r="G693" s="10" t="s">
        <v>1149</v>
      </c>
      <c r="H693" s="10" t="s">
        <v>1645</v>
      </c>
      <c r="I693" s="6" t="s">
        <v>3322</v>
      </c>
      <c r="J693" s="6" t="s">
        <v>1552</v>
      </c>
      <c r="K693" s="6" t="s">
        <v>1138</v>
      </c>
      <c r="N693" s="8" t="s">
        <v>1552</v>
      </c>
      <c r="O693" s="7" t="s">
        <v>1553</v>
      </c>
      <c r="S693" s="6">
        <v>1</v>
      </c>
      <c r="T693" s="6">
        <v>0</v>
      </c>
      <c r="U693" s="6">
        <v>1</v>
      </c>
      <c r="V693" s="6">
        <v>0</v>
      </c>
      <c r="X693" s="6" t="s">
        <v>9081</v>
      </c>
      <c r="Y693" s="6" t="s">
        <v>9082</v>
      </c>
    </row>
    <row r="694" spans="1:26">
      <c r="A694" s="6" t="s">
        <v>114</v>
      </c>
      <c r="B694" s="6" t="s">
        <v>3340</v>
      </c>
      <c r="C694" s="6" t="s">
        <v>3341</v>
      </c>
      <c r="D694" s="7">
        <v>1</v>
      </c>
      <c r="E694" s="6" t="s">
        <v>1148</v>
      </c>
      <c r="F694" s="6" t="s">
        <v>1148</v>
      </c>
      <c r="G694" s="6" t="s">
        <v>1149</v>
      </c>
      <c r="H694" s="6" t="s">
        <v>1645</v>
      </c>
      <c r="I694" s="6" t="s">
        <v>3322</v>
      </c>
      <c r="J694" s="6" t="s">
        <v>1552</v>
      </c>
      <c r="K694" s="6" t="s">
        <v>1138</v>
      </c>
      <c r="N694" s="8" t="s">
        <v>1552</v>
      </c>
      <c r="O694" s="7" t="s">
        <v>1553</v>
      </c>
      <c r="P694" s="6" t="s">
        <v>1399</v>
      </c>
      <c r="Q694" s="6" t="s">
        <v>1236</v>
      </c>
      <c r="R694" s="6" t="s">
        <v>1400</v>
      </c>
      <c r="S694" s="6">
        <v>1</v>
      </c>
      <c r="T694" s="6">
        <v>0</v>
      </c>
      <c r="U694" s="6">
        <v>1</v>
      </c>
      <c r="V694" s="6">
        <v>0</v>
      </c>
      <c r="X694" s="6" t="s">
        <v>7951</v>
      </c>
      <c r="Y694" s="6" t="s">
        <v>9083</v>
      </c>
    </row>
    <row r="695" spans="1:26">
      <c r="A695" s="11" t="s">
        <v>322</v>
      </c>
      <c r="B695" s="11" t="s">
        <v>3342</v>
      </c>
      <c r="C695" s="11" t="s">
        <v>3343</v>
      </c>
      <c r="D695" s="12">
        <v>1</v>
      </c>
      <c r="E695" s="10" t="s">
        <v>1148</v>
      </c>
      <c r="F695" s="10" t="s">
        <v>1148</v>
      </c>
      <c r="G695" s="10" t="s">
        <v>1149</v>
      </c>
      <c r="H695" s="10" t="s">
        <v>1645</v>
      </c>
      <c r="I695" s="8" t="s">
        <v>3322</v>
      </c>
      <c r="J695" s="8" t="s">
        <v>1552</v>
      </c>
      <c r="K695" s="6" t="s">
        <v>1138</v>
      </c>
      <c r="N695" s="8" t="s">
        <v>1552</v>
      </c>
      <c r="O695" s="7" t="s">
        <v>1553</v>
      </c>
      <c r="S695" s="6">
        <v>1</v>
      </c>
      <c r="T695" s="6">
        <v>0</v>
      </c>
      <c r="U695" s="6">
        <v>1</v>
      </c>
      <c r="V695" s="6">
        <v>0</v>
      </c>
      <c r="X695" s="6" t="s">
        <v>9084</v>
      </c>
      <c r="Y695" s="6" t="s">
        <v>9085</v>
      </c>
    </row>
    <row r="696" spans="1:26">
      <c r="A696" s="8" t="s">
        <v>783</v>
      </c>
      <c r="B696" s="8" t="s">
        <v>3344</v>
      </c>
      <c r="C696" s="11" t="s">
        <v>3345</v>
      </c>
      <c r="D696" s="12">
        <v>1</v>
      </c>
      <c r="E696" s="10" t="s">
        <v>1148</v>
      </c>
      <c r="F696" s="10" t="s">
        <v>1148</v>
      </c>
      <c r="G696" s="10" t="s">
        <v>1149</v>
      </c>
      <c r="H696" s="10" t="s">
        <v>1645</v>
      </c>
      <c r="I696" s="11" t="s">
        <v>3322</v>
      </c>
      <c r="J696" s="8" t="s">
        <v>1552</v>
      </c>
      <c r="K696" s="6" t="s">
        <v>1138</v>
      </c>
      <c r="N696" s="8" t="s">
        <v>1552</v>
      </c>
      <c r="O696" s="7" t="s">
        <v>1553</v>
      </c>
      <c r="S696" s="6">
        <v>1</v>
      </c>
      <c r="T696" s="6">
        <v>0</v>
      </c>
      <c r="U696" s="6">
        <v>1</v>
      </c>
      <c r="V696" s="6">
        <v>0</v>
      </c>
      <c r="X696" s="6" t="s">
        <v>9086</v>
      </c>
      <c r="Y696" s="6" t="s">
        <v>9087</v>
      </c>
    </row>
    <row r="697" spans="1:26">
      <c r="A697" s="8" t="s">
        <v>3346</v>
      </c>
      <c r="B697" s="8" t="s">
        <v>3347</v>
      </c>
      <c r="C697" s="8" t="s">
        <v>3348</v>
      </c>
      <c r="D697" s="13">
        <v>1</v>
      </c>
      <c r="E697" s="6" t="s">
        <v>1148</v>
      </c>
      <c r="F697" s="6" t="s">
        <v>1148</v>
      </c>
      <c r="G697" s="10" t="s">
        <v>1149</v>
      </c>
      <c r="H697" s="10" t="s">
        <v>1645</v>
      </c>
      <c r="I697" s="11" t="s">
        <v>3322</v>
      </c>
      <c r="J697" s="6" t="s">
        <v>1552</v>
      </c>
      <c r="K697" s="6" t="s">
        <v>1138</v>
      </c>
      <c r="N697" s="8" t="s">
        <v>1552</v>
      </c>
      <c r="O697" s="7" t="s">
        <v>1553</v>
      </c>
      <c r="S697" s="6">
        <v>1</v>
      </c>
      <c r="T697" s="6">
        <v>0</v>
      </c>
      <c r="U697" s="6">
        <v>1</v>
      </c>
      <c r="V697" s="6">
        <v>0</v>
      </c>
      <c r="X697" s="6" t="s">
        <v>9088</v>
      </c>
      <c r="Y697" s="6" t="s">
        <v>9089</v>
      </c>
    </row>
    <row r="698" spans="1:26">
      <c r="A698" s="6" t="s">
        <v>3349</v>
      </c>
      <c r="B698" s="6" t="s">
        <v>3350</v>
      </c>
      <c r="C698" s="11" t="s">
        <v>3351</v>
      </c>
      <c r="D698" s="12">
        <v>0</v>
      </c>
      <c r="E698" s="6" t="s">
        <v>1611</v>
      </c>
      <c r="F698" s="6" t="s">
        <v>1612</v>
      </c>
      <c r="G698" s="6" t="s">
        <v>3352</v>
      </c>
      <c r="H698" s="6" t="s">
        <v>1135</v>
      </c>
      <c r="I698" s="10" t="s">
        <v>3353</v>
      </c>
      <c r="J698" s="8" t="s">
        <v>1243</v>
      </c>
      <c r="K698" s="6" t="s">
        <v>1138</v>
      </c>
      <c r="N698" s="6" t="s">
        <v>1139</v>
      </c>
      <c r="O698" s="7">
        <v>2</v>
      </c>
      <c r="S698" s="6">
        <v>0</v>
      </c>
      <c r="T698" s="6">
        <v>0</v>
      </c>
      <c r="U698" s="6">
        <v>0</v>
      </c>
      <c r="V698" s="6">
        <v>1</v>
      </c>
      <c r="X698" s="6" t="s">
        <v>9090</v>
      </c>
      <c r="Y698" s="6" t="s">
        <v>9091</v>
      </c>
    </row>
    <row r="699" spans="1:26">
      <c r="A699" s="6" t="s">
        <v>3354</v>
      </c>
      <c r="B699" s="6" t="s">
        <v>3355</v>
      </c>
      <c r="C699" s="11" t="s">
        <v>3356</v>
      </c>
      <c r="D699" s="12">
        <v>1</v>
      </c>
      <c r="E699" s="6" t="s">
        <v>1611</v>
      </c>
      <c r="F699" s="6" t="s">
        <v>1612</v>
      </c>
      <c r="G699" s="6" t="s">
        <v>1604</v>
      </c>
      <c r="H699" s="6" t="s">
        <v>1135</v>
      </c>
      <c r="I699" s="10" t="s">
        <v>3353</v>
      </c>
      <c r="J699" s="8" t="s">
        <v>1243</v>
      </c>
      <c r="K699" s="6" t="s">
        <v>1138</v>
      </c>
      <c r="N699" s="6" t="s">
        <v>1139</v>
      </c>
      <c r="O699" s="7">
        <v>2</v>
      </c>
      <c r="S699" s="6">
        <v>0</v>
      </c>
      <c r="T699" s="6">
        <v>0</v>
      </c>
      <c r="U699" s="6">
        <v>0</v>
      </c>
      <c r="V699" s="6">
        <v>1</v>
      </c>
      <c r="X699" s="6" t="s">
        <v>9092</v>
      </c>
      <c r="Y699" s="6" t="s">
        <v>9093</v>
      </c>
    </row>
    <row r="700" spans="1:26">
      <c r="A700" s="8" t="s">
        <v>440</v>
      </c>
      <c r="B700" s="8" t="s">
        <v>3357</v>
      </c>
      <c r="C700" s="11" t="s">
        <v>3358</v>
      </c>
      <c r="D700" s="12">
        <v>0</v>
      </c>
      <c r="E700" s="11" t="s">
        <v>3359</v>
      </c>
      <c r="F700" s="11" t="s">
        <v>3360</v>
      </c>
      <c r="G700" s="10" t="s">
        <v>3361</v>
      </c>
      <c r="H700" s="6" t="s">
        <v>1135</v>
      </c>
      <c r="I700" s="10" t="s">
        <v>3353</v>
      </c>
      <c r="J700" s="8" t="s">
        <v>1243</v>
      </c>
      <c r="K700" s="6" t="s">
        <v>1138</v>
      </c>
      <c r="N700" s="6" t="s">
        <v>1139</v>
      </c>
      <c r="O700" s="7">
        <v>2</v>
      </c>
      <c r="S700" s="6">
        <v>0</v>
      </c>
      <c r="T700" s="6">
        <v>0</v>
      </c>
      <c r="U700" s="6">
        <v>0</v>
      </c>
      <c r="V700" s="6">
        <v>1</v>
      </c>
      <c r="X700" s="6" t="s">
        <v>9094</v>
      </c>
      <c r="Y700" s="6" t="s">
        <v>9095</v>
      </c>
      <c r="Z700" s="6">
        <v>1</v>
      </c>
    </row>
    <row r="701" spans="1:26">
      <c r="A701" s="8" t="s">
        <v>234</v>
      </c>
      <c r="B701" s="8" t="s">
        <v>3362</v>
      </c>
      <c r="C701" s="11" t="s">
        <v>3363</v>
      </c>
      <c r="D701" s="12">
        <v>0</v>
      </c>
      <c r="E701" s="11" t="s">
        <v>3359</v>
      </c>
      <c r="F701" s="11" t="s">
        <v>3360</v>
      </c>
      <c r="G701" s="10" t="s">
        <v>3361</v>
      </c>
      <c r="H701" s="6" t="s">
        <v>1135</v>
      </c>
      <c r="I701" s="10" t="s">
        <v>3353</v>
      </c>
      <c r="J701" s="8" t="s">
        <v>1243</v>
      </c>
      <c r="K701" s="6" t="s">
        <v>1138</v>
      </c>
      <c r="N701" s="6" t="s">
        <v>1139</v>
      </c>
      <c r="O701" s="7">
        <v>2</v>
      </c>
      <c r="S701" s="6">
        <v>0</v>
      </c>
      <c r="T701" s="6">
        <v>0</v>
      </c>
      <c r="U701" s="6">
        <v>0</v>
      </c>
      <c r="V701" s="6">
        <v>1</v>
      </c>
      <c r="X701" s="6" t="s">
        <v>9096</v>
      </c>
      <c r="Y701" s="6" t="s">
        <v>9097</v>
      </c>
      <c r="Z701" s="6">
        <v>1</v>
      </c>
    </row>
    <row r="702" spans="1:26">
      <c r="A702" s="10" t="s">
        <v>3364</v>
      </c>
      <c r="B702" s="11" t="s">
        <v>3365</v>
      </c>
      <c r="C702" s="11" t="s">
        <v>3366</v>
      </c>
      <c r="D702" s="12">
        <v>1</v>
      </c>
      <c r="E702" s="30" t="s">
        <v>3367</v>
      </c>
      <c r="F702" s="30" t="s">
        <v>3368</v>
      </c>
      <c r="G702" s="10" t="s">
        <v>3369</v>
      </c>
      <c r="H702" s="6" t="s">
        <v>1135</v>
      </c>
      <c r="I702" s="10" t="s">
        <v>3353</v>
      </c>
      <c r="J702" s="8" t="s">
        <v>1243</v>
      </c>
      <c r="K702" s="6" t="s">
        <v>1138</v>
      </c>
      <c r="L702" s="11"/>
      <c r="M702" s="11"/>
      <c r="N702" s="6" t="s">
        <v>1139</v>
      </c>
      <c r="O702" s="7">
        <v>2</v>
      </c>
      <c r="P702" s="11"/>
      <c r="Q702" s="11"/>
      <c r="R702" s="41"/>
      <c r="S702" s="6">
        <v>0</v>
      </c>
      <c r="T702" s="6">
        <v>0</v>
      </c>
      <c r="U702" s="6">
        <v>0</v>
      </c>
      <c r="V702" s="6">
        <v>1</v>
      </c>
      <c r="X702" s="6" t="s">
        <v>9098</v>
      </c>
      <c r="Y702" s="6" t="s">
        <v>9099</v>
      </c>
    </row>
    <row r="703" spans="1:26">
      <c r="A703" s="6" t="s">
        <v>454</v>
      </c>
      <c r="B703" s="6" t="s">
        <v>3370</v>
      </c>
      <c r="C703" s="11" t="s">
        <v>3371</v>
      </c>
      <c r="D703" s="12">
        <v>0</v>
      </c>
      <c r="E703" s="6" t="s">
        <v>3372</v>
      </c>
      <c r="F703" s="6" t="s">
        <v>3373</v>
      </c>
      <c r="G703" s="6" t="s">
        <v>3374</v>
      </c>
      <c r="H703" s="6" t="s">
        <v>1135</v>
      </c>
      <c r="I703" s="10" t="s">
        <v>3353</v>
      </c>
      <c r="J703" s="8" t="s">
        <v>1243</v>
      </c>
      <c r="K703" s="6" t="s">
        <v>1138</v>
      </c>
      <c r="N703" s="8" t="s">
        <v>1139</v>
      </c>
      <c r="O703" s="7">
        <v>2</v>
      </c>
      <c r="S703" s="6">
        <v>0</v>
      </c>
      <c r="T703" s="6">
        <v>0</v>
      </c>
      <c r="U703" s="6">
        <v>0</v>
      </c>
      <c r="V703" s="6">
        <v>1</v>
      </c>
      <c r="X703" s="6" t="s">
        <v>9100</v>
      </c>
      <c r="Y703" s="6" t="s">
        <v>9101</v>
      </c>
    </row>
    <row r="704" spans="1:26">
      <c r="A704" s="6" t="s">
        <v>702</v>
      </c>
      <c r="B704" s="6" t="s">
        <v>3375</v>
      </c>
      <c r="C704" s="11" t="s">
        <v>3376</v>
      </c>
      <c r="D704" s="12">
        <v>0</v>
      </c>
      <c r="E704" s="6" t="s">
        <v>3377</v>
      </c>
      <c r="F704" s="6" t="s">
        <v>3378</v>
      </c>
      <c r="G704" s="6" t="s">
        <v>3374</v>
      </c>
      <c r="H704" s="6" t="s">
        <v>1135</v>
      </c>
      <c r="I704" s="10" t="s">
        <v>3353</v>
      </c>
      <c r="J704" s="8" t="s">
        <v>1243</v>
      </c>
      <c r="K704" s="6" t="s">
        <v>1138</v>
      </c>
      <c r="N704" s="8" t="s">
        <v>1139</v>
      </c>
      <c r="O704" s="7">
        <v>2</v>
      </c>
      <c r="S704" s="6">
        <v>0</v>
      </c>
      <c r="T704" s="6">
        <v>0</v>
      </c>
      <c r="U704" s="6">
        <v>0</v>
      </c>
      <c r="V704" s="6">
        <v>1</v>
      </c>
      <c r="X704" s="6" t="s">
        <v>9102</v>
      </c>
      <c r="Y704" s="6" t="s">
        <v>9103</v>
      </c>
    </row>
    <row r="705" spans="1:25">
      <c r="A705" s="6" t="s">
        <v>701</v>
      </c>
      <c r="B705" s="6" t="s">
        <v>3379</v>
      </c>
      <c r="C705" s="11" t="s">
        <v>3380</v>
      </c>
      <c r="D705" s="12">
        <v>0</v>
      </c>
      <c r="E705" s="6" t="s">
        <v>3377</v>
      </c>
      <c r="F705" s="6" t="s">
        <v>3378</v>
      </c>
      <c r="G705" s="6" t="s">
        <v>3374</v>
      </c>
      <c r="H705" s="6" t="s">
        <v>1135</v>
      </c>
      <c r="I705" s="10" t="s">
        <v>3353</v>
      </c>
      <c r="J705" s="8" t="s">
        <v>1243</v>
      </c>
      <c r="K705" s="6" t="s">
        <v>1138</v>
      </c>
      <c r="N705" s="8" t="s">
        <v>1139</v>
      </c>
      <c r="O705" s="7">
        <v>2</v>
      </c>
      <c r="S705" s="6">
        <v>0</v>
      </c>
      <c r="T705" s="6">
        <v>0</v>
      </c>
      <c r="U705" s="6">
        <v>0</v>
      </c>
      <c r="V705" s="6">
        <v>1</v>
      </c>
      <c r="X705" s="6" t="s">
        <v>9104</v>
      </c>
      <c r="Y705" s="6" t="s">
        <v>9105</v>
      </c>
    </row>
    <row r="706" spans="1:25">
      <c r="A706" s="6" t="s">
        <v>3381</v>
      </c>
      <c r="B706" s="6" t="s">
        <v>3382</v>
      </c>
      <c r="C706" s="11" t="s">
        <v>3383</v>
      </c>
      <c r="D706" s="12">
        <v>0</v>
      </c>
      <c r="E706" s="6" t="s">
        <v>1611</v>
      </c>
      <c r="F706" s="6" t="s">
        <v>1612</v>
      </c>
      <c r="G706" s="6" t="s">
        <v>1590</v>
      </c>
      <c r="H706" s="6" t="s">
        <v>1135</v>
      </c>
      <c r="I706" s="10" t="s">
        <v>3353</v>
      </c>
      <c r="J706" s="8" t="s">
        <v>1243</v>
      </c>
      <c r="K706" s="6" t="s">
        <v>1138</v>
      </c>
      <c r="N706" s="6" t="s">
        <v>1139</v>
      </c>
      <c r="O706" s="7">
        <v>2</v>
      </c>
      <c r="S706" s="6">
        <v>0</v>
      </c>
      <c r="T706" s="6">
        <v>0</v>
      </c>
      <c r="U706" s="6">
        <v>0</v>
      </c>
      <c r="V706" s="6">
        <v>1</v>
      </c>
      <c r="X706" s="6" t="s">
        <v>9106</v>
      </c>
      <c r="Y706" s="6" t="s">
        <v>9107</v>
      </c>
    </row>
    <row r="707" spans="1:25">
      <c r="A707" s="6" t="s">
        <v>332</v>
      </c>
      <c r="B707" s="6" t="s">
        <v>3384</v>
      </c>
      <c r="C707" s="11" t="s">
        <v>3385</v>
      </c>
      <c r="D707" s="12">
        <v>0</v>
      </c>
      <c r="E707" s="30" t="s">
        <v>3386</v>
      </c>
      <c r="F707" s="30" t="s">
        <v>3387</v>
      </c>
      <c r="G707" s="6" t="s">
        <v>3388</v>
      </c>
      <c r="H707" s="6" t="s">
        <v>1135</v>
      </c>
      <c r="I707" s="10" t="s">
        <v>3353</v>
      </c>
      <c r="J707" s="8" t="s">
        <v>1243</v>
      </c>
      <c r="K707" s="6" t="s">
        <v>1138</v>
      </c>
      <c r="N707" s="8" t="s">
        <v>1139</v>
      </c>
      <c r="O707" s="7">
        <v>2</v>
      </c>
      <c r="S707" s="6">
        <v>0</v>
      </c>
      <c r="T707" s="6">
        <v>0</v>
      </c>
      <c r="U707" s="6">
        <v>0</v>
      </c>
      <c r="V707" s="6">
        <v>1</v>
      </c>
      <c r="X707" s="6" t="s">
        <v>9108</v>
      </c>
      <c r="Y707" s="6" t="s">
        <v>9109</v>
      </c>
    </row>
    <row r="708" spans="1:25">
      <c r="A708" s="6" t="s">
        <v>599</v>
      </c>
      <c r="B708" s="6" t="s">
        <v>3389</v>
      </c>
      <c r="C708" s="11" t="s">
        <v>3390</v>
      </c>
      <c r="D708" s="12">
        <v>0</v>
      </c>
      <c r="E708" s="30" t="s">
        <v>3386</v>
      </c>
      <c r="F708" s="30" t="s">
        <v>3387</v>
      </c>
      <c r="G708" s="6" t="s">
        <v>3388</v>
      </c>
      <c r="H708" s="6" t="s">
        <v>1135</v>
      </c>
      <c r="I708" s="10" t="s">
        <v>3353</v>
      </c>
      <c r="J708" s="8" t="s">
        <v>1243</v>
      </c>
      <c r="K708" s="6" t="s">
        <v>1138</v>
      </c>
      <c r="N708" s="8" t="s">
        <v>1139</v>
      </c>
      <c r="O708" s="7">
        <v>2</v>
      </c>
      <c r="S708" s="6">
        <v>0</v>
      </c>
      <c r="T708" s="6">
        <v>0</v>
      </c>
      <c r="U708" s="6">
        <v>0</v>
      </c>
      <c r="V708" s="6">
        <v>1</v>
      </c>
      <c r="X708" s="6" t="s">
        <v>9110</v>
      </c>
      <c r="Y708" s="6" t="s">
        <v>9111</v>
      </c>
    </row>
    <row r="709" spans="1:25">
      <c r="A709" s="6" t="s">
        <v>722</v>
      </c>
      <c r="B709" s="6" t="s">
        <v>3391</v>
      </c>
      <c r="C709" s="11" t="s">
        <v>3392</v>
      </c>
      <c r="D709" s="12">
        <v>0</v>
      </c>
      <c r="E709" s="30" t="s">
        <v>3386</v>
      </c>
      <c r="F709" s="30" t="s">
        <v>3387</v>
      </c>
      <c r="G709" s="6" t="s">
        <v>3388</v>
      </c>
      <c r="H709" s="6" t="s">
        <v>1135</v>
      </c>
      <c r="I709" s="10" t="s">
        <v>3353</v>
      </c>
      <c r="J709" s="8" t="s">
        <v>1243</v>
      </c>
      <c r="K709" s="6" t="s">
        <v>1138</v>
      </c>
      <c r="N709" s="8" t="s">
        <v>1139</v>
      </c>
      <c r="O709" s="7">
        <v>2</v>
      </c>
      <c r="S709" s="6">
        <v>0</v>
      </c>
      <c r="T709" s="6">
        <v>0</v>
      </c>
      <c r="U709" s="6">
        <v>0</v>
      </c>
      <c r="V709" s="6">
        <v>1</v>
      </c>
      <c r="X709" s="6" t="s">
        <v>9112</v>
      </c>
      <c r="Y709" s="6" t="s">
        <v>9113</v>
      </c>
    </row>
    <row r="710" spans="1:25">
      <c r="A710" s="6" t="s">
        <v>1009</v>
      </c>
      <c r="B710" s="6" t="s">
        <v>3393</v>
      </c>
      <c r="C710" s="11" t="s">
        <v>3394</v>
      </c>
      <c r="D710" s="12">
        <v>0</v>
      </c>
      <c r="E710" s="30" t="s">
        <v>3386</v>
      </c>
      <c r="F710" s="30" t="s">
        <v>3387</v>
      </c>
      <c r="G710" s="6" t="s">
        <v>3388</v>
      </c>
      <c r="H710" s="6" t="s">
        <v>1135</v>
      </c>
      <c r="I710" s="10" t="s">
        <v>3353</v>
      </c>
      <c r="J710" s="8" t="s">
        <v>1243</v>
      </c>
      <c r="K710" s="6" t="s">
        <v>1138</v>
      </c>
      <c r="N710" s="8" t="s">
        <v>1139</v>
      </c>
      <c r="O710" s="7">
        <v>2</v>
      </c>
      <c r="S710" s="6">
        <v>0</v>
      </c>
      <c r="T710" s="6">
        <v>0</v>
      </c>
      <c r="U710" s="6">
        <v>0</v>
      </c>
      <c r="V710" s="6">
        <v>1</v>
      </c>
      <c r="X710" s="6" t="s">
        <v>9114</v>
      </c>
      <c r="Y710" s="6" t="s">
        <v>9115</v>
      </c>
    </row>
    <row r="711" spans="1:25">
      <c r="A711" s="6" t="s">
        <v>854</v>
      </c>
      <c r="B711" s="6" t="s">
        <v>3395</v>
      </c>
      <c r="C711" s="11" t="s">
        <v>3396</v>
      </c>
      <c r="D711" s="12">
        <v>0</v>
      </c>
      <c r="E711" s="30" t="s">
        <v>3386</v>
      </c>
      <c r="F711" s="30" t="s">
        <v>3387</v>
      </c>
      <c r="G711" s="6" t="s">
        <v>3388</v>
      </c>
      <c r="H711" s="6" t="s">
        <v>1135</v>
      </c>
      <c r="I711" s="10" t="s">
        <v>3353</v>
      </c>
      <c r="J711" s="8" t="s">
        <v>1243</v>
      </c>
      <c r="K711" s="6" t="s">
        <v>1138</v>
      </c>
      <c r="N711" s="8" t="s">
        <v>1139</v>
      </c>
      <c r="O711" s="7">
        <v>2</v>
      </c>
      <c r="S711" s="6">
        <v>0</v>
      </c>
      <c r="T711" s="6">
        <v>0</v>
      </c>
      <c r="U711" s="6">
        <v>0</v>
      </c>
      <c r="V711" s="6">
        <v>1</v>
      </c>
      <c r="X711" s="6" t="s">
        <v>9116</v>
      </c>
      <c r="Y711" s="6" t="s">
        <v>9117</v>
      </c>
    </row>
    <row r="712" spans="1:25">
      <c r="A712" s="6" t="s">
        <v>743</v>
      </c>
      <c r="B712" s="6" t="s">
        <v>3397</v>
      </c>
      <c r="C712" s="11" t="s">
        <v>3398</v>
      </c>
      <c r="D712" s="12">
        <v>0</v>
      </c>
      <c r="E712" s="30" t="s">
        <v>3386</v>
      </c>
      <c r="F712" s="30" t="s">
        <v>3387</v>
      </c>
      <c r="G712" s="6" t="s">
        <v>3388</v>
      </c>
      <c r="H712" s="6" t="s">
        <v>1135</v>
      </c>
      <c r="I712" s="10" t="s">
        <v>3353</v>
      </c>
      <c r="J712" s="8" t="s">
        <v>1243</v>
      </c>
      <c r="K712" s="6" t="s">
        <v>1138</v>
      </c>
      <c r="N712" s="8" t="s">
        <v>1139</v>
      </c>
      <c r="O712" s="7">
        <v>2</v>
      </c>
      <c r="S712" s="6">
        <v>0</v>
      </c>
      <c r="T712" s="6">
        <v>0</v>
      </c>
      <c r="U712" s="6">
        <v>0</v>
      </c>
      <c r="V712" s="6">
        <v>1</v>
      </c>
      <c r="X712" s="6" t="s">
        <v>9118</v>
      </c>
      <c r="Y712" s="6" t="s">
        <v>9119</v>
      </c>
    </row>
    <row r="713" spans="1:25">
      <c r="A713" s="6" t="s">
        <v>624</v>
      </c>
      <c r="B713" s="6" t="s">
        <v>3399</v>
      </c>
      <c r="C713" s="11" t="s">
        <v>3400</v>
      </c>
      <c r="D713" s="12">
        <v>0</v>
      </c>
      <c r="E713" s="30" t="s">
        <v>3386</v>
      </c>
      <c r="F713" s="30" t="s">
        <v>3387</v>
      </c>
      <c r="G713" s="6" t="s">
        <v>3388</v>
      </c>
      <c r="H713" s="6" t="s">
        <v>1135</v>
      </c>
      <c r="I713" s="10" t="s">
        <v>3353</v>
      </c>
      <c r="J713" s="8" t="s">
        <v>1243</v>
      </c>
      <c r="K713" s="6" t="s">
        <v>1138</v>
      </c>
      <c r="N713" s="8" t="s">
        <v>1139</v>
      </c>
      <c r="O713" s="7">
        <v>2</v>
      </c>
      <c r="S713" s="6">
        <v>0</v>
      </c>
      <c r="T713" s="6">
        <v>0</v>
      </c>
      <c r="U713" s="6">
        <v>0</v>
      </c>
      <c r="V713" s="6">
        <v>1</v>
      </c>
      <c r="X713" s="6" t="s">
        <v>9120</v>
      </c>
      <c r="Y713" s="6" t="s">
        <v>9121</v>
      </c>
    </row>
    <row r="714" spans="1:25">
      <c r="A714" s="6" t="s">
        <v>495</v>
      </c>
      <c r="B714" s="6" t="s">
        <v>3401</v>
      </c>
      <c r="C714" s="11" t="s">
        <v>3402</v>
      </c>
      <c r="D714" s="12">
        <v>0</v>
      </c>
      <c r="E714" s="30" t="s">
        <v>3386</v>
      </c>
      <c r="F714" s="30" t="s">
        <v>3387</v>
      </c>
      <c r="G714" s="6" t="s">
        <v>3388</v>
      </c>
      <c r="H714" s="6" t="s">
        <v>1135</v>
      </c>
      <c r="I714" s="10" t="s">
        <v>3353</v>
      </c>
      <c r="J714" s="8" t="s">
        <v>1243</v>
      </c>
      <c r="K714" s="6" t="s">
        <v>1138</v>
      </c>
      <c r="N714" s="8" t="s">
        <v>1139</v>
      </c>
      <c r="O714" s="7">
        <v>2</v>
      </c>
      <c r="S714" s="6">
        <v>0</v>
      </c>
      <c r="T714" s="6">
        <v>0</v>
      </c>
      <c r="U714" s="6">
        <v>0</v>
      </c>
      <c r="V714" s="6">
        <v>1</v>
      </c>
      <c r="X714" s="6" t="s">
        <v>9122</v>
      </c>
      <c r="Y714" s="6" t="s">
        <v>9123</v>
      </c>
    </row>
    <row r="715" spans="1:25">
      <c r="A715" s="8" t="s">
        <v>3403</v>
      </c>
      <c r="B715" s="8" t="s">
        <v>3404</v>
      </c>
      <c r="C715" s="8" t="s">
        <v>3405</v>
      </c>
      <c r="D715" s="13">
        <v>0</v>
      </c>
      <c r="E715" s="6" t="s">
        <v>1611</v>
      </c>
      <c r="F715" s="6" t="s">
        <v>1612</v>
      </c>
      <c r="G715" s="8" t="s">
        <v>1623</v>
      </c>
      <c r="H715" s="6" t="s">
        <v>1135</v>
      </c>
      <c r="I715" s="10" t="s">
        <v>3353</v>
      </c>
      <c r="J715" s="8" t="s">
        <v>1243</v>
      </c>
      <c r="K715" s="6" t="s">
        <v>1138</v>
      </c>
      <c r="N715" s="6" t="s">
        <v>1139</v>
      </c>
      <c r="O715" s="7">
        <v>2</v>
      </c>
      <c r="S715" s="6">
        <v>0</v>
      </c>
      <c r="T715" s="6">
        <v>0</v>
      </c>
      <c r="U715" s="6">
        <v>0</v>
      </c>
      <c r="V715" s="6">
        <v>1</v>
      </c>
      <c r="X715" s="6" t="s">
        <v>9124</v>
      </c>
      <c r="Y715" s="6" t="s">
        <v>9125</v>
      </c>
    </row>
    <row r="716" spans="1:25">
      <c r="A716" s="19" t="s">
        <v>416</v>
      </c>
      <c r="B716" s="11" t="s">
        <v>3406</v>
      </c>
      <c r="C716" s="11" t="s">
        <v>3407</v>
      </c>
      <c r="D716" s="12">
        <v>1</v>
      </c>
      <c r="E716" s="30" t="s">
        <v>3367</v>
      </c>
      <c r="F716" s="30" t="s">
        <v>3368</v>
      </c>
      <c r="G716" s="10" t="s">
        <v>3408</v>
      </c>
      <c r="H716" s="6" t="s">
        <v>1135</v>
      </c>
      <c r="I716" s="10" t="s">
        <v>3353</v>
      </c>
      <c r="J716" s="8" t="s">
        <v>1243</v>
      </c>
      <c r="K716" s="6" t="s">
        <v>1138</v>
      </c>
      <c r="L716" s="11"/>
      <c r="M716" s="11"/>
      <c r="N716" s="6" t="s">
        <v>1139</v>
      </c>
      <c r="O716" s="7">
        <v>2</v>
      </c>
      <c r="P716" s="11"/>
      <c r="Q716" s="11"/>
      <c r="R716" s="41"/>
      <c r="S716" s="6">
        <v>0</v>
      </c>
      <c r="T716" s="6">
        <v>0</v>
      </c>
      <c r="U716" s="6">
        <v>0</v>
      </c>
      <c r="V716" s="6">
        <v>1</v>
      </c>
      <c r="X716" s="6" t="s">
        <v>9126</v>
      </c>
      <c r="Y716" s="6" t="s">
        <v>9127</v>
      </c>
    </row>
    <row r="717" spans="1:25">
      <c r="A717" s="6" t="s">
        <v>574</v>
      </c>
      <c r="B717" s="6" t="s">
        <v>3409</v>
      </c>
      <c r="C717" s="11" t="s">
        <v>3410</v>
      </c>
      <c r="D717" s="25">
        <v>0</v>
      </c>
      <c r="E717" s="6" t="s">
        <v>3411</v>
      </c>
      <c r="F717" s="6" t="s">
        <v>3412</v>
      </c>
      <c r="G717" s="6" t="s">
        <v>1149</v>
      </c>
      <c r="H717" s="6" t="s">
        <v>1135</v>
      </c>
      <c r="I717" s="10" t="s">
        <v>3413</v>
      </c>
      <c r="J717" s="16" t="s">
        <v>1137</v>
      </c>
      <c r="K717" s="6" t="s">
        <v>1138</v>
      </c>
      <c r="N717" s="8" t="s">
        <v>1139</v>
      </c>
      <c r="O717" s="7">
        <v>2</v>
      </c>
      <c r="S717" s="6">
        <v>0</v>
      </c>
      <c r="T717" s="6">
        <v>0</v>
      </c>
      <c r="U717" s="6">
        <v>0</v>
      </c>
      <c r="V717" s="6">
        <v>1</v>
      </c>
      <c r="X717" s="6" t="s">
        <v>9128</v>
      </c>
      <c r="Y717" s="6" t="s">
        <v>9129</v>
      </c>
    </row>
    <row r="718" spans="1:25">
      <c r="A718" s="6" t="s">
        <v>603</v>
      </c>
      <c r="B718" s="6" t="s">
        <v>3414</v>
      </c>
      <c r="C718" s="11" t="s">
        <v>3415</v>
      </c>
      <c r="D718" s="25">
        <v>0</v>
      </c>
      <c r="E718" s="6" t="s">
        <v>3411</v>
      </c>
      <c r="F718" s="6" t="s">
        <v>3412</v>
      </c>
      <c r="G718" s="6" t="s">
        <v>1149</v>
      </c>
      <c r="H718" s="6" t="s">
        <v>1135</v>
      </c>
      <c r="I718" s="10" t="s">
        <v>3413</v>
      </c>
      <c r="J718" s="16" t="s">
        <v>1137</v>
      </c>
      <c r="K718" s="6" t="s">
        <v>1138</v>
      </c>
      <c r="N718" s="8" t="s">
        <v>1139</v>
      </c>
      <c r="O718" s="7">
        <v>2</v>
      </c>
      <c r="S718" s="6">
        <v>0</v>
      </c>
      <c r="T718" s="6">
        <v>0</v>
      </c>
      <c r="U718" s="6">
        <v>0</v>
      </c>
      <c r="V718" s="6">
        <v>1</v>
      </c>
      <c r="X718" s="6" t="s">
        <v>9130</v>
      </c>
      <c r="Y718" s="6" t="s">
        <v>9131</v>
      </c>
    </row>
    <row r="719" spans="1:25">
      <c r="A719" s="6" t="s">
        <v>606</v>
      </c>
      <c r="B719" s="6" t="s">
        <v>3416</v>
      </c>
      <c r="C719" s="11" t="s">
        <v>3417</v>
      </c>
      <c r="D719" s="25">
        <v>0</v>
      </c>
      <c r="E719" s="6" t="s">
        <v>3411</v>
      </c>
      <c r="F719" s="6" t="s">
        <v>3412</v>
      </c>
      <c r="G719" s="6" t="s">
        <v>1149</v>
      </c>
      <c r="H719" s="6" t="s">
        <v>1135</v>
      </c>
      <c r="I719" s="10" t="s">
        <v>3413</v>
      </c>
      <c r="J719" s="16" t="s">
        <v>1137</v>
      </c>
      <c r="K719" s="6" t="s">
        <v>1138</v>
      </c>
      <c r="N719" s="8" t="s">
        <v>1139</v>
      </c>
      <c r="O719" s="7">
        <v>2</v>
      </c>
      <c r="S719" s="6">
        <v>0</v>
      </c>
      <c r="T719" s="6">
        <v>0</v>
      </c>
      <c r="U719" s="6">
        <v>0</v>
      </c>
      <c r="V719" s="6">
        <v>1</v>
      </c>
      <c r="X719" s="6" t="s">
        <v>9132</v>
      </c>
      <c r="Y719" s="6" t="s">
        <v>9133</v>
      </c>
    </row>
    <row r="720" spans="1:25">
      <c r="A720" s="6" t="s">
        <v>636</v>
      </c>
      <c r="B720" s="6" t="s">
        <v>3418</v>
      </c>
      <c r="C720" s="11" t="s">
        <v>3419</v>
      </c>
      <c r="D720" s="25">
        <v>0</v>
      </c>
      <c r="E720" s="6" t="s">
        <v>3411</v>
      </c>
      <c r="F720" s="6" t="s">
        <v>3412</v>
      </c>
      <c r="G720" s="6" t="s">
        <v>1149</v>
      </c>
      <c r="H720" s="6" t="s">
        <v>1135</v>
      </c>
      <c r="I720" s="10" t="s">
        <v>3413</v>
      </c>
      <c r="J720" s="16" t="s">
        <v>1137</v>
      </c>
      <c r="K720" s="6" t="s">
        <v>1138</v>
      </c>
      <c r="N720" s="8" t="s">
        <v>1139</v>
      </c>
      <c r="O720" s="7">
        <v>2</v>
      </c>
      <c r="S720" s="6">
        <v>0</v>
      </c>
      <c r="T720" s="6">
        <v>0</v>
      </c>
      <c r="U720" s="6">
        <v>0</v>
      </c>
      <c r="V720" s="6">
        <v>1</v>
      </c>
      <c r="X720" s="6" t="s">
        <v>9134</v>
      </c>
      <c r="Y720" s="6" t="s">
        <v>9135</v>
      </c>
    </row>
    <row r="721" spans="1:26">
      <c r="A721" s="6" t="s">
        <v>642</v>
      </c>
      <c r="B721" s="6" t="s">
        <v>3420</v>
      </c>
      <c r="C721" s="11" t="s">
        <v>3421</v>
      </c>
      <c r="D721" s="25">
        <v>0</v>
      </c>
      <c r="E721" s="6" t="s">
        <v>3411</v>
      </c>
      <c r="F721" s="6" t="s">
        <v>3412</v>
      </c>
      <c r="G721" s="6" t="s">
        <v>1149</v>
      </c>
      <c r="H721" s="6" t="s">
        <v>1135</v>
      </c>
      <c r="I721" s="10" t="s">
        <v>3413</v>
      </c>
      <c r="J721" s="16" t="s">
        <v>1137</v>
      </c>
      <c r="K721" s="6" t="s">
        <v>1138</v>
      </c>
      <c r="N721" s="8" t="s">
        <v>1139</v>
      </c>
      <c r="O721" s="7">
        <v>2</v>
      </c>
      <c r="S721" s="6">
        <v>0</v>
      </c>
      <c r="T721" s="6">
        <v>0</v>
      </c>
      <c r="U721" s="6">
        <v>0</v>
      </c>
      <c r="V721" s="6">
        <v>1</v>
      </c>
      <c r="X721" s="6" t="s">
        <v>9136</v>
      </c>
      <c r="Y721" s="6" t="s">
        <v>9137</v>
      </c>
    </row>
    <row r="722" spans="1:26">
      <c r="A722" s="6" t="s">
        <v>639</v>
      </c>
      <c r="B722" s="6" t="s">
        <v>3422</v>
      </c>
      <c r="C722" s="11" t="s">
        <v>3423</v>
      </c>
      <c r="D722" s="25">
        <v>0</v>
      </c>
      <c r="E722" s="6" t="s">
        <v>3411</v>
      </c>
      <c r="F722" s="6" t="s">
        <v>3412</v>
      </c>
      <c r="G722" s="6" t="s">
        <v>1149</v>
      </c>
      <c r="H722" s="6" t="s">
        <v>1135</v>
      </c>
      <c r="I722" s="10" t="s">
        <v>3413</v>
      </c>
      <c r="J722" s="16" t="s">
        <v>1137</v>
      </c>
      <c r="K722" s="6" t="s">
        <v>1138</v>
      </c>
      <c r="N722" s="8" t="s">
        <v>1139</v>
      </c>
      <c r="O722" s="7">
        <v>2</v>
      </c>
      <c r="S722" s="6">
        <v>0</v>
      </c>
      <c r="T722" s="6">
        <v>0</v>
      </c>
      <c r="U722" s="6">
        <v>0</v>
      </c>
      <c r="V722" s="6">
        <v>1</v>
      </c>
      <c r="X722" s="6" t="s">
        <v>9138</v>
      </c>
      <c r="Y722" s="6" t="s">
        <v>9139</v>
      </c>
    </row>
    <row r="723" spans="1:26">
      <c r="A723" s="6" t="s">
        <v>866</v>
      </c>
      <c r="B723" s="6" t="s">
        <v>3424</v>
      </c>
      <c r="C723" s="11" t="s">
        <v>3425</v>
      </c>
      <c r="D723" s="12">
        <v>0</v>
      </c>
      <c r="E723" s="6" t="s">
        <v>3426</v>
      </c>
      <c r="F723" s="6" t="s">
        <v>3427</v>
      </c>
      <c r="G723" s="6" t="s">
        <v>3428</v>
      </c>
      <c r="H723" s="6" t="s">
        <v>1135</v>
      </c>
      <c r="I723" s="10" t="s">
        <v>3413</v>
      </c>
      <c r="J723" s="16" t="s">
        <v>1137</v>
      </c>
      <c r="K723" s="6" t="s">
        <v>1138</v>
      </c>
      <c r="N723" s="8" t="s">
        <v>1139</v>
      </c>
      <c r="O723" s="7">
        <v>2</v>
      </c>
      <c r="S723" s="6">
        <v>0</v>
      </c>
      <c r="T723" s="6">
        <v>0</v>
      </c>
      <c r="U723" s="6">
        <v>0</v>
      </c>
      <c r="V723" s="6">
        <v>1</v>
      </c>
      <c r="X723" s="6" t="s">
        <v>9140</v>
      </c>
      <c r="Y723" s="6" t="s">
        <v>9141</v>
      </c>
      <c r="Z723" s="6">
        <v>1</v>
      </c>
    </row>
    <row r="724" spans="1:26">
      <c r="A724" s="6" t="s">
        <v>912</v>
      </c>
      <c r="B724" s="6" t="s">
        <v>3429</v>
      </c>
      <c r="C724" s="11" t="s">
        <v>3430</v>
      </c>
      <c r="D724" s="12">
        <v>0</v>
      </c>
      <c r="E724" s="6" t="s">
        <v>3426</v>
      </c>
      <c r="F724" s="6" t="s">
        <v>3427</v>
      </c>
      <c r="G724" s="6" t="s">
        <v>3428</v>
      </c>
      <c r="H724" s="6" t="s">
        <v>1135</v>
      </c>
      <c r="I724" s="10" t="s">
        <v>3413</v>
      </c>
      <c r="J724" s="16" t="s">
        <v>1137</v>
      </c>
      <c r="K724" s="6" t="s">
        <v>1138</v>
      </c>
      <c r="N724" s="8" t="s">
        <v>1139</v>
      </c>
      <c r="O724" s="7">
        <v>2</v>
      </c>
      <c r="S724" s="6">
        <v>0</v>
      </c>
      <c r="T724" s="6">
        <v>0</v>
      </c>
      <c r="U724" s="6">
        <v>0</v>
      </c>
      <c r="V724" s="6">
        <v>1</v>
      </c>
      <c r="X724" s="6" t="s">
        <v>9142</v>
      </c>
      <c r="Y724" s="6" t="s">
        <v>9143</v>
      </c>
      <c r="Z724" s="6">
        <v>1</v>
      </c>
    </row>
    <row r="725" spans="1:26">
      <c r="A725" s="6" t="s">
        <v>914</v>
      </c>
      <c r="B725" s="6" t="s">
        <v>3431</v>
      </c>
      <c r="C725" s="11" t="s">
        <v>3432</v>
      </c>
      <c r="D725" s="12">
        <v>0</v>
      </c>
      <c r="E725" s="6" t="s">
        <v>3426</v>
      </c>
      <c r="F725" s="6" t="s">
        <v>3427</v>
      </c>
      <c r="G725" s="6" t="s">
        <v>3428</v>
      </c>
      <c r="H725" s="6" t="s">
        <v>1135</v>
      </c>
      <c r="I725" s="10" t="s">
        <v>3413</v>
      </c>
      <c r="J725" s="16" t="s">
        <v>1137</v>
      </c>
      <c r="K725" s="6" t="s">
        <v>1138</v>
      </c>
      <c r="N725" s="8" t="s">
        <v>1139</v>
      </c>
      <c r="O725" s="7">
        <v>2</v>
      </c>
      <c r="S725" s="6">
        <v>0</v>
      </c>
      <c r="T725" s="6">
        <v>0</v>
      </c>
      <c r="U725" s="6">
        <v>0</v>
      </c>
      <c r="V725" s="6">
        <v>1</v>
      </c>
      <c r="X725" s="6" t="s">
        <v>9144</v>
      </c>
      <c r="Y725" s="6" t="s">
        <v>9145</v>
      </c>
      <c r="Z725" s="6">
        <v>1</v>
      </c>
    </row>
    <row r="726" spans="1:26">
      <c r="A726" s="6" t="s">
        <v>950</v>
      </c>
      <c r="B726" s="6" t="s">
        <v>3433</v>
      </c>
      <c r="C726" s="11" t="s">
        <v>3434</v>
      </c>
      <c r="D726" s="12">
        <v>0</v>
      </c>
      <c r="E726" s="6" t="s">
        <v>3426</v>
      </c>
      <c r="F726" s="6" t="s">
        <v>3427</v>
      </c>
      <c r="G726" s="6" t="s">
        <v>3428</v>
      </c>
      <c r="H726" s="6" t="s">
        <v>1135</v>
      </c>
      <c r="I726" s="10" t="s">
        <v>3413</v>
      </c>
      <c r="J726" s="16" t="s">
        <v>1137</v>
      </c>
      <c r="K726" s="6" t="s">
        <v>1138</v>
      </c>
      <c r="N726" s="8" t="s">
        <v>1139</v>
      </c>
      <c r="O726" s="7">
        <v>2</v>
      </c>
      <c r="S726" s="6">
        <v>0</v>
      </c>
      <c r="T726" s="6">
        <v>0</v>
      </c>
      <c r="U726" s="6">
        <v>0</v>
      </c>
      <c r="V726" s="6">
        <v>1</v>
      </c>
      <c r="X726" s="6" t="s">
        <v>9146</v>
      </c>
      <c r="Y726" s="6" t="s">
        <v>9147</v>
      </c>
      <c r="Z726" s="6">
        <v>1</v>
      </c>
    </row>
    <row r="727" spans="1:26">
      <c r="A727" s="6" t="s">
        <v>952</v>
      </c>
      <c r="B727" s="6" t="s">
        <v>3435</v>
      </c>
      <c r="C727" s="11" t="s">
        <v>3436</v>
      </c>
      <c r="D727" s="12">
        <v>0</v>
      </c>
      <c r="E727" s="6" t="s">
        <v>3426</v>
      </c>
      <c r="F727" s="6" t="s">
        <v>3427</v>
      </c>
      <c r="G727" s="6" t="s">
        <v>3428</v>
      </c>
      <c r="H727" s="6" t="s">
        <v>1135</v>
      </c>
      <c r="I727" s="10" t="s">
        <v>3413</v>
      </c>
      <c r="J727" s="16" t="s">
        <v>1137</v>
      </c>
      <c r="K727" s="6" t="s">
        <v>1138</v>
      </c>
      <c r="N727" s="8" t="s">
        <v>1139</v>
      </c>
      <c r="O727" s="7">
        <v>2</v>
      </c>
      <c r="S727" s="6">
        <v>0</v>
      </c>
      <c r="T727" s="6">
        <v>0</v>
      </c>
      <c r="U727" s="6">
        <v>0</v>
      </c>
      <c r="V727" s="6">
        <v>1</v>
      </c>
      <c r="X727" s="6" t="s">
        <v>9148</v>
      </c>
      <c r="Y727" s="6" t="s">
        <v>9149</v>
      </c>
      <c r="Z727" s="6">
        <v>1</v>
      </c>
    </row>
    <row r="728" spans="1:26">
      <c r="A728" s="6" t="s">
        <v>948</v>
      </c>
      <c r="B728" s="6" t="s">
        <v>3437</v>
      </c>
      <c r="C728" s="11" t="s">
        <v>3438</v>
      </c>
      <c r="D728" s="12">
        <v>0</v>
      </c>
      <c r="E728" s="6" t="s">
        <v>3426</v>
      </c>
      <c r="F728" s="6" t="s">
        <v>3427</v>
      </c>
      <c r="G728" s="6" t="s">
        <v>3428</v>
      </c>
      <c r="H728" s="6" t="s">
        <v>1135</v>
      </c>
      <c r="I728" s="10" t="s">
        <v>3413</v>
      </c>
      <c r="J728" s="16" t="s">
        <v>1137</v>
      </c>
      <c r="K728" s="6" t="s">
        <v>1138</v>
      </c>
      <c r="N728" s="8" t="s">
        <v>1139</v>
      </c>
      <c r="O728" s="7">
        <v>2</v>
      </c>
      <c r="S728" s="6">
        <v>0</v>
      </c>
      <c r="T728" s="6">
        <v>0</v>
      </c>
      <c r="U728" s="6">
        <v>0</v>
      </c>
      <c r="V728" s="6">
        <v>1</v>
      </c>
      <c r="X728" s="6" t="s">
        <v>9150</v>
      </c>
      <c r="Y728" s="6" t="s">
        <v>9151</v>
      </c>
      <c r="Z728" s="6">
        <v>1</v>
      </c>
    </row>
    <row r="729" spans="1:26">
      <c r="A729" s="6" t="s">
        <v>3439</v>
      </c>
      <c r="B729" s="6" t="s">
        <v>3440</v>
      </c>
      <c r="C729" s="11" t="s">
        <v>3441</v>
      </c>
      <c r="D729" s="12">
        <v>0</v>
      </c>
      <c r="E729" s="6" t="s">
        <v>3426</v>
      </c>
      <c r="F729" s="6" t="s">
        <v>3427</v>
      </c>
      <c r="G729" s="6" t="s">
        <v>3428</v>
      </c>
      <c r="H729" s="6" t="s">
        <v>1135</v>
      </c>
      <c r="I729" s="10" t="s">
        <v>3413</v>
      </c>
      <c r="J729" s="16" t="s">
        <v>1137</v>
      </c>
      <c r="K729" s="6" t="s">
        <v>1138</v>
      </c>
      <c r="N729" s="8" t="s">
        <v>1139</v>
      </c>
      <c r="O729" s="7">
        <v>2</v>
      </c>
      <c r="S729" s="6">
        <v>0</v>
      </c>
      <c r="T729" s="6">
        <v>0</v>
      </c>
      <c r="U729" s="6">
        <v>0</v>
      </c>
      <c r="V729" s="6">
        <v>1</v>
      </c>
      <c r="X729" s="6" t="s">
        <v>9152</v>
      </c>
      <c r="Y729" s="6" t="s">
        <v>9153</v>
      </c>
      <c r="Z729" s="6">
        <v>1</v>
      </c>
    </row>
    <row r="730" spans="1:26">
      <c r="A730" s="6" t="s">
        <v>904</v>
      </c>
      <c r="B730" s="6" t="s">
        <v>3442</v>
      </c>
      <c r="C730" s="6" t="s">
        <v>3443</v>
      </c>
      <c r="D730" s="12">
        <v>1</v>
      </c>
      <c r="E730" s="6" t="s">
        <v>3444</v>
      </c>
      <c r="F730" s="6" t="s">
        <v>3445</v>
      </c>
      <c r="G730" s="6" t="s">
        <v>3446</v>
      </c>
      <c r="H730" s="6" t="s">
        <v>1135</v>
      </c>
      <c r="I730" s="6" t="s">
        <v>3413</v>
      </c>
      <c r="J730" s="6" t="s">
        <v>1137</v>
      </c>
      <c r="K730" s="16" t="s">
        <v>1138</v>
      </c>
      <c r="N730" s="8" t="s">
        <v>1139</v>
      </c>
      <c r="O730" s="7">
        <v>2</v>
      </c>
      <c r="S730" s="6">
        <v>0</v>
      </c>
      <c r="T730" s="6">
        <v>0</v>
      </c>
      <c r="U730" s="6">
        <v>0</v>
      </c>
      <c r="V730" s="6">
        <v>1</v>
      </c>
      <c r="X730" s="6" t="s">
        <v>9154</v>
      </c>
      <c r="Y730" s="6" t="s">
        <v>9155</v>
      </c>
    </row>
    <row r="731" spans="1:26">
      <c r="A731" s="6" t="s">
        <v>612</v>
      </c>
      <c r="B731" s="6" t="s">
        <v>3447</v>
      </c>
      <c r="C731" s="6" t="s">
        <v>3448</v>
      </c>
      <c r="D731" s="7">
        <v>0</v>
      </c>
      <c r="E731" s="6" t="s">
        <v>3449</v>
      </c>
      <c r="F731" s="6" t="s">
        <v>3450</v>
      </c>
      <c r="G731" s="6" t="s">
        <v>1149</v>
      </c>
      <c r="H731" s="6" t="s">
        <v>1135</v>
      </c>
      <c r="I731" s="6" t="s">
        <v>3413</v>
      </c>
      <c r="J731" s="6" t="s">
        <v>1137</v>
      </c>
      <c r="K731" s="6" t="s">
        <v>1138</v>
      </c>
      <c r="N731" s="8" t="s">
        <v>1139</v>
      </c>
      <c r="O731" s="7">
        <v>2</v>
      </c>
      <c r="S731" s="6">
        <v>0</v>
      </c>
      <c r="T731" s="6">
        <v>0</v>
      </c>
      <c r="U731" s="6">
        <v>0</v>
      </c>
      <c r="V731" s="6">
        <v>1</v>
      </c>
      <c r="X731" s="6" t="s">
        <v>9156</v>
      </c>
      <c r="Y731" s="6" t="s">
        <v>9157</v>
      </c>
    </row>
    <row r="732" spans="1:26">
      <c r="A732" s="6" t="s">
        <v>291</v>
      </c>
      <c r="B732" s="6" t="s">
        <v>3451</v>
      </c>
      <c r="C732" s="6" t="s">
        <v>3452</v>
      </c>
      <c r="D732" s="7">
        <v>0</v>
      </c>
      <c r="E732" s="6" t="s">
        <v>3449</v>
      </c>
      <c r="F732" s="6" t="s">
        <v>3450</v>
      </c>
      <c r="G732" s="6" t="s">
        <v>1149</v>
      </c>
      <c r="H732" s="6" t="s">
        <v>1135</v>
      </c>
      <c r="I732" s="6" t="s">
        <v>3413</v>
      </c>
      <c r="J732" s="6" t="s">
        <v>1137</v>
      </c>
      <c r="K732" s="6" t="s">
        <v>1138</v>
      </c>
      <c r="N732" s="8" t="s">
        <v>1139</v>
      </c>
      <c r="O732" s="7">
        <v>2</v>
      </c>
      <c r="S732" s="6">
        <v>0</v>
      </c>
      <c r="T732" s="6">
        <v>0</v>
      </c>
      <c r="U732" s="6">
        <v>0</v>
      </c>
      <c r="V732" s="6">
        <v>1</v>
      </c>
      <c r="X732" s="6" t="s">
        <v>9158</v>
      </c>
      <c r="Y732" s="6" t="s">
        <v>9159</v>
      </c>
    </row>
    <row r="733" spans="1:26">
      <c r="A733" s="6" t="s">
        <v>112</v>
      </c>
      <c r="B733" s="6" t="s">
        <v>3453</v>
      </c>
      <c r="C733" s="6" t="s">
        <v>3454</v>
      </c>
      <c r="D733" s="7">
        <v>0</v>
      </c>
      <c r="E733" s="6" t="s">
        <v>3449</v>
      </c>
      <c r="F733" s="6" t="s">
        <v>3450</v>
      </c>
      <c r="G733" s="6" t="s">
        <v>1149</v>
      </c>
      <c r="H733" s="6" t="s">
        <v>1135</v>
      </c>
      <c r="I733" s="6" t="s">
        <v>3413</v>
      </c>
      <c r="J733" s="6" t="s">
        <v>1137</v>
      </c>
      <c r="K733" s="6" t="s">
        <v>1138</v>
      </c>
      <c r="N733" s="8" t="s">
        <v>1139</v>
      </c>
      <c r="O733" s="7">
        <v>2</v>
      </c>
      <c r="S733" s="6">
        <v>0</v>
      </c>
      <c r="T733" s="6">
        <v>0</v>
      </c>
      <c r="U733" s="6">
        <v>0</v>
      </c>
      <c r="V733" s="6">
        <v>1</v>
      </c>
      <c r="X733" s="6" t="s">
        <v>9160</v>
      </c>
      <c r="Y733" s="6" t="s">
        <v>9161</v>
      </c>
    </row>
    <row r="734" spans="1:26">
      <c r="A734" s="6" t="s">
        <v>1020</v>
      </c>
      <c r="B734" s="6" t="s">
        <v>3455</v>
      </c>
      <c r="C734" s="6" t="s">
        <v>3456</v>
      </c>
      <c r="D734" s="12">
        <v>0</v>
      </c>
      <c r="E734" s="6" t="s">
        <v>3449</v>
      </c>
      <c r="F734" s="6" t="s">
        <v>3450</v>
      </c>
      <c r="G734" s="6" t="s">
        <v>1149</v>
      </c>
      <c r="H734" s="6" t="s">
        <v>1135</v>
      </c>
      <c r="I734" s="6" t="s">
        <v>3413</v>
      </c>
      <c r="J734" s="6" t="s">
        <v>1137</v>
      </c>
      <c r="K734" s="16" t="s">
        <v>1138</v>
      </c>
      <c r="N734" s="8" t="s">
        <v>1139</v>
      </c>
      <c r="O734" s="7">
        <v>2</v>
      </c>
      <c r="S734" s="6">
        <v>0</v>
      </c>
      <c r="T734" s="6">
        <v>0</v>
      </c>
      <c r="U734" s="6">
        <v>0</v>
      </c>
      <c r="V734" s="6">
        <v>1</v>
      </c>
      <c r="X734" s="6" t="s">
        <v>9162</v>
      </c>
      <c r="Y734" s="6" t="s">
        <v>9163</v>
      </c>
    </row>
    <row r="735" spans="1:26">
      <c r="A735" s="6" t="s">
        <v>528</v>
      </c>
      <c r="B735" s="6" t="s">
        <v>3457</v>
      </c>
      <c r="C735" s="6" t="s">
        <v>3458</v>
      </c>
      <c r="D735" s="12">
        <v>0</v>
      </c>
      <c r="E735" s="6" t="s">
        <v>3449</v>
      </c>
      <c r="F735" s="6" t="s">
        <v>3450</v>
      </c>
      <c r="G735" s="6" t="s">
        <v>1149</v>
      </c>
      <c r="H735" s="6" t="s">
        <v>1135</v>
      </c>
      <c r="I735" s="6" t="s">
        <v>3413</v>
      </c>
      <c r="J735" s="6" t="s">
        <v>1137</v>
      </c>
      <c r="K735" s="16" t="s">
        <v>1138</v>
      </c>
      <c r="N735" s="8" t="s">
        <v>1139</v>
      </c>
      <c r="O735" s="7">
        <v>2</v>
      </c>
      <c r="S735" s="6">
        <v>0</v>
      </c>
      <c r="T735" s="6">
        <v>0</v>
      </c>
      <c r="U735" s="6">
        <v>0</v>
      </c>
      <c r="V735" s="6">
        <v>1</v>
      </c>
      <c r="X735" s="6" t="s">
        <v>9164</v>
      </c>
      <c r="Y735" s="6" t="s">
        <v>9165</v>
      </c>
    </row>
    <row r="736" spans="1:26">
      <c r="A736" s="6" t="s">
        <v>932</v>
      </c>
      <c r="B736" s="6" t="s">
        <v>3459</v>
      </c>
      <c r="C736" s="6" t="s">
        <v>3460</v>
      </c>
      <c r="D736" s="12">
        <v>0</v>
      </c>
      <c r="E736" s="6" t="s">
        <v>3449</v>
      </c>
      <c r="F736" s="6" t="s">
        <v>3450</v>
      </c>
      <c r="G736" s="6" t="s">
        <v>1149</v>
      </c>
      <c r="H736" s="6" t="s">
        <v>1135</v>
      </c>
      <c r="I736" s="6" t="s">
        <v>3413</v>
      </c>
      <c r="J736" s="6" t="s">
        <v>1137</v>
      </c>
      <c r="K736" s="16" t="s">
        <v>1138</v>
      </c>
      <c r="N736" s="8" t="s">
        <v>1139</v>
      </c>
      <c r="O736" s="7">
        <v>2</v>
      </c>
      <c r="S736" s="6">
        <v>0</v>
      </c>
      <c r="T736" s="6">
        <v>0</v>
      </c>
      <c r="U736" s="6">
        <v>0</v>
      </c>
      <c r="V736" s="6">
        <v>1</v>
      </c>
      <c r="X736" s="6" t="s">
        <v>9166</v>
      </c>
      <c r="Y736" s="6" t="s">
        <v>9167</v>
      </c>
    </row>
    <row r="737" spans="1:26">
      <c r="A737" s="6" t="s">
        <v>97</v>
      </c>
      <c r="B737" s="6" t="s">
        <v>3461</v>
      </c>
      <c r="C737" s="6" t="s">
        <v>3462</v>
      </c>
      <c r="D737" s="12">
        <v>0</v>
      </c>
      <c r="E737" s="6" t="s">
        <v>3449</v>
      </c>
      <c r="F737" s="6" t="s">
        <v>3450</v>
      </c>
      <c r="G737" s="6" t="s">
        <v>1149</v>
      </c>
      <c r="H737" s="6" t="s">
        <v>1135</v>
      </c>
      <c r="I737" s="6" t="s">
        <v>3413</v>
      </c>
      <c r="J737" s="6" t="s">
        <v>1137</v>
      </c>
      <c r="K737" s="16" t="s">
        <v>1138</v>
      </c>
      <c r="N737" s="8" t="s">
        <v>1139</v>
      </c>
      <c r="O737" s="7">
        <v>2</v>
      </c>
      <c r="S737" s="6">
        <v>0</v>
      </c>
      <c r="T737" s="6">
        <v>0</v>
      </c>
      <c r="U737" s="6">
        <v>0</v>
      </c>
      <c r="V737" s="6">
        <v>1</v>
      </c>
      <c r="X737" s="6" t="s">
        <v>9168</v>
      </c>
      <c r="Y737" s="6" t="s">
        <v>9169</v>
      </c>
    </row>
    <row r="738" spans="1:26">
      <c r="A738" s="6" t="s">
        <v>643</v>
      </c>
      <c r="B738" s="6" t="s">
        <v>3463</v>
      </c>
      <c r="C738" s="6" t="s">
        <v>3464</v>
      </c>
      <c r="D738" s="12">
        <v>0</v>
      </c>
      <c r="E738" s="6" t="s">
        <v>3449</v>
      </c>
      <c r="F738" s="6" t="s">
        <v>3450</v>
      </c>
      <c r="G738" s="6" t="s">
        <v>1149</v>
      </c>
      <c r="H738" s="6" t="s">
        <v>1135</v>
      </c>
      <c r="I738" s="6" t="s">
        <v>3413</v>
      </c>
      <c r="J738" s="6" t="s">
        <v>1137</v>
      </c>
      <c r="K738" s="6" t="s">
        <v>1138</v>
      </c>
      <c r="N738" s="8" t="s">
        <v>1139</v>
      </c>
      <c r="O738" s="7">
        <v>2</v>
      </c>
      <c r="S738" s="6">
        <v>0</v>
      </c>
      <c r="T738" s="6">
        <v>0</v>
      </c>
      <c r="U738" s="6">
        <v>0</v>
      </c>
      <c r="V738" s="6">
        <v>1</v>
      </c>
      <c r="X738" s="6" t="s">
        <v>9170</v>
      </c>
      <c r="Y738" s="6" t="s">
        <v>9171</v>
      </c>
    </row>
    <row r="739" spans="1:26">
      <c r="A739" s="6" t="s">
        <v>353</v>
      </c>
      <c r="B739" s="6" t="s">
        <v>3465</v>
      </c>
      <c r="C739" s="6" t="s">
        <v>3466</v>
      </c>
      <c r="D739" s="12">
        <v>0</v>
      </c>
      <c r="E739" s="6" t="s">
        <v>3449</v>
      </c>
      <c r="F739" s="6" t="s">
        <v>3450</v>
      </c>
      <c r="G739" s="6" t="s">
        <v>1149</v>
      </c>
      <c r="H739" s="6" t="s">
        <v>1135</v>
      </c>
      <c r="I739" s="6" t="s">
        <v>3413</v>
      </c>
      <c r="J739" s="6" t="s">
        <v>1137</v>
      </c>
      <c r="K739" s="16" t="s">
        <v>1138</v>
      </c>
      <c r="N739" s="8" t="s">
        <v>1139</v>
      </c>
      <c r="O739" s="7">
        <v>2</v>
      </c>
      <c r="S739" s="6">
        <v>0</v>
      </c>
      <c r="T739" s="6">
        <v>0</v>
      </c>
      <c r="U739" s="6">
        <v>0</v>
      </c>
      <c r="V739" s="6">
        <v>1</v>
      </c>
      <c r="X739" s="6" t="s">
        <v>9172</v>
      </c>
      <c r="Y739" s="6" t="s">
        <v>9173</v>
      </c>
    </row>
    <row r="740" spans="1:26">
      <c r="A740" s="6" t="s">
        <v>662</v>
      </c>
      <c r="B740" s="6" t="s">
        <v>3467</v>
      </c>
      <c r="C740" s="6" t="s">
        <v>3468</v>
      </c>
      <c r="D740" s="12">
        <v>0</v>
      </c>
      <c r="E740" s="6" t="s">
        <v>3449</v>
      </c>
      <c r="F740" s="6" t="s">
        <v>3450</v>
      </c>
      <c r="G740" s="6" t="s">
        <v>1149</v>
      </c>
      <c r="H740" s="6" t="s">
        <v>1135</v>
      </c>
      <c r="I740" s="6" t="s">
        <v>3413</v>
      </c>
      <c r="J740" s="6" t="s">
        <v>1137</v>
      </c>
      <c r="K740" s="16" t="s">
        <v>1138</v>
      </c>
      <c r="N740" s="8" t="s">
        <v>1139</v>
      </c>
      <c r="O740" s="7">
        <v>2</v>
      </c>
      <c r="S740" s="6">
        <v>0</v>
      </c>
      <c r="T740" s="6">
        <v>0</v>
      </c>
      <c r="U740" s="6">
        <v>0</v>
      </c>
      <c r="V740" s="6">
        <v>1</v>
      </c>
      <c r="X740" s="6" t="s">
        <v>9174</v>
      </c>
      <c r="Y740" s="6" t="s">
        <v>9175</v>
      </c>
    </row>
    <row r="741" spans="1:26">
      <c r="A741" s="6" t="s">
        <v>311</v>
      </c>
      <c r="B741" s="6" t="s">
        <v>3469</v>
      </c>
      <c r="C741" s="6" t="s">
        <v>3470</v>
      </c>
      <c r="D741" s="12">
        <v>0</v>
      </c>
      <c r="E741" s="6" t="s">
        <v>3449</v>
      </c>
      <c r="F741" s="6" t="s">
        <v>3450</v>
      </c>
      <c r="G741" s="6" t="s">
        <v>1149</v>
      </c>
      <c r="H741" s="6" t="s">
        <v>1135</v>
      </c>
      <c r="I741" s="6" t="s">
        <v>3413</v>
      </c>
      <c r="J741" s="6" t="s">
        <v>1137</v>
      </c>
      <c r="K741" s="16" t="s">
        <v>1138</v>
      </c>
      <c r="N741" s="8" t="s">
        <v>1139</v>
      </c>
      <c r="O741" s="7">
        <v>2</v>
      </c>
      <c r="S741" s="6">
        <v>0</v>
      </c>
      <c r="T741" s="6">
        <v>0</v>
      </c>
      <c r="U741" s="6">
        <v>0</v>
      </c>
      <c r="V741" s="6">
        <v>1</v>
      </c>
      <c r="X741" s="6" t="s">
        <v>9176</v>
      </c>
      <c r="Y741" s="6" t="s">
        <v>9177</v>
      </c>
    </row>
    <row r="742" spans="1:26">
      <c r="A742" s="6" t="s">
        <v>333</v>
      </c>
      <c r="B742" s="6" t="s">
        <v>3471</v>
      </c>
      <c r="C742" s="6" t="s">
        <v>3472</v>
      </c>
      <c r="D742" s="12">
        <v>0</v>
      </c>
      <c r="E742" s="6" t="s">
        <v>3449</v>
      </c>
      <c r="F742" s="6" t="s">
        <v>3450</v>
      </c>
      <c r="G742" s="6" t="s">
        <v>1149</v>
      </c>
      <c r="H742" s="6" t="s">
        <v>1135</v>
      </c>
      <c r="I742" s="6" t="s">
        <v>3413</v>
      </c>
      <c r="J742" s="6" t="s">
        <v>1137</v>
      </c>
      <c r="K742" s="16" t="s">
        <v>1138</v>
      </c>
      <c r="N742" s="8" t="s">
        <v>1139</v>
      </c>
      <c r="O742" s="7">
        <v>2</v>
      </c>
      <c r="S742" s="6">
        <v>0</v>
      </c>
      <c r="T742" s="6">
        <v>0</v>
      </c>
      <c r="U742" s="6">
        <v>0</v>
      </c>
      <c r="V742" s="6">
        <v>1</v>
      </c>
      <c r="X742" s="6" t="s">
        <v>9178</v>
      </c>
      <c r="Y742" s="6" t="s">
        <v>9179</v>
      </c>
    </row>
    <row r="743" spans="1:26">
      <c r="A743" s="6" t="s">
        <v>1011</v>
      </c>
      <c r="B743" s="6" t="s">
        <v>3473</v>
      </c>
      <c r="C743" s="8" t="s">
        <v>3474</v>
      </c>
      <c r="D743" s="13">
        <v>0</v>
      </c>
      <c r="E743" s="6" t="s">
        <v>3475</v>
      </c>
      <c r="F743" s="6" t="s">
        <v>3476</v>
      </c>
      <c r="G743" s="6" t="s">
        <v>3477</v>
      </c>
      <c r="H743" s="6" t="s">
        <v>1135</v>
      </c>
      <c r="I743" s="6" t="s">
        <v>3478</v>
      </c>
      <c r="J743" s="8" t="s">
        <v>1500</v>
      </c>
      <c r="K743" s="16" t="s">
        <v>1138</v>
      </c>
      <c r="N743" s="8" t="s">
        <v>1139</v>
      </c>
      <c r="O743" s="7">
        <v>2</v>
      </c>
      <c r="S743" s="6">
        <v>0</v>
      </c>
      <c r="T743" s="6">
        <v>0</v>
      </c>
      <c r="U743" s="6">
        <v>0</v>
      </c>
      <c r="V743" s="6">
        <v>1</v>
      </c>
      <c r="X743" s="6" t="s">
        <v>9180</v>
      </c>
      <c r="Y743" s="6" t="s">
        <v>9181</v>
      </c>
      <c r="Z743" s="6">
        <v>1</v>
      </c>
    </row>
    <row r="744" spans="1:26">
      <c r="A744" s="6" t="s">
        <v>814</v>
      </c>
      <c r="B744" s="6" t="s">
        <v>3479</v>
      </c>
      <c r="C744" s="8" t="s">
        <v>3480</v>
      </c>
      <c r="D744" s="13">
        <v>0</v>
      </c>
      <c r="E744" s="6" t="s">
        <v>3475</v>
      </c>
      <c r="F744" s="6" t="s">
        <v>3476</v>
      </c>
      <c r="G744" s="6" t="s">
        <v>3477</v>
      </c>
      <c r="H744" s="6" t="s">
        <v>1135</v>
      </c>
      <c r="I744" s="6" t="s">
        <v>3478</v>
      </c>
      <c r="J744" s="8" t="s">
        <v>1500</v>
      </c>
      <c r="K744" s="16" t="s">
        <v>1138</v>
      </c>
      <c r="N744" s="8" t="s">
        <v>1139</v>
      </c>
      <c r="O744" s="7">
        <v>2</v>
      </c>
      <c r="S744" s="6">
        <v>0</v>
      </c>
      <c r="T744" s="6">
        <v>0</v>
      </c>
      <c r="U744" s="6">
        <v>0</v>
      </c>
      <c r="V744" s="6">
        <v>1</v>
      </c>
      <c r="X744" s="6" t="s">
        <v>9182</v>
      </c>
      <c r="Y744" s="6" t="s">
        <v>9183</v>
      </c>
      <c r="Z744" s="6">
        <v>1</v>
      </c>
    </row>
    <row r="745" spans="1:26">
      <c r="A745" s="6" t="s">
        <v>455</v>
      </c>
      <c r="B745" s="6" t="s">
        <v>3481</v>
      </c>
      <c r="C745" s="8" t="s">
        <v>3482</v>
      </c>
      <c r="D745" s="13">
        <v>0</v>
      </c>
      <c r="E745" s="6" t="s">
        <v>3483</v>
      </c>
      <c r="F745" s="6" t="s">
        <v>3484</v>
      </c>
      <c r="G745" s="6" t="s">
        <v>3485</v>
      </c>
      <c r="H745" s="6" t="s">
        <v>1135</v>
      </c>
      <c r="I745" s="6" t="s">
        <v>3478</v>
      </c>
      <c r="J745" s="8" t="s">
        <v>1500</v>
      </c>
      <c r="K745" s="16" t="s">
        <v>1138</v>
      </c>
      <c r="N745" s="8" t="s">
        <v>1139</v>
      </c>
      <c r="O745" s="7">
        <v>2</v>
      </c>
      <c r="S745" s="6">
        <v>0</v>
      </c>
      <c r="T745" s="6">
        <v>0</v>
      </c>
      <c r="U745" s="6">
        <v>0</v>
      </c>
      <c r="V745" s="6">
        <v>1</v>
      </c>
      <c r="X745" s="6" t="s">
        <v>9184</v>
      </c>
      <c r="Y745" s="6" t="s">
        <v>9185</v>
      </c>
      <c r="Z745" s="6">
        <v>1</v>
      </c>
    </row>
    <row r="746" spans="1:26">
      <c r="A746" s="6" t="s">
        <v>926</v>
      </c>
      <c r="B746" s="6" t="s">
        <v>3486</v>
      </c>
      <c r="C746" s="6" t="s">
        <v>3487</v>
      </c>
      <c r="D746" s="12">
        <v>0</v>
      </c>
      <c r="E746" s="10" t="s">
        <v>1148</v>
      </c>
      <c r="F746" s="10" t="s">
        <v>1148</v>
      </c>
      <c r="G746" s="6" t="s">
        <v>3488</v>
      </c>
      <c r="H746" s="6" t="s">
        <v>1135</v>
      </c>
      <c r="I746" s="10" t="s">
        <v>3489</v>
      </c>
      <c r="J746" s="8" t="s">
        <v>1500</v>
      </c>
      <c r="K746" s="6" t="s">
        <v>1138</v>
      </c>
      <c r="N746" s="8" t="s">
        <v>1150</v>
      </c>
      <c r="O746" s="7">
        <v>1</v>
      </c>
      <c r="S746" s="6">
        <v>0</v>
      </c>
      <c r="T746" s="6">
        <v>0</v>
      </c>
      <c r="U746" s="6">
        <v>0</v>
      </c>
      <c r="V746" s="6">
        <v>1</v>
      </c>
      <c r="X746" s="6" t="s">
        <v>9186</v>
      </c>
      <c r="Y746" s="6" t="s">
        <v>9187</v>
      </c>
    </row>
    <row r="747" spans="1:26">
      <c r="A747" s="6" t="s">
        <v>928</v>
      </c>
      <c r="B747" s="6" t="s">
        <v>3490</v>
      </c>
      <c r="C747" s="11" t="s">
        <v>3491</v>
      </c>
      <c r="D747" s="31">
        <v>0</v>
      </c>
      <c r="E747" s="10" t="s">
        <v>3492</v>
      </c>
      <c r="F747" s="10" t="s">
        <v>3493</v>
      </c>
      <c r="G747" s="6" t="s">
        <v>3494</v>
      </c>
      <c r="H747" s="6" t="s">
        <v>1135</v>
      </c>
      <c r="I747" s="10" t="s">
        <v>3489</v>
      </c>
      <c r="J747" s="8" t="s">
        <v>1500</v>
      </c>
      <c r="K747" s="6" t="s">
        <v>1138</v>
      </c>
      <c r="N747" s="8" t="s">
        <v>1139</v>
      </c>
      <c r="O747" s="7">
        <v>2</v>
      </c>
      <c r="S747" s="6">
        <v>0</v>
      </c>
      <c r="T747" s="6">
        <v>0</v>
      </c>
      <c r="U747" s="6">
        <v>0</v>
      </c>
      <c r="V747" s="6">
        <v>1</v>
      </c>
      <c r="X747" s="6" t="s">
        <v>9188</v>
      </c>
      <c r="Y747" s="6" t="s">
        <v>9189</v>
      </c>
    </row>
    <row r="748" spans="1:26">
      <c r="A748" s="10" t="s">
        <v>279</v>
      </c>
      <c r="B748" s="11" t="s">
        <v>3495</v>
      </c>
      <c r="C748" s="11" t="s">
        <v>3496</v>
      </c>
      <c r="D748" s="12">
        <v>0</v>
      </c>
      <c r="E748" s="24" t="s">
        <v>3497</v>
      </c>
      <c r="F748" s="24" t="s">
        <v>3498</v>
      </c>
      <c r="G748" s="10" t="s">
        <v>3499</v>
      </c>
      <c r="H748" s="6" t="s">
        <v>1135</v>
      </c>
      <c r="I748" s="11" t="s">
        <v>3489</v>
      </c>
      <c r="J748" s="8" t="s">
        <v>1500</v>
      </c>
      <c r="K748" s="6" t="s">
        <v>1138</v>
      </c>
      <c r="N748" s="8" t="s">
        <v>1139</v>
      </c>
      <c r="O748" s="7">
        <v>2</v>
      </c>
      <c r="S748" s="6">
        <v>0</v>
      </c>
      <c r="T748" s="6">
        <v>0</v>
      </c>
      <c r="U748" s="6">
        <v>0</v>
      </c>
      <c r="V748" s="6">
        <v>1</v>
      </c>
      <c r="X748" s="6" t="s">
        <v>9190</v>
      </c>
      <c r="Y748" s="6" t="s">
        <v>9191</v>
      </c>
    </row>
    <row r="749" spans="1:26">
      <c r="A749" s="10" t="s">
        <v>713</v>
      </c>
      <c r="B749" s="11" t="s">
        <v>3500</v>
      </c>
      <c r="C749" s="11" t="s">
        <v>3501</v>
      </c>
      <c r="D749" s="12">
        <v>1</v>
      </c>
      <c r="E749" s="24" t="s">
        <v>3502</v>
      </c>
      <c r="F749" s="24" t="s">
        <v>3503</v>
      </c>
      <c r="G749" s="10" t="s">
        <v>3504</v>
      </c>
      <c r="H749" s="6" t="s">
        <v>1135</v>
      </c>
      <c r="I749" s="10" t="s">
        <v>3489</v>
      </c>
      <c r="J749" s="8" t="s">
        <v>1500</v>
      </c>
      <c r="K749" s="6" t="s">
        <v>1138</v>
      </c>
      <c r="N749" s="8" t="s">
        <v>1139</v>
      </c>
      <c r="O749" s="7">
        <v>2</v>
      </c>
      <c r="S749" s="6">
        <v>0</v>
      </c>
      <c r="T749" s="6">
        <v>0</v>
      </c>
      <c r="U749" s="6">
        <v>0</v>
      </c>
      <c r="V749" s="6">
        <v>1</v>
      </c>
      <c r="X749" s="6" t="s">
        <v>9192</v>
      </c>
      <c r="Y749" s="6" t="s">
        <v>9193</v>
      </c>
    </row>
    <row r="750" spans="1:26">
      <c r="A750" s="19" t="s">
        <v>1057</v>
      </c>
      <c r="B750" s="11" t="s">
        <v>3505</v>
      </c>
      <c r="C750" s="11" t="s">
        <v>3506</v>
      </c>
      <c r="D750" s="12">
        <v>0</v>
      </c>
      <c r="E750" s="10" t="s">
        <v>3507</v>
      </c>
      <c r="F750" s="10" t="s">
        <v>3508</v>
      </c>
      <c r="G750" s="10" t="s">
        <v>3509</v>
      </c>
      <c r="H750" s="6" t="s">
        <v>1135</v>
      </c>
      <c r="I750" s="10" t="s">
        <v>3489</v>
      </c>
      <c r="J750" s="8" t="s">
        <v>1500</v>
      </c>
      <c r="K750" s="6" t="s">
        <v>1138</v>
      </c>
      <c r="N750" s="8" t="s">
        <v>1139</v>
      </c>
      <c r="O750" s="7">
        <v>2</v>
      </c>
      <c r="S750" s="6">
        <v>0</v>
      </c>
      <c r="T750" s="6">
        <v>0</v>
      </c>
      <c r="U750" s="6">
        <v>0</v>
      </c>
      <c r="V750" s="6">
        <v>1</v>
      </c>
      <c r="X750" s="6" t="s">
        <v>9194</v>
      </c>
      <c r="Y750" s="6" t="s">
        <v>9195</v>
      </c>
      <c r="Z750" s="6">
        <v>1</v>
      </c>
    </row>
    <row r="751" spans="1:26">
      <c r="A751" s="6" t="s">
        <v>401</v>
      </c>
      <c r="B751" s="6" t="s">
        <v>3510</v>
      </c>
      <c r="C751" s="11" t="s">
        <v>3511</v>
      </c>
      <c r="D751" s="12">
        <v>0</v>
      </c>
      <c r="E751" s="10" t="s">
        <v>1148</v>
      </c>
      <c r="F751" s="10" t="s">
        <v>1148</v>
      </c>
      <c r="G751" s="6" t="s">
        <v>3512</v>
      </c>
      <c r="H751" s="6" t="s">
        <v>1135</v>
      </c>
      <c r="I751" s="11" t="s">
        <v>3489</v>
      </c>
      <c r="J751" s="8" t="s">
        <v>1500</v>
      </c>
      <c r="K751" s="6" t="s">
        <v>1138</v>
      </c>
      <c r="N751" s="8" t="s">
        <v>1150</v>
      </c>
      <c r="O751" s="7">
        <v>1</v>
      </c>
      <c r="S751" s="6">
        <v>0</v>
      </c>
      <c r="T751" s="6">
        <v>0</v>
      </c>
      <c r="U751" s="6">
        <v>0</v>
      </c>
      <c r="V751" s="6">
        <v>1</v>
      </c>
      <c r="X751" s="6" t="s">
        <v>9196</v>
      </c>
      <c r="Y751" s="6" t="s">
        <v>9197</v>
      </c>
    </row>
    <row r="752" spans="1:26">
      <c r="A752" s="6" t="s">
        <v>178</v>
      </c>
      <c r="B752" s="6" t="s">
        <v>3513</v>
      </c>
      <c r="C752" s="6" t="s">
        <v>3514</v>
      </c>
      <c r="D752" s="12">
        <v>0</v>
      </c>
      <c r="E752" s="9" t="s">
        <v>3515</v>
      </c>
      <c r="F752" s="9" t="s">
        <v>3516</v>
      </c>
      <c r="G752" s="6" t="s">
        <v>3517</v>
      </c>
      <c r="H752" s="6" t="s">
        <v>1135</v>
      </c>
      <c r="I752" s="11" t="s">
        <v>3489</v>
      </c>
      <c r="J752" s="8" t="s">
        <v>1500</v>
      </c>
      <c r="K752" s="6" t="s">
        <v>1138</v>
      </c>
      <c r="N752" s="8" t="s">
        <v>1139</v>
      </c>
      <c r="O752" s="7">
        <v>2</v>
      </c>
      <c r="S752" s="6">
        <v>0</v>
      </c>
      <c r="T752" s="6">
        <v>0</v>
      </c>
      <c r="U752" s="6">
        <v>0</v>
      </c>
      <c r="V752" s="6">
        <v>1</v>
      </c>
      <c r="X752" s="6" t="s">
        <v>9198</v>
      </c>
      <c r="Y752" s="6" t="s">
        <v>9199</v>
      </c>
    </row>
    <row r="753" spans="1:26">
      <c r="A753" s="10" t="s">
        <v>3518</v>
      </c>
      <c r="B753" s="11" t="s">
        <v>3519</v>
      </c>
      <c r="C753" s="11" t="s">
        <v>3520</v>
      </c>
      <c r="D753" s="12">
        <v>0</v>
      </c>
      <c r="E753" s="24" t="s">
        <v>3502</v>
      </c>
      <c r="F753" s="24" t="s">
        <v>3503</v>
      </c>
      <c r="G753" s="10" t="s">
        <v>3504</v>
      </c>
      <c r="H753" s="6" t="s">
        <v>1135</v>
      </c>
      <c r="I753" s="11" t="s">
        <v>3489</v>
      </c>
      <c r="J753" s="8" t="s">
        <v>1500</v>
      </c>
      <c r="K753" s="6" t="s">
        <v>1138</v>
      </c>
      <c r="N753" s="8" t="s">
        <v>1139</v>
      </c>
      <c r="O753" s="7">
        <v>2</v>
      </c>
      <c r="S753" s="6">
        <v>0</v>
      </c>
      <c r="T753" s="6">
        <v>0</v>
      </c>
      <c r="U753" s="6">
        <v>0</v>
      </c>
      <c r="V753" s="6">
        <v>1</v>
      </c>
      <c r="X753" s="6" t="s">
        <v>9200</v>
      </c>
      <c r="Y753" s="6" t="s">
        <v>9201</v>
      </c>
    </row>
    <row r="754" spans="1:26">
      <c r="A754" s="6" t="s">
        <v>3521</v>
      </c>
      <c r="B754" s="6" t="s">
        <v>3522</v>
      </c>
      <c r="C754" s="11" t="s">
        <v>3523</v>
      </c>
      <c r="D754" s="12">
        <v>0</v>
      </c>
      <c r="E754" s="10" t="s">
        <v>3524</v>
      </c>
      <c r="F754" s="10" t="s">
        <v>3525</v>
      </c>
      <c r="G754" s="6" t="s">
        <v>3526</v>
      </c>
      <c r="H754" s="6" t="s">
        <v>1135</v>
      </c>
      <c r="I754" s="11" t="s">
        <v>3489</v>
      </c>
      <c r="J754" s="8" t="s">
        <v>1500</v>
      </c>
      <c r="K754" s="6" t="s">
        <v>1138</v>
      </c>
      <c r="N754" s="8" t="s">
        <v>1139</v>
      </c>
      <c r="O754" s="7">
        <v>2</v>
      </c>
      <c r="S754" s="6">
        <v>0</v>
      </c>
      <c r="T754" s="6">
        <v>0</v>
      </c>
      <c r="U754" s="6">
        <v>0</v>
      </c>
      <c r="V754" s="6">
        <v>1</v>
      </c>
      <c r="X754" s="6" t="s">
        <v>9202</v>
      </c>
      <c r="Y754" s="6" t="s">
        <v>9203</v>
      </c>
      <c r="Z754" s="6">
        <v>4</v>
      </c>
    </row>
    <row r="755" spans="1:26">
      <c r="A755" s="6" t="s">
        <v>3527</v>
      </c>
      <c r="B755" s="6" t="s">
        <v>3528</v>
      </c>
      <c r="C755" s="11" t="s">
        <v>3529</v>
      </c>
      <c r="D755" s="12">
        <v>0</v>
      </c>
      <c r="E755" s="10" t="s">
        <v>3530</v>
      </c>
      <c r="F755" s="10" t="s">
        <v>3531</v>
      </c>
      <c r="G755" s="6" t="s">
        <v>3526</v>
      </c>
      <c r="H755" s="6" t="s">
        <v>1135</v>
      </c>
      <c r="I755" s="11" t="s">
        <v>3489</v>
      </c>
      <c r="J755" s="8" t="s">
        <v>1500</v>
      </c>
      <c r="K755" s="6" t="s">
        <v>1138</v>
      </c>
      <c r="N755" s="8" t="s">
        <v>1139</v>
      </c>
      <c r="O755" s="7">
        <v>2</v>
      </c>
      <c r="S755" s="6">
        <v>0</v>
      </c>
      <c r="T755" s="6">
        <v>0</v>
      </c>
      <c r="U755" s="6">
        <v>0</v>
      </c>
      <c r="V755" s="6">
        <v>1</v>
      </c>
      <c r="X755" s="6" t="s">
        <v>9204</v>
      </c>
      <c r="Y755" s="6" t="s">
        <v>9205</v>
      </c>
      <c r="Z755" s="6">
        <v>4</v>
      </c>
    </row>
    <row r="756" spans="1:26">
      <c r="A756" s="6" t="s">
        <v>3532</v>
      </c>
      <c r="B756" s="6" t="s">
        <v>3533</v>
      </c>
      <c r="C756" s="11" t="s">
        <v>3534</v>
      </c>
      <c r="D756" s="12">
        <v>0</v>
      </c>
      <c r="E756" s="10" t="s">
        <v>3524</v>
      </c>
      <c r="F756" s="10" t="s">
        <v>3525</v>
      </c>
      <c r="G756" s="6" t="s">
        <v>3526</v>
      </c>
      <c r="H756" s="6" t="s">
        <v>1135</v>
      </c>
      <c r="I756" s="11" t="s">
        <v>3489</v>
      </c>
      <c r="J756" s="8" t="s">
        <v>1500</v>
      </c>
      <c r="K756" s="6" t="s">
        <v>1138</v>
      </c>
      <c r="N756" s="8" t="s">
        <v>1139</v>
      </c>
      <c r="O756" s="7">
        <v>2</v>
      </c>
      <c r="S756" s="6">
        <v>0</v>
      </c>
      <c r="T756" s="6">
        <v>0</v>
      </c>
      <c r="U756" s="6">
        <v>0</v>
      </c>
      <c r="V756" s="6">
        <v>1</v>
      </c>
      <c r="X756" s="6" t="s">
        <v>9206</v>
      </c>
      <c r="Y756" s="6" t="s">
        <v>9207</v>
      </c>
      <c r="Z756" s="6">
        <v>1</v>
      </c>
    </row>
    <row r="757" spans="1:26">
      <c r="A757" s="6" t="s">
        <v>3535</v>
      </c>
      <c r="B757" s="6" t="s">
        <v>3536</v>
      </c>
      <c r="C757" s="11" t="s">
        <v>3537</v>
      </c>
      <c r="D757" s="12">
        <v>0</v>
      </c>
      <c r="E757" s="10" t="s">
        <v>3530</v>
      </c>
      <c r="F757" s="10" t="s">
        <v>3531</v>
      </c>
      <c r="G757" s="6" t="s">
        <v>3526</v>
      </c>
      <c r="H757" s="6" t="s">
        <v>1135</v>
      </c>
      <c r="I757" s="11" t="s">
        <v>3489</v>
      </c>
      <c r="J757" s="8" t="s">
        <v>1500</v>
      </c>
      <c r="K757" s="6" t="s">
        <v>1138</v>
      </c>
      <c r="N757" s="8" t="s">
        <v>1139</v>
      </c>
      <c r="O757" s="7">
        <v>2</v>
      </c>
      <c r="S757" s="6">
        <v>0</v>
      </c>
      <c r="T757" s="6">
        <v>0</v>
      </c>
      <c r="U757" s="6">
        <v>0</v>
      </c>
      <c r="V757" s="6">
        <v>1</v>
      </c>
      <c r="X757" s="6" t="s">
        <v>9208</v>
      </c>
      <c r="Y757" s="6" t="s">
        <v>9209</v>
      </c>
      <c r="Z757" s="6">
        <v>1</v>
      </c>
    </row>
    <row r="758" spans="1:26">
      <c r="A758" s="10" t="s">
        <v>214</v>
      </c>
      <c r="B758" s="11" t="s">
        <v>3538</v>
      </c>
      <c r="C758" s="11" t="s">
        <v>3539</v>
      </c>
      <c r="D758" s="12">
        <v>0</v>
      </c>
      <c r="E758" s="10" t="s">
        <v>3540</v>
      </c>
      <c r="F758" s="10" t="s">
        <v>3541</v>
      </c>
      <c r="G758" s="10" t="s">
        <v>3542</v>
      </c>
      <c r="H758" s="6" t="s">
        <v>1135</v>
      </c>
      <c r="I758" s="10" t="s">
        <v>3489</v>
      </c>
      <c r="J758" s="8" t="s">
        <v>1500</v>
      </c>
      <c r="K758" s="6" t="s">
        <v>1138</v>
      </c>
      <c r="N758" s="8" t="s">
        <v>1139</v>
      </c>
      <c r="O758" s="7">
        <v>2</v>
      </c>
      <c r="S758" s="6">
        <v>0</v>
      </c>
      <c r="T758" s="6">
        <v>0</v>
      </c>
      <c r="U758" s="6">
        <v>0</v>
      </c>
      <c r="V758" s="6">
        <v>1</v>
      </c>
      <c r="X758" s="6" t="s">
        <v>9210</v>
      </c>
      <c r="Y758" s="6" t="s">
        <v>9211</v>
      </c>
    </row>
    <row r="759" spans="1:26">
      <c r="A759" s="6" t="s">
        <v>309</v>
      </c>
      <c r="B759" s="6" t="s">
        <v>3543</v>
      </c>
      <c r="C759" s="11" t="s">
        <v>3544</v>
      </c>
      <c r="D759" s="12">
        <v>0</v>
      </c>
      <c r="E759" s="9" t="s">
        <v>3515</v>
      </c>
      <c r="F759" s="9" t="s">
        <v>3516</v>
      </c>
      <c r="G759" s="10" t="s">
        <v>3545</v>
      </c>
      <c r="H759" s="6" t="s">
        <v>1135</v>
      </c>
      <c r="I759" s="11" t="s">
        <v>3489</v>
      </c>
      <c r="J759" s="8" t="s">
        <v>1500</v>
      </c>
      <c r="K759" s="6" t="s">
        <v>1138</v>
      </c>
      <c r="N759" s="8" t="s">
        <v>1139</v>
      </c>
      <c r="O759" s="7">
        <v>2</v>
      </c>
      <c r="S759" s="6">
        <v>0</v>
      </c>
      <c r="T759" s="6">
        <v>0</v>
      </c>
      <c r="U759" s="6">
        <v>0</v>
      </c>
      <c r="V759" s="6">
        <v>1</v>
      </c>
      <c r="X759" s="6" t="s">
        <v>9212</v>
      </c>
      <c r="Y759" s="6" t="s">
        <v>9213</v>
      </c>
      <c r="Z759" s="6">
        <v>1</v>
      </c>
    </row>
    <row r="760" spans="1:26">
      <c r="A760" s="6" t="s">
        <v>3546</v>
      </c>
      <c r="B760" s="6" t="s">
        <v>3547</v>
      </c>
      <c r="C760" s="6" t="s">
        <v>3548</v>
      </c>
      <c r="D760" s="7">
        <v>0</v>
      </c>
      <c r="E760" s="6" t="s">
        <v>3549</v>
      </c>
      <c r="F760" s="6" t="s">
        <v>3550</v>
      </c>
      <c r="G760" s="6" t="s">
        <v>3551</v>
      </c>
      <c r="H760" s="6" t="s">
        <v>1135</v>
      </c>
      <c r="I760" s="6" t="s">
        <v>3552</v>
      </c>
      <c r="J760" s="8" t="s">
        <v>1243</v>
      </c>
      <c r="K760" s="6" t="s">
        <v>1138</v>
      </c>
      <c r="N760" s="8" t="s">
        <v>1139</v>
      </c>
      <c r="O760" s="7">
        <v>2</v>
      </c>
      <c r="S760" s="6">
        <v>0</v>
      </c>
      <c r="T760" s="6">
        <v>0</v>
      </c>
      <c r="U760" s="6">
        <v>0</v>
      </c>
      <c r="V760" s="6">
        <v>1</v>
      </c>
      <c r="X760" s="6" t="s">
        <v>9214</v>
      </c>
      <c r="Y760" s="6" t="s">
        <v>9215</v>
      </c>
      <c r="Z760" s="6">
        <v>1</v>
      </c>
    </row>
    <row r="761" spans="1:26">
      <c r="A761" s="6" t="s">
        <v>690</v>
      </c>
      <c r="B761" s="6" t="s">
        <v>3553</v>
      </c>
      <c r="C761" s="6" t="s">
        <v>3554</v>
      </c>
      <c r="D761" s="7">
        <v>0</v>
      </c>
      <c r="E761" s="6" t="s">
        <v>3549</v>
      </c>
      <c r="F761" s="6" t="s">
        <v>3550</v>
      </c>
      <c r="G761" s="6" t="s">
        <v>3555</v>
      </c>
      <c r="H761" s="6" t="s">
        <v>1135</v>
      </c>
      <c r="I761" s="6" t="s">
        <v>3552</v>
      </c>
      <c r="J761" s="6" t="s">
        <v>1188</v>
      </c>
      <c r="K761" s="6" t="s">
        <v>1138</v>
      </c>
      <c r="N761" s="6" t="s">
        <v>1139</v>
      </c>
      <c r="O761" s="7">
        <v>2</v>
      </c>
      <c r="S761" s="6">
        <v>0</v>
      </c>
      <c r="T761" s="6">
        <v>0</v>
      </c>
      <c r="U761" s="6">
        <v>0</v>
      </c>
      <c r="V761" s="6">
        <v>1</v>
      </c>
      <c r="X761" s="6" t="s">
        <v>9216</v>
      </c>
      <c r="Y761" s="6" t="s">
        <v>9217</v>
      </c>
      <c r="Z761" s="6">
        <v>1</v>
      </c>
    </row>
    <row r="762" spans="1:26">
      <c r="A762" s="17" t="s">
        <v>3556</v>
      </c>
      <c r="B762" s="6" t="s">
        <v>3557</v>
      </c>
      <c r="C762" s="11" t="s">
        <v>3558</v>
      </c>
      <c r="D762" s="12">
        <v>0</v>
      </c>
      <c r="E762" s="17" t="s">
        <v>3559</v>
      </c>
      <c r="F762" s="17" t="s">
        <v>3560</v>
      </c>
      <c r="G762" s="6" t="s">
        <v>3561</v>
      </c>
      <c r="H762" s="6" t="s">
        <v>1135</v>
      </c>
      <c r="I762" s="6" t="s">
        <v>3552</v>
      </c>
      <c r="J762" s="8" t="s">
        <v>1243</v>
      </c>
      <c r="K762" s="6" t="s">
        <v>1138</v>
      </c>
      <c r="N762" s="8" t="s">
        <v>1139</v>
      </c>
      <c r="O762" s="7">
        <v>2</v>
      </c>
      <c r="S762" s="6">
        <v>0</v>
      </c>
      <c r="T762" s="6">
        <v>0</v>
      </c>
      <c r="U762" s="6">
        <v>0</v>
      </c>
      <c r="V762" s="6">
        <v>1</v>
      </c>
      <c r="X762" s="6" t="s">
        <v>9218</v>
      </c>
      <c r="Y762" s="6" t="s">
        <v>9219</v>
      </c>
    </row>
    <row r="763" spans="1:26">
      <c r="A763" s="6" t="s">
        <v>3562</v>
      </c>
      <c r="B763" s="6" t="s">
        <v>3563</v>
      </c>
      <c r="C763" s="11" t="s">
        <v>3564</v>
      </c>
      <c r="D763" s="12">
        <v>1</v>
      </c>
      <c r="E763" s="17" t="s">
        <v>3565</v>
      </c>
      <c r="F763" s="17" t="s">
        <v>3566</v>
      </c>
      <c r="G763" s="6" t="s">
        <v>3567</v>
      </c>
      <c r="H763" s="6" t="s">
        <v>1135</v>
      </c>
      <c r="I763" s="6" t="s">
        <v>3552</v>
      </c>
      <c r="J763" s="8" t="s">
        <v>1243</v>
      </c>
      <c r="K763" s="6" t="s">
        <v>1138</v>
      </c>
      <c r="N763" s="8" t="s">
        <v>1139</v>
      </c>
      <c r="O763" s="7">
        <v>2</v>
      </c>
      <c r="S763" s="6">
        <v>0</v>
      </c>
      <c r="T763" s="6">
        <v>0</v>
      </c>
      <c r="U763" s="6">
        <v>0</v>
      </c>
      <c r="V763" s="6">
        <v>1</v>
      </c>
      <c r="X763" s="6" t="s">
        <v>9220</v>
      </c>
      <c r="Y763" s="6" t="s">
        <v>8092</v>
      </c>
    </row>
    <row r="764" spans="1:26">
      <c r="A764" s="6" t="s">
        <v>3568</v>
      </c>
      <c r="B764" s="6" t="s">
        <v>3569</v>
      </c>
      <c r="C764" s="11" t="s">
        <v>3570</v>
      </c>
      <c r="D764" s="12">
        <v>1</v>
      </c>
      <c r="E764" s="17" t="s">
        <v>3571</v>
      </c>
      <c r="F764" s="17" t="s">
        <v>3572</v>
      </c>
      <c r="G764" s="6" t="s">
        <v>3573</v>
      </c>
      <c r="H764" s="6" t="s">
        <v>1135</v>
      </c>
      <c r="I764" s="6" t="s">
        <v>3552</v>
      </c>
      <c r="J764" s="8" t="s">
        <v>1243</v>
      </c>
      <c r="K764" s="6" t="s">
        <v>1138</v>
      </c>
      <c r="N764" s="8" t="s">
        <v>1139</v>
      </c>
      <c r="O764" s="7">
        <v>2</v>
      </c>
      <c r="S764" s="6">
        <v>0</v>
      </c>
      <c r="T764" s="6">
        <v>0</v>
      </c>
      <c r="U764" s="6">
        <v>0</v>
      </c>
      <c r="V764" s="6">
        <v>1</v>
      </c>
      <c r="X764" s="6" t="s">
        <v>9221</v>
      </c>
      <c r="Y764" s="6" t="s">
        <v>9220</v>
      </c>
    </row>
    <row r="765" spans="1:26">
      <c r="A765" s="6" t="s">
        <v>715</v>
      </c>
      <c r="B765" s="6" t="s">
        <v>3574</v>
      </c>
      <c r="C765" s="11" t="s">
        <v>3575</v>
      </c>
      <c r="D765" s="12">
        <v>1</v>
      </c>
      <c r="E765" s="6" t="s">
        <v>3576</v>
      </c>
      <c r="F765" s="6" t="s">
        <v>3577</v>
      </c>
      <c r="G765" s="6" t="s">
        <v>3578</v>
      </c>
      <c r="H765" s="6" t="s">
        <v>1135</v>
      </c>
      <c r="I765" s="6" t="s">
        <v>3552</v>
      </c>
      <c r="J765" s="8" t="s">
        <v>1243</v>
      </c>
      <c r="K765" s="6" t="s">
        <v>1138</v>
      </c>
      <c r="N765" s="8" t="s">
        <v>1139</v>
      </c>
      <c r="O765" s="7">
        <v>2</v>
      </c>
      <c r="S765" s="6">
        <v>0</v>
      </c>
      <c r="T765" s="6">
        <v>0</v>
      </c>
      <c r="U765" s="6">
        <v>0</v>
      </c>
      <c r="V765" s="6">
        <v>1</v>
      </c>
      <c r="X765" s="6" t="s">
        <v>9222</v>
      </c>
      <c r="Y765" s="6" t="s">
        <v>9223</v>
      </c>
    </row>
    <row r="766" spans="1:26">
      <c r="A766" s="6" t="s">
        <v>3579</v>
      </c>
      <c r="B766" s="6" t="s">
        <v>3580</v>
      </c>
      <c r="C766" s="6" t="s">
        <v>3581</v>
      </c>
      <c r="D766" s="7">
        <v>1</v>
      </c>
      <c r="E766" s="6" t="s">
        <v>1148</v>
      </c>
      <c r="F766" s="6" t="s">
        <v>1148</v>
      </c>
      <c r="G766" s="10" t="s">
        <v>1149</v>
      </c>
      <c r="H766" s="6" t="s">
        <v>1135</v>
      </c>
      <c r="I766" s="6" t="s">
        <v>3582</v>
      </c>
      <c r="J766" s="6" t="s">
        <v>1137</v>
      </c>
      <c r="K766" s="6" t="s">
        <v>1138</v>
      </c>
      <c r="N766" s="8" t="s">
        <v>1398</v>
      </c>
      <c r="O766" s="7">
        <v>2</v>
      </c>
      <c r="P766" s="6" t="s">
        <v>1399</v>
      </c>
      <c r="Q766" s="6" t="s">
        <v>1236</v>
      </c>
      <c r="R766" s="6" t="s">
        <v>1400</v>
      </c>
      <c r="S766" s="6">
        <v>0</v>
      </c>
      <c r="T766" s="6">
        <v>0</v>
      </c>
      <c r="U766" s="6">
        <v>0</v>
      </c>
      <c r="V766" s="6">
        <v>1</v>
      </c>
      <c r="X766" s="6" t="s">
        <v>9224</v>
      </c>
      <c r="Y766" s="6" t="s">
        <v>9225</v>
      </c>
    </row>
    <row r="767" spans="1:26">
      <c r="A767" s="8" t="s">
        <v>3583</v>
      </c>
      <c r="B767" s="8" t="s">
        <v>3584</v>
      </c>
      <c r="C767" s="8" t="s">
        <v>3585</v>
      </c>
      <c r="D767" s="13">
        <v>1</v>
      </c>
      <c r="E767" s="10" t="s">
        <v>3586</v>
      </c>
      <c r="F767" s="10" t="s">
        <v>3587</v>
      </c>
      <c r="G767" s="10" t="s">
        <v>3588</v>
      </c>
      <c r="H767" s="6" t="s">
        <v>1135</v>
      </c>
      <c r="I767" s="6" t="s">
        <v>3589</v>
      </c>
      <c r="J767" s="6" t="s">
        <v>1137</v>
      </c>
      <c r="K767" s="6" t="s">
        <v>1138</v>
      </c>
      <c r="N767" s="6" t="s">
        <v>1139</v>
      </c>
      <c r="O767" s="7">
        <v>2</v>
      </c>
      <c r="S767" s="6">
        <v>0</v>
      </c>
      <c r="T767" s="6">
        <v>0</v>
      </c>
      <c r="U767" s="6">
        <v>0</v>
      </c>
      <c r="V767" s="6">
        <v>1</v>
      </c>
      <c r="X767" s="6" t="s">
        <v>9226</v>
      </c>
      <c r="Y767" s="6" t="s">
        <v>9227</v>
      </c>
    </row>
    <row r="768" spans="1:26">
      <c r="A768" s="8" t="s">
        <v>796</v>
      </c>
      <c r="B768" s="6" t="s">
        <v>3590</v>
      </c>
      <c r="C768" s="8" t="s">
        <v>3591</v>
      </c>
      <c r="D768" s="13">
        <v>1</v>
      </c>
      <c r="E768" s="6" t="s">
        <v>3592</v>
      </c>
      <c r="F768" s="6" t="s">
        <v>3593</v>
      </c>
      <c r="G768" s="10" t="s">
        <v>3594</v>
      </c>
      <c r="H768" s="6" t="s">
        <v>1135</v>
      </c>
      <c r="I768" s="6" t="s">
        <v>3589</v>
      </c>
      <c r="J768" s="6" t="s">
        <v>1137</v>
      </c>
      <c r="K768" s="6" t="s">
        <v>1138</v>
      </c>
      <c r="N768" s="6" t="s">
        <v>1139</v>
      </c>
      <c r="O768" s="7">
        <v>2</v>
      </c>
      <c r="S768" s="6">
        <v>0</v>
      </c>
      <c r="T768" s="6">
        <v>0</v>
      </c>
      <c r="U768" s="6">
        <v>0</v>
      </c>
      <c r="V768" s="6">
        <v>1</v>
      </c>
      <c r="X768" s="6" t="s">
        <v>9228</v>
      </c>
      <c r="Y768" s="6" t="s">
        <v>9229</v>
      </c>
    </row>
    <row r="769" spans="1:26">
      <c r="A769" s="6" t="s">
        <v>936</v>
      </c>
      <c r="B769" s="6" t="s">
        <v>3595</v>
      </c>
      <c r="C769" s="8" t="s">
        <v>3596</v>
      </c>
      <c r="D769" s="13">
        <v>0</v>
      </c>
      <c r="E769" s="10" t="s">
        <v>3597</v>
      </c>
      <c r="F769" s="10" t="s">
        <v>3598</v>
      </c>
      <c r="G769" s="10" t="s">
        <v>3599</v>
      </c>
      <c r="H769" s="6" t="s">
        <v>1135</v>
      </c>
      <c r="I769" s="6" t="s">
        <v>3589</v>
      </c>
      <c r="J769" s="6" t="s">
        <v>1137</v>
      </c>
      <c r="K769" s="6" t="s">
        <v>1138</v>
      </c>
      <c r="N769" s="6" t="s">
        <v>1139</v>
      </c>
      <c r="O769" s="7">
        <v>2</v>
      </c>
      <c r="S769" s="6">
        <v>0</v>
      </c>
      <c r="T769" s="6">
        <v>0</v>
      </c>
      <c r="U769" s="6">
        <v>0</v>
      </c>
      <c r="V769" s="6">
        <v>1</v>
      </c>
      <c r="X769" s="6" t="s">
        <v>9230</v>
      </c>
      <c r="Y769" s="6" t="s">
        <v>9231</v>
      </c>
      <c r="Z769" s="6">
        <v>1</v>
      </c>
    </row>
    <row r="770" spans="1:26">
      <c r="A770" s="8" t="s">
        <v>3600</v>
      </c>
      <c r="B770" s="8" t="s">
        <v>3601</v>
      </c>
      <c r="C770" s="8" t="s">
        <v>3602</v>
      </c>
      <c r="D770" s="13">
        <v>0</v>
      </c>
      <c r="E770" s="6" t="s">
        <v>3603</v>
      </c>
      <c r="F770" s="6" t="s">
        <v>3604</v>
      </c>
      <c r="G770" s="10" t="s">
        <v>3605</v>
      </c>
      <c r="H770" s="6" t="s">
        <v>1135</v>
      </c>
      <c r="I770" s="6" t="s">
        <v>3589</v>
      </c>
      <c r="J770" s="6" t="s">
        <v>1137</v>
      </c>
      <c r="K770" s="6" t="s">
        <v>1138</v>
      </c>
      <c r="N770" s="6" t="s">
        <v>1139</v>
      </c>
      <c r="O770" s="7">
        <v>2</v>
      </c>
      <c r="S770" s="6">
        <v>0</v>
      </c>
      <c r="T770" s="6">
        <v>0</v>
      </c>
      <c r="U770" s="6">
        <v>0</v>
      </c>
      <c r="V770" s="6">
        <v>1</v>
      </c>
      <c r="X770" s="6" t="s">
        <v>9232</v>
      </c>
      <c r="Y770" s="6" t="s">
        <v>9233</v>
      </c>
    </row>
    <row r="771" spans="1:26">
      <c r="A771" s="6" t="s">
        <v>278</v>
      </c>
      <c r="B771" s="6" t="s">
        <v>3606</v>
      </c>
      <c r="C771" s="8" t="s">
        <v>3607</v>
      </c>
      <c r="D771" s="13">
        <v>1</v>
      </c>
      <c r="E771" s="6" t="s">
        <v>3608</v>
      </c>
      <c r="F771" s="6" t="s">
        <v>3609</v>
      </c>
      <c r="G771" s="6" t="s">
        <v>3610</v>
      </c>
      <c r="H771" s="6" t="s">
        <v>1135</v>
      </c>
      <c r="I771" s="6" t="s">
        <v>3589</v>
      </c>
      <c r="J771" s="6" t="s">
        <v>1137</v>
      </c>
      <c r="K771" s="6" t="s">
        <v>1138</v>
      </c>
      <c r="N771" s="6" t="s">
        <v>1139</v>
      </c>
      <c r="O771" s="7">
        <v>2</v>
      </c>
      <c r="S771" s="6">
        <v>0</v>
      </c>
      <c r="T771" s="6">
        <v>0</v>
      </c>
      <c r="U771" s="6">
        <v>0</v>
      </c>
      <c r="V771" s="6">
        <v>1</v>
      </c>
      <c r="X771" s="6" t="s">
        <v>9234</v>
      </c>
      <c r="Y771" s="6" t="s">
        <v>9235</v>
      </c>
    </row>
    <row r="772" spans="1:26">
      <c r="A772" s="6" t="s">
        <v>283</v>
      </c>
      <c r="B772" s="6" t="s">
        <v>3611</v>
      </c>
      <c r="C772" s="8" t="s">
        <v>3612</v>
      </c>
      <c r="D772" s="13">
        <v>1</v>
      </c>
      <c r="E772" s="6" t="s">
        <v>3613</v>
      </c>
      <c r="F772" s="6" t="s">
        <v>3614</v>
      </c>
      <c r="G772" s="6" t="s">
        <v>3615</v>
      </c>
      <c r="H772" s="6" t="s">
        <v>1135</v>
      </c>
      <c r="I772" s="6" t="s">
        <v>3589</v>
      </c>
      <c r="J772" s="6" t="s">
        <v>1137</v>
      </c>
      <c r="K772" s="6" t="s">
        <v>1138</v>
      </c>
      <c r="N772" s="6" t="s">
        <v>1139</v>
      </c>
      <c r="O772" s="7">
        <v>2</v>
      </c>
      <c r="S772" s="6">
        <v>0</v>
      </c>
      <c r="T772" s="6">
        <v>0</v>
      </c>
      <c r="U772" s="6">
        <v>0</v>
      </c>
      <c r="V772" s="6">
        <v>1</v>
      </c>
      <c r="X772" s="6" t="s">
        <v>9236</v>
      </c>
      <c r="Y772" s="6" t="s">
        <v>9237</v>
      </c>
    </row>
    <row r="773" spans="1:26">
      <c r="A773" s="16" t="s">
        <v>3616</v>
      </c>
      <c r="B773" s="6" t="s">
        <v>3617</v>
      </c>
      <c r="C773" s="6" t="s">
        <v>3618</v>
      </c>
      <c r="D773" s="12">
        <v>0</v>
      </c>
      <c r="E773" s="6" t="s">
        <v>1404</v>
      </c>
      <c r="F773" s="6" t="s">
        <v>1405</v>
      </c>
      <c r="G773" s="16" t="s">
        <v>1406</v>
      </c>
      <c r="H773" s="6" t="s">
        <v>1135</v>
      </c>
      <c r="I773" s="16" t="s">
        <v>3619</v>
      </c>
      <c r="J773" s="16" t="s">
        <v>1137</v>
      </c>
      <c r="K773" s="6" t="s">
        <v>1138</v>
      </c>
      <c r="N773" s="6" t="s">
        <v>1139</v>
      </c>
      <c r="O773" s="7">
        <v>2</v>
      </c>
      <c r="S773" s="6">
        <v>0</v>
      </c>
      <c r="T773" s="6">
        <v>0</v>
      </c>
      <c r="U773" s="6">
        <v>0</v>
      </c>
      <c r="V773" s="6">
        <v>0</v>
      </c>
      <c r="X773" s="6" t="s">
        <v>9238</v>
      </c>
      <c r="Y773" s="6" t="s">
        <v>7964</v>
      </c>
    </row>
    <row r="774" spans="1:26">
      <c r="A774" s="6" t="s">
        <v>58</v>
      </c>
      <c r="B774" s="6" t="s">
        <v>3620</v>
      </c>
      <c r="C774" s="6" t="s">
        <v>3621</v>
      </c>
      <c r="D774" s="7">
        <v>0</v>
      </c>
      <c r="E774" s="6" t="s">
        <v>3622</v>
      </c>
      <c r="F774" s="6" t="s">
        <v>3623</v>
      </c>
      <c r="G774" s="6" t="s">
        <v>3624</v>
      </c>
      <c r="H774" s="6" t="s">
        <v>1135</v>
      </c>
      <c r="I774" s="6" t="s">
        <v>3625</v>
      </c>
      <c r="J774" s="6" t="s">
        <v>1243</v>
      </c>
      <c r="K774" s="6" t="s">
        <v>1138</v>
      </c>
      <c r="N774" s="6" t="s">
        <v>1139</v>
      </c>
      <c r="O774" s="7">
        <v>2</v>
      </c>
      <c r="S774" s="6">
        <v>0</v>
      </c>
      <c r="T774" s="6">
        <v>0</v>
      </c>
      <c r="U774" s="6">
        <v>0</v>
      </c>
      <c r="V774" s="6">
        <v>1</v>
      </c>
      <c r="X774" s="6" t="s">
        <v>9239</v>
      </c>
      <c r="Y774" s="6" t="s">
        <v>9240</v>
      </c>
      <c r="Z774" s="6">
        <v>1</v>
      </c>
    </row>
    <row r="775" spans="1:26">
      <c r="A775" s="6" t="s">
        <v>189</v>
      </c>
      <c r="B775" s="6" t="s">
        <v>3626</v>
      </c>
      <c r="C775" s="6" t="s">
        <v>3627</v>
      </c>
      <c r="D775" s="7">
        <v>0</v>
      </c>
      <c r="E775" s="6" t="s">
        <v>3628</v>
      </c>
      <c r="F775" s="6" t="s">
        <v>3629</v>
      </c>
      <c r="G775" s="6" t="s">
        <v>3630</v>
      </c>
      <c r="H775" s="6" t="s">
        <v>1135</v>
      </c>
      <c r="I775" s="6" t="s">
        <v>3625</v>
      </c>
      <c r="J775" s="6" t="s">
        <v>1243</v>
      </c>
      <c r="K775" s="6" t="s">
        <v>1138</v>
      </c>
      <c r="N775" s="6" t="s">
        <v>1139</v>
      </c>
      <c r="O775" s="7">
        <v>2</v>
      </c>
      <c r="S775" s="6">
        <v>0</v>
      </c>
      <c r="T775" s="6">
        <v>0</v>
      </c>
      <c r="U775" s="6">
        <v>0</v>
      </c>
      <c r="V775" s="6">
        <v>1</v>
      </c>
      <c r="X775" s="6" t="s">
        <v>9241</v>
      </c>
      <c r="Y775" s="6" t="s">
        <v>9242</v>
      </c>
    </row>
    <row r="776" spans="1:26">
      <c r="A776" s="6" t="s">
        <v>249</v>
      </c>
      <c r="B776" s="6" t="s">
        <v>3631</v>
      </c>
      <c r="C776" s="6" t="s">
        <v>3632</v>
      </c>
      <c r="D776" s="7">
        <v>0</v>
      </c>
      <c r="E776" s="6" t="s">
        <v>3633</v>
      </c>
      <c r="F776" s="6" t="s">
        <v>3634</v>
      </c>
      <c r="G776" s="6" t="s">
        <v>3635</v>
      </c>
      <c r="H776" s="6" t="s">
        <v>1135</v>
      </c>
      <c r="I776" s="6" t="s">
        <v>3625</v>
      </c>
      <c r="J776" s="6" t="s">
        <v>1243</v>
      </c>
      <c r="K776" s="6" t="s">
        <v>1138</v>
      </c>
      <c r="N776" s="6" t="s">
        <v>1139</v>
      </c>
      <c r="O776" s="7">
        <v>2</v>
      </c>
      <c r="S776" s="6">
        <v>0</v>
      </c>
      <c r="T776" s="6">
        <v>0</v>
      </c>
      <c r="U776" s="6">
        <v>0</v>
      </c>
      <c r="V776" s="6">
        <v>1</v>
      </c>
      <c r="X776" s="6" t="s">
        <v>9243</v>
      </c>
      <c r="Y776" s="6" t="s">
        <v>9244</v>
      </c>
    </row>
    <row r="777" spans="1:26">
      <c r="A777" s="6" t="s">
        <v>409</v>
      </c>
      <c r="B777" s="6" t="s">
        <v>3636</v>
      </c>
      <c r="C777" s="6" t="s">
        <v>3637</v>
      </c>
      <c r="D777" s="7">
        <v>0</v>
      </c>
      <c r="E777" s="6" t="s">
        <v>3638</v>
      </c>
      <c r="F777" s="6" t="s">
        <v>3639</v>
      </c>
      <c r="G777" s="6" t="s">
        <v>3640</v>
      </c>
      <c r="H777" s="6" t="s">
        <v>1135</v>
      </c>
      <c r="I777" s="6" t="s">
        <v>3625</v>
      </c>
      <c r="J777" s="6" t="s">
        <v>1243</v>
      </c>
      <c r="K777" s="6" t="s">
        <v>1138</v>
      </c>
      <c r="N777" s="6" t="s">
        <v>1139</v>
      </c>
      <c r="O777" s="7">
        <v>2</v>
      </c>
      <c r="S777" s="6">
        <v>0</v>
      </c>
      <c r="T777" s="6">
        <v>0</v>
      </c>
      <c r="U777" s="6">
        <v>0</v>
      </c>
      <c r="V777" s="6">
        <v>1</v>
      </c>
      <c r="X777" s="6" t="s">
        <v>9245</v>
      </c>
      <c r="Y777" s="6" t="s">
        <v>9246</v>
      </c>
    </row>
    <row r="778" spans="1:26">
      <c r="A778" s="6" t="s">
        <v>1037</v>
      </c>
      <c r="B778" s="6" t="s">
        <v>3641</v>
      </c>
      <c r="C778" s="6" t="s">
        <v>3642</v>
      </c>
      <c r="D778" s="7">
        <v>0</v>
      </c>
      <c r="E778" s="6" t="s">
        <v>3643</v>
      </c>
      <c r="F778" s="6" t="s">
        <v>3644</v>
      </c>
      <c r="G778" s="6" t="s">
        <v>3645</v>
      </c>
      <c r="H778" s="6" t="s">
        <v>1135</v>
      </c>
      <c r="I778" s="6" t="s">
        <v>3625</v>
      </c>
      <c r="J778" s="6" t="s">
        <v>1243</v>
      </c>
      <c r="K778" s="6" t="s">
        <v>1138</v>
      </c>
      <c r="N778" s="6" t="s">
        <v>1139</v>
      </c>
      <c r="O778" s="7">
        <v>2</v>
      </c>
      <c r="S778" s="6">
        <v>0</v>
      </c>
      <c r="T778" s="6">
        <v>0</v>
      </c>
      <c r="U778" s="6">
        <v>0</v>
      </c>
      <c r="V778" s="6">
        <v>1</v>
      </c>
      <c r="X778" s="6" t="s">
        <v>9247</v>
      </c>
      <c r="Y778" s="6" t="s">
        <v>9248</v>
      </c>
    </row>
    <row r="779" spans="1:26">
      <c r="A779" s="6" t="s">
        <v>1036</v>
      </c>
      <c r="B779" s="6" t="s">
        <v>3646</v>
      </c>
      <c r="C779" s="6" t="s">
        <v>3647</v>
      </c>
      <c r="D779" s="7">
        <v>0</v>
      </c>
      <c r="E779" s="6" t="s">
        <v>3648</v>
      </c>
      <c r="F779" s="6" t="s">
        <v>3649</v>
      </c>
      <c r="G779" s="6" t="s">
        <v>3645</v>
      </c>
      <c r="H779" s="6" t="s">
        <v>1135</v>
      </c>
      <c r="I779" s="6" t="s">
        <v>3625</v>
      </c>
      <c r="J779" s="6" t="s">
        <v>1243</v>
      </c>
      <c r="K779" s="6" t="s">
        <v>1138</v>
      </c>
      <c r="N779" s="6" t="s">
        <v>1139</v>
      </c>
      <c r="O779" s="7">
        <v>2</v>
      </c>
      <c r="S779" s="6">
        <v>0</v>
      </c>
      <c r="T779" s="6">
        <v>0</v>
      </c>
      <c r="U779" s="6">
        <v>0</v>
      </c>
      <c r="V779" s="6">
        <v>1</v>
      </c>
      <c r="X779" s="6" t="s">
        <v>9249</v>
      </c>
      <c r="Y779" s="6" t="s">
        <v>9250</v>
      </c>
    </row>
    <row r="780" spans="1:26">
      <c r="A780" s="10" t="s">
        <v>19</v>
      </c>
      <c r="B780" s="11" t="s">
        <v>3650</v>
      </c>
      <c r="C780" s="11" t="s">
        <v>3651</v>
      </c>
      <c r="D780" s="12">
        <v>0</v>
      </c>
      <c r="E780" s="17" t="s">
        <v>3652</v>
      </c>
      <c r="F780" s="17" t="s">
        <v>3653</v>
      </c>
      <c r="G780" s="10" t="s">
        <v>3654</v>
      </c>
      <c r="H780" s="6" t="s">
        <v>1135</v>
      </c>
      <c r="I780" s="10" t="s">
        <v>3655</v>
      </c>
      <c r="J780" s="8" t="s">
        <v>1500</v>
      </c>
      <c r="K780" s="6" t="s">
        <v>1138</v>
      </c>
      <c r="N780" s="8" t="s">
        <v>1139</v>
      </c>
      <c r="O780" s="7">
        <v>2</v>
      </c>
      <c r="S780" s="6">
        <v>0</v>
      </c>
      <c r="T780" s="6">
        <v>0</v>
      </c>
      <c r="U780" s="6">
        <v>0</v>
      </c>
      <c r="V780" s="6">
        <v>1</v>
      </c>
      <c r="X780" s="6" t="s">
        <v>9251</v>
      </c>
      <c r="Y780" s="6" t="s">
        <v>9252</v>
      </c>
      <c r="Z780" s="6">
        <v>1</v>
      </c>
    </row>
    <row r="781" spans="1:26">
      <c r="A781" s="6" t="s">
        <v>1066</v>
      </c>
      <c r="B781" s="6" t="s">
        <v>3656</v>
      </c>
      <c r="C781" s="6" t="s">
        <v>3657</v>
      </c>
      <c r="D781" s="7">
        <v>0</v>
      </c>
      <c r="E781" s="6" t="s">
        <v>3658</v>
      </c>
      <c r="F781" s="6" t="s">
        <v>3659</v>
      </c>
      <c r="G781" s="6" t="s">
        <v>3660</v>
      </c>
      <c r="H781" s="6" t="s">
        <v>1135</v>
      </c>
      <c r="I781" s="6" t="s">
        <v>3655</v>
      </c>
      <c r="J781" s="8" t="s">
        <v>1500</v>
      </c>
      <c r="K781" s="6" t="s">
        <v>1138</v>
      </c>
      <c r="N781" s="6" t="s">
        <v>1139</v>
      </c>
      <c r="O781" s="7">
        <v>2</v>
      </c>
      <c r="S781" s="6">
        <v>0</v>
      </c>
      <c r="T781" s="6">
        <v>0</v>
      </c>
      <c r="U781" s="6">
        <v>0</v>
      </c>
      <c r="V781" s="6">
        <v>1</v>
      </c>
      <c r="X781" s="6" t="s">
        <v>9253</v>
      </c>
      <c r="Y781" s="6" t="s">
        <v>9254</v>
      </c>
    </row>
    <row r="782" spans="1:26">
      <c r="A782" s="24" t="s">
        <v>1070</v>
      </c>
      <c r="B782" s="6" t="s">
        <v>3661</v>
      </c>
      <c r="C782" s="11" t="s">
        <v>3662</v>
      </c>
      <c r="D782" s="12">
        <v>0</v>
      </c>
      <c r="E782" s="17" t="s">
        <v>3663</v>
      </c>
      <c r="F782" s="17" t="s">
        <v>3664</v>
      </c>
      <c r="G782" s="6" t="s">
        <v>3665</v>
      </c>
      <c r="H782" s="6" t="s">
        <v>1135</v>
      </c>
      <c r="I782" s="10" t="s">
        <v>3655</v>
      </c>
      <c r="J782" s="8" t="s">
        <v>1500</v>
      </c>
      <c r="K782" s="6" t="s">
        <v>1138</v>
      </c>
      <c r="N782" s="8" t="s">
        <v>1139</v>
      </c>
      <c r="O782" s="7">
        <v>2</v>
      </c>
      <c r="S782" s="6">
        <v>0</v>
      </c>
      <c r="T782" s="6">
        <v>0</v>
      </c>
      <c r="U782" s="6">
        <v>0</v>
      </c>
      <c r="V782" s="6">
        <v>1</v>
      </c>
      <c r="X782" s="6" t="s">
        <v>9255</v>
      </c>
      <c r="Y782" s="6" t="s">
        <v>9256</v>
      </c>
      <c r="Z782" s="6">
        <v>1</v>
      </c>
    </row>
    <row r="783" spans="1:26">
      <c r="A783" s="10" t="s">
        <v>179</v>
      </c>
      <c r="B783" s="11" t="s">
        <v>3666</v>
      </c>
      <c r="C783" s="11" t="s">
        <v>3667</v>
      </c>
      <c r="D783" s="12">
        <v>0</v>
      </c>
      <c r="E783" s="19" t="s">
        <v>3668</v>
      </c>
      <c r="F783" s="19" t="s">
        <v>3669</v>
      </c>
      <c r="G783" s="10" t="s">
        <v>1214</v>
      </c>
      <c r="H783" s="6" t="s">
        <v>1135</v>
      </c>
      <c r="I783" s="32" t="s">
        <v>3670</v>
      </c>
      <c r="J783" s="6" t="s">
        <v>1188</v>
      </c>
      <c r="K783" s="6" t="s">
        <v>1138</v>
      </c>
      <c r="N783" s="6" t="s">
        <v>1139</v>
      </c>
      <c r="O783" s="7">
        <v>2</v>
      </c>
      <c r="S783" s="6">
        <v>0</v>
      </c>
      <c r="T783" s="6">
        <v>0</v>
      </c>
      <c r="U783" s="6">
        <v>0</v>
      </c>
      <c r="V783" s="6">
        <v>1</v>
      </c>
      <c r="X783" s="6" t="s">
        <v>9257</v>
      </c>
      <c r="Y783" s="6" t="s">
        <v>9258</v>
      </c>
    </row>
    <row r="784" spans="1:26">
      <c r="A784" s="10" t="s">
        <v>3671</v>
      </c>
      <c r="B784" s="22" t="s">
        <v>3672</v>
      </c>
      <c r="C784" s="11" t="s">
        <v>3673</v>
      </c>
      <c r="D784" s="12">
        <v>0</v>
      </c>
      <c r="E784" s="19" t="s">
        <v>3674</v>
      </c>
      <c r="F784" s="19" t="s">
        <v>3675</v>
      </c>
      <c r="G784" s="10" t="s">
        <v>3676</v>
      </c>
      <c r="H784" s="6" t="s">
        <v>1135</v>
      </c>
      <c r="I784" s="32" t="s">
        <v>3670</v>
      </c>
      <c r="J784" s="6" t="s">
        <v>1137</v>
      </c>
      <c r="K784" s="6" t="s">
        <v>1138</v>
      </c>
      <c r="N784" s="6" t="s">
        <v>1139</v>
      </c>
      <c r="O784" s="7">
        <v>2</v>
      </c>
      <c r="S784" s="6">
        <v>0</v>
      </c>
      <c r="T784" s="6">
        <v>0</v>
      </c>
      <c r="U784" s="6">
        <v>0</v>
      </c>
      <c r="V784" s="6">
        <v>1</v>
      </c>
      <c r="X784" s="6" t="s">
        <v>9259</v>
      </c>
      <c r="Y784" s="6" t="s">
        <v>9260</v>
      </c>
      <c r="Z784" s="6">
        <v>1</v>
      </c>
    </row>
    <row r="785" spans="1:26">
      <c r="A785" s="6" t="s">
        <v>848</v>
      </c>
      <c r="B785" s="6" t="s">
        <v>3677</v>
      </c>
      <c r="C785" s="11" t="s">
        <v>3678</v>
      </c>
      <c r="D785" s="12">
        <v>0</v>
      </c>
      <c r="E785" s="6" t="s">
        <v>1148</v>
      </c>
      <c r="F785" s="6" t="s">
        <v>1148</v>
      </c>
      <c r="G785" s="10" t="s">
        <v>1149</v>
      </c>
      <c r="H785" s="6" t="s">
        <v>1135</v>
      </c>
      <c r="I785" s="32" t="s">
        <v>3670</v>
      </c>
      <c r="J785" s="6" t="s">
        <v>1137</v>
      </c>
      <c r="K785" s="6" t="s">
        <v>1138</v>
      </c>
      <c r="N785" s="6" t="s">
        <v>1150</v>
      </c>
      <c r="O785" s="7">
        <v>1</v>
      </c>
      <c r="S785" s="6">
        <v>0</v>
      </c>
      <c r="T785" s="6">
        <v>0</v>
      </c>
      <c r="U785" s="6">
        <v>0</v>
      </c>
      <c r="V785" s="6">
        <v>1</v>
      </c>
      <c r="X785" s="6" t="s">
        <v>9261</v>
      </c>
      <c r="Y785" s="6" t="s">
        <v>8100</v>
      </c>
    </row>
    <row r="786" spans="1:26">
      <c r="A786" s="6" t="s">
        <v>457</v>
      </c>
      <c r="B786" s="6" t="s">
        <v>3679</v>
      </c>
      <c r="C786" s="11" t="s">
        <v>3680</v>
      </c>
      <c r="D786" s="12">
        <v>0</v>
      </c>
      <c r="E786" s="6" t="s">
        <v>3681</v>
      </c>
      <c r="F786" s="6" t="s">
        <v>3682</v>
      </c>
      <c r="G786" s="6" t="s">
        <v>3683</v>
      </c>
      <c r="H786" s="6" t="s">
        <v>1135</v>
      </c>
      <c r="I786" s="6" t="s">
        <v>3670</v>
      </c>
      <c r="J786" s="8" t="s">
        <v>1243</v>
      </c>
      <c r="K786" s="6" t="s">
        <v>1138</v>
      </c>
      <c r="N786" s="8" t="s">
        <v>1139</v>
      </c>
      <c r="O786" s="7">
        <v>2</v>
      </c>
      <c r="S786" s="6">
        <v>0</v>
      </c>
      <c r="T786" s="6">
        <v>0</v>
      </c>
      <c r="U786" s="6">
        <v>0</v>
      </c>
      <c r="V786" s="6">
        <v>1</v>
      </c>
      <c r="X786" s="6" t="s">
        <v>9262</v>
      </c>
      <c r="Y786" s="6" t="s">
        <v>9263</v>
      </c>
    </row>
    <row r="787" spans="1:26">
      <c r="A787" s="24" t="s">
        <v>176</v>
      </c>
      <c r="B787" s="11" t="s">
        <v>3684</v>
      </c>
      <c r="C787" s="11" t="s">
        <v>3685</v>
      </c>
      <c r="D787" s="12">
        <v>1</v>
      </c>
      <c r="E787" s="10" t="s">
        <v>3686</v>
      </c>
      <c r="F787" s="10" t="s">
        <v>3687</v>
      </c>
      <c r="G787" s="10" t="s">
        <v>3688</v>
      </c>
      <c r="H787" s="6" t="s">
        <v>1135</v>
      </c>
      <c r="I787" s="32" t="s">
        <v>3670</v>
      </c>
      <c r="J787" s="6" t="s">
        <v>1137</v>
      </c>
      <c r="K787" s="6" t="s">
        <v>1138</v>
      </c>
      <c r="N787" s="6" t="s">
        <v>1139</v>
      </c>
      <c r="O787" s="7">
        <v>2</v>
      </c>
      <c r="S787" s="6">
        <v>0</v>
      </c>
      <c r="T787" s="6">
        <v>0</v>
      </c>
      <c r="U787" s="6">
        <v>0</v>
      </c>
      <c r="V787" s="6">
        <v>1</v>
      </c>
      <c r="X787" s="6" t="s">
        <v>9264</v>
      </c>
      <c r="Y787" s="6" t="s">
        <v>9265</v>
      </c>
    </row>
    <row r="788" spans="1:26">
      <c r="A788" s="10" t="s">
        <v>3689</v>
      </c>
      <c r="B788" s="11" t="s">
        <v>3690</v>
      </c>
      <c r="C788" s="11" t="s">
        <v>3691</v>
      </c>
      <c r="D788" s="12">
        <v>0</v>
      </c>
      <c r="E788" s="19" t="s">
        <v>3692</v>
      </c>
      <c r="F788" s="19" t="s">
        <v>3693</v>
      </c>
      <c r="G788" s="10" t="s">
        <v>3694</v>
      </c>
      <c r="H788" s="6" t="s">
        <v>1135</v>
      </c>
      <c r="I788" s="32" t="s">
        <v>3670</v>
      </c>
      <c r="J788" s="6" t="s">
        <v>1137</v>
      </c>
      <c r="K788" s="6" t="s">
        <v>1138</v>
      </c>
      <c r="N788" s="6" t="s">
        <v>1139</v>
      </c>
      <c r="O788" s="7">
        <v>2</v>
      </c>
      <c r="S788" s="6">
        <v>0</v>
      </c>
      <c r="T788" s="6">
        <v>0</v>
      </c>
      <c r="U788" s="6">
        <v>0</v>
      </c>
      <c r="V788" s="6">
        <v>1</v>
      </c>
      <c r="X788" s="6" t="s">
        <v>9266</v>
      </c>
      <c r="Y788" s="6" t="s">
        <v>9267</v>
      </c>
    </row>
    <row r="789" spans="1:26">
      <c r="A789" s="6" t="s">
        <v>300</v>
      </c>
      <c r="B789" s="6" t="s">
        <v>3695</v>
      </c>
      <c r="C789" s="11" t="s">
        <v>3696</v>
      </c>
      <c r="D789" s="12">
        <v>0</v>
      </c>
      <c r="E789" s="6" t="s">
        <v>1148</v>
      </c>
      <c r="F789" s="6" t="s">
        <v>1148</v>
      </c>
      <c r="G789" s="10" t="s">
        <v>1149</v>
      </c>
      <c r="H789" s="6" t="s">
        <v>1135</v>
      </c>
      <c r="I789" s="32" t="s">
        <v>3670</v>
      </c>
      <c r="J789" s="6" t="s">
        <v>1137</v>
      </c>
      <c r="K789" s="6" t="s">
        <v>1138</v>
      </c>
      <c r="N789" s="6" t="s">
        <v>1150</v>
      </c>
      <c r="O789" s="7">
        <v>1</v>
      </c>
      <c r="S789" s="6">
        <v>0</v>
      </c>
      <c r="T789" s="6">
        <v>0</v>
      </c>
      <c r="U789" s="6">
        <v>0</v>
      </c>
      <c r="V789" s="6">
        <v>1</v>
      </c>
      <c r="X789" s="6" t="s">
        <v>9268</v>
      </c>
      <c r="Y789" s="6" t="s">
        <v>9269</v>
      </c>
    </row>
    <row r="790" spans="1:26">
      <c r="A790" s="10" t="s">
        <v>490</v>
      </c>
      <c r="B790" s="11" t="s">
        <v>3697</v>
      </c>
      <c r="C790" s="11" t="s">
        <v>3698</v>
      </c>
      <c r="D790" s="12">
        <v>0</v>
      </c>
      <c r="E790" s="10" t="s">
        <v>3699</v>
      </c>
      <c r="F790" s="10" t="s">
        <v>3700</v>
      </c>
      <c r="G790" s="10" t="s">
        <v>3701</v>
      </c>
      <c r="H790" s="6" t="s">
        <v>1135</v>
      </c>
      <c r="I790" s="32" t="s">
        <v>3670</v>
      </c>
      <c r="J790" s="6" t="s">
        <v>1188</v>
      </c>
      <c r="K790" s="6" t="s">
        <v>1138</v>
      </c>
      <c r="N790" s="6" t="s">
        <v>1139</v>
      </c>
      <c r="O790" s="7">
        <v>2</v>
      </c>
      <c r="S790" s="6">
        <v>0</v>
      </c>
      <c r="T790" s="6">
        <v>0</v>
      </c>
      <c r="U790" s="6">
        <v>0</v>
      </c>
      <c r="V790" s="6">
        <v>1</v>
      </c>
      <c r="X790" s="6" t="s">
        <v>9270</v>
      </c>
      <c r="Y790" s="6" t="s">
        <v>9271</v>
      </c>
      <c r="Z790" s="6">
        <v>1</v>
      </c>
    </row>
    <row r="791" spans="1:26">
      <c r="A791" s="6" t="s">
        <v>3702</v>
      </c>
      <c r="B791" s="6" t="s">
        <v>3703</v>
      </c>
      <c r="C791" s="11" t="s">
        <v>3704</v>
      </c>
      <c r="D791" s="12">
        <v>0</v>
      </c>
      <c r="E791" s="6" t="s">
        <v>3705</v>
      </c>
      <c r="F791" s="6" t="s">
        <v>3706</v>
      </c>
      <c r="G791" s="6" t="s">
        <v>3707</v>
      </c>
      <c r="H791" s="6" t="s">
        <v>1135</v>
      </c>
      <c r="I791" s="10" t="s">
        <v>3708</v>
      </c>
      <c r="J791" s="6" t="s">
        <v>1137</v>
      </c>
      <c r="K791" s="6" t="s">
        <v>1138</v>
      </c>
      <c r="N791" s="8" t="s">
        <v>1139</v>
      </c>
      <c r="O791" s="7">
        <v>2</v>
      </c>
      <c r="S791" s="6">
        <v>0</v>
      </c>
      <c r="T791" s="6">
        <v>0</v>
      </c>
      <c r="U791" s="6">
        <v>0</v>
      </c>
      <c r="V791" s="6">
        <v>0</v>
      </c>
      <c r="X791" s="6" t="s">
        <v>9272</v>
      </c>
      <c r="Y791" s="6" t="s">
        <v>9273</v>
      </c>
    </row>
    <row r="792" spans="1:26">
      <c r="A792" s="6" t="s">
        <v>923</v>
      </c>
      <c r="B792" s="6" t="s">
        <v>3709</v>
      </c>
      <c r="C792" s="11" t="s">
        <v>3710</v>
      </c>
      <c r="D792" s="12">
        <v>0</v>
      </c>
      <c r="E792" s="6" t="s">
        <v>3711</v>
      </c>
      <c r="F792" s="6" t="s">
        <v>3712</v>
      </c>
      <c r="G792" s="6" t="s">
        <v>3713</v>
      </c>
      <c r="H792" s="6" t="s">
        <v>1135</v>
      </c>
      <c r="I792" s="10" t="s">
        <v>3708</v>
      </c>
      <c r="J792" s="8" t="s">
        <v>1243</v>
      </c>
      <c r="K792" s="6" t="s">
        <v>1138</v>
      </c>
      <c r="N792" s="8" t="s">
        <v>1139</v>
      </c>
      <c r="O792" s="7">
        <v>2</v>
      </c>
      <c r="S792" s="6">
        <v>0</v>
      </c>
      <c r="T792" s="6">
        <v>0</v>
      </c>
      <c r="U792" s="6">
        <v>0</v>
      </c>
      <c r="V792" s="6">
        <v>1</v>
      </c>
      <c r="X792" s="6" t="s">
        <v>9274</v>
      </c>
      <c r="Y792" s="6" t="s">
        <v>9275</v>
      </c>
    </row>
    <row r="793" spans="1:26">
      <c r="A793" s="6" t="s">
        <v>984</v>
      </c>
      <c r="B793" s="6" t="s">
        <v>3714</v>
      </c>
      <c r="C793" s="11" t="s">
        <v>3715</v>
      </c>
      <c r="D793" s="12">
        <v>0</v>
      </c>
      <c r="E793" s="6" t="s">
        <v>3716</v>
      </c>
      <c r="F793" s="6" t="s">
        <v>3717</v>
      </c>
      <c r="G793" s="6" t="s">
        <v>3718</v>
      </c>
      <c r="H793" s="6" t="s">
        <v>1135</v>
      </c>
      <c r="I793" s="10" t="s">
        <v>3708</v>
      </c>
      <c r="J793" s="8" t="s">
        <v>1243</v>
      </c>
      <c r="K793" s="6" t="s">
        <v>1138</v>
      </c>
      <c r="N793" s="8" t="s">
        <v>1139</v>
      </c>
      <c r="O793" s="7">
        <v>2</v>
      </c>
      <c r="S793" s="6">
        <v>0</v>
      </c>
      <c r="T793" s="6">
        <v>0</v>
      </c>
      <c r="U793" s="6">
        <v>0</v>
      </c>
      <c r="V793" s="6">
        <v>1</v>
      </c>
      <c r="X793" s="6" t="s">
        <v>9276</v>
      </c>
      <c r="Y793" s="6" t="s">
        <v>9277</v>
      </c>
    </row>
    <row r="794" spans="1:26">
      <c r="A794" s="6" t="s">
        <v>35</v>
      </c>
      <c r="B794" s="6" t="s">
        <v>3719</v>
      </c>
      <c r="C794" s="11" t="s">
        <v>3720</v>
      </c>
      <c r="D794" s="12">
        <v>0</v>
      </c>
      <c r="E794" s="6" t="s">
        <v>3721</v>
      </c>
      <c r="F794" s="6" t="s">
        <v>3722</v>
      </c>
      <c r="G794" s="6" t="s">
        <v>3723</v>
      </c>
      <c r="H794" s="6" t="s">
        <v>1135</v>
      </c>
      <c r="I794" s="10" t="s">
        <v>3708</v>
      </c>
      <c r="J794" s="8" t="s">
        <v>1243</v>
      </c>
      <c r="K794" s="6" t="s">
        <v>1138</v>
      </c>
      <c r="N794" s="8" t="s">
        <v>1139</v>
      </c>
      <c r="O794" s="7">
        <v>2</v>
      </c>
      <c r="S794" s="6">
        <v>0</v>
      </c>
      <c r="T794" s="6">
        <v>0</v>
      </c>
      <c r="U794" s="6">
        <v>0</v>
      </c>
      <c r="V794" s="6">
        <v>1</v>
      </c>
      <c r="X794" s="6" t="s">
        <v>9278</v>
      </c>
      <c r="Y794" s="6" t="s">
        <v>9279</v>
      </c>
    </row>
    <row r="795" spans="1:26">
      <c r="A795" s="6" t="s">
        <v>937</v>
      </c>
      <c r="B795" s="6" t="s">
        <v>3724</v>
      </c>
      <c r="C795" s="11" t="s">
        <v>3725</v>
      </c>
      <c r="D795" s="12">
        <v>0</v>
      </c>
      <c r="E795" s="6" t="s">
        <v>3726</v>
      </c>
      <c r="F795" s="6" t="s">
        <v>3727</v>
      </c>
      <c r="G795" s="6" t="s">
        <v>3728</v>
      </c>
      <c r="H795" s="6" t="s">
        <v>1135</v>
      </c>
      <c r="I795" s="10" t="s">
        <v>3708</v>
      </c>
      <c r="J795" s="8" t="s">
        <v>1243</v>
      </c>
      <c r="K795" s="6" t="s">
        <v>1138</v>
      </c>
      <c r="N795" s="8" t="s">
        <v>1139</v>
      </c>
      <c r="O795" s="7">
        <v>2</v>
      </c>
      <c r="S795" s="6">
        <v>0</v>
      </c>
      <c r="T795" s="6">
        <v>0</v>
      </c>
      <c r="U795" s="6">
        <v>0</v>
      </c>
      <c r="V795" s="6">
        <v>1</v>
      </c>
      <c r="X795" s="6" t="s">
        <v>9280</v>
      </c>
      <c r="Y795" s="6" t="s">
        <v>9281</v>
      </c>
      <c r="Z795" s="6">
        <v>1</v>
      </c>
    </row>
    <row r="796" spans="1:26">
      <c r="A796" s="24" t="s">
        <v>601</v>
      </c>
      <c r="B796" s="6" t="s">
        <v>3729</v>
      </c>
      <c r="C796" s="11" t="s">
        <v>3730</v>
      </c>
      <c r="D796" s="12">
        <v>0</v>
      </c>
      <c r="E796" s="10" t="s">
        <v>3731</v>
      </c>
      <c r="F796" s="10" t="s">
        <v>3732</v>
      </c>
      <c r="G796" s="10" t="s">
        <v>3733</v>
      </c>
      <c r="H796" s="6" t="s">
        <v>1135</v>
      </c>
      <c r="I796" s="10" t="s">
        <v>3708</v>
      </c>
      <c r="J796" s="8" t="s">
        <v>1243</v>
      </c>
      <c r="K796" s="6" t="s">
        <v>1138</v>
      </c>
      <c r="N796" s="8" t="s">
        <v>1139</v>
      </c>
      <c r="O796" s="7">
        <v>2</v>
      </c>
      <c r="S796" s="6">
        <v>0</v>
      </c>
      <c r="T796" s="6">
        <v>0</v>
      </c>
      <c r="U796" s="6">
        <v>0</v>
      </c>
      <c r="V796" s="6">
        <v>1</v>
      </c>
      <c r="X796" s="6" t="s">
        <v>9282</v>
      </c>
      <c r="Y796" s="6" t="s">
        <v>9283</v>
      </c>
    </row>
    <row r="797" spans="1:26">
      <c r="A797" s="6" t="s">
        <v>239</v>
      </c>
      <c r="B797" s="6" t="s">
        <v>3734</v>
      </c>
      <c r="C797" s="11" t="s">
        <v>3735</v>
      </c>
      <c r="D797" s="12">
        <v>0</v>
      </c>
      <c r="E797" s="10" t="s">
        <v>1148</v>
      </c>
      <c r="F797" s="10" t="s">
        <v>1148</v>
      </c>
      <c r="G797" s="6" t="s">
        <v>3736</v>
      </c>
      <c r="H797" s="6" t="s">
        <v>1135</v>
      </c>
      <c r="I797" s="10" t="s">
        <v>3708</v>
      </c>
      <c r="J797" s="8" t="s">
        <v>1243</v>
      </c>
      <c r="K797" s="6" t="s">
        <v>1138</v>
      </c>
      <c r="N797" s="8" t="s">
        <v>1150</v>
      </c>
      <c r="O797" s="7">
        <v>1</v>
      </c>
      <c r="S797" s="6">
        <v>0</v>
      </c>
      <c r="T797" s="6">
        <v>0</v>
      </c>
      <c r="U797" s="6">
        <v>0</v>
      </c>
      <c r="V797" s="6">
        <v>1</v>
      </c>
      <c r="X797" s="6" t="s">
        <v>9284</v>
      </c>
      <c r="Y797" s="6" t="s">
        <v>9285</v>
      </c>
    </row>
    <row r="798" spans="1:26">
      <c r="A798" s="6" t="s">
        <v>289</v>
      </c>
      <c r="B798" s="6" t="s">
        <v>3737</v>
      </c>
      <c r="C798" s="11" t="s">
        <v>3738</v>
      </c>
      <c r="D798" s="12">
        <v>0</v>
      </c>
      <c r="E798" s="6" t="s">
        <v>3739</v>
      </c>
      <c r="F798" s="6" t="s">
        <v>3740</v>
      </c>
      <c r="G798" s="6" t="s">
        <v>3741</v>
      </c>
      <c r="H798" s="6" t="s">
        <v>1135</v>
      </c>
      <c r="I798" s="10" t="s">
        <v>3708</v>
      </c>
      <c r="J798" s="8" t="s">
        <v>1243</v>
      </c>
      <c r="K798" s="6" t="s">
        <v>1138</v>
      </c>
      <c r="N798" s="8" t="s">
        <v>1139</v>
      </c>
      <c r="O798" s="7">
        <v>2</v>
      </c>
      <c r="S798" s="6">
        <v>0</v>
      </c>
      <c r="T798" s="6">
        <v>0</v>
      </c>
      <c r="U798" s="6">
        <v>0</v>
      </c>
      <c r="V798" s="6">
        <v>1</v>
      </c>
      <c r="X798" s="6" t="s">
        <v>9286</v>
      </c>
      <c r="Y798" s="6" t="s">
        <v>9287</v>
      </c>
    </row>
    <row r="799" spans="1:26">
      <c r="A799" s="6" t="s">
        <v>350</v>
      </c>
      <c r="B799" s="6" t="s">
        <v>3742</v>
      </c>
      <c r="C799" s="11" t="s">
        <v>3743</v>
      </c>
      <c r="D799" s="12">
        <v>0</v>
      </c>
      <c r="E799" s="6" t="s">
        <v>3744</v>
      </c>
      <c r="F799" s="6" t="s">
        <v>3745</v>
      </c>
      <c r="G799" s="6" t="s">
        <v>3746</v>
      </c>
      <c r="H799" s="6" t="s">
        <v>1135</v>
      </c>
      <c r="I799" s="10" t="s">
        <v>3708</v>
      </c>
      <c r="J799" s="8" t="s">
        <v>1243</v>
      </c>
      <c r="K799" s="6" t="s">
        <v>1138</v>
      </c>
      <c r="N799" s="8" t="s">
        <v>1139</v>
      </c>
      <c r="O799" s="7">
        <v>2</v>
      </c>
      <c r="S799" s="6">
        <v>0</v>
      </c>
      <c r="T799" s="6">
        <v>0</v>
      </c>
      <c r="U799" s="6">
        <v>0</v>
      </c>
      <c r="V799" s="6">
        <v>1</v>
      </c>
      <c r="X799" s="6" t="s">
        <v>9288</v>
      </c>
      <c r="Y799" s="6" t="s">
        <v>9289</v>
      </c>
    </row>
    <row r="800" spans="1:26">
      <c r="A800" s="24" t="s">
        <v>873</v>
      </c>
      <c r="B800" s="6" t="s">
        <v>3747</v>
      </c>
      <c r="C800" s="6" t="s">
        <v>3748</v>
      </c>
      <c r="D800" s="12">
        <v>0</v>
      </c>
      <c r="E800" s="10" t="s">
        <v>3749</v>
      </c>
      <c r="F800" s="10" t="s">
        <v>3750</v>
      </c>
      <c r="G800" s="6" t="s">
        <v>3751</v>
      </c>
      <c r="H800" s="6" t="s">
        <v>1135</v>
      </c>
      <c r="I800" s="10" t="s">
        <v>3708</v>
      </c>
      <c r="J800" s="8" t="s">
        <v>1243</v>
      </c>
      <c r="K800" s="6" t="s">
        <v>1138</v>
      </c>
      <c r="N800" s="8" t="s">
        <v>1139</v>
      </c>
      <c r="O800" s="7">
        <v>2</v>
      </c>
      <c r="S800" s="6">
        <v>0</v>
      </c>
      <c r="T800" s="6">
        <v>0</v>
      </c>
      <c r="U800" s="6">
        <v>0</v>
      </c>
      <c r="V800" s="6">
        <v>1</v>
      </c>
      <c r="X800" s="6" t="s">
        <v>9290</v>
      </c>
      <c r="Y800" s="6" t="s">
        <v>9291</v>
      </c>
    </row>
    <row r="801" spans="1:26">
      <c r="A801" s="6" t="s">
        <v>899</v>
      </c>
      <c r="B801" s="6" t="s">
        <v>3752</v>
      </c>
      <c r="C801" s="6" t="s">
        <v>3753</v>
      </c>
      <c r="D801" s="7">
        <v>0</v>
      </c>
      <c r="E801" s="6" t="s">
        <v>1148</v>
      </c>
      <c r="F801" s="6" t="s">
        <v>1148</v>
      </c>
      <c r="G801" s="6" t="s">
        <v>3754</v>
      </c>
      <c r="H801" s="6" t="s">
        <v>1135</v>
      </c>
      <c r="I801" s="10" t="s">
        <v>3708</v>
      </c>
      <c r="J801" s="6" t="s">
        <v>1137</v>
      </c>
      <c r="K801" s="6" t="s">
        <v>1138</v>
      </c>
      <c r="N801" s="8" t="s">
        <v>1398</v>
      </c>
      <c r="O801" s="7">
        <v>2</v>
      </c>
      <c r="P801" s="6" t="s">
        <v>1399</v>
      </c>
      <c r="Q801" s="6" t="s">
        <v>1236</v>
      </c>
      <c r="R801" s="6" t="s">
        <v>1400</v>
      </c>
      <c r="S801" s="6">
        <v>0</v>
      </c>
      <c r="T801" s="6">
        <v>0</v>
      </c>
      <c r="U801" s="6">
        <v>0</v>
      </c>
      <c r="V801" s="6">
        <v>1</v>
      </c>
      <c r="X801" s="6" t="s">
        <v>9292</v>
      </c>
      <c r="Y801" s="6" t="s">
        <v>9293</v>
      </c>
    </row>
    <row r="802" spans="1:26">
      <c r="A802" s="6" t="s">
        <v>940</v>
      </c>
      <c r="B802" s="6" t="s">
        <v>3755</v>
      </c>
      <c r="C802" s="11" t="s">
        <v>3756</v>
      </c>
      <c r="D802" s="12">
        <v>0</v>
      </c>
      <c r="E802" s="6" t="s">
        <v>3757</v>
      </c>
      <c r="F802" s="6" t="s">
        <v>3758</v>
      </c>
      <c r="G802" s="6" t="s">
        <v>3759</v>
      </c>
      <c r="H802" s="6" t="s">
        <v>1135</v>
      </c>
      <c r="I802" s="10" t="s">
        <v>3708</v>
      </c>
      <c r="J802" s="8" t="s">
        <v>1243</v>
      </c>
      <c r="K802" s="6" t="s">
        <v>1138</v>
      </c>
      <c r="N802" s="8" t="s">
        <v>1139</v>
      </c>
      <c r="O802" s="7">
        <v>2</v>
      </c>
      <c r="S802" s="6">
        <v>0</v>
      </c>
      <c r="T802" s="6">
        <v>0</v>
      </c>
      <c r="U802" s="6">
        <v>0</v>
      </c>
      <c r="V802" s="6">
        <v>1</v>
      </c>
      <c r="X802" s="6" t="s">
        <v>9294</v>
      </c>
      <c r="Y802" s="6" t="s">
        <v>9295</v>
      </c>
      <c r="Z802" s="6">
        <v>1</v>
      </c>
    </row>
    <row r="803" spans="1:26">
      <c r="A803" s="6" t="s">
        <v>119</v>
      </c>
      <c r="B803" s="6" t="s">
        <v>3760</v>
      </c>
      <c r="C803" s="11" t="s">
        <v>3761</v>
      </c>
      <c r="D803" s="12">
        <v>1</v>
      </c>
      <c r="E803" s="22" t="s">
        <v>3762</v>
      </c>
      <c r="F803" s="22" t="s">
        <v>3763</v>
      </c>
      <c r="G803" s="6" t="s">
        <v>3764</v>
      </c>
      <c r="H803" s="6" t="s">
        <v>1135</v>
      </c>
      <c r="I803" s="10" t="s">
        <v>3708</v>
      </c>
      <c r="J803" s="8" t="s">
        <v>1243</v>
      </c>
      <c r="K803" s="6" t="s">
        <v>1138</v>
      </c>
      <c r="N803" s="8" t="s">
        <v>1139</v>
      </c>
      <c r="O803" s="7">
        <v>2</v>
      </c>
      <c r="S803" s="6">
        <v>0</v>
      </c>
      <c r="T803" s="6">
        <v>0</v>
      </c>
      <c r="U803" s="6">
        <v>0</v>
      </c>
      <c r="V803" s="6">
        <v>1</v>
      </c>
      <c r="X803" s="6" t="s">
        <v>9296</v>
      </c>
      <c r="Y803" s="6" t="s">
        <v>9297</v>
      </c>
    </row>
    <row r="804" spans="1:26">
      <c r="A804" s="6" t="s">
        <v>811</v>
      </c>
      <c r="B804" s="6" t="s">
        <v>3765</v>
      </c>
      <c r="C804" s="11" t="s">
        <v>3766</v>
      </c>
      <c r="D804" s="12">
        <v>0</v>
      </c>
      <c r="E804" s="6" t="s">
        <v>3767</v>
      </c>
      <c r="F804" s="6" t="s">
        <v>3768</v>
      </c>
      <c r="G804" s="6" t="s">
        <v>3769</v>
      </c>
      <c r="H804" s="6" t="s">
        <v>1135</v>
      </c>
      <c r="I804" s="10" t="s">
        <v>3708</v>
      </c>
      <c r="J804" s="8" t="s">
        <v>1243</v>
      </c>
      <c r="K804" s="6" t="s">
        <v>1138</v>
      </c>
      <c r="N804" s="8" t="s">
        <v>1139</v>
      </c>
      <c r="O804" s="7">
        <v>2</v>
      </c>
      <c r="S804" s="6">
        <v>0</v>
      </c>
      <c r="T804" s="6">
        <v>0</v>
      </c>
      <c r="U804" s="6">
        <v>0</v>
      </c>
      <c r="V804" s="6">
        <v>1</v>
      </c>
      <c r="X804" s="6" t="s">
        <v>9298</v>
      </c>
      <c r="Y804" s="6" t="s">
        <v>9299</v>
      </c>
    </row>
    <row r="805" spans="1:26">
      <c r="A805" s="6" t="s">
        <v>754</v>
      </c>
      <c r="B805" s="6" t="s">
        <v>3770</v>
      </c>
      <c r="C805" s="11" t="s">
        <v>3771</v>
      </c>
      <c r="D805" s="12">
        <v>0</v>
      </c>
      <c r="E805" s="6" t="s">
        <v>3767</v>
      </c>
      <c r="F805" s="6" t="s">
        <v>3768</v>
      </c>
      <c r="G805" s="6" t="s">
        <v>3769</v>
      </c>
      <c r="H805" s="6" t="s">
        <v>1135</v>
      </c>
      <c r="I805" s="10" t="s">
        <v>3708</v>
      </c>
      <c r="J805" s="8" t="s">
        <v>1243</v>
      </c>
      <c r="K805" s="6" t="s">
        <v>1138</v>
      </c>
      <c r="N805" s="8" t="s">
        <v>1139</v>
      </c>
      <c r="O805" s="7">
        <v>2</v>
      </c>
      <c r="S805" s="6">
        <v>0</v>
      </c>
      <c r="T805" s="6">
        <v>0</v>
      </c>
      <c r="U805" s="6">
        <v>0</v>
      </c>
      <c r="V805" s="6">
        <v>1</v>
      </c>
      <c r="X805" s="6" t="s">
        <v>9300</v>
      </c>
      <c r="Y805" s="6" t="s">
        <v>9301</v>
      </c>
    </row>
    <row r="806" spans="1:26">
      <c r="A806" s="6" t="s">
        <v>638</v>
      </c>
      <c r="B806" s="6" t="s">
        <v>3772</v>
      </c>
      <c r="C806" s="6" t="s">
        <v>3773</v>
      </c>
      <c r="D806" s="7">
        <v>0</v>
      </c>
      <c r="E806" s="6" t="s">
        <v>3774</v>
      </c>
      <c r="F806" s="6" t="s">
        <v>3775</v>
      </c>
      <c r="G806" s="6" t="s">
        <v>3776</v>
      </c>
      <c r="H806" s="6" t="s">
        <v>1135</v>
      </c>
      <c r="I806" s="10" t="s">
        <v>3708</v>
      </c>
      <c r="J806" s="6" t="s">
        <v>1137</v>
      </c>
      <c r="K806" s="6" t="s">
        <v>1138</v>
      </c>
      <c r="N806" s="8" t="s">
        <v>1139</v>
      </c>
      <c r="O806" s="7">
        <v>2</v>
      </c>
      <c r="S806" s="6">
        <v>0</v>
      </c>
      <c r="T806" s="6">
        <v>0</v>
      </c>
      <c r="U806" s="6">
        <v>0</v>
      </c>
      <c r="V806" s="6">
        <v>1</v>
      </c>
      <c r="X806" s="6" t="s">
        <v>9302</v>
      </c>
      <c r="Y806" s="6" t="s">
        <v>9303</v>
      </c>
    </row>
    <row r="807" spans="1:26">
      <c r="A807" s="6" t="s">
        <v>637</v>
      </c>
      <c r="B807" s="6" t="s">
        <v>3777</v>
      </c>
      <c r="C807" s="6" t="s">
        <v>3778</v>
      </c>
      <c r="D807" s="7">
        <v>0</v>
      </c>
      <c r="E807" s="6" t="s">
        <v>3774</v>
      </c>
      <c r="F807" s="6" t="s">
        <v>3775</v>
      </c>
      <c r="G807" s="6" t="s">
        <v>3776</v>
      </c>
      <c r="H807" s="6" t="s">
        <v>1135</v>
      </c>
      <c r="I807" s="10" t="s">
        <v>3708</v>
      </c>
      <c r="J807" s="6" t="s">
        <v>1137</v>
      </c>
      <c r="K807" s="6" t="s">
        <v>1138</v>
      </c>
      <c r="N807" s="8" t="s">
        <v>1139</v>
      </c>
      <c r="O807" s="7">
        <v>2</v>
      </c>
      <c r="S807" s="6">
        <v>0</v>
      </c>
      <c r="T807" s="6">
        <v>0</v>
      </c>
      <c r="U807" s="6">
        <v>0</v>
      </c>
      <c r="V807" s="6">
        <v>1</v>
      </c>
      <c r="X807" s="6" t="s">
        <v>9304</v>
      </c>
      <c r="Y807" s="6" t="s">
        <v>9305</v>
      </c>
    </row>
    <row r="808" spans="1:26">
      <c r="A808" s="6" t="s">
        <v>160</v>
      </c>
      <c r="B808" s="6" t="s">
        <v>3779</v>
      </c>
      <c r="C808" s="6" t="s">
        <v>3780</v>
      </c>
      <c r="D808" s="7">
        <v>0</v>
      </c>
      <c r="E808" s="6" t="s">
        <v>3781</v>
      </c>
      <c r="F808" s="6" t="s">
        <v>3782</v>
      </c>
      <c r="G808" s="6" t="s">
        <v>3783</v>
      </c>
      <c r="H808" s="6" t="s">
        <v>1135</v>
      </c>
      <c r="I808" s="10" t="s">
        <v>3708</v>
      </c>
      <c r="J808" s="6" t="s">
        <v>1137</v>
      </c>
      <c r="K808" s="6" t="s">
        <v>1138</v>
      </c>
      <c r="N808" s="8" t="s">
        <v>1139</v>
      </c>
      <c r="O808" s="7">
        <v>2</v>
      </c>
      <c r="S808" s="6">
        <v>0</v>
      </c>
      <c r="T808" s="6">
        <v>0</v>
      </c>
      <c r="U808" s="6">
        <v>0</v>
      </c>
      <c r="V808" s="6">
        <v>1</v>
      </c>
      <c r="X808" s="6" t="s">
        <v>9306</v>
      </c>
      <c r="Y808" s="6" t="s">
        <v>9307</v>
      </c>
    </row>
    <row r="809" spans="1:26">
      <c r="A809" s="6" t="s">
        <v>941</v>
      </c>
      <c r="B809" s="6" t="s">
        <v>3784</v>
      </c>
      <c r="C809" s="6" t="s">
        <v>3785</v>
      </c>
      <c r="D809" s="7">
        <v>0</v>
      </c>
      <c r="E809" s="6" t="s">
        <v>3781</v>
      </c>
      <c r="F809" s="6" t="s">
        <v>3782</v>
      </c>
      <c r="G809" s="6" t="s">
        <v>3783</v>
      </c>
      <c r="H809" s="6" t="s">
        <v>1135</v>
      </c>
      <c r="I809" s="10" t="s">
        <v>3708</v>
      </c>
      <c r="J809" s="6" t="s">
        <v>1137</v>
      </c>
      <c r="K809" s="6" t="s">
        <v>1138</v>
      </c>
      <c r="N809" s="8" t="s">
        <v>1139</v>
      </c>
      <c r="O809" s="7">
        <v>2</v>
      </c>
      <c r="S809" s="6">
        <v>0</v>
      </c>
      <c r="T809" s="6">
        <v>0</v>
      </c>
      <c r="U809" s="6">
        <v>0</v>
      </c>
      <c r="V809" s="6">
        <v>1</v>
      </c>
      <c r="X809" s="6" t="s">
        <v>9308</v>
      </c>
      <c r="Y809" s="6" t="s">
        <v>9309</v>
      </c>
    </row>
    <row r="810" spans="1:26">
      <c r="A810" s="6" t="s">
        <v>631</v>
      </c>
      <c r="B810" s="6" t="s">
        <v>3786</v>
      </c>
      <c r="C810" s="11" t="s">
        <v>3787</v>
      </c>
      <c r="D810" s="12">
        <v>0</v>
      </c>
      <c r="E810" s="6" t="s">
        <v>3788</v>
      </c>
      <c r="F810" s="6" t="s">
        <v>3789</v>
      </c>
      <c r="G810" s="6" t="s">
        <v>3790</v>
      </c>
      <c r="H810" s="6" t="s">
        <v>1135</v>
      </c>
      <c r="I810" s="10" t="s">
        <v>3708</v>
      </c>
      <c r="J810" s="8" t="s">
        <v>1243</v>
      </c>
      <c r="K810" s="6" t="s">
        <v>1138</v>
      </c>
      <c r="N810" s="8" t="s">
        <v>1139</v>
      </c>
      <c r="O810" s="7">
        <v>2</v>
      </c>
      <c r="S810" s="6">
        <v>0</v>
      </c>
      <c r="T810" s="6">
        <v>0</v>
      </c>
      <c r="U810" s="6">
        <v>0</v>
      </c>
      <c r="V810" s="6">
        <v>1</v>
      </c>
      <c r="X810" s="6" t="s">
        <v>9310</v>
      </c>
      <c r="Y810" s="6" t="s">
        <v>9311</v>
      </c>
    </row>
    <row r="811" spans="1:26">
      <c r="A811" s="6" t="s">
        <v>790</v>
      </c>
      <c r="B811" s="6" t="s">
        <v>3791</v>
      </c>
      <c r="C811" s="11" t="s">
        <v>3792</v>
      </c>
      <c r="D811" s="12">
        <v>0</v>
      </c>
      <c r="E811" s="6" t="s">
        <v>3793</v>
      </c>
      <c r="F811" s="6" t="s">
        <v>3794</v>
      </c>
      <c r="G811" s="6" t="s">
        <v>3795</v>
      </c>
      <c r="H811" s="6" t="s">
        <v>1135</v>
      </c>
      <c r="I811" s="10" t="s">
        <v>3708</v>
      </c>
      <c r="J811" s="8" t="s">
        <v>1243</v>
      </c>
      <c r="K811" s="6" t="s">
        <v>1138</v>
      </c>
      <c r="N811" s="8" t="s">
        <v>1139</v>
      </c>
      <c r="O811" s="7">
        <v>2</v>
      </c>
      <c r="S811" s="6">
        <v>0</v>
      </c>
      <c r="T811" s="6">
        <v>0</v>
      </c>
      <c r="U811" s="6">
        <v>0</v>
      </c>
      <c r="V811" s="6">
        <v>1</v>
      </c>
      <c r="X811" s="6" t="s">
        <v>9312</v>
      </c>
      <c r="Y811" s="6" t="s">
        <v>9313</v>
      </c>
    </row>
    <row r="812" spans="1:26">
      <c r="A812" s="6" t="s">
        <v>938</v>
      </c>
      <c r="B812" s="6" t="s">
        <v>3796</v>
      </c>
      <c r="C812" s="11" t="s">
        <v>3797</v>
      </c>
      <c r="D812" s="12">
        <v>0</v>
      </c>
      <c r="E812" s="6" t="s">
        <v>3788</v>
      </c>
      <c r="F812" s="6" t="s">
        <v>3789</v>
      </c>
      <c r="G812" s="6" t="s">
        <v>3798</v>
      </c>
      <c r="H812" s="6" t="s">
        <v>1135</v>
      </c>
      <c r="I812" s="10" t="s">
        <v>3708</v>
      </c>
      <c r="J812" s="8" t="s">
        <v>1243</v>
      </c>
      <c r="K812" s="6" t="s">
        <v>1138</v>
      </c>
      <c r="N812" s="8" t="s">
        <v>1139</v>
      </c>
      <c r="O812" s="7">
        <v>2</v>
      </c>
      <c r="S812" s="6">
        <v>0</v>
      </c>
      <c r="T812" s="6">
        <v>0</v>
      </c>
      <c r="U812" s="6">
        <v>0</v>
      </c>
      <c r="V812" s="6">
        <v>1</v>
      </c>
      <c r="X812" s="6" t="s">
        <v>9314</v>
      </c>
      <c r="Y812" s="6" t="s">
        <v>9315</v>
      </c>
    </row>
    <row r="813" spans="1:26">
      <c r="A813" s="24" t="s">
        <v>825</v>
      </c>
      <c r="B813" s="6" t="s">
        <v>3799</v>
      </c>
      <c r="C813" s="11" t="s">
        <v>3800</v>
      </c>
      <c r="D813" s="12">
        <v>0</v>
      </c>
      <c r="E813" s="10" t="s">
        <v>3801</v>
      </c>
      <c r="F813" s="10" t="s">
        <v>3802</v>
      </c>
      <c r="G813" s="6" t="s">
        <v>3803</v>
      </c>
      <c r="H813" s="6" t="s">
        <v>1135</v>
      </c>
      <c r="I813" s="10" t="s">
        <v>3708</v>
      </c>
      <c r="J813" s="8" t="s">
        <v>1243</v>
      </c>
      <c r="K813" s="6" t="s">
        <v>1138</v>
      </c>
      <c r="N813" s="8" t="s">
        <v>1139</v>
      </c>
      <c r="O813" s="7">
        <v>2</v>
      </c>
      <c r="S813" s="6">
        <v>0</v>
      </c>
      <c r="T813" s="6">
        <v>0</v>
      </c>
      <c r="U813" s="6">
        <v>0</v>
      </c>
      <c r="V813" s="6">
        <v>1</v>
      </c>
      <c r="X813" s="6" t="s">
        <v>9316</v>
      </c>
      <c r="Y813" s="6" t="s">
        <v>9317</v>
      </c>
    </row>
    <row r="814" spans="1:26">
      <c r="A814" s="24" t="s">
        <v>855</v>
      </c>
      <c r="B814" s="6" t="s">
        <v>3804</v>
      </c>
      <c r="C814" s="11" t="s">
        <v>3805</v>
      </c>
      <c r="D814" s="12">
        <v>0</v>
      </c>
      <c r="E814" s="10" t="s">
        <v>3806</v>
      </c>
      <c r="F814" s="10" t="s">
        <v>3807</v>
      </c>
      <c r="G814" s="6" t="s">
        <v>3808</v>
      </c>
      <c r="H814" s="6" t="s">
        <v>1135</v>
      </c>
      <c r="I814" s="10" t="s">
        <v>3708</v>
      </c>
      <c r="J814" s="8" t="s">
        <v>1243</v>
      </c>
      <c r="K814" s="6" t="s">
        <v>1138</v>
      </c>
      <c r="N814" s="8" t="s">
        <v>1139</v>
      </c>
      <c r="O814" s="7">
        <v>2</v>
      </c>
      <c r="S814" s="6">
        <v>0</v>
      </c>
      <c r="T814" s="6">
        <v>0</v>
      </c>
      <c r="U814" s="6">
        <v>0</v>
      </c>
      <c r="V814" s="6">
        <v>1</v>
      </c>
      <c r="X814" s="6" t="s">
        <v>9318</v>
      </c>
      <c r="Y814" s="6" t="s">
        <v>9319</v>
      </c>
    </row>
    <row r="815" spans="1:26">
      <c r="A815" s="24" t="s">
        <v>868</v>
      </c>
      <c r="B815" s="6" t="s">
        <v>3809</v>
      </c>
      <c r="C815" s="11" t="s">
        <v>3810</v>
      </c>
      <c r="D815" s="12">
        <v>0</v>
      </c>
      <c r="E815" s="10" t="s">
        <v>3811</v>
      </c>
      <c r="F815" s="10" t="s">
        <v>3812</v>
      </c>
      <c r="G815" s="10" t="s">
        <v>3813</v>
      </c>
      <c r="H815" s="6" t="s">
        <v>1135</v>
      </c>
      <c r="I815" s="10" t="s">
        <v>3708</v>
      </c>
      <c r="J815" s="8" t="s">
        <v>1243</v>
      </c>
      <c r="K815" s="6" t="s">
        <v>1138</v>
      </c>
      <c r="N815" s="8" t="s">
        <v>1139</v>
      </c>
      <c r="O815" s="7">
        <v>2</v>
      </c>
      <c r="S815" s="6">
        <v>0</v>
      </c>
      <c r="T815" s="6">
        <v>0</v>
      </c>
      <c r="U815" s="6">
        <v>0</v>
      </c>
      <c r="V815" s="6">
        <v>1</v>
      </c>
      <c r="X815" s="6" t="s">
        <v>9320</v>
      </c>
      <c r="Y815" s="6" t="s">
        <v>9321</v>
      </c>
      <c r="Z815" s="6">
        <v>1</v>
      </c>
    </row>
    <row r="816" spans="1:26">
      <c r="A816" s="24" t="s">
        <v>954</v>
      </c>
      <c r="B816" s="6" t="s">
        <v>3814</v>
      </c>
      <c r="C816" s="11" t="s">
        <v>3815</v>
      </c>
      <c r="D816" s="12">
        <v>0</v>
      </c>
      <c r="E816" s="10" t="s">
        <v>3816</v>
      </c>
      <c r="F816" s="10" t="s">
        <v>3817</v>
      </c>
      <c r="G816" s="10" t="s">
        <v>3818</v>
      </c>
      <c r="H816" s="6" t="s">
        <v>1135</v>
      </c>
      <c r="I816" s="10" t="s">
        <v>3708</v>
      </c>
      <c r="J816" s="8" t="s">
        <v>1243</v>
      </c>
      <c r="K816" s="6" t="s">
        <v>1138</v>
      </c>
      <c r="N816" s="8" t="s">
        <v>1139</v>
      </c>
      <c r="O816" s="7">
        <v>2</v>
      </c>
      <c r="S816" s="6">
        <v>0</v>
      </c>
      <c r="T816" s="6">
        <v>0</v>
      </c>
      <c r="U816" s="6">
        <v>0</v>
      </c>
      <c r="V816" s="6">
        <v>1</v>
      </c>
      <c r="X816" s="6" t="s">
        <v>9320</v>
      </c>
      <c r="Y816" s="6" t="s">
        <v>9322</v>
      </c>
      <c r="Z816" s="6">
        <v>1</v>
      </c>
    </row>
    <row r="817" spans="1:25">
      <c r="A817" s="9" t="s">
        <v>139</v>
      </c>
      <c r="B817" s="6" t="s">
        <v>3819</v>
      </c>
      <c r="C817" s="11" t="s">
        <v>3820</v>
      </c>
      <c r="D817" s="12">
        <v>0</v>
      </c>
      <c r="E817" s="6" t="s">
        <v>3821</v>
      </c>
      <c r="F817" s="6" t="s">
        <v>3822</v>
      </c>
      <c r="G817" s="6" t="s">
        <v>3823</v>
      </c>
      <c r="H817" s="6" t="s">
        <v>1135</v>
      </c>
      <c r="I817" s="10" t="s">
        <v>3708</v>
      </c>
      <c r="J817" s="8" t="s">
        <v>1243</v>
      </c>
      <c r="K817" s="6" t="s">
        <v>1138</v>
      </c>
      <c r="N817" s="8" t="s">
        <v>1139</v>
      </c>
      <c r="O817" s="7">
        <v>2</v>
      </c>
      <c r="S817" s="6">
        <v>0</v>
      </c>
      <c r="T817" s="6">
        <v>0</v>
      </c>
      <c r="U817" s="6">
        <v>0</v>
      </c>
      <c r="V817" s="6">
        <v>1</v>
      </c>
      <c r="X817" s="6" t="s">
        <v>9323</v>
      </c>
      <c r="Y817" s="6" t="s">
        <v>9324</v>
      </c>
    </row>
    <row r="818" spans="1:25">
      <c r="A818" s="6" t="s">
        <v>622</v>
      </c>
      <c r="B818" s="11" t="s">
        <v>3824</v>
      </c>
      <c r="C818" s="6" t="s">
        <v>3825</v>
      </c>
      <c r="D818" s="7">
        <v>0</v>
      </c>
      <c r="E818" s="6" t="s">
        <v>3826</v>
      </c>
      <c r="F818" s="6" t="s">
        <v>3827</v>
      </c>
      <c r="G818" s="6" t="s">
        <v>3828</v>
      </c>
      <c r="H818" s="6" t="s">
        <v>1135</v>
      </c>
      <c r="I818" s="10" t="s">
        <v>3708</v>
      </c>
      <c r="J818" s="6" t="s">
        <v>1137</v>
      </c>
      <c r="K818" s="6" t="s">
        <v>1138</v>
      </c>
      <c r="N818" s="8" t="s">
        <v>1139</v>
      </c>
      <c r="O818" s="7">
        <v>2</v>
      </c>
      <c r="S818" s="6">
        <v>0</v>
      </c>
      <c r="T818" s="6">
        <v>0</v>
      </c>
      <c r="U818" s="6">
        <v>0</v>
      </c>
      <c r="V818" s="6">
        <v>1</v>
      </c>
      <c r="X818" s="6" t="s">
        <v>9325</v>
      </c>
      <c r="Y818" s="6" t="s">
        <v>9326</v>
      </c>
    </row>
    <row r="819" spans="1:25">
      <c r="A819" s="6" t="s">
        <v>519</v>
      </c>
      <c r="B819" s="11" t="s">
        <v>3829</v>
      </c>
      <c r="C819" s="6" t="s">
        <v>3830</v>
      </c>
      <c r="D819" s="7">
        <v>0</v>
      </c>
      <c r="E819" s="6" t="s">
        <v>3826</v>
      </c>
      <c r="F819" s="6" t="s">
        <v>3827</v>
      </c>
      <c r="G819" s="6" t="s">
        <v>3828</v>
      </c>
      <c r="H819" s="6" t="s">
        <v>1135</v>
      </c>
      <c r="I819" s="10" t="s">
        <v>3708</v>
      </c>
      <c r="J819" s="6" t="s">
        <v>1137</v>
      </c>
      <c r="K819" s="6" t="s">
        <v>1138</v>
      </c>
      <c r="N819" s="8" t="s">
        <v>1139</v>
      </c>
      <c r="O819" s="7">
        <v>2</v>
      </c>
      <c r="S819" s="6">
        <v>0</v>
      </c>
      <c r="T819" s="6">
        <v>0</v>
      </c>
      <c r="U819" s="6">
        <v>0</v>
      </c>
      <c r="V819" s="6">
        <v>1</v>
      </c>
      <c r="X819" s="6" t="s">
        <v>9327</v>
      </c>
      <c r="Y819" s="6" t="s">
        <v>9328</v>
      </c>
    </row>
    <row r="820" spans="1:25">
      <c r="A820" s="6" t="s">
        <v>159</v>
      </c>
      <c r="B820" s="6" t="s">
        <v>3831</v>
      </c>
      <c r="C820" s="11" t="s">
        <v>3832</v>
      </c>
      <c r="D820" s="12">
        <v>0</v>
      </c>
      <c r="E820" s="6" t="s">
        <v>3788</v>
      </c>
      <c r="F820" s="6" t="s">
        <v>3789</v>
      </c>
      <c r="G820" s="6" t="s">
        <v>3790</v>
      </c>
      <c r="H820" s="6" t="s">
        <v>1135</v>
      </c>
      <c r="I820" s="10" t="s">
        <v>3708</v>
      </c>
      <c r="J820" s="8" t="s">
        <v>1243</v>
      </c>
      <c r="K820" s="6" t="s">
        <v>1138</v>
      </c>
      <c r="N820" s="8" t="s">
        <v>1139</v>
      </c>
      <c r="O820" s="7">
        <v>2</v>
      </c>
      <c r="S820" s="6">
        <v>0</v>
      </c>
      <c r="T820" s="6">
        <v>0</v>
      </c>
      <c r="U820" s="6">
        <v>0</v>
      </c>
      <c r="V820" s="6">
        <v>1</v>
      </c>
      <c r="X820" s="6" t="s">
        <v>9329</v>
      </c>
      <c r="Y820" s="6" t="s">
        <v>9330</v>
      </c>
    </row>
    <row r="821" spans="1:25">
      <c r="A821" s="6" t="s">
        <v>205</v>
      </c>
      <c r="B821" s="6" t="s">
        <v>3833</v>
      </c>
      <c r="C821" s="11" t="s">
        <v>3834</v>
      </c>
      <c r="D821" s="12">
        <v>0</v>
      </c>
      <c r="E821" s="6" t="s">
        <v>3835</v>
      </c>
      <c r="F821" s="6" t="s">
        <v>3836</v>
      </c>
      <c r="G821" s="6" t="s">
        <v>3837</v>
      </c>
      <c r="H821" s="6" t="s">
        <v>1135</v>
      </c>
      <c r="I821" s="10" t="s">
        <v>3708</v>
      </c>
      <c r="J821" s="8" t="s">
        <v>1243</v>
      </c>
      <c r="K821" s="6" t="s">
        <v>1138</v>
      </c>
      <c r="N821" s="8" t="s">
        <v>1139</v>
      </c>
      <c r="O821" s="7">
        <v>2</v>
      </c>
      <c r="S821" s="6">
        <v>0</v>
      </c>
      <c r="T821" s="6">
        <v>0</v>
      </c>
      <c r="U821" s="6">
        <v>0</v>
      </c>
      <c r="V821" s="6">
        <v>1</v>
      </c>
      <c r="X821" s="6" t="s">
        <v>9331</v>
      </c>
      <c r="Y821" s="6" t="s">
        <v>9332</v>
      </c>
    </row>
    <row r="822" spans="1:25">
      <c r="A822" s="6" t="s">
        <v>173</v>
      </c>
      <c r="B822" s="6" t="s">
        <v>3838</v>
      </c>
      <c r="C822" s="11" t="s">
        <v>3839</v>
      </c>
      <c r="D822" s="12">
        <v>1</v>
      </c>
      <c r="E822" s="10" t="s">
        <v>1148</v>
      </c>
      <c r="F822" s="10" t="s">
        <v>1148</v>
      </c>
      <c r="G822" s="6" t="s">
        <v>3840</v>
      </c>
      <c r="H822" s="6" t="s">
        <v>1135</v>
      </c>
      <c r="I822" s="10" t="s">
        <v>3708</v>
      </c>
      <c r="J822" s="8" t="s">
        <v>1243</v>
      </c>
      <c r="K822" s="6" t="s">
        <v>1138</v>
      </c>
      <c r="N822" s="8" t="s">
        <v>1150</v>
      </c>
      <c r="O822" s="7">
        <v>1</v>
      </c>
      <c r="S822" s="6">
        <v>0</v>
      </c>
      <c r="T822" s="6">
        <v>0</v>
      </c>
      <c r="U822" s="6">
        <v>0</v>
      </c>
      <c r="V822" s="6">
        <v>1</v>
      </c>
      <c r="X822" s="6" t="s">
        <v>9333</v>
      </c>
      <c r="Y822" s="6" t="s">
        <v>9334</v>
      </c>
    </row>
    <row r="823" spans="1:25">
      <c r="A823" s="6" t="s">
        <v>578</v>
      </c>
      <c r="B823" s="6" t="s">
        <v>3841</v>
      </c>
      <c r="C823" s="6" t="s">
        <v>3842</v>
      </c>
      <c r="D823" s="7">
        <v>0</v>
      </c>
      <c r="E823" s="6" t="s">
        <v>3843</v>
      </c>
      <c r="F823" s="6" t="s">
        <v>3844</v>
      </c>
      <c r="G823" s="6" t="s">
        <v>3845</v>
      </c>
      <c r="H823" s="6" t="s">
        <v>1135</v>
      </c>
      <c r="I823" s="6" t="s">
        <v>3846</v>
      </c>
      <c r="J823" s="6" t="s">
        <v>1243</v>
      </c>
      <c r="K823" s="6" t="s">
        <v>1138</v>
      </c>
      <c r="N823" s="6" t="s">
        <v>1139</v>
      </c>
      <c r="O823" s="7">
        <v>2</v>
      </c>
      <c r="S823" s="6">
        <v>0</v>
      </c>
      <c r="T823" s="6">
        <v>0</v>
      </c>
      <c r="U823" s="6">
        <v>0</v>
      </c>
      <c r="V823" s="6">
        <v>1</v>
      </c>
      <c r="X823" s="6" t="s">
        <v>9335</v>
      </c>
      <c r="Y823" s="6" t="s">
        <v>9336</v>
      </c>
    </row>
    <row r="824" spans="1:25">
      <c r="A824" s="6" t="s">
        <v>451</v>
      </c>
      <c r="B824" s="6" t="s">
        <v>3847</v>
      </c>
      <c r="C824" s="6" t="s">
        <v>3848</v>
      </c>
      <c r="D824" s="7">
        <v>1</v>
      </c>
      <c r="E824" s="6" t="s">
        <v>3849</v>
      </c>
      <c r="F824" s="6" t="s">
        <v>3850</v>
      </c>
      <c r="G824" s="6" t="s">
        <v>3851</v>
      </c>
      <c r="H824" s="6" t="s">
        <v>1135</v>
      </c>
      <c r="I824" s="6" t="s">
        <v>3846</v>
      </c>
      <c r="J824" s="6" t="s">
        <v>1243</v>
      </c>
      <c r="K824" s="6" t="s">
        <v>1138</v>
      </c>
      <c r="N824" s="6" t="s">
        <v>1139</v>
      </c>
      <c r="O824" s="7">
        <v>2</v>
      </c>
      <c r="S824" s="6">
        <v>0</v>
      </c>
      <c r="T824" s="6">
        <v>0</v>
      </c>
      <c r="U824" s="6">
        <v>0</v>
      </c>
      <c r="V824" s="6">
        <v>1</v>
      </c>
      <c r="X824" s="6" t="s">
        <v>9337</v>
      </c>
      <c r="Y824" s="6" t="s">
        <v>9338</v>
      </c>
    </row>
    <row r="825" spans="1:25">
      <c r="A825" s="10" t="s">
        <v>695</v>
      </c>
      <c r="B825" s="11" t="s">
        <v>3852</v>
      </c>
      <c r="C825" s="11" t="s">
        <v>3853</v>
      </c>
      <c r="D825" s="12">
        <v>1</v>
      </c>
      <c r="E825" s="6" t="s">
        <v>3849</v>
      </c>
      <c r="F825" s="6" t="s">
        <v>3850</v>
      </c>
      <c r="G825" s="6" t="s">
        <v>3851</v>
      </c>
      <c r="H825" s="6" t="s">
        <v>1135</v>
      </c>
      <c r="I825" s="6" t="s">
        <v>3846</v>
      </c>
      <c r="J825" s="8" t="s">
        <v>1243</v>
      </c>
      <c r="K825" s="6" t="s">
        <v>1138</v>
      </c>
      <c r="L825" s="11"/>
      <c r="M825" s="11"/>
      <c r="N825" s="6" t="s">
        <v>1139</v>
      </c>
      <c r="O825" s="7">
        <v>2</v>
      </c>
      <c r="P825" s="11"/>
      <c r="Q825" s="11"/>
      <c r="R825" s="41"/>
      <c r="S825" s="6">
        <v>0</v>
      </c>
      <c r="T825" s="6">
        <v>0</v>
      </c>
      <c r="U825" s="6">
        <v>0</v>
      </c>
      <c r="V825" s="6">
        <v>1</v>
      </c>
      <c r="X825" s="6" t="s">
        <v>9339</v>
      </c>
      <c r="Y825" s="6" t="s">
        <v>9340</v>
      </c>
    </row>
    <row r="826" spans="1:25">
      <c r="A826" s="6" t="s">
        <v>943</v>
      </c>
      <c r="B826" s="6" t="s">
        <v>3854</v>
      </c>
      <c r="C826" s="11" t="s">
        <v>3855</v>
      </c>
      <c r="D826" s="12">
        <v>1</v>
      </c>
      <c r="E826" s="6" t="s">
        <v>3856</v>
      </c>
      <c r="F826" s="6" t="s">
        <v>3857</v>
      </c>
      <c r="G826" s="6" t="s">
        <v>3858</v>
      </c>
      <c r="H826" s="6" t="s">
        <v>1135</v>
      </c>
      <c r="I826" s="33" t="s">
        <v>3859</v>
      </c>
      <c r="J826" s="8" t="s">
        <v>1243</v>
      </c>
      <c r="K826" s="6" t="s">
        <v>1138</v>
      </c>
      <c r="N826" s="6" t="s">
        <v>1139</v>
      </c>
      <c r="O826" s="7">
        <v>2</v>
      </c>
      <c r="S826" s="6">
        <v>0</v>
      </c>
      <c r="T826" s="6">
        <v>0</v>
      </c>
      <c r="U826" s="6">
        <v>0</v>
      </c>
      <c r="V826" s="6">
        <v>1</v>
      </c>
      <c r="X826" s="6" t="s">
        <v>9341</v>
      </c>
      <c r="Y826" s="6" t="s">
        <v>9342</v>
      </c>
    </row>
    <row r="827" spans="1:25">
      <c r="A827" s="6" t="s">
        <v>511</v>
      </c>
      <c r="B827" s="6" t="s">
        <v>3860</v>
      </c>
      <c r="C827" s="11" t="s">
        <v>3861</v>
      </c>
      <c r="D827" s="12">
        <v>0</v>
      </c>
      <c r="E827" s="6" t="s">
        <v>3862</v>
      </c>
      <c r="F827" s="6" t="s">
        <v>3863</v>
      </c>
      <c r="G827" s="6" t="s">
        <v>3864</v>
      </c>
      <c r="H827" s="6" t="s">
        <v>1135</v>
      </c>
      <c r="I827" s="33" t="s">
        <v>3859</v>
      </c>
      <c r="J827" s="8" t="s">
        <v>1243</v>
      </c>
      <c r="K827" s="6" t="s">
        <v>1138</v>
      </c>
      <c r="N827" s="6" t="s">
        <v>1139</v>
      </c>
      <c r="O827" s="7">
        <v>2</v>
      </c>
      <c r="S827" s="6">
        <v>0</v>
      </c>
      <c r="T827" s="6">
        <v>0</v>
      </c>
      <c r="U827" s="6">
        <v>0</v>
      </c>
      <c r="V827" s="6">
        <v>1</v>
      </c>
      <c r="X827" s="6" t="s">
        <v>9343</v>
      </c>
      <c r="Y827" s="6" t="s">
        <v>9344</v>
      </c>
    </row>
    <row r="828" spans="1:25">
      <c r="A828" s="6" t="s">
        <v>290</v>
      </c>
      <c r="B828" s="6" t="s">
        <v>3865</v>
      </c>
      <c r="C828" s="11" t="s">
        <v>3866</v>
      </c>
      <c r="D828" s="12">
        <v>0</v>
      </c>
      <c r="E828" s="6" t="s">
        <v>3867</v>
      </c>
      <c r="F828" s="6" t="s">
        <v>3868</v>
      </c>
      <c r="G828" s="6" t="s">
        <v>3869</v>
      </c>
      <c r="H828" s="6" t="s">
        <v>1135</v>
      </c>
      <c r="I828" s="33" t="s">
        <v>3859</v>
      </c>
      <c r="J828" s="8" t="s">
        <v>1243</v>
      </c>
      <c r="K828" s="6" t="s">
        <v>1138</v>
      </c>
      <c r="N828" s="6" t="s">
        <v>1139</v>
      </c>
      <c r="O828" s="7">
        <v>2</v>
      </c>
      <c r="S828" s="6">
        <v>0</v>
      </c>
      <c r="T828" s="6">
        <v>0</v>
      </c>
      <c r="U828" s="6">
        <v>0</v>
      </c>
      <c r="V828" s="6">
        <v>1</v>
      </c>
      <c r="X828" s="6" t="s">
        <v>7956</v>
      </c>
      <c r="Y828" s="6" t="s">
        <v>9345</v>
      </c>
    </row>
    <row r="829" spans="1:25">
      <c r="A829" s="6" t="s">
        <v>965</v>
      </c>
      <c r="B829" s="22" t="s">
        <v>3870</v>
      </c>
      <c r="C829" s="11" t="s">
        <v>3871</v>
      </c>
      <c r="D829" s="12">
        <v>0</v>
      </c>
      <c r="E829" s="6" t="s">
        <v>3872</v>
      </c>
      <c r="F829" s="6" t="s">
        <v>3873</v>
      </c>
      <c r="G829" s="6" t="s">
        <v>3874</v>
      </c>
      <c r="H829" s="6" t="s">
        <v>1135</v>
      </c>
      <c r="I829" s="33" t="s">
        <v>3875</v>
      </c>
      <c r="J829" s="6" t="s">
        <v>1137</v>
      </c>
      <c r="K829" s="6" t="s">
        <v>1138</v>
      </c>
      <c r="N829" s="6" t="s">
        <v>1139</v>
      </c>
      <c r="O829" s="7">
        <v>2</v>
      </c>
      <c r="S829" s="6">
        <v>0</v>
      </c>
      <c r="T829" s="6">
        <v>0</v>
      </c>
      <c r="U829" s="6">
        <v>0</v>
      </c>
      <c r="V829" s="6">
        <v>1</v>
      </c>
      <c r="X829" s="6" t="s">
        <v>9346</v>
      </c>
      <c r="Y829" s="6" t="s">
        <v>9347</v>
      </c>
    </row>
    <row r="830" spans="1:25">
      <c r="A830" s="6" t="s">
        <v>3876</v>
      </c>
      <c r="B830" s="6" t="s">
        <v>3877</v>
      </c>
      <c r="C830" s="11" t="s">
        <v>3878</v>
      </c>
      <c r="D830" s="12">
        <v>0</v>
      </c>
      <c r="E830" s="6" t="s">
        <v>3879</v>
      </c>
      <c r="F830" s="6" t="s">
        <v>3880</v>
      </c>
      <c r="G830" s="6" t="s">
        <v>3881</v>
      </c>
      <c r="H830" s="6" t="s">
        <v>1135</v>
      </c>
      <c r="I830" s="33" t="s">
        <v>3875</v>
      </c>
      <c r="J830" s="6" t="s">
        <v>1137</v>
      </c>
      <c r="K830" s="6" t="s">
        <v>1138</v>
      </c>
      <c r="N830" s="6" t="s">
        <v>1139</v>
      </c>
      <c r="O830" s="7">
        <v>2</v>
      </c>
      <c r="S830" s="6">
        <v>0</v>
      </c>
      <c r="T830" s="6">
        <v>0</v>
      </c>
      <c r="U830" s="6">
        <v>0</v>
      </c>
      <c r="V830" s="6">
        <v>0</v>
      </c>
      <c r="X830" s="6" t="s">
        <v>9348</v>
      </c>
      <c r="Y830" s="6" t="s">
        <v>7959</v>
      </c>
    </row>
    <row r="831" spans="1:25">
      <c r="A831" s="6" t="s">
        <v>3882</v>
      </c>
      <c r="B831" s="6" t="s">
        <v>3883</v>
      </c>
      <c r="C831" s="11" t="s">
        <v>3884</v>
      </c>
      <c r="D831" s="12">
        <v>0</v>
      </c>
      <c r="E831" s="6" t="s">
        <v>3879</v>
      </c>
      <c r="F831" s="6" t="s">
        <v>3880</v>
      </c>
      <c r="G831" s="6" t="s">
        <v>3881</v>
      </c>
      <c r="H831" s="6" t="s">
        <v>1135</v>
      </c>
      <c r="I831" s="33" t="s">
        <v>3875</v>
      </c>
      <c r="J831" s="6" t="s">
        <v>1137</v>
      </c>
      <c r="K831" s="6" t="s">
        <v>1138</v>
      </c>
      <c r="N831" s="6" t="s">
        <v>1139</v>
      </c>
      <c r="O831" s="7">
        <v>2</v>
      </c>
      <c r="S831" s="6">
        <v>0</v>
      </c>
      <c r="T831" s="6">
        <v>0</v>
      </c>
      <c r="U831" s="6">
        <v>0</v>
      </c>
      <c r="V831" s="6">
        <v>0</v>
      </c>
      <c r="X831" s="6" t="s">
        <v>9349</v>
      </c>
      <c r="Y831" s="6" t="s">
        <v>9350</v>
      </c>
    </row>
    <row r="832" spans="1:25">
      <c r="A832" s="6" t="s">
        <v>3885</v>
      </c>
      <c r="B832" s="6" t="s">
        <v>3886</v>
      </c>
      <c r="C832" s="11" t="s">
        <v>3887</v>
      </c>
      <c r="D832" s="12">
        <v>0</v>
      </c>
      <c r="E832" s="6" t="s">
        <v>3888</v>
      </c>
      <c r="F832" s="6" t="s">
        <v>3889</v>
      </c>
      <c r="G832" s="6" t="s">
        <v>3890</v>
      </c>
      <c r="H832" s="6" t="s">
        <v>1135</v>
      </c>
      <c r="I832" s="33" t="s">
        <v>3875</v>
      </c>
      <c r="J832" s="6" t="s">
        <v>1137</v>
      </c>
      <c r="K832" s="6" t="s">
        <v>1138</v>
      </c>
      <c r="N832" s="6" t="s">
        <v>1139</v>
      </c>
      <c r="O832" s="7">
        <v>2</v>
      </c>
      <c r="S832" s="6">
        <v>0</v>
      </c>
      <c r="T832" s="6">
        <v>0</v>
      </c>
      <c r="U832" s="6">
        <v>0</v>
      </c>
      <c r="V832" s="6">
        <v>1</v>
      </c>
      <c r="X832" s="6" t="s">
        <v>9351</v>
      </c>
      <c r="Y832" s="6" t="s">
        <v>9352</v>
      </c>
    </row>
    <row r="833" spans="1:26">
      <c r="A833" s="6" t="s">
        <v>510</v>
      </c>
      <c r="B833" s="6" t="s">
        <v>3891</v>
      </c>
      <c r="C833" s="11" t="s">
        <v>3892</v>
      </c>
      <c r="D833" s="12">
        <v>0</v>
      </c>
      <c r="E833" s="6" t="s">
        <v>3888</v>
      </c>
      <c r="F833" s="6" t="s">
        <v>3889</v>
      </c>
      <c r="G833" s="6" t="s">
        <v>3890</v>
      </c>
      <c r="H833" s="6" t="s">
        <v>1135</v>
      </c>
      <c r="I833" s="33" t="s">
        <v>3875</v>
      </c>
      <c r="J833" s="6" t="s">
        <v>1137</v>
      </c>
      <c r="K833" s="6" t="s">
        <v>1138</v>
      </c>
      <c r="N833" s="6" t="s">
        <v>1139</v>
      </c>
      <c r="O833" s="7">
        <v>2</v>
      </c>
      <c r="S833" s="6">
        <v>0</v>
      </c>
      <c r="T833" s="6">
        <v>0</v>
      </c>
      <c r="U833" s="6">
        <v>0</v>
      </c>
      <c r="V833" s="6">
        <v>1</v>
      </c>
      <c r="X833" s="6" t="s">
        <v>9353</v>
      </c>
      <c r="Y833" s="6" t="s">
        <v>9354</v>
      </c>
    </row>
    <row r="834" spans="1:26">
      <c r="A834" s="6" t="s">
        <v>611</v>
      </c>
      <c r="B834" s="6" t="s">
        <v>3893</v>
      </c>
      <c r="C834" s="11" t="s">
        <v>3894</v>
      </c>
      <c r="D834" s="12">
        <v>0</v>
      </c>
      <c r="E834" s="6" t="s">
        <v>3872</v>
      </c>
      <c r="F834" s="6" t="s">
        <v>3873</v>
      </c>
      <c r="G834" s="6" t="s">
        <v>3895</v>
      </c>
      <c r="H834" s="6" t="s">
        <v>1135</v>
      </c>
      <c r="I834" s="33" t="s">
        <v>3875</v>
      </c>
      <c r="J834" s="6" t="s">
        <v>1137</v>
      </c>
      <c r="K834" s="6" t="s">
        <v>1138</v>
      </c>
      <c r="N834" s="6" t="s">
        <v>1139</v>
      </c>
      <c r="O834" s="7">
        <v>2</v>
      </c>
      <c r="S834" s="6">
        <v>0</v>
      </c>
      <c r="T834" s="6">
        <v>0</v>
      </c>
      <c r="U834" s="6">
        <v>0</v>
      </c>
      <c r="V834" s="6">
        <v>1</v>
      </c>
      <c r="X834" s="6" t="s">
        <v>9355</v>
      </c>
      <c r="Y834" s="6" t="s">
        <v>9356</v>
      </c>
    </row>
    <row r="835" spans="1:26">
      <c r="A835" s="6" t="s">
        <v>808</v>
      </c>
      <c r="B835" s="6" t="s">
        <v>3896</v>
      </c>
      <c r="C835" s="11" t="s">
        <v>3897</v>
      </c>
      <c r="D835" s="31">
        <v>1</v>
      </c>
      <c r="E835" s="10" t="s">
        <v>1148</v>
      </c>
      <c r="F835" s="10" t="s">
        <v>1148</v>
      </c>
      <c r="G835" s="6" t="s">
        <v>3898</v>
      </c>
      <c r="H835" s="6" t="s">
        <v>1135</v>
      </c>
      <c r="I835" s="10" t="s">
        <v>3899</v>
      </c>
      <c r="J835" s="6" t="s">
        <v>1137</v>
      </c>
      <c r="K835" s="6" t="s">
        <v>1138</v>
      </c>
      <c r="N835" s="8" t="s">
        <v>1150</v>
      </c>
      <c r="O835" s="7">
        <v>1</v>
      </c>
      <c r="S835" s="6">
        <v>0</v>
      </c>
      <c r="T835" s="6">
        <v>0</v>
      </c>
      <c r="U835" s="6">
        <v>0</v>
      </c>
      <c r="V835" s="6">
        <v>1</v>
      </c>
      <c r="X835" s="6" t="s">
        <v>9357</v>
      </c>
      <c r="Y835" s="6" t="s">
        <v>9358</v>
      </c>
    </row>
    <row r="836" spans="1:26">
      <c r="A836" s="6" t="s">
        <v>762</v>
      </c>
      <c r="B836" s="6" t="s">
        <v>3900</v>
      </c>
      <c r="C836" s="6" t="s">
        <v>3901</v>
      </c>
      <c r="D836" s="7">
        <v>0</v>
      </c>
      <c r="E836" s="6" t="s">
        <v>3902</v>
      </c>
      <c r="F836" s="6" t="s">
        <v>3903</v>
      </c>
      <c r="G836" s="6" t="s">
        <v>3904</v>
      </c>
      <c r="H836" s="6" t="s">
        <v>1135</v>
      </c>
      <c r="I836" s="6" t="s">
        <v>3905</v>
      </c>
      <c r="J836" s="6" t="s">
        <v>1188</v>
      </c>
      <c r="K836" s="6" t="s">
        <v>1138</v>
      </c>
      <c r="N836" s="6" t="s">
        <v>1139</v>
      </c>
      <c r="O836" s="7">
        <v>2</v>
      </c>
      <c r="S836" s="6">
        <v>0</v>
      </c>
      <c r="T836" s="6">
        <v>0</v>
      </c>
      <c r="U836" s="6">
        <v>0</v>
      </c>
      <c r="V836" s="6">
        <v>1</v>
      </c>
      <c r="X836" s="6" t="s">
        <v>7993</v>
      </c>
      <c r="Y836" s="6" t="s">
        <v>9359</v>
      </c>
    </row>
    <row r="837" spans="1:26">
      <c r="A837" s="6" t="s">
        <v>472</v>
      </c>
      <c r="B837" s="6" t="s">
        <v>3906</v>
      </c>
      <c r="C837" s="6" t="s">
        <v>3907</v>
      </c>
      <c r="D837" s="7">
        <v>0</v>
      </c>
      <c r="E837" s="6" t="s">
        <v>3908</v>
      </c>
      <c r="F837" s="6" t="s">
        <v>3909</v>
      </c>
      <c r="G837" s="6" t="s">
        <v>3910</v>
      </c>
      <c r="H837" s="6" t="s">
        <v>1135</v>
      </c>
      <c r="I837" s="6" t="s">
        <v>3905</v>
      </c>
      <c r="J837" s="6" t="s">
        <v>1188</v>
      </c>
      <c r="K837" s="6" t="s">
        <v>1138</v>
      </c>
      <c r="N837" s="6" t="s">
        <v>1235</v>
      </c>
      <c r="O837" s="7">
        <v>3</v>
      </c>
      <c r="Q837" s="6" t="s">
        <v>1236</v>
      </c>
      <c r="R837" s="6" t="s">
        <v>3911</v>
      </c>
      <c r="S837" s="6">
        <v>0</v>
      </c>
      <c r="T837" s="6">
        <v>0</v>
      </c>
      <c r="U837" s="6">
        <v>0</v>
      </c>
      <c r="V837" s="6">
        <v>1</v>
      </c>
      <c r="X837" s="6" t="s">
        <v>9360</v>
      </c>
      <c r="Y837" s="6" t="s">
        <v>9361</v>
      </c>
    </row>
    <row r="838" spans="1:26">
      <c r="A838" s="6" t="s">
        <v>794</v>
      </c>
      <c r="B838" s="6" t="s">
        <v>3912</v>
      </c>
      <c r="C838" s="6" t="s">
        <v>3913</v>
      </c>
      <c r="D838" s="7">
        <v>1</v>
      </c>
      <c r="E838" s="6" t="s">
        <v>3914</v>
      </c>
      <c r="F838" s="6" t="s">
        <v>3915</v>
      </c>
      <c r="G838" s="6" t="s">
        <v>3916</v>
      </c>
      <c r="H838" s="6" t="s">
        <v>1135</v>
      </c>
      <c r="I838" s="6" t="s">
        <v>3917</v>
      </c>
      <c r="J838" s="8" t="s">
        <v>1243</v>
      </c>
      <c r="K838" s="6" t="s">
        <v>1138</v>
      </c>
      <c r="N838" s="6" t="s">
        <v>1139</v>
      </c>
      <c r="O838" s="7">
        <v>2</v>
      </c>
      <c r="S838" s="6">
        <v>0</v>
      </c>
      <c r="T838" s="6">
        <v>0</v>
      </c>
      <c r="U838" s="6">
        <v>0</v>
      </c>
      <c r="V838" s="6">
        <v>1</v>
      </c>
      <c r="X838" s="6" t="s">
        <v>9362</v>
      </c>
      <c r="Y838" s="6" t="s">
        <v>9363</v>
      </c>
      <c r="Z838" s="6">
        <v>1</v>
      </c>
    </row>
    <row r="839" spans="1:26">
      <c r="A839" s="6" t="s">
        <v>646</v>
      </c>
      <c r="B839" s="6" t="s">
        <v>3918</v>
      </c>
      <c r="C839" s="6" t="s">
        <v>3919</v>
      </c>
      <c r="D839" s="7">
        <v>0</v>
      </c>
      <c r="E839" s="6" t="s">
        <v>3920</v>
      </c>
      <c r="F839" s="6" t="s">
        <v>3921</v>
      </c>
      <c r="G839" s="6" t="s">
        <v>3922</v>
      </c>
      <c r="H839" s="6" t="s">
        <v>1135</v>
      </c>
      <c r="I839" s="6" t="s">
        <v>3917</v>
      </c>
      <c r="J839" s="8" t="s">
        <v>1243</v>
      </c>
      <c r="K839" s="6" t="s">
        <v>1138</v>
      </c>
      <c r="N839" s="6" t="s">
        <v>1139</v>
      </c>
      <c r="O839" s="7">
        <v>2</v>
      </c>
      <c r="S839" s="6">
        <v>0</v>
      </c>
      <c r="T839" s="6">
        <v>0</v>
      </c>
      <c r="U839" s="6">
        <v>0</v>
      </c>
      <c r="V839" s="6">
        <v>1</v>
      </c>
      <c r="X839" s="6" t="s">
        <v>9364</v>
      </c>
      <c r="Y839" s="6" t="s">
        <v>9365</v>
      </c>
    </row>
    <row r="840" spans="1:26">
      <c r="A840" s="6" t="s">
        <v>633</v>
      </c>
      <c r="B840" s="6" t="s">
        <v>3923</v>
      </c>
      <c r="C840" s="6" t="s">
        <v>3924</v>
      </c>
      <c r="D840" s="7">
        <v>0</v>
      </c>
      <c r="E840" s="6" t="s">
        <v>3925</v>
      </c>
      <c r="F840" s="6" t="s">
        <v>3926</v>
      </c>
      <c r="G840" s="6" t="s">
        <v>3927</v>
      </c>
      <c r="H840" s="6" t="s">
        <v>1135</v>
      </c>
      <c r="I840" s="6" t="s">
        <v>3917</v>
      </c>
      <c r="J840" s="8" t="s">
        <v>1243</v>
      </c>
      <c r="K840" s="6" t="s">
        <v>1138</v>
      </c>
      <c r="N840" s="6" t="s">
        <v>1139</v>
      </c>
      <c r="O840" s="7">
        <v>2</v>
      </c>
      <c r="S840" s="6">
        <v>0</v>
      </c>
      <c r="T840" s="6">
        <v>0</v>
      </c>
      <c r="U840" s="6">
        <v>0</v>
      </c>
      <c r="V840" s="6">
        <v>1</v>
      </c>
      <c r="X840" s="6" t="s">
        <v>9366</v>
      </c>
      <c r="Y840" s="6" t="s">
        <v>9367</v>
      </c>
    </row>
    <row r="841" spans="1:26">
      <c r="A841" s="6" t="s">
        <v>136</v>
      </c>
      <c r="B841" s="6" t="s">
        <v>3928</v>
      </c>
      <c r="C841" s="6" t="s">
        <v>3929</v>
      </c>
      <c r="D841" s="7">
        <v>1</v>
      </c>
      <c r="E841" s="6" t="s">
        <v>3930</v>
      </c>
      <c r="F841" s="6" t="s">
        <v>3931</v>
      </c>
      <c r="G841" s="6" t="s">
        <v>3932</v>
      </c>
      <c r="H841" s="6" t="s">
        <v>1135</v>
      </c>
      <c r="I841" s="6" t="s">
        <v>3917</v>
      </c>
      <c r="J841" s="8" t="s">
        <v>1243</v>
      </c>
      <c r="K841" s="6" t="s">
        <v>1138</v>
      </c>
      <c r="N841" s="6" t="s">
        <v>1139</v>
      </c>
      <c r="O841" s="7">
        <v>2</v>
      </c>
      <c r="S841" s="6">
        <v>0</v>
      </c>
      <c r="T841" s="6">
        <v>0</v>
      </c>
      <c r="U841" s="6">
        <v>0</v>
      </c>
      <c r="V841" s="6">
        <v>1</v>
      </c>
      <c r="X841" s="6" t="s">
        <v>9368</v>
      </c>
      <c r="Y841" s="6" t="s">
        <v>9369</v>
      </c>
    </row>
    <row r="842" spans="1:26">
      <c r="A842" s="6" t="s">
        <v>181</v>
      </c>
      <c r="B842" s="6" t="s">
        <v>3933</v>
      </c>
      <c r="C842" s="6" t="s">
        <v>3934</v>
      </c>
      <c r="D842" s="7">
        <v>0</v>
      </c>
      <c r="E842" s="6" t="s">
        <v>3935</v>
      </c>
      <c r="F842" s="6" t="s">
        <v>3936</v>
      </c>
      <c r="G842" s="6" t="s">
        <v>3937</v>
      </c>
      <c r="H842" s="6" t="s">
        <v>1135</v>
      </c>
      <c r="I842" s="6" t="s">
        <v>3917</v>
      </c>
      <c r="J842" s="8" t="s">
        <v>1243</v>
      </c>
      <c r="K842" s="6" t="s">
        <v>1138</v>
      </c>
      <c r="N842" s="6" t="s">
        <v>1139</v>
      </c>
      <c r="O842" s="7">
        <v>2</v>
      </c>
      <c r="S842" s="6">
        <v>0</v>
      </c>
      <c r="T842" s="6">
        <v>0</v>
      </c>
      <c r="U842" s="6">
        <v>0</v>
      </c>
      <c r="V842" s="6">
        <v>1</v>
      </c>
      <c r="X842" s="6" t="s">
        <v>9370</v>
      </c>
      <c r="Y842" s="6" t="s">
        <v>9371</v>
      </c>
    </row>
    <row r="843" spans="1:26">
      <c r="A843" s="6" t="s">
        <v>648</v>
      </c>
      <c r="B843" s="6" t="s">
        <v>3938</v>
      </c>
      <c r="C843" s="6" t="s">
        <v>3939</v>
      </c>
      <c r="D843" s="7">
        <v>0</v>
      </c>
      <c r="E843" s="6" t="s">
        <v>3940</v>
      </c>
      <c r="F843" s="6" t="s">
        <v>3941</v>
      </c>
      <c r="G843" s="6" t="s">
        <v>3942</v>
      </c>
      <c r="H843" s="6" t="s">
        <v>1135</v>
      </c>
      <c r="I843" s="6" t="s">
        <v>3917</v>
      </c>
      <c r="J843" s="8" t="s">
        <v>1243</v>
      </c>
      <c r="K843" s="6" t="s">
        <v>1138</v>
      </c>
      <c r="N843" s="6" t="s">
        <v>1139</v>
      </c>
      <c r="O843" s="7">
        <v>2</v>
      </c>
      <c r="S843" s="6">
        <v>0</v>
      </c>
      <c r="T843" s="6">
        <v>0</v>
      </c>
      <c r="U843" s="6">
        <v>0</v>
      </c>
      <c r="V843" s="6">
        <v>1</v>
      </c>
      <c r="X843" s="6" t="s">
        <v>9372</v>
      </c>
      <c r="Y843" s="6" t="s">
        <v>9373</v>
      </c>
    </row>
    <row r="844" spans="1:26">
      <c r="A844" s="6" t="s">
        <v>21</v>
      </c>
      <c r="B844" s="6" t="s">
        <v>3943</v>
      </c>
      <c r="C844" s="6" t="s">
        <v>3944</v>
      </c>
      <c r="D844" s="7">
        <v>0</v>
      </c>
      <c r="E844" s="6" t="s">
        <v>3920</v>
      </c>
      <c r="F844" s="6" t="s">
        <v>3921</v>
      </c>
      <c r="G844" s="6" t="s">
        <v>3945</v>
      </c>
      <c r="H844" s="6" t="s">
        <v>1135</v>
      </c>
      <c r="I844" s="6" t="s">
        <v>3917</v>
      </c>
      <c r="J844" s="8" t="s">
        <v>1243</v>
      </c>
      <c r="K844" s="6" t="s">
        <v>1138</v>
      </c>
      <c r="N844" s="6" t="s">
        <v>1139</v>
      </c>
      <c r="O844" s="7">
        <v>2</v>
      </c>
      <c r="S844" s="6">
        <v>0</v>
      </c>
      <c r="T844" s="6">
        <v>0</v>
      </c>
      <c r="U844" s="6">
        <v>0</v>
      </c>
      <c r="V844" s="6">
        <v>1</v>
      </c>
      <c r="X844" s="6" t="s">
        <v>9374</v>
      </c>
      <c r="Y844" s="6" t="s">
        <v>9375</v>
      </c>
    </row>
    <row r="845" spans="1:26">
      <c r="A845" s="6" t="s">
        <v>484</v>
      </c>
      <c r="B845" s="6" t="s">
        <v>3946</v>
      </c>
      <c r="C845" s="6" t="s">
        <v>3947</v>
      </c>
      <c r="D845" s="7">
        <v>0</v>
      </c>
      <c r="E845" s="6" t="s">
        <v>3920</v>
      </c>
      <c r="F845" s="6" t="s">
        <v>3921</v>
      </c>
      <c r="G845" s="6" t="s">
        <v>3948</v>
      </c>
      <c r="H845" s="6" t="s">
        <v>1135</v>
      </c>
      <c r="I845" s="6" t="s">
        <v>3917</v>
      </c>
      <c r="J845" s="8" t="s">
        <v>1243</v>
      </c>
      <c r="K845" s="6" t="s">
        <v>1138</v>
      </c>
      <c r="N845" s="6" t="s">
        <v>1139</v>
      </c>
      <c r="O845" s="7">
        <v>2</v>
      </c>
      <c r="S845" s="6">
        <v>0</v>
      </c>
      <c r="T845" s="6">
        <v>0</v>
      </c>
      <c r="U845" s="6">
        <v>0</v>
      </c>
      <c r="V845" s="6">
        <v>1</v>
      </c>
      <c r="X845" s="6" t="s">
        <v>9376</v>
      </c>
      <c r="Y845" s="6" t="s">
        <v>9377</v>
      </c>
    </row>
    <row r="846" spans="1:26">
      <c r="A846" s="6" t="s">
        <v>564</v>
      </c>
      <c r="B846" s="6" t="s">
        <v>3949</v>
      </c>
      <c r="C846" s="6" t="s">
        <v>3950</v>
      </c>
      <c r="D846" s="7">
        <v>0</v>
      </c>
      <c r="E846" s="6" t="s">
        <v>3951</v>
      </c>
      <c r="F846" s="6" t="s">
        <v>3952</v>
      </c>
      <c r="G846" s="6" t="s">
        <v>3953</v>
      </c>
      <c r="H846" s="6" t="s">
        <v>1135</v>
      </c>
      <c r="I846" s="6" t="s">
        <v>3917</v>
      </c>
      <c r="J846" s="8" t="s">
        <v>1243</v>
      </c>
      <c r="K846" s="6" t="s">
        <v>1138</v>
      </c>
      <c r="N846" s="6" t="s">
        <v>1139</v>
      </c>
      <c r="O846" s="7">
        <v>2</v>
      </c>
      <c r="S846" s="6">
        <v>0</v>
      </c>
      <c r="T846" s="6">
        <v>0</v>
      </c>
      <c r="U846" s="6">
        <v>0</v>
      </c>
      <c r="V846" s="6">
        <v>1</v>
      </c>
      <c r="X846" s="6" t="s">
        <v>9375</v>
      </c>
      <c r="Y846" s="6" t="s">
        <v>9378</v>
      </c>
    </row>
    <row r="847" spans="1:26">
      <c r="A847" s="6" t="s">
        <v>372</v>
      </c>
      <c r="B847" s="6" t="s">
        <v>3954</v>
      </c>
      <c r="C847" s="11" t="s">
        <v>3955</v>
      </c>
      <c r="D847" s="12">
        <v>0</v>
      </c>
      <c r="E847" s="6" t="s">
        <v>3956</v>
      </c>
      <c r="F847" s="6" t="s">
        <v>3957</v>
      </c>
      <c r="G847" s="6" t="s">
        <v>3958</v>
      </c>
      <c r="H847" s="6" t="s">
        <v>1135</v>
      </c>
      <c r="I847" s="6" t="s">
        <v>3959</v>
      </c>
      <c r="J847" s="8" t="s">
        <v>1243</v>
      </c>
      <c r="K847" s="6" t="s">
        <v>1138</v>
      </c>
      <c r="N847" s="6" t="s">
        <v>1139</v>
      </c>
      <c r="O847" s="7">
        <v>2</v>
      </c>
      <c r="S847" s="6">
        <v>0</v>
      </c>
      <c r="T847" s="6">
        <v>0</v>
      </c>
      <c r="U847" s="6">
        <v>0</v>
      </c>
      <c r="V847" s="6">
        <v>1</v>
      </c>
      <c r="X847" s="6" t="s">
        <v>9379</v>
      </c>
      <c r="Y847" s="6" t="s">
        <v>9380</v>
      </c>
    </row>
    <row r="848" spans="1:26">
      <c r="A848" s="6" t="s">
        <v>3960</v>
      </c>
      <c r="B848" s="6" t="s">
        <v>3961</v>
      </c>
      <c r="C848" s="11" t="s">
        <v>3962</v>
      </c>
      <c r="D848" s="12">
        <v>0</v>
      </c>
      <c r="E848" s="6" t="s">
        <v>3963</v>
      </c>
      <c r="F848" s="6" t="s">
        <v>3964</v>
      </c>
      <c r="G848" s="6" t="s">
        <v>3965</v>
      </c>
      <c r="H848" s="6" t="s">
        <v>1135</v>
      </c>
      <c r="I848" s="6" t="s">
        <v>3959</v>
      </c>
      <c r="J848" s="8" t="s">
        <v>1243</v>
      </c>
      <c r="K848" s="6" t="s">
        <v>1138</v>
      </c>
      <c r="N848" s="6" t="s">
        <v>1139</v>
      </c>
      <c r="O848" s="7">
        <v>2</v>
      </c>
      <c r="S848" s="6">
        <v>0</v>
      </c>
      <c r="T848" s="6">
        <v>0</v>
      </c>
      <c r="U848" s="6">
        <v>0</v>
      </c>
      <c r="V848" s="6">
        <v>1</v>
      </c>
      <c r="X848" s="6" t="s">
        <v>9381</v>
      </c>
      <c r="Y848" s="6" t="s">
        <v>9382</v>
      </c>
    </row>
    <row r="849" spans="1:25">
      <c r="A849" s="6" t="s">
        <v>407</v>
      </c>
      <c r="B849" s="6" t="s">
        <v>3966</v>
      </c>
      <c r="C849" s="11" t="s">
        <v>3967</v>
      </c>
      <c r="D849" s="12">
        <v>0</v>
      </c>
      <c r="E849" s="6" t="s">
        <v>3968</v>
      </c>
      <c r="F849" s="6" t="s">
        <v>3969</v>
      </c>
      <c r="G849" s="6" t="s">
        <v>3965</v>
      </c>
      <c r="H849" s="6" t="s">
        <v>1135</v>
      </c>
      <c r="I849" s="6" t="s">
        <v>3959</v>
      </c>
      <c r="J849" s="8" t="s">
        <v>1243</v>
      </c>
      <c r="K849" s="6" t="s">
        <v>1138</v>
      </c>
      <c r="N849" s="6" t="s">
        <v>1139</v>
      </c>
      <c r="O849" s="7">
        <v>2</v>
      </c>
      <c r="S849" s="6">
        <v>0</v>
      </c>
      <c r="T849" s="6">
        <v>0</v>
      </c>
      <c r="U849" s="6">
        <v>0</v>
      </c>
      <c r="V849" s="6">
        <v>1</v>
      </c>
      <c r="X849" s="6" t="s">
        <v>9383</v>
      </c>
      <c r="Y849" s="6" t="s">
        <v>9384</v>
      </c>
    </row>
    <row r="850" spans="1:25">
      <c r="A850" s="6" t="s">
        <v>408</v>
      </c>
      <c r="B850" s="6" t="s">
        <v>3970</v>
      </c>
      <c r="C850" s="11" t="s">
        <v>3971</v>
      </c>
      <c r="D850" s="12">
        <v>1</v>
      </c>
      <c r="E850" s="6" t="s">
        <v>3972</v>
      </c>
      <c r="F850" s="6" t="s">
        <v>3973</v>
      </c>
      <c r="G850" s="6" t="s">
        <v>3974</v>
      </c>
      <c r="H850" s="6" t="s">
        <v>1135</v>
      </c>
      <c r="I850" s="6" t="s">
        <v>3959</v>
      </c>
      <c r="J850" s="8" t="s">
        <v>1243</v>
      </c>
      <c r="K850" s="6" t="s">
        <v>1138</v>
      </c>
      <c r="N850" s="6" t="s">
        <v>1139</v>
      </c>
      <c r="O850" s="7">
        <v>2</v>
      </c>
      <c r="S850" s="6">
        <v>0</v>
      </c>
      <c r="T850" s="6">
        <v>0</v>
      </c>
      <c r="U850" s="6">
        <v>0</v>
      </c>
      <c r="V850" s="6">
        <v>1</v>
      </c>
      <c r="X850" s="6" t="s">
        <v>9385</v>
      </c>
      <c r="Y850" s="6" t="s">
        <v>9386</v>
      </c>
    </row>
    <row r="851" spans="1:25">
      <c r="A851" s="6" t="s">
        <v>3975</v>
      </c>
      <c r="B851" s="6" t="s">
        <v>3976</v>
      </c>
      <c r="C851" s="11" t="s">
        <v>3977</v>
      </c>
      <c r="D851" s="12">
        <v>1</v>
      </c>
      <c r="E851" s="6" t="s">
        <v>3978</v>
      </c>
      <c r="F851" s="6" t="s">
        <v>3979</v>
      </c>
      <c r="G851" s="6" t="s">
        <v>3974</v>
      </c>
      <c r="H851" s="6" t="s">
        <v>1135</v>
      </c>
      <c r="I851" s="6" t="s">
        <v>3959</v>
      </c>
      <c r="J851" s="8" t="s">
        <v>1243</v>
      </c>
      <c r="K851" s="6" t="s">
        <v>1138</v>
      </c>
      <c r="N851" s="6" t="s">
        <v>1139</v>
      </c>
      <c r="O851" s="7">
        <v>2</v>
      </c>
      <c r="S851" s="6">
        <v>0</v>
      </c>
      <c r="T851" s="6">
        <v>0</v>
      </c>
      <c r="U851" s="6">
        <v>0</v>
      </c>
      <c r="V851" s="6">
        <v>1</v>
      </c>
      <c r="X851" s="6" t="s">
        <v>9387</v>
      </c>
      <c r="Y851" s="6" t="s">
        <v>9388</v>
      </c>
    </row>
    <row r="852" spans="1:25">
      <c r="A852" s="6" t="s">
        <v>65</v>
      </c>
      <c r="B852" s="6" t="s">
        <v>3980</v>
      </c>
      <c r="C852" s="11" t="s">
        <v>3981</v>
      </c>
      <c r="D852" s="12">
        <v>1</v>
      </c>
      <c r="E852" s="6" t="s">
        <v>3982</v>
      </c>
      <c r="F852" s="6" t="s">
        <v>3983</v>
      </c>
      <c r="G852" s="6" t="s">
        <v>3984</v>
      </c>
      <c r="H852" s="6" t="s">
        <v>1135</v>
      </c>
      <c r="I852" s="6" t="s">
        <v>3959</v>
      </c>
      <c r="J852" s="8" t="s">
        <v>1243</v>
      </c>
      <c r="K852" s="6" t="s">
        <v>1138</v>
      </c>
      <c r="N852" s="6" t="s">
        <v>1139</v>
      </c>
      <c r="O852" s="7">
        <v>2</v>
      </c>
      <c r="S852" s="6">
        <v>0</v>
      </c>
      <c r="T852" s="6">
        <v>0</v>
      </c>
      <c r="U852" s="6">
        <v>0</v>
      </c>
      <c r="V852" s="6">
        <v>1</v>
      </c>
      <c r="X852" s="6" t="s">
        <v>9389</v>
      </c>
      <c r="Y852" s="6" t="s">
        <v>9390</v>
      </c>
    </row>
    <row r="853" spans="1:25">
      <c r="A853" s="34" t="s">
        <v>739</v>
      </c>
      <c r="B853" s="6" t="s">
        <v>3985</v>
      </c>
      <c r="C853" s="11" t="s">
        <v>3986</v>
      </c>
      <c r="D853" s="12">
        <v>0</v>
      </c>
      <c r="E853" s="6" t="s">
        <v>3987</v>
      </c>
      <c r="F853" s="6" t="s">
        <v>3988</v>
      </c>
      <c r="G853" s="34" t="s">
        <v>3989</v>
      </c>
      <c r="H853" s="34" t="s">
        <v>1135</v>
      </c>
      <c r="I853" s="6" t="s">
        <v>3959</v>
      </c>
      <c r="J853" s="8" t="s">
        <v>1243</v>
      </c>
      <c r="K853" s="34" t="s">
        <v>1138</v>
      </c>
      <c r="L853" s="34"/>
      <c r="M853" s="34"/>
      <c r="N853" s="34" t="s">
        <v>1139</v>
      </c>
      <c r="O853" s="45">
        <v>2</v>
      </c>
      <c r="P853" s="34"/>
      <c r="Q853" s="34"/>
      <c r="R853" s="34"/>
      <c r="S853" s="6">
        <v>0</v>
      </c>
      <c r="T853" s="6">
        <v>0</v>
      </c>
      <c r="U853" s="6">
        <v>0</v>
      </c>
      <c r="V853" s="6">
        <v>1</v>
      </c>
      <c r="X853" s="6" t="s">
        <v>9391</v>
      </c>
      <c r="Y853" s="6" t="s">
        <v>9392</v>
      </c>
    </row>
    <row r="854" spans="1:25">
      <c r="A854" s="6" t="s">
        <v>591</v>
      </c>
      <c r="B854" s="6" t="s">
        <v>3990</v>
      </c>
      <c r="C854" s="11" t="s">
        <v>3991</v>
      </c>
      <c r="D854" s="12">
        <v>0</v>
      </c>
      <c r="E854" s="6" t="s">
        <v>3992</v>
      </c>
      <c r="F854" s="6" t="s">
        <v>3993</v>
      </c>
      <c r="G854" s="6" t="s">
        <v>3989</v>
      </c>
      <c r="H854" s="6" t="s">
        <v>1135</v>
      </c>
      <c r="I854" s="6" t="s">
        <v>3959</v>
      </c>
      <c r="J854" s="8" t="s">
        <v>1243</v>
      </c>
      <c r="K854" s="6" t="s">
        <v>1138</v>
      </c>
      <c r="N854" s="6" t="s">
        <v>1139</v>
      </c>
      <c r="O854" s="7">
        <v>2</v>
      </c>
      <c r="S854" s="6">
        <v>0</v>
      </c>
      <c r="T854" s="6">
        <v>0</v>
      </c>
      <c r="U854" s="6">
        <v>0</v>
      </c>
      <c r="V854" s="6">
        <v>1</v>
      </c>
      <c r="X854" s="6" t="s">
        <v>9393</v>
      </c>
      <c r="Y854" s="6" t="s">
        <v>9394</v>
      </c>
    </row>
    <row r="855" spans="1:25">
      <c r="A855" s="6" t="s">
        <v>49</v>
      </c>
      <c r="B855" s="6" t="s">
        <v>3994</v>
      </c>
      <c r="C855" s="11" t="s">
        <v>3995</v>
      </c>
      <c r="D855" s="25">
        <v>1</v>
      </c>
      <c r="E855" s="6" t="s">
        <v>1656</v>
      </c>
      <c r="F855" s="6" t="s">
        <v>1657</v>
      </c>
      <c r="G855" s="6" t="s">
        <v>3996</v>
      </c>
      <c r="H855" s="6" t="s">
        <v>1135</v>
      </c>
      <c r="I855" s="11" t="s">
        <v>3997</v>
      </c>
      <c r="J855" s="16" t="s">
        <v>1137</v>
      </c>
      <c r="K855" s="6" t="s">
        <v>1138</v>
      </c>
      <c r="N855" s="8" t="s">
        <v>1139</v>
      </c>
      <c r="O855" s="7">
        <v>2</v>
      </c>
      <c r="S855" s="6">
        <v>0</v>
      </c>
      <c r="T855" s="6">
        <v>0</v>
      </c>
      <c r="U855" s="6">
        <v>0</v>
      </c>
      <c r="V855" s="6">
        <v>1</v>
      </c>
      <c r="X855" s="6" t="s">
        <v>9395</v>
      </c>
      <c r="Y855" s="6" t="s">
        <v>9396</v>
      </c>
    </row>
    <row r="856" spans="1:25">
      <c r="A856" s="6" t="s">
        <v>529</v>
      </c>
      <c r="B856" s="6" t="s">
        <v>3998</v>
      </c>
      <c r="C856" s="6" t="s">
        <v>3999</v>
      </c>
      <c r="D856" s="7">
        <v>1</v>
      </c>
      <c r="E856" s="6" t="s">
        <v>1153</v>
      </c>
      <c r="F856" s="6" t="s">
        <v>1154</v>
      </c>
      <c r="G856" s="6" t="s">
        <v>1155</v>
      </c>
      <c r="H856" s="6" t="s">
        <v>1135</v>
      </c>
      <c r="I856" s="11" t="s">
        <v>3997</v>
      </c>
      <c r="J856" s="16" t="s">
        <v>1137</v>
      </c>
      <c r="K856" s="6" t="s">
        <v>1138</v>
      </c>
      <c r="N856" s="8" t="s">
        <v>1139</v>
      </c>
      <c r="O856" s="7">
        <v>2</v>
      </c>
      <c r="S856" s="6">
        <v>0</v>
      </c>
      <c r="T856" s="6">
        <v>0</v>
      </c>
      <c r="U856" s="6">
        <v>0</v>
      </c>
      <c r="V856" s="6">
        <v>1</v>
      </c>
      <c r="X856" s="6" t="s">
        <v>9397</v>
      </c>
      <c r="Y856" s="6" t="s">
        <v>9398</v>
      </c>
    </row>
    <row r="857" spans="1:25">
      <c r="A857" s="6" t="s">
        <v>369</v>
      </c>
      <c r="B857" s="6" t="s">
        <v>4000</v>
      </c>
      <c r="C857" s="11" t="s">
        <v>4001</v>
      </c>
      <c r="D857" s="25">
        <v>1</v>
      </c>
      <c r="E857" s="6" t="s">
        <v>1143</v>
      </c>
      <c r="F857" s="6" t="s">
        <v>1144</v>
      </c>
      <c r="G857" s="6" t="s">
        <v>1145</v>
      </c>
      <c r="H857" s="6" t="s">
        <v>1135</v>
      </c>
      <c r="I857" s="11" t="s">
        <v>3997</v>
      </c>
      <c r="J857" s="16" t="s">
        <v>1137</v>
      </c>
      <c r="K857" s="6" t="s">
        <v>1138</v>
      </c>
      <c r="N857" s="8" t="s">
        <v>1139</v>
      </c>
      <c r="O857" s="7">
        <v>2</v>
      </c>
      <c r="S857" s="6">
        <v>0</v>
      </c>
      <c r="T857" s="6">
        <v>0</v>
      </c>
      <c r="U857" s="6">
        <v>0</v>
      </c>
      <c r="V857" s="6">
        <v>1</v>
      </c>
      <c r="X857" s="6" t="s">
        <v>9399</v>
      </c>
      <c r="Y857" s="6" t="s">
        <v>9400</v>
      </c>
    </row>
    <row r="858" spans="1:25">
      <c r="A858" s="6" t="s">
        <v>304</v>
      </c>
      <c r="B858" s="6" t="s">
        <v>4002</v>
      </c>
      <c r="C858" s="11" t="s">
        <v>4003</v>
      </c>
      <c r="D858" s="25">
        <v>1</v>
      </c>
      <c r="E858" s="6" t="s">
        <v>1148</v>
      </c>
      <c r="F858" s="6" t="s">
        <v>1148</v>
      </c>
      <c r="G858" s="6" t="s">
        <v>4004</v>
      </c>
      <c r="H858" s="6" t="s">
        <v>1135</v>
      </c>
      <c r="I858" s="11" t="s">
        <v>3997</v>
      </c>
      <c r="J858" s="16" t="s">
        <v>1137</v>
      </c>
      <c r="K858" s="6" t="s">
        <v>1138</v>
      </c>
      <c r="N858" s="8" t="s">
        <v>1150</v>
      </c>
      <c r="O858" s="7">
        <v>1</v>
      </c>
      <c r="S858" s="6">
        <v>0</v>
      </c>
      <c r="T858" s="6">
        <v>0</v>
      </c>
      <c r="U858" s="6">
        <v>0</v>
      </c>
      <c r="V858" s="6">
        <v>1</v>
      </c>
      <c r="X858" s="6" t="s">
        <v>9401</v>
      </c>
      <c r="Y858" s="6" t="s">
        <v>9402</v>
      </c>
    </row>
    <row r="859" spans="1:25">
      <c r="A859" s="23" t="s">
        <v>755</v>
      </c>
      <c r="B859" s="6" t="s">
        <v>4005</v>
      </c>
      <c r="C859" s="11" t="s">
        <v>4006</v>
      </c>
      <c r="D859" s="25">
        <v>0</v>
      </c>
      <c r="E859" s="9" t="s">
        <v>1163</v>
      </c>
      <c r="F859" s="9" t="s">
        <v>1164</v>
      </c>
      <c r="G859" s="6" t="s">
        <v>4007</v>
      </c>
      <c r="H859" s="6" t="s">
        <v>1135</v>
      </c>
      <c r="I859" s="11" t="s">
        <v>3997</v>
      </c>
      <c r="J859" s="16" t="s">
        <v>1137</v>
      </c>
      <c r="K859" s="6" t="s">
        <v>1138</v>
      </c>
      <c r="N859" s="8" t="s">
        <v>1139</v>
      </c>
      <c r="O859" s="7">
        <v>2</v>
      </c>
      <c r="S859" s="6">
        <v>0</v>
      </c>
      <c r="T859" s="6">
        <v>0</v>
      </c>
      <c r="U859" s="6">
        <v>0</v>
      </c>
      <c r="V859" s="6">
        <v>1</v>
      </c>
      <c r="X859" s="6" t="s">
        <v>9403</v>
      </c>
      <c r="Y859" s="6" t="s">
        <v>9404</v>
      </c>
    </row>
    <row r="860" spans="1:25">
      <c r="A860" s="10" t="s">
        <v>618</v>
      </c>
      <c r="B860" s="11" t="s">
        <v>4008</v>
      </c>
      <c r="C860" s="11" t="s">
        <v>4009</v>
      </c>
      <c r="D860" s="12">
        <v>0</v>
      </c>
      <c r="E860" s="10" t="s">
        <v>4010</v>
      </c>
      <c r="F860" s="10" t="s">
        <v>4011</v>
      </c>
      <c r="G860" s="10" t="s">
        <v>4012</v>
      </c>
      <c r="H860" s="6" t="s">
        <v>1135</v>
      </c>
      <c r="I860" s="10" t="s">
        <v>4013</v>
      </c>
      <c r="J860" s="8" t="s">
        <v>1243</v>
      </c>
      <c r="K860" s="6" t="s">
        <v>1138</v>
      </c>
      <c r="N860" s="8" t="s">
        <v>1139</v>
      </c>
      <c r="O860" s="7">
        <v>2</v>
      </c>
      <c r="S860" s="6">
        <v>0</v>
      </c>
      <c r="T860" s="6">
        <v>0</v>
      </c>
      <c r="U860" s="6">
        <v>0</v>
      </c>
      <c r="V860" s="6">
        <v>1</v>
      </c>
      <c r="X860" s="6" t="s">
        <v>9405</v>
      </c>
      <c r="Y860" s="6" t="s">
        <v>9406</v>
      </c>
    </row>
    <row r="861" spans="1:25">
      <c r="A861" s="6" t="s">
        <v>4014</v>
      </c>
      <c r="B861" s="6" t="s">
        <v>4015</v>
      </c>
      <c r="C861" s="11" t="s">
        <v>4016</v>
      </c>
      <c r="D861" s="12">
        <v>0</v>
      </c>
      <c r="E861" s="10" t="s">
        <v>4017</v>
      </c>
      <c r="F861" s="10" t="s">
        <v>4018</v>
      </c>
      <c r="G861" s="6" t="s">
        <v>4019</v>
      </c>
      <c r="H861" s="6" t="s">
        <v>1135</v>
      </c>
      <c r="I861" s="10" t="s">
        <v>4013</v>
      </c>
      <c r="J861" s="8" t="s">
        <v>1243</v>
      </c>
      <c r="K861" s="6" t="s">
        <v>1138</v>
      </c>
      <c r="N861" s="8" t="s">
        <v>1139</v>
      </c>
      <c r="O861" s="7">
        <v>2</v>
      </c>
      <c r="S861" s="6">
        <v>0</v>
      </c>
      <c r="T861" s="6">
        <v>0</v>
      </c>
      <c r="U861" s="6">
        <v>0</v>
      </c>
      <c r="V861" s="6">
        <v>1</v>
      </c>
      <c r="X861" s="6" t="s">
        <v>9407</v>
      </c>
      <c r="Y861" s="6" t="s">
        <v>9408</v>
      </c>
    </row>
    <row r="862" spans="1:25">
      <c r="A862" s="6" t="s">
        <v>4020</v>
      </c>
      <c r="B862" s="6" t="s">
        <v>4021</v>
      </c>
      <c r="C862" s="11" t="s">
        <v>4022</v>
      </c>
      <c r="D862" s="12">
        <v>0</v>
      </c>
      <c r="E862" s="10" t="s">
        <v>4023</v>
      </c>
      <c r="F862" s="10" t="s">
        <v>4024</v>
      </c>
      <c r="G862" s="6" t="s">
        <v>4025</v>
      </c>
      <c r="H862" s="6" t="s">
        <v>1135</v>
      </c>
      <c r="I862" s="10" t="s">
        <v>4013</v>
      </c>
      <c r="J862" s="8" t="s">
        <v>1243</v>
      </c>
      <c r="K862" s="6" t="s">
        <v>1138</v>
      </c>
      <c r="N862" s="8" t="s">
        <v>1139</v>
      </c>
      <c r="O862" s="7">
        <v>2</v>
      </c>
      <c r="S862" s="6">
        <v>0</v>
      </c>
      <c r="T862" s="6">
        <v>0</v>
      </c>
      <c r="U862" s="6">
        <v>0</v>
      </c>
      <c r="V862" s="6">
        <v>1</v>
      </c>
      <c r="X862" s="6" t="s">
        <v>9409</v>
      </c>
      <c r="Y862" s="6" t="s">
        <v>9410</v>
      </c>
    </row>
    <row r="863" spans="1:25">
      <c r="A863" s="10" t="s">
        <v>150</v>
      </c>
      <c r="B863" s="11" t="s">
        <v>4026</v>
      </c>
      <c r="C863" s="11" t="s">
        <v>4027</v>
      </c>
      <c r="D863" s="12">
        <v>0</v>
      </c>
      <c r="E863" s="10" t="s">
        <v>4010</v>
      </c>
      <c r="F863" s="10" t="s">
        <v>4011</v>
      </c>
      <c r="G863" s="10" t="s">
        <v>4028</v>
      </c>
      <c r="H863" s="6" t="s">
        <v>1135</v>
      </c>
      <c r="I863" s="10" t="s">
        <v>4013</v>
      </c>
      <c r="J863" s="8" t="s">
        <v>1243</v>
      </c>
      <c r="K863" s="6" t="s">
        <v>1138</v>
      </c>
      <c r="N863" s="8" t="s">
        <v>1139</v>
      </c>
      <c r="O863" s="7">
        <v>2</v>
      </c>
      <c r="S863" s="6">
        <v>0</v>
      </c>
      <c r="T863" s="6">
        <v>0</v>
      </c>
      <c r="U863" s="6">
        <v>0</v>
      </c>
      <c r="V863" s="6">
        <v>1</v>
      </c>
      <c r="X863" s="6" t="s">
        <v>9411</v>
      </c>
      <c r="Y863" s="6" t="s">
        <v>9412</v>
      </c>
    </row>
    <row r="864" spans="1:25">
      <c r="A864" s="11" t="s">
        <v>960</v>
      </c>
      <c r="B864" s="11" t="s">
        <v>4029</v>
      </c>
      <c r="C864" s="11" t="s">
        <v>4030</v>
      </c>
      <c r="D864" s="12">
        <v>1</v>
      </c>
      <c r="E864" s="10" t="s">
        <v>1148</v>
      </c>
      <c r="F864" s="10" t="s">
        <v>1148</v>
      </c>
      <c r="G864" s="11" t="s">
        <v>4031</v>
      </c>
      <c r="H864" s="6" t="s">
        <v>1135</v>
      </c>
      <c r="I864" s="10" t="s">
        <v>4013</v>
      </c>
      <c r="J864" s="8" t="s">
        <v>1243</v>
      </c>
      <c r="K864" s="6" t="s">
        <v>1138</v>
      </c>
      <c r="N864" s="8" t="s">
        <v>1150</v>
      </c>
      <c r="O864" s="7">
        <v>1</v>
      </c>
      <c r="S864" s="6">
        <v>0</v>
      </c>
      <c r="T864" s="6">
        <v>0</v>
      </c>
      <c r="U864" s="6">
        <v>0</v>
      </c>
      <c r="V864" s="6">
        <v>1</v>
      </c>
      <c r="X864" s="6" t="s">
        <v>9413</v>
      </c>
      <c r="Y864" s="6" t="s">
        <v>9414</v>
      </c>
    </row>
    <row r="865" spans="1:25" ht="15.75">
      <c r="A865" s="16" t="s">
        <v>885</v>
      </c>
      <c r="B865" s="16" t="s">
        <v>4032</v>
      </c>
      <c r="C865" s="16" t="s">
        <v>4033</v>
      </c>
      <c r="D865" s="12">
        <v>0</v>
      </c>
      <c r="E865" s="10" t="s">
        <v>1148</v>
      </c>
      <c r="F865" s="10" t="s">
        <v>1148</v>
      </c>
      <c r="G865" s="10" t="s">
        <v>1149</v>
      </c>
      <c r="H865" s="6" t="s">
        <v>1135</v>
      </c>
      <c r="I865" s="16" t="s">
        <v>4034</v>
      </c>
      <c r="J865" s="8" t="s">
        <v>4035</v>
      </c>
      <c r="K865" s="6" t="s">
        <v>1138</v>
      </c>
      <c r="N865" s="8" t="s">
        <v>1837</v>
      </c>
      <c r="O865" s="46">
        <v>4</v>
      </c>
      <c r="P865" s="11" t="s">
        <v>1838</v>
      </c>
      <c r="S865" s="6">
        <v>0</v>
      </c>
      <c r="T865" s="6">
        <v>0</v>
      </c>
      <c r="U865" s="6">
        <v>0</v>
      </c>
      <c r="V865" s="6">
        <v>1</v>
      </c>
      <c r="X865" s="6" t="s">
        <v>9415</v>
      </c>
      <c r="Y865" s="6" t="s">
        <v>9416</v>
      </c>
    </row>
    <row r="866" spans="1:25" ht="15.75">
      <c r="A866" s="16" t="s">
        <v>502</v>
      </c>
      <c r="B866" s="16" t="s">
        <v>4036</v>
      </c>
      <c r="C866" s="16" t="s">
        <v>4037</v>
      </c>
      <c r="D866" s="12">
        <v>0</v>
      </c>
      <c r="E866" s="10" t="s">
        <v>1148</v>
      </c>
      <c r="F866" s="10" t="s">
        <v>1148</v>
      </c>
      <c r="G866" s="10" t="s">
        <v>1149</v>
      </c>
      <c r="H866" s="6" t="s">
        <v>1135</v>
      </c>
      <c r="I866" s="16" t="s">
        <v>4034</v>
      </c>
      <c r="J866" s="8" t="s">
        <v>4035</v>
      </c>
      <c r="K866" s="6" t="s">
        <v>1138</v>
      </c>
      <c r="N866" s="8" t="s">
        <v>1837</v>
      </c>
      <c r="O866" s="46">
        <v>4</v>
      </c>
      <c r="P866" s="11" t="s">
        <v>1838</v>
      </c>
      <c r="S866" s="6">
        <v>0</v>
      </c>
      <c r="T866" s="6">
        <v>0</v>
      </c>
      <c r="U866" s="6">
        <v>0</v>
      </c>
      <c r="V866" s="6">
        <v>0</v>
      </c>
      <c r="X866" s="6" t="s">
        <v>9417</v>
      </c>
      <c r="Y866" s="6" t="s">
        <v>9418</v>
      </c>
    </row>
    <row r="867" spans="1:25" ht="15.75">
      <c r="A867" s="16" t="s">
        <v>956</v>
      </c>
      <c r="B867" s="16" t="s">
        <v>4038</v>
      </c>
      <c r="C867" s="16" t="s">
        <v>4039</v>
      </c>
      <c r="D867" s="12">
        <v>0</v>
      </c>
      <c r="E867" s="10" t="s">
        <v>1148</v>
      </c>
      <c r="F867" s="10" t="s">
        <v>1148</v>
      </c>
      <c r="G867" s="10" t="s">
        <v>1149</v>
      </c>
      <c r="H867" s="6" t="s">
        <v>1135</v>
      </c>
      <c r="I867" s="16" t="s">
        <v>4034</v>
      </c>
      <c r="J867" s="8" t="s">
        <v>4035</v>
      </c>
      <c r="K867" s="6" t="s">
        <v>1138</v>
      </c>
      <c r="N867" s="8" t="s">
        <v>1837</v>
      </c>
      <c r="O867" s="46">
        <v>4</v>
      </c>
      <c r="P867" s="11" t="s">
        <v>1838</v>
      </c>
      <c r="S867" s="6">
        <v>0</v>
      </c>
      <c r="T867" s="6">
        <v>0</v>
      </c>
      <c r="U867" s="6">
        <v>0</v>
      </c>
      <c r="V867" s="6">
        <v>1</v>
      </c>
      <c r="X867" s="6" t="s">
        <v>9419</v>
      </c>
      <c r="Y867" s="6" t="s">
        <v>9420</v>
      </c>
    </row>
    <row r="868" spans="1:25" ht="15.75">
      <c r="A868" s="16" t="s">
        <v>308</v>
      </c>
      <c r="B868" s="16" t="s">
        <v>4040</v>
      </c>
      <c r="C868" s="16" t="s">
        <v>4041</v>
      </c>
      <c r="D868" s="12">
        <v>0</v>
      </c>
      <c r="E868" s="10" t="s">
        <v>1148</v>
      </c>
      <c r="F868" s="10" t="s">
        <v>1148</v>
      </c>
      <c r="G868" s="10" t="s">
        <v>1149</v>
      </c>
      <c r="H868" s="6" t="s">
        <v>1135</v>
      </c>
      <c r="I868" s="16" t="s">
        <v>4034</v>
      </c>
      <c r="J868" s="8" t="s">
        <v>4035</v>
      </c>
      <c r="K868" s="6" t="s">
        <v>1138</v>
      </c>
      <c r="N868" s="8" t="s">
        <v>1837</v>
      </c>
      <c r="O868" s="46">
        <v>4</v>
      </c>
      <c r="P868" s="11" t="s">
        <v>1838</v>
      </c>
      <c r="S868" s="6">
        <v>0</v>
      </c>
      <c r="T868" s="6">
        <v>0</v>
      </c>
      <c r="U868" s="6">
        <v>0</v>
      </c>
      <c r="V868" s="6">
        <v>0</v>
      </c>
      <c r="X868" s="6" t="s">
        <v>9421</v>
      </c>
      <c r="Y868" s="6" t="s">
        <v>9422</v>
      </c>
    </row>
    <row r="869" spans="1:25">
      <c r="A869" s="16" t="s">
        <v>294</v>
      </c>
      <c r="B869" s="16" t="s">
        <v>4042</v>
      </c>
      <c r="C869" s="16" t="s">
        <v>4043</v>
      </c>
      <c r="D869" s="12">
        <v>0</v>
      </c>
      <c r="E869" s="10" t="s">
        <v>4044</v>
      </c>
      <c r="F869" s="10" t="s">
        <v>4045</v>
      </c>
      <c r="G869" s="10" t="s">
        <v>1413</v>
      </c>
      <c r="H869" s="6" t="s">
        <v>1135</v>
      </c>
      <c r="I869" s="16" t="s">
        <v>4034</v>
      </c>
      <c r="J869" s="8" t="s">
        <v>4035</v>
      </c>
      <c r="K869" s="6" t="s">
        <v>1138</v>
      </c>
      <c r="N869" s="8" t="s">
        <v>1139</v>
      </c>
      <c r="O869" s="7">
        <v>2</v>
      </c>
      <c r="S869" s="6">
        <v>0</v>
      </c>
      <c r="T869" s="6">
        <v>0</v>
      </c>
      <c r="U869" s="6">
        <v>0</v>
      </c>
      <c r="V869" s="6">
        <v>1</v>
      </c>
      <c r="X869" s="6" t="s">
        <v>9423</v>
      </c>
      <c r="Y869" s="6" t="s">
        <v>9424</v>
      </c>
    </row>
    <row r="870" spans="1:25">
      <c r="A870" s="11" t="s">
        <v>809</v>
      </c>
      <c r="B870" s="11" t="s">
        <v>4046</v>
      </c>
      <c r="C870" s="11" t="s">
        <v>4047</v>
      </c>
      <c r="D870" s="12">
        <v>0</v>
      </c>
      <c r="E870" s="10" t="s">
        <v>4044</v>
      </c>
      <c r="F870" s="10" t="s">
        <v>4045</v>
      </c>
      <c r="G870" s="10" t="s">
        <v>1413</v>
      </c>
      <c r="H870" s="6" t="s">
        <v>1135</v>
      </c>
      <c r="I870" s="16" t="s">
        <v>4034</v>
      </c>
      <c r="J870" s="8" t="s">
        <v>4035</v>
      </c>
      <c r="K870" s="6" t="s">
        <v>1138</v>
      </c>
      <c r="N870" s="8" t="s">
        <v>1139</v>
      </c>
      <c r="O870" s="7">
        <v>2</v>
      </c>
      <c r="S870" s="6">
        <v>0</v>
      </c>
      <c r="T870" s="6">
        <v>0</v>
      </c>
      <c r="U870" s="6">
        <v>0</v>
      </c>
      <c r="V870" s="6">
        <v>1</v>
      </c>
      <c r="X870" s="6" t="s">
        <v>9425</v>
      </c>
      <c r="Y870" s="6" t="s">
        <v>9426</v>
      </c>
    </row>
    <row r="871" spans="1:25">
      <c r="A871" s="11" t="s">
        <v>711</v>
      </c>
      <c r="B871" s="11" t="s">
        <v>4048</v>
      </c>
      <c r="C871" s="11" t="s">
        <v>4049</v>
      </c>
      <c r="D871" s="12">
        <v>0</v>
      </c>
      <c r="E871" s="10" t="s">
        <v>1411</v>
      </c>
      <c r="F871" s="10" t="s">
        <v>1412</v>
      </c>
      <c r="G871" s="10" t="s">
        <v>1413</v>
      </c>
      <c r="H871" s="6" t="s">
        <v>1135</v>
      </c>
      <c r="I871" s="16" t="s">
        <v>4034</v>
      </c>
      <c r="J871" s="8" t="s">
        <v>4035</v>
      </c>
      <c r="K871" s="6" t="s">
        <v>1138</v>
      </c>
      <c r="N871" s="8" t="s">
        <v>1139</v>
      </c>
      <c r="O871" s="7">
        <v>2</v>
      </c>
      <c r="S871" s="6">
        <v>0</v>
      </c>
      <c r="T871" s="6">
        <v>0</v>
      </c>
      <c r="U871" s="6">
        <v>0</v>
      </c>
      <c r="V871" s="6">
        <v>0</v>
      </c>
      <c r="X871" s="6" t="s">
        <v>9427</v>
      </c>
      <c r="Y871" s="6" t="s">
        <v>9428</v>
      </c>
    </row>
    <row r="872" spans="1:25">
      <c r="A872" s="16" t="s">
        <v>604</v>
      </c>
      <c r="B872" s="16" t="s">
        <v>4050</v>
      </c>
      <c r="C872" s="16" t="s">
        <v>4051</v>
      </c>
      <c r="D872" s="12">
        <v>0</v>
      </c>
      <c r="E872" s="10" t="s">
        <v>1411</v>
      </c>
      <c r="F872" s="10" t="s">
        <v>1412</v>
      </c>
      <c r="G872" s="10" t="s">
        <v>1413</v>
      </c>
      <c r="H872" s="6" t="s">
        <v>1135</v>
      </c>
      <c r="I872" s="16" t="s">
        <v>4034</v>
      </c>
      <c r="J872" s="8" t="s">
        <v>4035</v>
      </c>
      <c r="K872" s="6" t="s">
        <v>1138</v>
      </c>
      <c r="N872" s="8" t="s">
        <v>1139</v>
      </c>
      <c r="O872" s="7">
        <v>2</v>
      </c>
      <c r="S872" s="6">
        <v>0</v>
      </c>
      <c r="T872" s="6">
        <v>0</v>
      </c>
      <c r="U872" s="6">
        <v>0</v>
      </c>
      <c r="V872" s="6">
        <v>0</v>
      </c>
      <c r="X872" s="6" t="s">
        <v>9429</v>
      </c>
      <c r="Y872" s="6" t="s">
        <v>9430</v>
      </c>
    </row>
    <row r="873" spans="1:25">
      <c r="A873" s="6" t="s">
        <v>4052</v>
      </c>
      <c r="B873" s="6" t="s">
        <v>4053</v>
      </c>
      <c r="C873" s="6" t="s">
        <v>4054</v>
      </c>
      <c r="D873" s="7">
        <v>0</v>
      </c>
      <c r="E873" s="10" t="s">
        <v>4055</v>
      </c>
      <c r="F873" s="10" t="s">
        <v>4056</v>
      </c>
      <c r="G873" s="10" t="s">
        <v>4057</v>
      </c>
      <c r="H873" s="6" t="s">
        <v>1135</v>
      </c>
      <c r="I873" s="11" t="s">
        <v>4058</v>
      </c>
      <c r="J873" s="6" t="s">
        <v>1137</v>
      </c>
      <c r="K873" s="6" t="s">
        <v>1138</v>
      </c>
      <c r="N873" s="6" t="s">
        <v>1139</v>
      </c>
      <c r="O873" s="7">
        <v>2</v>
      </c>
      <c r="S873" s="6">
        <v>0</v>
      </c>
      <c r="T873" s="6">
        <v>0</v>
      </c>
      <c r="U873" s="6">
        <v>0</v>
      </c>
      <c r="V873" s="6">
        <v>0</v>
      </c>
      <c r="X873" s="6" t="s">
        <v>9431</v>
      </c>
      <c r="Y873" s="6" t="s">
        <v>9432</v>
      </c>
    </row>
    <row r="874" spans="1:25">
      <c r="A874" s="6" t="s">
        <v>4059</v>
      </c>
      <c r="B874" s="6" t="s">
        <v>4060</v>
      </c>
      <c r="C874" s="6" t="s">
        <v>4061</v>
      </c>
      <c r="D874" s="7">
        <v>0</v>
      </c>
      <c r="E874" s="10" t="s">
        <v>4055</v>
      </c>
      <c r="F874" s="10" t="s">
        <v>4056</v>
      </c>
      <c r="G874" s="10" t="s">
        <v>4057</v>
      </c>
      <c r="H874" s="6" t="s">
        <v>1135</v>
      </c>
      <c r="I874" s="11" t="s">
        <v>4062</v>
      </c>
      <c r="J874" s="6" t="s">
        <v>1137</v>
      </c>
      <c r="K874" s="6" t="s">
        <v>1138</v>
      </c>
      <c r="N874" s="6" t="s">
        <v>1139</v>
      </c>
      <c r="O874" s="7">
        <v>2</v>
      </c>
      <c r="S874" s="6">
        <v>0</v>
      </c>
      <c r="T874" s="6">
        <v>0</v>
      </c>
      <c r="U874" s="6">
        <v>0</v>
      </c>
      <c r="V874" s="6">
        <v>0</v>
      </c>
      <c r="X874" s="6" t="s">
        <v>9433</v>
      </c>
      <c r="Y874" s="6" t="s">
        <v>9434</v>
      </c>
    </row>
    <row r="875" spans="1:25">
      <c r="A875" s="6" t="s">
        <v>4063</v>
      </c>
      <c r="B875" s="6" t="s">
        <v>4064</v>
      </c>
      <c r="C875" s="11" t="s">
        <v>4065</v>
      </c>
      <c r="D875" s="12">
        <v>0</v>
      </c>
      <c r="E875" s="6" t="s">
        <v>1701</v>
      </c>
      <c r="F875" s="6" t="s">
        <v>1702</v>
      </c>
      <c r="G875" s="6" t="s">
        <v>1703</v>
      </c>
      <c r="H875" s="6" t="s">
        <v>1135</v>
      </c>
      <c r="I875" s="6" t="s">
        <v>4066</v>
      </c>
      <c r="J875" s="6" t="s">
        <v>1137</v>
      </c>
      <c r="K875" s="6" t="s">
        <v>1138</v>
      </c>
      <c r="N875" s="6" t="s">
        <v>1139</v>
      </c>
      <c r="O875" s="7">
        <v>2</v>
      </c>
      <c r="S875" s="6">
        <v>0</v>
      </c>
      <c r="T875" s="6">
        <v>0</v>
      </c>
      <c r="U875" s="6">
        <v>0</v>
      </c>
      <c r="V875" s="6">
        <v>0</v>
      </c>
      <c r="X875" s="6" t="s">
        <v>9435</v>
      </c>
      <c r="Y875" s="6" t="s">
        <v>9436</v>
      </c>
    </row>
    <row r="876" spans="1:25">
      <c r="A876" s="6" t="s">
        <v>128</v>
      </c>
      <c r="B876" s="6" t="s">
        <v>4067</v>
      </c>
      <c r="C876" s="11" t="s">
        <v>4068</v>
      </c>
      <c r="D876" s="12">
        <v>1</v>
      </c>
      <c r="E876" s="6" t="s">
        <v>4069</v>
      </c>
      <c r="F876" s="6" t="s">
        <v>4070</v>
      </c>
      <c r="G876" s="6" t="s">
        <v>4071</v>
      </c>
      <c r="H876" s="6" t="s">
        <v>1135</v>
      </c>
      <c r="I876" s="6" t="s">
        <v>4072</v>
      </c>
      <c r="J876" s="8" t="s">
        <v>1243</v>
      </c>
      <c r="K876" s="6" t="s">
        <v>1138</v>
      </c>
      <c r="N876" s="6" t="s">
        <v>1139</v>
      </c>
      <c r="O876" s="7">
        <v>2</v>
      </c>
      <c r="S876" s="6">
        <v>0</v>
      </c>
      <c r="T876" s="6">
        <v>0</v>
      </c>
      <c r="U876" s="6">
        <v>0</v>
      </c>
      <c r="V876" s="6">
        <v>1</v>
      </c>
      <c r="X876" s="6" t="s">
        <v>9437</v>
      </c>
      <c r="Y876" s="6" t="s">
        <v>9438</v>
      </c>
    </row>
    <row r="877" spans="1:25">
      <c r="A877" s="6" t="s">
        <v>323</v>
      </c>
      <c r="B877" s="6" t="s">
        <v>4073</v>
      </c>
      <c r="C877" s="6" t="s">
        <v>4074</v>
      </c>
      <c r="D877" s="7">
        <v>1</v>
      </c>
      <c r="E877" s="6" t="s">
        <v>4075</v>
      </c>
      <c r="F877" s="6" t="s">
        <v>4076</v>
      </c>
      <c r="G877" s="6" t="s">
        <v>4077</v>
      </c>
      <c r="H877" s="6" t="s">
        <v>1135</v>
      </c>
      <c r="I877" s="6" t="s">
        <v>4072</v>
      </c>
      <c r="J877" s="8" t="s">
        <v>1243</v>
      </c>
      <c r="K877" s="6" t="s">
        <v>1138</v>
      </c>
      <c r="N877" s="6" t="s">
        <v>1139</v>
      </c>
      <c r="O877" s="7">
        <v>2</v>
      </c>
      <c r="S877" s="6">
        <v>0</v>
      </c>
      <c r="T877" s="6">
        <v>0</v>
      </c>
      <c r="U877" s="6">
        <v>0</v>
      </c>
      <c r="V877" s="6">
        <v>1</v>
      </c>
      <c r="X877" s="6" t="s">
        <v>9439</v>
      </c>
      <c r="Y877" s="6" t="s">
        <v>9440</v>
      </c>
    </row>
    <row r="878" spans="1:25">
      <c r="A878" s="6" t="s">
        <v>321</v>
      </c>
      <c r="B878" s="6" t="s">
        <v>4078</v>
      </c>
      <c r="C878" s="6" t="s">
        <v>4079</v>
      </c>
      <c r="D878" s="7">
        <v>1</v>
      </c>
      <c r="E878" s="6" t="s">
        <v>4075</v>
      </c>
      <c r="F878" s="6" t="s">
        <v>4076</v>
      </c>
      <c r="G878" s="6" t="s">
        <v>4077</v>
      </c>
      <c r="H878" s="6" t="s">
        <v>1135</v>
      </c>
      <c r="I878" s="6" t="s">
        <v>4072</v>
      </c>
      <c r="J878" s="8" t="s">
        <v>1243</v>
      </c>
      <c r="K878" s="6" t="s">
        <v>1138</v>
      </c>
      <c r="N878" s="6" t="s">
        <v>1139</v>
      </c>
      <c r="O878" s="7">
        <v>2</v>
      </c>
      <c r="S878" s="6">
        <v>0</v>
      </c>
      <c r="T878" s="6">
        <v>0</v>
      </c>
      <c r="U878" s="6">
        <v>0</v>
      </c>
      <c r="V878" s="6">
        <v>1</v>
      </c>
      <c r="X878" s="6" t="s">
        <v>9441</v>
      </c>
      <c r="Y878" s="6" t="s">
        <v>9439</v>
      </c>
    </row>
    <row r="879" spans="1:25">
      <c r="A879" s="6" t="s">
        <v>57</v>
      </c>
      <c r="B879" s="6" t="s">
        <v>4080</v>
      </c>
      <c r="C879" s="11" t="s">
        <v>4081</v>
      </c>
      <c r="D879" s="12">
        <v>0</v>
      </c>
      <c r="E879" s="6" t="s">
        <v>4082</v>
      </c>
      <c r="F879" s="6" t="s">
        <v>4083</v>
      </c>
      <c r="G879" s="6" t="s">
        <v>4084</v>
      </c>
      <c r="H879" s="6" t="s">
        <v>1135</v>
      </c>
      <c r="I879" s="6" t="s">
        <v>4072</v>
      </c>
      <c r="J879" s="8" t="s">
        <v>1243</v>
      </c>
      <c r="K879" s="6" t="s">
        <v>1138</v>
      </c>
      <c r="N879" s="6" t="s">
        <v>1139</v>
      </c>
      <c r="O879" s="7">
        <v>2</v>
      </c>
      <c r="S879" s="6">
        <v>0</v>
      </c>
      <c r="T879" s="6">
        <v>0</v>
      </c>
      <c r="U879" s="6">
        <v>0</v>
      </c>
      <c r="V879" s="6">
        <v>1</v>
      </c>
      <c r="X879" s="6" t="s">
        <v>9442</v>
      </c>
      <c r="Y879" s="6" t="s">
        <v>9443</v>
      </c>
    </row>
    <row r="880" spans="1:25">
      <c r="A880" s="6" t="s">
        <v>966</v>
      </c>
      <c r="B880" s="6" t="s">
        <v>4085</v>
      </c>
      <c r="C880" s="11" t="s">
        <v>4086</v>
      </c>
      <c r="D880" s="12">
        <v>1</v>
      </c>
      <c r="E880" s="6" t="s">
        <v>3972</v>
      </c>
      <c r="F880" s="6" t="s">
        <v>3973</v>
      </c>
      <c r="G880" s="6" t="s">
        <v>3974</v>
      </c>
      <c r="H880" s="6" t="s">
        <v>1135</v>
      </c>
      <c r="I880" s="6" t="s">
        <v>4072</v>
      </c>
      <c r="J880" s="8" t="s">
        <v>1243</v>
      </c>
      <c r="K880" s="6" t="s">
        <v>1138</v>
      </c>
      <c r="N880" s="6" t="s">
        <v>1139</v>
      </c>
      <c r="O880" s="7">
        <v>2</v>
      </c>
      <c r="S880" s="6">
        <v>0</v>
      </c>
      <c r="T880" s="6">
        <v>0</v>
      </c>
      <c r="U880" s="6">
        <v>0</v>
      </c>
      <c r="V880" s="6">
        <v>1</v>
      </c>
      <c r="X880" s="6" t="s">
        <v>9444</v>
      </c>
      <c r="Y880" s="6" t="s">
        <v>9445</v>
      </c>
    </row>
    <row r="881" spans="1:26">
      <c r="A881" s="6" t="s">
        <v>436</v>
      </c>
      <c r="B881" s="6" t="s">
        <v>4087</v>
      </c>
      <c r="C881" s="11" t="s">
        <v>4088</v>
      </c>
      <c r="D881" s="12">
        <v>0</v>
      </c>
      <c r="E881" s="6" t="s">
        <v>1148</v>
      </c>
      <c r="F881" s="6" t="s">
        <v>1148</v>
      </c>
      <c r="G881" s="6" t="s">
        <v>1149</v>
      </c>
      <c r="H881" s="6" t="s">
        <v>1135</v>
      </c>
      <c r="I881" s="6" t="s">
        <v>4072</v>
      </c>
      <c r="J881" s="8" t="s">
        <v>1243</v>
      </c>
      <c r="K881" s="6" t="s">
        <v>1138</v>
      </c>
      <c r="N881" s="6" t="s">
        <v>1837</v>
      </c>
      <c r="O881" s="7">
        <v>4</v>
      </c>
      <c r="P881" s="11" t="s">
        <v>1838</v>
      </c>
      <c r="S881" s="6">
        <v>0</v>
      </c>
      <c r="T881" s="6">
        <v>0</v>
      </c>
      <c r="U881" s="6">
        <v>0</v>
      </c>
      <c r="V881" s="6">
        <v>1</v>
      </c>
      <c r="X881" s="6" t="s">
        <v>9446</v>
      </c>
      <c r="Y881" s="6" t="s">
        <v>9447</v>
      </c>
    </row>
    <row r="882" spans="1:26">
      <c r="A882" s="6" t="s">
        <v>370</v>
      </c>
      <c r="B882" s="6" t="s">
        <v>4089</v>
      </c>
      <c r="C882" s="6" t="s">
        <v>4090</v>
      </c>
      <c r="D882" s="7">
        <v>1</v>
      </c>
      <c r="E882" s="6" t="s">
        <v>4091</v>
      </c>
      <c r="F882" s="6" t="s">
        <v>4092</v>
      </c>
      <c r="G882" s="6" t="s">
        <v>4093</v>
      </c>
      <c r="H882" s="6" t="s">
        <v>1135</v>
      </c>
      <c r="I882" s="10" t="s">
        <v>4094</v>
      </c>
      <c r="J882" s="6" t="s">
        <v>1137</v>
      </c>
      <c r="K882" s="6" t="s">
        <v>1138</v>
      </c>
      <c r="N882" s="6" t="s">
        <v>1139</v>
      </c>
      <c r="O882" s="7">
        <v>2</v>
      </c>
      <c r="P882" s="6" t="s">
        <v>4095</v>
      </c>
      <c r="R882" s="6">
        <v>18793327</v>
      </c>
      <c r="S882" s="6">
        <v>0</v>
      </c>
      <c r="T882" s="6">
        <v>0</v>
      </c>
      <c r="U882" s="6">
        <v>0</v>
      </c>
      <c r="V882" s="6">
        <v>1</v>
      </c>
      <c r="X882" s="6" t="s">
        <v>9448</v>
      </c>
      <c r="Y882" s="6" t="s">
        <v>9449</v>
      </c>
    </row>
    <row r="883" spans="1:26">
      <c r="A883" s="6" t="s">
        <v>258</v>
      </c>
      <c r="B883" s="6" t="s">
        <v>4096</v>
      </c>
      <c r="C883" s="8" t="s">
        <v>4097</v>
      </c>
      <c r="D883" s="13">
        <v>1</v>
      </c>
      <c r="E883" s="6" t="s">
        <v>1148</v>
      </c>
      <c r="F883" s="6" t="s">
        <v>1148</v>
      </c>
      <c r="G883" s="10" t="s">
        <v>1149</v>
      </c>
      <c r="H883" s="6" t="s">
        <v>1135</v>
      </c>
      <c r="I883" s="10" t="s">
        <v>4094</v>
      </c>
      <c r="J883" s="6" t="s">
        <v>1137</v>
      </c>
      <c r="K883" s="6" t="s">
        <v>1138</v>
      </c>
      <c r="N883" s="6" t="s">
        <v>1837</v>
      </c>
      <c r="O883" s="7">
        <v>4</v>
      </c>
      <c r="P883" s="10" t="s">
        <v>1838</v>
      </c>
      <c r="S883" s="6">
        <v>0</v>
      </c>
      <c r="T883" s="6">
        <v>0</v>
      </c>
      <c r="U883" s="6">
        <v>0</v>
      </c>
      <c r="V883" s="6">
        <v>1</v>
      </c>
      <c r="X883" s="6" t="s">
        <v>9450</v>
      </c>
      <c r="Y883" s="6" t="s">
        <v>9451</v>
      </c>
    </row>
    <row r="884" spans="1:26">
      <c r="A884" s="6" t="s">
        <v>521</v>
      </c>
      <c r="B884" s="6" t="s">
        <v>4098</v>
      </c>
      <c r="C884" s="8" t="s">
        <v>4099</v>
      </c>
      <c r="D884" s="13">
        <v>1</v>
      </c>
      <c r="E884" s="6" t="s">
        <v>1148</v>
      </c>
      <c r="F884" s="6" t="s">
        <v>1148</v>
      </c>
      <c r="G884" s="10" t="s">
        <v>1149</v>
      </c>
      <c r="H884" s="6" t="s">
        <v>1135</v>
      </c>
      <c r="I884" s="10" t="s">
        <v>4094</v>
      </c>
      <c r="J884" s="6" t="s">
        <v>1137</v>
      </c>
      <c r="K884" s="6" t="s">
        <v>1372</v>
      </c>
      <c r="N884" s="6" t="s">
        <v>1837</v>
      </c>
      <c r="O884" s="7">
        <v>4</v>
      </c>
      <c r="P884" s="10" t="s">
        <v>1838</v>
      </c>
      <c r="S884" s="6">
        <v>0</v>
      </c>
      <c r="T884" s="6">
        <v>0</v>
      </c>
      <c r="U884" s="6">
        <v>0</v>
      </c>
      <c r="V884" s="6">
        <v>0</v>
      </c>
      <c r="X884" s="6" t="s">
        <v>8278</v>
      </c>
      <c r="Y884" s="6" t="s">
        <v>8280</v>
      </c>
    </row>
    <row r="885" spans="1:26">
      <c r="A885" s="6" t="s">
        <v>888</v>
      </c>
      <c r="B885" s="6" t="s">
        <v>4100</v>
      </c>
      <c r="C885" s="8" t="s">
        <v>4101</v>
      </c>
      <c r="D885" s="13">
        <v>1</v>
      </c>
      <c r="E885" s="6" t="s">
        <v>4102</v>
      </c>
      <c r="F885" s="6" t="s">
        <v>4103</v>
      </c>
      <c r="G885" s="6" t="s">
        <v>4104</v>
      </c>
      <c r="H885" s="6" t="s">
        <v>1135</v>
      </c>
      <c r="I885" s="10" t="s">
        <v>4094</v>
      </c>
      <c r="J885" s="6" t="s">
        <v>1137</v>
      </c>
      <c r="K885" s="6" t="s">
        <v>1138</v>
      </c>
      <c r="N885" s="6" t="s">
        <v>1139</v>
      </c>
      <c r="O885" s="7">
        <v>2</v>
      </c>
      <c r="S885" s="6">
        <v>0</v>
      </c>
      <c r="T885" s="6">
        <v>0</v>
      </c>
      <c r="U885" s="6">
        <v>0</v>
      </c>
      <c r="V885" s="6">
        <v>1</v>
      </c>
      <c r="X885" s="6" t="s">
        <v>9452</v>
      </c>
      <c r="Y885" s="6" t="s">
        <v>9453</v>
      </c>
    </row>
    <row r="886" spans="1:26">
      <c r="A886" s="6" t="s">
        <v>287</v>
      </c>
      <c r="B886" s="6" t="s">
        <v>4105</v>
      </c>
      <c r="C886" s="6" t="s">
        <v>4106</v>
      </c>
      <c r="D886" s="13">
        <v>0</v>
      </c>
      <c r="E886" s="6" t="s">
        <v>4107</v>
      </c>
      <c r="F886" s="6" t="s">
        <v>4108</v>
      </c>
      <c r="G886" s="6" t="s">
        <v>4109</v>
      </c>
      <c r="H886" s="6" t="s">
        <v>1135</v>
      </c>
      <c r="I886" s="10" t="s">
        <v>4094</v>
      </c>
      <c r="J886" s="6" t="s">
        <v>1137</v>
      </c>
      <c r="K886" s="6" t="s">
        <v>1138</v>
      </c>
      <c r="N886" s="6" t="s">
        <v>1139</v>
      </c>
      <c r="O886" s="7">
        <v>2</v>
      </c>
      <c r="S886" s="6">
        <v>0</v>
      </c>
      <c r="T886" s="6">
        <v>0</v>
      </c>
      <c r="U886" s="6">
        <v>0</v>
      </c>
      <c r="V886" s="6">
        <v>1</v>
      </c>
      <c r="X886" s="6" t="s">
        <v>9454</v>
      </c>
      <c r="Y886" s="6" t="s">
        <v>9455</v>
      </c>
    </row>
    <row r="887" spans="1:26">
      <c r="A887" s="6" t="s">
        <v>314</v>
      </c>
      <c r="B887" s="6" t="s">
        <v>4110</v>
      </c>
      <c r="C887" s="8" t="s">
        <v>4111</v>
      </c>
      <c r="D887" s="13">
        <v>0</v>
      </c>
      <c r="E887" s="6" t="s">
        <v>4112</v>
      </c>
      <c r="F887" s="6" t="s">
        <v>4113</v>
      </c>
      <c r="G887" s="6" t="s">
        <v>4114</v>
      </c>
      <c r="H887" s="6" t="s">
        <v>1135</v>
      </c>
      <c r="I887" s="10" t="s">
        <v>4094</v>
      </c>
      <c r="J887" s="6" t="s">
        <v>1137</v>
      </c>
      <c r="K887" s="6" t="s">
        <v>1138</v>
      </c>
      <c r="N887" s="6" t="s">
        <v>1139</v>
      </c>
      <c r="O887" s="7">
        <v>2</v>
      </c>
      <c r="S887" s="6">
        <v>0</v>
      </c>
      <c r="T887" s="6">
        <v>0</v>
      </c>
      <c r="U887" s="6">
        <v>0</v>
      </c>
      <c r="V887" s="6">
        <v>1</v>
      </c>
      <c r="X887" s="6" t="s">
        <v>9456</v>
      </c>
      <c r="Y887" s="6" t="s">
        <v>9457</v>
      </c>
    </row>
    <row r="888" spans="1:26">
      <c r="A888" s="6" t="s">
        <v>415</v>
      </c>
      <c r="B888" s="6" t="s">
        <v>4115</v>
      </c>
      <c r="C888" s="8" t="s">
        <v>4116</v>
      </c>
      <c r="D888" s="13">
        <v>0</v>
      </c>
      <c r="E888" s="6" t="s">
        <v>4112</v>
      </c>
      <c r="F888" s="6" t="s">
        <v>4113</v>
      </c>
      <c r="G888" s="6" t="s">
        <v>4114</v>
      </c>
      <c r="H888" s="6" t="s">
        <v>1135</v>
      </c>
      <c r="I888" s="10" t="s">
        <v>4094</v>
      </c>
      <c r="J888" s="6" t="s">
        <v>1137</v>
      </c>
      <c r="K888" s="6" t="s">
        <v>1138</v>
      </c>
      <c r="N888" s="6" t="s">
        <v>1139</v>
      </c>
      <c r="O888" s="7">
        <v>2</v>
      </c>
      <c r="S888" s="6">
        <v>0</v>
      </c>
      <c r="T888" s="6">
        <v>0</v>
      </c>
      <c r="U888" s="6">
        <v>0</v>
      </c>
      <c r="V888" s="6">
        <v>1</v>
      </c>
      <c r="X888" s="6" t="s">
        <v>9458</v>
      </c>
      <c r="Y888" s="6" t="s">
        <v>9459</v>
      </c>
    </row>
    <row r="889" spans="1:26">
      <c r="A889" s="6" t="s">
        <v>500</v>
      </c>
      <c r="B889" s="6" t="s">
        <v>4117</v>
      </c>
      <c r="C889" s="6" t="s">
        <v>4118</v>
      </c>
      <c r="D889" s="13">
        <v>0</v>
      </c>
      <c r="E889" s="6" t="s">
        <v>4119</v>
      </c>
      <c r="F889" s="6" t="s">
        <v>4120</v>
      </c>
      <c r="G889" s="6" t="s">
        <v>4121</v>
      </c>
      <c r="H889" s="6" t="s">
        <v>1135</v>
      </c>
      <c r="I889" s="10" t="s">
        <v>4094</v>
      </c>
      <c r="J889" s="6" t="s">
        <v>1137</v>
      </c>
      <c r="K889" s="6" t="s">
        <v>1138</v>
      </c>
      <c r="N889" s="6" t="s">
        <v>1139</v>
      </c>
      <c r="O889" s="7">
        <v>2</v>
      </c>
      <c r="S889" s="6">
        <v>0</v>
      </c>
      <c r="T889" s="6">
        <v>0</v>
      </c>
      <c r="U889" s="6">
        <v>0</v>
      </c>
      <c r="V889" s="6">
        <v>1</v>
      </c>
      <c r="X889" s="6" t="s">
        <v>9460</v>
      </c>
      <c r="Y889" s="6" t="s">
        <v>9461</v>
      </c>
    </row>
    <row r="890" spans="1:26">
      <c r="A890" s="6" t="s">
        <v>250</v>
      </c>
      <c r="B890" s="6" t="s">
        <v>4122</v>
      </c>
      <c r="C890" s="6" t="s">
        <v>4123</v>
      </c>
      <c r="D890" s="7">
        <v>0</v>
      </c>
      <c r="E890" s="6" t="s">
        <v>4124</v>
      </c>
      <c r="F890" s="6" t="s">
        <v>4125</v>
      </c>
      <c r="G890" s="6" t="s">
        <v>4126</v>
      </c>
      <c r="H890" s="6" t="s">
        <v>1135</v>
      </c>
      <c r="I890" s="6" t="s">
        <v>4127</v>
      </c>
      <c r="J890" s="8" t="s">
        <v>1243</v>
      </c>
      <c r="K890" s="6" t="s">
        <v>1138</v>
      </c>
      <c r="N890" s="6" t="s">
        <v>1139</v>
      </c>
      <c r="O890" s="7">
        <v>2</v>
      </c>
      <c r="S890" s="6">
        <v>0</v>
      </c>
      <c r="T890" s="6">
        <v>0</v>
      </c>
      <c r="U890" s="6">
        <v>0</v>
      </c>
      <c r="V890" s="6">
        <v>1</v>
      </c>
      <c r="X890" s="6" t="s">
        <v>9462</v>
      </c>
      <c r="Y890" s="6" t="s">
        <v>9463</v>
      </c>
      <c r="Z890" s="6">
        <v>1</v>
      </c>
    </row>
    <row r="891" spans="1:26">
      <c r="A891" s="6" t="s">
        <v>968</v>
      </c>
      <c r="B891" s="6" t="s">
        <v>4128</v>
      </c>
      <c r="C891" s="6" t="s">
        <v>4129</v>
      </c>
      <c r="D891" s="7">
        <v>1</v>
      </c>
      <c r="E891" s="6" t="s">
        <v>4130</v>
      </c>
      <c r="F891" s="6" t="s">
        <v>4131</v>
      </c>
      <c r="G891" s="6" t="s">
        <v>4132</v>
      </c>
      <c r="H891" s="6" t="s">
        <v>1135</v>
      </c>
      <c r="I891" s="6" t="s">
        <v>4127</v>
      </c>
      <c r="J891" s="8" t="s">
        <v>1243</v>
      </c>
      <c r="K891" s="6" t="s">
        <v>1138</v>
      </c>
      <c r="N891" s="6" t="s">
        <v>1139</v>
      </c>
      <c r="O891" s="7">
        <v>2</v>
      </c>
      <c r="S891" s="6">
        <v>0</v>
      </c>
      <c r="T891" s="6">
        <v>0</v>
      </c>
      <c r="U891" s="6">
        <v>0</v>
      </c>
      <c r="V891" s="6">
        <v>1</v>
      </c>
      <c r="X891" s="6" t="s">
        <v>9464</v>
      </c>
      <c r="Y891" s="6" t="s">
        <v>9465</v>
      </c>
    </row>
    <row r="892" spans="1:26">
      <c r="A892" s="6" t="s">
        <v>801</v>
      </c>
      <c r="B892" s="6" t="s">
        <v>4133</v>
      </c>
      <c r="C892" s="6" t="s">
        <v>4134</v>
      </c>
      <c r="D892" s="7">
        <v>1</v>
      </c>
      <c r="E892" s="6" t="s">
        <v>4135</v>
      </c>
      <c r="F892" s="6" t="s">
        <v>4136</v>
      </c>
      <c r="G892" s="6" t="s">
        <v>4137</v>
      </c>
      <c r="H892" s="6" t="s">
        <v>1135</v>
      </c>
      <c r="I892" s="6" t="s">
        <v>4127</v>
      </c>
      <c r="J892" s="8" t="s">
        <v>1243</v>
      </c>
      <c r="K892" s="6" t="s">
        <v>1138</v>
      </c>
      <c r="N892" s="6" t="s">
        <v>1139</v>
      </c>
      <c r="O892" s="7">
        <v>2</v>
      </c>
      <c r="S892" s="6">
        <v>0</v>
      </c>
      <c r="T892" s="6">
        <v>0</v>
      </c>
      <c r="U892" s="6">
        <v>0</v>
      </c>
      <c r="V892" s="6">
        <v>1</v>
      </c>
      <c r="X892" s="6" t="s">
        <v>9466</v>
      </c>
      <c r="Y892" s="6" t="s">
        <v>9467</v>
      </c>
    </row>
    <row r="893" spans="1:26">
      <c r="A893" s="6" t="s">
        <v>360</v>
      </c>
      <c r="B893" s="6" t="s">
        <v>4138</v>
      </c>
      <c r="C893" s="6" t="s">
        <v>4139</v>
      </c>
      <c r="D893" s="7">
        <v>0</v>
      </c>
      <c r="E893" s="6" t="s">
        <v>4140</v>
      </c>
      <c r="F893" s="6" t="s">
        <v>4141</v>
      </c>
      <c r="G893" s="6" t="s">
        <v>4142</v>
      </c>
      <c r="H893" s="6" t="s">
        <v>1135</v>
      </c>
      <c r="I893" s="6" t="s">
        <v>4127</v>
      </c>
      <c r="J893" s="8" t="s">
        <v>1243</v>
      </c>
      <c r="K893" s="6" t="s">
        <v>1138</v>
      </c>
      <c r="N893" s="6" t="s">
        <v>1139</v>
      </c>
      <c r="O893" s="7">
        <v>2</v>
      </c>
      <c r="S893" s="6">
        <v>0</v>
      </c>
      <c r="T893" s="6">
        <v>0</v>
      </c>
      <c r="U893" s="6">
        <v>0</v>
      </c>
      <c r="V893" s="6">
        <v>1</v>
      </c>
      <c r="X893" s="6" t="s">
        <v>9468</v>
      </c>
      <c r="Y893" s="6" t="s">
        <v>9469</v>
      </c>
    </row>
    <row r="894" spans="1:26">
      <c r="A894" s="6" t="s">
        <v>696</v>
      </c>
      <c r="B894" s="6" t="s">
        <v>4143</v>
      </c>
      <c r="C894" s="6" t="s">
        <v>4144</v>
      </c>
      <c r="D894" s="7">
        <v>1</v>
      </c>
      <c r="E894" s="6" t="s">
        <v>4145</v>
      </c>
      <c r="F894" s="6" t="s">
        <v>4146</v>
      </c>
      <c r="G894" s="6" t="s">
        <v>4147</v>
      </c>
      <c r="H894" s="6" t="s">
        <v>1135</v>
      </c>
      <c r="I894" s="6" t="s">
        <v>4127</v>
      </c>
      <c r="J894" s="8" t="s">
        <v>1243</v>
      </c>
      <c r="K894" s="6" t="s">
        <v>1138</v>
      </c>
      <c r="N894" s="6" t="s">
        <v>1139</v>
      </c>
      <c r="O894" s="7">
        <v>2</v>
      </c>
      <c r="S894" s="6">
        <v>0</v>
      </c>
      <c r="T894" s="6">
        <v>0</v>
      </c>
      <c r="U894" s="6">
        <v>0</v>
      </c>
      <c r="V894" s="6">
        <v>1</v>
      </c>
      <c r="X894" s="6" t="s">
        <v>9470</v>
      </c>
      <c r="Y894" s="6" t="s">
        <v>9471</v>
      </c>
    </row>
    <row r="895" spans="1:26">
      <c r="A895" s="6" t="s">
        <v>126</v>
      </c>
      <c r="B895" s="6" t="s">
        <v>4148</v>
      </c>
      <c r="C895" s="6" t="s">
        <v>4149</v>
      </c>
      <c r="D895" s="7">
        <v>1</v>
      </c>
      <c r="E895" s="6" t="s">
        <v>4135</v>
      </c>
      <c r="F895" s="6" t="s">
        <v>4136</v>
      </c>
      <c r="G895" s="6" t="s">
        <v>4150</v>
      </c>
      <c r="H895" s="6" t="s">
        <v>1135</v>
      </c>
      <c r="I895" s="6" t="s">
        <v>4127</v>
      </c>
      <c r="J895" s="8" t="s">
        <v>1243</v>
      </c>
      <c r="K895" s="6" t="s">
        <v>1138</v>
      </c>
      <c r="N895" s="6" t="s">
        <v>1139</v>
      </c>
      <c r="O895" s="7">
        <v>2</v>
      </c>
      <c r="S895" s="6">
        <v>0</v>
      </c>
      <c r="T895" s="6">
        <v>0</v>
      </c>
      <c r="U895" s="6">
        <v>0</v>
      </c>
      <c r="V895" s="6">
        <v>1</v>
      </c>
      <c r="X895" s="6" t="s">
        <v>9472</v>
      </c>
      <c r="Y895" s="6" t="s">
        <v>9466</v>
      </c>
    </row>
    <row r="896" spans="1:26">
      <c r="A896" s="6" t="s">
        <v>546</v>
      </c>
      <c r="B896" s="6" t="s">
        <v>4151</v>
      </c>
      <c r="C896" s="6" t="s">
        <v>4152</v>
      </c>
      <c r="D896" s="7">
        <v>1</v>
      </c>
      <c r="E896" s="6" t="s">
        <v>1148</v>
      </c>
      <c r="F896" s="6" t="s">
        <v>1148</v>
      </c>
      <c r="G896" s="6" t="s">
        <v>1149</v>
      </c>
      <c r="H896" s="6" t="s">
        <v>1135</v>
      </c>
      <c r="I896" s="6" t="s">
        <v>4127</v>
      </c>
      <c r="J896" s="8" t="s">
        <v>1243</v>
      </c>
      <c r="K896" s="6" t="s">
        <v>1138</v>
      </c>
      <c r="N896" s="6" t="s">
        <v>1837</v>
      </c>
      <c r="O896" s="7">
        <v>4</v>
      </c>
      <c r="P896" s="6" t="s">
        <v>1838</v>
      </c>
      <c r="S896" s="6">
        <v>0</v>
      </c>
      <c r="T896" s="6">
        <v>0</v>
      </c>
      <c r="U896" s="6">
        <v>0</v>
      </c>
      <c r="V896" s="6">
        <v>1</v>
      </c>
      <c r="X896" s="6" t="s">
        <v>9473</v>
      </c>
      <c r="Y896" s="6" t="s">
        <v>9474</v>
      </c>
    </row>
    <row r="897" spans="1:25">
      <c r="A897" s="6" t="s">
        <v>33</v>
      </c>
      <c r="B897" s="6" t="s">
        <v>4153</v>
      </c>
      <c r="C897" s="6" t="s">
        <v>4154</v>
      </c>
      <c r="D897" s="7">
        <v>1</v>
      </c>
      <c r="E897" s="6" t="s">
        <v>4155</v>
      </c>
      <c r="F897" s="6" t="s">
        <v>4156</v>
      </c>
      <c r="G897" s="6" t="s">
        <v>4157</v>
      </c>
      <c r="H897" s="6" t="s">
        <v>1135</v>
      </c>
      <c r="I897" s="6" t="s">
        <v>4127</v>
      </c>
      <c r="J897" s="8" t="s">
        <v>1243</v>
      </c>
      <c r="K897" s="6" t="s">
        <v>1138</v>
      </c>
      <c r="N897" s="6" t="s">
        <v>1139</v>
      </c>
      <c r="O897" s="7">
        <v>2</v>
      </c>
      <c r="S897" s="6">
        <v>0</v>
      </c>
      <c r="T897" s="6">
        <v>0</v>
      </c>
      <c r="U897" s="6">
        <v>0</v>
      </c>
      <c r="V897" s="6">
        <v>1</v>
      </c>
      <c r="X897" s="6" t="s">
        <v>9475</v>
      </c>
      <c r="Y897" s="6" t="s">
        <v>9476</v>
      </c>
    </row>
    <row r="898" spans="1:25">
      <c r="A898" s="6" t="s">
        <v>34</v>
      </c>
      <c r="B898" s="6" t="s">
        <v>4158</v>
      </c>
      <c r="C898" s="6" t="s">
        <v>4159</v>
      </c>
      <c r="D898" s="7">
        <v>1</v>
      </c>
      <c r="E898" s="6" t="s">
        <v>4160</v>
      </c>
      <c r="F898" s="6" t="s">
        <v>4161</v>
      </c>
      <c r="G898" s="6" t="s">
        <v>4162</v>
      </c>
      <c r="H898" s="6" t="s">
        <v>1135</v>
      </c>
      <c r="I898" s="6" t="s">
        <v>4127</v>
      </c>
      <c r="J898" s="8" t="s">
        <v>1243</v>
      </c>
      <c r="K898" s="6" t="s">
        <v>1138</v>
      </c>
      <c r="N898" s="6" t="s">
        <v>1139</v>
      </c>
      <c r="O898" s="7">
        <v>2</v>
      </c>
      <c r="S898" s="6">
        <v>0</v>
      </c>
      <c r="T898" s="6">
        <v>0</v>
      </c>
      <c r="U898" s="6">
        <v>0</v>
      </c>
      <c r="V898" s="6">
        <v>1</v>
      </c>
      <c r="X898" s="6" t="s">
        <v>9477</v>
      </c>
      <c r="Y898" s="6" t="s">
        <v>9478</v>
      </c>
    </row>
    <row r="899" spans="1:25">
      <c r="A899" s="6" t="s">
        <v>4163</v>
      </c>
      <c r="B899" s="6" t="s">
        <v>4164</v>
      </c>
      <c r="C899" s="6" t="s">
        <v>4165</v>
      </c>
      <c r="D899" s="7">
        <v>1</v>
      </c>
      <c r="E899" s="6" t="s">
        <v>1148</v>
      </c>
      <c r="F899" s="6" t="s">
        <v>1148</v>
      </c>
      <c r="G899" s="10" t="s">
        <v>4166</v>
      </c>
      <c r="H899" s="6" t="s">
        <v>1135</v>
      </c>
      <c r="I899" s="11" t="s">
        <v>4167</v>
      </c>
      <c r="J899" s="6" t="s">
        <v>1137</v>
      </c>
      <c r="K899" s="6" t="s">
        <v>1138</v>
      </c>
      <c r="N899" s="8" t="s">
        <v>1398</v>
      </c>
      <c r="O899" s="7">
        <v>2</v>
      </c>
      <c r="P899" s="6" t="s">
        <v>1399</v>
      </c>
      <c r="Q899" s="6" t="s">
        <v>1236</v>
      </c>
      <c r="R899" s="6" t="s">
        <v>1400</v>
      </c>
      <c r="S899" s="6">
        <v>0</v>
      </c>
      <c r="T899" s="6">
        <v>0</v>
      </c>
      <c r="U899" s="6">
        <v>0</v>
      </c>
      <c r="V899" s="6">
        <v>1</v>
      </c>
      <c r="X899" s="6" t="s">
        <v>9479</v>
      </c>
      <c r="Y899" s="6" t="s">
        <v>9480</v>
      </c>
    </row>
    <row r="900" spans="1:25">
      <c r="A900" s="6" t="s">
        <v>338</v>
      </c>
      <c r="B900" s="6" t="s">
        <v>4168</v>
      </c>
      <c r="C900" s="6" t="s">
        <v>4169</v>
      </c>
      <c r="D900" s="7">
        <v>0</v>
      </c>
      <c r="E900" s="6" t="s">
        <v>3879</v>
      </c>
      <c r="F900" s="6" t="s">
        <v>3880</v>
      </c>
      <c r="G900" s="6" t="s">
        <v>3881</v>
      </c>
      <c r="H900" s="6" t="s">
        <v>1135</v>
      </c>
      <c r="I900" s="6" t="s">
        <v>4170</v>
      </c>
      <c r="J900" s="6" t="s">
        <v>1137</v>
      </c>
      <c r="K900" s="6" t="s">
        <v>1138</v>
      </c>
      <c r="N900" s="8" t="s">
        <v>1139</v>
      </c>
      <c r="O900" s="7">
        <v>2</v>
      </c>
      <c r="S900" s="6">
        <v>0</v>
      </c>
      <c r="T900" s="6">
        <v>0</v>
      </c>
      <c r="U900" s="6">
        <v>0</v>
      </c>
      <c r="V900" s="6">
        <v>0</v>
      </c>
      <c r="X900" s="6" t="s">
        <v>9481</v>
      </c>
      <c r="Y900" s="6" t="s">
        <v>9482</v>
      </c>
    </row>
    <row r="901" spans="1:25">
      <c r="A901" s="6" t="s">
        <v>155</v>
      </c>
      <c r="B901" s="6" t="s">
        <v>4171</v>
      </c>
      <c r="C901" s="6" t="s">
        <v>4172</v>
      </c>
      <c r="D901" s="7">
        <v>0</v>
      </c>
      <c r="E901" s="9" t="s">
        <v>4173</v>
      </c>
      <c r="F901" s="9" t="s">
        <v>4174</v>
      </c>
      <c r="G901" s="6" t="s">
        <v>4175</v>
      </c>
      <c r="H901" s="6" t="s">
        <v>1135</v>
      </c>
      <c r="I901" s="6" t="s">
        <v>4170</v>
      </c>
      <c r="J901" s="6" t="s">
        <v>1137</v>
      </c>
      <c r="K901" s="6" t="s">
        <v>1138</v>
      </c>
      <c r="N901" s="8" t="s">
        <v>1139</v>
      </c>
      <c r="O901" s="7">
        <v>2</v>
      </c>
      <c r="S901" s="6">
        <v>0</v>
      </c>
      <c r="T901" s="6">
        <v>0</v>
      </c>
      <c r="U901" s="6">
        <v>0</v>
      </c>
      <c r="V901" s="6">
        <v>0</v>
      </c>
      <c r="X901" s="6" t="s">
        <v>9483</v>
      </c>
      <c r="Y901" s="6" t="s">
        <v>7964</v>
      </c>
    </row>
    <row r="902" spans="1:25">
      <c r="A902" s="16" t="s">
        <v>4176</v>
      </c>
      <c r="B902" s="16" t="s">
        <v>4177</v>
      </c>
      <c r="C902" s="16" t="s">
        <v>4178</v>
      </c>
      <c r="D902" s="12">
        <v>0</v>
      </c>
      <c r="E902" s="10" t="s">
        <v>4179</v>
      </c>
      <c r="F902" s="10" t="s">
        <v>4180</v>
      </c>
      <c r="G902" s="16" t="s">
        <v>4181</v>
      </c>
      <c r="H902" s="6" t="s">
        <v>1135</v>
      </c>
      <c r="I902" s="16" t="s">
        <v>4182</v>
      </c>
      <c r="J902" s="16" t="s">
        <v>1137</v>
      </c>
      <c r="K902" s="6" t="s">
        <v>1372</v>
      </c>
      <c r="N902" s="6" t="s">
        <v>1139</v>
      </c>
      <c r="O902" s="7">
        <v>2</v>
      </c>
      <c r="S902" s="6">
        <v>0</v>
      </c>
      <c r="T902" s="6">
        <v>0</v>
      </c>
      <c r="U902" s="6">
        <v>0</v>
      </c>
      <c r="V902" s="6">
        <v>0</v>
      </c>
      <c r="X902" s="6" t="s">
        <v>9484</v>
      </c>
      <c r="Y902" s="6" t="s">
        <v>9485</v>
      </c>
    </row>
    <row r="903" spans="1:25">
      <c r="A903" s="16" t="s">
        <v>4183</v>
      </c>
      <c r="B903" s="16" t="s">
        <v>4184</v>
      </c>
      <c r="C903" s="16" t="s">
        <v>4185</v>
      </c>
      <c r="D903" s="12">
        <v>0</v>
      </c>
      <c r="E903" s="10" t="s">
        <v>4179</v>
      </c>
      <c r="F903" s="10" t="s">
        <v>4180</v>
      </c>
      <c r="G903" s="16" t="s">
        <v>4181</v>
      </c>
      <c r="H903" s="6" t="s">
        <v>1135</v>
      </c>
      <c r="I903" s="16" t="s">
        <v>4182</v>
      </c>
      <c r="J903" s="16" t="s">
        <v>1137</v>
      </c>
      <c r="K903" s="6" t="s">
        <v>1372</v>
      </c>
      <c r="N903" s="6" t="s">
        <v>1139</v>
      </c>
      <c r="O903" s="7">
        <v>2</v>
      </c>
      <c r="S903" s="6">
        <v>0</v>
      </c>
      <c r="T903" s="6">
        <v>0</v>
      </c>
      <c r="U903" s="6">
        <v>0</v>
      </c>
      <c r="V903" s="6">
        <v>0</v>
      </c>
      <c r="X903" s="6" t="s">
        <v>9486</v>
      </c>
      <c r="Y903" s="6" t="s">
        <v>9487</v>
      </c>
    </row>
    <row r="904" spans="1:25">
      <c r="A904" s="16" t="s">
        <v>4186</v>
      </c>
      <c r="B904" s="16" t="s">
        <v>4187</v>
      </c>
      <c r="C904" s="16" t="s">
        <v>4188</v>
      </c>
      <c r="D904" s="12">
        <v>0</v>
      </c>
      <c r="E904" s="10" t="s">
        <v>4179</v>
      </c>
      <c r="F904" s="10" t="s">
        <v>4180</v>
      </c>
      <c r="G904" s="16" t="s">
        <v>4181</v>
      </c>
      <c r="H904" s="6" t="s">
        <v>1135</v>
      </c>
      <c r="I904" s="16" t="s">
        <v>4182</v>
      </c>
      <c r="J904" s="16" t="s">
        <v>1137</v>
      </c>
      <c r="K904" s="6" t="s">
        <v>1372</v>
      </c>
      <c r="N904" s="6" t="s">
        <v>1139</v>
      </c>
      <c r="O904" s="7">
        <v>2</v>
      </c>
      <c r="S904" s="6">
        <v>0</v>
      </c>
      <c r="T904" s="6">
        <v>0</v>
      </c>
      <c r="U904" s="6">
        <v>0</v>
      </c>
      <c r="V904" s="6">
        <v>0</v>
      </c>
      <c r="X904" s="6" t="s">
        <v>9488</v>
      </c>
      <c r="Y904" s="6" t="s">
        <v>9489</v>
      </c>
    </row>
    <row r="905" spans="1:25">
      <c r="A905" s="6" t="s">
        <v>4189</v>
      </c>
      <c r="B905" s="6" t="s">
        <v>4190</v>
      </c>
      <c r="C905" s="11" t="s">
        <v>4191</v>
      </c>
      <c r="D905" s="12">
        <v>0</v>
      </c>
      <c r="E905" s="6" t="s">
        <v>4192</v>
      </c>
      <c r="F905" s="6" t="s">
        <v>4193</v>
      </c>
      <c r="G905" s="10" t="s">
        <v>4194</v>
      </c>
      <c r="H905" s="6" t="s">
        <v>1135</v>
      </c>
      <c r="I905" s="16" t="s">
        <v>4182</v>
      </c>
      <c r="J905" s="16" t="s">
        <v>1137</v>
      </c>
      <c r="K905" s="6" t="s">
        <v>1372</v>
      </c>
      <c r="N905" s="6" t="s">
        <v>1139</v>
      </c>
      <c r="O905" s="7">
        <v>2</v>
      </c>
      <c r="S905" s="6">
        <v>0</v>
      </c>
      <c r="T905" s="6">
        <v>0</v>
      </c>
      <c r="U905" s="6">
        <v>0</v>
      </c>
      <c r="V905" s="6">
        <v>0</v>
      </c>
      <c r="X905" s="6" t="s">
        <v>9490</v>
      </c>
      <c r="Y905" s="6" t="s">
        <v>8643</v>
      </c>
    </row>
    <row r="906" spans="1:25">
      <c r="A906" s="6" t="s">
        <v>4195</v>
      </c>
      <c r="B906" s="6" t="s">
        <v>4196</v>
      </c>
      <c r="C906" s="11" t="s">
        <v>4197</v>
      </c>
      <c r="D906" s="12">
        <v>0</v>
      </c>
      <c r="E906" s="6" t="s">
        <v>4192</v>
      </c>
      <c r="F906" s="6" t="s">
        <v>4193</v>
      </c>
      <c r="G906" s="10" t="s">
        <v>4194</v>
      </c>
      <c r="H906" s="6" t="s">
        <v>1135</v>
      </c>
      <c r="I906" s="16" t="s">
        <v>4182</v>
      </c>
      <c r="J906" s="16" t="s">
        <v>1137</v>
      </c>
      <c r="K906" s="6" t="s">
        <v>1372</v>
      </c>
      <c r="N906" s="6" t="s">
        <v>1139</v>
      </c>
      <c r="O906" s="7">
        <v>2</v>
      </c>
      <c r="S906" s="6">
        <v>0</v>
      </c>
      <c r="T906" s="6">
        <v>0</v>
      </c>
      <c r="U906" s="6">
        <v>0</v>
      </c>
      <c r="V906" s="6">
        <v>0</v>
      </c>
      <c r="X906" s="6" t="s">
        <v>9491</v>
      </c>
      <c r="Y906" s="6" t="s">
        <v>9492</v>
      </c>
    </row>
    <row r="907" spans="1:25">
      <c r="A907" s="24" t="s">
        <v>194</v>
      </c>
      <c r="B907" s="6" t="s">
        <v>4198</v>
      </c>
      <c r="C907" s="11" t="s">
        <v>4199</v>
      </c>
      <c r="D907" s="12">
        <v>1</v>
      </c>
      <c r="E907" s="10" t="s">
        <v>1148</v>
      </c>
      <c r="F907" s="10" t="s">
        <v>1148</v>
      </c>
      <c r="G907" s="6" t="s">
        <v>4200</v>
      </c>
      <c r="H907" s="6" t="s">
        <v>1135</v>
      </c>
      <c r="I907" s="6" t="s">
        <v>4201</v>
      </c>
      <c r="J907" s="8" t="s">
        <v>1243</v>
      </c>
      <c r="K907" s="6" t="s">
        <v>1138</v>
      </c>
      <c r="N907" s="8" t="s">
        <v>1150</v>
      </c>
      <c r="O907" s="7">
        <v>1</v>
      </c>
      <c r="S907" s="6">
        <v>0</v>
      </c>
      <c r="T907" s="6">
        <v>0</v>
      </c>
      <c r="U907" s="6">
        <v>0</v>
      </c>
      <c r="V907" s="6">
        <v>1</v>
      </c>
      <c r="X907" s="6" t="s">
        <v>9493</v>
      </c>
      <c r="Y907" s="6" t="s">
        <v>9494</v>
      </c>
    </row>
    <row r="908" spans="1:25">
      <c r="A908" s="24" t="s">
        <v>4202</v>
      </c>
      <c r="B908" s="6" t="s">
        <v>4203</v>
      </c>
      <c r="C908" s="11" t="s">
        <v>4204</v>
      </c>
      <c r="D908" s="12">
        <v>1</v>
      </c>
      <c r="E908" s="10" t="s">
        <v>4205</v>
      </c>
      <c r="F908" s="10" t="s">
        <v>4206</v>
      </c>
      <c r="G908" s="6" t="s">
        <v>4207</v>
      </c>
      <c r="H908" s="6" t="s">
        <v>1135</v>
      </c>
      <c r="I908" s="6" t="s">
        <v>4208</v>
      </c>
      <c r="J908" s="8" t="s">
        <v>1137</v>
      </c>
      <c r="K908" s="6" t="s">
        <v>1138</v>
      </c>
      <c r="N908" s="8" t="s">
        <v>1139</v>
      </c>
      <c r="O908" s="7">
        <v>2</v>
      </c>
      <c r="S908" s="6">
        <v>0</v>
      </c>
      <c r="T908" s="6">
        <v>0</v>
      </c>
      <c r="U908" s="6">
        <v>0</v>
      </c>
      <c r="V908" s="6">
        <v>1</v>
      </c>
      <c r="X908" s="6" t="s">
        <v>9495</v>
      </c>
      <c r="Y908" s="6" t="s">
        <v>9496</v>
      </c>
    </row>
    <row r="909" spans="1:25">
      <c r="A909" s="11" t="s">
        <v>366</v>
      </c>
      <c r="B909" s="11" t="s">
        <v>4209</v>
      </c>
      <c r="C909" s="11" t="s">
        <v>4210</v>
      </c>
      <c r="D909" s="12">
        <v>1</v>
      </c>
      <c r="E909" s="10" t="s">
        <v>1148</v>
      </c>
      <c r="F909" s="10" t="s">
        <v>1148</v>
      </c>
      <c r="G909" s="11" t="s">
        <v>4211</v>
      </c>
      <c r="H909" s="6" t="s">
        <v>1135</v>
      </c>
      <c r="I909" s="11" t="s">
        <v>4212</v>
      </c>
      <c r="J909" s="8" t="s">
        <v>4035</v>
      </c>
      <c r="K909" s="6" t="s">
        <v>1138</v>
      </c>
      <c r="N909" s="8" t="s">
        <v>1150</v>
      </c>
      <c r="O909" s="7">
        <v>1</v>
      </c>
      <c r="S909" s="6">
        <v>0</v>
      </c>
      <c r="T909" s="6">
        <v>0</v>
      </c>
      <c r="U909" s="6">
        <v>0</v>
      </c>
      <c r="V909" s="6">
        <v>1</v>
      </c>
      <c r="X909" s="6" t="s">
        <v>9497</v>
      </c>
      <c r="Y909" s="6" t="s">
        <v>9498</v>
      </c>
    </row>
    <row r="910" spans="1:25">
      <c r="A910" s="11" t="s">
        <v>981</v>
      </c>
      <c r="B910" s="11" t="s">
        <v>4213</v>
      </c>
      <c r="C910" s="11" t="s">
        <v>4214</v>
      </c>
      <c r="D910" s="12">
        <v>1</v>
      </c>
      <c r="E910" s="10" t="s">
        <v>1148</v>
      </c>
      <c r="F910" s="10" t="s">
        <v>1148</v>
      </c>
      <c r="G910" s="11" t="s">
        <v>4211</v>
      </c>
      <c r="H910" s="6" t="s">
        <v>1135</v>
      </c>
      <c r="I910" s="11" t="s">
        <v>4212</v>
      </c>
      <c r="J910" s="8" t="s">
        <v>4035</v>
      </c>
      <c r="K910" s="6" t="s">
        <v>1138</v>
      </c>
      <c r="N910" s="8" t="s">
        <v>1150</v>
      </c>
      <c r="O910" s="7">
        <v>1</v>
      </c>
      <c r="S910" s="6">
        <v>0</v>
      </c>
      <c r="T910" s="6">
        <v>0</v>
      </c>
      <c r="U910" s="6">
        <v>0</v>
      </c>
      <c r="V910" s="6">
        <v>0</v>
      </c>
      <c r="X910" s="6" t="s">
        <v>9499</v>
      </c>
      <c r="Y910" s="6" t="s">
        <v>9500</v>
      </c>
    </row>
    <row r="911" spans="1:25">
      <c r="A911" s="11" t="s">
        <v>336</v>
      </c>
      <c r="B911" s="11" t="s">
        <v>4215</v>
      </c>
      <c r="C911" s="11" t="s">
        <v>4216</v>
      </c>
      <c r="D911" s="12">
        <v>1</v>
      </c>
      <c r="E911" s="10" t="s">
        <v>4044</v>
      </c>
      <c r="F911" s="10" t="s">
        <v>4045</v>
      </c>
      <c r="G911" s="10" t="s">
        <v>1413</v>
      </c>
      <c r="H911" s="6" t="s">
        <v>1135</v>
      </c>
      <c r="I911" s="11" t="s">
        <v>4212</v>
      </c>
      <c r="J911" s="8" t="s">
        <v>4035</v>
      </c>
      <c r="K911" s="6" t="s">
        <v>1138</v>
      </c>
      <c r="N911" s="8" t="s">
        <v>1139</v>
      </c>
      <c r="O911" s="7">
        <v>2</v>
      </c>
      <c r="S911" s="6">
        <v>0</v>
      </c>
      <c r="T911" s="6">
        <v>0</v>
      </c>
      <c r="U911" s="6">
        <v>0</v>
      </c>
      <c r="V911" s="6">
        <v>1</v>
      </c>
      <c r="X911" s="6" t="s">
        <v>9501</v>
      </c>
      <c r="Y911" s="6" t="s">
        <v>9502</v>
      </c>
    </row>
    <row r="912" spans="1:25">
      <c r="A912" s="11" t="s">
        <v>498</v>
      </c>
      <c r="B912" s="11" t="s">
        <v>4217</v>
      </c>
      <c r="C912" s="11" t="s">
        <v>4218</v>
      </c>
      <c r="D912" s="12">
        <v>1</v>
      </c>
      <c r="E912" s="10" t="s">
        <v>1411</v>
      </c>
      <c r="F912" s="10" t="s">
        <v>1412</v>
      </c>
      <c r="G912" s="10" t="s">
        <v>1413</v>
      </c>
      <c r="H912" s="6" t="s">
        <v>1135</v>
      </c>
      <c r="I912" s="11" t="s">
        <v>4212</v>
      </c>
      <c r="J912" s="8" t="s">
        <v>4035</v>
      </c>
      <c r="K912" s="6" t="s">
        <v>1138</v>
      </c>
      <c r="N912" s="8" t="s">
        <v>1139</v>
      </c>
      <c r="O912" s="7">
        <v>2</v>
      </c>
      <c r="S912" s="6">
        <v>0</v>
      </c>
      <c r="T912" s="6">
        <v>0</v>
      </c>
      <c r="U912" s="6">
        <v>0</v>
      </c>
      <c r="V912" s="6">
        <v>0</v>
      </c>
      <c r="X912" s="6" t="s">
        <v>9503</v>
      </c>
      <c r="Y912" s="6" t="s">
        <v>9504</v>
      </c>
    </row>
    <row r="913" spans="1:26">
      <c r="A913" s="6" t="s">
        <v>558</v>
      </c>
      <c r="B913" s="6" t="s">
        <v>4219</v>
      </c>
      <c r="C913" s="11" t="s">
        <v>4220</v>
      </c>
      <c r="D913" s="12">
        <v>0</v>
      </c>
      <c r="E913" s="6" t="s">
        <v>4221</v>
      </c>
      <c r="F913" s="6" t="s">
        <v>4222</v>
      </c>
      <c r="G913" s="6" t="s">
        <v>4223</v>
      </c>
      <c r="H913" s="6" t="s">
        <v>1135</v>
      </c>
      <c r="I913" s="6" t="s">
        <v>4224</v>
      </c>
      <c r="J913" s="8" t="s">
        <v>1243</v>
      </c>
      <c r="K913" s="6" t="s">
        <v>1138</v>
      </c>
      <c r="N913" s="6" t="s">
        <v>1139</v>
      </c>
      <c r="O913" s="7">
        <v>2</v>
      </c>
      <c r="S913" s="6">
        <v>0</v>
      </c>
      <c r="T913" s="6">
        <v>0</v>
      </c>
      <c r="U913" s="6">
        <v>0</v>
      </c>
      <c r="V913" s="6">
        <v>1</v>
      </c>
      <c r="X913" s="6" t="s">
        <v>8056</v>
      </c>
      <c r="Y913" s="6" t="s">
        <v>9505</v>
      </c>
    </row>
    <row r="914" spans="1:26">
      <c r="A914" s="6" t="s">
        <v>4225</v>
      </c>
      <c r="B914" s="6" t="s">
        <v>4226</v>
      </c>
      <c r="C914" s="11" t="s">
        <v>4227</v>
      </c>
      <c r="D914" s="12">
        <v>0</v>
      </c>
      <c r="E914" s="6" t="s">
        <v>4228</v>
      </c>
      <c r="F914" s="6" t="s">
        <v>4229</v>
      </c>
      <c r="G914" s="6" t="s">
        <v>4230</v>
      </c>
      <c r="H914" s="6" t="s">
        <v>1135</v>
      </c>
      <c r="I914" s="6" t="s">
        <v>4224</v>
      </c>
      <c r="J914" s="8" t="s">
        <v>1243</v>
      </c>
      <c r="K914" s="6" t="s">
        <v>1138</v>
      </c>
      <c r="N914" s="6" t="s">
        <v>1139</v>
      </c>
      <c r="O914" s="7">
        <v>2</v>
      </c>
      <c r="S914" s="6">
        <v>0</v>
      </c>
      <c r="T914" s="6">
        <v>0</v>
      </c>
      <c r="U914" s="6">
        <v>0</v>
      </c>
      <c r="V914" s="6">
        <v>1</v>
      </c>
      <c r="X914" s="6" t="s">
        <v>9506</v>
      </c>
      <c r="Y914" s="6" t="s">
        <v>9507</v>
      </c>
    </row>
    <row r="915" spans="1:26">
      <c r="A915" s="6" t="s">
        <v>664</v>
      </c>
      <c r="B915" s="6" t="s">
        <v>4231</v>
      </c>
      <c r="C915" s="11" t="s">
        <v>4232</v>
      </c>
      <c r="D915" s="12">
        <v>1</v>
      </c>
      <c r="E915" s="6" t="s">
        <v>4233</v>
      </c>
      <c r="F915" s="6" t="s">
        <v>4234</v>
      </c>
      <c r="G915" s="6" t="s">
        <v>4235</v>
      </c>
      <c r="H915" s="6" t="s">
        <v>1135</v>
      </c>
      <c r="I915" s="6" t="s">
        <v>4224</v>
      </c>
      <c r="J915" s="8" t="s">
        <v>1243</v>
      </c>
      <c r="K915" s="6" t="s">
        <v>1138</v>
      </c>
      <c r="N915" s="6" t="s">
        <v>1139</v>
      </c>
      <c r="O915" s="7">
        <v>2</v>
      </c>
      <c r="P915" s="6" t="s">
        <v>4236</v>
      </c>
      <c r="S915" s="6">
        <v>0</v>
      </c>
      <c r="T915" s="6">
        <v>0</v>
      </c>
      <c r="U915" s="6">
        <v>0</v>
      </c>
      <c r="V915" s="6">
        <v>1</v>
      </c>
      <c r="X915" s="6" t="s">
        <v>9508</v>
      </c>
      <c r="Y915" s="6" t="s">
        <v>9509</v>
      </c>
    </row>
    <row r="916" spans="1:26">
      <c r="A916" s="6" t="s">
        <v>426</v>
      </c>
      <c r="B916" s="6" t="s">
        <v>4237</v>
      </c>
      <c r="C916" s="6" t="s">
        <v>4238</v>
      </c>
      <c r="D916" s="7">
        <v>0</v>
      </c>
      <c r="E916" s="6" t="s">
        <v>4239</v>
      </c>
      <c r="F916" s="6" t="s">
        <v>4240</v>
      </c>
      <c r="G916" s="6" t="s">
        <v>4241</v>
      </c>
      <c r="H916" s="6" t="s">
        <v>1135</v>
      </c>
      <c r="I916" s="6" t="s">
        <v>4224</v>
      </c>
      <c r="J916" s="8" t="s">
        <v>1243</v>
      </c>
      <c r="K916" s="6" t="s">
        <v>1138</v>
      </c>
      <c r="N916" s="6" t="s">
        <v>1139</v>
      </c>
      <c r="O916" s="7">
        <v>2</v>
      </c>
      <c r="S916" s="6">
        <v>0</v>
      </c>
      <c r="T916" s="6">
        <v>0</v>
      </c>
      <c r="U916" s="6">
        <v>0</v>
      </c>
      <c r="V916" s="6">
        <v>1</v>
      </c>
      <c r="X916" s="6" t="s">
        <v>9510</v>
      </c>
      <c r="Y916" s="6" t="s">
        <v>9511</v>
      </c>
    </row>
    <row r="917" spans="1:26">
      <c r="A917" s="6" t="s">
        <v>63</v>
      </c>
      <c r="B917" s="6" t="s">
        <v>4242</v>
      </c>
      <c r="C917" s="11" t="s">
        <v>4243</v>
      </c>
      <c r="D917" s="12">
        <v>0</v>
      </c>
      <c r="E917" s="6" t="s">
        <v>4244</v>
      </c>
      <c r="F917" s="6" t="s">
        <v>4245</v>
      </c>
      <c r="G917" s="6" t="s">
        <v>4246</v>
      </c>
      <c r="H917" s="6" t="s">
        <v>1135</v>
      </c>
      <c r="I917" s="6" t="s">
        <v>4224</v>
      </c>
      <c r="J917" s="8" t="s">
        <v>1243</v>
      </c>
      <c r="K917" s="6" t="s">
        <v>1138</v>
      </c>
      <c r="N917" s="6" t="s">
        <v>1139</v>
      </c>
      <c r="O917" s="7">
        <v>2</v>
      </c>
      <c r="S917" s="6">
        <v>0</v>
      </c>
      <c r="T917" s="6">
        <v>0</v>
      </c>
      <c r="U917" s="6">
        <v>0</v>
      </c>
      <c r="V917" s="6">
        <v>1</v>
      </c>
      <c r="X917" s="6" t="s">
        <v>9512</v>
      </c>
      <c r="Y917" s="6" t="s">
        <v>9513</v>
      </c>
    </row>
    <row r="918" spans="1:26">
      <c r="A918" s="8" t="s">
        <v>736</v>
      </c>
      <c r="B918" s="8" t="s">
        <v>4247</v>
      </c>
      <c r="C918" s="11" t="s">
        <v>4248</v>
      </c>
      <c r="D918" s="12">
        <v>0</v>
      </c>
      <c r="E918" s="10" t="s">
        <v>4249</v>
      </c>
      <c r="F918" s="10" t="s">
        <v>4250</v>
      </c>
      <c r="G918" s="10" t="s">
        <v>4251</v>
      </c>
      <c r="H918" s="6" t="s">
        <v>1135</v>
      </c>
      <c r="I918" s="8" t="s">
        <v>4224</v>
      </c>
      <c r="J918" s="8" t="s">
        <v>1243</v>
      </c>
      <c r="K918" s="6" t="s">
        <v>1138</v>
      </c>
      <c r="N918" s="6" t="s">
        <v>1139</v>
      </c>
      <c r="O918" s="7">
        <v>2</v>
      </c>
      <c r="S918" s="6">
        <v>0</v>
      </c>
      <c r="T918" s="6">
        <v>0</v>
      </c>
      <c r="U918" s="6">
        <v>0</v>
      </c>
      <c r="V918" s="6">
        <v>1</v>
      </c>
      <c r="X918" s="6" t="s">
        <v>9514</v>
      </c>
      <c r="Y918" s="6" t="s">
        <v>9515</v>
      </c>
    </row>
    <row r="919" spans="1:26">
      <c r="A919" s="10" t="s">
        <v>862</v>
      </c>
      <c r="B919" s="11" t="s">
        <v>4252</v>
      </c>
      <c r="C919" s="11" t="s">
        <v>4253</v>
      </c>
      <c r="D919" s="12">
        <v>1</v>
      </c>
      <c r="E919" s="10" t="s">
        <v>4254</v>
      </c>
      <c r="F919" s="10" t="s">
        <v>4255</v>
      </c>
      <c r="G919" s="10" t="s">
        <v>3996</v>
      </c>
      <c r="H919" s="6" t="s">
        <v>1135</v>
      </c>
      <c r="I919" s="10" t="s">
        <v>4256</v>
      </c>
      <c r="J919" s="8" t="s">
        <v>1243</v>
      </c>
      <c r="K919" s="6" t="s">
        <v>1138</v>
      </c>
      <c r="N919" s="8" t="s">
        <v>1139</v>
      </c>
      <c r="O919" s="7">
        <v>2</v>
      </c>
      <c r="S919" s="6">
        <v>0</v>
      </c>
      <c r="T919" s="6">
        <v>0</v>
      </c>
      <c r="U919" s="6">
        <v>0</v>
      </c>
      <c r="V919" s="6">
        <v>1</v>
      </c>
      <c r="X919" s="6" t="s">
        <v>9516</v>
      </c>
      <c r="Y919" s="6" t="s">
        <v>9517</v>
      </c>
    </row>
    <row r="920" spans="1:26">
      <c r="A920" s="10" t="s">
        <v>4257</v>
      </c>
      <c r="B920" s="11" t="s">
        <v>4258</v>
      </c>
      <c r="C920" s="11" t="s">
        <v>4259</v>
      </c>
      <c r="D920" s="12">
        <v>1</v>
      </c>
      <c r="E920" s="6" t="s">
        <v>4260</v>
      </c>
      <c r="F920" s="6" t="s">
        <v>4261</v>
      </c>
      <c r="G920" s="10" t="s">
        <v>3996</v>
      </c>
      <c r="H920" s="6" t="s">
        <v>1135</v>
      </c>
      <c r="I920" s="10" t="s">
        <v>4256</v>
      </c>
      <c r="J920" s="8" t="s">
        <v>1243</v>
      </c>
      <c r="K920" s="6" t="s">
        <v>1138</v>
      </c>
      <c r="N920" s="8" t="s">
        <v>1139</v>
      </c>
      <c r="O920" s="7">
        <v>2</v>
      </c>
      <c r="S920" s="6">
        <v>0</v>
      </c>
      <c r="T920" s="6">
        <v>0</v>
      </c>
      <c r="U920" s="6">
        <v>0</v>
      </c>
      <c r="V920" s="6">
        <v>1</v>
      </c>
      <c r="X920" s="6" t="s">
        <v>9518</v>
      </c>
      <c r="Y920" s="6" t="s">
        <v>9519</v>
      </c>
    </row>
    <row r="921" spans="1:26">
      <c r="A921" s="6" t="s">
        <v>292</v>
      </c>
      <c r="B921" s="6" t="s">
        <v>4262</v>
      </c>
      <c r="C921" s="6" t="s">
        <v>4263</v>
      </c>
      <c r="D921" s="7">
        <v>0</v>
      </c>
      <c r="E921" s="6" t="s">
        <v>4264</v>
      </c>
      <c r="F921" s="6" t="s">
        <v>4265</v>
      </c>
      <c r="G921" s="6" t="s">
        <v>4266</v>
      </c>
      <c r="H921" s="6" t="s">
        <v>1135</v>
      </c>
      <c r="I921" s="10" t="s">
        <v>4256</v>
      </c>
      <c r="J921" s="8" t="s">
        <v>1243</v>
      </c>
      <c r="K921" s="6" t="s">
        <v>1138</v>
      </c>
      <c r="N921" s="8" t="s">
        <v>1139</v>
      </c>
      <c r="O921" s="7">
        <v>2</v>
      </c>
      <c r="S921" s="6">
        <v>0</v>
      </c>
      <c r="T921" s="6">
        <v>0</v>
      </c>
      <c r="U921" s="6">
        <v>0</v>
      </c>
      <c r="V921" s="6">
        <v>1</v>
      </c>
      <c r="X921" s="6" t="s">
        <v>9520</v>
      </c>
      <c r="Y921" s="6" t="s">
        <v>9521</v>
      </c>
      <c r="Z921" s="6">
        <v>1</v>
      </c>
    </row>
    <row r="922" spans="1:26">
      <c r="A922" s="6" t="s">
        <v>406</v>
      </c>
      <c r="B922" s="6" t="s">
        <v>4267</v>
      </c>
      <c r="C922" s="6" t="s">
        <v>4268</v>
      </c>
      <c r="D922" s="7">
        <v>1</v>
      </c>
      <c r="E922" s="6" t="s">
        <v>4269</v>
      </c>
      <c r="F922" s="6" t="s">
        <v>4270</v>
      </c>
      <c r="G922" s="6" t="s">
        <v>4271</v>
      </c>
      <c r="H922" s="6" t="s">
        <v>1135</v>
      </c>
      <c r="I922" s="10" t="s">
        <v>4256</v>
      </c>
      <c r="J922" s="8" t="s">
        <v>1243</v>
      </c>
      <c r="K922" s="6" t="s">
        <v>1138</v>
      </c>
      <c r="N922" s="8" t="s">
        <v>1139</v>
      </c>
      <c r="O922" s="7">
        <v>2</v>
      </c>
      <c r="S922" s="6">
        <v>0</v>
      </c>
      <c r="T922" s="6">
        <v>0</v>
      </c>
      <c r="U922" s="6">
        <v>0</v>
      </c>
      <c r="V922" s="6">
        <v>1</v>
      </c>
      <c r="X922" s="6" t="s">
        <v>9522</v>
      </c>
      <c r="Y922" s="6" t="s">
        <v>9523</v>
      </c>
    </row>
    <row r="923" spans="1:26">
      <c r="A923" s="6" t="s">
        <v>404</v>
      </c>
      <c r="B923" s="6" t="s">
        <v>4272</v>
      </c>
      <c r="C923" s="6" t="s">
        <v>4273</v>
      </c>
      <c r="D923" s="7">
        <v>0</v>
      </c>
      <c r="E923" s="6" t="s">
        <v>4274</v>
      </c>
      <c r="F923" s="6" t="s">
        <v>4275</v>
      </c>
      <c r="G923" s="6" t="s">
        <v>4276</v>
      </c>
      <c r="H923" s="6" t="s">
        <v>1135</v>
      </c>
      <c r="I923" s="10" t="s">
        <v>4256</v>
      </c>
      <c r="J923" s="8" t="s">
        <v>1243</v>
      </c>
      <c r="K923" s="6" t="s">
        <v>1138</v>
      </c>
      <c r="N923" s="8" t="s">
        <v>1139</v>
      </c>
      <c r="O923" s="7">
        <v>2</v>
      </c>
      <c r="S923" s="6">
        <v>0</v>
      </c>
      <c r="T923" s="6">
        <v>0</v>
      </c>
      <c r="U923" s="6">
        <v>0</v>
      </c>
      <c r="V923" s="6">
        <v>1</v>
      </c>
      <c r="X923" s="6" t="s">
        <v>9524</v>
      </c>
      <c r="Y923" s="6" t="s">
        <v>9525</v>
      </c>
    </row>
    <row r="924" spans="1:26">
      <c r="A924" s="6" t="s">
        <v>4277</v>
      </c>
      <c r="B924" s="6" t="s">
        <v>4278</v>
      </c>
      <c r="C924" s="6" t="s">
        <v>4279</v>
      </c>
      <c r="D924" s="7">
        <v>0</v>
      </c>
      <c r="E924" s="9" t="s">
        <v>4280</v>
      </c>
      <c r="F924" s="9" t="s">
        <v>4281</v>
      </c>
      <c r="G924" s="6" t="s">
        <v>4276</v>
      </c>
      <c r="H924" s="6" t="s">
        <v>1135</v>
      </c>
      <c r="I924" s="10" t="s">
        <v>4256</v>
      </c>
      <c r="J924" s="8" t="s">
        <v>1243</v>
      </c>
      <c r="K924" s="6" t="s">
        <v>1138</v>
      </c>
      <c r="N924" s="8" t="s">
        <v>1139</v>
      </c>
      <c r="O924" s="7">
        <v>2</v>
      </c>
      <c r="S924" s="6">
        <v>0</v>
      </c>
      <c r="T924" s="6">
        <v>0</v>
      </c>
      <c r="U924" s="6">
        <v>0</v>
      </c>
      <c r="V924" s="6">
        <v>1</v>
      </c>
      <c r="X924" s="6" t="s">
        <v>9526</v>
      </c>
      <c r="Y924" s="6" t="s">
        <v>9527</v>
      </c>
    </row>
    <row r="925" spans="1:26">
      <c r="A925" s="6" t="s">
        <v>187</v>
      </c>
      <c r="B925" s="6" t="s">
        <v>4282</v>
      </c>
      <c r="C925" s="6" t="s">
        <v>4283</v>
      </c>
      <c r="D925" s="7">
        <v>0</v>
      </c>
      <c r="E925" s="6" t="s">
        <v>4284</v>
      </c>
      <c r="F925" s="6" t="s">
        <v>4285</v>
      </c>
      <c r="G925" s="9" t="s">
        <v>4286</v>
      </c>
      <c r="H925" s="6" t="s">
        <v>1135</v>
      </c>
      <c r="I925" s="10" t="s">
        <v>4256</v>
      </c>
      <c r="J925" s="8" t="s">
        <v>1243</v>
      </c>
      <c r="K925" s="6" t="s">
        <v>1138</v>
      </c>
      <c r="N925" s="8" t="s">
        <v>1139</v>
      </c>
      <c r="O925" s="7">
        <v>2</v>
      </c>
      <c r="S925" s="6">
        <v>0</v>
      </c>
      <c r="T925" s="6">
        <v>0</v>
      </c>
      <c r="U925" s="6">
        <v>0</v>
      </c>
      <c r="V925" s="6">
        <v>1</v>
      </c>
      <c r="X925" s="6" t="s">
        <v>9528</v>
      </c>
      <c r="Y925" s="6" t="s">
        <v>9529</v>
      </c>
      <c r="Z925" s="6">
        <v>1</v>
      </c>
    </row>
    <row r="926" spans="1:26">
      <c r="A926" s="6" t="s">
        <v>553</v>
      </c>
      <c r="B926" s="6" t="s">
        <v>4287</v>
      </c>
      <c r="C926" s="6" t="s">
        <v>4288</v>
      </c>
      <c r="D926" s="7">
        <v>0</v>
      </c>
      <c r="E926" s="6" t="s">
        <v>4289</v>
      </c>
      <c r="F926" s="6" t="s">
        <v>4290</v>
      </c>
      <c r="G926" s="6" t="s">
        <v>4291</v>
      </c>
      <c r="H926" s="6" t="s">
        <v>1135</v>
      </c>
      <c r="I926" s="10" t="s">
        <v>4256</v>
      </c>
      <c r="J926" s="8" t="s">
        <v>1243</v>
      </c>
      <c r="K926" s="6" t="s">
        <v>1138</v>
      </c>
      <c r="N926" s="8" t="s">
        <v>1139</v>
      </c>
      <c r="O926" s="7">
        <v>2</v>
      </c>
      <c r="S926" s="6">
        <v>0</v>
      </c>
      <c r="T926" s="6">
        <v>0</v>
      </c>
      <c r="U926" s="6">
        <v>0</v>
      </c>
      <c r="V926" s="6">
        <v>1</v>
      </c>
      <c r="X926" s="6" t="s">
        <v>9530</v>
      </c>
      <c r="Y926" s="6" t="s">
        <v>9531</v>
      </c>
      <c r="Z926" s="6">
        <v>1</v>
      </c>
    </row>
    <row r="927" spans="1:26">
      <c r="A927" s="19" t="s">
        <v>72</v>
      </c>
      <c r="B927" s="11" t="s">
        <v>4292</v>
      </c>
      <c r="C927" s="11" t="s">
        <v>4293</v>
      </c>
      <c r="D927" s="12">
        <v>0</v>
      </c>
      <c r="E927" s="10" t="s">
        <v>4294</v>
      </c>
      <c r="F927" s="10" t="s">
        <v>4295</v>
      </c>
      <c r="G927" s="10" t="s">
        <v>4296</v>
      </c>
      <c r="H927" s="6" t="s">
        <v>1135</v>
      </c>
      <c r="I927" s="11" t="s">
        <v>4297</v>
      </c>
      <c r="J927" s="8" t="s">
        <v>1243</v>
      </c>
      <c r="K927" s="6" t="s">
        <v>1138</v>
      </c>
      <c r="N927" s="8" t="s">
        <v>1139</v>
      </c>
      <c r="O927" s="7">
        <v>2</v>
      </c>
      <c r="S927" s="6">
        <v>0</v>
      </c>
      <c r="T927" s="6">
        <v>0</v>
      </c>
      <c r="U927" s="6">
        <v>0</v>
      </c>
      <c r="V927" s="6">
        <v>1</v>
      </c>
      <c r="X927" s="6" t="s">
        <v>9532</v>
      </c>
      <c r="Y927" s="6" t="s">
        <v>9533</v>
      </c>
    </row>
    <row r="928" spans="1:26">
      <c r="A928" s="6" t="s">
        <v>70</v>
      </c>
      <c r="B928" s="6" t="s">
        <v>4298</v>
      </c>
      <c r="C928" s="6" t="s">
        <v>4299</v>
      </c>
      <c r="D928" s="7">
        <v>0</v>
      </c>
      <c r="E928" s="6" t="s">
        <v>4300</v>
      </c>
      <c r="F928" s="6" t="s">
        <v>4301</v>
      </c>
      <c r="G928" s="6" t="s">
        <v>4302</v>
      </c>
      <c r="H928" s="6" t="s">
        <v>1135</v>
      </c>
      <c r="I928" s="11" t="s">
        <v>4297</v>
      </c>
      <c r="J928" s="8" t="s">
        <v>1243</v>
      </c>
      <c r="K928" s="6" t="s">
        <v>1138</v>
      </c>
      <c r="N928" s="6" t="s">
        <v>1139</v>
      </c>
      <c r="O928" s="7">
        <v>2</v>
      </c>
      <c r="S928" s="6">
        <v>0</v>
      </c>
      <c r="T928" s="6">
        <v>0</v>
      </c>
      <c r="U928" s="6">
        <v>0</v>
      </c>
      <c r="V928" s="6">
        <v>1</v>
      </c>
      <c r="X928" s="6" t="s">
        <v>8081</v>
      </c>
      <c r="Y928" s="6" t="s">
        <v>9534</v>
      </c>
    </row>
    <row r="929" spans="1:26">
      <c r="A929" s="19" t="s">
        <v>4303</v>
      </c>
      <c r="B929" s="11" t="s">
        <v>4304</v>
      </c>
      <c r="C929" s="11" t="s">
        <v>4305</v>
      </c>
      <c r="D929" s="12">
        <v>0</v>
      </c>
      <c r="E929" s="10" t="s">
        <v>4294</v>
      </c>
      <c r="F929" s="10" t="s">
        <v>4295</v>
      </c>
      <c r="G929" s="10" t="s">
        <v>4296</v>
      </c>
      <c r="H929" s="6" t="s">
        <v>1135</v>
      </c>
      <c r="I929" s="11" t="s">
        <v>4297</v>
      </c>
      <c r="J929" s="8" t="s">
        <v>1243</v>
      </c>
      <c r="K929" s="6" t="s">
        <v>1138</v>
      </c>
      <c r="N929" s="8" t="s">
        <v>1139</v>
      </c>
      <c r="O929" s="7">
        <v>2</v>
      </c>
      <c r="S929" s="6">
        <v>0</v>
      </c>
      <c r="T929" s="6">
        <v>0</v>
      </c>
      <c r="U929" s="6">
        <v>0</v>
      </c>
      <c r="V929" s="6">
        <v>1</v>
      </c>
      <c r="X929" s="6" t="s">
        <v>9535</v>
      </c>
      <c r="Y929" s="6" t="s">
        <v>9533</v>
      </c>
    </row>
    <row r="930" spans="1:26">
      <c r="A930" s="19" t="s">
        <v>4306</v>
      </c>
      <c r="B930" s="11" t="s">
        <v>4307</v>
      </c>
      <c r="C930" s="11" t="s">
        <v>4308</v>
      </c>
      <c r="D930" s="12">
        <v>0</v>
      </c>
      <c r="E930" s="10" t="s">
        <v>4294</v>
      </c>
      <c r="F930" s="10" t="s">
        <v>4295</v>
      </c>
      <c r="G930" s="10" t="s">
        <v>4296</v>
      </c>
      <c r="H930" s="6" t="s">
        <v>1135</v>
      </c>
      <c r="I930" s="11" t="s">
        <v>4297</v>
      </c>
      <c r="J930" s="8" t="s">
        <v>1243</v>
      </c>
      <c r="K930" s="6" t="s">
        <v>1138</v>
      </c>
      <c r="N930" s="8" t="s">
        <v>1139</v>
      </c>
      <c r="O930" s="7">
        <v>2</v>
      </c>
      <c r="S930" s="6">
        <v>0</v>
      </c>
      <c r="T930" s="6">
        <v>0</v>
      </c>
      <c r="U930" s="6">
        <v>0</v>
      </c>
      <c r="V930" s="6">
        <v>1</v>
      </c>
      <c r="X930" s="6" t="s">
        <v>9536</v>
      </c>
      <c r="Y930" s="6" t="s">
        <v>9537</v>
      </c>
    </row>
    <row r="931" spans="1:26">
      <c r="A931" s="10" t="s">
        <v>4309</v>
      </c>
      <c r="B931" s="11" t="s">
        <v>4310</v>
      </c>
      <c r="C931" s="11" t="s">
        <v>4311</v>
      </c>
      <c r="D931" s="12">
        <v>1</v>
      </c>
      <c r="E931" s="19" t="s">
        <v>3668</v>
      </c>
      <c r="F931" s="19" t="s">
        <v>3669</v>
      </c>
      <c r="G931" s="10" t="s">
        <v>4312</v>
      </c>
      <c r="H931" s="6" t="s">
        <v>1135</v>
      </c>
      <c r="I931" s="11" t="s">
        <v>4313</v>
      </c>
      <c r="J931" s="8" t="s">
        <v>1137</v>
      </c>
      <c r="K931" s="6" t="s">
        <v>1138</v>
      </c>
      <c r="N931" s="8" t="s">
        <v>1139</v>
      </c>
      <c r="O931" s="7">
        <v>2</v>
      </c>
      <c r="S931" s="6">
        <v>0</v>
      </c>
      <c r="T931" s="6">
        <v>0</v>
      </c>
      <c r="U931" s="6">
        <v>0</v>
      </c>
      <c r="V931" s="6">
        <v>1</v>
      </c>
      <c r="X931" s="6" t="s">
        <v>9538</v>
      </c>
      <c r="Y931" s="6" t="s">
        <v>9539</v>
      </c>
    </row>
    <row r="932" spans="1:26">
      <c r="A932" s="6" t="s">
        <v>4314</v>
      </c>
      <c r="B932" s="6" t="s">
        <v>4315</v>
      </c>
      <c r="C932" s="11" t="s">
        <v>4316</v>
      </c>
      <c r="D932" s="12">
        <v>0</v>
      </c>
      <c r="E932" s="10" t="s">
        <v>4317</v>
      </c>
      <c r="F932" s="10" t="s">
        <v>4318</v>
      </c>
      <c r="G932" s="6" t="s">
        <v>4319</v>
      </c>
      <c r="H932" s="6" t="s">
        <v>1135</v>
      </c>
      <c r="I932" s="11" t="s">
        <v>4313</v>
      </c>
      <c r="J932" s="8" t="s">
        <v>1137</v>
      </c>
      <c r="K932" s="6" t="s">
        <v>1138</v>
      </c>
      <c r="N932" s="8" t="s">
        <v>1139</v>
      </c>
      <c r="O932" s="7">
        <v>2</v>
      </c>
      <c r="S932" s="6">
        <v>0</v>
      </c>
      <c r="T932" s="6">
        <v>0</v>
      </c>
      <c r="U932" s="6">
        <v>0</v>
      </c>
      <c r="V932" s="6">
        <v>1</v>
      </c>
      <c r="X932" s="6" t="s">
        <v>9540</v>
      </c>
      <c r="Y932" s="6" t="s">
        <v>9541</v>
      </c>
    </row>
    <row r="933" spans="1:26" ht="15.75">
      <c r="A933" s="10" t="s">
        <v>251</v>
      </c>
      <c r="B933" s="11" t="s">
        <v>4320</v>
      </c>
      <c r="C933" s="11" t="s">
        <v>4321</v>
      </c>
      <c r="D933" s="12">
        <v>0</v>
      </c>
      <c r="E933" s="6" t="s">
        <v>1148</v>
      </c>
      <c r="F933" s="6" t="s">
        <v>1148</v>
      </c>
      <c r="G933" s="10" t="s">
        <v>4322</v>
      </c>
      <c r="H933" s="6" t="s">
        <v>1135</v>
      </c>
      <c r="I933" s="10" t="s">
        <v>4323</v>
      </c>
      <c r="J933" s="8" t="s">
        <v>1500</v>
      </c>
      <c r="K933" s="6" t="s">
        <v>1138</v>
      </c>
      <c r="L933" s="11"/>
      <c r="M933" s="42"/>
      <c r="N933" s="8" t="s">
        <v>1150</v>
      </c>
      <c r="O933" s="7">
        <v>1</v>
      </c>
      <c r="P933" s="11"/>
      <c r="Q933" s="8"/>
      <c r="R933" s="8"/>
      <c r="S933" s="6">
        <v>0</v>
      </c>
      <c r="T933" s="6">
        <v>0</v>
      </c>
      <c r="U933" s="6">
        <v>0</v>
      </c>
      <c r="V933" s="6">
        <v>1</v>
      </c>
      <c r="X933" s="6" t="s">
        <v>9542</v>
      </c>
      <c r="Y933" s="6" t="s">
        <v>9543</v>
      </c>
    </row>
    <row r="934" spans="1:26" ht="15.75">
      <c r="A934" s="10" t="s">
        <v>257</v>
      </c>
      <c r="B934" s="11" t="s">
        <v>4320</v>
      </c>
      <c r="C934" s="11" t="s">
        <v>4324</v>
      </c>
      <c r="D934" s="12">
        <v>0</v>
      </c>
      <c r="E934" s="6" t="s">
        <v>1148</v>
      </c>
      <c r="F934" s="6" t="s">
        <v>1148</v>
      </c>
      <c r="G934" s="10" t="s">
        <v>4322</v>
      </c>
      <c r="H934" s="6" t="s">
        <v>1135</v>
      </c>
      <c r="I934" s="10" t="s">
        <v>4323</v>
      </c>
      <c r="J934" s="8" t="s">
        <v>1500</v>
      </c>
      <c r="K934" s="6" t="s">
        <v>1138</v>
      </c>
      <c r="L934" s="11"/>
      <c r="M934" s="42"/>
      <c r="N934" s="8" t="s">
        <v>1150</v>
      </c>
      <c r="O934" s="7">
        <v>1</v>
      </c>
      <c r="P934" s="11"/>
      <c r="Q934" s="8"/>
      <c r="R934" s="10"/>
      <c r="S934" s="6">
        <v>0</v>
      </c>
      <c r="T934" s="6">
        <v>0</v>
      </c>
      <c r="U934" s="6">
        <v>0</v>
      </c>
      <c r="V934" s="6">
        <v>1</v>
      </c>
      <c r="X934" s="6" t="s">
        <v>9544</v>
      </c>
      <c r="Y934" s="6" t="s">
        <v>9545</v>
      </c>
    </row>
    <row r="935" spans="1:26" ht="15.75">
      <c r="A935" s="10" t="s">
        <v>545</v>
      </c>
      <c r="B935" s="11" t="s">
        <v>4325</v>
      </c>
      <c r="C935" s="11" t="s">
        <v>4326</v>
      </c>
      <c r="D935" s="12">
        <v>0</v>
      </c>
      <c r="E935" s="9" t="s">
        <v>4327</v>
      </c>
      <c r="F935" s="9" t="s">
        <v>4328</v>
      </c>
      <c r="G935" s="10" t="s">
        <v>4329</v>
      </c>
      <c r="H935" s="6" t="s">
        <v>1135</v>
      </c>
      <c r="I935" s="11" t="s">
        <v>4323</v>
      </c>
      <c r="J935" s="8" t="s">
        <v>1500</v>
      </c>
      <c r="K935" s="6" t="s">
        <v>1138</v>
      </c>
      <c r="L935" s="11"/>
      <c r="M935" s="42"/>
      <c r="N935" s="8" t="s">
        <v>1139</v>
      </c>
      <c r="O935" s="7">
        <v>2</v>
      </c>
      <c r="P935" s="11"/>
      <c r="Q935" s="8"/>
      <c r="R935" s="10"/>
      <c r="S935" s="6">
        <v>0</v>
      </c>
      <c r="T935" s="6">
        <v>0</v>
      </c>
      <c r="U935" s="6">
        <v>0</v>
      </c>
      <c r="V935" s="6">
        <v>1</v>
      </c>
      <c r="X935" s="6" t="s">
        <v>9546</v>
      </c>
      <c r="Y935" s="6" t="s">
        <v>9547</v>
      </c>
      <c r="Z935" s="6">
        <v>1</v>
      </c>
    </row>
    <row r="936" spans="1:26" ht="15.75">
      <c r="A936" s="10" t="s">
        <v>610</v>
      </c>
      <c r="B936" s="11" t="s">
        <v>4330</v>
      </c>
      <c r="C936" s="11" t="s">
        <v>4331</v>
      </c>
      <c r="D936" s="14">
        <v>0</v>
      </c>
      <c r="E936" s="6" t="s">
        <v>4332</v>
      </c>
      <c r="F936" s="6" t="s">
        <v>4333</v>
      </c>
      <c r="G936" s="10" t="s">
        <v>4334</v>
      </c>
      <c r="H936" s="6" t="s">
        <v>1135</v>
      </c>
      <c r="I936" s="11" t="s">
        <v>4323</v>
      </c>
      <c r="J936" s="8" t="s">
        <v>1500</v>
      </c>
      <c r="K936" s="6" t="s">
        <v>1138</v>
      </c>
      <c r="L936" s="42"/>
      <c r="M936" s="42"/>
      <c r="N936" s="8" t="s">
        <v>1139</v>
      </c>
      <c r="O936" s="7">
        <v>2</v>
      </c>
      <c r="P936" s="11"/>
      <c r="Q936" s="8"/>
      <c r="R936" s="8"/>
      <c r="S936" s="6">
        <v>0</v>
      </c>
      <c r="T936" s="6">
        <v>0</v>
      </c>
      <c r="U936" s="6">
        <v>0</v>
      </c>
      <c r="V936" s="6">
        <v>1</v>
      </c>
      <c r="X936" s="6" t="s">
        <v>9548</v>
      </c>
      <c r="Y936" s="6" t="s">
        <v>9549</v>
      </c>
      <c r="Z936" s="6">
        <v>1</v>
      </c>
    </row>
    <row r="937" spans="1:26">
      <c r="A937" s="24" t="s">
        <v>577</v>
      </c>
      <c r="B937" s="6" t="s">
        <v>4335</v>
      </c>
      <c r="C937" s="11" t="s">
        <v>4336</v>
      </c>
      <c r="D937" s="12">
        <v>1</v>
      </c>
      <c r="E937" s="10" t="s">
        <v>4337</v>
      </c>
      <c r="F937" s="10" t="s">
        <v>4338</v>
      </c>
      <c r="G937" s="6" t="s">
        <v>4339</v>
      </c>
      <c r="H937" s="6" t="s">
        <v>1135</v>
      </c>
      <c r="I937" s="11" t="s">
        <v>4323</v>
      </c>
      <c r="J937" s="16" t="s">
        <v>1500</v>
      </c>
      <c r="K937" s="6" t="s">
        <v>1138</v>
      </c>
      <c r="N937" s="8" t="s">
        <v>1139</v>
      </c>
      <c r="O937" s="7">
        <v>2</v>
      </c>
      <c r="S937" s="6">
        <v>0</v>
      </c>
      <c r="T937" s="6">
        <v>0</v>
      </c>
      <c r="U937" s="6">
        <v>0</v>
      </c>
      <c r="V937" s="6">
        <v>1</v>
      </c>
      <c r="X937" s="6" t="s">
        <v>9550</v>
      </c>
      <c r="Y937" s="6" t="s">
        <v>9551</v>
      </c>
      <c r="Z937" s="6">
        <v>1</v>
      </c>
    </row>
    <row r="938" spans="1:26" ht="15.75">
      <c r="A938" s="19" t="s">
        <v>4340</v>
      </c>
      <c r="B938" s="11" t="s">
        <v>4341</v>
      </c>
      <c r="C938" s="11" t="s">
        <v>4342</v>
      </c>
      <c r="D938" s="12">
        <v>1</v>
      </c>
      <c r="E938" s="24" t="s">
        <v>4343</v>
      </c>
      <c r="F938" s="24" t="s">
        <v>4344</v>
      </c>
      <c r="G938" s="10" t="s">
        <v>4345</v>
      </c>
      <c r="H938" s="6" t="s">
        <v>1135</v>
      </c>
      <c r="I938" s="11" t="s">
        <v>4323</v>
      </c>
      <c r="J938" s="8" t="s">
        <v>1500</v>
      </c>
      <c r="K938" s="6" t="s">
        <v>1138</v>
      </c>
      <c r="L938" s="42"/>
      <c r="M938" s="42"/>
      <c r="N938" s="8" t="s">
        <v>1139</v>
      </c>
      <c r="O938" s="7">
        <v>2</v>
      </c>
      <c r="P938" s="11"/>
      <c r="Q938" s="8"/>
      <c r="R938" s="8"/>
      <c r="S938" s="6">
        <v>0</v>
      </c>
      <c r="T938" s="6">
        <v>0</v>
      </c>
      <c r="U938" s="6">
        <v>0</v>
      </c>
      <c r="V938" s="6">
        <v>1</v>
      </c>
      <c r="X938" s="6" t="s">
        <v>9552</v>
      </c>
      <c r="Y938" s="6" t="s">
        <v>9553</v>
      </c>
      <c r="Z938" s="6">
        <v>1</v>
      </c>
    </row>
    <row r="939" spans="1:26">
      <c r="A939" s="24" t="s">
        <v>209</v>
      </c>
      <c r="B939" s="6" t="s">
        <v>4346</v>
      </c>
      <c r="C939" s="11" t="s">
        <v>4347</v>
      </c>
      <c r="D939" s="12">
        <v>1</v>
      </c>
      <c r="E939" s="6" t="s">
        <v>4348</v>
      </c>
      <c r="F939" s="6" t="s">
        <v>4349</v>
      </c>
      <c r="G939" s="6" t="s">
        <v>4350</v>
      </c>
      <c r="H939" s="6" t="s">
        <v>1135</v>
      </c>
      <c r="I939" s="11" t="s">
        <v>4323</v>
      </c>
      <c r="J939" s="16" t="s">
        <v>1500</v>
      </c>
      <c r="K939" s="6" t="s">
        <v>1138</v>
      </c>
      <c r="N939" s="8" t="s">
        <v>1139</v>
      </c>
      <c r="O939" s="7">
        <v>2</v>
      </c>
      <c r="S939" s="6">
        <v>0</v>
      </c>
      <c r="T939" s="6">
        <v>0</v>
      </c>
      <c r="U939" s="6">
        <v>0</v>
      </c>
      <c r="V939" s="6">
        <v>1</v>
      </c>
      <c r="X939" s="6" t="s">
        <v>9554</v>
      </c>
      <c r="Y939" s="6" t="s">
        <v>9555</v>
      </c>
    </row>
    <row r="940" spans="1:26" ht="15.75">
      <c r="A940" s="19" t="s">
        <v>376</v>
      </c>
      <c r="B940" s="11" t="s">
        <v>4351</v>
      </c>
      <c r="C940" s="11" t="s">
        <v>4352</v>
      </c>
      <c r="D940" s="12">
        <v>1</v>
      </c>
      <c r="E940" s="24" t="s">
        <v>4353</v>
      </c>
      <c r="F940" s="24" t="s">
        <v>4354</v>
      </c>
      <c r="G940" s="10" t="s">
        <v>4355</v>
      </c>
      <c r="H940" s="6" t="s">
        <v>1135</v>
      </c>
      <c r="I940" s="11" t="s">
        <v>4323</v>
      </c>
      <c r="J940" s="8" t="s">
        <v>1500</v>
      </c>
      <c r="K940" s="6" t="s">
        <v>1138</v>
      </c>
      <c r="L940" s="42"/>
      <c r="M940" s="42"/>
      <c r="N940" s="8" t="s">
        <v>1139</v>
      </c>
      <c r="O940" s="7">
        <v>2</v>
      </c>
      <c r="P940" s="11"/>
      <c r="Q940" s="8"/>
      <c r="R940" s="10"/>
      <c r="S940" s="6">
        <v>0</v>
      </c>
      <c r="T940" s="6">
        <v>0</v>
      </c>
      <c r="U940" s="6">
        <v>0</v>
      </c>
      <c r="V940" s="6">
        <v>1</v>
      </c>
      <c r="X940" s="6" t="s">
        <v>9556</v>
      </c>
      <c r="Y940" s="6" t="s">
        <v>9557</v>
      </c>
      <c r="Z940" s="6">
        <v>1</v>
      </c>
    </row>
    <row r="941" spans="1:26" ht="15.75">
      <c r="A941" s="10" t="s">
        <v>684</v>
      </c>
      <c r="B941" s="11" t="s">
        <v>4356</v>
      </c>
      <c r="C941" s="11" t="s">
        <v>4357</v>
      </c>
      <c r="D941" s="12">
        <v>0</v>
      </c>
      <c r="E941" s="17" t="s">
        <v>4358</v>
      </c>
      <c r="F941" s="17" t="s">
        <v>4359</v>
      </c>
      <c r="G941" s="10" t="s">
        <v>4360</v>
      </c>
      <c r="H941" s="6" t="s">
        <v>1135</v>
      </c>
      <c r="I941" s="11" t="s">
        <v>4323</v>
      </c>
      <c r="J941" s="8" t="s">
        <v>1500</v>
      </c>
      <c r="K941" s="6" t="s">
        <v>1138</v>
      </c>
      <c r="L941" s="11"/>
      <c r="M941" s="42"/>
      <c r="N941" s="8" t="s">
        <v>1139</v>
      </c>
      <c r="O941" s="7">
        <v>2</v>
      </c>
      <c r="P941" s="11"/>
      <c r="Q941" s="8"/>
      <c r="R941" s="10"/>
      <c r="S941" s="6">
        <v>0</v>
      </c>
      <c r="T941" s="6">
        <v>0</v>
      </c>
      <c r="U941" s="6">
        <v>0</v>
      </c>
      <c r="V941" s="6">
        <v>1</v>
      </c>
      <c r="X941" s="6" t="s">
        <v>9558</v>
      </c>
      <c r="Y941" s="6" t="s">
        <v>9559</v>
      </c>
    </row>
    <row r="942" spans="1:26" ht="15.75">
      <c r="A942" s="10" t="s">
        <v>26</v>
      </c>
      <c r="B942" s="11" t="s">
        <v>4361</v>
      </c>
      <c r="C942" s="11" t="s">
        <v>4362</v>
      </c>
      <c r="D942" s="12">
        <v>0</v>
      </c>
      <c r="E942" s="6" t="s">
        <v>1148</v>
      </c>
      <c r="F942" s="6" t="s">
        <v>1148</v>
      </c>
      <c r="G942" s="10" t="s">
        <v>4363</v>
      </c>
      <c r="H942" s="6" t="s">
        <v>1135</v>
      </c>
      <c r="I942" s="11" t="s">
        <v>4323</v>
      </c>
      <c r="J942" s="8" t="s">
        <v>1500</v>
      </c>
      <c r="K942" s="6" t="s">
        <v>1138</v>
      </c>
      <c r="L942" s="11"/>
      <c r="M942" s="42"/>
      <c r="N942" s="8" t="s">
        <v>1150</v>
      </c>
      <c r="O942" s="7">
        <v>1</v>
      </c>
      <c r="P942" s="11"/>
      <c r="Q942" s="8"/>
      <c r="R942" s="8"/>
      <c r="S942" s="6">
        <v>0</v>
      </c>
      <c r="T942" s="6">
        <v>0</v>
      </c>
      <c r="U942" s="6">
        <v>0</v>
      </c>
      <c r="V942" s="6">
        <v>1</v>
      </c>
      <c r="X942" s="6" t="s">
        <v>9560</v>
      </c>
      <c r="Y942" s="6" t="s">
        <v>9561</v>
      </c>
    </row>
    <row r="943" spans="1:26">
      <c r="A943" s="6" t="s">
        <v>4364</v>
      </c>
      <c r="B943" s="6" t="s">
        <v>4365</v>
      </c>
      <c r="C943" s="11" t="s">
        <v>4366</v>
      </c>
      <c r="D943" s="12">
        <v>0</v>
      </c>
      <c r="E943" s="24" t="s">
        <v>4367</v>
      </c>
      <c r="F943" s="24" t="s">
        <v>4368</v>
      </c>
      <c r="G943" s="6" t="s">
        <v>4369</v>
      </c>
      <c r="H943" s="6" t="s">
        <v>1135</v>
      </c>
      <c r="I943" s="6" t="s">
        <v>4370</v>
      </c>
      <c r="J943" s="6" t="s">
        <v>1137</v>
      </c>
      <c r="K943" s="6" t="s">
        <v>1138</v>
      </c>
      <c r="N943" s="8" t="s">
        <v>1139</v>
      </c>
      <c r="O943" s="7">
        <v>2</v>
      </c>
      <c r="S943" s="6">
        <v>0</v>
      </c>
      <c r="T943" s="6">
        <v>0</v>
      </c>
      <c r="U943" s="6">
        <v>0</v>
      </c>
      <c r="V943" s="6">
        <v>1</v>
      </c>
      <c r="X943" s="6" t="s">
        <v>9562</v>
      </c>
      <c r="Y943" s="6" t="s">
        <v>9563</v>
      </c>
    </row>
    <row r="944" spans="1:26">
      <c r="A944" s="6" t="s">
        <v>602</v>
      </c>
      <c r="B944" s="6" t="s">
        <v>4365</v>
      </c>
      <c r="C944" s="11" t="s">
        <v>4371</v>
      </c>
      <c r="D944" s="12">
        <v>0</v>
      </c>
      <c r="E944" s="11" t="s">
        <v>4372</v>
      </c>
      <c r="F944" s="11" t="s">
        <v>4373</v>
      </c>
      <c r="G944" s="6" t="s">
        <v>4369</v>
      </c>
      <c r="H944" s="6" t="s">
        <v>1135</v>
      </c>
      <c r="I944" s="6" t="s">
        <v>4370</v>
      </c>
      <c r="J944" s="6" t="s">
        <v>1137</v>
      </c>
      <c r="K944" s="6" t="s">
        <v>1138</v>
      </c>
      <c r="N944" s="8" t="s">
        <v>1139</v>
      </c>
      <c r="O944" s="7">
        <v>2</v>
      </c>
      <c r="S944" s="6">
        <v>0</v>
      </c>
      <c r="T944" s="6">
        <v>0</v>
      </c>
      <c r="U944" s="6">
        <v>0</v>
      </c>
      <c r="V944" s="6">
        <v>1</v>
      </c>
      <c r="X944" s="6" t="s">
        <v>9564</v>
      </c>
      <c r="Y944" s="6" t="s">
        <v>9565</v>
      </c>
    </row>
    <row r="945" spans="1:26">
      <c r="A945" s="35" t="s">
        <v>135</v>
      </c>
      <c r="B945" s="35" t="s">
        <v>4374</v>
      </c>
      <c r="C945" s="18" t="s">
        <v>4375</v>
      </c>
      <c r="D945" s="12">
        <v>0</v>
      </c>
      <c r="E945" s="35" t="s">
        <v>4376</v>
      </c>
      <c r="F945" s="35" t="s">
        <v>4377</v>
      </c>
      <c r="G945" s="18" t="s">
        <v>4369</v>
      </c>
      <c r="H945" s="18" t="s">
        <v>1135</v>
      </c>
      <c r="I945" s="18" t="s">
        <v>4370</v>
      </c>
      <c r="J945" s="18" t="s">
        <v>1137</v>
      </c>
      <c r="K945" s="18" t="s">
        <v>1138</v>
      </c>
      <c r="L945" s="18"/>
      <c r="M945" s="18"/>
      <c r="N945" s="8" t="s">
        <v>1139</v>
      </c>
      <c r="O945" s="20">
        <v>2</v>
      </c>
      <c r="P945" s="47"/>
      <c r="Q945" s="18"/>
      <c r="R945" s="18"/>
      <c r="S945" s="6">
        <v>0</v>
      </c>
      <c r="T945" s="6">
        <v>0</v>
      </c>
      <c r="U945" s="6">
        <v>0</v>
      </c>
      <c r="V945" s="6">
        <v>1</v>
      </c>
      <c r="X945" s="6" t="s">
        <v>9566</v>
      </c>
      <c r="Y945" s="6" t="s">
        <v>9567</v>
      </c>
    </row>
    <row r="946" spans="1:26">
      <c r="A946" s="10" t="s">
        <v>299</v>
      </c>
      <c r="B946" s="11" t="s">
        <v>4378</v>
      </c>
      <c r="C946" s="11" t="s">
        <v>4379</v>
      </c>
      <c r="D946" s="12">
        <v>0</v>
      </c>
      <c r="E946" s="10" t="s">
        <v>4380</v>
      </c>
      <c r="F946" s="10" t="s">
        <v>4381</v>
      </c>
      <c r="G946" s="10" t="s">
        <v>4382</v>
      </c>
      <c r="H946" s="6" t="s">
        <v>1135</v>
      </c>
      <c r="I946" s="10" t="s">
        <v>4383</v>
      </c>
      <c r="J946" s="8" t="s">
        <v>1243</v>
      </c>
      <c r="K946" s="6" t="s">
        <v>1138</v>
      </c>
      <c r="N946" s="8" t="s">
        <v>1139</v>
      </c>
      <c r="O946" s="7">
        <v>2</v>
      </c>
      <c r="S946" s="6">
        <v>0</v>
      </c>
      <c r="T946" s="6">
        <v>0</v>
      </c>
      <c r="U946" s="6">
        <v>0</v>
      </c>
      <c r="V946" s="6">
        <v>1</v>
      </c>
      <c r="X946" s="6" t="s">
        <v>9568</v>
      </c>
      <c r="Y946" s="6" t="s">
        <v>9569</v>
      </c>
    </row>
    <row r="947" spans="1:26">
      <c r="A947" s="10" t="s">
        <v>419</v>
      </c>
      <c r="B947" s="11" t="s">
        <v>4384</v>
      </c>
      <c r="C947" s="11" t="s">
        <v>4385</v>
      </c>
      <c r="D947" s="12">
        <v>0</v>
      </c>
      <c r="E947" s="11" t="s">
        <v>4386</v>
      </c>
      <c r="F947" s="11" t="s">
        <v>4387</v>
      </c>
      <c r="G947" s="11" t="s">
        <v>4388</v>
      </c>
      <c r="H947" s="6" t="s">
        <v>1135</v>
      </c>
      <c r="I947" s="10" t="s">
        <v>4383</v>
      </c>
      <c r="J947" s="8" t="s">
        <v>1243</v>
      </c>
      <c r="K947" s="6" t="s">
        <v>1138</v>
      </c>
      <c r="N947" s="8" t="s">
        <v>1139</v>
      </c>
      <c r="O947" s="7">
        <v>2</v>
      </c>
      <c r="S947" s="6">
        <v>0</v>
      </c>
      <c r="T947" s="6">
        <v>0</v>
      </c>
      <c r="U947" s="6">
        <v>0</v>
      </c>
      <c r="V947" s="6">
        <v>1</v>
      </c>
      <c r="X947" s="6" t="s">
        <v>9570</v>
      </c>
      <c r="Y947" s="6" t="s">
        <v>9571</v>
      </c>
    </row>
    <row r="948" spans="1:26">
      <c r="A948" s="6" t="s">
        <v>325</v>
      </c>
      <c r="B948" s="6" t="s">
        <v>4389</v>
      </c>
      <c r="C948" s="6" t="s">
        <v>4390</v>
      </c>
      <c r="D948" s="7">
        <v>0</v>
      </c>
      <c r="E948" s="6" t="s">
        <v>4391</v>
      </c>
      <c r="F948" s="6" t="s">
        <v>4392</v>
      </c>
      <c r="G948" s="6" t="s">
        <v>4393</v>
      </c>
      <c r="H948" s="6" t="s">
        <v>1135</v>
      </c>
      <c r="I948" s="10" t="s">
        <v>4383</v>
      </c>
      <c r="J948" s="8" t="s">
        <v>1137</v>
      </c>
      <c r="K948" s="6" t="s">
        <v>1138</v>
      </c>
      <c r="N948" s="6" t="s">
        <v>1139</v>
      </c>
      <c r="O948" s="7">
        <v>2</v>
      </c>
      <c r="S948" s="6">
        <v>0</v>
      </c>
      <c r="T948" s="6">
        <v>0</v>
      </c>
      <c r="U948" s="6">
        <v>0</v>
      </c>
      <c r="V948" s="6">
        <v>1</v>
      </c>
      <c r="X948" s="6" t="s">
        <v>9572</v>
      </c>
      <c r="Y948" s="6" t="s">
        <v>9573</v>
      </c>
    </row>
    <row r="949" spans="1:26">
      <c r="A949" s="6" t="s">
        <v>256</v>
      </c>
      <c r="B949" s="6" t="s">
        <v>4394</v>
      </c>
      <c r="C949" s="11" t="s">
        <v>4395</v>
      </c>
      <c r="D949" s="12">
        <v>0</v>
      </c>
      <c r="E949" s="11" t="s">
        <v>4396</v>
      </c>
      <c r="F949" s="11" t="s">
        <v>4397</v>
      </c>
      <c r="G949" s="6" t="s">
        <v>4398</v>
      </c>
      <c r="H949" s="6" t="s">
        <v>1135</v>
      </c>
      <c r="I949" s="6" t="s">
        <v>4399</v>
      </c>
      <c r="J949" s="6" t="s">
        <v>1137</v>
      </c>
      <c r="K949" s="6" t="s">
        <v>1138</v>
      </c>
      <c r="N949" s="8" t="s">
        <v>1139</v>
      </c>
      <c r="O949" s="7">
        <v>2</v>
      </c>
      <c r="S949" s="6">
        <v>0</v>
      </c>
      <c r="T949" s="6">
        <v>0</v>
      </c>
      <c r="U949" s="6">
        <v>0</v>
      </c>
      <c r="V949" s="6">
        <v>1</v>
      </c>
      <c r="X949" s="6" t="s">
        <v>9574</v>
      </c>
      <c r="Y949" s="6" t="s">
        <v>9575</v>
      </c>
    </row>
    <row r="950" spans="1:26">
      <c r="A950" s="6" t="s">
        <v>75</v>
      </c>
      <c r="B950" s="6" t="s">
        <v>4400</v>
      </c>
      <c r="C950" s="6" t="s">
        <v>4401</v>
      </c>
      <c r="D950" s="7">
        <v>1</v>
      </c>
      <c r="E950" s="6" t="s">
        <v>4402</v>
      </c>
      <c r="F950" s="6" t="s">
        <v>4403</v>
      </c>
      <c r="G950" s="6" t="s">
        <v>4404</v>
      </c>
      <c r="H950" s="6" t="s">
        <v>1135</v>
      </c>
      <c r="I950" s="10" t="s">
        <v>4405</v>
      </c>
      <c r="J950" s="8" t="s">
        <v>1137</v>
      </c>
      <c r="K950" s="6" t="s">
        <v>1138</v>
      </c>
      <c r="N950" s="6" t="s">
        <v>1139</v>
      </c>
      <c r="O950" s="7">
        <v>2</v>
      </c>
      <c r="S950" s="6">
        <v>0</v>
      </c>
      <c r="T950" s="6">
        <v>0</v>
      </c>
      <c r="U950" s="6">
        <v>0</v>
      </c>
      <c r="V950" s="6">
        <v>1</v>
      </c>
      <c r="X950" s="6" t="s">
        <v>9576</v>
      </c>
      <c r="Y950" s="6" t="s">
        <v>9577</v>
      </c>
    </row>
    <row r="951" spans="1:26">
      <c r="A951" s="6" t="s">
        <v>310</v>
      </c>
      <c r="B951" s="6" t="s">
        <v>4406</v>
      </c>
      <c r="C951" s="6" t="s">
        <v>4407</v>
      </c>
      <c r="D951" s="7">
        <v>1</v>
      </c>
      <c r="E951" s="6" t="s">
        <v>4408</v>
      </c>
      <c r="F951" s="6" t="s">
        <v>4409</v>
      </c>
      <c r="G951" s="6" t="s">
        <v>4410</v>
      </c>
      <c r="H951" s="6" t="s">
        <v>1135</v>
      </c>
      <c r="I951" s="10" t="s">
        <v>4405</v>
      </c>
      <c r="J951" s="8" t="s">
        <v>1137</v>
      </c>
      <c r="K951" s="6" t="s">
        <v>1138</v>
      </c>
      <c r="N951" s="6" t="s">
        <v>1139</v>
      </c>
      <c r="O951" s="7">
        <v>2</v>
      </c>
      <c r="S951" s="6">
        <v>0</v>
      </c>
      <c r="T951" s="6">
        <v>0</v>
      </c>
      <c r="U951" s="6">
        <v>0</v>
      </c>
      <c r="V951" s="6">
        <v>1</v>
      </c>
      <c r="X951" s="6" t="s">
        <v>9578</v>
      </c>
      <c r="Y951" s="6" t="s">
        <v>9579</v>
      </c>
    </row>
    <row r="952" spans="1:26">
      <c r="A952" s="6" t="s">
        <v>4411</v>
      </c>
      <c r="B952" s="6" t="s">
        <v>4412</v>
      </c>
      <c r="C952" s="6" t="s">
        <v>4413</v>
      </c>
      <c r="D952" s="7">
        <v>0</v>
      </c>
      <c r="E952" s="6" t="s">
        <v>4414</v>
      </c>
      <c r="F952" s="6" t="s">
        <v>4415</v>
      </c>
      <c r="G952" s="6" t="s">
        <v>4416</v>
      </c>
      <c r="H952" s="6" t="s">
        <v>1135</v>
      </c>
      <c r="I952" s="10" t="s">
        <v>4405</v>
      </c>
      <c r="J952" s="8" t="s">
        <v>1137</v>
      </c>
      <c r="K952" s="6" t="s">
        <v>1138</v>
      </c>
      <c r="N952" s="6" t="s">
        <v>1139</v>
      </c>
      <c r="O952" s="7">
        <v>2</v>
      </c>
      <c r="S952" s="6">
        <v>0</v>
      </c>
      <c r="T952" s="6">
        <v>0</v>
      </c>
      <c r="U952" s="6">
        <v>0</v>
      </c>
      <c r="V952" s="6">
        <v>1</v>
      </c>
      <c r="X952" s="6" t="s">
        <v>9580</v>
      </c>
      <c r="Y952" s="6" t="s">
        <v>9581</v>
      </c>
    </row>
    <row r="953" spans="1:26">
      <c r="A953" s="6" t="s">
        <v>4417</v>
      </c>
      <c r="B953" s="6" t="s">
        <v>4418</v>
      </c>
      <c r="C953" s="6" t="s">
        <v>4419</v>
      </c>
      <c r="D953" s="7">
        <v>0</v>
      </c>
      <c r="E953" s="6" t="s">
        <v>4420</v>
      </c>
      <c r="F953" s="6" t="s">
        <v>4421</v>
      </c>
      <c r="G953" s="6" t="s">
        <v>4416</v>
      </c>
      <c r="H953" s="6" t="s">
        <v>1135</v>
      </c>
      <c r="I953" s="10" t="s">
        <v>4405</v>
      </c>
      <c r="J953" s="8" t="s">
        <v>1137</v>
      </c>
      <c r="K953" s="6" t="s">
        <v>1138</v>
      </c>
      <c r="N953" s="6" t="s">
        <v>1139</v>
      </c>
      <c r="O953" s="7">
        <v>2</v>
      </c>
      <c r="S953" s="6">
        <v>0</v>
      </c>
      <c r="T953" s="6">
        <v>0</v>
      </c>
      <c r="U953" s="6">
        <v>0</v>
      </c>
      <c r="V953" s="6">
        <v>1</v>
      </c>
      <c r="X953" s="6" t="s">
        <v>9582</v>
      </c>
      <c r="Y953" s="6" t="s">
        <v>9583</v>
      </c>
    </row>
    <row r="954" spans="1:26">
      <c r="A954" s="6" t="s">
        <v>1023</v>
      </c>
      <c r="B954" s="6" t="s">
        <v>4422</v>
      </c>
      <c r="C954" s="6" t="s">
        <v>4423</v>
      </c>
      <c r="D954" s="7">
        <v>0</v>
      </c>
      <c r="E954" s="6" t="s">
        <v>4424</v>
      </c>
      <c r="F954" s="6" t="s">
        <v>4425</v>
      </c>
      <c r="G954" s="6" t="s">
        <v>4426</v>
      </c>
      <c r="H954" s="6" t="s">
        <v>1135</v>
      </c>
      <c r="I954" s="10" t="s">
        <v>4405</v>
      </c>
      <c r="J954" s="8" t="s">
        <v>1137</v>
      </c>
      <c r="K954" s="6" t="s">
        <v>1138</v>
      </c>
      <c r="N954" s="6" t="s">
        <v>1139</v>
      </c>
      <c r="O954" s="7">
        <v>2</v>
      </c>
      <c r="S954" s="6">
        <v>0</v>
      </c>
      <c r="T954" s="6">
        <v>0</v>
      </c>
      <c r="U954" s="6">
        <v>0</v>
      </c>
      <c r="V954" s="6">
        <v>1</v>
      </c>
      <c r="X954" s="6" t="s">
        <v>9584</v>
      </c>
      <c r="Y954" s="6" t="s">
        <v>9585</v>
      </c>
    </row>
    <row r="955" spans="1:26">
      <c r="A955" s="6" t="s">
        <v>417</v>
      </c>
      <c r="B955" s="6" t="s">
        <v>4427</v>
      </c>
      <c r="C955" s="6" t="s">
        <v>4428</v>
      </c>
      <c r="D955" s="7">
        <v>0</v>
      </c>
      <c r="E955" s="6" t="s">
        <v>1148</v>
      </c>
      <c r="F955" s="6" t="s">
        <v>1148</v>
      </c>
      <c r="G955" s="6" t="s">
        <v>4429</v>
      </c>
      <c r="H955" s="6" t="s">
        <v>1135</v>
      </c>
      <c r="I955" s="10" t="s">
        <v>4405</v>
      </c>
      <c r="J955" s="8" t="s">
        <v>1137</v>
      </c>
      <c r="K955" s="6" t="s">
        <v>1138</v>
      </c>
      <c r="N955" s="8" t="s">
        <v>1398</v>
      </c>
      <c r="O955" s="7">
        <v>2</v>
      </c>
      <c r="P955" s="6" t="s">
        <v>1399</v>
      </c>
      <c r="Q955" s="6" t="s">
        <v>1236</v>
      </c>
      <c r="R955" s="6" t="s">
        <v>1400</v>
      </c>
      <c r="S955" s="6">
        <v>0</v>
      </c>
      <c r="T955" s="6">
        <v>0</v>
      </c>
      <c r="U955" s="6">
        <v>0</v>
      </c>
      <c r="V955" s="6">
        <v>1</v>
      </c>
      <c r="X955" s="6" t="s">
        <v>9586</v>
      </c>
      <c r="Y955" s="6" t="s">
        <v>9587</v>
      </c>
    </row>
    <row r="956" spans="1:26">
      <c r="A956" s="6" t="s">
        <v>4430</v>
      </c>
      <c r="B956" s="6" t="s">
        <v>4431</v>
      </c>
      <c r="C956" s="6" t="s">
        <v>4432</v>
      </c>
      <c r="D956" s="7">
        <v>1</v>
      </c>
      <c r="E956" s="6" t="s">
        <v>1148</v>
      </c>
      <c r="F956" s="6" t="s">
        <v>1148</v>
      </c>
      <c r="G956" s="6" t="s">
        <v>4433</v>
      </c>
      <c r="H956" s="6" t="s">
        <v>1135</v>
      </c>
      <c r="I956" s="10" t="s">
        <v>4405</v>
      </c>
      <c r="J956" s="8" t="s">
        <v>1137</v>
      </c>
      <c r="K956" s="6" t="s">
        <v>1138</v>
      </c>
      <c r="N956" s="8" t="s">
        <v>1398</v>
      </c>
      <c r="O956" s="7">
        <v>2</v>
      </c>
      <c r="P956" s="6" t="s">
        <v>1399</v>
      </c>
      <c r="Q956" s="6" t="s">
        <v>1236</v>
      </c>
      <c r="R956" s="6" t="s">
        <v>1400</v>
      </c>
      <c r="S956" s="6">
        <v>0</v>
      </c>
      <c r="T956" s="6">
        <v>0</v>
      </c>
      <c r="U956" s="6">
        <v>0</v>
      </c>
      <c r="V956" s="6">
        <v>1</v>
      </c>
      <c r="X956" s="6" t="s">
        <v>9588</v>
      </c>
      <c r="Y956" s="6" t="s">
        <v>9589</v>
      </c>
    </row>
    <row r="957" spans="1:26">
      <c r="A957" s="6" t="s">
        <v>356</v>
      </c>
      <c r="B957" s="6" t="s">
        <v>4434</v>
      </c>
      <c r="C957" s="6" t="s">
        <v>4435</v>
      </c>
      <c r="D957" s="7">
        <v>0</v>
      </c>
      <c r="E957" s="6" t="s">
        <v>1937</v>
      </c>
      <c r="F957" s="6" t="s">
        <v>1938</v>
      </c>
      <c r="G957" s="6" t="s">
        <v>1939</v>
      </c>
      <c r="H957" s="6" t="s">
        <v>1135</v>
      </c>
      <c r="I957" s="10" t="s">
        <v>4405</v>
      </c>
      <c r="J957" s="8" t="s">
        <v>1137</v>
      </c>
      <c r="K957" s="6" t="s">
        <v>1138</v>
      </c>
      <c r="N957" s="6" t="s">
        <v>1139</v>
      </c>
      <c r="O957" s="7">
        <v>2</v>
      </c>
      <c r="S957" s="6">
        <v>0</v>
      </c>
      <c r="T957" s="6">
        <v>0</v>
      </c>
      <c r="U957" s="6">
        <v>0</v>
      </c>
      <c r="V957" s="6">
        <v>1</v>
      </c>
      <c r="X957" s="6" t="s">
        <v>9590</v>
      </c>
      <c r="Y957" s="6" t="s">
        <v>9591</v>
      </c>
      <c r="Z957" s="6">
        <v>1</v>
      </c>
    </row>
    <row r="958" spans="1:26">
      <c r="A958" s="6" t="s">
        <v>296</v>
      </c>
      <c r="B958" s="6" t="s">
        <v>4436</v>
      </c>
      <c r="C958" s="6" t="s">
        <v>4437</v>
      </c>
      <c r="D958" s="7">
        <v>0</v>
      </c>
      <c r="E958" s="6" t="s">
        <v>4438</v>
      </c>
      <c r="F958" s="6" t="s">
        <v>4439</v>
      </c>
      <c r="G958" s="9" t="s">
        <v>4440</v>
      </c>
      <c r="H958" s="6" t="s">
        <v>1135</v>
      </c>
      <c r="I958" s="10" t="s">
        <v>4405</v>
      </c>
      <c r="J958" s="8" t="s">
        <v>1137</v>
      </c>
      <c r="K958" s="6" t="s">
        <v>1138</v>
      </c>
      <c r="N958" s="6" t="s">
        <v>1139</v>
      </c>
      <c r="O958" s="7">
        <v>2</v>
      </c>
      <c r="S958" s="6">
        <v>0</v>
      </c>
      <c r="T958" s="6">
        <v>0</v>
      </c>
      <c r="U958" s="6">
        <v>0</v>
      </c>
      <c r="V958" s="6">
        <v>1</v>
      </c>
      <c r="X958" s="6" t="s">
        <v>9592</v>
      </c>
      <c r="Y958" s="6" t="s">
        <v>9593</v>
      </c>
    </row>
    <row r="959" spans="1:26">
      <c r="A959" s="6" t="s">
        <v>682</v>
      </c>
      <c r="B959" s="6" t="s">
        <v>4441</v>
      </c>
      <c r="C959" s="6" t="s">
        <v>4442</v>
      </c>
      <c r="D959" s="7">
        <v>0</v>
      </c>
      <c r="E959" s="6" t="s">
        <v>4443</v>
      </c>
      <c r="F959" s="6" t="s">
        <v>4444</v>
      </c>
      <c r="G959" s="6" t="s">
        <v>4445</v>
      </c>
      <c r="H959" s="6" t="s">
        <v>1135</v>
      </c>
      <c r="I959" s="10" t="s">
        <v>4405</v>
      </c>
      <c r="J959" s="8" t="s">
        <v>1137</v>
      </c>
      <c r="K959" s="6" t="s">
        <v>1138</v>
      </c>
      <c r="N959" s="6" t="s">
        <v>1139</v>
      </c>
      <c r="O959" s="7">
        <v>2</v>
      </c>
      <c r="S959" s="6">
        <v>0</v>
      </c>
      <c r="T959" s="6">
        <v>0</v>
      </c>
      <c r="U959" s="6">
        <v>0</v>
      </c>
      <c r="V959" s="6">
        <v>1</v>
      </c>
      <c r="X959" s="6" t="s">
        <v>9594</v>
      </c>
      <c r="Y959" s="6" t="s">
        <v>9595</v>
      </c>
    </row>
    <row r="960" spans="1:26">
      <c r="A960" s="6" t="s">
        <v>444</v>
      </c>
      <c r="B960" s="6" t="s">
        <v>4446</v>
      </c>
      <c r="C960" s="6" t="s">
        <v>4447</v>
      </c>
      <c r="D960" s="7">
        <v>0</v>
      </c>
      <c r="E960" s="6" t="s">
        <v>4424</v>
      </c>
      <c r="F960" s="6" t="s">
        <v>4425</v>
      </c>
      <c r="G960" s="6" t="s">
        <v>4426</v>
      </c>
      <c r="H960" s="6" t="s">
        <v>1135</v>
      </c>
      <c r="I960" s="10" t="s">
        <v>4405</v>
      </c>
      <c r="J960" s="8" t="s">
        <v>1137</v>
      </c>
      <c r="K960" s="6" t="s">
        <v>1138</v>
      </c>
      <c r="N960" s="6" t="s">
        <v>1139</v>
      </c>
      <c r="O960" s="7">
        <v>2</v>
      </c>
      <c r="S960" s="6">
        <v>0</v>
      </c>
      <c r="T960" s="6">
        <v>0</v>
      </c>
      <c r="U960" s="6">
        <v>0</v>
      </c>
      <c r="V960" s="6">
        <v>1</v>
      </c>
      <c r="X960" s="6" t="s">
        <v>9596</v>
      </c>
      <c r="Y960" s="6" t="s">
        <v>9597</v>
      </c>
    </row>
    <row r="961" spans="1:27">
      <c r="A961" s="6" t="s">
        <v>767</v>
      </c>
      <c r="B961" s="6" t="s">
        <v>4448</v>
      </c>
      <c r="C961" s="6" t="s">
        <v>4449</v>
      </c>
      <c r="D961" s="7">
        <v>1</v>
      </c>
      <c r="E961" s="6" t="s">
        <v>4450</v>
      </c>
      <c r="F961" s="6" t="s">
        <v>4451</v>
      </c>
      <c r="G961" s="6" t="s">
        <v>4452</v>
      </c>
      <c r="H961" s="6" t="s">
        <v>1135</v>
      </c>
      <c r="I961" s="6" t="s">
        <v>4453</v>
      </c>
      <c r="J961" s="8" t="s">
        <v>1137</v>
      </c>
      <c r="K961" s="6" t="s">
        <v>1138</v>
      </c>
      <c r="N961" s="6" t="s">
        <v>1139</v>
      </c>
      <c r="O961" s="7">
        <v>2</v>
      </c>
      <c r="S961" s="6">
        <v>0</v>
      </c>
      <c r="T961" s="6">
        <v>0</v>
      </c>
      <c r="U961" s="6">
        <v>0</v>
      </c>
      <c r="V961" s="6">
        <v>1</v>
      </c>
      <c r="X961" s="6" t="s">
        <v>9598</v>
      </c>
      <c r="Y961" s="6" t="s">
        <v>9599</v>
      </c>
      <c r="Z961" s="6">
        <v>1</v>
      </c>
    </row>
    <row r="962" spans="1:27">
      <c r="A962" s="6" t="s">
        <v>887</v>
      </c>
      <c r="B962" s="6" t="s">
        <v>4454</v>
      </c>
      <c r="C962" s="6" t="s">
        <v>4455</v>
      </c>
      <c r="D962" s="7">
        <v>0</v>
      </c>
      <c r="E962" s="9" t="s">
        <v>4456</v>
      </c>
      <c r="F962" s="9" t="s">
        <v>4457</v>
      </c>
      <c r="G962" s="6" t="s">
        <v>4458</v>
      </c>
      <c r="H962" s="6" t="s">
        <v>1135</v>
      </c>
      <c r="I962" s="6" t="s">
        <v>4459</v>
      </c>
      <c r="J962" s="6" t="s">
        <v>1137</v>
      </c>
      <c r="K962" s="6" t="s">
        <v>1138</v>
      </c>
      <c r="N962" s="6" t="s">
        <v>1139</v>
      </c>
      <c r="O962" s="7">
        <v>2</v>
      </c>
      <c r="S962" s="6">
        <v>0</v>
      </c>
      <c r="T962" s="6">
        <v>0</v>
      </c>
      <c r="U962" s="6">
        <v>0</v>
      </c>
      <c r="V962" s="6">
        <v>1</v>
      </c>
      <c r="X962" s="6" t="s">
        <v>9600</v>
      </c>
      <c r="Y962" s="6" t="s">
        <v>9601</v>
      </c>
    </row>
    <row r="963" spans="1:27">
      <c r="A963" s="6" t="s">
        <v>878</v>
      </c>
      <c r="B963" s="6" t="s">
        <v>4460</v>
      </c>
      <c r="C963" s="6" t="s">
        <v>4461</v>
      </c>
      <c r="D963" s="7">
        <v>0</v>
      </c>
      <c r="E963" s="6" t="s">
        <v>4462</v>
      </c>
      <c r="F963" s="6" t="s">
        <v>4463</v>
      </c>
      <c r="G963" s="6" t="s">
        <v>4464</v>
      </c>
      <c r="H963" s="6" t="s">
        <v>1135</v>
      </c>
      <c r="I963" s="6" t="s">
        <v>4459</v>
      </c>
      <c r="J963" s="6" t="s">
        <v>1243</v>
      </c>
      <c r="K963" s="6" t="s">
        <v>1138</v>
      </c>
      <c r="N963" s="6" t="s">
        <v>1139</v>
      </c>
      <c r="O963" s="7">
        <v>2</v>
      </c>
      <c r="S963" s="6">
        <v>0</v>
      </c>
      <c r="T963" s="6">
        <v>0</v>
      </c>
      <c r="U963" s="6">
        <v>0</v>
      </c>
      <c r="V963" s="6">
        <v>1</v>
      </c>
      <c r="X963" s="6" t="s">
        <v>9602</v>
      </c>
      <c r="Y963" s="6" t="s">
        <v>9603</v>
      </c>
      <c r="Z963" s="6">
        <v>1</v>
      </c>
    </row>
    <row r="964" spans="1:27">
      <c r="A964" s="6" t="s">
        <v>346</v>
      </c>
      <c r="B964" s="6" t="s">
        <v>4465</v>
      </c>
      <c r="C964" s="6" t="s">
        <v>4466</v>
      </c>
      <c r="D964" s="7">
        <v>0</v>
      </c>
      <c r="E964" s="6" t="s">
        <v>4467</v>
      </c>
      <c r="F964" s="6" t="s">
        <v>4468</v>
      </c>
      <c r="G964" s="6" t="s">
        <v>1149</v>
      </c>
      <c r="H964" s="6" t="s">
        <v>1135</v>
      </c>
      <c r="I964" s="6" t="s">
        <v>4459</v>
      </c>
      <c r="J964" s="6" t="s">
        <v>1243</v>
      </c>
      <c r="K964" s="6" t="s">
        <v>1138</v>
      </c>
      <c r="N964" s="6" t="s">
        <v>1139</v>
      </c>
      <c r="O964" s="7">
        <v>2</v>
      </c>
      <c r="S964" s="6">
        <v>0</v>
      </c>
      <c r="T964" s="6">
        <v>0</v>
      </c>
      <c r="U964" s="6">
        <v>0</v>
      </c>
      <c r="V964" s="6">
        <v>1</v>
      </c>
      <c r="X964" s="6" t="s">
        <v>9604</v>
      </c>
      <c r="Y964" s="6" t="s">
        <v>9605</v>
      </c>
    </row>
    <row r="965" spans="1:27">
      <c r="A965" s="10" t="s">
        <v>782</v>
      </c>
      <c r="B965" s="11" t="s">
        <v>4469</v>
      </c>
      <c r="C965" s="11" t="s">
        <v>4470</v>
      </c>
      <c r="D965" s="12">
        <v>1</v>
      </c>
      <c r="E965" s="6" t="s">
        <v>4467</v>
      </c>
      <c r="F965" s="6" t="s">
        <v>4468</v>
      </c>
      <c r="G965" s="6" t="s">
        <v>4471</v>
      </c>
      <c r="H965" s="6" t="s">
        <v>1135</v>
      </c>
      <c r="I965" s="10" t="s">
        <v>4459</v>
      </c>
      <c r="J965" s="8" t="s">
        <v>1243</v>
      </c>
      <c r="K965" s="6" t="s">
        <v>1138</v>
      </c>
      <c r="L965" s="11"/>
      <c r="M965" s="11"/>
      <c r="N965" s="6" t="s">
        <v>1139</v>
      </c>
      <c r="O965" s="7">
        <v>2</v>
      </c>
      <c r="P965" s="11"/>
      <c r="Q965" s="11"/>
      <c r="R965" s="41"/>
      <c r="S965" s="6">
        <v>0</v>
      </c>
      <c r="T965" s="6">
        <v>0</v>
      </c>
      <c r="U965" s="6">
        <v>0</v>
      </c>
      <c r="V965" s="6">
        <v>1</v>
      </c>
      <c r="X965" s="6" t="s">
        <v>9606</v>
      </c>
      <c r="Y965" s="6" t="s">
        <v>9607</v>
      </c>
    </row>
    <row r="966" spans="1:27">
      <c r="A966" s="6" t="s">
        <v>798</v>
      </c>
      <c r="B966" s="6" t="s">
        <v>4472</v>
      </c>
      <c r="C966" s="6" t="s">
        <v>4473</v>
      </c>
      <c r="D966" s="7">
        <v>1</v>
      </c>
      <c r="E966" s="6" t="s">
        <v>4462</v>
      </c>
      <c r="F966" s="6" t="s">
        <v>4463</v>
      </c>
      <c r="G966" s="6" t="s">
        <v>4474</v>
      </c>
      <c r="H966" s="6" t="s">
        <v>1135</v>
      </c>
      <c r="I966" s="6" t="s">
        <v>4459</v>
      </c>
      <c r="J966" s="6" t="s">
        <v>1243</v>
      </c>
      <c r="K966" s="6" t="s">
        <v>1138</v>
      </c>
      <c r="N966" s="6" t="s">
        <v>1139</v>
      </c>
      <c r="O966" s="7">
        <v>2</v>
      </c>
      <c r="S966" s="6">
        <v>0</v>
      </c>
      <c r="T966" s="6">
        <v>0</v>
      </c>
      <c r="U966" s="6">
        <v>0</v>
      </c>
      <c r="V966" s="6">
        <v>1</v>
      </c>
      <c r="X966" s="6" t="s">
        <v>9608</v>
      </c>
      <c r="Y966" s="6" t="s">
        <v>9609</v>
      </c>
    </row>
    <row r="967" spans="1:27">
      <c r="A967" s="6" t="s">
        <v>797</v>
      </c>
      <c r="B967" s="6" t="s">
        <v>4475</v>
      </c>
      <c r="C967" s="6" t="s">
        <v>4476</v>
      </c>
      <c r="D967" s="7">
        <v>1</v>
      </c>
      <c r="E967" s="6" t="s">
        <v>4462</v>
      </c>
      <c r="F967" s="6" t="s">
        <v>4463</v>
      </c>
      <c r="G967" s="6" t="s">
        <v>4477</v>
      </c>
      <c r="H967" s="6" t="s">
        <v>1135</v>
      </c>
      <c r="I967" s="6" t="s">
        <v>4459</v>
      </c>
      <c r="J967" s="6" t="s">
        <v>1243</v>
      </c>
      <c r="K967" s="6" t="s">
        <v>1138</v>
      </c>
      <c r="N967" s="6" t="s">
        <v>1139</v>
      </c>
      <c r="O967" s="7">
        <v>2</v>
      </c>
      <c r="S967" s="6">
        <v>0</v>
      </c>
      <c r="T967" s="6">
        <v>0</v>
      </c>
      <c r="U967" s="6">
        <v>0</v>
      </c>
      <c r="V967" s="6">
        <v>1</v>
      </c>
      <c r="X967" s="6" t="s">
        <v>9610</v>
      </c>
      <c r="Y967" s="6" t="s">
        <v>9611</v>
      </c>
    </row>
    <row r="968" spans="1:27">
      <c r="A968" s="8" t="s">
        <v>4478</v>
      </c>
      <c r="B968" s="8" t="s">
        <v>4479</v>
      </c>
      <c r="C968" s="11" t="s">
        <v>4480</v>
      </c>
      <c r="D968" s="12">
        <v>0</v>
      </c>
      <c r="E968" s="6" t="s">
        <v>4481</v>
      </c>
      <c r="F968" s="6" t="s">
        <v>4482</v>
      </c>
      <c r="G968" s="10" t="s">
        <v>4483</v>
      </c>
      <c r="H968" s="6" t="s">
        <v>1135</v>
      </c>
      <c r="I968" s="36" t="s">
        <v>4459</v>
      </c>
      <c r="J968" s="8" t="s">
        <v>1243</v>
      </c>
      <c r="K968" s="6" t="s">
        <v>1138</v>
      </c>
      <c r="N968" s="6" t="s">
        <v>1139</v>
      </c>
      <c r="O968" s="7">
        <v>2</v>
      </c>
      <c r="S968" s="6">
        <v>0</v>
      </c>
      <c r="T968" s="6">
        <v>0</v>
      </c>
      <c r="U968" s="6">
        <v>0</v>
      </c>
      <c r="V968" s="6">
        <v>1</v>
      </c>
      <c r="X968" s="6" t="s">
        <v>9612</v>
      </c>
      <c r="Y968" s="6" t="s">
        <v>9613</v>
      </c>
    </row>
    <row r="969" spans="1:27">
      <c r="A969" s="11" t="s">
        <v>233</v>
      </c>
      <c r="B969" s="11" t="s">
        <v>4484</v>
      </c>
      <c r="C969" s="11" t="s">
        <v>4485</v>
      </c>
      <c r="D969" s="12">
        <v>0</v>
      </c>
      <c r="E969" s="6" t="s">
        <v>4481</v>
      </c>
      <c r="F969" s="6" t="s">
        <v>4482</v>
      </c>
      <c r="G969" s="10" t="s">
        <v>4483</v>
      </c>
      <c r="H969" s="6" t="s">
        <v>1135</v>
      </c>
      <c r="I969" s="36" t="s">
        <v>4459</v>
      </c>
      <c r="J969" s="8" t="s">
        <v>1243</v>
      </c>
      <c r="K969" s="6" t="s">
        <v>1138</v>
      </c>
      <c r="N969" s="6" t="s">
        <v>1139</v>
      </c>
      <c r="O969" s="7">
        <v>2</v>
      </c>
      <c r="S969" s="6">
        <v>0</v>
      </c>
      <c r="T969" s="6">
        <v>0</v>
      </c>
      <c r="U969" s="6">
        <v>0</v>
      </c>
      <c r="V969" s="6">
        <v>1</v>
      </c>
      <c r="X969" s="6" t="s">
        <v>9614</v>
      </c>
      <c r="Y969" s="6" t="s">
        <v>9615</v>
      </c>
    </row>
    <row r="970" spans="1:27">
      <c r="A970" s="6" t="s">
        <v>422</v>
      </c>
      <c r="B970" s="6" t="s">
        <v>4486</v>
      </c>
      <c r="C970" s="6" t="s">
        <v>4487</v>
      </c>
      <c r="D970" s="7">
        <v>0</v>
      </c>
      <c r="E970" s="6" t="s">
        <v>4488</v>
      </c>
      <c r="F970" s="6" t="s">
        <v>4489</v>
      </c>
      <c r="G970" s="6" t="s">
        <v>4490</v>
      </c>
      <c r="H970" s="6" t="s">
        <v>1135</v>
      </c>
      <c r="I970" s="6" t="s">
        <v>4491</v>
      </c>
      <c r="J970" s="6" t="s">
        <v>1137</v>
      </c>
      <c r="K970" s="6" t="s">
        <v>1138</v>
      </c>
      <c r="N970" s="6" t="s">
        <v>1235</v>
      </c>
      <c r="O970" s="7">
        <v>3</v>
      </c>
      <c r="Q970" s="6" t="s">
        <v>1236</v>
      </c>
      <c r="R970" s="6">
        <v>25720941</v>
      </c>
      <c r="S970" s="6">
        <v>0</v>
      </c>
      <c r="T970" s="6">
        <v>0</v>
      </c>
      <c r="U970" s="6">
        <v>0</v>
      </c>
      <c r="V970" s="6">
        <v>1</v>
      </c>
      <c r="X970" s="6" t="s">
        <v>9616</v>
      </c>
      <c r="Y970" s="6" t="s">
        <v>9617</v>
      </c>
    </row>
    <row r="971" spans="1:27">
      <c r="A971" s="6" t="s">
        <v>301</v>
      </c>
      <c r="B971" s="6" t="s">
        <v>4492</v>
      </c>
      <c r="C971" s="6" t="s">
        <v>4493</v>
      </c>
      <c r="D971" s="7">
        <v>0</v>
      </c>
      <c r="E971" s="6" t="s">
        <v>4494</v>
      </c>
      <c r="F971" s="6" t="s">
        <v>4495</v>
      </c>
      <c r="G971" s="6" t="s">
        <v>4496</v>
      </c>
      <c r="H971" s="6" t="s">
        <v>1135</v>
      </c>
      <c r="I971" s="6" t="s">
        <v>4491</v>
      </c>
      <c r="J971" s="6" t="s">
        <v>1137</v>
      </c>
      <c r="K971" s="6" t="s">
        <v>1138</v>
      </c>
      <c r="N971" s="6" t="s">
        <v>1837</v>
      </c>
      <c r="O971" s="7">
        <v>4</v>
      </c>
      <c r="Q971" s="6" t="s">
        <v>1236</v>
      </c>
      <c r="R971" s="6">
        <v>25597873</v>
      </c>
      <c r="S971" s="6">
        <v>0</v>
      </c>
      <c r="T971" s="6">
        <v>0</v>
      </c>
      <c r="U971" s="6">
        <v>0</v>
      </c>
      <c r="V971" s="6">
        <v>1</v>
      </c>
      <c r="X971" s="6" t="s">
        <v>9618</v>
      </c>
      <c r="Y971" s="6" t="s">
        <v>9619</v>
      </c>
    </row>
    <row r="972" spans="1:27">
      <c r="A972" s="6" t="s">
        <v>605</v>
      </c>
      <c r="B972" s="6" t="s">
        <v>4497</v>
      </c>
      <c r="C972" s="6" t="s">
        <v>4498</v>
      </c>
      <c r="D972" s="7">
        <v>0</v>
      </c>
      <c r="E972" s="6" t="s">
        <v>4499</v>
      </c>
      <c r="F972" s="6" t="s">
        <v>4500</v>
      </c>
      <c r="G972" s="6" t="s">
        <v>4501</v>
      </c>
      <c r="H972" s="6" t="s">
        <v>1135</v>
      </c>
      <c r="I972" s="6" t="s">
        <v>4502</v>
      </c>
      <c r="J972" s="6" t="s">
        <v>1188</v>
      </c>
      <c r="K972" s="6" t="s">
        <v>1138</v>
      </c>
      <c r="N972" s="6" t="s">
        <v>1139</v>
      </c>
      <c r="O972" s="7">
        <v>2</v>
      </c>
      <c r="S972" s="6">
        <v>0</v>
      </c>
      <c r="T972" s="6">
        <v>0</v>
      </c>
      <c r="U972" s="6">
        <v>0</v>
      </c>
      <c r="V972" s="6">
        <v>1</v>
      </c>
      <c r="X972" s="6" t="s">
        <v>9620</v>
      </c>
      <c r="Y972" s="6" t="s">
        <v>9621</v>
      </c>
      <c r="AA972" s="6">
        <v>1</v>
      </c>
    </row>
    <row r="973" spans="1:27">
      <c r="A973" s="6" t="s">
        <v>263</v>
      </c>
      <c r="B973" s="6" t="s">
        <v>4503</v>
      </c>
      <c r="C973" s="6" t="s">
        <v>4504</v>
      </c>
      <c r="D973" s="7">
        <v>0</v>
      </c>
      <c r="E973" s="6" t="s">
        <v>4505</v>
      </c>
      <c r="F973" s="6" t="s">
        <v>4506</v>
      </c>
      <c r="G973" s="6" t="s">
        <v>1149</v>
      </c>
      <c r="H973" s="6" t="s">
        <v>1135</v>
      </c>
      <c r="I973" s="6" t="s">
        <v>4502</v>
      </c>
      <c r="J973" s="6" t="s">
        <v>1188</v>
      </c>
      <c r="K973" s="6" t="s">
        <v>1138</v>
      </c>
      <c r="N973" s="6" t="s">
        <v>1139</v>
      </c>
      <c r="O973" s="7">
        <v>2</v>
      </c>
      <c r="S973" s="6">
        <v>0</v>
      </c>
      <c r="T973" s="6">
        <v>0</v>
      </c>
      <c r="U973" s="6">
        <v>0</v>
      </c>
      <c r="V973" s="6">
        <v>1</v>
      </c>
      <c r="X973" s="6" t="s">
        <v>9622</v>
      </c>
      <c r="Y973" s="6" t="s">
        <v>9623</v>
      </c>
      <c r="Z973" s="6">
        <v>1</v>
      </c>
      <c r="AA973" s="6">
        <v>1</v>
      </c>
    </row>
    <row r="974" spans="1:27">
      <c r="A974" s="6" t="s">
        <v>468</v>
      </c>
      <c r="B974" s="6" t="s">
        <v>4507</v>
      </c>
      <c r="C974" s="6" t="s">
        <v>4508</v>
      </c>
      <c r="D974" s="7">
        <v>0</v>
      </c>
      <c r="E974" s="6" t="s">
        <v>4509</v>
      </c>
      <c r="F974" s="6" t="s">
        <v>4510</v>
      </c>
      <c r="G974" s="6" t="s">
        <v>4511</v>
      </c>
      <c r="H974" s="6" t="s">
        <v>1135</v>
      </c>
      <c r="I974" s="6" t="s">
        <v>4502</v>
      </c>
      <c r="J974" s="6" t="s">
        <v>1188</v>
      </c>
      <c r="K974" s="6" t="s">
        <v>1138</v>
      </c>
      <c r="N974" s="6" t="s">
        <v>1139</v>
      </c>
      <c r="O974" s="7">
        <v>2</v>
      </c>
      <c r="S974" s="6">
        <v>0</v>
      </c>
      <c r="T974" s="6">
        <v>0</v>
      </c>
      <c r="U974" s="6">
        <v>0</v>
      </c>
      <c r="V974" s="6">
        <v>1</v>
      </c>
      <c r="X974" s="6" t="s">
        <v>9624</v>
      </c>
      <c r="Y974" s="6" t="s">
        <v>9625</v>
      </c>
    </row>
    <row r="975" spans="1:27">
      <c r="A975" s="6" t="s">
        <v>1014</v>
      </c>
      <c r="B975" s="6" t="s">
        <v>4512</v>
      </c>
      <c r="C975" s="6" t="s">
        <v>4513</v>
      </c>
      <c r="D975" s="7">
        <v>0</v>
      </c>
      <c r="E975" s="6" t="s">
        <v>4514</v>
      </c>
      <c r="F975" s="6" t="s">
        <v>4515</v>
      </c>
      <c r="G975" s="6" t="s">
        <v>4516</v>
      </c>
      <c r="H975" s="6" t="s">
        <v>1135</v>
      </c>
      <c r="I975" s="6" t="s">
        <v>4502</v>
      </c>
      <c r="J975" s="6" t="s">
        <v>1188</v>
      </c>
      <c r="K975" s="6" t="s">
        <v>1138</v>
      </c>
      <c r="N975" s="6" t="s">
        <v>1139</v>
      </c>
      <c r="O975" s="7">
        <v>2</v>
      </c>
      <c r="S975" s="6">
        <v>0</v>
      </c>
      <c r="T975" s="6">
        <v>0</v>
      </c>
      <c r="U975" s="6">
        <v>0</v>
      </c>
      <c r="V975" s="6">
        <v>1</v>
      </c>
      <c r="X975" s="6" t="s">
        <v>9626</v>
      </c>
      <c r="Y975" s="6" t="s">
        <v>9627</v>
      </c>
    </row>
    <row r="976" spans="1:27">
      <c r="A976" s="6" t="s">
        <v>596</v>
      </c>
      <c r="B976" s="6" t="s">
        <v>4517</v>
      </c>
      <c r="C976" s="6" t="s">
        <v>4518</v>
      </c>
      <c r="D976" s="7">
        <v>0</v>
      </c>
      <c r="E976" s="6" t="s">
        <v>4519</v>
      </c>
      <c r="F976" s="6" t="s">
        <v>4520</v>
      </c>
      <c r="G976" s="6" t="s">
        <v>1149</v>
      </c>
      <c r="H976" s="6" t="s">
        <v>1135</v>
      </c>
      <c r="I976" s="6" t="s">
        <v>4502</v>
      </c>
      <c r="J976" s="6" t="s">
        <v>1188</v>
      </c>
      <c r="K976" s="6" t="s">
        <v>1138</v>
      </c>
      <c r="N976" s="6" t="s">
        <v>1235</v>
      </c>
      <c r="O976" s="7">
        <v>3</v>
      </c>
      <c r="Q976" s="6" t="s">
        <v>1236</v>
      </c>
      <c r="R976" s="6">
        <v>21890677</v>
      </c>
      <c r="S976" s="6">
        <v>0</v>
      </c>
      <c r="T976" s="6">
        <v>0</v>
      </c>
      <c r="U976" s="6">
        <v>0</v>
      </c>
      <c r="V976" s="6">
        <v>1</v>
      </c>
      <c r="X976" s="6" t="s">
        <v>9628</v>
      </c>
      <c r="Y976" s="6" t="s">
        <v>9629</v>
      </c>
    </row>
    <row r="977" spans="1:25">
      <c r="A977" s="6" t="s">
        <v>649</v>
      </c>
      <c r="B977" s="6" t="s">
        <v>4521</v>
      </c>
      <c r="C977" s="6" t="s">
        <v>4522</v>
      </c>
      <c r="D977" s="7">
        <v>0</v>
      </c>
      <c r="E977" s="6" t="s">
        <v>4523</v>
      </c>
      <c r="F977" s="6" t="s">
        <v>4524</v>
      </c>
      <c r="G977" s="6" t="s">
        <v>4525</v>
      </c>
      <c r="H977" s="6" t="s">
        <v>1135</v>
      </c>
      <c r="I977" s="6" t="s">
        <v>4502</v>
      </c>
      <c r="J977" s="6" t="s">
        <v>1188</v>
      </c>
      <c r="K977" s="6" t="s">
        <v>1138</v>
      </c>
      <c r="N977" s="6" t="s">
        <v>1139</v>
      </c>
      <c r="O977" s="7">
        <v>2</v>
      </c>
      <c r="S977" s="6">
        <v>0</v>
      </c>
      <c r="T977" s="6">
        <v>0</v>
      </c>
      <c r="U977" s="6">
        <v>0</v>
      </c>
      <c r="V977" s="6">
        <v>1</v>
      </c>
      <c r="X977" s="6" t="s">
        <v>9630</v>
      </c>
      <c r="Y977" s="6" t="s">
        <v>9631</v>
      </c>
    </row>
    <row r="978" spans="1:25">
      <c r="A978" s="6" t="s">
        <v>734</v>
      </c>
      <c r="B978" s="6" t="s">
        <v>4526</v>
      </c>
      <c r="C978" s="6" t="s">
        <v>4527</v>
      </c>
      <c r="D978" s="7">
        <v>1</v>
      </c>
      <c r="E978" s="6" t="s">
        <v>1811</v>
      </c>
      <c r="F978" s="6" t="s">
        <v>1812</v>
      </c>
      <c r="G978" s="6" t="s">
        <v>1813</v>
      </c>
      <c r="H978" s="6" t="s">
        <v>1135</v>
      </c>
      <c r="I978" s="6" t="s">
        <v>4502</v>
      </c>
      <c r="J978" s="6" t="s">
        <v>1188</v>
      </c>
      <c r="K978" s="6" t="s">
        <v>1138</v>
      </c>
      <c r="N978" s="6" t="s">
        <v>1139</v>
      </c>
      <c r="O978" s="7">
        <v>2</v>
      </c>
      <c r="S978" s="6">
        <v>0</v>
      </c>
      <c r="T978" s="6">
        <v>0</v>
      </c>
      <c r="U978" s="6">
        <v>0</v>
      </c>
      <c r="V978" s="6">
        <v>1</v>
      </c>
      <c r="X978" s="6" t="s">
        <v>9632</v>
      </c>
      <c r="Y978" s="6" t="s">
        <v>9633</v>
      </c>
    </row>
    <row r="979" spans="1:25">
      <c r="A979" s="6" t="s">
        <v>851</v>
      </c>
      <c r="B979" s="6" t="s">
        <v>4528</v>
      </c>
      <c r="C979" s="6" t="s">
        <v>4529</v>
      </c>
      <c r="D979" s="7">
        <v>0</v>
      </c>
      <c r="E979" s="6" t="s">
        <v>4530</v>
      </c>
      <c r="F979" s="6" t="s">
        <v>4531</v>
      </c>
      <c r="G979" s="6" t="s">
        <v>4532</v>
      </c>
      <c r="H979" s="6" t="s">
        <v>1135</v>
      </c>
      <c r="I979" s="6" t="s">
        <v>4502</v>
      </c>
      <c r="J979" s="6" t="s">
        <v>1188</v>
      </c>
      <c r="K979" s="6" t="s">
        <v>1138</v>
      </c>
      <c r="N979" s="6" t="s">
        <v>1139</v>
      </c>
      <c r="O979" s="7">
        <v>2</v>
      </c>
      <c r="S979" s="6">
        <v>0</v>
      </c>
      <c r="T979" s="6">
        <v>0</v>
      </c>
      <c r="U979" s="6">
        <v>0</v>
      </c>
      <c r="V979" s="6">
        <v>1</v>
      </c>
      <c r="X979" s="6" t="s">
        <v>9634</v>
      </c>
      <c r="Y979" s="6" t="s">
        <v>9635</v>
      </c>
    </row>
    <row r="980" spans="1:25">
      <c r="A980" s="6" t="s">
        <v>221</v>
      </c>
      <c r="B980" s="6" t="s">
        <v>4533</v>
      </c>
      <c r="C980" s="6" t="s">
        <v>4534</v>
      </c>
      <c r="D980" s="7">
        <v>0</v>
      </c>
      <c r="E980" s="6" t="s">
        <v>4535</v>
      </c>
      <c r="F980" s="6" t="s">
        <v>4536</v>
      </c>
      <c r="G980" s="6" t="s">
        <v>4532</v>
      </c>
      <c r="H980" s="6" t="s">
        <v>1135</v>
      </c>
      <c r="I980" s="6" t="s">
        <v>4502</v>
      </c>
      <c r="J980" s="6" t="s">
        <v>1188</v>
      </c>
      <c r="K980" s="6" t="s">
        <v>1138</v>
      </c>
      <c r="N980" s="6" t="s">
        <v>1139</v>
      </c>
      <c r="O980" s="7">
        <v>2</v>
      </c>
      <c r="S980" s="6">
        <v>0</v>
      </c>
      <c r="T980" s="6">
        <v>0</v>
      </c>
      <c r="U980" s="6">
        <v>0</v>
      </c>
      <c r="V980" s="6">
        <v>1</v>
      </c>
      <c r="X980" s="6" t="s">
        <v>9636</v>
      </c>
      <c r="Y980" s="6" t="s">
        <v>9637</v>
      </c>
    </row>
    <row r="981" spans="1:25">
      <c r="A981" s="6" t="s">
        <v>477</v>
      </c>
      <c r="B981" s="6" t="s">
        <v>4537</v>
      </c>
      <c r="C981" s="6" t="s">
        <v>4538</v>
      </c>
      <c r="D981" s="7">
        <v>0</v>
      </c>
      <c r="E981" s="6" t="s">
        <v>4539</v>
      </c>
      <c r="F981" s="6" t="s">
        <v>4540</v>
      </c>
      <c r="G981" s="6" t="s">
        <v>1149</v>
      </c>
      <c r="H981" s="6" t="s">
        <v>1135</v>
      </c>
      <c r="I981" s="6" t="s">
        <v>4502</v>
      </c>
      <c r="J981" s="6" t="s">
        <v>1188</v>
      </c>
      <c r="K981" s="6" t="s">
        <v>1138</v>
      </c>
      <c r="N981" s="6" t="s">
        <v>1139</v>
      </c>
      <c r="O981" s="7">
        <v>2</v>
      </c>
      <c r="S981" s="6">
        <v>0</v>
      </c>
      <c r="T981" s="6">
        <v>0</v>
      </c>
      <c r="U981" s="6">
        <v>0</v>
      </c>
      <c r="V981" s="6">
        <v>1</v>
      </c>
      <c r="X981" s="6" t="s">
        <v>9638</v>
      </c>
      <c r="Y981" s="6" t="s">
        <v>9639</v>
      </c>
    </row>
    <row r="982" spans="1:25">
      <c r="A982" s="6" t="s">
        <v>1050</v>
      </c>
      <c r="B982" s="6" t="s">
        <v>1818</v>
      </c>
      <c r="C982" s="6" t="s">
        <v>4541</v>
      </c>
      <c r="D982" s="7">
        <v>1</v>
      </c>
      <c r="E982" s="6" t="s">
        <v>1820</v>
      </c>
      <c r="F982" s="6" t="s">
        <v>1821</v>
      </c>
      <c r="G982" s="6" t="s">
        <v>1790</v>
      </c>
      <c r="H982" s="6" t="s">
        <v>1135</v>
      </c>
      <c r="I982" s="6" t="s">
        <v>4502</v>
      </c>
      <c r="J982" s="6" t="s">
        <v>1188</v>
      </c>
      <c r="K982" s="6" t="s">
        <v>1138</v>
      </c>
      <c r="N982" s="6" t="s">
        <v>1139</v>
      </c>
      <c r="O982" s="7">
        <v>2</v>
      </c>
      <c r="S982" s="6">
        <v>0</v>
      </c>
      <c r="T982" s="6">
        <v>0</v>
      </c>
      <c r="U982" s="6">
        <v>0</v>
      </c>
      <c r="V982" s="6">
        <v>1</v>
      </c>
      <c r="X982" s="6" t="s">
        <v>9640</v>
      </c>
      <c r="Y982" s="6" t="s">
        <v>9641</v>
      </c>
    </row>
    <row r="983" spans="1:25" ht="15.75">
      <c r="A983" s="10" t="s">
        <v>107</v>
      </c>
      <c r="B983" s="11" t="s">
        <v>4542</v>
      </c>
      <c r="C983" s="11" t="s">
        <v>4543</v>
      </c>
      <c r="D983" s="12">
        <v>0</v>
      </c>
      <c r="E983" s="9" t="s">
        <v>4544</v>
      </c>
      <c r="F983" s="9" t="s">
        <v>4545</v>
      </c>
      <c r="G983" s="10" t="s">
        <v>4546</v>
      </c>
      <c r="H983" s="6" t="s">
        <v>1135</v>
      </c>
      <c r="I983" s="10" t="s">
        <v>4502</v>
      </c>
      <c r="J983" s="8" t="s">
        <v>1188</v>
      </c>
      <c r="K983" s="6" t="s">
        <v>1138</v>
      </c>
      <c r="L983" s="11"/>
      <c r="M983" s="42"/>
      <c r="N983" s="8" t="s">
        <v>1139</v>
      </c>
      <c r="O983" s="7">
        <v>2</v>
      </c>
      <c r="P983" s="11"/>
      <c r="Q983" s="8"/>
      <c r="R983" s="10"/>
      <c r="S983" s="6">
        <v>0</v>
      </c>
      <c r="T983" s="6">
        <v>0</v>
      </c>
      <c r="U983" s="6">
        <v>0</v>
      </c>
      <c r="V983" s="6">
        <v>1</v>
      </c>
      <c r="X983" s="6" t="s">
        <v>9642</v>
      </c>
      <c r="Y983" s="6" t="s">
        <v>9643</v>
      </c>
    </row>
    <row r="984" spans="1:25">
      <c r="A984" s="6" t="s">
        <v>823</v>
      </c>
      <c r="B984" s="6" t="s">
        <v>4547</v>
      </c>
      <c r="C984" s="6" t="s">
        <v>4548</v>
      </c>
      <c r="D984" s="7">
        <v>0</v>
      </c>
      <c r="E984" s="6" t="s">
        <v>4549</v>
      </c>
      <c r="F984" s="6" t="s">
        <v>4550</v>
      </c>
      <c r="G984" s="6" t="s">
        <v>4551</v>
      </c>
      <c r="H984" s="6" t="s">
        <v>1135</v>
      </c>
      <c r="I984" s="10" t="s">
        <v>4502</v>
      </c>
      <c r="J984" s="6" t="s">
        <v>1188</v>
      </c>
      <c r="K984" s="6" t="s">
        <v>1138</v>
      </c>
      <c r="N984" s="6" t="s">
        <v>1139</v>
      </c>
      <c r="O984" s="7">
        <v>2</v>
      </c>
      <c r="S984" s="6">
        <v>0</v>
      </c>
      <c r="T984" s="6">
        <v>0</v>
      </c>
      <c r="U984" s="6">
        <v>0</v>
      </c>
      <c r="V984" s="6">
        <v>1</v>
      </c>
      <c r="X984" s="6" t="s">
        <v>9644</v>
      </c>
      <c r="Y984" s="6" t="s">
        <v>9645</v>
      </c>
    </row>
    <row r="985" spans="1:25">
      <c r="A985" s="16" t="s">
        <v>190</v>
      </c>
      <c r="B985" s="16" t="s">
        <v>4552</v>
      </c>
      <c r="C985" s="16" t="s">
        <v>4553</v>
      </c>
      <c r="D985" s="12">
        <v>0</v>
      </c>
      <c r="E985" s="10" t="s">
        <v>1368</v>
      </c>
      <c r="F985" s="10" t="s">
        <v>1369</v>
      </c>
      <c r="G985" s="16" t="s">
        <v>1370</v>
      </c>
      <c r="H985" s="6" t="s">
        <v>1135</v>
      </c>
      <c r="I985" s="16" t="s">
        <v>4554</v>
      </c>
      <c r="J985" s="16" t="s">
        <v>1137</v>
      </c>
      <c r="K985" s="6" t="s">
        <v>1372</v>
      </c>
      <c r="N985" s="6" t="s">
        <v>1139</v>
      </c>
      <c r="O985" s="7">
        <v>2</v>
      </c>
      <c r="S985" s="6">
        <v>0</v>
      </c>
      <c r="T985" s="6">
        <v>0</v>
      </c>
      <c r="U985" s="6">
        <v>0</v>
      </c>
      <c r="V985" s="6">
        <v>0</v>
      </c>
      <c r="X985" s="6" t="s">
        <v>9646</v>
      </c>
      <c r="Y985" s="6" t="s">
        <v>9647</v>
      </c>
    </row>
    <row r="986" spans="1:25">
      <c r="A986" s="16" t="s">
        <v>414</v>
      </c>
      <c r="B986" s="16" t="s">
        <v>4555</v>
      </c>
      <c r="C986" s="16" t="s">
        <v>4556</v>
      </c>
      <c r="D986" s="12">
        <v>0</v>
      </c>
      <c r="E986" s="10" t="s">
        <v>1368</v>
      </c>
      <c r="F986" s="10" t="s">
        <v>1369</v>
      </c>
      <c r="G986" s="16" t="s">
        <v>1370</v>
      </c>
      <c r="H986" s="6" t="s">
        <v>1135</v>
      </c>
      <c r="I986" s="16" t="s">
        <v>4554</v>
      </c>
      <c r="J986" s="16" t="s">
        <v>1137</v>
      </c>
      <c r="K986" s="6" t="s">
        <v>1372</v>
      </c>
      <c r="N986" s="6" t="s">
        <v>1139</v>
      </c>
      <c r="O986" s="7">
        <v>2</v>
      </c>
      <c r="S986" s="6">
        <v>0</v>
      </c>
      <c r="T986" s="6">
        <v>0</v>
      </c>
      <c r="U986" s="6">
        <v>0</v>
      </c>
      <c r="V986" s="6">
        <v>0</v>
      </c>
      <c r="X986" s="6" t="s">
        <v>9648</v>
      </c>
      <c r="Y986" s="6" t="s">
        <v>9649</v>
      </c>
    </row>
    <row r="987" spans="1:25">
      <c r="A987" s="16" t="s">
        <v>562</v>
      </c>
      <c r="B987" s="16" t="s">
        <v>4557</v>
      </c>
      <c r="C987" s="16" t="s">
        <v>4558</v>
      </c>
      <c r="D987" s="12">
        <v>0</v>
      </c>
      <c r="E987" s="10" t="s">
        <v>1368</v>
      </c>
      <c r="F987" s="10" t="s">
        <v>1369</v>
      </c>
      <c r="G987" s="16" t="s">
        <v>1370</v>
      </c>
      <c r="H987" s="6" t="s">
        <v>1135</v>
      </c>
      <c r="I987" s="16" t="s">
        <v>4554</v>
      </c>
      <c r="J987" s="16" t="s">
        <v>1137</v>
      </c>
      <c r="K987" s="6" t="s">
        <v>1372</v>
      </c>
      <c r="N987" s="6" t="s">
        <v>1139</v>
      </c>
      <c r="O987" s="7">
        <v>2</v>
      </c>
      <c r="S987" s="6">
        <v>0</v>
      </c>
      <c r="T987" s="6">
        <v>0</v>
      </c>
      <c r="U987" s="6">
        <v>0</v>
      </c>
      <c r="V987" s="6">
        <v>0</v>
      </c>
      <c r="X987" s="6" t="s">
        <v>9650</v>
      </c>
      <c r="Y987" s="6" t="s">
        <v>9651</v>
      </c>
    </row>
    <row r="988" spans="1:25">
      <c r="A988" s="16" t="s">
        <v>452</v>
      </c>
      <c r="B988" s="16" t="s">
        <v>4557</v>
      </c>
      <c r="C988" s="16" t="s">
        <v>4559</v>
      </c>
      <c r="D988" s="12">
        <v>0</v>
      </c>
      <c r="E988" s="10" t="s">
        <v>1368</v>
      </c>
      <c r="F988" s="10" t="s">
        <v>1369</v>
      </c>
      <c r="G988" s="16" t="s">
        <v>1370</v>
      </c>
      <c r="H988" s="6" t="s">
        <v>1135</v>
      </c>
      <c r="I988" s="16" t="s">
        <v>4554</v>
      </c>
      <c r="J988" s="16" t="s">
        <v>1137</v>
      </c>
      <c r="K988" s="6" t="s">
        <v>1372</v>
      </c>
      <c r="N988" s="6" t="s">
        <v>1139</v>
      </c>
      <c r="O988" s="7">
        <v>2</v>
      </c>
      <c r="S988" s="6">
        <v>0</v>
      </c>
      <c r="T988" s="6">
        <v>0</v>
      </c>
      <c r="U988" s="6">
        <v>0</v>
      </c>
      <c r="V988" s="6">
        <v>0</v>
      </c>
      <c r="X988" s="6" t="s">
        <v>9652</v>
      </c>
      <c r="Y988" s="6" t="s">
        <v>9653</v>
      </c>
    </row>
    <row r="989" spans="1:25">
      <c r="A989" s="11" t="s">
        <v>735</v>
      </c>
      <c r="B989" s="11" t="s">
        <v>4560</v>
      </c>
      <c r="C989" s="11" t="s">
        <v>4561</v>
      </c>
      <c r="D989" s="12">
        <v>0</v>
      </c>
      <c r="E989" s="10" t="s">
        <v>4562</v>
      </c>
      <c r="F989" s="10" t="s">
        <v>4563</v>
      </c>
      <c r="G989" s="10" t="s">
        <v>4564</v>
      </c>
      <c r="H989" s="6" t="s">
        <v>1135</v>
      </c>
      <c r="I989" s="16" t="s">
        <v>4554</v>
      </c>
      <c r="J989" s="16" t="s">
        <v>1137</v>
      </c>
      <c r="K989" s="6" t="s">
        <v>1372</v>
      </c>
      <c r="N989" s="6" t="s">
        <v>1139</v>
      </c>
      <c r="O989" s="7">
        <v>2</v>
      </c>
      <c r="S989" s="6">
        <v>0</v>
      </c>
      <c r="T989" s="6">
        <v>0</v>
      </c>
      <c r="U989" s="6">
        <v>0</v>
      </c>
      <c r="V989" s="6">
        <v>0</v>
      </c>
      <c r="X989" s="6" t="s">
        <v>9654</v>
      </c>
      <c r="Y989" s="6" t="s">
        <v>9655</v>
      </c>
    </row>
    <row r="990" spans="1:25">
      <c r="A990" s="16" t="s">
        <v>437</v>
      </c>
      <c r="B990" s="16" t="s">
        <v>4565</v>
      </c>
      <c r="C990" s="16" t="s">
        <v>4566</v>
      </c>
      <c r="D990" s="12">
        <v>0</v>
      </c>
      <c r="E990" s="10" t="s">
        <v>4055</v>
      </c>
      <c r="F990" s="10" t="s">
        <v>4056</v>
      </c>
      <c r="G990" s="16" t="s">
        <v>4057</v>
      </c>
      <c r="H990" s="6" t="s">
        <v>1135</v>
      </c>
      <c r="I990" s="16" t="s">
        <v>4554</v>
      </c>
      <c r="J990" s="16" t="s">
        <v>1137</v>
      </c>
      <c r="K990" s="6" t="s">
        <v>1372</v>
      </c>
      <c r="N990" s="6" t="s">
        <v>1139</v>
      </c>
      <c r="O990" s="7">
        <v>2</v>
      </c>
      <c r="S990" s="6">
        <v>0</v>
      </c>
      <c r="T990" s="6">
        <v>0</v>
      </c>
      <c r="U990" s="6">
        <v>0</v>
      </c>
      <c r="V990" s="6">
        <v>0</v>
      </c>
      <c r="X990" s="6" t="s">
        <v>9656</v>
      </c>
      <c r="Y990" s="6" t="s">
        <v>9657</v>
      </c>
    </row>
    <row r="991" spans="1:25">
      <c r="A991" s="16" t="s">
        <v>37</v>
      </c>
      <c r="B991" s="16" t="s">
        <v>4567</v>
      </c>
      <c r="C991" s="16" t="s">
        <v>4568</v>
      </c>
      <c r="D991" s="12">
        <v>0</v>
      </c>
      <c r="E991" s="10" t="s">
        <v>4569</v>
      </c>
      <c r="F991" s="10" t="s">
        <v>4570</v>
      </c>
      <c r="G991" s="16" t="s">
        <v>4571</v>
      </c>
      <c r="H991" s="6" t="s">
        <v>1135</v>
      </c>
      <c r="I991" s="16" t="s">
        <v>4554</v>
      </c>
      <c r="J991" s="16" t="s">
        <v>1137</v>
      </c>
      <c r="K991" s="6" t="s">
        <v>1372</v>
      </c>
      <c r="N991" s="6" t="s">
        <v>1139</v>
      </c>
      <c r="O991" s="7">
        <v>2</v>
      </c>
      <c r="S991" s="6">
        <v>0</v>
      </c>
      <c r="T991" s="6">
        <v>0</v>
      </c>
      <c r="U991" s="6">
        <v>0</v>
      </c>
      <c r="V991" s="6">
        <v>0</v>
      </c>
      <c r="X991" s="6" t="s">
        <v>9658</v>
      </c>
      <c r="Y991" s="6" t="s">
        <v>9659</v>
      </c>
    </row>
    <row r="992" spans="1:25">
      <c r="A992" s="16" t="s">
        <v>677</v>
      </c>
      <c r="B992" s="16" t="s">
        <v>4572</v>
      </c>
      <c r="C992" s="16" t="s">
        <v>4573</v>
      </c>
      <c r="D992" s="12">
        <v>0</v>
      </c>
      <c r="E992" s="10" t="s">
        <v>4569</v>
      </c>
      <c r="F992" s="10" t="s">
        <v>4570</v>
      </c>
      <c r="G992" s="16" t="s">
        <v>4571</v>
      </c>
      <c r="H992" s="6" t="s">
        <v>1135</v>
      </c>
      <c r="I992" s="16" t="s">
        <v>4554</v>
      </c>
      <c r="J992" s="16" t="s">
        <v>1137</v>
      </c>
      <c r="K992" s="6" t="s">
        <v>1372</v>
      </c>
      <c r="N992" s="6" t="s">
        <v>1139</v>
      </c>
      <c r="O992" s="7">
        <v>2</v>
      </c>
      <c r="S992" s="6">
        <v>0</v>
      </c>
      <c r="T992" s="6">
        <v>0</v>
      </c>
      <c r="U992" s="6">
        <v>0</v>
      </c>
      <c r="V992" s="6">
        <v>0</v>
      </c>
      <c r="X992" s="6" t="s">
        <v>9660</v>
      </c>
      <c r="Y992" s="6" t="s">
        <v>9661</v>
      </c>
    </row>
    <row r="993" spans="1:25">
      <c r="A993" s="16" t="s">
        <v>40</v>
      </c>
      <c r="B993" s="16" t="s">
        <v>4574</v>
      </c>
      <c r="C993" s="16" t="s">
        <v>4575</v>
      </c>
      <c r="D993" s="12">
        <v>0</v>
      </c>
      <c r="E993" s="10" t="s">
        <v>4576</v>
      </c>
      <c r="F993" s="10" t="s">
        <v>4577</v>
      </c>
      <c r="G993" s="16" t="s">
        <v>4578</v>
      </c>
      <c r="H993" s="6" t="s">
        <v>1135</v>
      </c>
      <c r="I993" s="16" t="s">
        <v>4554</v>
      </c>
      <c r="J993" s="16" t="s">
        <v>1137</v>
      </c>
      <c r="K993" s="6" t="s">
        <v>1372</v>
      </c>
      <c r="N993" s="6" t="s">
        <v>1139</v>
      </c>
      <c r="O993" s="7">
        <v>2</v>
      </c>
      <c r="S993" s="6">
        <v>0</v>
      </c>
      <c r="T993" s="6">
        <v>0</v>
      </c>
      <c r="U993" s="6">
        <v>0</v>
      </c>
      <c r="V993" s="6">
        <v>0</v>
      </c>
      <c r="X993" s="6" t="s">
        <v>9662</v>
      </c>
      <c r="Y993" s="6" t="s">
        <v>9663</v>
      </c>
    </row>
    <row r="994" spans="1:25">
      <c r="A994" s="16" t="s">
        <v>42</v>
      </c>
      <c r="B994" s="16" t="s">
        <v>4579</v>
      </c>
      <c r="C994" s="16" t="s">
        <v>4580</v>
      </c>
      <c r="D994" s="12">
        <v>0</v>
      </c>
      <c r="E994" s="10" t="s">
        <v>4576</v>
      </c>
      <c r="F994" s="10" t="s">
        <v>4577</v>
      </c>
      <c r="G994" s="16" t="s">
        <v>4578</v>
      </c>
      <c r="H994" s="6" t="s">
        <v>1135</v>
      </c>
      <c r="I994" s="16" t="s">
        <v>4554</v>
      </c>
      <c r="J994" s="16" t="s">
        <v>1137</v>
      </c>
      <c r="K994" s="6" t="s">
        <v>1372</v>
      </c>
      <c r="N994" s="6" t="s">
        <v>1139</v>
      </c>
      <c r="O994" s="7">
        <v>2</v>
      </c>
      <c r="S994" s="6">
        <v>0</v>
      </c>
      <c r="T994" s="6">
        <v>0</v>
      </c>
      <c r="U994" s="6">
        <v>0</v>
      </c>
      <c r="V994" s="6">
        <v>0</v>
      </c>
      <c r="X994" s="6" t="s">
        <v>9664</v>
      </c>
      <c r="Y994" s="6" t="s">
        <v>9665</v>
      </c>
    </row>
    <row r="995" spans="1:25">
      <c r="A995" s="16" t="s">
        <v>319</v>
      </c>
      <c r="B995" s="16" t="s">
        <v>4581</v>
      </c>
      <c r="C995" s="16" t="s">
        <v>4582</v>
      </c>
      <c r="D995" s="12">
        <v>0</v>
      </c>
      <c r="E995" s="16" t="s">
        <v>4583</v>
      </c>
      <c r="F995" s="16" t="s">
        <v>4584</v>
      </c>
      <c r="G995" s="16" t="s">
        <v>4585</v>
      </c>
      <c r="H995" s="6" t="s">
        <v>1135</v>
      </c>
      <c r="I995" s="16" t="s">
        <v>4554</v>
      </c>
      <c r="J995" s="16" t="s">
        <v>1137</v>
      </c>
      <c r="K995" s="6" t="s">
        <v>1372</v>
      </c>
      <c r="N995" s="6" t="s">
        <v>1139</v>
      </c>
      <c r="O995" s="7">
        <v>2</v>
      </c>
      <c r="S995" s="6">
        <v>0</v>
      </c>
      <c r="T995" s="6">
        <v>0</v>
      </c>
      <c r="U995" s="6">
        <v>0</v>
      </c>
      <c r="V995" s="6">
        <v>0</v>
      </c>
      <c r="X995" s="6" t="s">
        <v>9666</v>
      </c>
      <c r="Y995" s="6" t="s">
        <v>9667</v>
      </c>
    </row>
    <row r="996" spans="1:25">
      <c r="A996" s="16" t="s">
        <v>4586</v>
      </c>
      <c r="B996" s="16" t="s">
        <v>4587</v>
      </c>
      <c r="C996" s="16" t="s">
        <v>4588</v>
      </c>
      <c r="D996" s="12">
        <v>0</v>
      </c>
      <c r="E996" s="16" t="s">
        <v>4589</v>
      </c>
      <c r="F996" s="16" t="s">
        <v>4590</v>
      </c>
      <c r="G996" s="16" t="s">
        <v>4591</v>
      </c>
      <c r="H996" s="6" t="s">
        <v>1135</v>
      </c>
      <c r="I996" s="16" t="s">
        <v>4554</v>
      </c>
      <c r="J996" s="16" t="s">
        <v>1137</v>
      </c>
      <c r="K996" s="6" t="s">
        <v>1372</v>
      </c>
      <c r="N996" s="6" t="s">
        <v>1139</v>
      </c>
      <c r="O996" s="7">
        <v>2</v>
      </c>
      <c r="S996" s="6">
        <v>0</v>
      </c>
      <c r="T996" s="6">
        <v>0</v>
      </c>
      <c r="U996" s="6">
        <v>0</v>
      </c>
      <c r="V996" s="6">
        <v>0</v>
      </c>
      <c r="X996" s="6" t="s">
        <v>9668</v>
      </c>
      <c r="Y996" s="6" t="s">
        <v>9669</v>
      </c>
    </row>
    <row r="997" spans="1:25">
      <c r="A997" s="16" t="s">
        <v>378</v>
      </c>
      <c r="B997" s="16" t="s">
        <v>4592</v>
      </c>
      <c r="C997" s="16" t="s">
        <v>4593</v>
      </c>
      <c r="D997" s="12">
        <v>0</v>
      </c>
      <c r="E997" s="16" t="s">
        <v>4589</v>
      </c>
      <c r="F997" s="16" t="s">
        <v>4590</v>
      </c>
      <c r="G997" s="16" t="s">
        <v>4591</v>
      </c>
      <c r="H997" s="6" t="s">
        <v>1135</v>
      </c>
      <c r="I997" s="16" t="s">
        <v>4554</v>
      </c>
      <c r="J997" s="16" t="s">
        <v>1137</v>
      </c>
      <c r="K997" s="6" t="s">
        <v>1372</v>
      </c>
      <c r="N997" s="6" t="s">
        <v>1139</v>
      </c>
      <c r="O997" s="7">
        <v>2</v>
      </c>
      <c r="S997" s="6">
        <v>0</v>
      </c>
      <c r="T997" s="6">
        <v>0</v>
      </c>
      <c r="U997" s="6">
        <v>0</v>
      </c>
      <c r="V997" s="6">
        <v>0</v>
      </c>
      <c r="X997" s="6" t="s">
        <v>9670</v>
      </c>
      <c r="Y997" s="6" t="s">
        <v>9671</v>
      </c>
    </row>
    <row r="998" spans="1:25">
      <c r="A998" s="16" t="s">
        <v>4594</v>
      </c>
      <c r="B998" s="16" t="s">
        <v>4595</v>
      </c>
      <c r="C998" s="16" t="s">
        <v>4596</v>
      </c>
      <c r="D998" s="12">
        <v>0</v>
      </c>
      <c r="E998" s="16" t="s">
        <v>4597</v>
      </c>
      <c r="F998" s="16" t="s">
        <v>4598</v>
      </c>
      <c r="G998" s="16" t="s">
        <v>4585</v>
      </c>
      <c r="H998" s="6" t="s">
        <v>1135</v>
      </c>
      <c r="I998" s="16" t="s">
        <v>4554</v>
      </c>
      <c r="J998" s="16" t="s">
        <v>1137</v>
      </c>
      <c r="K998" s="6" t="s">
        <v>1372</v>
      </c>
      <c r="N998" s="6" t="s">
        <v>1139</v>
      </c>
      <c r="O998" s="7">
        <v>2</v>
      </c>
      <c r="S998" s="6">
        <v>0</v>
      </c>
      <c r="T998" s="6">
        <v>0</v>
      </c>
      <c r="U998" s="6">
        <v>0</v>
      </c>
      <c r="V998" s="6">
        <v>0</v>
      </c>
      <c r="X998" s="6" t="s">
        <v>9672</v>
      </c>
      <c r="Y998" s="6" t="s">
        <v>9673</v>
      </c>
    </row>
    <row r="999" spans="1:25">
      <c r="A999" s="16" t="s">
        <v>707</v>
      </c>
      <c r="B999" s="16" t="s">
        <v>4599</v>
      </c>
      <c r="C999" s="16" t="s">
        <v>4600</v>
      </c>
      <c r="D999" s="12">
        <v>0</v>
      </c>
      <c r="E999" s="10" t="s">
        <v>4601</v>
      </c>
      <c r="F999" s="10" t="s">
        <v>4602</v>
      </c>
      <c r="G999" s="16" t="s">
        <v>1370</v>
      </c>
      <c r="H999" s="6" t="s">
        <v>1135</v>
      </c>
      <c r="I999" s="16" t="s">
        <v>4554</v>
      </c>
      <c r="J999" s="16" t="s">
        <v>1137</v>
      </c>
      <c r="K999" s="6" t="s">
        <v>1372</v>
      </c>
      <c r="N999" s="6" t="s">
        <v>1139</v>
      </c>
      <c r="O999" s="7">
        <v>2</v>
      </c>
      <c r="S999" s="6">
        <v>0</v>
      </c>
      <c r="T999" s="6">
        <v>0</v>
      </c>
      <c r="U999" s="6">
        <v>0</v>
      </c>
      <c r="V999" s="6">
        <v>0</v>
      </c>
      <c r="X999" s="6" t="s">
        <v>9674</v>
      </c>
      <c r="Y999" s="6" t="s">
        <v>9675</v>
      </c>
    </row>
    <row r="1000" spans="1:25">
      <c r="A1000" s="16" t="s">
        <v>4603</v>
      </c>
      <c r="B1000" s="16" t="s">
        <v>4604</v>
      </c>
      <c r="C1000" s="16" t="s">
        <v>4605</v>
      </c>
      <c r="D1000" s="12">
        <v>0</v>
      </c>
      <c r="E1000" s="10" t="s">
        <v>4606</v>
      </c>
      <c r="F1000" s="10" t="s">
        <v>4607</v>
      </c>
      <c r="G1000" s="16" t="s">
        <v>4608</v>
      </c>
      <c r="H1000" s="6" t="s">
        <v>1135</v>
      </c>
      <c r="I1000" s="16" t="s">
        <v>4554</v>
      </c>
      <c r="J1000" s="16" t="s">
        <v>1137</v>
      </c>
      <c r="K1000" s="6" t="s">
        <v>1372</v>
      </c>
      <c r="N1000" s="6" t="s">
        <v>1139</v>
      </c>
      <c r="O1000" s="7">
        <v>2</v>
      </c>
      <c r="S1000" s="6">
        <v>0</v>
      </c>
      <c r="T1000" s="6">
        <v>0</v>
      </c>
      <c r="U1000" s="6">
        <v>0</v>
      </c>
      <c r="V1000" s="6">
        <v>0</v>
      </c>
      <c r="X1000" s="6" t="s">
        <v>9676</v>
      </c>
      <c r="Y1000" s="6" t="s">
        <v>9677</v>
      </c>
    </row>
    <row r="1001" spans="1:25">
      <c r="A1001" s="16" t="s">
        <v>730</v>
      </c>
      <c r="B1001" s="16" t="s">
        <v>4609</v>
      </c>
      <c r="C1001" s="16" t="s">
        <v>4610</v>
      </c>
      <c r="D1001" s="12">
        <v>0</v>
      </c>
      <c r="E1001" s="16" t="s">
        <v>4611</v>
      </c>
      <c r="F1001" s="16" t="s">
        <v>4612</v>
      </c>
      <c r="G1001" s="16" t="s">
        <v>4613</v>
      </c>
      <c r="H1001" s="6" t="s">
        <v>1135</v>
      </c>
      <c r="I1001" s="16" t="s">
        <v>4554</v>
      </c>
      <c r="J1001" s="16" t="s">
        <v>1137</v>
      </c>
      <c r="K1001" s="6" t="s">
        <v>1372</v>
      </c>
      <c r="N1001" s="6" t="s">
        <v>1139</v>
      </c>
      <c r="O1001" s="7">
        <v>2</v>
      </c>
      <c r="S1001" s="6">
        <v>0</v>
      </c>
      <c r="T1001" s="6">
        <v>0</v>
      </c>
      <c r="U1001" s="6">
        <v>0</v>
      </c>
      <c r="V1001" s="6">
        <v>0</v>
      </c>
      <c r="X1001" s="6" t="s">
        <v>9678</v>
      </c>
      <c r="Y1001" s="6" t="s">
        <v>9679</v>
      </c>
    </row>
    <row r="1002" spans="1:25">
      <c r="A1002" s="16" t="s">
        <v>758</v>
      </c>
      <c r="B1002" s="16" t="s">
        <v>4609</v>
      </c>
      <c r="C1002" s="16" t="s">
        <v>4614</v>
      </c>
      <c r="D1002" s="12">
        <v>0</v>
      </c>
      <c r="E1002" s="16" t="s">
        <v>4611</v>
      </c>
      <c r="F1002" s="16" t="s">
        <v>4612</v>
      </c>
      <c r="G1002" s="16" t="s">
        <v>4613</v>
      </c>
      <c r="H1002" s="6" t="s">
        <v>1135</v>
      </c>
      <c r="I1002" s="16" t="s">
        <v>4554</v>
      </c>
      <c r="J1002" s="16" t="s">
        <v>1137</v>
      </c>
      <c r="K1002" s="6" t="s">
        <v>1372</v>
      </c>
      <c r="N1002" s="6" t="s">
        <v>1139</v>
      </c>
      <c r="O1002" s="7">
        <v>2</v>
      </c>
      <c r="S1002" s="6">
        <v>0</v>
      </c>
      <c r="T1002" s="6">
        <v>0</v>
      </c>
      <c r="U1002" s="6">
        <v>0</v>
      </c>
      <c r="V1002" s="6">
        <v>0</v>
      </c>
      <c r="X1002" s="6" t="s">
        <v>9680</v>
      </c>
      <c r="Y1002" s="6" t="s">
        <v>9681</v>
      </c>
    </row>
    <row r="1003" spans="1:25">
      <c r="A1003" s="16" t="s">
        <v>570</v>
      </c>
      <c r="B1003" s="16" t="s">
        <v>4615</v>
      </c>
      <c r="C1003" s="16" t="s">
        <v>4616</v>
      </c>
      <c r="D1003" s="12">
        <v>0</v>
      </c>
      <c r="E1003" s="16" t="s">
        <v>4617</v>
      </c>
      <c r="F1003" s="16" t="s">
        <v>4618</v>
      </c>
      <c r="G1003" s="16" t="s">
        <v>4619</v>
      </c>
      <c r="H1003" s="6" t="s">
        <v>1135</v>
      </c>
      <c r="I1003" s="16" t="s">
        <v>4554</v>
      </c>
      <c r="J1003" s="16" t="s">
        <v>1137</v>
      </c>
      <c r="K1003" s="6" t="s">
        <v>1372</v>
      </c>
      <c r="N1003" s="6" t="s">
        <v>1139</v>
      </c>
      <c r="O1003" s="7">
        <v>2</v>
      </c>
      <c r="S1003" s="6">
        <v>0</v>
      </c>
      <c r="T1003" s="6">
        <v>0</v>
      </c>
      <c r="U1003" s="6">
        <v>0</v>
      </c>
      <c r="V1003" s="6">
        <v>0</v>
      </c>
      <c r="X1003" s="6" t="s">
        <v>9682</v>
      </c>
      <c r="Y1003" s="6" t="s">
        <v>9683</v>
      </c>
    </row>
    <row r="1004" spans="1:25">
      <c r="A1004" s="16" t="s">
        <v>550</v>
      </c>
      <c r="B1004" s="16" t="s">
        <v>4609</v>
      </c>
      <c r="C1004" s="16" t="s">
        <v>4620</v>
      </c>
      <c r="D1004" s="12">
        <v>0</v>
      </c>
      <c r="E1004" s="16" t="s">
        <v>4611</v>
      </c>
      <c r="F1004" s="16" t="s">
        <v>4612</v>
      </c>
      <c r="G1004" s="16" t="s">
        <v>4613</v>
      </c>
      <c r="H1004" s="6" t="s">
        <v>1135</v>
      </c>
      <c r="I1004" s="16" t="s">
        <v>4554</v>
      </c>
      <c r="J1004" s="16" t="s">
        <v>1137</v>
      </c>
      <c r="K1004" s="6" t="s">
        <v>1372</v>
      </c>
      <c r="N1004" s="6" t="s">
        <v>1139</v>
      </c>
      <c r="O1004" s="7">
        <v>2</v>
      </c>
      <c r="S1004" s="6">
        <v>0</v>
      </c>
      <c r="T1004" s="6">
        <v>0</v>
      </c>
      <c r="U1004" s="6">
        <v>0</v>
      </c>
      <c r="V1004" s="6">
        <v>0</v>
      </c>
      <c r="X1004" s="6" t="s">
        <v>9682</v>
      </c>
      <c r="Y1004" s="6" t="s">
        <v>9684</v>
      </c>
    </row>
    <row r="1005" spans="1:25">
      <c r="A1005" s="16" t="s">
        <v>738</v>
      </c>
      <c r="B1005" s="16" t="s">
        <v>4609</v>
      </c>
      <c r="C1005" s="16" t="s">
        <v>4621</v>
      </c>
      <c r="D1005" s="12">
        <v>0</v>
      </c>
      <c r="E1005" s="16" t="s">
        <v>4611</v>
      </c>
      <c r="F1005" s="16" t="s">
        <v>4612</v>
      </c>
      <c r="G1005" s="16" t="s">
        <v>4613</v>
      </c>
      <c r="H1005" s="6" t="s">
        <v>1135</v>
      </c>
      <c r="I1005" s="16" t="s">
        <v>4554</v>
      </c>
      <c r="J1005" s="16" t="s">
        <v>1137</v>
      </c>
      <c r="K1005" s="6" t="s">
        <v>1372</v>
      </c>
      <c r="N1005" s="6" t="s">
        <v>1139</v>
      </c>
      <c r="O1005" s="7">
        <v>2</v>
      </c>
      <c r="S1005" s="6">
        <v>0</v>
      </c>
      <c r="T1005" s="6">
        <v>0</v>
      </c>
      <c r="U1005" s="6">
        <v>0</v>
      </c>
      <c r="V1005" s="6">
        <v>0</v>
      </c>
      <c r="X1005" s="6" t="s">
        <v>9685</v>
      </c>
      <c r="Y1005" s="6" t="s">
        <v>9686</v>
      </c>
    </row>
    <row r="1006" spans="1:25">
      <c r="A1006" s="16" t="s">
        <v>683</v>
      </c>
      <c r="B1006" s="16" t="s">
        <v>4622</v>
      </c>
      <c r="C1006" s="16" t="s">
        <v>4623</v>
      </c>
      <c r="D1006" s="12">
        <v>0</v>
      </c>
      <c r="E1006" s="16" t="s">
        <v>4617</v>
      </c>
      <c r="F1006" s="16" t="s">
        <v>4618</v>
      </c>
      <c r="G1006" s="16" t="s">
        <v>4619</v>
      </c>
      <c r="H1006" s="6" t="s">
        <v>1135</v>
      </c>
      <c r="I1006" s="16" t="s">
        <v>4554</v>
      </c>
      <c r="J1006" s="16" t="s">
        <v>1137</v>
      </c>
      <c r="K1006" s="6" t="s">
        <v>1372</v>
      </c>
      <c r="N1006" s="6" t="s">
        <v>1139</v>
      </c>
      <c r="O1006" s="7">
        <v>2</v>
      </c>
      <c r="S1006" s="6">
        <v>0</v>
      </c>
      <c r="T1006" s="6">
        <v>0</v>
      </c>
      <c r="U1006" s="6">
        <v>0</v>
      </c>
      <c r="V1006" s="6">
        <v>0</v>
      </c>
      <c r="X1006" s="6" t="s">
        <v>9666</v>
      </c>
      <c r="Y1006" s="6" t="s">
        <v>9687</v>
      </c>
    </row>
    <row r="1007" spans="1:25">
      <c r="A1007" s="16" t="s">
        <v>699</v>
      </c>
      <c r="B1007" s="16" t="s">
        <v>4609</v>
      </c>
      <c r="C1007" s="16" t="s">
        <v>4624</v>
      </c>
      <c r="D1007" s="12">
        <v>0</v>
      </c>
      <c r="E1007" s="16" t="s">
        <v>4611</v>
      </c>
      <c r="F1007" s="16" t="s">
        <v>4612</v>
      </c>
      <c r="G1007" s="16" t="s">
        <v>4613</v>
      </c>
      <c r="H1007" s="6" t="s">
        <v>1135</v>
      </c>
      <c r="I1007" s="16" t="s">
        <v>4554</v>
      </c>
      <c r="J1007" s="16" t="s">
        <v>1137</v>
      </c>
      <c r="K1007" s="6" t="s">
        <v>1372</v>
      </c>
      <c r="N1007" s="6" t="s">
        <v>1139</v>
      </c>
      <c r="O1007" s="7">
        <v>2</v>
      </c>
      <c r="S1007" s="6">
        <v>0</v>
      </c>
      <c r="T1007" s="6">
        <v>0</v>
      </c>
      <c r="U1007" s="6">
        <v>0</v>
      </c>
      <c r="V1007" s="6">
        <v>0</v>
      </c>
      <c r="X1007" s="6" t="s">
        <v>9666</v>
      </c>
      <c r="Y1007" s="6" t="s">
        <v>9688</v>
      </c>
    </row>
    <row r="1008" spans="1:25">
      <c r="A1008" s="6" t="s">
        <v>138</v>
      </c>
      <c r="B1008" s="6" t="s">
        <v>4625</v>
      </c>
      <c r="C1008" s="16" t="s">
        <v>4626</v>
      </c>
      <c r="D1008" s="12">
        <v>0</v>
      </c>
      <c r="E1008" s="6" t="s">
        <v>4627</v>
      </c>
      <c r="F1008" s="6" t="s">
        <v>4628</v>
      </c>
      <c r="G1008" s="10" t="s">
        <v>4629</v>
      </c>
      <c r="H1008" s="6" t="s">
        <v>1135</v>
      </c>
      <c r="I1008" s="16" t="s">
        <v>4554</v>
      </c>
      <c r="J1008" s="16" t="s">
        <v>1137</v>
      </c>
      <c r="K1008" s="6" t="s">
        <v>1372</v>
      </c>
      <c r="N1008" s="6" t="s">
        <v>1139</v>
      </c>
      <c r="O1008" s="7">
        <v>2</v>
      </c>
      <c r="S1008" s="6">
        <v>0</v>
      </c>
      <c r="T1008" s="6">
        <v>0</v>
      </c>
      <c r="U1008" s="6">
        <v>0</v>
      </c>
      <c r="V1008" s="6">
        <v>0</v>
      </c>
      <c r="X1008" s="6" t="s">
        <v>8721</v>
      </c>
      <c r="Y1008" s="6" t="s">
        <v>9689</v>
      </c>
    </row>
    <row r="1009" spans="1:26">
      <c r="A1009" s="16" t="s">
        <v>100</v>
      </c>
      <c r="B1009" s="16" t="s">
        <v>4630</v>
      </c>
      <c r="C1009" s="16" t="s">
        <v>4631</v>
      </c>
      <c r="D1009" s="12">
        <v>0</v>
      </c>
      <c r="E1009" s="9" t="s">
        <v>4632</v>
      </c>
      <c r="F1009" s="9" t="s">
        <v>4633</v>
      </c>
      <c r="G1009" s="16" t="s">
        <v>4634</v>
      </c>
      <c r="H1009" s="6" t="s">
        <v>1135</v>
      </c>
      <c r="I1009" s="16" t="s">
        <v>4554</v>
      </c>
      <c r="J1009" s="16" t="s">
        <v>1137</v>
      </c>
      <c r="K1009" s="6" t="s">
        <v>1372</v>
      </c>
      <c r="N1009" s="6" t="s">
        <v>1139</v>
      </c>
      <c r="O1009" s="7">
        <v>2</v>
      </c>
      <c r="S1009" s="6">
        <v>0</v>
      </c>
      <c r="T1009" s="6">
        <v>0</v>
      </c>
      <c r="U1009" s="6">
        <v>0</v>
      </c>
      <c r="V1009" s="6">
        <v>0</v>
      </c>
      <c r="X1009" s="6" t="s">
        <v>9690</v>
      </c>
      <c r="Y1009" s="6" t="s">
        <v>9691</v>
      </c>
    </row>
    <row r="1010" spans="1:26">
      <c r="A1010" s="11" t="s">
        <v>230</v>
      </c>
      <c r="B1010" s="16" t="s">
        <v>4635</v>
      </c>
      <c r="C1010" s="16" t="s">
        <v>4636</v>
      </c>
      <c r="D1010" s="12">
        <v>0</v>
      </c>
      <c r="E1010" s="10" t="s">
        <v>4637</v>
      </c>
      <c r="F1010" s="10" t="s">
        <v>4638</v>
      </c>
      <c r="G1010" s="16" t="s">
        <v>4639</v>
      </c>
      <c r="H1010" s="6" t="s">
        <v>1135</v>
      </c>
      <c r="I1010" s="16" t="s">
        <v>4554</v>
      </c>
      <c r="J1010" s="16" t="s">
        <v>1137</v>
      </c>
      <c r="K1010" s="6" t="s">
        <v>1372</v>
      </c>
      <c r="N1010" s="6" t="s">
        <v>1139</v>
      </c>
      <c r="O1010" s="7">
        <v>2</v>
      </c>
      <c r="S1010" s="6">
        <v>0</v>
      </c>
      <c r="T1010" s="6">
        <v>0</v>
      </c>
      <c r="U1010" s="6">
        <v>0</v>
      </c>
      <c r="V1010" s="6">
        <v>0</v>
      </c>
      <c r="X1010" s="6" t="s">
        <v>9692</v>
      </c>
      <c r="Y1010" s="6" t="s">
        <v>9693</v>
      </c>
    </row>
    <row r="1011" spans="1:26">
      <c r="A1011" s="6" t="s">
        <v>4640</v>
      </c>
      <c r="B1011" s="6" t="s">
        <v>4641</v>
      </c>
      <c r="C1011" s="6" t="s">
        <v>4642</v>
      </c>
      <c r="D1011" s="12">
        <v>0</v>
      </c>
      <c r="E1011" s="9" t="s">
        <v>4643</v>
      </c>
      <c r="F1011" s="9" t="s">
        <v>4644</v>
      </c>
      <c r="G1011" s="9" t="s">
        <v>4645</v>
      </c>
      <c r="H1011" s="6" t="s">
        <v>1135</v>
      </c>
      <c r="I1011" s="16" t="s">
        <v>4554</v>
      </c>
      <c r="J1011" s="16" t="s">
        <v>1137</v>
      </c>
      <c r="K1011" s="6" t="s">
        <v>1372</v>
      </c>
      <c r="N1011" s="6" t="s">
        <v>1139</v>
      </c>
      <c r="O1011" s="7">
        <v>2</v>
      </c>
      <c r="S1011" s="6">
        <v>0</v>
      </c>
      <c r="T1011" s="6">
        <v>0</v>
      </c>
      <c r="U1011" s="6">
        <v>0</v>
      </c>
      <c r="V1011" s="6">
        <v>0</v>
      </c>
      <c r="X1011" s="6" t="s">
        <v>9694</v>
      </c>
      <c r="Y1011" s="6" t="s">
        <v>9695</v>
      </c>
    </row>
    <row r="1012" spans="1:26">
      <c r="A1012" s="6" t="s">
        <v>671</v>
      </c>
      <c r="B1012" s="6" t="s">
        <v>4646</v>
      </c>
      <c r="C1012" s="6" t="s">
        <v>4647</v>
      </c>
      <c r="D1012" s="7">
        <v>1</v>
      </c>
      <c r="E1012" s="6" t="s">
        <v>4648</v>
      </c>
      <c r="F1012" s="6" t="s">
        <v>4649</v>
      </c>
      <c r="G1012" s="6" t="s">
        <v>4650</v>
      </c>
      <c r="H1012" s="6" t="s">
        <v>1135</v>
      </c>
      <c r="I1012" s="6" t="s">
        <v>4651</v>
      </c>
      <c r="J1012" s="6" t="s">
        <v>1188</v>
      </c>
      <c r="K1012" s="6" t="s">
        <v>1138</v>
      </c>
      <c r="N1012" s="6" t="s">
        <v>1139</v>
      </c>
      <c r="O1012" s="7">
        <v>2</v>
      </c>
      <c r="S1012" s="6">
        <v>0</v>
      </c>
      <c r="T1012" s="6">
        <v>0</v>
      </c>
      <c r="U1012" s="6">
        <v>0</v>
      </c>
      <c r="V1012" s="6">
        <v>1</v>
      </c>
      <c r="X1012" s="6" t="s">
        <v>9696</v>
      </c>
      <c r="Y1012" s="6" t="s">
        <v>9697</v>
      </c>
    </row>
    <row r="1013" spans="1:26">
      <c r="A1013" s="6" t="s">
        <v>865</v>
      </c>
      <c r="B1013" s="6" t="s">
        <v>4652</v>
      </c>
      <c r="C1013" s="6" t="s">
        <v>4653</v>
      </c>
      <c r="D1013" s="7">
        <v>0</v>
      </c>
      <c r="E1013" s="6" t="s">
        <v>4654</v>
      </c>
      <c r="F1013" s="6" t="s">
        <v>4655</v>
      </c>
      <c r="G1013" s="6" t="s">
        <v>4656</v>
      </c>
      <c r="H1013" s="6" t="s">
        <v>1135</v>
      </c>
      <c r="I1013" s="6" t="s">
        <v>4651</v>
      </c>
      <c r="J1013" s="6" t="s">
        <v>1188</v>
      </c>
      <c r="K1013" s="6" t="s">
        <v>1138</v>
      </c>
      <c r="N1013" s="6" t="s">
        <v>1139</v>
      </c>
      <c r="O1013" s="7">
        <v>2</v>
      </c>
      <c r="S1013" s="6">
        <v>0</v>
      </c>
      <c r="T1013" s="6">
        <v>0</v>
      </c>
      <c r="U1013" s="6">
        <v>0</v>
      </c>
      <c r="V1013" s="6">
        <v>1</v>
      </c>
      <c r="X1013" s="6" t="s">
        <v>9698</v>
      </c>
      <c r="Y1013" s="6" t="s">
        <v>9699</v>
      </c>
    </row>
    <row r="1014" spans="1:26">
      <c r="A1014" s="6" t="s">
        <v>1003</v>
      </c>
      <c r="B1014" s="6" t="s">
        <v>4657</v>
      </c>
      <c r="C1014" s="6" t="s">
        <v>4658</v>
      </c>
      <c r="D1014" s="7">
        <v>0</v>
      </c>
      <c r="E1014" s="6" t="s">
        <v>4659</v>
      </c>
      <c r="F1014" s="6" t="s">
        <v>4660</v>
      </c>
      <c r="G1014" s="6" t="s">
        <v>4661</v>
      </c>
      <c r="H1014" s="6" t="s">
        <v>1135</v>
      </c>
      <c r="I1014" s="6" t="s">
        <v>4651</v>
      </c>
      <c r="J1014" s="6" t="s">
        <v>1188</v>
      </c>
      <c r="K1014" s="6" t="s">
        <v>1138</v>
      </c>
      <c r="N1014" s="6" t="s">
        <v>1139</v>
      </c>
      <c r="O1014" s="7">
        <v>2</v>
      </c>
      <c r="S1014" s="6">
        <v>0</v>
      </c>
      <c r="T1014" s="6">
        <v>0</v>
      </c>
      <c r="U1014" s="6">
        <v>0</v>
      </c>
      <c r="V1014" s="6">
        <v>1</v>
      </c>
      <c r="X1014" s="6" t="s">
        <v>9700</v>
      </c>
      <c r="Y1014" s="6" t="s">
        <v>9701</v>
      </c>
    </row>
    <row r="1015" spans="1:26">
      <c r="A1015" s="6" t="s">
        <v>660</v>
      </c>
      <c r="B1015" s="6" t="s">
        <v>4662</v>
      </c>
      <c r="C1015" s="6" t="s">
        <v>4663</v>
      </c>
      <c r="D1015" s="7">
        <v>1</v>
      </c>
      <c r="E1015" s="6" t="s">
        <v>4664</v>
      </c>
      <c r="F1015" s="6" t="s">
        <v>4665</v>
      </c>
      <c r="G1015" s="6" t="s">
        <v>4666</v>
      </c>
      <c r="H1015" s="6" t="s">
        <v>1135</v>
      </c>
      <c r="I1015" s="6" t="s">
        <v>4651</v>
      </c>
      <c r="J1015" s="6" t="s">
        <v>1188</v>
      </c>
      <c r="K1015" s="6" t="s">
        <v>1138</v>
      </c>
      <c r="N1015" s="6" t="s">
        <v>1139</v>
      </c>
      <c r="O1015" s="7">
        <v>2</v>
      </c>
      <c r="S1015" s="6">
        <v>0</v>
      </c>
      <c r="T1015" s="6">
        <v>0</v>
      </c>
      <c r="U1015" s="6">
        <v>0</v>
      </c>
      <c r="V1015" s="6">
        <v>1</v>
      </c>
      <c r="X1015" s="6" t="s">
        <v>9702</v>
      </c>
      <c r="Y1015" s="6" t="s">
        <v>8081</v>
      </c>
    </row>
    <row r="1016" spans="1:26">
      <c r="A1016" s="6" t="s">
        <v>4667</v>
      </c>
      <c r="B1016" s="6" t="s">
        <v>4668</v>
      </c>
      <c r="C1016" s="6" t="s">
        <v>4669</v>
      </c>
      <c r="D1016" s="7">
        <v>1</v>
      </c>
      <c r="E1016" s="6" t="s">
        <v>4664</v>
      </c>
      <c r="F1016" s="6" t="s">
        <v>4665</v>
      </c>
      <c r="G1016" s="6" t="s">
        <v>4670</v>
      </c>
      <c r="H1016" s="6" t="s">
        <v>1135</v>
      </c>
      <c r="I1016" s="6" t="s">
        <v>4651</v>
      </c>
      <c r="J1016" s="6" t="s">
        <v>1188</v>
      </c>
      <c r="K1016" s="6" t="s">
        <v>1138</v>
      </c>
      <c r="N1016" s="6" t="s">
        <v>1139</v>
      </c>
      <c r="O1016" s="7">
        <v>2</v>
      </c>
      <c r="S1016" s="6">
        <v>0</v>
      </c>
      <c r="T1016" s="6">
        <v>0</v>
      </c>
      <c r="U1016" s="6">
        <v>0</v>
      </c>
      <c r="V1016" s="6">
        <v>1</v>
      </c>
      <c r="X1016" s="6" t="s">
        <v>9703</v>
      </c>
      <c r="Y1016" s="6" t="s">
        <v>9704</v>
      </c>
    </row>
    <row r="1017" spans="1:26">
      <c r="A1017" s="6" t="s">
        <v>328</v>
      </c>
      <c r="B1017" s="6" t="s">
        <v>4671</v>
      </c>
      <c r="C1017" s="6" t="s">
        <v>4672</v>
      </c>
      <c r="D1017" s="7">
        <v>1</v>
      </c>
      <c r="E1017" s="6" t="s">
        <v>4673</v>
      </c>
      <c r="F1017" s="6" t="s">
        <v>4674</v>
      </c>
      <c r="G1017" s="6" t="s">
        <v>4675</v>
      </c>
      <c r="H1017" s="6" t="s">
        <v>1135</v>
      </c>
      <c r="I1017" s="6" t="s">
        <v>4651</v>
      </c>
      <c r="J1017" s="6" t="s">
        <v>1188</v>
      </c>
      <c r="K1017" s="6" t="s">
        <v>1138</v>
      </c>
      <c r="N1017" s="6" t="s">
        <v>1139</v>
      </c>
      <c r="O1017" s="7">
        <v>2</v>
      </c>
      <c r="S1017" s="6">
        <v>0</v>
      </c>
      <c r="T1017" s="6">
        <v>0</v>
      </c>
      <c r="U1017" s="6">
        <v>0</v>
      </c>
      <c r="V1017" s="6">
        <v>1</v>
      </c>
      <c r="X1017" s="6" t="s">
        <v>9705</v>
      </c>
      <c r="Y1017" s="6" t="s">
        <v>9706</v>
      </c>
      <c r="Z1017" s="6">
        <v>1</v>
      </c>
    </row>
    <row r="1018" spans="1:26">
      <c r="A1018" s="6" t="s">
        <v>117</v>
      </c>
      <c r="B1018" s="6" t="s">
        <v>4676</v>
      </c>
      <c r="C1018" s="6" t="s">
        <v>4677</v>
      </c>
      <c r="D1018" s="7">
        <v>1</v>
      </c>
      <c r="E1018" s="6" t="s">
        <v>4678</v>
      </c>
      <c r="F1018" s="6" t="s">
        <v>4679</v>
      </c>
      <c r="G1018" s="6" t="s">
        <v>4680</v>
      </c>
      <c r="H1018" s="6" t="s">
        <v>1135</v>
      </c>
      <c r="I1018" s="6" t="s">
        <v>4651</v>
      </c>
      <c r="J1018" s="6" t="s">
        <v>1188</v>
      </c>
      <c r="K1018" s="6" t="s">
        <v>1138</v>
      </c>
      <c r="N1018" s="6" t="s">
        <v>1139</v>
      </c>
      <c r="O1018" s="7">
        <v>2</v>
      </c>
      <c r="S1018" s="6">
        <v>0</v>
      </c>
      <c r="T1018" s="6">
        <v>0</v>
      </c>
      <c r="U1018" s="6">
        <v>0</v>
      </c>
      <c r="V1018" s="6">
        <v>1</v>
      </c>
      <c r="X1018" s="6" t="s">
        <v>9707</v>
      </c>
      <c r="Y1018" s="6" t="s">
        <v>9708</v>
      </c>
    </row>
    <row r="1019" spans="1:26">
      <c r="A1019" s="6" t="s">
        <v>113</v>
      </c>
      <c r="B1019" s="6" t="s">
        <v>4681</v>
      </c>
      <c r="C1019" s="6" t="s">
        <v>4682</v>
      </c>
      <c r="D1019" s="7">
        <v>1</v>
      </c>
      <c r="E1019" s="6" t="s">
        <v>4683</v>
      </c>
      <c r="F1019" s="6" t="s">
        <v>4684</v>
      </c>
      <c r="G1019" s="6" t="s">
        <v>4685</v>
      </c>
      <c r="H1019" s="6" t="s">
        <v>1135</v>
      </c>
      <c r="I1019" s="6" t="s">
        <v>4651</v>
      </c>
      <c r="J1019" s="6" t="s">
        <v>1188</v>
      </c>
      <c r="K1019" s="6" t="s">
        <v>1138</v>
      </c>
      <c r="N1019" s="6" t="s">
        <v>1139</v>
      </c>
      <c r="O1019" s="7">
        <v>2</v>
      </c>
      <c r="S1019" s="6">
        <v>0</v>
      </c>
      <c r="T1019" s="6">
        <v>0</v>
      </c>
      <c r="U1019" s="6">
        <v>0</v>
      </c>
      <c r="V1019" s="6">
        <v>1</v>
      </c>
      <c r="X1019" s="6" t="s">
        <v>9704</v>
      </c>
      <c r="Y1019" s="6" t="s">
        <v>9707</v>
      </c>
    </row>
    <row r="1020" spans="1:26">
      <c r="A1020" s="6" t="s">
        <v>143</v>
      </c>
      <c r="B1020" s="6" t="s">
        <v>4686</v>
      </c>
      <c r="C1020" s="6" t="s">
        <v>4687</v>
      </c>
      <c r="D1020" s="7">
        <v>1</v>
      </c>
      <c r="E1020" s="6" t="s">
        <v>4688</v>
      </c>
      <c r="F1020" s="6" t="s">
        <v>4689</v>
      </c>
      <c r="G1020" s="6" t="s">
        <v>4690</v>
      </c>
      <c r="H1020" s="6" t="s">
        <v>1135</v>
      </c>
      <c r="I1020" s="6" t="s">
        <v>4651</v>
      </c>
      <c r="J1020" s="6" t="s">
        <v>1188</v>
      </c>
      <c r="K1020" s="6" t="s">
        <v>1138</v>
      </c>
      <c r="N1020" s="6" t="s">
        <v>1139</v>
      </c>
      <c r="O1020" s="7">
        <v>2</v>
      </c>
      <c r="S1020" s="6">
        <v>0</v>
      </c>
      <c r="T1020" s="6">
        <v>0</v>
      </c>
      <c r="U1020" s="6">
        <v>0</v>
      </c>
      <c r="V1020" s="6">
        <v>1</v>
      </c>
      <c r="X1020" s="6" t="s">
        <v>9709</v>
      </c>
      <c r="Y1020" s="6" t="s">
        <v>9710</v>
      </c>
    </row>
    <row r="1021" spans="1:26">
      <c r="A1021" s="6" t="s">
        <v>1052</v>
      </c>
      <c r="B1021" s="6" t="s">
        <v>4691</v>
      </c>
      <c r="C1021" s="6" t="s">
        <v>4692</v>
      </c>
      <c r="D1021" s="7">
        <v>1</v>
      </c>
      <c r="E1021" s="6" t="s">
        <v>4693</v>
      </c>
      <c r="F1021" s="6" t="s">
        <v>4694</v>
      </c>
      <c r="G1021" s="6" t="s">
        <v>4695</v>
      </c>
      <c r="H1021" s="6" t="s">
        <v>1135</v>
      </c>
      <c r="I1021" s="6" t="s">
        <v>4651</v>
      </c>
      <c r="J1021" s="6" t="s">
        <v>1188</v>
      </c>
      <c r="K1021" s="6" t="s">
        <v>1138</v>
      </c>
      <c r="N1021" s="6" t="s">
        <v>1139</v>
      </c>
      <c r="O1021" s="7">
        <v>2</v>
      </c>
      <c r="S1021" s="6">
        <v>0</v>
      </c>
      <c r="T1021" s="6">
        <v>0</v>
      </c>
      <c r="U1021" s="6">
        <v>0</v>
      </c>
      <c r="V1021" s="6">
        <v>1</v>
      </c>
      <c r="X1021" s="6" t="s">
        <v>9711</v>
      </c>
      <c r="Y1021" s="6" t="s">
        <v>9709</v>
      </c>
    </row>
    <row r="1022" spans="1:26">
      <c r="A1022" s="6" t="s">
        <v>1051</v>
      </c>
      <c r="B1022" s="6" t="s">
        <v>4691</v>
      </c>
      <c r="C1022" s="6" t="s">
        <v>4696</v>
      </c>
      <c r="D1022" s="7">
        <v>1</v>
      </c>
      <c r="E1022" s="6" t="s">
        <v>4693</v>
      </c>
      <c r="F1022" s="6" t="s">
        <v>4694</v>
      </c>
      <c r="G1022" s="6" t="s">
        <v>4695</v>
      </c>
      <c r="H1022" s="6" t="s">
        <v>1135</v>
      </c>
      <c r="I1022" s="6" t="s">
        <v>4651</v>
      </c>
      <c r="J1022" s="6" t="s">
        <v>1188</v>
      </c>
      <c r="K1022" s="6" t="s">
        <v>1138</v>
      </c>
      <c r="N1022" s="6" t="s">
        <v>1139</v>
      </c>
      <c r="O1022" s="7">
        <v>2</v>
      </c>
      <c r="S1022" s="6">
        <v>0</v>
      </c>
      <c r="T1022" s="6">
        <v>0</v>
      </c>
      <c r="U1022" s="6">
        <v>0</v>
      </c>
      <c r="V1022" s="6">
        <v>1</v>
      </c>
      <c r="X1022" s="6" t="s">
        <v>9712</v>
      </c>
      <c r="Y1022" s="6" t="s">
        <v>9713</v>
      </c>
    </row>
    <row r="1023" spans="1:26">
      <c r="A1023" s="6" t="s">
        <v>655</v>
      </c>
      <c r="B1023" s="6" t="s">
        <v>4697</v>
      </c>
      <c r="C1023" s="6" t="s">
        <v>4698</v>
      </c>
      <c r="D1023" s="7">
        <v>0</v>
      </c>
      <c r="E1023" s="6" t="s">
        <v>4699</v>
      </c>
      <c r="F1023" s="6" t="s">
        <v>4700</v>
      </c>
      <c r="G1023" s="6" t="s">
        <v>4501</v>
      </c>
      <c r="H1023" s="6" t="s">
        <v>1135</v>
      </c>
      <c r="I1023" s="6" t="s">
        <v>4701</v>
      </c>
      <c r="J1023" s="6" t="s">
        <v>1188</v>
      </c>
      <c r="K1023" s="6" t="s">
        <v>1138</v>
      </c>
      <c r="N1023" s="6" t="s">
        <v>1139</v>
      </c>
      <c r="O1023" s="7">
        <v>2</v>
      </c>
      <c r="S1023" s="6">
        <v>0</v>
      </c>
      <c r="T1023" s="6">
        <v>0</v>
      </c>
      <c r="U1023" s="6">
        <v>1</v>
      </c>
      <c r="V1023" s="6">
        <v>1</v>
      </c>
      <c r="X1023" s="6" t="s">
        <v>9714</v>
      </c>
      <c r="Y1023" s="6" t="s">
        <v>9715</v>
      </c>
      <c r="Z1023" s="6">
        <v>1</v>
      </c>
    </row>
    <row r="1024" spans="1:26">
      <c r="A1024" s="6" t="s">
        <v>585</v>
      </c>
      <c r="B1024" s="6" t="s">
        <v>4702</v>
      </c>
      <c r="C1024" s="6" t="s">
        <v>4703</v>
      </c>
      <c r="D1024" s="7">
        <v>0</v>
      </c>
      <c r="E1024" s="6" t="s">
        <v>4699</v>
      </c>
      <c r="F1024" s="6" t="s">
        <v>4700</v>
      </c>
      <c r="G1024" s="6" t="s">
        <v>4501</v>
      </c>
      <c r="H1024" s="6" t="s">
        <v>1135</v>
      </c>
      <c r="I1024" s="6" t="s">
        <v>4701</v>
      </c>
      <c r="J1024" s="6" t="s">
        <v>1188</v>
      </c>
      <c r="K1024" s="6" t="s">
        <v>1138</v>
      </c>
      <c r="N1024" s="6" t="s">
        <v>1139</v>
      </c>
      <c r="O1024" s="7">
        <v>2</v>
      </c>
      <c r="S1024" s="6">
        <v>0</v>
      </c>
      <c r="T1024" s="6">
        <v>0</v>
      </c>
      <c r="U1024" s="6">
        <v>0</v>
      </c>
      <c r="V1024" s="6">
        <v>1</v>
      </c>
      <c r="X1024" s="6" t="s">
        <v>9714</v>
      </c>
      <c r="Y1024" s="6" t="s">
        <v>9716</v>
      </c>
      <c r="Z1024" s="6">
        <v>1</v>
      </c>
    </row>
    <row r="1025" spans="1:26">
      <c r="A1025" s="6" t="s">
        <v>590</v>
      </c>
      <c r="B1025" s="6" t="s">
        <v>4704</v>
      </c>
      <c r="C1025" s="6" t="s">
        <v>4705</v>
      </c>
      <c r="D1025" s="7">
        <v>0</v>
      </c>
      <c r="E1025" s="6" t="s">
        <v>4699</v>
      </c>
      <c r="F1025" s="6" t="s">
        <v>4700</v>
      </c>
      <c r="G1025" s="6" t="s">
        <v>4501</v>
      </c>
      <c r="H1025" s="6" t="s">
        <v>1135</v>
      </c>
      <c r="I1025" s="6" t="s">
        <v>4701</v>
      </c>
      <c r="J1025" s="6" t="s">
        <v>1188</v>
      </c>
      <c r="K1025" s="6" t="s">
        <v>1138</v>
      </c>
      <c r="N1025" s="6" t="s">
        <v>1139</v>
      </c>
      <c r="O1025" s="7">
        <v>2</v>
      </c>
      <c r="S1025" s="6">
        <v>0</v>
      </c>
      <c r="T1025" s="6">
        <v>0</v>
      </c>
      <c r="U1025" s="6">
        <v>0</v>
      </c>
      <c r="V1025" s="6">
        <v>1</v>
      </c>
      <c r="X1025" s="6" t="s">
        <v>9714</v>
      </c>
      <c r="Y1025" s="6" t="s">
        <v>9717</v>
      </c>
      <c r="Z1025" s="6">
        <v>1</v>
      </c>
    </row>
    <row r="1026" spans="1:26">
      <c r="A1026" s="6" t="s">
        <v>874</v>
      </c>
      <c r="B1026" s="6" t="s">
        <v>4706</v>
      </c>
      <c r="C1026" s="6" t="s">
        <v>4707</v>
      </c>
      <c r="D1026" s="7">
        <v>0</v>
      </c>
      <c r="E1026" s="6" t="s">
        <v>4708</v>
      </c>
      <c r="F1026" s="6" t="s">
        <v>4709</v>
      </c>
      <c r="G1026" s="6" t="s">
        <v>4710</v>
      </c>
      <c r="H1026" s="6" t="s">
        <v>1135</v>
      </c>
      <c r="I1026" s="6" t="s">
        <v>4711</v>
      </c>
      <c r="J1026" s="8" t="s">
        <v>1243</v>
      </c>
      <c r="K1026" s="6" t="s">
        <v>1138</v>
      </c>
      <c r="N1026" s="6" t="s">
        <v>1139</v>
      </c>
      <c r="O1026" s="7">
        <v>2</v>
      </c>
      <c r="S1026" s="6">
        <v>0</v>
      </c>
      <c r="T1026" s="6">
        <v>0</v>
      </c>
      <c r="U1026" s="6">
        <v>0</v>
      </c>
      <c r="V1026" s="6">
        <v>1</v>
      </c>
      <c r="X1026" s="6" t="s">
        <v>9718</v>
      </c>
      <c r="Y1026" s="6" t="s">
        <v>9719</v>
      </c>
    </row>
    <row r="1027" spans="1:26">
      <c r="A1027" s="6" t="s">
        <v>118</v>
      </c>
      <c r="B1027" s="6" t="s">
        <v>4712</v>
      </c>
      <c r="C1027" s="6" t="s">
        <v>4713</v>
      </c>
      <c r="D1027" s="7">
        <v>0</v>
      </c>
      <c r="E1027" s="6" t="s">
        <v>4714</v>
      </c>
      <c r="F1027" s="6" t="s">
        <v>4715</v>
      </c>
      <c r="G1027" s="9" t="s">
        <v>4716</v>
      </c>
      <c r="H1027" s="6" t="s">
        <v>1135</v>
      </c>
      <c r="I1027" s="6" t="s">
        <v>4711</v>
      </c>
      <c r="J1027" s="8" t="s">
        <v>1243</v>
      </c>
      <c r="K1027" s="6" t="s">
        <v>1138</v>
      </c>
      <c r="N1027" s="6" t="s">
        <v>1139</v>
      </c>
      <c r="O1027" s="7">
        <v>2</v>
      </c>
      <c r="S1027" s="6">
        <v>0</v>
      </c>
      <c r="T1027" s="6">
        <v>0</v>
      </c>
      <c r="U1027" s="6">
        <v>0</v>
      </c>
      <c r="V1027" s="6">
        <v>1</v>
      </c>
      <c r="X1027" s="6" t="s">
        <v>9188</v>
      </c>
      <c r="Y1027" s="6" t="s">
        <v>9720</v>
      </c>
    </row>
    <row r="1028" spans="1:26">
      <c r="A1028" s="6" t="s">
        <v>771</v>
      </c>
      <c r="B1028" s="6" t="s">
        <v>4717</v>
      </c>
      <c r="C1028" s="6" t="s">
        <v>4718</v>
      </c>
      <c r="D1028" s="7">
        <v>0</v>
      </c>
      <c r="E1028" s="6" t="s">
        <v>4719</v>
      </c>
      <c r="F1028" s="6" t="s">
        <v>4720</v>
      </c>
      <c r="G1028" s="6" t="s">
        <v>4721</v>
      </c>
      <c r="H1028" s="6" t="s">
        <v>1135</v>
      </c>
      <c r="I1028" s="6" t="s">
        <v>4711</v>
      </c>
      <c r="J1028" s="8" t="s">
        <v>1243</v>
      </c>
      <c r="K1028" s="6" t="s">
        <v>1138</v>
      </c>
      <c r="N1028" s="6" t="s">
        <v>1139</v>
      </c>
      <c r="O1028" s="7">
        <v>2</v>
      </c>
      <c r="S1028" s="6">
        <v>0</v>
      </c>
      <c r="T1028" s="6">
        <v>0</v>
      </c>
      <c r="U1028" s="6">
        <v>0</v>
      </c>
      <c r="V1028" s="6">
        <v>1</v>
      </c>
      <c r="X1028" s="6" t="s">
        <v>9721</v>
      </c>
      <c r="Y1028" s="6" t="s">
        <v>9722</v>
      </c>
    </row>
    <row r="1029" spans="1:26">
      <c r="A1029" s="6" t="s">
        <v>768</v>
      </c>
      <c r="B1029" s="6" t="s">
        <v>4722</v>
      </c>
      <c r="C1029" s="6" t="s">
        <v>4723</v>
      </c>
      <c r="D1029" s="7">
        <v>0</v>
      </c>
      <c r="E1029" s="6" t="s">
        <v>4724</v>
      </c>
      <c r="F1029" s="6" t="s">
        <v>4725</v>
      </c>
      <c r="G1029" s="6" t="s">
        <v>4726</v>
      </c>
      <c r="H1029" s="6" t="s">
        <v>1135</v>
      </c>
      <c r="I1029" s="6" t="s">
        <v>4711</v>
      </c>
      <c r="J1029" s="8" t="s">
        <v>1243</v>
      </c>
      <c r="K1029" s="6" t="s">
        <v>1138</v>
      </c>
      <c r="N1029" s="6" t="s">
        <v>1139</v>
      </c>
      <c r="O1029" s="7">
        <v>2</v>
      </c>
      <c r="S1029" s="6">
        <v>0</v>
      </c>
      <c r="T1029" s="6">
        <v>0</v>
      </c>
      <c r="U1029" s="6">
        <v>0</v>
      </c>
      <c r="V1029" s="6">
        <v>1</v>
      </c>
      <c r="X1029" s="6" t="s">
        <v>9723</v>
      </c>
      <c r="Y1029" s="6" t="s">
        <v>9724</v>
      </c>
    </row>
    <row r="1030" spans="1:26">
      <c r="A1030" s="6" t="s">
        <v>1013</v>
      </c>
      <c r="B1030" s="6" t="s">
        <v>4727</v>
      </c>
      <c r="C1030" s="6" t="s">
        <v>4728</v>
      </c>
      <c r="D1030" s="7">
        <v>0</v>
      </c>
      <c r="E1030" s="6" t="s">
        <v>4729</v>
      </c>
      <c r="F1030" s="6" t="s">
        <v>4730</v>
      </c>
      <c r="G1030" s="6" t="s">
        <v>4731</v>
      </c>
      <c r="H1030" s="6" t="s">
        <v>1135</v>
      </c>
      <c r="I1030" s="6" t="s">
        <v>4711</v>
      </c>
      <c r="J1030" s="8" t="s">
        <v>1243</v>
      </c>
      <c r="K1030" s="6" t="s">
        <v>1138</v>
      </c>
      <c r="N1030" s="6" t="s">
        <v>1139</v>
      </c>
      <c r="O1030" s="7">
        <v>2</v>
      </c>
      <c r="S1030" s="6">
        <v>0</v>
      </c>
      <c r="T1030" s="6">
        <v>0</v>
      </c>
      <c r="U1030" s="6">
        <v>0</v>
      </c>
      <c r="V1030" s="6">
        <v>1</v>
      </c>
      <c r="X1030" s="6" t="s">
        <v>9725</v>
      </c>
      <c r="Y1030" s="6" t="s">
        <v>9726</v>
      </c>
    </row>
    <row r="1031" spans="1:26">
      <c r="A1031" s="6" t="s">
        <v>566</v>
      </c>
      <c r="B1031" s="6" t="s">
        <v>4732</v>
      </c>
      <c r="C1031" s="6" t="s">
        <v>4733</v>
      </c>
      <c r="D1031" s="7">
        <v>1</v>
      </c>
      <c r="E1031" s="6" t="s">
        <v>4734</v>
      </c>
      <c r="F1031" s="6" t="s">
        <v>4735</v>
      </c>
      <c r="G1031" s="6" t="s">
        <v>4736</v>
      </c>
      <c r="H1031" s="6" t="s">
        <v>1135</v>
      </c>
      <c r="I1031" s="6" t="s">
        <v>4711</v>
      </c>
      <c r="J1031" s="8" t="s">
        <v>1243</v>
      </c>
      <c r="K1031" s="6" t="s">
        <v>1138</v>
      </c>
      <c r="N1031" s="6" t="s">
        <v>1139</v>
      </c>
      <c r="O1031" s="7">
        <v>2</v>
      </c>
      <c r="S1031" s="6">
        <v>0</v>
      </c>
      <c r="T1031" s="6">
        <v>0</v>
      </c>
      <c r="U1031" s="6">
        <v>0</v>
      </c>
      <c r="V1031" s="6">
        <v>1</v>
      </c>
      <c r="X1031" s="6" t="s">
        <v>9727</v>
      </c>
      <c r="Y1031" s="6" t="s">
        <v>9728</v>
      </c>
    </row>
    <row r="1032" spans="1:26">
      <c r="A1032" s="6" t="s">
        <v>573</v>
      </c>
      <c r="B1032" s="6" t="s">
        <v>4737</v>
      </c>
      <c r="C1032" s="6" t="s">
        <v>4738</v>
      </c>
      <c r="D1032" s="7">
        <v>0</v>
      </c>
      <c r="E1032" s="6" t="s">
        <v>4739</v>
      </c>
      <c r="F1032" s="6" t="s">
        <v>4740</v>
      </c>
      <c r="G1032" s="6" t="s">
        <v>4741</v>
      </c>
      <c r="H1032" s="6" t="s">
        <v>1135</v>
      </c>
      <c r="I1032" s="6" t="s">
        <v>4711</v>
      </c>
      <c r="J1032" s="8" t="s">
        <v>1243</v>
      </c>
      <c r="K1032" s="6" t="s">
        <v>1138</v>
      </c>
      <c r="N1032" s="6" t="s">
        <v>1139</v>
      </c>
      <c r="O1032" s="7">
        <v>2</v>
      </c>
      <c r="S1032" s="6">
        <v>0</v>
      </c>
      <c r="T1032" s="6">
        <v>0</v>
      </c>
      <c r="U1032" s="6">
        <v>0</v>
      </c>
      <c r="V1032" s="6">
        <v>1</v>
      </c>
      <c r="X1032" s="6" t="s">
        <v>9729</v>
      </c>
      <c r="Y1032" s="6" t="s">
        <v>9730</v>
      </c>
    </row>
    <row r="1033" spans="1:26">
      <c r="A1033" s="6" t="s">
        <v>828</v>
      </c>
      <c r="B1033" s="6" t="s">
        <v>4742</v>
      </c>
      <c r="C1033" s="6" t="s">
        <v>4743</v>
      </c>
      <c r="D1033" s="7">
        <v>0</v>
      </c>
      <c r="E1033" s="6" t="s">
        <v>4744</v>
      </c>
      <c r="F1033" s="6" t="s">
        <v>4745</v>
      </c>
      <c r="G1033" s="6" t="s">
        <v>4746</v>
      </c>
      <c r="H1033" s="6" t="s">
        <v>1135</v>
      </c>
      <c r="I1033" s="6" t="s">
        <v>4711</v>
      </c>
      <c r="J1033" s="8" t="s">
        <v>1243</v>
      </c>
      <c r="K1033" s="6" t="s">
        <v>1138</v>
      </c>
      <c r="N1033" s="6" t="s">
        <v>1139</v>
      </c>
      <c r="O1033" s="7">
        <v>2</v>
      </c>
      <c r="S1033" s="6">
        <v>0</v>
      </c>
      <c r="T1033" s="6">
        <v>0</v>
      </c>
      <c r="U1033" s="6">
        <v>0</v>
      </c>
      <c r="V1033" s="6">
        <v>1</v>
      </c>
      <c r="X1033" s="6" t="s">
        <v>9731</v>
      </c>
      <c r="Y1033" s="6" t="s">
        <v>9732</v>
      </c>
    </row>
    <row r="1034" spans="1:26">
      <c r="A1034" s="6" t="s">
        <v>1053</v>
      </c>
      <c r="B1034" s="6" t="s">
        <v>4747</v>
      </c>
      <c r="C1034" s="6" t="s">
        <v>4748</v>
      </c>
      <c r="D1034" s="7">
        <v>1</v>
      </c>
      <c r="E1034" s="6" t="s">
        <v>4130</v>
      </c>
      <c r="F1034" s="6" t="s">
        <v>4131</v>
      </c>
      <c r="G1034" s="6" t="s">
        <v>4749</v>
      </c>
      <c r="H1034" s="6" t="s">
        <v>1135</v>
      </c>
      <c r="I1034" s="6" t="s">
        <v>4711</v>
      </c>
      <c r="J1034" s="8" t="s">
        <v>1243</v>
      </c>
      <c r="K1034" s="6" t="s">
        <v>1138</v>
      </c>
      <c r="N1034" s="6" t="s">
        <v>1139</v>
      </c>
      <c r="O1034" s="7">
        <v>2</v>
      </c>
      <c r="S1034" s="6">
        <v>0</v>
      </c>
      <c r="T1034" s="6">
        <v>0</v>
      </c>
      <c r="U1034" s="6">
        <v>0</v>
      </c>
      <c r="V1034" s="6">
        <v>1</v>
      </c>
      <c r="X1034" s="6" t="s">
        <v>9733</v>
      </c>
      <c r="Y1034" s="6" t="s">
        <v>9734</v>
      </c>
    </row>
    <row r="1035" spans="1:26">
      <c r="A1035" s="6" t="s">
        <v>177</v>
      </c>
      <c r="B1035" s="6" t="s">
        <v>4750</v>
      </c>
      <c r="C1035" s="6" t="s">
        <v>4751</v>
      </c>
      <c r="D1035" s="7">
        <v>0</v>
      </c>
      <c r="E1035" s="6" t="s">
        <v>4752</v>
      </c>
      <c r="F1035" s="6" t="s">
        <v>4753</v>
      </c>
      <c r="G1035" s="6" t="s">
        <v>4754</v>
      </c>
      <c r="H1035" s="6" t="s">
        <v>1135</v>
      </c>
      <c r="I1035" s="6" t="s">
        <v>4711</v>
      </c>
      <c r="J1035" s="8" t="s">
        <v>1243</v>
      </c>
      <c r="K1035" s="6" t="s">
        <v>1138</v>
      </c>
      <c r="N1035" s="6" t="s">
        <v>1139</v>
      </c>
      <c r="O1035" s="7">
        <v>2</v>
      </c>
      <c r="S1035" s="6">
        <v>0</v>
      </c>
      <c r="T1035" s="6">
        <v>0</v>
      </c>
      <c r="U1035" s="6">
        <v>0</v>
      </c>
      <c r="V1035" s="6">
        <v>1</v>
      </c>
      <c r="X1035" s="6" t="s">
        <v>9735</v>
      </c>
      <c r="Y1035" s="6" t="s">
        <v>9736</v>
      </c>
    </row>
    <row r="1036" spans="1:26">
      <c r="A1036" s="6" t="s">
        <v>163</v>
      </c>
      <c r="B1036" s="6" t="s">
        <v>4755</v>
      </c>
      <c r="C1036" s="6" t="s">
        <v>4756</v>
      </c>
      <c r="D1036" s="7">
        <v>0</v>
      </c>
      <c r="E1036" s="6" t="s">
        <v>4757</v>
      </c>
      <c r="F1036" s="6" t="s">
        <v>4758</v>
      </c>
      <c r="G1036" s="6" t="s">
        <v>4759</v>
      </c>
      <c r="H1036" s="6" t="s">
        <v>1135</v>
      </c>
      <c r="I1036" s="6" t="s">
        <v>4711</v>
      </c>
      <c r="J1036" s="8" t="s">
        <v>1243</v>
      </c>
      <c r="K1036" s="6" t="s">
        <v>1138</v>
      </c>
      <c r="N1036" s="6" t="s">
        <v>1139</v>
      </c>
      <c r="O1036" s="7">
        <v>2</v>
      </c>
      <c r="S1036" s="6">
        <v>0</v>
      </c>
      <c r="T1036" s="6">
        <v>0</v>
      </c>
      <c r="U1036" s="6">
        <v>0</v>
      </c>
      <c r="V1036" s="6">
        <v>1</v>
      </c>
      <c r="X1036" s="6" t="s">
        <v>9737</v>
      </c>
      <c r="Y1036" s="6" t="s">
        <v>9738</v>
      </c>
    </row>
    <row r="1037" spans="1:26">
      <c r="A1037" s="6" t="s">
        <v>572</v>
      </c>
      <c r="B1037" s="6" t="s">
        <v>4760</v>
      </c>
      <c r="C1037" s="6" t="s">
        <v>4761</v>
      </c>
      <c r="D1037" s="7">
        <v>1</v>
      </c>
      <c r="E1037" s="6" t="s">
        <v>4744</v>
      </c>
      <c r="F1037" s="6" t="s">
        <v>4745</v>
      </c>
      <c r="G1037" s="6" t="s">
        <v>4762</v>
      </c>
      <c r="H1037" s="6" t="s">
        <v>1135</v>
      </c>
      <c r="I1037" s="6" t="s">
        <v>4711</v>
      </c>
      <c r="J1037" s="8" t="s">
        <v>1243</v>
      </c>
      <c r="K1037" s="6" t="s">
        <v>1138</v>
      </c>
      <c r="N1037" s="6" t="s">
        <v>1139</v>
      </c>
      <c r="O1037" s="7">
        <v>2</v>
      </c>
      <c r="S1037" s="6">
        <v>0</v>
      </c>
      <c r="T1037" s="6">
        <v>0</v>
      </c>
      <c r="U1037" s="6">
        <v>0</v>
      </c>
      <c r="V1037" s="6">
        <v>1</v>
      </c>
      <c r="X1037" s="6" t="s">
        <v>9739</v>
      </c>
      <c r="Y1037" s="6" t="s">
        <v>9740</v>
      </c>
    </row>
    <row r="1038" spans="1:26">
      <c r="A1038" s="6" t="s">
        <v>994</v>
      </c>
      <c r="B1038" s="6" t="s">
        <v>4763</v>
      </c>
      <c r="C1038" s="6" t="s">
        <v>4764</v>
      </c>
      <c r="D1038" s="7">
        <v>1</v>
      </c>
      <c r="E1038" s="6" t="s">
        <v>4765</v>
      </c>
      <c r="F1038" s="6" t="s">
        <v>4766</v>
      </c>
      <c r="G1038" s="6" t="s">
        <v>4767</v>
      </c>
      <c r="H1038" s="6" t="s">
        <v>1135</v>
      </c>
      <c r="I1038" s="6" t="s">
        <v>4711</v>
      </c>
      <c r="J1038" s="8" t="s">
        <v>1243</v>
      </c>
      <c r="K1038" s="6" t="s">
        <v>1138</v>
      </c>
      <c r="N1038" s="6" t="s">
        <v>1139</v>
      </c>
      <c r="O1038" s="7">
        <v>2</v>
      </c>
      <c r="S1038" s="6">
        <v>0</v>
      </c>
      <c r="T1038" s="6">
        <v>0</v>
      </c>
      <c r="U1038" s="6">
        <v>0</v>
      </c>
      <c r="V1038" s="6">
        <v>1</v>
      </c>
      <c r="X1038" s="6" t="s">
        <v>9741</v>
      </c>
      <c r="Y1038" s="6" t="s">
        <v>9742</v>
      </c>
    </row>
    <row r="1039" spans="1:26">
      <c r="A1039" s="6" t="s">
        <v>686</v>
      </c>
      <c r="B1039" s="6" t="s">
        <v>4768</v>
      </c>
      <c r="C1039" s="6" t="s">
        <v>4769</v>
      </c>
      <c r="D1039" s="7">
        <v>1</v>
      </c>
      <c r="E1039" s="6" t="s">
        <v>4765</v>
      </c>
      <c r="F1039" s="6" t="s">
        <v>4766</v>
      </c>
      <c r="G1039" s="6" t="s">
        <v>4770</v>
      </c>
      <c r="H1039" s="6" t="s">
        <v>1135</v>
      </c>
      <c r="I1039" s="6" t="s">
        <v>4711</v>
      </c>
      <c r="J1039" s="8" t="s">
        <v>1243</v>
      </c>
      <c r="K1039" s="6" t="s">
        <v>1138</v>
      </c>
      <c r="N1039" s="6" t="s">
        <v>1139</v>
      </c>
      <c r="O1039" s="7">
        <v>2</v>
      </c>
      <c r="S1039" s="6">
        <v>0</v>
      </c>
      <c r="T1039" s="6">
        <v>0</v>
      </c>
      <c r="U1039" s="6">
        <v>0</v>
      </c>
      <c r="V1039" s="6">
        <v>1</v>
      </c>
      <c r="X1039" s="6" t="s">
        <v>9743</v>
      </c>
      <c r="Y1039" s="6" t="s">
        <v>9744</v>
      </c>
    </row>
    <row r="1040" spans="1:26">
      <c r="A1040" s="6" t="s">
        <v>957</v>
      </c>
      <c r="B1040" s="6" t="s">
        <v>4771</v>
      </c>
      <c r="C1040" s="6" t="s">
        <v>4772</v>
      </c>
      <c r="D1040" s="7">
        <v>0</v>
      </c>
      <c r="E1040" s="6" t="s">
        <v>4765</v>
      </c>
      <c r="F1040" s="6" t="s">
        <v>4766</v>
      </c>
      <c r="G1040" s="6" t="s">
        <v>4773</v>
      </c>
      <c r="H1040" s="6" t="s">
        <v>1135</v>
      </c>
      <c r="I1040" s="6" t="s">
        <v>4711</v>
      </c>
      <c r="J1040" s="8" t="s">
        <v>1243</v>
      </c>
      <c r="K1040" s="6" t="s">
        <v>1138</v>
      </c>
      <c r="N1040" s="6" t="s">
        <v>1139</v>
      </c>
      <c r="O1040" s="7">
        <v>2</v>
      </c>
      <c r="S1040" s="6">
        <v>0</v>
      </c>
      <c r="T1040" s="6">
        <v>0</v>
      </c>
      <c r="U1040" s="6">
        <v>0</v>
      </c>
      <c r="V1040" s="6">
        <v>1</v>
      </c>
      <c r="X1040" s="6" t="s">
        <v>9745</v>
      </c>
      <c r="Y1040" s="6" t="s">
        <v>9746</v>
      </c>
      <c r="Z1040" s="6">
        <v>1</v>
      </c>
    </row>
    <row r="1041" spans="1:26">
      <c r="A1041" s="6" t="s">
        <v>30</v>
      </c>
      <c r="B1041" s="6" t="s">
        <v>4774</v>
      </c>
      <c r="C1041" s="6" t="s">
        <v>4775</v>
      </c>
      <c r="D1041" s="7">
        <v>1</v>
      </c>
      <c r="E1041" s="6" t="s">
        <v>4776</v>
      </c>
      <c r="F1041" s="6" t="s">
        <v>4777</v>
      </c>
      <c r="G1041" s="6" t="s">
        <v>4778</v>
      </c>
      <c r="H1041" s="6" t="s">
        <v>1135</v>
      </c>
      <c r="I1041" s="6" t="s">
        <v>4711</v>
      </c>
      <c r="J1041" s="8" t="s">
        <v>1243</v>
      </c>
      <c r="K1041" s="6" t="s">
        <v>1138</v>
      </c>
      <c r="N1041" s="6" t="s">
        <v>1139</v>
      </c>
      <c r="O1041" s="7">
        <v>2</v>
      </c>
      <c r="S1041" s="6">
        <v>0</v>
      </c>
      <c r="T1041" s="6">
        <v>0</v>
      </c>
      <c r="U1041" s="6">
        <v>0</v>
      </c>
      <c r="V1041" s="6">
        <v>1</v>
      </c>
      <c r="X1041" s="6" t="s">
        <v>9747</v>
      </c>
      <c r="Y1041" s="6" t="s">
        <v>9748</v>
      </c>
    </row>
    <row r="1042" spans="1:26">
      <c r="A1042" s="6" t="s">
        <v>4779</v>
      </c>
      <c r="B1042" s="6" t="s">
        <v>4780</v>
      </c>
      <c r="C1042" s="6" t="s">
        <v>4781</v>
      </c>
      <c r="D1042" s="7">
        <v>1</v>
      </c>
      <c r="E1042" s="6" t="s">
        <v>4130</v>
      </c>
      <c r="F1042" s="6" t="s">
        <v>4131</v>
      </c>
      <c r="G1042" s="9" t="s">
        <v>4782</v>
      </c>
      <c r="H1042" s="6" t="s">
        <v>1135</v>
      </c>
      <c r="I1042" s="6" t="s">
        <v>4711</v>
      </c>
      <c r="J1042" s="8" t="s">
        <v>1243</v>
      </c>
      <c r="K1042" s="6" t="s">
        <v>1138</v>
      </c>
      <c r="N1042" s="6" t="s">
        <v>1139</v>
      </c>
      <c r="O1042" s="7">
        <v>2</v>
      </c>
      <c r="S1042" s="6">
        <v>0</v>
      </c>
      <c r="T1042" s="6">
        <v>0</v>
      </c>
      <c r="U1042" s="6">
        <v>0</v>
      </c>
      <c r="V1042" s="6">
        <v>1</v>
      </c>
      <c r="X1042" s="6" t="s">
        <v>9749</v>
      </c>
      <c r="Y1042" s="6" t="s">
        <v>9750</v>
      </c>
    </row>
    <row r="1043" spans="1:26">
      <c r="A1043" s="6" t="s">
        <v>1067</v>
      </c>
      <c r="B1043" s="6" t="s">
        <v>4783</v>
      </c>
      <c r="C1043" s="6" t="s">
        <v>4784</v>
      </c>
      <c r="D1043" s="7">
        <v>1</v>
      </c>
      <c r="E1043" s="6" t="s">
        <v>4130</v>
      </c>
      <c r="F1043" s="6" t="s">
        <v>4131</v>
      </c>
      <c r="G1043" s="6" t="s">
        <v>4785</v>
      </c>
      <c r="H1043" s="6" t="s">
        <v>1135</v>
      </c>
      <c r="I1043" s="6" t="s">
        <v>4711</v>
      </c>
      <c r="J1043" s="8" t="s">
        <v>1243</v>
      </c>
      <c r="K1043" s="6" t="s">
        <v>1138</v>
      </c>
      <c r="N1043" s="6" t="s">
        <v>1139</v>
      </c>
      <c r="O1043" s="7">
        <v>2</v>
      </c>
      <c r="S1043" s="6">
        <v>0</v>
      </c>
      <c r="T1043" s="6">
        <v>0</v>
      </c>
      <c r="U1043" s="6">
        <v>0</v>
      </c>
      <c r="V1043" s="6">
        <v>1</v>
      </c>
      <c r="X1043" s="6" t="s">
        <v>9751</v>
      </c>
      <c r="Y1043" s="6" t="s">
        <v>9752</v>
      </c>
    </row>
    <row r="1044" spans="1:26">
      <c r="A1044" s="6" t="s">
        <v>56</v>
      </c>
      <c r="B1044" s="6" t="s">
        <v>4786</v>
      </c>
      <c r="C1044" s="6" t="s">
        <v>4787</v>
      </c>
      <c r="D1044" s="7">
        <v>0</v>
      </c>
      <c r="E1044" s="6" t="s">
        <v>4788</v>
      </c>
      <c r="F1044" s="6" t="s">
        <v>4789</v>
      </c>
      <c r="G1044" s="6" t="s">
        <v>4790</v>
      </c>
      <c r="H1044" s="6" t="s">
        <v>1135</v>
      </c>
      <c r="I1044" s="6" t="s">
        <v>4791</v>
      </c>
      <c r="J1044" s="6" t="s">
        <v>1188</v>
      </c>
      <c r="K1044" s="6" t="s">
        <v>1138</v>
      </c>
      <c r="N1044" s="6" t="s">
        <v>1139</v>
      </c>
      <c r="O1044" s="7">
        <v>2</v>
      </c>
      <c r="S1044" s="6">
        <v>0</v>
      </c>
      <c r="T1044" s="6">
        <v>0</v>
      </c>
      <c r="U1044" s="6">
        <v>0</v>
      </c>
      <c r="V1044" s="6">
        <v>1</v>
      </c>
      <c r="X1044" s="6" t="s">
        <v>9753</v>
      </c>
      <c r="Y1044" s="6" t="s">
        <v>9754</v>
      </c>
    </row>
    <row r="1045" spans="1:26">
      <c r="A1045" s="6" t="s">
        <v>993</v>
      </c>
      <c r="B1045" s="6" t="s">
        <v>4792</v>
      </c>
      <c r="C1045" s="6" t="s">
        <v>4793</v>
      </c>
      <c r="D1045" s="7">
        <v>0</v>
      </c>
      <c r="E1045" s="6" t="s">
        <v>4788</v>
      </c>
      <c r="F1045" s="6" t="s">
        <v>4789</v>
      </c>
      <c r="G1045" s="6" t="s">
        <v>4790</v>
      </c>
      <c r="H1045" s="6" t="s">
        <v>1135</v>
      </c>
      <c r="I1045" s="6" t="s">
        <v>4791</v>
      </c>
      <c r="J1045" s="6" t="s">
        <v>1188</v>
      </c>
      <c r="K1045" s="6" t="s">
        <v>1138</v>
      </c>
      <c r="N1045" s="6" t="s">
        <v>1139</v>
      </c>
      <c r="O1045" s="7">
        <v>2</v>
      </c>
      <c r="S1045" s="6">
        <v>0</v>
      </c>
      <c r="T1045" s="6">
        <v>0</v>
      </c>
      <c r="U1045" s="6">
        <v>0</v>
      </c>
      <c r="V1045" s="6">
        <v>1</v>
      </c>
      <c r="X1045" s="6" t="s">
        <v>9755</v>
      </c>
      <c r="Y1045" s="6" t="s">
        <v>9756</v>
      </c>
    </row>
    <row r="1046" spans="1:26">
      <c r="A1046" s="10" t="s">
        <v>236</v>
      </c>
      <c r="B1046" s="11" t="s">
        <v>4794</v>
      </c>
      <c r="C1046" s="11" t="s">
        <v>4795</v>
      </c>
      <c r="D1046" s="12">
        <v>0</v>
      </c>
      <c r="E1046" s="9" t="s">
        <v>4796</v>
      </c>
      <c r="F1046" s="9" t="s">
        <v>4797</v>
      </c>
      <c r="G1046" s="10" t="s">
        <v>4798</v>
      </c>
      <c r="H1046" s="6" t="s">
        <v>1135</v>
      </c>
      <c r="I1046" s="10" t="s">
        <v>4799</v>
      </c>
      <c r="J1046" s="8" t="s">
        <v>1243</v>
      </c>
      <c r="K1046" s="6" t="s">
        <v>1138</v>
      </c>
      <c r="N1046" s="8" t="s">
        <v>1139</v>
      </c>
      <c r="O1046" s="7">
        <v>2</v>
      </c>
      <c r="S1046" s="6">
        <v>0</v>
      </c>
      <c r="T1046" s="6">
        <v>0</v>
      </c>
      <c r="U1046" s="6">
        <v>0</v>
      </c>
      <c r="V1046" s="6">
        <v>1</v>
      </c>
      <c r="X1046" s="6" t="s">
        <v>9757</v>
      </c>
      <c r="Y1046" s="6" t="s">
        <v>9758</v>
      </c>
    </row>
    <row r="1047" spans="1:26">
      <c r="A1047" s="6" t="s">
        <v>4800</v>
      </c>
      <c r="B1047" s="6" t="s">
        <v>4801</v>
      </c>
      <c r="C1047" s="6" t="s">
        <v>4802</v>
      </c>
      <c r="D1047" s="7">
        <v>0</v>
      </c>
      <c r="E1047" s="6" t="s">
        <v>4803</v>
      </c>
      <c r="F1047" s="6" t="s">
        <v>4804</v>
      </c>
      <c r="G1047" s="6" t="s">
        <v>4805</v>
      </c>
      <c r="H1047" s="6" t="s">
        <v>1135</v>
      </c>
      <c r="I1047" s="11" t="s">
        <v>4799</v>
      </c>
      <c r="J1047" s="8" t="s">
        <v>4035</v>
      </c>
      <c r="K1047" s="6" t="s">
        <v>1138</v>
      </c>
      <c r="N1047" s="6" t="s">
        <v>1139</v>
      </c>
      <c r="O1047" s="7">
        <v>2</v>
      </c>
      <c r="S1047" s="6">
        <v>0</v>
      </c>
      <c r="T1047" s="6">
        <v>0</v>
      </c>
      <c r="U1047" s="6">
        <v>0</v>
      </c>
      <c r="V1047" s="6">
        <v>1</v>
      </c>
      <c r="X1047" s="6" t="s">
        <v>9759</v>
      </c>
      <c r="Y1047" s="6" t="s">
        <v>9760</v>
      </c>
    </row>
    <row r="1048" spans="1:26">
      <c r="A1048" s="6" t="s">
        <v>4806</v>
      </c>
      <c r="B1048" s="6" t="s">
        <v>4807</v>
      </c>
      <c r="C1048" s="6" t="s">
        <v>4808</v>
      </c>
      <c r="D1048" s="7">
        <v>0</v>
      </c>
      <c r="E1048" s="6" t="s">
        <v>4809</v>
      </c>
      <c r="F1048" s="6" t="s">
        <v>4810</v>
      </c>
      <c r="H1048" s="6" t="s">
        <v>1135</v>
      </c>
      <c r="I1048" s="11" t="s">
        <v>4799</v>
      </c>
      <c r="J1048" s="8" t="s">
        <v>4035</v>
      </c>
      <c r="K1048" s="6" t="s">
        <v>1138</v>
      </c>
      <c r="N1048" s="6" t="s">
        <v>1139</v>
      </c>
      <c r="O1048" s="7">
        <v>2</v>
      </c>
      <c r="S1048" s="6">
        <v>0</v>
      </c>
      <c r="T1048" s="6">
        <v>0</v>
      </c>
      <c r="U1048" s="6">
        <v>0</v>
      </c>
      <c r="V1048" s="6">
        <v>0</v>
      </c>
      <c r="X1048" s="6" t="s">
        <v>9761</v>
      </c>
      <c r="Y1048" s="6" t="s">
        <v>9762</v>
      </c>
    </row>
    <row r="1049" spans="1:26">
      <c r="A1049" s="6" t="s">
        <v>270</v>
      </c>
      <c r="B1049" s="6" t="s">
        <v>4811</v>
      </c>
      <c r="C1049" s="6" t="s">
        <v>4812</v>
      </c>
      <c r="D1049" s="7">
        <v>0</v>
      </c>
      <c r="E1049" s="6" t="s">
        <v>4813</v>
      </c>
      <c r="F1049" s="6" t="s">
        <v>4814</v>
      </c>
      <c r="G1049" s="6" t="s">
        <v>4815</v>
      </c>
      <c r="H1049" s="6" t="s">
        <v>1135</v>
      </c>
      <c r="I1049" s="11" t="s">
        <v>4799</v>
      </c>
      <c r="J1049" s="8" t="s">
        <v>4035</v>
      </c>
      <c r="K1049" s="6" t="s">
        <v>1138</v>
      </c>
      <c r="N1049" s="6" t="s">
        <v>1139</v>
      </c>
      <c r="O1049" s="7">
        <v>2</v>
      </c>
      <c r="S1049" s="6">
        <v>0</v>
      </c>
      <c r="T1049" s="6">
        <v>0</v>
      </c>
      <c r="U1049" s="6">
        <v>0</v>
      </c>
      <c r="V1049" s="6">
        <v>1</v>
      </c>
      <c r="X1049" s="6" t="s">
        <v>9763</v>
      </c>
      <c r="Y1049" s="6" t="s">
        <v>9764</v>
      </c>
    </row>
    <row r="1050" spans="1:26">
      <c r="A1050" s="10" t="s">
        <v>789</v>
      </c>
      <c r="B1050" s="11" t="s">
        <v>4816</v>
      </c>
      <c r="C1050" s="11" t="s">
        <v>4817</v>
      </c>
      <c r="D1050" s="12">
        <v>0</v>
      </c>
      <c r="E1050" s="6" t="s">
        <v>4818</v>
      </c>
      <c r="F1050" s="6" t="s">
        <v>4819</v>
      </c>
      <c r="G1050" s="10" t="s">
        <v>4820</v>
      </c>
      <c r="H1050" s="6" t="s">
        <v>1135</v>
      </c>
      <c r="I1050" s="11" t="s">
        <v>4799</v>
      </c>
      <c r="J1050" s="8" t="s">
        <v>4035</v>
      </c>
      <c r="K1050" s="6" t="s">
        <v>1138</v>
      </c>
      <c r="N1050" s="8" t="s">
        <v>1139</v>
      </c>
      <c r="O1050" s="7">
        <v>2</v>
      </c>
      <c r="S1050" s="6">
        <v>0</v>
      </c>
      <c r="T1050" s="6">
        <v>0</v>
      </c>
      <c r="U1050" s="6">
        <v>0</v>
      </c>
      <c r="V1050" s="6">
        <v>1</v>
      </c>
      <c r="X1050" s="6" t="s">
        <v>9765</v>
      </c>
      <c r="Y1050" s="6" t="s">
        <v>9766</v>
      </c>
    </row>
    <row r="1051" spans="1:26">
      <c r="A1051" s="10" t="s">
        <v>996</v>
      </c>
      <c r="B1051" s="11" t="s">
        <v>4821</v>
      </c>
      <c r="C1051" s="11" t="s">
        <v>4822</v>
      </c>
      <c r="D1051" s="12">
        <v>0</v>
      </c>
      <c r="E1051" s="6" t="s">
        <v>4818</v>
      </c>
      <c r="F1051" s="6" t="s">
        <v>4819</v>
      </c>
      <c r="G1051" s="10" t="s">
        <v>4823</v>
      </c>
      <c r="H1051" s="6" t="s">
        <v>1135</v>
      </c>
      <c r="I1051" s="11" t="s">
        <v>4799</v>
      </c>
      <c r="J1051" s="8" t="s">
        <v>4035</v>
      </c>
      <c r="K1051" s="6" t="s">
        <v>1138</v>
      </c>
      <c r="N1051" s="8" t="s">
        <v>1139</v>
      </c>
      <c r="O1051" s="7">
        <v>2</v>
      </c>
      <c r="S1051" s="6">
        <v>0</v>
      </c>
      <c r="T1051" s="6">
        <v>0</v>
      </c>
      <c r="U1051" s="6">
        <v>0</v>
      </c>
      <c r="V1051" s="6">
        <v>1</v>
      </c>
      <c r="X1051" s="6" t="s">
        <v>9767</v>
      </c>
      <c r="Y1051" s="6" t="s">
        <v>9768</v>
      </c>
    </row>
    <row r="1052" spans="1:26">
      <c r="A1052" s="6" t="s">
        <v>826</v>
      </c>
      <c r="B1052" s="6" t="s">
        <v>4824</v>
      </c>
      <c r="C1052" s="6" t="s">
        <v>4825</v>
      </c>
      <c r="D1052" s="7">
        <v>1</v>
      </c>
      <c r="E1052" s="6" t="s">
        <v>1148</v>
      </c>
      <c r="F1052" s="6" t="s">
        <v>1148</v>
      </c>
      <c r="G1052" s="6" t="s">
        <v>1149</v>
      </c>
      <c r="H1052" s="6" t="s">
        <v>1135</v>
      </c>
      <c r="I1052" s="6" t="s">
        <v>4826</v>
      </c>
      <c r="J1052" s="8" t="s">
        <v>1243</v>
      </c>
      <c r="K1052" s="6" t="s">
        <v>1138</v>
      </c>
      <c r="N1052" s="6" t="s">
        <v>1837</v>
      </c>
      <c r="O1052" s="7">
        <v>4</v>
      </c>
      <c r="P1052" s="6" t="s">
        <v>1838</v>
      </c>
      <c r="S1052" s="6">
        <v>0</v>
      </c>
      <c r="T1052" s="6">
        <v>0</v>
      </c>
      <c r="U1052" s="6">
        <v>0</v>
      </c>
      <c r="V1052" s="6">
        <v>1</v>
      </c>
      <c r="X1052" s="6" t="s">
        <v>9769</v>
      </c>
      <c r="Y1052" s="6" t="s">
        <v>9770</v>
      </c>
    </row>
    <row r="1053" spans="1:26">
      <c r="A1053" s="6" t="s">
        <v>281</v>
      </c>
      <c r="B1053" s="6" t="s">
        <v>4827</v>
      </c>
      <c r="C1053" s="6" t="s">
        <v>4828</v>
      </c>
      <c r="D1053" s="7">
        <v>0</v>
      </c>
      <c r="E1053" s="6" t="s">
        <v>4829</v>
      </c>
      <c r="F1053" s="6" t="s">
        <v>4830</v>
      </c>
      <c r="G1053" s="6" t="s">
        <v>4831</v>
      </c>
      <c r="H1053" s="6" t="s">
        <v>1135</v>
      </c>
      <c r="I1053" s="6" t="s">
        <v>4826</v>
      </c>
      <c r="J1053" s="8" t="s">
        <v>1243</v>
      </c>
      <c r="K1053" s="6" t="s">
        <v>1138</v>
      </c>
      <c r="N1053" s="6" t="s">
        <v>1139</v>
      </c>
      <c r="O1053" s="7">
        <v>2</v>
      </c>
      <c r="S1053" s="6">
        <v>0</v>
      </c>
      <c r="T1053" s="6">
        <v>0</v>
      </c>
      <c r="U1053" s="6">
        <v>0</v>
      </c>
      <c r="V1053" s="6">
        <v>1</v>
      </c>
      <c r="X1053" s="6" t="s">
        <v>9771</v>
      </c>
      <c r="Y1053" s="6" t="s">
        <v>9772</v>
      </c>
    </row>
    <row r="1054" spans="1:26">
      <c r="A1054" s="6" t="s">
        <v>750</v>
      </c>
      <c r="B1054" s="6" t="s">
        <v>4827</v>
      </c>
      <c r="C1054" s="6" t="s">
        <v>4832</v>
      </c>
      <c r="D1054" s="7">
        <v>0</v>
      </c>
      <c r="E1054" s="6" t="s">
        <v>4829</v>
      </c>
      <c r="F1054" s="6" t="s">
        <v>4830</v>
      </c>
      <c r="G1054" s="6" t="s">
        <v>4831</v>
      </c>
      <c r="H1054" s="6" t="s">
        <v>1135</v>
      </c>
      <c r="I1054" s="6" t="s">
        <v>4826</v>
      </c>
      <c r="J1054" s="8" t="s">
        <v>1243</v>
      </c>
      <c r="K1054" s="6" t="s">
        <v>1138</v>
      </c>
      <c r="N1054" s="6" t="s">
        <v>1139</v>
      </c>
      <c r="O1054" s="7">
        <v>2</v>
      </c>
      <c r="S1054" s="6">
        <v>0</v>
      </c>
      <c r="T1054" s="6">
        <v>0</v>
      </c>
      <c r="U1054" s="6">
        <v>0</v>
      </c>
      <c r="V1054" s="6">
        <v>1</v>
      </c>
      <c r="X1054" s="6" t="s">
        <v>9773</v>
      </c>
      <c r="Y1054" s="6" t="s">
        <v>9774</v>
      </c>
    </row>
    <row r="1055" spans="1:26">
      <c r="A1055" s="6" t="s">
        <v>445</v>
      </c>
      <c r="B1055" s="6" t="s">
        <v>4833</v>
      </c>
      <c r="C1055" s="6" t="s">
        <v>4834</v>
      </c>
      <c r="D1055" s="7">
        <v>1</v>
      </c>
      <c r="E1055" s="6" t="s">
        <v>4835</v>
      </c>
      <c r="F1055" s="6" t="s">
        <v>4836</v>
      </c>
      <c r="G1055" s="6" t="s">
        <v>4837</v>
      </c>
      <c r="H1055" s="6" t="s">
        <v>1135</v>
      </c>
      <c r="I1055" s="6" t="s">
        <v>4826</v>
      </c>
      <c r="J1055" s="8" t="s">
        <v>1243</v>
      </c>
      <c r="K1055" s="6" t="s">
        <v>1138</v>
      </c>
      <c r="N1055" s="6" t="s">
        <v>1139</v>
      </c>
      <c r="O1055" s="7">
        <v>2</v>
      </c>
      <c r="S1055" s="6">
        <v>0</v>
      </c>
      <c r="T1055" s="6">
        <v>0</v>
      </c>
      <c r="U1055" s="6">
        <v>0</v>
      </c>
      <c r="V1055" s="6">
        <v>1</v>
      </c>
      <c r="X1055" s="6" t="s">
        <v>9775</v>
      </c>
      <c r="Y1055" s="6" t="s">
        <v>9776</v>
      </c>
      <c r="Z1055" s="6">
        <v>1</v>
      </c>
    </row>
    <row r="1056" spans="1:26">
      <c r="A1056" s="6" t="s">
        <v>548</v>
      </c>
      <c r="B1056" s="6" t="s">
        <v>4838</v>
      </c>
      <c r="C1056" s="6" t="s">
        <v>4839</v>
      </c>
      <c r="D1056" s="7">
        <v>0</v>
      </c>
      <c r="E1056" s="6" t="s">
        <v>4840</v>
      </c>
      <c r="F1056" s="6" t="s">
        <v>4841</v>
      </c>
      <c r="G1056" s="6" t="s">
        <v>4842</v>
      </c>
      <c r="H1056" s="6" t="s">
        <v>1135</v>
      </c>
      <c r="I1056" s="6" t="s">
        <v>4826</v>
      </c>
      <c r="J1056" s="8" t="s">
        <v>1243</v>
      </c>
      <c r="K1056" s="6" t="s">
        <v>1138</v>
      </c>
      <c r="N1056" s="6" t="s">
        <v>1139</v>
      </c>
      <c r="O1056" s="7">
        <v>2</v>
      </c>
      <c r="S1056" s="6">
        <v>0</v>
      </c>
      <c r="T1056" s="6">
        <v>0</v>
      </c>
      <c r="U1056" s="6">
        <v>0</v>
      </c>
      <c r="V1056" s="6">
        <v>1</v>
      </c>
      <c r="X1056" s="6" t="s">
        <v>9777</v>
      </c>
      <c r="Y1056" s="6" t="s">
        <v>9778</v>
      </c>
    </row>
    <row r="1057" spans="1:26">
      <c r="A1057" s="6" t="s">
        <v>516</v>
      </c>
      <c r="B1057" s="6" t="s">
        <v>4843</v>
      </c>
      <c r="C1057" s="6" t="s">
        <v>4844</v>
      </c>
      <c r="D1057" s="7">
        <v>1</v>
      </c>
      <c r="E1057" s="6" t="s">
        <v>4845</v>
      </c>
      <c r="F1057" s="6" t="s">
        <v>4846</v>
      </c>
      <c r="G1057" s="6" t="s">
        <v>4847</v>
      </c>
      <c r="H1057" s="6" t="s">
        <v>1135</v>
      </c>
      <c r="I1057" s="6" t="s">
        <v>4826</v>
      </c>
      <c r="J1057" s="8" t="s">
        <v>1243</v>
      </c>
      <c r="K1057" s="6" t="s">
        <v>1138</v>
      </c>
      <c r="N1057" s="6" t="s">
        <v>1139</v>
      </c>
      <c r="O1057" s="7">
        <v>2</v>
      </c>
      <c r="S1057" s="6">
        <v>0</v>
      </c>
      <c r="T1057" s="6">
        <v>0</v>
      </c>
      <c r="U1057" s="6">
        <v>0</v>
      </c>
      <c r="V1057" s="6">
        <v>1</v>
      </c>
      <c r="X1057" s="6" t="s">
        <v>9779</v>
      </c>
      <c r="Y1057" s="6" t="s">
        <v>9780</v>
      </c>
    </row>
    <row r="1058" spans="1:26">
      <c r="A1058" s="6" t="s">
        <v>218</v>
      </c>
      <c r="B1058" s="6" t="s">
        <v>4848</v>
      </c>
      <c r="C1058" s="6" t="s">
        <v>4849</v>
      </c>
      <c r="D1058" s="7">
        <v>0</v>
      </c>
      <c r="E1058" s="22" t="s">
        <v>4850</v>
      </c>
      <c r="F1058" s="22" t="s">
        <v>4851</v>
      </c>
      <c r="G1058" s="6" t="s">
        <v>4852</v>
      </c>
      <c r="H1058" s="6" t="s">
        <v>1135</v>
      </c>
      <c r="I1058" s="6" t="s">
        <v>4853</v>
      </c>
      <c r="J1058" s="8" t="s">
        <v>1137</v>
      </c>
      <c r="K1058" s="6" t="s">
        <v>1138</v>
      </c>
      <c r="N1058" s="6" t="s">
        <v>1139</v>
      </c>
      <c r="O1058" s="7">
        <v>2</v>
      </c>
      <c r="S1058" s="6">
        <v>0</v>
      </c>
      <c r="T1058" s="6">
        <v>0</v>
      </c>
      <c r="U1058" s="6">
        <v>0</v>
      </c>
      <c r="V1058" s="6">
        <v>1</v>
      </c>
      <c r="X1058" s="6" t="s">
        <v>9781</v>
      </c>
      <c r="Y1058" s="6" t="s">
        <v>9782</v>
      </c>
    </row>
    <row r="1059" spans="1:26">
      <c r="A1059" s="6" t="s">
        <v>733</v>
      </c>
      <c r="B1059" s="6" t="s">
        <v>4854</v>
      </c>
      <c r="C1059" s="6" t="s">
        <v>4855</v>
      </c>
      <c r="D1059" s="7">
        <v>0</v>
      </c>
      <c r="E1059" s="22" t="s">
        <v>4850</v>
      </c>
      <c r="F1059" s="22" t="s">
        <v>4851</v>
      </c>
      <c r="G1059" s="6" t="s">
        <v>4852</v>
      </c>
      <c r="H1059" s="6" t="s">
        <v>1135</v>
      </c>
      <c r="I1059" s="6" t="s">
        <v>4853</v>
      </c>
      <c r="J1059" s="8" t="s">
        <v>1137</v>
      </c>
      <c r="K1059" s="6" t="s">
        <v>1138</v>
      </c>
      <c r="N1059" s="6" t="s">
        <v>1139</v>
      </c>
      <c r="O1059" s="7">
        <v>2</v>
      </c>
      <c r="S1059" s="6">
        <v>0</v>
      </c>
      <c r="T1059" s="6">
        <v>0</v>
      </c>
      <c r="U1059" s="6">
        <v>0</v>
      </c>
      <c r="V1059" s="6">
        <v>1</v>
      </c>
      <c r="X1059" s="6" t="s">
        <v>9783</v>
      </c>
      <c r="Y1059" s="6" t="s">
        <v>9784</v>
      </c>
    </row>
    <row r="1060" spans="1:26">
      <c r="A1060" s="6" t="s">
        <v>4856</v>
      </c>
      <c r="B1060" s="6" t="s">
        <v>4857</v>
      </c>
      <c r="C1060" s="6" t="s">
        <v>4858</v>
      </c>
      <c r="D1060" s="12">
        <v>0</v>
      </c>
      <c r="E1060" s="12" t="s">
        <v>4627</v>
      </c>
      <c r="F1060" s="12" t="s">
        <v>4628</v>
      </c>
      <c r="G1060" s="6" t="s">
        <v>1149</v>
      </c>
      <c r="H1060" s="6" t="s">
        <v>1135</v>
      </c>
      <c r="I1060" s="6" t="s">
        <v>4859</v>
      </c>
      <c r="J1060" s="6" t="s">
        <v>4859</v>
      </c>
      <c r="K1060" s="6" t="s">
        <v>2917</v>
      </c>
      <c r="N1060" s="8" t="s">
        <v>1139</v>
      </c>
      <c r="O1060" s="7">
        <v>2</v>
      </c>
      <c r="S1060" s="6">
        <v>0</v>
      </c>
      <c r="T1060" s="6">
        <v>0</v>
      </c>
      <c r="U1060" s="6">
        <v>0</v>
      </c>
      <c r="V1060" s="6">
        <v>0</v>
      </c>
      <c r="X1060" s="6" t="s">
        <v>9785</v>
      </c>
      <c r="Y1060" s="6" t="s">
        <v>9786</v>
      </c>
      <c r="Z1060" s="6">
        <v>4</v>
      </c>
    </row>
    <row r="1061" spans="1:26">
      <c r="A1061" s="6" t="s">
        <v>4860</v>
      </c>
      <c r="B1061" s="6" t="s">
        <v>4861</v>
      </c>
      <c r="C1061" s="6" t="s">
        <v>4862</v>
      </c>
      <c r="D1061" s="13">
        <v>0</v>
      </c>
      <c r="E1061" s="6" t="s">
        <v>4863</v>
      </c>
      <c r="F1061" s="6" t="s">
        <v>4864</v>
      </c>
      <c r="G1061" s="10" t="s">
        <v>1149</v>
      </c>
      <c r="H1061" s="6" t="s">
        <v>1135</v>
      </c>
      <c r="I1061" s="6" t="s">
        <v>4859</v>
      </c>
      <c r="J1061" s="6" t="s">
        <v>4859</v>
      </c>
      <c r="K1061" s="6" t="s">
        <v>2917</v>
      </c>
      <c r="N1061" s="8" t="s">
        <v>1139</v>
      </c>
      <c r="O1061" s="7">
        <v>2</v>
      </c>
      <c r="S1061" s="6">
        <v>0</v>
      </c>
      <c r="T1061" s="6">
        <v>0</v>
      </c>
      <c r="U1061" s="6">
        <v>0</v>
      </c>
      <c r="V1061" s="6">
        <v>0</v>
      </c>
      <c r="X1061" s="6" t="s">
        <v>9787</v>
      </c>
      <c r="Y1061" s="6" t="s">
        <v>9788</v>
      </c>
      <c r="Z1061" s="6">
        <v>4</v>
      </c>
    </row>
    <row r="1062" spans="1:26">
      <c r="A1062" s="6" t="s">
        <v>4865</v>
      </c>
      <c r="B1062" s="6" t="s">
        <v>4866</v>
      </c>
      <c r="C1062" s="6" t="s">
        <v>4867</v>
      </c>
      <c r="D1062" s="12">
        <v>0</v>
      </c>
      <c r="E1062" s="12" t="s">
        <v>4868</v>
      </c>
      <c r="F1062" s="12" t="s">
        <v>4869</v>
      </c>
      <c r="G1062" s="6" t="s">
        <v>1149</v>
      </c>
      <c r="H1062" s="6" t="s">
        <v>1135</v>
      </c>
      <c r="I1062" s="6" t="s">
        <v>4859</v>
      </c>
      <c r="J1062" s="6" t="s">
        <v>4859</v>
      </c>
      <c r="K1062" s="6" t="s">
        <v>2917</v>
      </c>
      <c r="N1062" s="8" t="s">
        <v>1139</v>
      </c>
      <c r="O1062" s="7">
        <v>2</v>
      </c>
      <c r="S1062" s="6">
        <v>0</v>
      </c>
      <c r="T1062" s="6">
        <v>0</v>
      </c>
      <c r="U1062" s="6">
        <v>0</v>
      </c>
      <c r="V1062" s="6">
        <v>0</v>
      </c>
      <c r="X1062" s="6" t="s">
        <v>9789</v>
      </c>
      <c r="Y1062" s="6" t="s">
        <v>9790</v>
      </c>
      <c r="Z1062" s="6">
        <v>4</v>
      </c>
    </row>
    <row r="1063" spans="1:26">
      <c r="A1063" s="6" t="s">
        <v>4870</v>
      </c>
      <c r="B1063" s="6" t="s">
        <v>4871</v>
      </c>
      <c r="C1063" s="6" t="s">
        <v>4872</v>
      </c>
      <c r="D1063" s="12">
        <v>0</v>
      </c>
      <c r="E1063" s="12" t="s">
        <v>4873</v>
      </c>
      <c r="F1063" s="12" t="s">
        <v>4874</v>
      </c>
      <c r="G1063" s="6" t="s">
        <v>1149</v>
      </c>
      <c r="H1063" s="6" t="s">
        <v>1135</v>
      </c>
      <c r="I1063" s="6" t="s">
        <v>4859</v>
      </c>
      <c r="J1063" s="6" t="s">
        <v>4859</v>
      </c>
      <c r="K1063" s="6" t="s">
        <v>2917</v>
      </c>
      <c r="N1063" s="8" t="s">
        <v>1139</v>
      </c>
      <c r="O1063" s="7">
        <v>2</v>
      </c>
      <c r="S1063" s="6">
        <v>0</v>
      </c>
      <c r="T1063" s="6">
        <v>0</v>
      </c>
      <c r="U1063" s="6">
        <v>0</v>
      </c>
      <c r="V1063" s="6">
        <v>0</v>
      </c>
      <c r="X1063" s="6" t="s">
        <v>9791</v>
      </c>
      <c r="Y1063" s="6" t="s">
        <v>9792</v>
      </c>
      <c r="Z1063" s="6">
        <v>4</v>
      </c>
    </row>
    <row r="1064" spans="1:26">
      <c r="A1064" s="6" t="s">
        <v>4875</v>
      </c>
      <c r="B1064" s="6" t="s">
        <v>4876</v>
      </c>
      <c r="C1064" s="6" t="s">
        <v>4877</v>
      </c>
      <c r="D1064" s="12">
        <v>0</v>
      </c>
      <c r="E1064" s="12" t="s">
        <v>4878</v>
      </c>
      <c r="F1064" s="12" t="s">
        <v>4879</v>
      </c>
      <c r="G1064" s="6" t="s">
        <v>1149</v>
      </c>
      <c r="H1064" s="6" t="s">
        <v>1135</v>
      </c>
      <c r="I1064" s="6" t="s">
        <v>4859</v>
      </c>
      <c r="J1064" s="6" t="s">
        <v>4859</v>
      </c>
      <c r="K1064" s="6" t="s">
        <v>2917</v>
      </c>
      <c r="N1064" s="8" t="s">
        <v>1139</v>
      </c>
      <c r="O1064" s="7">
        <v>2</v>
      </c>
      <c r="S1064" s="6">
        <v>0</v>
      </c>
      <c r="T1064" s="6">
        <v>0</v>
      </c>
      <c r="U1064" s="6">
        <v>0</v>
      </c>
      <c r="V1064" s="6">
        <v>0</v>
      </c>
      <c r="X1064" s="6" t="s">
        <v>9793</v>
      </c>
      <c r="Y1064" s="6" t="s">
        <v>9794</v>
      </c>
      <c r="Z1064" s="6">
        <v>4</v>
      </c>
    </row>
    <row r="1065" spans="1:26">
      <c r="A1065" s="6" t="s">
        <v>4880</v>
      </c>
      <c r="B1065" s="6" t="s">
        <v>4881</v>
      </c>
      <c r="C1065" s="6" t="s">
        <v>4882</v>
      </c>
      <c r="D1065" s="13">
        <v>0</v>
      </c>
      <c r="E1065" s="6" t="s">
        <v>4883</v>
      </c>
      <c r="F1065" s="6" t="s">
        <v>4884</v>
      </c>
      <c r="G1065" s="10" t="s">
        <v>1149</v>
      </c>
      <c r="H1065" s="6" t="s">
        <v>1135</v>
      </c>
      <c r="I1065" s="6" t="s">
        <v>4859</v>
      </c>
      <c r="J1065" s="6" t="s">
        <v>4859</v>
      </c>
      <c r="K1065" s="6" t="s">
        <v>2917</v>
      </c>
      <c r="N1065" s="8" t="s">
        <v>1139</v>
      </c>
      <c r="O1065" s="7">
        <v>2</v>
      </c>
      <c r="S1065" s="6">
        <v>0</v>
      </c>
      <c r="T1065" s="6">
        <v>0</v>
      </c>
      <c r="U1065" s="6">
        <v>0</v>
      </c>
      <c r="V1065" s="6">
        <v>0</v>
      </c>
      <c r="X1065" s="6" t="s">
        <v>9795</v>
      </c>
      <c r="Y1065" s="6" t="s">
        <v>9796</v>
      </c>
      <c r="Z1065" s="6">
        <v>4</v>
      </c>
    </row>
    <row r="1066" spans="1:26">
      <c r="A1066" s="6" t="s">
        <v>4885</v>
      </c>
      <c r="B1066" s="6" t="s">
        <v>4886</v>
      </c>
      <c r="C1066" s="6" t="s">
        <v>4887</v>
      </c>
      <c r="D1066" s="12">
        <v>0</v>
      </c>
      <c r="E1066" s="12" t="s">
        <v>4888</v>
      </c>
      <c r="F1066" s="12" t="s">
        <v>4889</v>
      </c>
      <c r="G1066" s="6" t="s">
        <v>1149</v>
      </c>
      <c r="H1066" s="6" t="s">
        <v>1135</v>
      </c>
      <c r="I1066" s="6" t="s">
        <v>4859</v>
      </c>
      <c r="J1066" s="6" t="s">
        <v>4859</v>
      </c>
      <c r="K1066" s="6" t="s">
        <v>2917</v>
      </c>
      <c r="N1066" s="8" t="s">
        <v>1139</v>
      </c>
      <c r="O1066" s="7">
        <v>2</v>
      </c>
      <c r="S1066" s="6">
        <v>0</v>
      </c>
      <c r="T1066" s="6">
        <v>0</v>
      </c>
      <c r="U1066" s="6">
        <v>0</v>
      </c>
      <c r="V1066" s="6">
        <v>0</v>
      </c>
      <c r="X1066" s="6" t="s">
        <v>9797</v>
      </c>
      <c r="Y1066" s="6" t="s">
        <v>9798</v>
      </c>
      <c r="Z1066" s="6">
        <v>4</v>
      </c>
    </row>
    <row r="1067" spans="1:26">
      <c r="A1067" s="6" t="s">
        <v>4890</v>
      </c>
      <c r="B1067" s="6" t="s">
        <v>4891</v>
      </c>
      <c r="C1067" s="6" t="s">
        <v>4892</v>
      </c>
      <c r="D1067" s="13">
        <v>0</v>
      </c>
      <c r="E1067" s="6" t="s">
        <v>4893</v>
      </c>
      <c r="F1067" s="6" t="s">
        <v>4894</v>
      </c>
      <c r="G1067" s="10" t="s">
        <v>1149</v>
      </c>
      <c r="H1067" s="6" t="s">
        <v>1135</v>
      </c>
      <c r="I1067" s="6" t="s">
        <v>4859</v>
      </c>
      <c r="J1067" s="6" t="s">
        <v>4859</v>
      </c>
      <c r="K1067" s="6" t="s">
        <v>2917</v>
      </c>
      <c r="N1067" s="8" t="s">
        <v>1139</v>
      </c>
      <c r="O1067" s="7">
        <v>2</v>
      </c>
      <c r="S1067" s="6">
        <v>0</v>
      </c>
      <c r="T1067" s="6">
        <v>0</v>
      </c>
      <c r="U1067" s="6">
        <v>0</v>
      </c>
      <c r="V1067" s="6">
        <v>0</v>
      </c>
      <c r="X1067" s="6" t="s">
        <v>9799</v>
      </c>
      <c r="Y1067" s="6" t="s">
        <v>9800</v>
      </c>
      <c r="Z1067" s="6">
        <v>4</v>
      </c>
    </row>
    <row r="1068" spans="1:26">
      <c r="A1068" s="6" t="s">
        <v>4895</v>
      </c>
      <c r="B1068" s="6" t="s">
        <v>4896</v>
      </c>
      <c r="C1068" s="6" t="s">
        <v>4897</v>
      </c>
      <c r="D1068" s="7">
        <v>0</v>
      </c>
      <c r="E1068" s="6" t="s">
        <v>4898</v>
      </c>
      <c r="F1068" s="6" t="s">
        <v>4899</v>
      </c>
      <c r="G1068" s="10" t="s">
        <v>1149</v>
      </c>
      <c r="H1068" s="6" t="s">
        <v>1135</v>
      </c>
      <c r="I1068" s="6" t="s">
        <v>4859</v>
      </c>
      <c r="J1068" s="10" t="s">
        <v>4859</v>
      </c>
      <c r="K1068" s="6" t="s">
        <v>2917</v>
      </c>
      <c r="N1068" s="8" t="s">
        <v>1139</v>
      </c>
      <c r="O1068" s="7">
        <v>2</v>
      </c>
      <c r="S1068" s="6">
        <v>0</v>
      </c>
      <c r="T1068" s="6">
        <v>0</v>
      </c>
      <c r="U1068" s="6">
        <v>0</v>
      </c>
      <c r="V1068" s="6">
        <v>0</v>
      </c>
      <c r="X1068" s="6" t="s">
        <v>9801</v>
      </c>
      <c r="Y1068" s="6" t="s">
        <v>9802</v>
      </c>
      <c r="Z1068" s="6">
        <v>4</v>
      </c>
    </row>
    <row r="1069" spans="1:26">
      <c r="A1069" s="6" t="s">
        <v>4900</v>
      </c>
      <c r="B1069" s="6" t="s">
        <v>4901</v>
      </c>
      <c r="C1069" s="6" t="s">
        <v>4902</v>
      </c>
      <c r="D1069" s="12">
        <v>0</v>
      </c>
      <c r="E1069" s="12" t="s">
        <v>4903</v>
      </c>
      <c r="F1069" s="12" t="s">
        <v>4904</v>
      </c>
      <c r="G1069" s="6" t="s">
        <v>1149</v>
      </c>
      <c r="H1069" s="6" t="s">
        <v>1135</v>
      </c>
      <c r="I1069" s="6" t="s">
        <v>4859</v>
      </c>
      <c r="J1069" s="6" t="s">
        <v>4859</v>
      </c>
      <c r="K1069" s="6" t="s">
        <v>2917</v>
      </c>
      <c r="N1069" s="8" t="s">
        <v>1139</v>
      </c>
      <c r="O1069" s="7">
        <v>2</v>
      </c>
      <c r="S1069" s="6">
        <v>0</v>
      </c>
      <c r="T1069" s="6">
        <v>0</v>
      </c>
      <c r="U1069" s="6">
        <v>0</v>
      </c>
      <c r="V1069" s="6">
        <v>0</v>
      </c>
      <c r="X1069" s="6" t="s">
        <v>9803</v>
      </c>
      <c r="Y1069" s="6" t="s">
        <v>9804</v>
      </c>
      <c r="Z1069" s="6">
        <v>4</v>
      </c>
    </row>
    <row r="1070" spans="1:26">
      <c r="A1070" s="6" t="s">
        <v>4905</v>
      </c>
      <c r="B1070" s="6" t="s">
        <v>4906</v>
      </c>
      <c r="C1070" s="6" t="s">
        <v>4907</v>
      </c>
      <c r="D1070" s="12">
        <v>0</v>
      </c>
      <c r="E1070" s="12" t="s">
        <v>4908</v>
      </c>
      <c r="F1070" s="12" t="s">
        <v>4909</v>
      </c>
      <c r="G1070" s="6" t="s">
        <v>1149</v>
      </c>
      <c r="H1070" s="6" t="s">
        <v>1135</v>
      </c>
      <c r="I1070" s="6" t="s">
        <v>4859</v>
      </c>
      <c r="J1070" s="6" t="s">
        <v>4859</v>
      </c>
      <c r="K1070" s="6" t="s">
        <v>2917</v>
      </c>
      <c r="N1070" s="8" t="s">
        <v>1139</v>
      </c>
      <c r="O1070" s="7">
        <v>2</v>
      </c>
      <c r="S1070" s="6">
        <v>0</v>
      </c>
      <c r="T1070" s="6">
        <v>0</v>
      </c>
      <c r="U1070" s="6">
        <v>0</v>
      </c>
      <c r="V1070" s="6">
        <v>0</v>
      </c>
      <c r="X1070" s="6" t="s">
        <v>9805</v>
      </c>
      <c r="Y1070" s="6" t="s">
        <v>9806</v>
      </c>
      <c r="Z1070" s="6">
        <v>4</v>
      </c>
    </row>
    <row r="1071" spans="1:26">
      <c r="A1071" s="6" t="s">
        <v>4910</v>
      </c>
      <c r="B1071" s="6" t="s">
        <v>4911</v>
      </c>
      <c r="C1071" s="6" t="s">
        <v>4912</v>
      </c>
      <c r="D1071" s="12">
        <v>0</v>
      </c>
      <c r="E1071" s="12" t="s">
        <v>4913</v>
      </c>
      <c r="F1071" s="12" t="s">
        <v>4914</v>
      </c>
      <c r="G1071" s="6" t="s">
        <v>1149</v>
      </c>
      <c r="H1071" s="6" t="s">
        <v>1135</v>
      </c>
      <c r="I1071" s="6" t="s">
        <v>4859</v>
      </c>
      <c r="J1071" s="6" t="s">
        <v>4859</v>
      </c>
      <c r="K1071" s="6" t="s">
        <v>2917</v>
      </c>
      <c r="N1071" s="8" t="s">
        <v>1139</v>
      </c>
      <c r="O1071" s="7">
        <v>2</v>
      </c>
      <c r="S1071" s="6">
        <v>0</v>
      </c>
      <c r="T1071" s="6">
        <v>0</v>
      </c>
      <c r="U1071" s="6">
        <v>0</v>
      </c>
      <c r="V1071" s="6">
        <v>0</v>
      </c>
      <c r="X1071" s="6" t="s">
        <v>9807</v>
      </c>
      <c r="Y1071" s="6" t="s">
        <v>9808</v>
      </c>
      <c r="Z1071" s="6">
        <v>4</v>
      </c>
    </row>
    <row r="1072" spans="1:26">
      <c r="A1072" s="6" t="s">
        <v>4915</v>
      </c>
      <c r="B1072" s="6" t="s">
        <v>4916</v>
      </c>
      <c r="C1072" s="6" t="s">
        <v>4917</v>
      </c>
      <c r="D1072" s="13">
        <v>0</v>
      </c>
      <c r="E1072" s="6" t="s">
        <v>4918</v>
      </c>
      <c r="F1072" s="6" t="s">
        <v>4919</v>
      </c>
      <c r="G1072" s="10" t="s">
        <v>1149</v>
      </c>
      <c r="H1072" s="6" t="s">
        <v>1135</v>
      </c>
      <c r="I1072" s="6" t="s">
        <v>4859</v>
      </c>
      <c r="J1072" s="6" t="s">
        <v>4859</v>
      </c>
      <c r="K1072" s="6" t="s">
        <v>2917</v>
      </c>
      <c r="N1072" s="8" t="s">
        <v>1139</v>
      </c>
      <c r="O1072" s="7">
        <v>2</v>
      </c>
      <c r="S1072" s="6">
        <v>0</v>
      </c>
      <c r="T1072" s="6">
        <v>0</v>
      </c>
      <c r="U1072" s="6">
        <v>0</v>
      </c>
      <c r="V1072" s="6">
        <v>0</v>
      </c>
      <c r="X1072" s="6" t="s">
        <v>9809</v>
      </c>
      <c r="Y1072" s="6" t="s">
        <v>9810</v>
      </c>
      <c r="Z1072" s="6">
        <v>4</v>
      </c>
    </row>
    <row r="1073" spans="1:26">
      <c r="A1073" s="6" t="s">
        <v>4920</v>
      </c>
      <c r="B1073" s="6" t="s">
        <v>4921</v>
      </c>
      <c r="C1073" s="6" t="s">
        <v>4922</v>
      </c>
      <c r="D1073" s="12">
        <v>0</v>
      </c>
      <c r="E1073" s="12" t="s">
        <v>4923</v>
      </c>
      <c r="F1073" s="12" t="s">
        <v>4924</v>
      </c>
      <c r="G1073" s="6" t="s">
        <v>1149</v>
      </c>
      <c r="H1073" s="6" t="s">
        <v>1135</v>
      </c>
      <c r="I1073" s="6" t="s">
        <v>4859</v>
      </c>
      <c r="J1073" s="6" t="s">
        <v>4859</v>
      </c>
      <c r="K1073" s="6" t="s">
        <v>2917</v>
      </c>
      <c r="N1073" s="8" t="s">
        <v>1139</v>
      </c>
      <c r="O1073" s="7">
        <v>2</v>
      </c>
      <c r="S1073" s="6">
        <v>0</v>
      </c>
      <c r="T1073" s="6">
        <v>0</v>
      </c>
      <c r="U1073" s="6">
        <v>0</v>
      </c>
      <c r="V1073" s="6">
        <v>0</v>
      </c>
      <c r="X1073" s="6" t="s">
        <v>9811</v>
      </c>
      <c r="Y1073" s="6" t="s">
        <v>9812</v>
      </c>
      <c r="Z1073" s="6">
        <v>4</v>
      </c>
    </row>
    <row r="1074" spans="1:26">
      <c r="A1074" s="6" t="s">
        <v>4925</v>
      </c>
      <c r="B1074" s="6" t="s">
        <v>4926</v>
      </c>
      <c r="C1074" s="6" t="s">
        <v>4927</v>
      </c>
      <c r="D1074" s="13">
        <v>0</v>
      </c>
      <c r="E1074" s="6" t="s">
        <v>4928</v>
      </c>
      <c r="F1074" s="6" t="s">
        <v>4929</v>
      </c>
      <c r="G1074" s="10" t="s">
        <v>1149</v>
      </c>
      <c r="H1074" s="6" t="s">
        <v>1135</v>
      </c>
      <c r="I1074" s="6" t="s">
        <v>4859</v>
      </c>
      <c r="J1074" s="6" t="s">
        <v>4859</v>
      </c>
      <c r="K1074" s="6" t="s">
        <v>2917</v>
      </c>
      <c r="N1074" s="8" t="s">
        <v>1139</v>
      </c>
      <c r="O1074" s="7">
        <v>2</v>
      </c>
      <c r="S1074" s="6">
        <v>0</v>
      </c>
      <c r="T1074" s="6">
        <v>0</v>
      </c>
      <c r="U1074" s="6">
        <v>0</v>
      </c>
      <c r="V1074" s="6">
        <v>0</v>
      </c>
      <c r="X1074" s="6" t="s">
        <v>9813</v>
      </c>
      <c r="Y1074" s="6" t="s">
        <v>9814</v>
      </c>
      <c r="Z1074" s="6">
        <v>4</v>
      </c>
    </row>
    <row r="1075" spans="1:26">
      <c r="A1075" s="6" t="s">
        <v>4930</v>
      </c>
      <c r="B1075" s="6" t="s">
        <v>4931</v>
      </c>
      <c r="C1075" s="6" t="s">
        <v>4932</v>
      </c>
      <c r="D1075" s="13">
        <v>0</v>
      </c>
      <c r="E1075" s="6" t="s">
        <v>1752</v>
      </c>
      <c r="F1075" s="6" t="s">
        <v>1753</v>
      </c>
      <c r="G1075" s="10" t="s">
        <v>1149</v>
      </c>
      <c r="H1075" s="6" t="s">
        <v>1135</v>
      </c>
      <c r="I1075" s="6" t="s">
        <v>4859</v>
      </c>
      <c r="J1075" s="6" t="s">
        <v>4859</v>
      </c>
      <c r="K1075" s="6" t="s">
        <v>2917</v>
      </c>
      <c r="N1075" s="8" t="s">
        <v>1139</v>
      </c>
      <c r="O1075" s="7">
        <v>2</v>
      </c>
      <c r="S1075" s="6">
        <v>0</v>
      </c>
      <c r="T1075" s="6">
        <v>0</v>
      </c>
      <c r="U1075" s="6">
        <v>0</v>
      </c>
      <c r="V1075" s="6">
        <v>0</v>
      </c>
      <c r="X1075" s="6" t="s">
        <v>9815</v>
      </c>
      <c r="Y1075" s="6" t="s">
        <v>9816</v>
      </c>
      <c r="Z1075" s="6">
        <v>4</v>
      </c>
    </row>
    <row r="1076" spans="1:26">
      <c r="A1076" s="6" t="s">
        <v>4933</v>
      </c>
      <c r="B1076" s="6" t="s">
        <v>4934</v>
      </c>
      <c r="C1076" s="6" t="s">
        <v>4935</v>
      </c>
      <c r="D1076" s="12">
        <v>0</v>
      </c>
      <c r="E1076" s="12" t="s">
        <v>4936</v>
      </c>
      <c r="F1076" s="12" t="s">
        <v>4937</v>
      </c>
      <c r="G1076" s="6" t="s">
        <v>1149</v>
      </c>
      <c r="H1076" s="6" t="s">
        <v>1135</v>
      </c>
      <c r="I1076" s="6" t="s">
        <v>4859</v>
      </c>
      <c r="J1076" s="6" t="s">
        <v>4859</v>
      </c>
      <c r="K1076" s="6" t="s">
        <v>2917</v>
      </c>
      <c r="N1076" s="8" t="s">
        <v>1139</v>
      </c>
      <c r="O1076" s="7">
        <v>2</v>
      </c>
      <c r="S1076" s="6">
        <v>0</v>
      </c>
      <c r="T1076" s="6">
        <v>0</v>
      </c>
      <c r="U1076" s="6">
        <v>0</v>
      </c>
      <c r="V1076" s="6">
        <v>0</v>
      </c>
      <c r="X1076" s="6" t="s">
        <v>9817</v>
      </c>
      <c r="Y1076" s="6" t="s">
        <v>9818</v>
      </c>
      <c r="Z1076" s="6">
        <v>4</v>
      </c>
    </row>
    <row r="1077" spans="1:26">
      <c r="A1077" s="6" t="s">
        <v>4938</v>
      </c>
      <c r="B1077" s="6" t="s">
        <v>4939</v>
      </c>
      <c r="C1077" s="6" t="s">
        <v>4940</v>
      </c>
      <c r="D1077" s="13">
        <v>0</v>
      </c>
      <c r="E1077" s="6" t="s">
        <v>4941</v>
      </c>
      <c r="F1077" s="6" t="s">
        <v>4942</v>
      </c>
      <c r="G1077" s="10" t="s">
        <v>1149</v>
      </c>
      <c r="H1077" s="6" t="s">
        <v>1135</v>
      </c>
      <c r="I1077" s="6" t="s">
        <v>4859</v>
      </c>
      <c r="J1077" s="6" t="s">
        <v>4859</v>
      </c>
      <c r="K1077" s="6" t="s">
        <v>2917</v>
      </c>
      <c r="N1077" s="8" t="s">
        <v>1139</v>
      </c>
      <c r="O1077" s="7">
        <v>2</v>
      </c>
      <c r="S1077" s="6">
        <v>0</v>
      </c>
      <c r="T1077" s="6">
        <v>0</v>
      </c>
      <c r="U1077" s="6">
        <v>0</v>
      </c>
      <c r="V1077" s="6">
        <v>0</v>
      </c>
      <c r="X1077" s="6" t="s">
        <v>9819</v>
      </c>
      <c r="Y1077" s="6" t="s">
        <v>9820</v>
      </c>
      <c r="Z1077" s="6">
        <v>4</v>
      </c>
    </row>
    <row r="1078" spans="1:26">
      <c r="A1078" s="6" t="s">
        <v>4943</v>
      </c>
      <c r="B1078" s="6" t="s">
        <v>4944</v>
      </c>
      <c r="C1078" s="6" t="s">
        <v>4945</v>
      </c>
      <c r="D1078" s="12">
        <v>0</v>
      </c>
      <c r="E1078" s="12" t="s">
        <v>4946</v>
      </c>
      <c r="F1078" s="12" t="s">
        <v>4947</v>
      </c>
      <c r="G1078" s="6" t="s">
        <v>1149</v>
      </c>
      <c r="H1078" s="6" t="s">
        <v>1135</v>
      </c>
      <c r="I1078" s="6" t="s">
        <v>4859</v>
      </c>
      <c r="J1078" s="6" t="s">
        <v>4859</v>
      </c>
      <c r="K1078" s="6" t="s">
        <v>2917</v>
      </c>
      <c r="N1078" s="8" t="s">
        <v>1139</v>
      </c>
      <c r="O1078" s="7">
        <v>2</v>
      </c>
      <c r="S1078" s="6">
        <v>0</v>
      </c>
      <c r="T1078" s="6">
        <v>0</v>
      </c>
      <c r="U1078" s="6">
        <v>0</v>
      </c>
      <c r="V1078" s="6">
        <v>0</v>
      </c>
      <c r="X1078" s="6" t="s">
        <v>9821</v>
      </c>
      <c r="Y1078" s="6" t="s">
        <v>9822</v>
      </c>
      <c r="Z1078" s="6">
        <v>4</v>
      </c>
    </row>
    <row r="1079" spans="1:26">
      <c r="A1079" s="6" t="s">
        <v>4948</v>
      </c>
      <c r="B1079" s="6" t="s">
        <v>4949</v>
      </c>
      <c r="C1079" s="6" t="s">
        <v>4950</v>
      </c>
      <c r="D1079" s="12">
        <v>0</v>
      </c>
      <c r="E1079" s="12" t="s">
        <v>4951</v>
      </c>
      <c r="F1079" s="12" t="s">
        <v>4952</v>
      </c>
      <c r="G1079" s="6" t="s">
        <v>1149</v>
      </c>
      <c r="H1079" s="6" t="s">
        <v>1135</v>
      </c>
      <c r="I1079" s="6" t="s">
        <v>4859</v>
      </c>
      <c r="J1079" s="6" t="s">
        <v>4859</v>
      </c>
      <c r="K1079" s="6" t="s">
        <v>2917</v>
      </c>
      <c r="N1079" s="8" t="s">
        <v>1139</v>
      </c>
      <c r="O1079" s="7">
        <v>2</v>
      </c>
      <c r="S1079" s="6">
        <v>0</v>
      </c>
      <c r="T1079" s="6">
        <v>0</v>
      </c>
      <c r="U1079" s="6">
        <v>0</v>
      </c>
      <c r="V1079" s="6">
        <v>0</v>
      </c>
      <c r="X1079" s="6" t="s">
        <v>9823</v>
      </c>
      <c r="Y1079" s="6" t="s">
        <v>9824</v>
      </c>
      <c r="Z1079" s="6">
        <v>4</v>
      </c>
    </row>
    <row r="1080" spans="1:26">
      <c r="A1080" s="6" t="s">
        <v>4953</v>
      </c>
      <c r="B1080" s="6" t="s">
        <v>4954</v>
      </c>
      <c r="C1080" s="6" t="s">
        <v>4955</v>
      </c>
      <c r="D1080" s="13">
        <v>0</v>
      </c>
      <c r="E1080" s="6" t="s">
        <v>4956</v>
      </c>
      <c r="F1080" s="6" t="s">
        <v>4957</v>
      </c>
      <c r="G1080" s="10" t="s">
        <v>1149</v>
      </c>
      <c r="H1080" s="6" t="s">
        <v>1135</v>
      </c>
      <c r="I1080" s="6" t="s">
        <v>4859</v>
      </c>
      <c r="J1080" s="6" t="s">
        <v>4859</v>
      </c>
      <c r="K1080" s="6" t="s">
        <v>2917</v>
      </c>
      <c r="N1080" s="8" t="s">
        <v>1139</v>
      </c>
      <c r="O1080" s="7">
        <v>2</v>
      </c>
      <c r="S1080" s="6">
        <v>0</v>
      </c>
      <c r="T1080" s="6">
        <v>0</v>
      </c>
      <c r="U1080" s="6">
        <v>0</v>
      </c>
      <c r="V1080" s="6">
        <v>0</v>
      </c>
      <c r="X1080" s="6" t="s">
        <v>9825</v>
      </c>
      <c r="Y1080" s="6" t="s">
        <v>9826</v>
      </c>
      <c r="Z1080" s="6">
        <v>4</v>
      </c>
    </row>
    <row r="1081" spans="1:26">
      <c r="A1081" s="6" t="s">
        <v>4958</v>
      </c>
      <c r="B1081" s="6" t="s">
        <v>4959</v>
      </c>
      <c r="C1081" s="6" t="s">
        <v>4960</v>
      </c>
      <c r="D1081" s="13">
        <v>0</v>
      </c>
      <c r="E1081" s="6" t="s">
        <v>4961</v>
      </c>
      <c r="F1081" s="6" t="s">
        <v>4962</v>
      </c>
      <c r="G1081" s="10" t="s">
        <v>1149</v>
      </c>
      <c r="H1081" s="6" t="s">
        <v>1135</v>
      </c>
      <c r="I1081" s="6" t="s">
        <v>4859</v>
      </c>
      <c r="J1081" s="6" t="s">
        <v>4859</v>
      </c>
      <c r="K1081" s="6" t="s">
        <v>2917</v>
      </c>
      <c r="N1081" s="8" t="s">
        <v>1139</v>
      </c>
      <c r="O1081" s="7">
        <v>2</v>
      </c>
      <c r="S1081" s="6">
        <v>0</v>
      </c>
      <c r="T1081" s="6">
        <v>0</v>
      </c>
      <c r="U1081" s="6">
        <v>0</v>
      </c>
      <c r="V1081" s="6">
        <v>0</v>
      </c>
      <c r="X1081" s="6" t="s">
        <v>9827</v>
      </c>
      <c r="Y1081" s="6" t="s">
        <v>9828</v>
      </c>
      <c r="Z1081" s="6">
        <v>4</v>
      </c>
    </row>
    <row r="1082" spans="1:26">
      <c r="A1082" s="6" t="s">
        <v>4963</v>
      </c>
      <c r="B1082" s="6" t="s">
        <v>4964</v>
      </c>
      <c r="C1082" s="6" t="s">
        <v>4965</v>
      </c>
      <c r="D1082" s="12">
        <v>0</v>
      </c>
      <c r="E1082" s="12" t="s">
        <v>4966</v>
      </c>
      <c r="F1082" s="12" t="s">
        <v>4967</v>
      </c>
      <c r="G1082" s="6" t="s">
        <v>1149</v>
      </c>
      <c r="H1082" s="6" t="s">
        <v>1135</v>
      </c>
      <c r="I1082" s="6" t="s">
        <v>4859</v>
      </c>
      <c r="J1082" s="6" t="s">
        <v>4859</v>
      </c>
      <c r="K1082" s="6" t="s">
        <v>2917</v>
      </c>
      <c r="N1082" s="8" t="s">
        <v>1139</v>
      </c>
      <c r="O1082" s="7">
        <v>2</v>
      </c>
      <c r="S1082" s="6">
        <v>0</v>
      </c>
      <c r="T1082" s="6">
        <v>0</v>
      </c>
      <c r="U1082" s="6">
        <v>0</v>
      </c>
      <c r="V1082" s="6">
        <v>0</v>
      </c>
      <c r="X1082" s="6" t="s">
        <v>9829</v>
      </c>
      <c r="Y1082" s="6" t="s">
        <v>9830</v>
      </c>
      <c r="Z1082" s="6">
        <v>4</v>
      </c>
    </row>
    <row r="1083" spans="1:26">
      <c r="A1083" s="6" t="s">
        <v>4968</v>
      </c>
      <c r="B1083" s="6" t="s">
        <v>4969</v>
      </c>
      <c r="C1083" s="6" t="s">
        <v>4970</v>
      </c>
      <c r="D1083" s="12">
        <v>0</v>
      </c>
      <c r="E1083" s="12" t="s">
        <v>4971</v>
      </c>
      <c r="F1083" s="12" t="s">
        <v>4972</v>
      </c>
      <c r="G1083" s="6" t="s">
        <v>1149</v>
      </c>
      <c r="H1083" s="6" t="s">
        <v>1135</v>
      </c>
      <c r="I1083" s="6" t="s">
        <v>4859</v>
      </c>
      <c r="J1083" s="6" t="s">
        <v>4859</v>
      </c>
      <c r="K1083" s="6" t="s">
        <v>2917</v>
      </c>
      <c r="N1083" s="8" t="s">
        <v>1139</v>
      </c>
      <c r="O1083" s="7">
        <v>2</v>
      </c>
      <c r="S1083" s="6">
        <v>0</v>
      </c>
      <c r="T1083" s="6">
        <v>0</v>
      </c>
      <c r="U1083" s="6">
        <v>0</v>
      </c>
      <c r="V1083" s="6">
        <v>0</v>
      </c>
      <c r="X1083" s="6" t="s">
        <v>9831</v>
      </c>
      <c r="Y1083" s="6" t="s">
        <v>9832</v>
      </c>
      <c r="Z1083" s="6">
        <v>4</v>
      </c>
    </row>
    <row r="1084" spans="1:26">
      <c r="A1084" s="6" t="s">
        <v>4973</v>
      </c>
      <c r="B1084" s="6" t="s">
        <v>4974</v>
      </c>
      <c r="C1084" s="6" t="s">
        <v>4975</v>
      </c>
      <c r="D1084" s="12">
        <v>0</v>
      </c>
      <c r="E1084" s="12" t="s">
        <v>4976</v>
      </c>
      <c r="F1084" s="12" t="s">
        <v>4977</v>
      </c>
      <c r="G1084" s="6" t="s">
        <v>1149</v>
      </c>
      <c r="H1084" s="6" t="s">
        <v>1135</v>
      </c>
      <c r="I1084" s="6" t="s">
        <v>4859</v>
      </c>
      <c r="J1084" s="6" t="s">
        <v>4859</v>
      </c>
      <c r="K1084" s="6" t="s">
        <v>2917</v>
      </c>
      <c r="N1084" s="8" t="s">
        <v>1139</v>
      </c>
      <c r="O1084" s="7">
        <v>2</v>
      </c>
      <c r="S1084" s="6">
        <v>0</v>
      </c>
      <c r="T1084" s="6">
        <v>0</v>
      </c>
      <c r="U1084" s="6">
        <v>0</v>
      </c>
      <c r="V1084" s="6">
        <v>0</v>
      </c>
      <c r="X1084" s="6" t="s">
        <v>9833</v>
      </c>
      <c r="Y1084" s="6" t="s">
        <v>9834</v>
      </c>
      <c r="Z1084" s="6">
        <v>4</v>
      </c>
    </row>
    <row r="1085" spans="1:26">
      <c r="A1085" s="6" t="s">
        <v>4978</v>
      </c>
      <c r="B1085" s="6" t="s">
        <v>4979</v>
      </c>
      <c r="C1085" s="6" t="s">
        <v>4980</v>
      </c>
      <c r="D1085" s="12">
        <v>0</v>
      </c>
      <c r="E1085" s="12" t="s">
        <v>4981</v>
      </c>
      <c r="F1085" s="12" t="s">
        <v>4982</v>
      </c>
      <c r="G1085" s="6" t="s">
        <v>1149</v>
      </c>
      <c r="H1085" s="6" t="s">
        <v>1135</v>
      </c>
      <c r="I1085" s="6" t="s">
        <v>4859</v>
      </c>
      <c r="J1085" s="6" t="s">
        <v>4859</v>
      </c>
      <c r="K1085" s="6" t="s">
        <v>2917</v>
      </c>
      <c r="N1085" s="8" t="s">
        <v>1139</v>
      </c>
      <c r="O1085" s="7">
        <v>2</v>
      </c>
      <c r="S1085" s="6">
        <v>0</v>
      </c>
      <c r="T1085" s="6">
        <v>0</v>
      </c>
      <c r="U1085" s="6">
        <v>0</v>
      </c>
      <c r="V1085" s="6">
        <v>0</v>
      </c>
      <c r="X1085" s="6" t="s">
        <v>9835</v>
      </c>
      <c r="Y1085" s="6" t="s">
        <v>9836</v>
      </c>
      <c r="Z1085" s="6">
        <v>4</v>
      </c>
    </row>
    <row r="1086" spans="1:26">
      <c r="A1086" s="6" t="s">
        <v>4983</v>
      </c>
      <c r="B1086" s="6" t="s">
        <v>4984</v>
      </c>
      <c r="C1086" s="6" t="s">
        <v>4985</v>
      </c>
      <c r="D1086" s="12">
        <v>0</v>
      </c>
      <c r="E1086" s="12" t="s">
        <v>4986</v>
      </c>
      <c r="F1086" s="12" t="s">
        <v>4987</v>
      </c>
      <c r="G1086" s="6" t="s">
        <v>1149</v>
      </c>
      <c r="H1086" s="6" t="s">
        <v>1135</v>
      </c>
      <c r="I1086" s="6" t="s">
        <v>4859</v>
      </c>
      <c r="J1086" s="6" t="s">
        <v>4859</v>
      </c>
      <c r="K1086" s="6" t="s">
        <v>2917</v>
      </c>
      <c r="N1086" s="8" t="s">
        <v>1139</v>
      </c>
      <c r="O1086" s="7">
        <v>2</v>
      </c>
      <c r="S1086" s="6">
        <v>0</v>
      </c>
      <c r="T1086" s="6">
        <v>0</v>
      </c>
      <c r="U1086" s="6">
        <v>0</v>
      </c>
      <c r="V1086" s="6">
        <v>0</v>
      </c>
      <c r="X1086" s="6" t="s">
        <v>9837</v>
      </c>
      <c r="Y1086" s="6" t="s">
        <v>9838</v>
      </c>
      <c r="Z1086" s="6">
        <v>4</v>
      </c>
    </row>
    <row r="1087" spans="1:26">
      <c r="A1087" s="6" t="s">
        <v>4988</v>
      </c>
      <c r="B1087" s="6" t="s">
        <v>4989</v>
      </c>
      <c r="C1087" s="6" t="s">
        <v>4990</v>
      </c>
      <c r="D1087" s="12">
        <v>0</v>
      </c>
      <c r="E1087" s="12" t="s">
        <v>4991</v>
      </c>
      <c r="F1087" s="12" t="s">
        <v>4992</v>
      </c>
      <c r="G1087" s="6" t="s">
        <v>1149</v>
      </c>
      <c r="H1087" s="6" t="s">
        <v>1135</v>
      </c>
      <c r="I1087" s="6" t="s">
        <v>4859</v>
      </c>
      <c r="J1087" s="6" t="s">
        <v>4859</v>
      </c>
      <c r="K1087" s="6" t="s">
        <v>2917</v>
      </c>
      <c r="N1087" s="8" t="s">
        <v>1139</v>
      </c>
      <c r="O1087" s="7">
        <v>2</v>
      </c>
      <c r="S1087" s="6">
        <v>0</v>
      </c>
      <c r="T1087" s="6">
        <v>0</v>
      </c>
      <c r="U1087" s="6">
        <v>0</v>
      </c>
      <c r="V1087" s="6">
        <v>0</v>
      </c>
      <c r="X1087" s="6" t="s">
        <v>9839</v>
      </c>
      <c r="Y1087" s="6" t="s">
        <v>9840</v>
      </c>
      <c r="Z1087" s="6">
        <v>4</v>
      </c>
    </row>
    <row r="1088" spans="1:26">
      <c r="A1088" s="37" t="s">
        <v>4993</v>
      </c>
      <c r="B1088" s="6" t="s">
        <v>4994</v>
      </c>
      <c r="C1088" s="37" t="s">
        <v>4995</v>
      </c>
      <c r="D1088" s="13">
        <v>0</v>
      </c>
      <c r="E1088" s="38" t="s">
        <v>4996</v>
      </c>
      <c r="F1088" s="38" t="s">
        <v>4997</v>
      </c>
      <c r="G1088" s="10" t="s">
        <v>1149</v>
      </c>
      <c r="H1088" s="6" t="s">
        <v>1135</v>
      </c>
      <c r="I1088" s="30" t="s">
        <v>4859</v>
      </c>
      <c r="J1088" s="30" t="s">
        <v>4859</v>
      </c>
      <c r="K1088" s="6" t="s">
        <v>2917</v>
      </c>
      <c r="N1088" s="8" t="s">
        <v>1139</v>
      </c>
      <c r="O1088" s="7">
        <v>2</v>
      </c>
      <c r="S1088" s="6">
        <v>0</v>
      </c>
      <c r="T1088" s="6">
        <v>0</v>
      </c>
      <c r="U1088" s="6">
        <v>0</v>
      </c>
      <c r="V1088" s="6">
        <v>0</v>
      </c>
      <c r="X1088" s="6" t="s">
        <v>9841</v>
      </c>
      <c r="Y1088" s="6" t="s">
        <v>9842</v>
      </c>
      <c r="Z1088" s="6">
        <v>4</v>
      </c>
    </row>
    <row r="1089" spans="1:26">
      <c r="A1089" s="6" t="s">
        <v>4998</v>
      </c>
      <c r="B1089" s="6" t="s">
        <v>4999</v>
      </c>
      <c r="C1089" s="6" t="s">
        <v>5000</v>
      </c>
      <c r="D1089" s="12">
        <v>0</v>
      </c>
      <c r="E1089" s="12" t="s">
        <v>5001</v>
      </c>
      <c r="F1089" s="12" t="s">
        <v>5002</v>
      </c>
      <c r="G1089" s="6" t="s">
        <v>1149</v>
      </c>
      <c r="H1089" s="6" t="s">
        <v>1135</v>
      </c>
      <c r="I1089" s="6" t="s">
        <v>4859</v>
      </c>
      <c r="J1089" s="6" t="s">
        <v>4859</v>
      </c>
      <c r="K1089" s="6" t="s">
        <v>2917</v>
      </c>
      <c r="N1089" s="8" t="s">
        <v>1139</v>
      </c>
      <c r="O1089" s="7">
        <v>2</v>
      </c>
      <c r="S1089" s="6">
        <v>0</v>
      </c>
      <c r="T1089" s="6">
        <v>0</v>
      </c>
      <c r="U1089" s="6">
        <v>0</v>
      </c>
      <c r="V1089" s="6">
        <v>0</v>
      </c>
      <c r="X1089" s="6" t="s">
        <v>9843</v>
      </c>
      <c r="Y1089" s="6" t="s">
        <v>9844</v>
      </c>
      <c r="Z1089" s="6">
        <v>4</v>
      </c>
    </row>
    <row r="1090" spans="1:26">
      <c r="A1090" s="6" t="s">
        <v>5003</v>
      </c>
      <c r="B1090" s="6" t="s">
        <v>5004</v>
      </c>
      <c r="C1090" s="6" t="s">
        <v>5005</v>
      </c>
      <c r="D1090" s="12">
        <v>0</v>
      </c>
      <c r="E1090" s="12" t="s">
        <v>5006</v>
      </c>
      <c r="F1090" s="12" t="s">
        <v>5007</v>
      </c>
      <c r="G1090" s="6" t="s">
        <v>1149</v>
      </c>
      <c r="H1090" s="6" t="s">
        <v>1135</v>
      </c>
      <c r="I1090" s="6" t="s">
        <v>4859</v>
      </c>
      <c r="J1090" s="6" t="s">
        <v>4859</v>
      </c>
      <c r="K1090" s="6" t="s">
        <v>2917</v>
      </c>
      <c r="N1090" s="8" t="s">
        <v>1139</v>
      </c>
      <c r="O1090" s="7">
        <v>2</v>
      </c>
      <c r="S1090" s="6">
        <v>0</v>
      </c>
      <c r="T1090" s="6">
        <v>0</v>
      </c>
      <c r="U1090" s="6">
        <v>0</v>
      </c>
      <c r="V1090" s="6">
        <v>0</v>
      </c>
      <c r="X1090" s="6" t="s">
        <v>9845</v>
      </c>
      <c r="Y1090" s="6" t="s">
        <v>9846</v>
      </c>
      <c r="Z1090" s="6">
        <v>4</v>
      </c>
    </row>
    <row r="1091" spans="1:26">
      <c r="A1091" s="6" t="s">
        <v>5008</v>
      </c>
      <c r="B1091" s="6" t="s">
        <v>5009</v>
      </c>
      <c r="C1091" s="6" t="s">
        <v>5010</v>
      </c>
      <c r="D1091" s="12">
        <v>0</v>
      </c>
      <c r="E1091" s="12" t="s">
        <v>5011</v>
      </c>
      <c r="F1091" s="12" t="s">
        <v>5012</v>
      </c>
      <c r="G1091" s="6" t="s">
        <v>1149</v>
      </c>
      <c r="H1091" s="6" t="s">
        <v>1135</v>
      </c>
      <c r="I1091" s="6" t="s">
        <v>4859</v>
      </c>
      <c r="J1091" s="6" t="s">
        <v>4859</v>
      </c>
      <c r="K1091" s="6" t="s">
        <v>2917</v>
      </c>
      <c r="N1091" s="8" t="s">
        <v>1139</v>
      </c>
      <c r="O1091" s="7">
        <v>2</v>
      </c>
      <c r="S1091" s="6">
        <v>0</v>
      </c>
      <c r="T1091" s="6">
        <v>0</v>
      </c>
      <c r="U1091" s="6">
        <v>0</v>
      </c>
      <c r="V1091" s="6">
        <v>0</v>
      </c>
      <c r="X1091" s="6" t="s">
        <v>9847</v>
      </c>
      <c r="Y1091" s="6" t="s">
        <v>9848</v>
      </c>
      <c r="Z1091" s="6">
        <v>4</v>
      </c>
    </row>
    <row r="1092" spans="1:26">
      <c r="A1092" s="6" t="s">
        <v>5013</v>
      </c>
      <c r="B1092" s="6" t="s">
        <v>5014</v>
      </c>
      <c r="C1092" s="6" t="s">
        <v>5015</v>
      </c>
      <c r="D1092" s="13">
        <v>0</v>
      </c>
      <c r="E1092" s="6" t="s">
        <v>5016</v>
      </c>
      <c r="F1092" s="6" t="s">
        <v>5017</v>
      </c>
      <c r="G1092" s="10" t="s">
        <v>1149</v>
      </c>
      <c r="H1092" s="6" t="s">
        <v>1135</v>
      </c>
      <c r="I1092" s="6" t="s">
        <v>4859</v>
      </c>
      <c r="J1092" s="6" t="s">
        <v>4859</v>
      </c>
      <c r="K1092" s="6" t="s">
        <v>2917</v>
      </c>
      <c r="N1092" s="8" t="s">
        <v>1139</v>
      </c>
      <c r="O1092" s="7">
        <v>2</v>
      </c>
      <c r="S1092" s="6">
        <v>0</v>
      </c>
      <c r="T1092" s="6">
        <v>0</v>
      </c>
      <c r="U1092" s="6">
        <v>0</v>
      </c>
      <c r="V1092" s="6">
        <v>0</v>
      </c>
      <c r="X1092" s="6" t="s">
        <v>9849</v>
      </c>
      <c r="Y1092" s="6" t="s">
        <v>9850</v>
      </c>
      <c r="Z1092" s="6">
        <v>4</v>
      </c>
    </row>
    <row r="1093" spans="1:26">
      <c r="A1093" s="37" t="s">
        <v>5018</v>
      </c>
      <c r="B1093" s="6" t="s">
        <v>5019</v>
      </c>
      <c r="C1093" s="37" t="s">
        <v>5020</v>
      </c>
      <c r="D1093" s="13">
        <v>0</v>
      </c>
      <c r="E1093" s="38" t="s">
        <v>5021</v>
      </c>
      <c r="F1093" s="38" t="s">
        <v>5022</v>
      </c>
      <c r="G1093" s="10" t="s">
        <v>1149</v>
      </c>
      <c r="H1093" s="6" t="s">
        <v>1135</v>
      </c>
      <c r="I1093" s="30" t="s">
        <v>4859</v>
      </c>
      <c r="J1093" s="30" t="s">
        <v>4859</v>
      </c>
      <c r="K1093" s="6" t="s">
        <v>2917</v>
      </c>
      <c r="N1093" s="8" t="s">
        <v>1139</v>
      </c>
      <c r="O1093" s="7">
        <v>2</v>
      </c>
      <c r="S1093" s="6">
        <v>0</v>
      </c>
      <c r="T1093" s="6">
        <v>0</v>
      </c>
      <c r="U1093" s="6">
        <v>0</v>
      </c>
      <c r="V1093" s="6">
        <v>0</v>
      </c>
      <c r="X1093" s="6" t="s">
        <v>9851</v>
      </c>
      <c r="Y1093" s="6" t="s">
        <v>9852</v>
      </c>
      <c r="Z1093" s="6">
        <v>4</v>
      </c>
    </row>
    <row r="1094" spans="1:26">
      <c r="A1094" s="6" t="s">
        <v>5023</v>
      </c>
      <c r="B1094" s="6" t="s">
        <v>5024</v>
      </c>
      <c r="C1094" s="6" t="s">
        <v>5025</v>
      </c>
      <c r="D1094" s="13">
        <v>0</v>
      </c>
      <c r="E1094" s="6" t="s">
        <v>5026</v>
      </c>
      <c r="F1094" s="6" t="s">
        <v>5027</v>
      </c>
      <c r="G1094" s="10" t="s">
        <v>1149</v>
      </c>
      <c r="H1094" s="6" t="s">
        <v>1135</v>
      </c>
      <c r="I1094" s="6" t="s">
        <v>4859</v>
      </c>
      <c r="J1094" s="6" t="s">
        <v>4859</v>
      </c>
      <c r="K1094" s="6" t="s">
        <v>2917</v>
      </c>
      <c r="N1094" s="8" t="s">
        <v>1139</v>
      </c>
      <c r="O1094" s="7">
        <v>2</v>
      </c>
      <c r="S1094" s="6">
        <v>0</v>
      </c>
      <c r="T1094" s="6">
        <v>0</v>
      </c>
      <c r="U1094" s="6">
        <v>0</v>
      </c>
      <c r="V1094" s="6">
        <v>0</v>
      </c>
      <c r="X1094" s="6" t="s">
        <v>9853</v>
      </c>
      <c r="Y1094" s="6" t="s">
        <v>9854</v>
      </c>
      <c r="Z1094" s="6">
        <v>4</v>
      </c>
    </row>
    <row r="1095" spans="1:26">
      <c r="A1095" s="6" t="s">
        <v>5028</v>
      </c>
      <c r="B1095" s="6" t="s">
        <v>5029</v>
      </c>
      <c r="C1095" s="6" t="s">
        <v>5030</v>
      </c>
      <c r="D1095" s="13">
        <v>0</v>
      </c>
      <c r="E1095" s="6" t="s">
        <v>5031</v>
      </c>
      <c r="F1095" s="6" t="s">
        <v>5032</v>
      </c>
      <c r="G1095" s="10" t="s">
        <v>1149</v>
      </c>
      <c r="H1095" s="6" t="s">
        <v>1135</v>
      </c>
      <c r="I1095" s="6" t="s">
        <v>4859</v>
      </c>
      <c r="J1095" s="6" t="s">
        <v>4859</v>
      </c>
      <c r="K1095" s="6" t="s">
        <v>2917</v>
      </c>
      <c r="N1095" s="8" t="s">
        <v>1139</v>
      </c>
      <c r="O1095" s="7">
        <v>2</v>
      </c>
      <c r="S1095" s="6">
        <v>0</v>
      </c>
      <c r="T1095" s="6">
        <v>0</v>
      </c>
      <c r="U1095" s="6">
        <v>0</v>
      </c>
      <c r="V1095" s="6">
        <v>0</v>
      </c>
      <c r="X1095" s="6" t="s">
        <v>9855</v>
      </c>
      <c r="Y1095" s="6" t="s">
        <v>9856</v>
      </c>
      <c r="Z1095" s="6">
        <v>4</v>
      </c>
    </row>
    <row r="1096" spans="1:26">
      <c r="A1096" s="6" t="s">
        <v>5033</v>
      </c>
      <c r="B1096" s="6" t="s">
        <v>5034</v>
      </c>
      <c r="C1096" s="6" t="s">
        <v>5035</v>
      </c>
      <c r="D1096" s="7">
        <v>0</v>
      </c>
      <c r="E1096" s="6" t="s">
        <v>5036</v>
      </c>
      <c r="F1096" s="6" t="s">
        <v>5037</v>
      </c>
      <c r="G1096" s="10" t="s">
        <v>1149</v>
      </c>
      <c r="H1096" s="6" t="s">
        <v>1135</v>
      </c>
      <c r="I1096" s="6" t="s">
        <v>4859</v>
      </c>
      <c r="J1096" s="6" t="s">
        <v>4859</v>
      </c>
      <c r="K1096" s="6" t="s">
        <v>2917</v>
      </c>
      <c r="N1096" s="8" t="s">
        <v>1139</v>
      </c>
      <c r="O1096" s="7">
        <v>2</v>
      </c>
      <c r="S1096" s="6">
        <v>0</v>
      </c>
      <c r="T1096" s="6">
        <v>0</v>
      </c>
      <c r="U1096" s="6">
        <v>0</v>
      </c>
      <c r="V1096" s="6">
        <v>0</v>
      </c>
      <c r="X1096" s="6" t="s">
        <v>9857</v>
      </c>
      <c r="Y1096" s="6" t="s">
        <v>9858</v>
      </c>
      <c r="Z1096" s="6">
        <v>4</v>
      </c>
    </row>
    <row r="1097" spans="1:26">
      <c r="A1097" s="6" t="s">
        <v>5038</v>
      </c>
      <c r="B1097" s="6" t="s">
        <v>5039</v>
      </c>
      <c r="C1097" s="6" t="s">
        <v>5040</v>
      </c>
      <c r="D1097" s="12">
        <v>0</v>
      </c>
      <c r="E1097" s="12" t="s">
        <v>5041</v>
      </c>
      <c r="F1097" s="12" t="s">
        <v>5042</v>
      </c>
      <c r="G1097" s="6" t="s">
        <v>1149</v>
      </c>
      <c r="H1097" s="6" t="s">
        <v>1135</v>
      </c>
      <c r="I1097" s="6" t="s">
        <v>4859</v>
      </c>
      <c r="J1097" s="6" t="s">
        <v>4859</v>
      </c>
      <c r="K1097" s="6" t="s">
        <v>2917</v>
      </c>
      <c r="N1097" s="8" t="s">
        <v>1139</v>
      </c>
      <c r="O1097" s="7">
        <v>2</v>
      </c>
      <c r="S1097" s="6">
        <v>0</v>
      </c>
      <c r="T1097" s="6">
        <v>0</v>
      </c>
      <c r="U1097" s="6">
        <v>0</v>
      </c>
      <c r="V1097" s="6">
        <v>0</v>
      </c>
      <c r="X1097" s="6" t="s">
        <v>9859</v>
      </c>
      <c r="Y1097" s="6" t="s">
        <v>9860</v>
      </c>
      <c r="Z1097" s="6">
        <v>4</v>
      </c>
    </row>
    <row r="1098" spans="1:26">
      <c r="A1098" s="6" t="s">
        <v>5043</v>
      </c>
      <c r="B1098" s="6" t="s">
        <v>5044</v>
      </c>
      <c r="C1098" s="6" t="s">
        <v>5045</v>
      </c>
      <c r="D1098" s="13">
        <v>0</v>
      </c>
      <c r="E1098" s="6" t="s">
        <v>5046</v>
      </c>
      <c r="F1098" s="6" t="s">
        <v>5047</v>
      </c>
      <c r="G1098" s="10" t="s">
        <v>1149</v>
      </c>
      <c r="H1098" s="6" t="s">
        <v>1135</v>
      </c>
      <c r="I1098" s="6" t="s">
        <v>4859</v>
      </c>
      <c r="J1098" s="6" t="s">
        <v>4859</v>
      </c>
      <c r="K1098" s="6" t="s">
        <v>2917</v>
      </c>
      <c r="N1098" s="8" t="s">
        <v>1139</v>
      </c>
      <c r="O1098" s="7">
        <v>2</v>
      </c>
      <c r="S1098" s="6">
        <v>0</v>
      </c>
      <c r="T1098" s="6">
        <v>0</v>
      </c>
      <c r="U1098" s="6">
        <v>0</v>
      </c>
      <c r="V1098" s="6">
        <v>0</v>
      </c>
      <c r="X1098" s="6" t="s">
        <v>9861</v>
      </c>
      <c r="Y1098" s="6" t="s">
        <v>9862</v>
      </c>
      <c r="Z1098" s="6">
        <v>4</v>
      </c>
    </row>
    <row r="1099" spans="1:26">
      <c r="A1099" s="37" t="s">
        <v>5048</v>
      </c>
      <c r="B1099" s="6" t="s">
        <v>5049</v>
      </c>
      <c r="C1099" s="37" t="s">
        <v>5050</v>
      </c>
      <c r="D1099" s="13">
        <v>0</v>
      </c>
      <c r="E1099" s="38" t="s">
        <v>5051</v>
      </c>
      <c r="F1099" s="38" t="s">
        <v>5052</v>
      </c>
      <c r="G1099" s="10" t="s">
        <v>1149</v>
      </c>
      <c r="H1099" s="6" t="s">
        <v>1135</v>
      </c>
      <c r="I1099" s="30" t="s">
        <v>4859</v>
      </c>
      <c r="J1099" s="30" t="s">
        <v>4859</v>
      </c>
      <c r="K1099" s="6" t="s">
        <v>2917</v>
      </c>
      <c r="N1099" s="8" t="s">
        <v>1139</v>
      </c>
      <c r="O1099" s="7">
        <v>2</v>
      </c>
      <c r="S1099" s="6">
        <v>0</v>
      </c>
      <c r="T1099" s="6">
        <v>0</v>
      </c>
      <c r="U1099" s="6">
        <v>0</v>
      </c>
      <c r="V1099" s="6">
        <v>0</v>
      </c>
      <c r="X1099" s="6" t="s">
        <v>9863</v>
      </c>
      <c r="Y1099" s="6" t="s">
        <v>9864</v>
      </c>
      <c r="Z1099" s="6">
        <v>4</v>
      </c>
    </row>
    <row r="1100" spans="1:26">
      <c r="A1100" s="6" t="s">
        <v>5053</v>
      </c>
      <c r="B1100" s="6" t="s">
        <v>5054</v>
      </c>
      <c r="C1100" s="6" t="s">
        <v>5055</v>
      </c>
      <c r="D1100" s="12">
        <v>0</v>
      </c>
      <c r="E1100" s="12" t="s">
        <v>5056</v>
      </c>
      <c r="F1100" s="12" t="s">
        <v>5057</v>
      </c>
      <c r="G1100" s="6" t="s">
        <v>1149</v>
      </c>
      <c r="H1100" s="6" t="s">
        <v>1135</v>
      </c>
      <c r="I1100" s="6" t="s">
        <v>4859</v>
      </c>
      <c r="J1100" s="6" t="s">
        <v>4859</v>
      </c>
      <c r="K1100" s="6" t="s">
        <v>2917</v>
      </c>
      <c r="N1100" s="8" t="s">
        <v>1139</v>
      </c>
      <c r="O1100" s="7">
        <v>2</v>
      </c>
      <c r="S1100" s="6">
        <v>0</v>
      </c>
      <c r="T1100" s="6">
        <v>0</v>
      </c>
      <c r="U1100" s="6">
        <v>0</v>
      </c>
      <c r="V1100" s="6">
        <v>0</v>
      </c>
      <c r="X1100" s="6" t="s">
        <v>9865</v>
      </c>
      <c r="Y1100" s="6" t="s">
        <v>9866</v>
      </c>
      <c r="Z1100" s="6">
        <v>4</v>
      </c>
    </row>
    <row r="1101" spans="1:26">
      <c r="A1101" s="6" t="s">
        <v>5058</v>
      </c>
      <c r="B1101" s="6" t="s">
        <v>5059</v>
      </c>
      <c r="C1101" s="6" t="s">
        <v>5060</v>
      </c>
      <c r="D1101" s="7">
        <v>0</v>
      </c>
      <c r="E1101" s="6" t="s">
        <v>5061</v>
      </c>
      <c r="F1101" s="6" t="s">
        <v>5062</v>
      </c>
      <c r="G1101" s="10" t="s">
        <v>1149</v>
      </c>
      <c r="H1101" s="6" t="s">
        <v>1135</v>
      </c>
      <c r="I1101" s="6" t="s">
        <v>4859</v>
      </c>
      <c r="J1101" s="6" t="s">
        <v>4859</v>
      </c>
      <c r="K1101" s="6" t="s">
        <v>2917</v>
      </c>
      <c r="N1101" s="8" t="s">
        <v>1139</v>
      </c>
      <c r="O1101" s="7">
        <v>2</v>
      </c>
      <c r="S1101" s="6">
        <v>0</v>
      </c>
      <c r="T1101" s="6">
        <v>0</v>
      </c>
      <c r="U1101" s="6">
        <v>0</v>
      </c>
      <c r="V1101" s="6">
        <v>0</v>
      </c>
      <c r="X1101" s="6" t="s">
        <v>9867</v>
      </c>
      <c r="Y1101" s="6" t="s">
        <v>9868</v>
      </c>
      <c r="Z1101" s="6">
        <v>4</v>
      </c>
    </row>
    <row r="1102" spans="1:26">
      <c r="A1102" s="6" t="s">
        <v>5063</v>
      </c>
      <c r="B1102" s="6" t="s">
        <v>5064</v>
      </c>
      <c r="C1102" s="6" t="s">
        <v>5065</v>
      </c>
      <c r="D1102" s="12">
        <v>0</v>
      </c>
      <c r="E1102" s="12" t="s">
        <v>5066</v>
      </c>
      <c r="F1102" s="12" t="s">
        <v>5067</v>
      </c>
      <c r="G1102" s="6" t="s">
        <v>1149</v>
      </c>
      <c r="H1102" s="6" t="s">
        <v>1135</v>
      </c>
      <c r="I1102" s="6" t="s">
        <v>4859</v>
      </c>
      <c r="J1102" s="6" t="s">
        <v>4859</v>
      </c>
      <c r="K1102" s="6" t="s">
        <v>2917</v>
      </c>
      <c r="N1102" s="8" t="s">
        <v>1139</v>
      </c>
      <c r="O1102" s="7">
        <v>2</v>
      </c>
      <c r="S1102" s="6">
        <v>0</v>
      </c>
      <c r="T1102" s="6">
        <v>0</v>
      </c>
      <c r="U1102" s="6">
        <v>0</v>
      </c>
      <c r="V1102" s="6">
        <v>0</v>
      </c>
      <c r="X1102" s="6" t="s">
        <v>9869</v>
      </c>
      <c r="Y1102" s="6" t="s">
        <v>9870</v>
      </c>
      <c r="Z1102" s="6">
        <v>4</v>
      </c>
    </row>
    <row r="1103" spans="1:26">
      <c r="A1103" s="6" t="s">
        <v>5068</v>
      </c>
      <c r="B1103" s="6" t="s">
        <v>5069</v>
      </c>
      <c r="C1103" s="6" t="s">
        <v>5070</v>
      </c>
      <c r="D1103" s="13">
        <v>0</v>
      </c>
      <c r="E1103" s="6" t="s">
        <v>5071</v>
      </c>
      <c r="F1103" s="6" t="s">
        <v>5072</v>
      </c>
      <c r="G1103" s="10" t="s">
        <v>1149</v>
      </c>
      <c r="H1103" s="6" t="s">
        <v>1135</v>
      </c>
      <c r="I1103" s="6" t="s">
        <v>4859</v>
      </c>
      <c r="J1103" s="6" t="s">
        <v>4859</v>
      </c>
      <c r="K1103" s="6" t="s">
        <v>2917</v>
      </c>
      <c r="N1103" s="8" t="s">
        <v>1139</v>
      </c>
      <c r="O1103" s="7">
        <v>2</v>
      </c>
      <c r="S1103" s="6">
        <v>0</v>
      </c>
      <c r="T1103" s="6">
        <v>0</v>
      </c>
      <c r="U1103" s="6">
        <v>0</v>
      </c>
      <c r="V1103" s="6">
        <v>0</v>
      </c>
      <c r="X1103" s="6" t="s">
        <v>9871</v>
      </c>
      <c r="Y1103" s="6" t="s">
        <v>9872</v>
      </c>
      <c r="Z1103" s="6">
        <v>4</v>
      </c>
    </row>
    <row r="1104" spans="1:26">
      <c r="A1104" s="6" t="s">
        <v>5073</v>
      </c>
      <c r="B1104" s="6" t="s">
        <v>5074</v>
      </c>
      <c r="C1104" s="6" t="s">
        <v>5075</v>
      </c>
      <c r="D1104" s="12">
        <v>0</v>
      </c>
      <c r="E1104" s="12" t="s">
        <v>5076</v>
      </c>
      <c r="F1104" s="12" t="s">
        <v>5077</v>
      </c>
      <c r="G1104" s="6" t="s">
        <v>1149</v>
      </c>
      <c r="H1104" s="6" t="s">
        <v>1135</v>
      </c>
      <c r="I1104" s="6" t="s">
        <v>4859</v>
      </c>
      <c r="J1104" s="6" t="s">
        <v>4859</v>
      </c>
      <c r="K1104" s="6" t="s">
        <v>2917</v>
      </c>
      <c r="N1104" s="8" t="s">
        <v>1139</v>
      </c>
      <c r="O1104" s="7">
        <v>2</v>
      </c>
      <c r="S1104" s="6">
        <v>0</v>
      </c>
      <c r="T1104" s="6">
        <v>0</v>
      </c>
      <c r="U1104" s="6">
        <v>0</v>
      </c>
      <c r="V1104" s="6">
        <v>0</v>
      </c>
      <c r="X1104" s="6" t="s">
        <v>9873</v>
      </c>
      <c r="Y1104" s="6" t="s">
        <v>9874</v>
      </c>
      <c r="Z1104" s="6">
        <v>4</v>
      </c>
    </row>
    <row r="1105" spans="1:26">
      <c r="A1105" s="6" t="s">
        <v>5078</v>
      </c>
      <c r="B1105" s="6" t="s">
        <v>5079</v>
      </c>
      <c r="C1105" s="6" t="s">
        <v>5080</v>
      </c>
      <c r="D1105" s="13">
        <v>0</v>
      </c>
      <c r="E1105" s="6" t="s">
        <v>5081</v>
      </c>
      <c r="F1105" s="6" t="s">
        <v>5082</v>
      </c>
      <c r="G1105" s="10" t="s">
        <v>1149</v>
      </c>
      <c r="H1105" s="6" t="s">
        <v>1135</v>
      </c>
      <c r="I1105" s="6" t="s">
        <v>4859</v>
      </c>
      <c r="J1105" s="6" t="s">
        <v>4859</v>
      </c>
      <c r="K1105" s="6" t="s">
        <v>2917</v>
      </c>
      <c r="N1105" s="8" t="s">
        <v>1139</v>
      </c>
      <c r="O1105" s="7">
        <v>2</v>
      </c>
      <c r="S1105" s="6">
        <v>0</v>
      </c>
      <c r="T1105" s="6">
        <v>0</v>
      </c>
      <c r="U1105" s="6">
        <v>0</v>
      </c>
      <c r="V1105" s="6">
        <v>0</v>
      </c>
      <c r="X1105" s="6" t="s">
        <v>9875</v>
      </c>
      <c r="Y1105" s="6" t="s">
        <v>9876</v>
      </c>
      <c r="Z1105" s="6">
        <v>4</v>
      </c>
    </row>
    <row r="1106" spans="1:26">
      <c r="A1106" s="6" t="s">
        <v>5083</v>
      </c>
      <c r="B1106" s="6" t="s">
        <v>5084</v>
      </c>
      <c r="C1106" s="6" t="s">
        <v>5085</v>
      </c>
      <c r="D1106" s="12">
        <v>0</v>
      </c>
      <c r="E1106" s="12" t="s">
        <v>5086</v>
      </c>
      <c r="F1106" s="12" t="s">
        <v>5087</v>
      </c>
      <c r="G1106" s="6" t="s">
        <v>1149</v>
      </c>
      <c r="H1106" s="6" t="s">
        <v>1135</v>
      </c>
      <c r="I1106" s="6" t="s">
        <v>4859</v>
      </c>
      <c r="J1106" s="6" t="s">
        <v>4859</v>
      </c>
      <c r="K1106" s="6" t="s">
        <v>2917</v>
      </c>
      <c r="N1106" s="8" t="s">
        <v>1139</v>
      </c>
      <c r="O1106" s="7">
        <v>2</v>
      </c>
      <c r="S1106" s="6">
        <v>0</v>
      </c>
      <c r="T1106" s="6">
        <v>0</v>
      </c>
      <c r="U1106" s="6">
        <v>0</v>
      </c>
      <c r="V1106" s="6">
        <v>0</v>
      </c>
      <c r="X1106" s="6" t="s">
        <v>9877</v>
      </c>
      <c r="Y1106" s="6" t="s">
        <v>9878</v>
      </c>
      <c r="Z1106" s="6">
        <v>4</v>
      </c>
    </row>
    <row r="1107" spans="1:26">
      <c r="A1107" s="6" t="s">
        <v>5088</v>
      </c>
      <c r="B1107" s="6" t="s">
        <v>5089</v>
      </c>
      <c r="C1107" s="6" t="s">
        <v>5090</v>
      </c>
      <c r="D1107" s="12">
        <v>0</v>
      </c>
      <c r="E1107" s="12" t="s">
        <v>5091</v>
      </c>
      <c r="F1107" s="12" t="s">
        <v>5092</v>
      </c>
      <c r="G1107" s="6" t="s">
        <v>1149</v>
      </c>
      <c r="H1107" s="6" t="s">
        <v>1135</v>
      </c>
      <c r="I1107" s="6" t="s">
        <v>4859</v>
      </c>
      <c r="J1107" s="6" t="s">
        <v>4859</v>
      </c>
      <c r="K1107" s="6" t="s">
        <v>2917</v>
      </c>
      <c r="N1107" s="8" t="s">
        <v>1139</v>
      </c>
      <c r="O1107" s="7">
        <v>2</v>
      </c>
      <c r="S1107" s="6">
        <v>0</v>
      </c>
      <c r="T1107" s="6">
        <v>0</v>
      </c>
      <c r="U1107" s="6">
        <v>0</v>
      </c>
      <c r="V1107" s="6">
        <v>0</v>
      </c>
      <c r="X1107" s="6" t="s">
        <v>9879</v>
      </c>
      <c r="Y1107" s="6" t="s">
        <v>9880</v>
      </c>
      <c r="Z1107" s="6">
        <v>4</v>
      </c>
    </row>
    <row r="1108" spans="1:26">
      <c r="A1108" s="6" t="s">
        <v>5093</v>
      </c>
      <c r="B1108" s="6" t="s">
        <v>5094</v>
      </c>
      <c r="C1108" s="6" t="s">
        <v>5095</v>
      </c>
      <c r="D1108" s="12">
        <v>0</v>
      </c>
      <c r="E1108" s="12" t="s">
        <v>5096</v>
      </c>
      <c r="F1108" s="12" t="s">
        <v>5097</v>
      </c>
      <c r="G1108" s="6" t="s">
        <v>1149</v>
      </c>
      <c r="H1108" s="6" t="s">
        <v>1135</v>
      </c>
      <c r="I1108" s="6" t="s">
        <v>4859</v>
      </c>
      <c r="J1108" s="6" t="s">
        <v>4859</v>
      </c>
      <c r="K1108" s="6" t="s">
        <v>2917</v>
      </c>
      <c r="N1108" s="8" t="s">
        <v>1139</v>
      </c>
      <c r="O1108" s="7">
        <v>2</v>
      </c>
      <c r="S1108" s="6">
        <v>0</v>
      </c>
      <c r="T1108" s="6">
        <v>0</v>
      </c>
      <c r="U1108" s="6">
        <v>0</v>
      </c>
      <c r="V1108" s="6">
        <v>0</v>
      </c>
      <c r="X1108" s="6" t="s">
        <v>9881</v>
      </c>
      <c r="Y1108" s="6" t="s">
        <v>9882</v>
      </c>
      <c r="Z1108" s="6">
        <v>4</v>
      </c>
    </row>
    <row r="1109" spans="1:26">
      <c r="A1109" s="6" t="s">
        <v>5098</v>
      </c>
      <c r="B1109" s="6" t="s">
        <v>5099</v>
      </c>
      <c r="C1109" s="6" t="s">
        <v>5100</v>
      </c>
      <c r="D1109" s="12">
        <v>0</v>
      </c>
      <c r="E1109" s="12" t="s">
        <v>5101</v>
      </c>
      <c r="F1109" s="12" t="s">
        <v>5102</v>
      </c>
      <c r="G1109" s="6" t="s">
        <v>1149</v>
      </c>
      <c r="H1109" s="6" t="s">
        <v>1135</v>
      </c>
      <c r="I1109" s="6" t="s">
        <v>4859</v>
      </c>
      <c r="J1109" s="6" t="s">
        <v>4859</v>
      </c>
      <c r="K1109" s="6" t="s">
        <v>2917</v>
      </c>
      <c r="N1109" s="8" t="s">
        <v>1139</v>
      </c>
      <c r="O1109" s="7">
        <v>2</v>
      </c>
      <c r="S1109" s="6">
        <v>0</v>
      </c>
      <c r="T1109" s="6">
        <v>0</v>
      </c>
      <c r="U1109" s="6">
        <v>0</v>
      </c>
      <c r="V1109" s="6">
        <v>0</v>
      </c>
      <c r="X1109" s="6" t="s">
        <v>9883</v>
      </c>
      <c r="Y1109" s="6" t="s">
        <v>9884</v>
      </c>
      <c r="Z1109" s="6">
        <v>4</v>
      </c>
    </row>
    <row r="1110" spans="1:26">
      <c r="A1110" s="6" t="s">
        <v>5103</v>
      </c>
      <c r="B1110" s="6" t="s">
        <v>5104</v>
      </c>
      <c r="C1110" s="6" t="s">
        <v>5105</v>
      </c>
      <c r="D1110" s="12">
        <v>0</v>
      </c>
      <c r="E1110" s="12" t="s">
        <v>5106</v>
      </c>
      <c r="F1110" s="12" t="s">
        <v>5107</v>
      </c>
      <c r="G1110" s="6" t="s">
        <v>1149</v>
      </c>
      <c r="H1110" s="6" t="s">
        <v>1135</v>
      </c>
      <c r="I1110" s="6" t="s">
        <v>4859</v>
      </c>
      <c r="J1110" s="6" t="s">
        <v>4859</v>
      </c>
      <c r="K1110" s="6" t="s">
        <v>2917</v>
      </c>
      <c r="N1110" s="8" t="s">
        <v>1139</v>
      </c>
      <c r="O1110" s="7">
        <v>2</v>
      </c>
      <c r="S1110" s="6">
        <v>0</v>
      </c>
      <c r="T1110" s="6">
        <v>0</v>
      </c>
      <c r="U1110" s="6">
        <v>0</v>
      </c>
      <c r="V1110" s="6">
        <v>0</v>
      </c>
      <c r="X1110" s="6" t="s">
        <v>9885</v>
      </c>
      <c r="Y1110" s="6" t="s">
        <v>9886</v>
      </c>
      <c r="Z1110" s="6">
        <v>4</v>
      </c>
    </row>
    <row r="1111" spans="1:26">
      <c r="A1111" s="6" t="s">
        <v>5108</v>
      </c>
      <c r="B1111" s="6" t="s">
        <v>5109</v>
      </c>
      <c r="C1111" s="6" t="s">
        <v>5110</v>
      </c>
      <c r="D1111" s="12">
        <v>0</v>
      </c>
      <c r="E1111" s="12" t="s">
        <v>4597</v>
      </c>
      <c r="F1111" s="12" t="s">
        <v>4598</v>
      </c>
      <c r="G1111" s="6" t="s">
        <v>1149</v>
      </c>
      <c r="H1111" s="6" t="s">
        <v>1135</v>
      </c>
      <c r="I1111" s="6" t="s">
        <v>4859</v>
      </c>
      <c r="J1111" s="6" t="s">
        <v>4859</v>
      </c>
      <c r="K1111" s="6" t="s">
        <v>2917</v>
      </c>
      <c r="N1111" s="8" t="s">
        <v>1139</v>
      </c>
      <c r="O1111" s="7">
        <v>2</v>
      </c>
      <c r="S1111" s="6">
        <v>0</v>
      </c>
      <c r="T1111" s="6">
        <v>0</v>
      </c>
      <c r="U1111" s="6">
        <v>0</v>
      </c>
      <c r="V1111" s="6">
        <v>0</v>
      </c>
      <c r="X1111" s="6" t="s">
        <v>9887</v>
      </c>
      <c r="Y1111" s="6" t="s">
        <v>9888</v>
      </c>
      <c r="Z1111" s="6">
        <v>4</v>
      </c>
    </row>
    <row r="1112" spans="1:26">
      <c r="A1112" s="6" t="s">
        <v>5111</v>
      </c>
      <c r="B1112" s="6" t="s">
        <v>5112</v>
      </c>
      <c r="C1112" s="6" t="s">
        <v>5113</v>
      </c>
      <c r="D1112" s="7">
        <v>0</v>
      </c>
      <c r="E1112" s="6" t="s">
        <v>5114</v>
      </c>
      <c r="F1112" s="6" t="s">
        <v>5115</v>
      </c>
      <c r="G1112" s="10" t="s">
        <v>1149</v>
      </c>
      <c r="H1112" s="6" t="s">
        <v>1135</v>
      </c>
      <c r="I1112" s="6" t="s">
        <v>4859</v>
      </c>
      <c r="J1112" s="6" t="s">
        <v>4859</v>
      </c>
      <c r="K1112" s="6" t="s">
        <v>2917</v>
      </c>
      <c r="N1112" s="8" t="s">
        <v>1139</v>
      </c>
      <c r="O1112" s="7">
        <v>2</v>
      </c>
      <c r="S1112" s="6">
        <v>0</v>
      </c>
      <c r="T1112" s="6">
        <v>0</v>
      </c>
      <c r="U1112" s="6">
        <v>0</v>
      </c>
      <c r="V1112" s="6">
        <v>0</v>
      </c>
      <c r="X1112" s="6" t="s">
        <v>9889</v>
      </c>
      <c r="Y1112" s="6" t="s">
        <v>9890</v>
      </c>
      <c r="Z1112" s="6">
        <v>4</v>
      </c>
    </row>
    <row r="1113" spans="1:26">
      <c r="A1113" s="6" t="s">
        <v>5116</v>
      </c>
      <c r="B1113" s="6" t="s">
        <v>5117</v>
      </c>
      <c r="C1113" s="6" t="s">
        <v>5118</v>
      </c>
      <c r="D1113" s="13">
        <v>0</v>
      </c>
      <c r="E1113" s="6" t="s">
        <v>5119</v>
      </c>
      <c r="F1113" s="6" t="s">
        <v>5120</v>
      </c>
      <c r="G1113" s="10" t="s">
        <v>1149</v>
      </c>
      <c r="H1113" s="6" t="s">
        <v>1135</v>
      </c>
      <c r="I1113" s="6" t="s">
        <v>4859</v>
      </c>
      <c r="J1113" s="6" t="s">
        <v>4859</v>
      </c>
      <c r="K1113" s="6" t="s">
        <v>2917</v>
      </c>
      <c r="N1113" s="8" t="s">
        <v>1139</v>
      </c>
      <c r="O1113" s="7">
        <v>2</v>
      </c>
      <c r="S1113" s="6">
        <v>0</v>
      </c>
      <c r="T1113" s="6">
        <v>0</v>
      </c>
      <c r="U1113" s="6">
        <v>0</v>
      </c>
      <c r="V1113" s="6">
        <v>0</v>
      </c>
      <c r="X1113" s="6" t="s">
        <v>9891</v>
      </c>
      <c r="Y1113" s="6" t="s">
        <v>9892</v>
      </c>
      <c r="Z1113" s="6">
        <v>4</v>
      </c>
    </row>
    <row r="1114" spans="1:26">
      <c r="A1114" s="6" t="s">
        <v>5121</v>
      </c>
      <c r="B1114" s="6" t="s">
        <v>5122</v>
      </c>
      <c r="C1114" s="6" t="s">
        <v>5123</v>
      </c>
      <c r="D1114" s="12">
        <v>0</v>
      </c>
      <c r="E1114" s="12" t="s">
        <v>5124</v>
      </c>
      <c r="F1114" s="12" t="s">
        <v>5125</v>
      </c>
      <c r="G1114" s="6" t="s">
        <v>1149</v>
      </c>
      <c r="H1114" s="6" t="s">
        <v>1135</v>
      </c>
      <c r="I1114" s="6" t="s">
        <v>4859</v>
      </c>
      <c r="J1114" s="6" t="s">
        <v>4859</v>
      </c>
      <c r="K1114" s="6" t="s">
        <v>2917</v>
      </c>
      <c r="N1114" s="8" t="s">
        <v>1139</v>
      </c>
      <c r="O1114" s="7">
        <v>2</v>
      </c>
      <c r="S1114" s="6">
        <v>0</v>
      </c>
      <c r="T1114" s="6">
        <v>0</v>
      </c>
      <c r="U1114" s="6">
        <v>0</v>
      </c>
      <c r="V1114" s="6">
        <v>0</v>
      </c>
      <c r="X1114" s="6" t="s">
        <v>9893</v>
      </c>
      <c r="Y1114" s="6" t="s">
        <v>9894</v>
      </c>
      <c r="Z1114" s="6">
        <v>4</v>
      </c>
    </row>
    <row r="1115" spans="1:26">
      <c r="A1115" s="6" t="s">
        <v>5126</v>
      </c>
      <c r="B1115" s="6" t="s">
        <v>5127</v>
      </c>
      <c r="C1115" s="6" t="s">
        <v>5128</v>
      </c>
      <c r="D1115" s="7">
        <v>0</v>
      </c>
      <c r="E1115" s="6" t="s">
        <v>5129</v>
      </c>
      <c r="F1115" s="6" t="s">
        <v>5130</v>
      </c>
      <c r="G1115" s="10" t="s">
        <v>1149</v>
      </c>
      <c r="H1115" s="6" t="s">
        <v>1135</v>
      </c>
      <c r="I1115" s="6" t="s">
        <v>4859</v>
      </c>
      <c r="J1115" s="6" t="s">
        <v>4859</v>
      </c>
      <c r="K1115" s="6" t="s">
        <v>2917</v>
      </c>
      <c r="N1115" s="8" t="s">
        <v>1139</v>
      </c>
      <c r="O1115" s="7">
        <v>2</v>
      </c>
      <c r="S1115" s="6">
        <v>0</v>
      </c>
      <c r="T1115" s="6">
        <v>0</v>
      </c>
      <c r="U1115" s="6">
        <v>0</v>
      </c>
      <c r="V1115" s="6">
        <v>0</v>
      </c>
      <c r="X1115" s="6" t="s">
        <v>9895</v>
      </c>
      <c r="Y1115" s="6" t="s">
        <v>9896</v>
      </c>
      <c r="Z1115" s="6">
        <v>4</v>
      </c>
    </row>
    <row r="1116" spans="1:26">
      <c r="A1116" s="6" t="s">
        <v>5131</v>
      </c>
      <c r="B1116" s="6" t="s">
        <v>5132</v>
      </c>
      <c r="C1116" s="6" t="s">
        <v>5133</v>
      </c>
      <c r="D1116" s="12">
        <v>0</v>
      </c>
      <c r="E1116" s="12" t="s">
        <v>5134</v>
      </c>
      <c r="F1116" s="12" t="s">
        <v>5135</v>
      </c>
      <c r="G1116" s="6" t="s">
        <v>1149</v>
      </c>
      <c r="H1116" s="6" t="s">
        <v>1135</v>
      </c>
      <c r="I1116" s="6" t="s">
        <v>4859</v>
      </c>
      <c r="J1116" s="6" t="s">
        <v>4859</v>
      </c>
      <c r="K1116" s="6" t="s">
        <v>2917</v>
      </c>
      <c r="N1116" s="8" t="s">
        <v>1139</v>
      </c>
      <c r="O1116" s="7">
        <v>2</v>
      </c>
      <c r="S1116" s="6">
        <v>0</v>
      </c>
      <c r="T1116" s="6">
        <v>0</v>
      </c>
      <c r="U1116" s="6">
        <v>0</v>
      </c>
      <c r="V1116" s="6">
        <v>0</v>
      </c>
      <c r="X1116" s="6" t="s">
        <v>9897</v>
      </c>
      <c r="Y1116" s="6" t="s">
        <v>9898</v>
      </c>
      <c r="Z1116" s="6">
        <v>4</v>
      </c>
    </row>
    <row r="1117" spans="1:26">
      <c r="A1117" s="6" t="s">
        <v>5136</v>
      </c>
      <c r="B1117" s="6" t="s">
        <v>5137</v>
      </c>
      <c r="C1117" s="6" t="s">
        <v>5138</v>
      </c>
      <c r="D1117" s="13">
        <v>0</v>
      </c>
      <c r="E1117" s="6" t="s">
        <v>5139</v>
      </c>
      <c r="F1117" s="6" t="s">
        <v>5140</v>
      </c>
      <c r="G1117" s="10" t="s">
        <v>1149</v>
      </c>
      <c r="H1117" s="6" t="s">
        <v>1135</v>
      </c>
      <c r="I1117" s="6" t="s">
        <v>4859</v>
      </c>
      <c r="J1117" s="6" t="s">
        <v>4859</v>
      </c>
      <c r="K1117" s="6" t="s">
        <v>2917</v>
      </c>
      <c r="N1117" s="8" t="s">
        <v>1139</v>
      </c>
      <c r="O1117" s="7">
        <v>2</v>
      </c>
      <c r="S1117" s="6">
        <v>0</v>
      </c>
      <c r="T1117" s="6">
        <v>0</v>
      </c>
      <c r="U1117" s="6">
        <v>0</v>
      </c>
      <c r="V1117" s="6">
        <v>0</v>
      </c>
      <c r="X1117" s="6" t="s">
        <v>9899</v>
      </c>
      <c r="Y1117" s="6" t="s">
        <v>9900</v>
      </c>
      <c r="Z1117" s="6">
        <v>4</v>
      </c>
    </row>
    <row r="1118" spans="1:26">
      <c r="A1118" s="6" t="s">
        <v>5141</v>
      </c>
      <c r="B1118" s="6" t="s">
        <v>5142</v>
      </c>
      <c r="C1118" s="6" t="s">
        <v>5143</v>
      </c>
      <c r="D1118" s="7">
        <v>0</v>
      </c>
      <c r="E1118" s="6" t="s">
        <v>5144</v>
      </c>
      <c r="F1118" s="6" t="s">
        <v>5145</v>
      </c>
      <c r="G1118" s="10" t="s">
        <v>1149</v>
      </c>
      <c r="H1118" s="6" t="s">
        <v>1135</v>
      </c>
      <c r="I1118" s="6" t="s">
        <v>4859</v>
      </c>
      <c r="J1118" s="6" t="s">
        <v>4859</v>
      </c>
      <c r="K1118" s="6" t="s">
        <v>2917</v>
      </c>
      <c r="N1118" s="8" t="s">
        <v>1139</v>
      </c>
      <c r="O1118" s="7">
        <v>2</v>
      </c>
      <c r="S1118" s="6">
        <v>0</v>
      </c>
      <c r="T1118" s="6">
        <v>0</v>
      </c>
      <c r="U1118" s="6">
        <v>0</v>
      </c>
      <c r="V1118" s="6">
        <v>0</v>
      </c>
      <c r="X1118" s="6" t="s">
        <v>9901</v>
      </c>
      <c r="Y1118" s="6" t="s">
        <v>9902</v>
      </c>
      <c r="Z1118" s="6">
        <v>4</v>
      </c>
    </row>
    <row r="1119" spans="1:26">
      <c r="A1119" s="6" t="s">
        <v>5146</v>
      </c>
      <c r="B1119" s="6" t="s">
        <v>5147</v>
      </c>
      <c r="C1119" s="6" t="s">
        <v>5148</v>
      </c>
      <c r="D1119" s="12">
        <v>0</v>
      </c>
      <c r="E1119" s="12" t="s">
        <v>5149</v>
      </c>
      <c r="F1119" s="12" t="s">
        <v>5150</v>
      </c>
      <c r="G1119" s="6" t="s">
        <v>1149</v>
      </c>
      <c r="H1119" s="6" t="s">
        <v>1135</v>
      </c>
      <c r="I1119" s="6" t="s">
        <v>4859</v>
      </c>
      <c r="J1119" s="6" t="s">
        <v>4859</v>
      </c>
      <c r="K1119" s="6" t="s">
        <v>2917</v>
      </c>
      <c r="N1119" s="8" t="s">
        <v>1139</v>
      </c>
      <c r="O1119" s="7">
        <v>2</v>
      </c>
      <c r="S1119" s="6">
        <v>0</v>
      </c>
      <c r="T1119" s="6">
        <v>0</v>
      </c>
      <c r="U1119" s="6">
        <v>0</v>
      </c>
      <c r="V1119" s="6">
        <v>0</v>
      </c>
      <c r="X1119" s="6" t="s">
        <v>9903</v>
      </c>
      <c r="Y1119" s="6" t="s">
        <v>9904</v>
      </c>
      <c r="Z1119" s="6">
        <v>4</v>
      </c>
    </row>
    <row r="1120" spans="1:26">
      <c r="A1120" s="6" t="s">
        <v>5151</v>
      </c>
      <c r="B1120" s="6" t="s">
        <v>5152</v>
      </c>
      <c r="C1120" s="6" t="s">
        <v>5153</v>
      </c>
      <c r="D1120" s="12">
        <v>0</v>
      </c>
      <c r="E1120" s="12" t="s">
        <v>4179</v>
      </c>
      <c r="F1120" s="12" t="s">
        <v>4180</v>
      </c>
      <c r="G1120" s="6" t="s">
        <v>1149</v>
      </c>
      <c r="H1120" s="6" t="s">
        <v>1135</v>
      </c>
      <c r="I1120" s="6" t="s">
        <v>4859</v>
      </c>
      <c r="J1120" s="6" t="s">
        <v>4859</v>
      </c>
      <c r="K1120" s="6" t="s">
        <v>2917</v>
      </c>
      <c r="N1120" s="8" t="s">
        <v>1139</v>
      </c>
      <c r="O1120" s="7">
        <v>2</v>
      </c>
      <c r="S1120" s="6">
        <v>0</v>
      </c>
      <c r="T1120" s="6">
        <v>0</v>
      </c>
      <c r="U1120" s="6">
        <v>0</v>
      </c>
      <c r="V1120" s="6">
        <v>0</v>
      </c>
      <c r="X1120" s="6" t="s">
        <v>9905</v>
      </c>
      <c r="Y1120" s="6" t="s">
        <v>9906</v>
      </c>
      <c r="Z1120" s="6">
        <v>4</v>
      </c>
    </row>
    <row r="1121" spans="1:26">
      <c r="A1121" s="6" t="s">
        <v>5154</v>
      </c>
      <c r="B1121" s="6" t="s">
        <v>5155</v>
      </c>
      <c r="C1121" s="6" t="s">
        <v>5156</v>
      </c>
      <c r="D1121" s="13">
        <v>0</v>
      </c>
      <c r="E1121" s="6" t="s">
        <v>5157</v>
      </c>
      <c r="F1121" s="6" t="s">
        <v>5158</v>
      </c>
      <c r="G1121" s="10" t="s">
        <v>1149</v>
      </c>
      <c r="H1121" s="6" t="s">
        <v>1135</v>
      </c>
      <c r="I1121" s="6" t="s">
        <v>4859</v>
      </c>
      <c r="J1121" s="6" t="s">
        <v>4859</v>
      </c>
      <c r="K1121" s="6" t="s">
        <v>2917</v>
      </c>
      <c r="N1121" s="8" t="s">
        <v>1139</v>
      </c>
      <c r="O1121" s="7">
        <v>2</v>
      </c>
      <c r="S1121" s="6">
        <v>0</v>
      </c>
      <c r="T1121" s="6">
        <v>0</v>
      </c>
      <c r="U1121" s="6">
        <v>0</v>
      </c>
      <c r="V1121" s="6">
        <v>0</v>
      </c>
      <c r="X1121" s="6" t="s">
        <v>9907</v>
      </c>
      <c r="Y1121" s="6" t="s">
        <v>9908</v>
      </c>
      <c r="Z1121" s="6">
        <v>4</v>
      </c>
    </row>
    <row r="1122" spans="1:26">
      <c r="A1122" s="6" t="s">
        <v>5159</v>
      </c>
      <c r="B1122" s="6" t="s">
        <v>5160</v>
      </c>
      <c r="C1122" s="6" t="s">
        <v>5161</v>
      </c>
      <c r="D1122" s="7">
        <v>0</v>
      </c>
      <c r="E1122" s="6" t="s">
        <v>5162</v>
      </c>
      <c r="F1122" s="6" t="s">
        <v>5163</v>
      </c>
      <c r="G1122" s="10" t="s">
        <v>1149</v>
      </c>
      <c r="H1122" s="6" t="s">
        <v>1135</v>
      </c>
      <c r="I1122" s="6" t="s">
        <v>4859</v>
      </c>
      <c r="J1122" s="6" t="s">
        <v>4859</v>
      </c>
      <c r="K1122" s="6" t="s">
        <v>2917</v>
      </c>
      <c r="N1122" s="8" t="s">
        <v>1139</v>
      </c>
      <c r="O1122" s="7">
        <v>2</v>
      </c>
      <c r="S1122" s="6">
        <v>0</v>
      </c>
      <c r="T1122" s="6">
        <v>0</v>
      </c>
      <c r="U1122" s="6">
        <v>0</v>
      </c>
      <c r="V1122" s="6">
        <v>0</v>
      </c>
      <c r="X1122" s="6" t="s">
        <v>9909</v>
      </c>
      <c r="Y1122" s="6" t="s">
        <v>9910</v>
      </c>
      <c r="Z1122" s="6">
        <v>4</v>
      </c>
    </row>
    <row r="1123" spans="1:26">
      <c r="A1123" s="6" t="s">
        <v>5164</v>
      </c>
      <c r="B1123" s="6" t="s">
        <v>5165</v>
      </c>
      <c r="C1123" s="6" t="s">
        <v>5166</v>
      </c>
      <c r="D1123" s="12">
        <v>0</v>
      </c>
      <c r="E1123" s="12" t="s">
        <v>5167</v>
      </c>
      <c r="F1123" s="12" t="s">
        <v>5168</v>
      </c>
      <c r="G1123" s="6" t="s">
        <v>1149</v>
      </c>
      <c r="H1123" s="6" t="s">
        <v>1135</v>
      </c>
      <c r="I1123" s="6" t="s">
        <v>4859</v>
      </c>
      <c r="J1123" s="6" t="s">
        <v>4859</v>
      </c>
      <c r="K1123" s="6" t="s">
        <v>2917</v>
      </c>
      <c r="N1123" s="8" t="s">
        <v>1139</v>
      </c>
      <c r="O1123" s="7">
        <v>2</v>
      </c>
      <c r="S1123" s="6">
        <v>0</v>
      </c>
      <c r="T1123" s="6">
        <v>0</v>
      </c>
      <c r="U1123" s="6">
        <v>0</v>
      </c>
      <c r="V1123" s="6">
        <v>0</v>
      </c>
      <c r="X1123" s="6" t="s">
        <v>9911</v>
      </c>
      <c r="Y1123" s="6" t="s">
        <v>9912</v>
      </c>
      <c r="Z1123" s="6">
        <v>4</v>
      </c>
    </row>
    <row r="1124" spans="1:26">
      <c r="A1124" s="6" t="s">
        <v>5169</v>
      </c>
      <c r="B1124" s="6" t="s">
        <v>5170</v>
      </c>
      <c r="C1124" s="6" t="s">
        <v>5171</v>
      </c>
      <c r="D1124" s="13">
        <v>0</v>
      </c>
      <c r="E1124" s="6" t="s">
        <v>5172</v>
      </c>
      <c r="F1124" s="6" t="s">
        <v>5173</v>
      </c>
      <c r="G1124" s="10" t="s">
        <v>1149</v>
      </c>
      <c r="H1124" s="6" t="s">
        <v>1135</v>
      </c>
      <c r="I1124" s="6" t="s">
        <v>4859</v>
      </c>
      <c r="J1124" s="6" t="s">
        <v>4859</v>
      </c>
      <c r="K1124" s="6" t="s">
        <v>2917</v>
      </c>
      <c r="N1124" s="8" t="s">
        <v>1139</v>
      </c>
      <c r="O1124" s="7">
        <v>2</v>
      </c>
      <c r="S1124" s="6">
        <v>0</v>
      </c>
      <c r="T1124" s="6">
        <v>0</v>
      </c>
      <c r="U1124" s="6">
        <v>0</v>
      </c>
      <c r="V1124" s="6">
        <v>0</v>
      </c>
      <c r="X1124" s="6" t="s">
        <v>9913</v>
      </c>
      <c r="Y1124" s="6" t="s">
        <v>9914</v>
      </c>
      <c r="Z1124" s="6">
        <v>4</v>
      </c>
    </row>
    <row r="1125" spans="1:26">
      <c r="A1125" s="6" t="s">
        <v>5174</v>
      </c>
      <c r="B1125" s="6" t="s">
        <v>5175</v>
      </c>
      <c r="C1125" s="6" t="s">
        <v>5176</v>
      </c>
      <c r="D1125" s="12">
        <v>0</v>
      </c>
      <c r="E1125" s="12" t="s">
        <v>5177</v>
      </c>
      <c r="F1125" s="12" t="s">
        <v>5178</v>
      </c>
      <c r="G1125" s="6" t="s">
        <v>1149</v>
      </c>
      <c r="H1125" s="6" t="s">
        <v>1135</v>
      </c>
      <c r="I1125" s="6" t="s">
        <v>4859</v>
      </c>
      <c r="J1125" s="6" t="s">
        <v>4859</v>
      </c>
      <c r="K1125" s="6" t="s">
        <v>2917</v>
      </c>
      <c r="N1125" s="8" t="s">
        <v>1139</v>
      </c>
      <c r="O1125" s="7">
        <v>2</v>
      </c>
      <c r="S1125" s="6">
        <v>0</v>
      </c>
      <c r="T1125" s="6">
        <v>0</v>
      </c>
      <c r="U1125" s="6">
        <v>0</v>
      </c>
      <c r="V1125" s="6">
        <v>0</v>
      </c>
      <c r="X1125" s="6" t="s">
        <v>9915</v>
      </c>
      <c r="Y1125" s="6" t="s">
        <v>9916</v>
      </c>
      <c r="Z1125" s="6">
        <v>4</v>
      </c>
    </row>
    <row r="1126" spans="1:26">
      <c r="A1126" s="6" t="s">
        <v>5179</v>
      </c>
      <c r="B1126" s="6" t="s">
        <v>5180</v>
      </c>
      <c r="C1126" s="6" t="s">
        <v>5181</v>
      </c>
      <c r="D1126" s="12">
        <v>0</v>
      </c>
      <c r="E1126" s="12" t="s">
        <v>5182</v>
      </c>
      <c r="F1126" s="12" t="s">
        <v>5183</v>
      </c>
      <c r="G1126" s="6" t="s">
        <v>1149</v>
      </c>
      <c r="H1126" s="6" t="s">
        <v>1135</v>
      </c>
      <c r="I1126" s="6" t="s">
        <v>4859</v>
      </c>
      <c r="J1126" s="6" t="s">
        <v>4859</v>
      </c>
      <c r="K1126" s="6" t="s">
        <v>2917</v>
      </c>
      <c r="N1126" s="8" t="s">
        <v>1139</v>
      </c>
      <c r="O1126" s="7">
        <v>2</v>
      </c>
      <c r="S1126" s="6">
        <v>0</v>
      </c>
      <c r="T1126" s="6">
        <v>0</v>
      </c>
      <c r="U1126" s="6">
        <v>0</v>
      </c>
      <c r="V1126" s="6">
        <v>0</v>
      </c>
      <c r="X1126" s="6" t="s">
        <v>9917</v>
      </c>
      <c r="Y1126" s="6" t="s">
        <v>9918</v>
      </c>
      <c r="Z1126" s="6">
        <v>4</v>
      </c>
    </row>
    <row r="1127" spans="1:26">
      <c r="A1127" s="6" t="s">
        <v>5184</v>
      </c>
      <c r="B1127" s="6" t="s">
        <v>5185</v>
      </c>
      <c r="C1127" s="6" t="s">
        <v>5186</v>
      </c>
      <c r="D1127" s="12">
        <v>0</v>
      </c>
      <c r="E1127" s="12" t="s">
        <v>5187</v>
      </c>
      <c r="F1127" s="12" t="s">
        <v>5188</v>
      </c>
      <c r="G1127" s="6" t="s">
        <v>1149</v>
      </c>
      <c r="H1127" s="6" t="s">
        <v>1135</v>
      </c>
      <c r="I1127" s="6" t="s">
        <v>4859</v>
      </c>
      <c r="J1127" s="6" t="s">
        <v>4859</v>
      </c>
      <c r="K1127" s="6" t="s">
        <v>2917</v>
      </c>
      <c r="N1127" s="8" t="s">
        <v>1139</v>
      </c>
      <c r="O1127" s="7">
        <v>2</v>
      </c>
      <c r="S1127" s="6">
        <v>0</v>
      </c>
      <c r="T1127" s="6">
        <v>0</v>
      </c>
      <c r="U1127" s="6">
        <v>0</v>
      </c>
      <c r="V1127" s="6">
        <v>0</v>
      </c>
      <c r="X1127" s="6" t="s">
        <v>9919</v>
      </c>
      <c r="Y1127" s="6" t="s">
        <v>9920</v>
      </c>
      <c r="Z1127" s="6">
        <v>4</v>
      </c>
    </row>
    <row r="1128" spans="1:26">
      <c r="A1128" s="6" t="s">
        <v>5189</v>
      </c>
      <c r="B1128" s="6" t="s">
        <v>5190</v>
      </c>
      <c r="C1128" s="6" t="s">
        <v>5191</v>
      </c>
      <c r="D1128" s="13">
        <v>0</v>
      </c>
      <c r="E1128" s="6" t="s">
        <v>5192</v>
      </c>
      <c r="F1128" s="6" t="s">
        <v>5193</v>
      </c>
      <c r="G1128" s="10" t="s">
        <v>1149</v>
      </c>
      <c r="H1128" s="6" t="s">
        <v>1135</v>
      </c>
      <c r="I1128" s="6" t="s">
        <v>4859</v>
      </c>
      <c r="J1128" s="6" t="s">
        <v>4859</v>
      </c>
      <c r="K1128" s="6" t="s">
        <v>2917</v>
      </c>
      <c r="N1128" s="8" t="s">
        <v>1139</v>
      </c>
      <c r="O1128" s="7">
        <v>2</v>
      </c>
      <c r="S1128" s="6">
        <v>0</v>
      </c>
      <c r="T1128" s="6">
        <v>0</v>
      </c>
      <c r="U1128" s="6">
        <v>0</v>
      </c>
      <c r="V1128" s="6">
        <v>0</v>
      </c>
      <c r="X1128" s="6" t="s">
        <v>9921</v>
      </c>
      <c r="Y1128" s="6" t="s">
        <v>9922</v>
      </c>
      <c r="Z1128" s="6">
        <v>4</v>
      </c>
    </row>
    <row r="1129" spans="1:26">
      <c r="A1129" s="6" t="s">
        <v>5194</v>
      </c>
      <c r="B1129" s="6" t="s">
        <v>5195</v>
      </c>
      <c r="C1129" s="6" t="s">
        <v>5196</v>
      </c>
      <c r="D1129" s="13">
        <v>0</v>
      </c>
      <c r="E1129" s="6" t="s">
        <v>5197</v>
      </c>
      <c r="F1129" s="6" t="s">
        <v>5198</v>
      </c>
      <c r="G1129" s="10" t="s">
        <v>1149</v>
      </c>
      <c r="H1129" s="6" t="s">
        <v>1135</v>
      </c>
      <c r="I1129" s="6" t="s">
        <v>4859</v>
      </c>
      <c r="J1129" s="6" t="s">
        <v>4859</v>
      </c>
      <c r="K1129" s="6" t="s">
        <v>2917</v>
      </c>
      <c r="N1129" s="8" t="s">
        <v>1139</v>
      </c>
      <c r="O1129" s="7">
        <v>2</v>
      </c>
      <c r="S1129" s="6">
        <v>0</v>
      </c>
      <c r="T1129" s="6">
        <v>0</v>
      </c>
      <c r="U1129" s="6">
        <v>0</v>
      </c>
      <c r="V1129" s="6">
        <v>0</v>
      </c>
      <c r="X1129" s="6" t="s">
        <v>9923</v>
      </c>
      <c r="Y1129" s="6" t="s">
        <v>9924</v>
      </c>
      <c r="Z1129" s="6">
        <v>4</v>
      </c>
    </row>
    <row r="1130" spans="1:26">
      <c r="A1130" s="6" t="s">
        <v>5199</v>
      </c>
      <c r="B1130" s="6" t="s">
        <v>5200</v>
      </c>
      <c r="C1130" s="6" t="s">
        <v>5201</v>
      </c>
      <c r="D1130" s="13">
        <v>0</v>
      </c>
      <c r="E1130" s="6" t="s">
        <v>5202</v>
      </c>
      <c r="F1130" s="6" t="s">
        <v>5203</v>
      </c>
      <c r="G1130" s="10" t="s">
        <v>1149</v>
      </c>
      <c r="H1130" s="6" t="s">
        <v>1135</v>
      </c>
      <c r="I1130" s="6" t="s">
        <v>4859</v>
      </c>
      <c r="J1130" s="6" t="s">
        <v>4859</v>
      </c>
      <c r="K1130" s="6" t="s">
        <v>2917</v>
      </c>
      <c r="N1130" s="8" t="s">
        <v>1139</v>
      </c>
      <c r="O1130" s="7">
        <v>2</v>
      </c>
      <c r="S1130" s="6">
        <v>0</v>
      </c>
      <c r="T1130" s="6">
        <v>0</v>
      </c>
      <c r="U1130" s="6">
        <v>0</v>
      </c>
      <c r="V1130" s="6">
        <v>0</v>
      </c>
      <c r="X1130" s="6" t="s">
        <v>9925</v>
      </c>
      <c r="Y1130" s="6" t="s">
        <v>9926</v>
      </c>
      <c r="Z1130" s="6">
        <v>4</v>
      </c>
    </row>
    <row r="1131" spans="1:26">
      <c r="A1131" s="6" t="s">
        <v>5204</v>
      </c>
      <c r="B1131" s="6" t="s">
        <v>5205</v>
      </c>
      <c r="C1131" s="6" t="s">
        <v>5206</v>
      </c>
      <c r="D1131" s="13">
        <v>0</v>
      </c>
      <c r="E1131" s="6" t="s">
        <v>5207</v>
      </c>
      <c r="F1131" s="6" t="s">
        <v>5208</v>
      </c>
      <c r="G1131" s="10" t="s">
        <v>1149</v>
      </c>
      <c r="H1131" s="6" t="s">
        <v>1135</v>
      </c>
      <c r="I1131" s="6" t="s">
        <v>4859</v>
      </c>
      <c r="J1131" s="6" t="s">
        <v>4859</v>
      </c>
      <c r="K1131" s="6" t="s">
        <v>2917</v>
      </c>
      <c r="N1131" s="8" t="s">
        <v>1139</v>
      </c>
      <c r="O1131" s="7">
        <v>2</v>
      </c>
      <c r="S1131" s="6">
        <v>0</v>
      </c>
      <c r="T1131" s="6">
        <v>0</v>
      </c>
      <c r="U1131" s="6">
        <v>0</v>
      </c>
      <c r="V1131" s="6">
        <v>0</v>
      </c>
      <c r="X1131" s="6" t="s">
        <v>9927</v>
      </c>
      <c r="Y1131" s="6" t="s">
        <v>9928</v>
      </c>
      <c r="Z1131" s="6">
        <v>4</v>
      </c>
    </row>
    <row r="1132" spans="1:26">
      <c r="A1132" s="6" t="s">
        <v>5209</v>
      </c>
      <c r="B1132" s="6" t="s">
        <v>5210</v>
      </c>
      <c r="C1132" s="6" t="s">
        <v>5211</v>
      </c>
      <c r="D1132" s="12">
        <v>0</v>
      </c>
      <c r="E1132" s="12" t="s">
        <v>5212</v>
      </c>
      <c r="F1132" s="12" t="s">
        <v>5213</v>
      </c>
      <c r="G1132" s="6" t="s">
        <v>1149</v>
      </c>
      <c r="H1132" s="6" t="s">
        <v>1135</v>
      </c>
      <c r="I1132" s="6" t="s">
        <v>4859</v>
      </c>
      <c r="J1132" s="6" t="s">
        <v>4859</v>
      </c>
      <c r="K1132" s="6" t="s">
        <v>2917</v>
      </c>
      <c r="N1132" s="8" t="s">
        <v>1139</v>
      </c>
      <c r="O1132" s="7">
        <v>2</v>
      </c>
      <c r="S1132" s="6">
        <v>0</v>
      </c>
      <c r="T1132" s="6">
        <v>0</v>
      </c>
      <c r="U1132" s="6">
        <v>0</v>
      </c>
      <c r="V1132" s="6">
        <v>0</v>
      </c>
      <c r="X1132" s="6" t="s">
        <v>9929</v>
      </c>
      <c r="Y1132" s="6" t="s">
        <v>9930</v>
      </c>
      <c r="Z1132" s="6">
        <v>4</v>
      </c>
    </row>
    <row r="1133" spans="1:26">
      <c r="A1133" s="6" t="s">
        <v>5214</v>
      </c>
      <c r="B1133" s="6" t="s">
        <v>5215</v>
      </c>
      <c r="C1133" s="6" t="s">
        <v>5216</v>
      </c>
      <c r="D1133" s="13">
        <v>0</v>
      </c>
      <c r="E1133" s="6" t="s">
        <v>5217</v>
      </c>
      <c r="F1133" s="6" t="s">
        <v>5218</v>
      </c>
      <c r="G1133" s="10" t="s">
        <v>1149</v>
      </c>
      <c r="H1133" s="6" t="s">
        <v>1135</v>
      </c>
      <c r="I1133" s="6" t="s">
        <v>4859</v>
      </c>
      <c r="J1133" s="6" t="s">
        <v>4859</v>
      </c>
      <c r="K1133" s="6" t="s">
        <v>2917</v>
      </c>
      <c r="N1133" s="8" t="s">
        <v>1139</v>
      </c>
      <c r="O1133" s="7">
        <v>2</v>
      </c>
      <c r="S1133" s="6">
        <v>0</v>
      </c>
      <c r="T1133" s="6">
        <v>0</v>
      </c>
      <c r="U1133" s="6">
        <v>0</v>
      </c>
      <c r="V1133" s="6">
        <v>0</v>
      </c>
      <c r="X1133" s="6" t="s">
        <v>9931</v>
      </c>
      <c r="Y1133" s="6" t="s">
        <v>9932</v>
      </c>
      <c r="Z1133" s="6">
        <v>4</v>
      </c>
    </row>
    <row r="1134" spans="1:26">
      <c r="A1134" s="6" t="s">
        <v>5219</v>
      </c>
      <c r="B1134" s="6" t="s">
        <v>5220</v>
      </c>
      <c r="C1134" s="6" t="s">
        <v>5221</v>
      </c>
      <c r="D1134" s="12">
        <v>0</v>
      </c>
      <c r="E1134" s="12" t="s">
        <v>5222</v>
      </c>
      <c r="F1134" s="12" t="s">
        <v>5223</v>
      </c>
      <c r="G1134" s="6" t="s">
        <v>1149</v>
      </c>
      <c r="H1134" s="6" t="s">
        <v>1135</v>
      </c>
      <c r="I1134" s="6" t="s">
        <v>4859</v>
      </c>
      <c r="J1134" s="6" t="s">
        <v>4859</v>
      </c>
      <c r="K1134" s="6" t="s">
        <v>2917</v>
      </c>
      <c r="N1134" s="8" t="s">
        <v>1139</v>
      </c>
      <c r="O1134" s="7">
        <v>2</v>
      </c>
      <c r="S1134" s="6">
        <v>0</v>
      </c>
      <c r="T1134" s="6">
        <v>0</v>
      </c>
      <c r="U1134" s="6">
        <v>0</v>
      </c>
      <c r="V1134" s="6">
        <v>0</v>
      </c>
      <c r="X1134" s="6" t="s">
        <v>9933</v>
      </c>
      <c r="Y1134" s="6" t="s">
        <v>9934</v>
      </c>
      <c r="Z1134" s="6">
        <v>4</v>
      </c>
    </row>
    <row r="1135" spans="1:26">
      <c r="A1135" s="6" t="s">
        <v>5224</v>
      </c>
      <c r="B1135" s="6" t="s">
        <v>5225</v>
      </c>
      <c r="C1135" s="6" t="s">
        <v>5226</v>
      </c>
      <c r="D1135" s="12">
        <v>0</v>
      </c>
      <c r="E1135" s="12" t="s">
        <v>5227</v>
      </c>
      <c r="F1135" s="12" t="s">
        <v>5228</v>
      </c>
      <c r="G1135" s="6" t="s">
        <v>1149</v>
      </c>
      <c r="H1135" s="6" t="s">
        <v>1135</v>
      </c>
      <c r="I1135" s="6" t="s">
        <v>4859</v>
      </c>
      <c r="J1135" s="6" t="s">
        <v>4859</v>
      </c>
      <c r="K1135" s="6" t="s">
        <v>2917</v>
      </c>
      <c r="N1135" s="8" t="s">
        <v>1139</v>
      </c>
      <c r="O1135" s="7">
        <v>2</v>
      </c>
      <c r="S1135" s="6">
        <v>0</v>
      </c>
      <c r="T1135" s="6">
        <v>0</v>
      </c>
      <c r="U1135" s="6">
        <v>0</v>
      </c>
      <c r="V1135" s="6">
        <v>0</v>
      </c>
      <c r="X1135" s="6" t="s">
        <v>9935</v>
      </c>
      <c r="Y1135" s="6" t="s">
        <v>9936</v>
      </c>
      <c r="Z1135" s="6">
        <v>4</v>
      </c>
    </row>
    <row r="1136" spans="1:26">
      <c r="A1136" s="6" t="s">
        <v>5229</v>
      </c>
      <c r="B1136" s="6" t="s">
        <v>5230</v>
      </c>
      <c r="C1136" s="6" t="s">
        <v>5231</v>
      </c>
      <c r="D1136" s="12">
        <v>0</v>
      </c>
      <c r="E1136" s="12" t="s">
        <v>5232</v>
      </c>
      <c r="F1136" s="12" t="s">
        <v>5233</v>
      </c>
      <c r="G1136" s="6" t="s">
        <v>1149</v>
      </c>
      <c r="H1136" s="6" t="s">
        <v>1135</v>
      </c>
      <c r="I1136" s="6" t="s">
        <v>4859</v>
      </c>
      <c r="J1136" s="6" t="s">
        <v>4859</v>
      </c>
      <c r="K1136" s="6" t="s">
        <v>2917</v>
      </c>
      <c r="N1136" s="8" t="s">
        <v>1139</v>
      </c>
      <c r="O1136" s="7">
        <v>2</v>
      </c>
      <c r="S1136" s="6">
        <v>0</v>
      </c>
      <c r="T1136" s="6">
        <v>0</v>
      </c>
      <c r="U1136" s="6">
        <v>0</v>
      </c>
      <c r="V1136" s="6">
        <v>0</v>
      </c>
      <c r="X1136" s="6" t="s">
        <v>9937</v>
      </c>
      <c r="Y1136" s="6" t="s">
        <v>9938</v>
      </c>
      <c r="Z1136" s="6">
        <v>4</v>
      </c>
    </row>
    <row r="1137" spans="1:26">
      <c r="A1137" s="6" t="s">
        <v>5234</v>
      </c>
      <c r="B1137" s="6" t="s">
        <v>5235</v>
      </c>
      <c r="C1137" s="6" t="s">
        <v>5236</v>
      </c>
      <c r="D1137" s="12">
        <v>0</v>
      </c>
      <c r="E1137" s="12" t="s">
        <v>5237</v>
      </c>
      <c r="F1137" s="12" t="s">
        <v>5238</v>
      </c>
      <c r="G1137" s="6" t="s">
        <v>1149</v>
      </c>
      <c r="H1137" s="6" t="s">
        <v>1135</v>
      </c>
      <c r="I1137" s="6" t="s">
        <v>4859</v>
      </c>
      <c r="J1137" s="6" t="s">
        <v>4859</v>
      </c>
      <c r="K1137" s="6" t="s">
        <v>2917</v>
      </c>
      <c r="N1137" s="8" t="s">
        <v>1139</v>
      </c>
      <c r="O1137" s="7">
        <v>2</v>
      </c>
      <c r="S1137" s="6">
        <v>0</v>
      </c>
      <c r="T1137" s="6">
        <v>0</v>
      </c>
      <c r="U1137" s="6">
        <v>0</v>
      </c>
      <c r="V1137" s="6">
        <v>0</v>
      </c>
      <c r="X1137" s="6" t="s">
        <v>9939</v>
      </c>
      <c r="Y1137" s="6" t="s">
        <v>9940</v>
      </c>
      <c r="Z1137" s="6">
        <v>4</v>
      </c>
    </row>
    <row r="1138" spans="1:26">
      <c r="A1138" s="6" t="s">
        <v>5239</v>
      </c>
      <c r="B1138" s="6" t="s">
        <v>5240</v>
      </c>
      <c r="C1138" s="6" t="s">
        <v>5241</v>
      </c>
      <c r="D1138" s="13">
        <v>0</v>
      </c>
      <c r="E1138" s="6" t="s">
        <v>5242</v>
      </c>
      <c r="F1138" s="6" t="s">
        <v>5243</v>
      </c>
      <c r="G1138" s="10" t="s">
        <v>1149</v>
      </c>
      <c r="H1138" s="6" t="s">
        <v>1135</v>
      </c>
      <c r="I1138" s="6" t="s">
        <v>4859</v>
      </c>
      <c r="J1138" s="6" t="s">
        <v>4859</v>
      </c>
      <c r="K1138" s="6" t="s">
        <v>2917</v>
      </c>
      <c r="N1138" s="8" t="s">
        <v>1139</v>
      </c>
      <c r="O1138" s="7">
        <v>2</v>
      </c>
      <c r="S1138" s="6">
        <v>0</v>
      </c>
      <c r="T1138" s="6">
        <v>0</v>
      </c>
      <c r="U1138" s="6">
        <v>0</v>
      </c>
      <c r="V1138" s="6">
        <v>0</v>
      </c>
      <c r="X1138" s="6" t="s">
        <v>9941</v>
      </c>
      <c r="Y1138" s="6" t="s">
        <v>9942</v>
      </c>
      <c r="Z1138" s="6">
        <v>4</v>
      </c>
    </row>
    <row r="1139" spans="1:26">
      <c r="A1139" s="6" t="s">
        <v>5244</v>
      </c>
      <c r="B1139" s="6" t="s">
        <v>5245</v>
      </c>
      <c r="C1139" s="6" t="s">
        <v>5246</v>
      </c>
      <c r="D1139" s="13">
        <v>0</v>
      </c>
      <c r="E1139" s="6" t="s">
        <v>5247</v>
      </c>
      <c r="F1139" s="6" t="s">
        <v>5248</v>
      </c>
      <c r="G1139" s="10" t="s">
        <v>1149</v>
      </c>
      <c r="H1139" s="6" t="s">
        <v>1135</v>
      </c>
      <c r="I1139" s="6" t="s">
        <v>4859</v>
      </c>
      <c r="J1139" s="6" t="s">
        <v>4859</v>
      </c>
      <c r="K1139" s="6" t="s">
        <v>2917</v>
      </c>
      <c r="N1139" s="8" t="s">
        <v>1139</v>
      </c>
      <c r="O1139" s="7">
        <v>2</v>
      </c>
      <c r="S1139" s="6">
        <v>0</v>
      </c>
      <c r="T1139" s="6">
        <v>0</v>
      </c>
      <c r="U1139" s="6">
        <v>0</v>
      </c>
      <c r="V1139" s="6">
        <v>0</v>
      </c>
      <c r="X1139" s="6" t="s">
        <v>9943</v>
      </c>
      <c r="Y1139" s="6" t="s">
        <v>9944</v>
      </c>
      <c r="Z1139" s="6">
        <v>4</v>
      </c>
    </row>
    <row r="1140" spans="1:26">
      <c r="A1140" s="6" t="s">
        <v>5249</v>
      </c>
      <c r="B1140" s="6" t="s">
        <v>5250</v>
      </c>
      <c r="C1140" s="6" t="s">
        <v>5251</v>
      </c>
      <c r="D1140" s="13">
        <v>0</v>
      </c>
      <c r="E1140" s="6" t="s">
        <v>5252</v>
      </c>
      <c r="F1140" s="6" t="s">
        <v>5253</v>
      </c>
      <c r="G1140" s="10" t="s">
        <v>1149</v>
      </c>
      <c r="H1140" s="6" t="s">
        <v>1135</v>
      </c>
      <c r="I1140" s="6" t="s">
        <v>4859</v>
      </c>
      <c r="J1140" s="6" t="s">
        <v>4859</v>
      </c>
      <c r="K1140" s="6" t="s">
        <v>2917</v>
      </c>
      <c r="N1140" s="8" t="s">
        <v>1139</v>
      </c>
      <c r="O1140" s="7">
        <v>2</v>
      </c>
      <c r="S1140" s="6">
        <v>0</v>
      </c>
      <c r="T1140" s="6">
        <v>0</v>
      </c>
      <c r="U1140" s="6">
        <v>0</v>
      </c>
      <c r="V1140" s="6">
        <v>0</v>
      </c>
      <c r="X1140" s="6" t="s">
        <v>9945</v>
      </c>
      <c r="Y1140" s="6" t="s">
        <v>9946</v>
      </c>
      <c r="Z1140" s="6">
        <v>4</v>
      </c>
    </row>
    <row r="1141" spans="1:26">
      <c r="A1141" s="6" t="s">
        <v>5254</v>
      </c>
      <c r="B1141" s="6" t="s">
        <v>5255</v>
      </c>
      <c r="C1141" s="6" t="s">
        <v>5256</v>
      </c>
      <c r="D1141" s="12">
        <v>0</v>
      </c>
      <c r="E1141" s="12" t="s">
        <v>5257</v>
      </c>
      <c r="F1141" s="12" t="s">
        <v>5258</v>
      </c>
      <c r="G1141" s="6" t="s">
        <v>1149</v>
      </c>
      <c r="H1141" s="6" t="s">
        <v>1135</v>
      </c>
      <c r="I1141" s="6" t="s">
        <v>4859</v>
      </c>
      <c r="J1141" s="6" t="s">
        <v>4859</v>
      </c>
      <c r="K1141" s="6" t="s">
        <v>2917</v>
      </c>
      <c r="N1141" s="8" t="s">
        <v>1139</v>
      </c>
      <c r="O1141" s="7">
        <v>2</v>
      </c>
      <c r="S1141" s="6">
        <v>0</v>
      </c>
      <c r="T1141" s="6">
        <v>0</v>
      </c>
      <c r="U1141" s="6">
        <v>0</v>
      </c>
      <c r="V1141" s="6">
        <v>0</v>
      </c>
      <c r="X1141" s="6" t="s">
        <v>9947</v>
      </c>
      <c r="Y1141" s="6" t="s">
        <v>9948</v>
      </c>
      <c r="Z1141" s="6">
        <v>4</v>
      </c>
    </row>
    <row r="1142" spans="1:26">
      <c r="A1142" s="6" t="s">
        <v>5259</v>
      </c>
      <c r="B1142" s="6" t="s">
        <v>5260</v>
      </c>
      <c r="C1142" s="6" t="s">
        <v>5261</v>
      </c>
      <c r="D1142" s="13">
        <v>0</v>
      </c>
      <c r="E1142" s="6" t="s">
        <v>5262</v>
      </c>
      <c r="F1142" s="6" t="s">
        <v>5263</v>
      </c>
      <c r="G1142" s="10" t="s">
        <v>1149</v>
      </c>
      <c r="H1142" s="6" t="s">
        <v>1135</v>
      </c>
      <c r="I1142" s="6" t="s">
        <v>4859</v>
      </c>
      <c r="J1142" s="6" t="s">
        <v>4859</v>
      </c>
      <c r="K1142" s="6" t="s">
        <v>2917</v>
      </c>
      <c r="N1142" s="8" t="s">
        <v>1139</v>
      </c>
      <c r="O1142" s="7">
        <v>2</v>
      </c>
      <c r="S1142" s="6">
        <v>0</v>
      </c>
      <c r="T1142" s="6">
        <v>0</v>
      </c>
      <c r="U1142" s="6">
        <v>0</v>
      </c>
      <c r="V1142" s="6">
        <v>0</v>
      </c>
      <c r="X1142" s="6" t="s">
        <v>9949</v>
      </c>
      <c r="Y1142" s="6" t="s">
        <v>9950</v>
      </c>
      <c r="Z1142" s="6">
        <v>4</v>
      </c>
    </row>
    <row r="1143" spans="1:26">
      <c r="A1143" s="6" t="s">
        <v>5264</v>
      </c>
      <c r="B1143" s="6" t="s">
        <v>5265</v>
      </c>
      <c r="C1143" s="6" t="s">
        <v>5266</v>
      </c>
      <c r="D1143" s="12">
        <v>0</v>
      </c>
      <c r="E1143" s="12" t="s">
        <v>5267</v>
      </c>
      <c r="F1143" s="12" t="s">
        <v>5268</v>
      </c>
      <c r="G1143" s="6" t="s">
        <v>1149</v>
      </c>
      <c r="H1143" s="6" t="s">
        <v>1135</v>
      </c>
      <c r="I1143" s="6" t="s">
        <v>4859</v>
      </c>
      <c r="J1143" s="6" t="s">
        <v>4859</v>
      </c>
      <c r="K1143" s="6" t="s">
        <v>2917</v>
      </c>
      <c r="N1143" s="8" t="s">
        <v>1139</v>
      </c>
      <c r="O1143" s="7">
        <v>2</v>
      </c>
      <c r="S1143" s="6">
        <v>0</v>
      </c>
      <c r="T1143" s="6">
        <v>0</v>
      </c>
      <c r="U1143" s="6">
        <v>0</v>
      </c>
      <c r="V1143" s="6">
        <v>0</v>
      </c>
      <c r="X1143" s="6" t="s">
        <v>9951</v>
      </c>
      <c r="Y1143" s="6" t="s">
        <v>9952</v>
      </c>
      <c r="Z1143" s="6">
        <v>4</v>
      </c>
    </row>
    <row r="1144" spans="1:26">
      <c r="A1144" s="6" t="s">
        <v>5269</v>
      </c>
      <c r="B1144" s="6" t="s">
        <v>5270</v>
      </c>
      <c r="C1144" s="6" t="s">
        <v>5271</v>
      </c>
      <c r="D1144" s="13">
        <v>0</v>
      </c>
      <c r="E1144" s="6" t="s">
        <v>5272</v>
      </c>
      <c r="F1144" s="6" t="s">
        <v>5273</v>
      </c>
      <c r="G1144" s="10" t="s">
        <v>1149</v>
      </c>
      <c r="H1144" s="6" t="s">
        <v>1135</v>
      </c>
      <c r="I1144" s="6" t="s">
        <v>4859</v>
      </c>
      <c r="J1144" s="6" t="s">
        <v>4859</v>
      </c>
      <c r="K1144" s="6" t="s">
        <v>2917</v>
      </c>
      <c r="N1144" s="8" t="s">
        <v>1139</v>
      </c>
      <c r="O1144" s="7">
        <v>2</v>
      </c>
      <c r="S1144" s="6">
        <v>0</v>
      </c>
      <c r="T1144" s="6">
        <v>0</v>
      </c>
      <c r="U1144" s="6">
        <v>0</v>
      </c>
      <c r="V1144" s="6">
        <v>0</v>
      </c>
      <c r="X1144" s="6" t="s">
        <v>9953</v>
      </c>
      <c r="Y1144" s="6" t="s">
        <v>9954</v>
      </c>
      <c r="Z1144" s="6">
        <v>4</v>
      </c>
    </row>
    <row r="1145" spans="1:26">
      <c r="A1145" s="6" t="s">
        <v>5274</v>
      </c>
      <c r="B1145" s="6" t="s">
        <v>5275</v>
      </c>
      <c r="C1145" s="6" t="s">
        <v>5276</v>
      </c>
      <c r="D1145" s="13">
        <v>0</v>
      </c>
      <c r="E1145" s="6" t="s">
        <v>5277</v>
      </c>
      <c r="F1145" s="6" t="s">
        <v>5278</v>
      </c>
      <c r="G1145" s="10" t="s">
        <v>1149</v>
      </c>
      <c r="H1145" s="6" t="s">
        <v>1135</v>
      </c>
      <c r="I1145" s="6" t="s">
        <v>4859</v>
      </c>
      <c r="J1145" s="6" t="s">
        <v>4859</v>
      </c>
      <c r="K1145" s="6" t="s">
        <v>2917</v>
      </c>
      <c r="N1145" s="8" t="s">
        <v>1139</v>
      </c>
      <c r="O1145" s="7">
        <v>2</v>
      </c>
      <c r="S1145" s="6">
        <v>0</v>
      </c>
      <c r="T1145" s="6">
        <v>0</v>
      </c>
      <c r="U1145" s="6">
        <v>0</v>
      </c>
      <c r="V1145" s="6">
        <v>0</v>
      </c>
      <c r="X1145" s="6" t="s">
        <v>9955</v>
      </c>
      <c r="Y1145" s="6" t="s">
        <v>9956</v>
      </c>
      <c r="Z1145" s="6">
        <v>4</v>
      </c>
    </row>
    <row r="1146" spans="1:26">
      <c r="A1146" s="6" t="s">
        <v>5279</v>
      </c>
      <c r="B1146" s="6" t="s">
        <v>5280</v>
      </c>
      <c r="C1146" s="6" t="s">
        <v>5281</v>
      </c>
      <c r="D1146" s="12">
        <v>0</v>
      </c>
      <c r="E1146" s="12" t="s">
        <v>5282</v>
      </c>
      <c r="F1146" s="12" t="s">
        <v>5283</v>
      </c>
      <c r="G1146" s="6" t="s">
        <v>1149</v>
      </c>
      <c r="H1146" s="6" t="s">
        <v>1135</v>
      </c>
      <c r="I1146" s="6" t="s">
        <v>4859</v>
      </c>
      <c r="J1146" s="6" t="s">
        <v>4859</v>
      </c>
      <c r="K1146" s="6" t="s">
        <v>2917</v>
      </c>
      <c r="N1146" s="8" t="s">
        <v>1139</v>
      </c>
      <c r="O1146" s="7">
        <v>2</v>
      </c>
      <c r="S1146" s="6">
        <v>0</v>
      </c>
      <c r="T1146" s="6">
        <v>0</v>
      </c>
      <c r="U1146" s="6">
        <v>0</v>
      </c>
      <c r="V1146" s="6">
        <v>0</v>
      </c>
      <c r="X1146" s="6" t="s">
        <v>9957</v>
      </c>
      <c r="Y1146" s="6" t="s">
        <v>9958</v>
      </c>
      <c r="Z1146" s="6">
        <v>4</v>
      </c>
    </row>
    <row r="1147" spans="1:26">
      <c r="A1147" s="6" t="s">
        <v>5284</v>
      </c>
      <c r="B1147" s="6" t="s">
        <v>5285</v>
      </c>
      <c r="C1147" s="6" t="s">
        <v>5286</v>
      </c>
      <c r="D1147" s="13">
        <v>0</v>
      </c>
      <c r="E1147" s="6" t="s">
        <v>5287</v>
      </c>
      <c r="F1147" s="6" t="s">
        <v>5288</v>
      </c>
      <c r="G1147" s="10" t="s">
        <v>1149</v>
      </c>
      <c r="H1147" s="6" t="s">
        <v>1135</v>
      </c>
      <c r="I1147" s="6" t="s">
        <v>4859</v>
      </c>
      <c r="J1147" s="6" t="s">
        <v>4859</v>
      </c>
      <c r="K1147" s="6" t="s">
        <v>2917</v>
      </c>
      <c r="N1147" s="8" t="s">
        <v>1139</v>
      </c>
      <c r="O1147" s="7">
        <v>2</v>
      </c>
      <c r="S1147" s="6">
        <v>0</v>
      </c>
      <c r="T1147" s="6">
        <v>0</v>
      </c>
      <c r="U1147" s="6">
        <v>0</v>
      </c>
      <c r="V1147" s="6">
        <v>0</v>
      </c>
      <c r="X1147" s="6" t="s">
        <v>9959</v>
      </c>
      <c r="Y1147" s="6" t="s">
        <v>9960</v>
      </c>
      <c r="Z1147" s="6">
        <v>4</v>
      </c>
    </row>
    <row r="1148" spans="1:26">
      <c r="A1148" s="6" t="s">
        <v>5289</v>
      </c>
      <c r="B1148" s="6" t="s">
        <v>5290</v>
      </c>
      <c r="C1148" s="9" t="s">
        <v>5291</v>
      </c>
      <c r="D1148" s="7">
        <v>0</v>
      </c>
      <c r="E1148" s="6" t="s">
        <v>5292</v>
      </c>
      <c r="F1148" s="6" t="s">
        <v>5293</v>
      </c>
      <c r="G1148" s="10" t="s">
        <v>1149</v>
      </c>
      <c r="H1148" s="6" t="s">
        <v>1135</v>
      </c>
      <c r="I1148" s="6" t="s">
        <v>4859</v>
      </c>
      <c r="J1148" s="6" t="s">
        <v>4859</v>
      </c>
      <c r="K1148" s="6" t="s">
        <v>2917</v>
      </c>
      <c r="N1148" s="8" t="s">
        <v>1139</v>
      </c>
      <c r="O1148" s="7">
        <v>2</v>
      </c>
      <c r="S1148" s="6">
        <v>0</v>
      </c>
      <c r="T1148" s="6">
        <v>0</v>
      </c>
      <c r="U1148" s="6">
        <v>0</v>
      </c>
      <c r="V1148" s="6">
        <v>0</v>
      </c>
      <c r="X1148" s="6" t="s">
        <v>9961</v>
      </c>
      <c r="Y1148" s="6" t="s">
        <v>9962</v>
      </c>
      <c r="Z1148" s="6">
        <v>4</v>
      </c>
    </row>
    <row r="1149" spans="1:26">
      <c r="A1149" s="6" t="s">
        <v>5294</v>
      </c>
      <c r="B1149" s="6" t="s">
        <v>5295</v>
      </c>
      <c r="C1149" s="6" t="s">
        <v>5296</v>
      </c>
      <c r="D1149" s="12">
        <v>0</v>
      </c>
      <c r="E1149" s="12" t="s">
        <v>5297</v>
      </c>
      <c r="F1149" s="12" t="s">
        <v>5298</v>
      </c>
      <c r="G1149" s="6" t="s">
        <v>1149</v>
      </c>
      <c r="H1149" s="6" t="s">
        <v>1135</v>
      </c>
      <c r="I1149" s="6" t="s">
        <v>4859</v>
      </c>
      <c r="J1149" s="6" t="s">
        <v>4859</v>
      </c>
      <c r="K1149" s="6" t="s">
        <v>2917</v>
      </c>
      <c r="N1149" s="8" t="s">
        <v>1139</v>
      </c>
      <c r="O1149" s="7">
        <v>2</v>
      </c>
      <c r="S1149" s="6">
        <v>0</v>
      </c>
      <c r="T1149" s="6">
        <v>0</v>
      </c>
      <c r="U1149" s="6">
        <v>0</v>
      </c>
      <c r="V1149" s="6">
        <v>0</v>
      </c>
      <c r="X1149" s="6" t="s">
        <v>9963</v>
      </c>
      <c r="Y1149" s="6" t="s">
        <v>9964</v>
      </c>
      <c r="Z1149" s="6">
        <v>4</v>
      </c>
    </row>
    <row r="1150" spans="1:26">
      <c r="A1150" s="6" t="s">
        <v>5299</v>
      </c>
      <c r="B1150" s="6" t="s">
        <v>5300</v>
      </c>
      <c r="C1150" s="6" t="s">
        <v>5301</v>
      </c>
      <c r="D1150" s="13">
        <v>0</v>
      </c>
      <c r="E1150" s="6" t="s">
        <v>5302</v>
      </c>
      <c r="F1150" s="6" t="s">
        <v>5303</v>
      </c>
      <c r="G1150" s="10" t="s">
        <v>1149</v>
      </c>
      <c r="H1150" s="6" t="s">
        <v>1135</v>
      </c>
      <c r="I1150" s="6" t="s">
        <v>4859</v>
      </c>
      <c r="J1150" s="6" t="s">
        <v>4859</v>
      </c>
      <c r="K1150" s="6" t="s">
        <v>2917</v>
      </c>
      <c r="N1150" s="8" t="s">
        <v>1139</v>
      </c>
      <c r="O1150" s="7">
        <v>2</v>
      </c>
      <c r="S1150" s="6">
        <v>0</v>
      </c>
      <c r="T1150" s="6">
        <v>0</v>
      </c>
      <c r="U1150" s="6">
        <v>0</v>
      </c>
      <c r="V1150" s="6">
        <v>0</v>
      </c>
      <c r="X1150" s="6" t="s">
        <v>9965</v>
      </c>
      <c r="Y1150" s="6" t="s">
        <v>9966</v>
      </c>
      <c r="Z1150" s="6">
        <v>4</v>
      </c>
    </row>
    <row r="1151" spans="1:26">
      <c r="A1151" s="6" t="s">
        <v>5304</v>
      </c>
      <c r="B1151" s="6" t="s">
        <v>5305</v>
      </c>
      <c r="C1151" s="6" t="s">
        <v>5306</v>
      </c>
      <c r="D1151" s="12">
        <v>0</v>
      </c>
      <c r="E1151" s="12" t="s">
        <v>4643</v>
      </c>
      <c r="F1151" s="12" t="s">
        <v>4644</v>
      </c>
      <c r="G1151" s="6" t="s">
        <v>1149</v>
      </c>
      <c r="H1151" s="6" t="s">
        <v>1135</v>
      </c>
      <c r="I1151" s="6" t="s">
        <v>4859</v>
      </c>
      <c r="J1151" s="6" t="s">
        <v>4859</v>
      </c>
      <c r="K1151" s="6" t="s">
        <v>2917</v>
      </c>
      <c r="N1151" s="8" t="s">
        <v>1139</v>
      </c>
      <c r="O1151" s="7">
        <v>2</v>
      </c>
      <c r="S1151" s="6">
        <v>0</v>
      </c>
      <c r="T1151" s="6">
        <v>0</v>
      </c>
      <c r="U1151" s="6">
        <v>0</v>
      </c>
      <c r="V1151" s="6">
        <v>0</v>
      </c>
      <c r="X1151" s="6" t="s">
        <v>9967</v>
      </c>
      <c r="Y1151" s="6" t="s">
        <v>9968</v>
      </c>
      <c r="Z1151" s="6">
        <v>4</v>
      </c>
    </row>
    <row r="1152" spans="1:26">
      <c r="A1152" s="6" t="s">
        <v>5307</v>
      </c>
      <c r="B1152" s="6" t="s">
        <v>5308</v>
      </c>
      <c r="C1152" s="6" t="s">
        <v>5309</v>
      </c>
      <c r="D1152" s="13">
        <v>0</v>
      </c>
      <c r="E1152" s="6" t="s">
        <v>5310</v>
      </c>
      <c r="F1152" s="6" t="s">
        <v>5311</v>
      </c>
      <c r="G1152" s="10" t="s">
        <v>1149</v>
      </c>
      <c r="H1152" s="6" t="s">
        <v>1135</v>
      </c>
      <c r="I1152" s="6" t="s">
        <v>4859</v>
      </c>
      <c r="J1152" s="6" t="s">
        <v>4859</v>
      </c>
      <c r="K1152" s="6" t="s">
        <v>2917</v>
      </c>
      <c r="N1152" s="8" t="s">
        <v>1139</v>
      </c>
      <c r="O1152" s="7">
        <v>2</v>
      </c>
      <c r="S1152" s="6">
        <v>0</v>
      </c>
      <c r="T1152" s="6">
        <v>0</v>
      </c>
      <c r="U1152" s="6">
        <v>0</v>
      </c>
      <c r="V1152" s="6">
        <v>0</v>
      </c>
      <c r="X1152" s="6" t="s">
        <v>9969</v>
      </c>
      <c r="Y1152" s="6" t="s">
        <v>9970</v>
      </c>
      <c r="Z1152" s="6">
        <v>4</v>
      </c>
    </row>
    <row r="1153" spans="1:26">
      <c r="A1153" s="6" t="s">
        <v>5312</v>
      </c>
      <c r="B1153" s="6" t="s">
        <v>5313</v>
      </c>
      <c r="C1153" s="6" t="s">
        <v>5314</v>
      </c>
      <c r="D1153" s="13">
        <v>0</v>
      </c>
      <c r="E1153" s="6" t="s">
        <v>5315</v>
      </c>
      <c r="F1153" s="6" t="s">
        <v>5316</v>
      </c>
      <c r="G1153" s="10" t="s">
        <v>1149</v>
      </c>
      <c r="H1153" s="6" t="s">
        <v>1135</v>
      </c>
      <c r="I1153" s="6" t="s">
        <v>4859</v>
      </c>
      <c r="J1153" s="6" t="s">
        <v>4859</v>
      </c>
      <c r="K1153" s="6" t="s">
        <v>2917</v>
      </c>
      <c r="N1153" s="8" t="s">
        <v>1139</v>
      </c>
      <c r="O1153" s="7">
        <v>2</v>
      </c>
      <c r="S1153" s="6">
        <v>0</v>
      </c>
      <c r="T1153" s="6">
        <v>0</v>
      </c>
      <c r="U1153" s="6">
        <v>0</v>
      </c>
      <c r="V1153" s="6">
        <v>0</v>
      </c>
      <c r="X1153" s="6" t="s">
        <v>9971</v>
      </c>
      <c r="Y1153" s="6" t="s">
        <v>9972</v>
      </c>
      <c r="Z1153" s="6">
        <v>4</v>
      </c>
    </row>
    <row r="1154" spans="1:26">
      <c r="A1154" s="6" t="s">
        <v>5317</v>
      </c>
      <c r="B1154" s="6" t="s">
        <v>5318</v>
      </c>
      <c r="C1154" s="6" t="s">
        <v>5319</v>
      </c>
      <c r="D1154" s="12">
        <v>0</v>
      </c>
      <c r="E1154" s="12" t="s">
        <v>5320</v>
      </c>
      <c r="F1154" s="12" t="s">
        <v>5321</v>
      </c>
      <c r="G1154" s="6" t="s">
        <v>1149</v>
      </c>
      <c r="H1154" s="6" t="s">
        <v>1135</v>
      </c>
      <c r="I1154" s="6" t="s">
        <v>4859</v>
      </c>
      <c r="J1154" s="6" t="s">
        <v>4859</v>
      </c>
      <c r="K1154" s="6" t="s">
        <v>2917</v>
      </c>
      <c r="N1154" s="8" t="s">
        <v>1139</v>
      </c>
      <c r="O1154" s="7">
        <v>2</v>
      </c>
      <c r="S1154" s="6">
        <v>0</v>
      </c>
      <c r="T1154" s="6">
        <v>0</v>
      </c>
      <c r="U1154" s="6">
        <v>0</v>
      </c>
      <c r="V1154" s="6">
        <v>0</v>
      </c>
      <c r="X1154" s="6" t="s">
        <v>9973</v>
      </c>
      <c r="Y1154" s="6" t="s">
        <v>9974</v>
      </c>
      <c r="Z1154" s="6">
        <v>4</v>
      </c>
    </row>
    <row r="1155" spans="1:26">
      <c r="A1155" s="6" t="s">
        <v>5322</v>
      </c>
      <c r="B1155" s="6" t="s">
        <v>5323</v>
      </c>
      <c r="C1155" s="6" t="s">
        <v>5324</v>
      </c>
      <c r="D1155" s="13">
        <v>0</v>
      </c>
      <c r="E1155" s="6" t="s">
        <v>5325</v>
      </c>
      <c r="F1155" s="6" t="s">
        <v>5326</v>
      </c>
      <c r="G1155" s="10" t="s">
        <v>1149</v>
      </c>
      <c r="H1155" s="6" t="s">
        <v>1135</v>
      </c>
      <c r="I1155" s="6" t="s">
        <v>4859</v>
      </c>
      <c r="J1155" s="6" t="s">
        <v>4859</v>
      </c>
      <c r="K1155" s="6" t="s">
        <v>2917</v>
      </c>
      <c r="N1155" s="8" t="s">
        <v>1139</v>
      </c>
      <c r="O1155" s="7">
        <v>2</v>
      </c>
      <c r="S1155" s="6">
        <v>0</v>
      </c>
      <c r="T1155" s="6">
        <v>0</v>
      </c>
      <c r="U1155" s="6">
        <v>0</v>
      </c>
      <c r="V1155" s="6">
        <v>0</v>
      </c>
      <c r="X1155" s="6" t="s">
        <v>9975</v>
      </c>
      <c r="Y1155" s="6" t="s">
        <v>9976</v>
      </c>
      <c r="Z1155" s="6">
        <v>4</v>
      </c>
    </row>
    <row r="1156" spans="1:26">
      <c r="A1156" s="6" t="s">
        <v>5327</v>
      </c>
      <c r="B1156" s="6" t="s">
        <v>5328</v>
      </c>
      <c r="C1156" s="6" t="s">
        <v>5329</v>
      </c>
      <c r="D1156" s="12">
        <v>0</v>
      </c>
      <c r="E1156" s="12" t="s">
        <v>5330</v>
      </c>
      <c r="F1156" s="12" t="s">
        <v>5331</v>
      </c>
      <c r="G1156" s="6" t="s">
        <v>1149</v>
      </c>
      <c r="H1156" s="6" t="s">
        <v>1135</v>
      </c>
      <c r="I1156" s="6" t="s">
        <v>4859</v>
      </c>
      <c r="J1156" s="6" t="s">
        <v>4859</v>
      </c>
      <c r="K1156" s="6" t="s">
        <v>2917</v>
      </c>
      <c r="N1156" s="8" t="s">
        <v>1139</v>
      </c>
      <c r="O1156" s="7">
        <v>2</v>
      </c>
      <c r="S1156" s="6">
        <v>0</v>
      </c>
      <c r="T1156" s="6">
        <v>0</v>
      </c>
      <c r="U1156" s="6">
        <v>0</v>
      </c>
      <c r="V1156" s="6">
        <v>0</v>
      </c>
      <c r="X1156" s="6" t="s">
        <v>9977</v>
      </c>
      <c r="Y1156" s="6" t="s">
        <v>9978</v>
      </c>
      <c r="Z1156" s="6">
        <v>4</v>
      </c>
    </row>
    <row r="1157" spans="1:26">
      <c r="A1157" s="6" t="s">
        <v>5332</v>
      </c>
      <c r="B1157" s="6" t="s">
        <v>5333</v>
      </c>
      <c r="C1157" s="6" t="s">
        <v>5334</v>
      </c>
      <c r="D1157" s="13">
        <v>0</v>
      </c>
      <c r="E1157" s="6" t="s">
        <v>5335</v>
      </c>
      <c r="F1157" s="6" t="s">
        <v>5336</v>
      </c>
      <c r="G1157" s="10" t="s">
        <v>1149</v>
      </c>
      <c r="H1157" s="6" t="s">
        <v>1135</v>
      </c>
      <c r="I1157" s="6" t="s">
        <v>4859</v>
      </c>
      <c r="J1157" s="6" t="s">
        <v>4859</v>
      </c>
      <c r="K1157" s="6" t="s">
        <v>2917</v>
      </c>
      <c r="N1157" s="8" t="s">
        <v>1139</v>
      </c>
      <c r="O1157" s="7">
        <v>2</v>
      </c>
      <c r="S1157" s="6">
        <v>0</v>
      </c>
      <c r="T1157" s="6">
        <v>0</v>
      </c>
      <c r="U1157" s="6">
        <v>0</v>
      </c>
      <c r="V1157" s="6">
        <v>0</v>
      </c>
      <c r="X1157" s="6" t="s">
        <v>9979</v>
      </c>
      <c r="Y1157" s="6" t="s">
        <v>9980</v>
      </c>
      <c r="Z1157" s="6">
        <v>4</v>
      </c>
    </row>
    <row r="1158" spans="1:26">
      <c r="A1158" s="6" t="s">
        <v>5337</v>
      </c>
      <c r="B1158" s="6" t="s">
        <v>5338</v>
      </c>
      <c r="C1158" s="6" t="s">
        <v>5339</v>
      </c>
      <c r="D1158" s="12">
        <v>0</v>
      </c>
      <c r="E1158" s="12" t="s">
        <v>5340</v>
      </c>
      <c r="F1158" s="12" t="s">
        <v>5341</v>
      </c>
      <c r="G1158" s="6" t="s">
        <v>1149</v>
      </c>
      <c r="H1158" s="6" t="s">
        <v>1135</v>
      </c>
      <c r="I1158" s="6" t="s">
        <v>4859</v>
      </c>
      <c r="J1158" s="6" t="s">
        <v>4859</v>
      </c>
      <c r="K1158" s="6" t="s">
        <v>2917</v>
      </c>
      <c r="N1158" s="8" t="s">
        <v>1139</v>
      </c>
      <c r="O1158" s="7">
        <v>2</v>
      </c>
      <c r="S1158" s="6">
        <v>0</v>
      </c>
      <c r="T1158" s="6">
        <v>0</v>
      </c>
      <c r="U1158" s="6">
        <v>0</v>
      </c>
      <c r="V1158" s="6">
        <v>0</v>
      </c>
      <c r="X1158" s="6" t="s">
        <v>9981</v>
      </c>
      <c r="Y1158" s="6" t="s">
        <v>9982</v>
      </c>
      <c r="Z1158" s="6">
        <v>4</v>
      </c>
    </row>
    <row r="1159" spans="1:26">
      <c r="A1159" s="6" t="s">
        <v>5342</v>
      </c>
      <c r="B1159" s="6" t="s">
        <v>5343</v>
      </c>
      <c r="C1159" s="6" t="s">
        <v>5344</v>
      </c>
      <c r="D1159" s="13">
        <v>0</v>
      </c>
      <c r="E1159" s="6" t="s">
        <v>5345</v>
      </c>
      <c r="F1159" s="6" t="s">
        <v>5346</v>
      </c>
      <c r="G1159" s="10" t="s">
        <v>1149</v>
      </c>
      <c r="H1159" s="6" t="s">
        <v>1135</v>
      </c>
      <c r="I1159" s="6" t="s">
        <v>4859</v>
      </c>
      <c r="J1159" s="6" t="s">
        <v>4859</v>
      </c>
      <c r="K1159" s="6" t="s">
        <v>2917</v>
      </c>
      <c r="N1159" s="8" t="s">
        <v>1139</v>
      </c>
      <c r="O1159" s="7">
        <v>2</v>
      </c>
      <c r="S1159" s="6">
        <v>0</v>
      </c>
      <c r="T1159" s="6">
        <v>0</v>
      </c>
      <c r="U1159" s="6">
        <v>0</v>
      </c>
      <c r="V1159" s="6">
        <v>0</v>
      </c>
      <c r="X1159" s="6" t="s">
        <v>9983</v>
      </c>
      <c r="Y1159" s="6" t="s">
        <v>9984</v>
      </c>
      <c r="Z1159" s="6">
        <v>4</v>
      </c>
    </row>
    <row r="1160" spans="1:26">
      <c r="A1160" s="6" t="s">
        <v>5347</v>
      </c>
      <c r="B1160" s="6" t="s">
        <v>5348</v>
      </c>
      <c r="C1160" s="6" t="s">
        <v>5349</v>
      </c>
      <c r="D1160" s="12">
        <v>0</v>
      </c>
      <c r="E1160" s="12" t="s">
        <v>5350</v>
      </c>
      <c r="F1160" s="12" t="s">
        <v>5351</v>
      </c>
      <c r="G1160" s="6" t="s">
        <v>1149</v>
      </c>
      <c r="H1160" s="6" t="s">
        <v>1135</v>
      </c>
      <c r="I1160" s="6" t="s">
        <v>4859</v>
      </c>
      <c r="J1160" s="6" t="s">
        <v>4859</v>
      </c>
      <c r="K1160" s="6" t="s">
        <v>2917</v>
      </c>
      <c r="N1160" s="8" t="s">
        <v>1139</v>
      </c>
      <c r="O1160" s="7">
        <v>2</v>
      </c>
      <c r="S1160" s="6">
        <v>0</v>
      </c>
      <c r="T1160" s="6">
        <v>0</v>
      </c>
      <c r="U1160" s="6">
        <v>0</v>
      </c>
      <c r="V1160" s="6">
        <v>0</v>
      </c>
      <c r="X1160" s="6" t="s">
        <v>9985</v>
      </c>
      <c r="Y1160" s="6" t="s">
        <v>9986</v>
      </c>
      <c r="Z1160" s="6">
        <v>4</v>
      </c>
    </row>
    <row r="1161" spans="1:26">
      <c r="A1161" s="6" t="s">
        <v>5352</v>
      </c>
      <c r="B1161" s="6" t="s">
        <v>5353</v>
      </c>
      <c r="C1161" s="6" t="s">
        <v>5354</v>
      </c>
      <c r="D1161" s="12">
        <v>0</v>
      </c>
      <c r="E1161" s="12" t="s">
        <v>5355</v>
      </c>
      <c r="F1161" s="12" t="s">
        <v>5356</v>
      </c>
      <c r="G1161" s="6" t="s">
        <v>1149</v>
      </c>
      <c r="H1161" s="6" t="s">
        <v>1135</v>
      </c>
      <c r="I1161" s="6" t="s">
        <v>4859</v>
      </c>
      <c r="J1161" s="6" t="s">
        <v>4859</v>
      </c>
      <c r="K1161" s="6" t="s">
        <v>2917</v>
      </c>
      <c r="N1161" s="8" t="s">
        <v>1139</v>
      </c>
      <c r="O1161" s="7">
        <v>2</v>
      </c>
      <c r="S1161" s="6">
        <v>0</v>
      </c>
      <c r="T1161" s="6">
        <v>0</v>
      </c>
      <c r="U1161" s="6">
        <v>0</v>
      </c>
      <c r="V1161" s="6">
        <v>0</v>
      </c>
      <c r="X1161" s="6" t="s">
        <v>9987</v>
      </c>
      <c r="Y1161" s="6" t="s">
        <v>9988</v>
      </c>
      <c r="Z1161" s="6">
        <v>4</v>
      </c>
    </row>
    <row r="1162" spans="1:26">
      <c r="A1162" s="6" t="s">
        <v>5357</v>
      </c>
      <c r="B1162" s="6" t="s">
        <v>5358</v>
      </c>
      <c r="C1162" s="6" t="s">
        <v>5359</v>
      </c>
      <c r="D1162" s="12">
        <v>0</v>
      </c>
      <c r="E1162" s="12" t="s">
        <v>4617</v>
      </c>
      <c r="F1162" s="12" t="s">
        <v>4618</v>
      </c>
      <c r="G1162" s="6" t="s">
        <v>1149</v>
      </c>
      <c r="H1162" s="6" t="s">
        <v>1135</v>
      </c>
      <c r="I1162" s="6" t="s">
        <v>4859</v>
      </c>
      <c r="J1162" s="6" t="s">
        <v>4859</v>
      </c>
      <c r="K1162" s="6" t="s">
        <v>2917</v>
      </c>
      <c r="N1162" s="8" t="s">
        <v>1139</v>
      </c>
      <c r="O1162" s="7">
        <v>2</v>
      </c>
      <c r="S1162" s="6">
        <v>0</v>
      </c>
      <c r="T1162" s="6">
        <v>0</v>
      </c>
      <c r="U1162" s="6">
        <v>0</v>
      </c>
      <c r="V1162" s="6">
        <v>0</v>
      </c>
      <c r="X1162" s="6" t="s">
        <v>9989</v>
      </c>
      <c r="Y1162" s="6" t="s">
        <v>9990</v>
      </c>
      <c r="Z1162" s="6">
        <v>4</v>
      </c>
    </row>
    <row r="1163" spans="1:26">
      <c r="A1163" s="6" t="s">
        <v>5360</v>
      </c>
      <c r="B1163" s="6" t="s">
        <v>5361</v>
      </c>
      <c r="C1163" s="6" t="s">
        <v>5362</v>
      </c>
      <c r="D1163" s="13">
        <v>0</v>
      </c>
      <c r="E1163" s="6" t="s">
        <v>5363</v>
      </c>
      <c r="F1163" s="6" t="s">
        <v>5364</v>
      </c>
      <c r="G1163" s="10" t="s">
        <v>1149</v>
      </c>
      <c r="H1163" s="6" t="s">
        <v>1135</v>
      </c>
      <c r="I1163" s="6" t="s">
        <v>4859</v>
      </c>
      <c r="J1163" s="6" t="s">
        <v>4859</v>
      </c>
      <c r="K1163" s="6" t="s">
        <v>2917</v>
      </c>
      <c r="N1163" s="8" t="s">
        <v>1139</v>
      </c>
      <c r="O1163" s="7">
        <v>2</v>
      </c>
      <c r="S1163" s="6">
        <v>0</v>
      </c>
      <c r="T1163" s="6">
        <v>0</v>
      </c>
      <c r="U1163" s="6">
        <v>0</v>
      </c>
      <c r="V1163" s="6">
        <v>0</v>
      </c>
      <c r="X1163" s="6" t="s">
        <v>9991</v>
      </c>
      <c r="Y1163" s="6" t="s">
        <v>9992</v>
      </c>
      <c r="Z1163" s="6">
        <v>4</v>
      </c>
    </row>
    <row r="1164" spans="1:26">
      <c r="A1164" s="6" t="s">
        <v>5365</v>
      </c>
      <c r="B1164" s="6" t="s">
        <v>5366</v>
      </c>
      <c r="C1164" s="6" t="s">
        <v>5367</v>
      </c>
      <c r="D1164" s="13">
        <v>0</v>
      </c>
      <c r="E1164" s="6" t="s">
        <v>5368</v>
      </c>
      <c r="F1164" s="6" t="s">
        <v>5369</v>
      </c>
      <c r="G1164" s="10" t="s">
        <v>1149</v>
      </c>
      <c r="H1164" s="6" t="s">
        <v>1135</v>
      </c>
      <c r="I1164" s="6" t="s">
        <v>4859</v>
      </c>
      <c r="J1164" s="6" t="s">
        <v>4859</v>
      </c>
      <c r="K1164" s="6" t="s">
        <v>2917</v>
      </c>
      <c r="N1164" s="8" t="s">
        <v>1139</v>
      </c>
      <c r="O1164" s="7">
        <v>2</v>
      </c>
      <c r="S1164" s="6">
        <v>0</v>
      </c>
      <c r="T1164" s="6">
        <v>0</v>
      </c>
      <c r="U1164" s="6">
        <v>0</v>
      </c>
      <c r="V1164" s="6">
        <v>0</v>
      </c>
      <c r="X1164" s="6" t="s">
        <v>9993</v>
      </c>
      <c r="Y1164" s="6" t="s">
        <v>9994</v>
      </c>
      <c r="Z1164" s="6">
        <v>4</v>
      </c>
    </row>
    <row r="1165" spans="1:26">
      <c r="A1165" s="6" t="s">
        <v>5370</v>
      </c>
      <c r="B1165" s="6" t="s">
        <v>5371</v>
      </c>
      <c r="C1165" s="6" t="s">
        <v>5372</v>
      </c>
      <c r="D1165" s="13">
        <v>0</v>
      </c>
      <c r="E1165" s="6" t="s">
        <v>5373</v>
      </c>
      <c r="F1165" s="6" t="s">
        <v>5374</v>
      </c>
      <c r="G1165" s="10" t="s">
        <v>1149</v>
      </c>
      <c r="H1165" s="6" t="s">
        <v>1135</v>
      </c>
      <c r="I1165" s="6" t="s">
        <v>4859</v>
      </c>
      <c r="J1165" s="6" t="s">
        <v>4859</v>
      </c>
      <c r="K1165" s="6" t="s">
        <v>2917</v>
      </c>
      <c r="N1165" s="8" t="s">
        <v>1139</v>
      </c>
      <c r="O1165" s="7">
        <v>2</v>
      </c>
      <c r="S1165" s="6">
        <v>0</v>
      </c>
      <c r="T1165" s="6">
        <v>0</v>
      </c>
      <c r="U1165" s="6">
        <v>0</v>
      </c>
      <c r="V1165" s="6">
        <v>0</v>
      </c>
      <c r="X1165" s="6" t="s">
        <v>9995</v>
      </c>
      <c r="Y1165" s="6" t="s">
        <v>9996</v>
      </c>
      <c r="Z1165" s="6">
        <v>4</v>
      </c>
    </row>
    <row r="1166" spans="1:26">
      <c r="A1166" s="6" t="s">
        <v>5375</v>
      </c>
      <c r="B1166" s="6" t="s">
        <v>5376</v>
      </c>
      <c r="C1166" s="6" t="s">
        <v>5377</v>
      </c>
      <c r="D1166" s="12">
        <v>0</v>
      </c>
      <c r="E1166" s="12" t="s">
        <v>5378</v>
      </c>
      <c r="F1166" s="12" t="s">
        <v>5379</v>
      </c>
      <c r="G1166" s="6" t="s">
        <v>1149</v>
      </c>
      <c r="H1166" s="6" t="s">
        <v>1135</v>
      </c>
      <c r="I1166" s="6" t="s">
        <v>4859</v>
      </c>
      <c r="J1166" s="6" t="s">
        <v>4859</v>
      </c>
      <c r="K1166" s="6" t="s">
        <v>2917</v>
      </c>
      <c r="N1166" s="8" t="s">
        <v>1139</v>
      </c>
      <c r="O1166" s="7">
        <v>2</v>
      </c>
      <c r="S1166" s="6">
        <v>0</v>
      </c>
      <c r="T1166" s="6">
        <v>0</v>
      </c>
      <c r="U1166" s="6">
        <v>0</v>
      </c>
      <c r="V1166" s="6">
        <v>0</v>
      </c>
      <c r="X1166" s="6" t="s">
        <v>9997</v>
      </c>
      <c r="Y1166" s="6" t="s">
        <v>9998</v>
      </c>
      <c r="Z1166" s="6">
        <v>4</v>
      </c>
    </row>
    <row r="1167" spans="1:26">
      <c r="A1167" s="6" t="s">
        <v>5380</v>
      </c>
      <c r="B1167" s="6" t="s">
        <v>5381</v>
      </c>
      <c r="C1167" s="6" t="s">
        <v>5382</v>
      </c>
      <c r="D1167" s="12">
        <v>0</v>
      </c>
      <c r="E1167" s="12" t="s">
        <v>4576</v>
      </c>
      <c r="F1167" s="12" t="s">
        <v>4577</v>
      </c>
      <c r="G1167" s="6" t="s">
        <v>1149</v>
      </c>
      <c r="H1167" s="6" t="s">
        <v>1135</v>
      </c>
      <c r="I1167" s="6" t="s">
        <v>4859</v>
      </c>
      <c r="J1167" s="6" t="s">
        <v>4859</v>
      </c>
      <c r="K1167" s="6" t="s">
        <v>2917</v>
      </c>
      <c r="N1167" s="8" t="s">
        <v>1139</v>
      </c>
      <c r="O1167" s="7">
        <v>2</v>
      </c>
      <c r="S1167" s="6">
        <v>0</v>
      </c>
      <c r="T1167" s="6">
        <v>0</v>
      </c>
      <c r="U1167" s="6">
        <v>0</v>
      </c>
      <c r="V1167" s="6">
        <v>0</v>
      </c>
      <c r="X1167" s="6" t="s">
        <v>9999</v>
      </c>
      <c r="Y1167" s="6" t="s">
        <v>10000</v>
      </c>
      <c r="Z1167" s="6">
        <v>4</v>
      </c>
    </row>
    <row r="1168" spans="1:26">
      <c r="A1168" s="6" t="s">
        <v>5383</v>
      </c>
      <c r="B1168" s="6" t="s">
        <v>5384</v>
      </c>
      <c r="C1168" s="6" t="s">
        <v>5385</v>
      </c>
      <c r="D1168" s="13">
        <v>0</v>
      </c>
      <c r="E1168" s="6" t="s">
        <v>5386</v>
      </c>
      <c r="F1168" s="6" t="s">
        <v>5387</v>
      </c>
      <c r="G1168" s="10" t="s">
        <v>1149</v>
      </c>
      <c r="H1168" s="6" t="s">
        <v>1135</v>
      </c>
      <c r="I1168" s="6" t="s">
        <v>4859</v>
      </c>
      <c r="J1168" s="6" t="s">
        <v>4859</v>
      </c>
      <c r="K1168" s="6" t="s">
        <v>2917</v>
      </c>
      <c r="N1168" s="8" t="s">
        <v>1139</v>
      </c>
      <c r="O1168" s="7">
        <v>2</v>
      </c>
      <c r="S1168" s="6">
        <v>0</v>
      </c>
      <c r="T1168" s="6">
        <v>0</v>
      </c>
      <c r="U1168" s="6">
        <v>0</v>
      </c>
      <c r="V1168" s="6">
        <v>0</v>
      </c>
      <c r="X1168" s="6" t="s">
        <v>10001</v>
      </c>
      <c r="Y1168" s="6" t="s">
        <v>10002</v>
      </c>
      <c r="Z1168" s="6">
        <v>4</v>
      </c>
    </row>
    <row r="1169" spans="1:26">
      <c r="A1169" s="6" t="s">
        <v>5388</v>
      </c>
      <c r="B1169" s="6" t="s">
        <v>5389</v>
      </c>
      <c r="C1169" s="6" t="s">
        <v>5390</v>
      </c>
      <c r="D1169" s="12">
        <v>0</v>
      </c>
      <c r="E1169" s="12" t="s">
        <v>4601</v>
      </c>
      <c r="F1169" s="12" t="s">
        <v>4602</v>
      </c>
      <c r="G1169" s="6" t="s">
        <v>1149</v>
      </c>
      <c r="H1169" s="6" t="s">
        <v>1135</v>
      </c>
      <c r="I1169" s="6" t="s">
        <v>4859</v>
      </c>
      <c r="J1169" s="6" t="s">
        <v>4859</v>
      </c>
      <c r="K1169" s="6" t="s">
        <v>2917</v>
      </c>
      <c r="N1169" s="8" t="s">
        <v>1139</v>
      </c>
      <c r="O1169" s="7">
        <v>2</v>
      </c>
      <c r="S1169" s="6">
        <v>0</v>
      </c>
      <c r="T1169" s="6">
        <v>0</v>
      </c>
      <c r="U1169" s="6">
        <v>0</v>
      </c>
      <c r="V1169" s="6">
        <v>0</v>
      </c>
      <c r="X1169" s="6" t="s">
        <v>10003</v>
      </c>
      <c r="Y1169" s="6" t="s">
        <v>10004</v>
      </c>
      <c r="Z1169" s="6">
        <v>4</v>
      </c>
    </row>
    <row r="1170" spans="1:26">
      <c r="A1170" s="6" t="s">
        <v>5391</v>
      </c>
      <c r="B1170" s="6" t="s">
        <v>5392</v>
      </c>
      <c r="C1170" s="6" t="s">
        <v>5393</v>
      </c>
      <c r="D1170" s="13">
        <v>0</v>
      </c>
      <c r="E1170" s="6" t="s">
        <v>5394</v>
      </c>
      <c r="F1170" s="6" t="s">
        <v>5395</v>
      </c>
      <c r="G1170" s="10" t="s">
        <v>1149</v>
      </c>
      <c r="H1170" s="6" t="s">
        <v>1135</v>
      </c>
      <c r="I1170" s="6" t="s">
        <v>4859</v>
      </c>
      <c r="J1170" s="6" t="s">
        <v>4859</v>
      </c>
      <c r="K1170" s="6" t="s">
        <v>2917</v>
      </c>
      <c r="N1170" s="8" t="s">
        <v>1139</v>
      </c>
      <c r="O1170" s="7">
        <v>2</v>
      </c>
      <c r="S1170" s="6">
        <v>0</v>
      </c>
      <c r="T1170" s="6">
        <v>0</v>
      </c>
      <c r="U1170" s="6">
        <v>0</v>
      </c>
      <c r="V1170" s="6">
        <v>0</v>
      </c>
      <c r="X1170" s="6" t="s">
        <v>10005</v>
      </c>
      <c r="Y1170" s="6" t="s">
        <v>10006</v>
      </c>
      <c r="Z1170" s="6">
        <v>4</v>
      </c>
    </row>
    <row r="1171" spans="1:26">
      <c r="A1171" s="6" t="s">
        <v>5396</v>
      </c>
      <c r="B1171" s="6" t="s">
        <v>5397</v>
      </c>
      <c r="C1171" s="6" t="s">
        <v>5398</v>
      </c>
      <c r="D1171" s="12">
        <v>0</v>
      </c>
      <c r="E1171" s="12" t="s">
        <v>4569</v>
      </c>
      <c r="F1171" s="12" t="s">
        <v>4570</v>
      </c>
      <c r="G1171" s="6" t="s">
        <v>1149</v>
      </c>
      <c r="H1171" s="6" t="s">
        <v>1135</v>
      </c>
      <c r="I1171" s="6" t="s">
        <v>4859</v>
      </c>
      <c r="J1171" s="6" t="s">
        <v>4859</v>
      </c>
      <c r="K1171" s="6" t="s">
        <v>2917</v>
      </c>
      <c r="N1171" s="8" t="s">
        <v>1139</v>
      </c>
      <c r="O1171" s="7">
        <v>2</v>
      </c>
      <c r="S1171" s="6">
        <v>0</v>
      </c>
      <c r="T1171" s="6">
        <v>0</v>
      </c>
      <c r="U1171" s="6">
        <v>0</v>
      </c>
      <c r="V1171" s="6">
        <v>0</v>
      </c>
      <c r="X1171" s="6" t="s">
        <v>10007</v>
      </c>
      <c r="Y1171" s="6" t="s">
        <v>10008</v>
      </c>
      <c r="Z1171" s="6">
        <v>4</v>
      </c>
    </row>
    <row r="1172" spans="1:26">
      <c r="A1172" s="6" t="s">
        <v>5399</v>
      </c>
      <c r="B1172" s="6" t="s">
        <v>5400</v>
      </c>
      <c r="C1172" s="6" t="s">
        <v>5401</v>
      </c>
      <c r="D1172" s="12">
        <v>0</v>
      </c>
      <c r="E1172" s="12" t="s">
        <v>5402</v>
      </c>
      <c r="F1172" s="12" t="s">
        <v>5403</v>
      </c>
      <c r="G1172" s="6" t="s">
        <v>1149</v>
      </c>
      <c r="H1172" s="6" t="s">
        <v>1135</v>
      </c>
      <c r="I1172" s="6" t="s">
        <v>4859</v>
      </c>
      <c r="J1172" s="6" t="s">
        <v>4859</v>
      </c>
      <c r="K1172" s="6" t="s">
        <v>2917</v>
      </c>
      <c r="N1172" s="8" t="s">
        <v>1139</v>
      </c>
      <c r="O1172" s="7">
        <v>2</v>
      </c>
      <c r="S1172" s="6">
        <v>0</v>
      </c>
      <c r="T1172" s="6">
        <v>0</v>
      </c>
      <c r="U1172" s="6">
        <v>0</v>
      </c>
      <c r="V1172" s="6">
        <v>0</v>
      </c>
      <c r="X1172" s="6" t="s">
        <v>10009</v>
      </c>
      <c r="Y1172" s="6" t="s">
        <v>10010</v>
      </c>
      <c r="Z1172" s="6">
        <v>4</v>
      </c>
    </row>
    <row r="1173" spans="1:26">
      <c r="A1173" s="6" t="s">
        <v>5404</v>
      </c>
      <c r="B1173" s="6" t="s">
        <v>5405</v>
      </c>
      <c r="C1173" s="6" t="s">
        <v>5406</v>
      </c>
      <c r="D1173" s="7">
        <v>0</v>
      </c>
      <c r="E1173" s="6" t="s">
        <v>5407</v>
      </c>
      <c r="F1173" s="6" t="s">
        <v>5408</v>
      </c>
      <c r="G1173" s="10" t="s">
        <v>1149</v>
      </c>
      <c r="H1173" s="6" t="s">
        <v>1135</v>
      </c>
      <c r="I1173" s="6" t="s">
        <v>4859</v>
      </c>
      <c r="J1173" s="6" t="s">
        <v>4859</v>
      </c>
      <c r="K1173" s="6" t="s">
        <v>2917</v>
      </c>
      <c r="N1173" s="8" t="s">
        <v>1139</v>
      </c>
      <c r="O1173" s="7">
        <v>2</v>
      </c>
      <c r="S1173" s="6">
        <v>0</v>
      </c>
      <c r="T1173" s="6">
        <v>0</v>
      </c>
      <c r="U1173" s="6">
        <v>0</v>
      </c>
      <c r="V1173" s="6">
        <v>0</v>
      </c>
      <c r="X1173" s="6" t="s">
        <v>10011</v>
      </c>
      <c r="Y1173" s="6" t="s">
        <v>10012</v>
      </c>
      <c r="Z1173" s="6">
        <v>4</v>
      </c>
    </row>
    <row r="1174" spans="1:26">
      <c r="A1174" s="6" t="s">
        <v>5409</v>
      </c>
      <c r="B1174" s="6" t="s">
        <v>5410</v>
      </c>
      <c r="C1174" s="6" t="s">
        <v>5411</v>
      </c>
      <c r="D1174" s="12">
        <v>0</v>
      </c>
      <c r="E1174" s="12" t="s">
        <v>5412</v>
      </c>
      <c r="F1174" s="12" t="s">
        <v>5413</v>
      </c>
      <c r="G1174" s="6" t="s">
        <v>1149</v>
      </c>
      <c r="H1174" s="6" t="s">
        <v>1135</v>
      </c>
      <c r="I1174" s="6" t="s">
        <v>4859</v>
      </c>
      <c r="J1174" s="6" t="s">
        <v>4859</v>
      </c>
      <c r="K1174" s="6" t="s">
        <v>2917</v>
      </c>
      <c r="N1174" s="8" t="s">
        <v>1139</v>
      </c>
      <c r="O1174" s="7">
        <v>2</v>
      </c>
      <c r="S1174" s="6">
        <v>0</v>
      </c>
      <c r="T1174" s="6">
        <v>0</v>
      </c>
      <c r="U1174" s="6">
        <v>0</v>
      </c>
      <c r="V1174" s="6">
        <v>0</v>
      </c>
      <c r="X1174" s="6" t="s">
        <v>10013</v>
      </c>
      <c r="Y1174" s="6" t="s">
        <v>10014</v>
      </c>
      <c r="Z1174" s="6">
        <v>4</v>
      </c>
    </row>
    <row r="1175" spans="1:26">
      <c r="A1175" s="6" t="s">
        <v>5414</v>
      </c>
      <c r="B1175" s="6" t="s">
        <v>5415</v>
      </c>
      <c r="C1175" s="6" t="s">
        <v>5416</v>
      </c>
      <c r="D1175" s="12">
        <v>0</v>
      </c>
      <c r="E1175" s="12" t="s">
        <v>5417</v>
      </c>
      <c r="F1175" s="12" t="s">
        <v>5418</v>
      </c>
      <c r="G1175" s="6" t="s">
        <v>1149</v>
      </c>
      <c r="H1175" s="6" t="s">
        <v>1135</v>
      </c>
      <c r="I1175" s="6" t="s">
        <v>4859</v>
      </c>
      <c r="J1175" s="6" t="s">
        <v>4859</v>
      </c>
      <c r="K1175" s="6" t="s">
        <v>2917</v>
      </c>
      <c r="N1175" s="8" t="s">
        <v>1139</v>
      </c>
      <c r="O1175" s="7">
        <v>2</v>
      </c>
      <c r="S1175" s="6">
        <v>0</v>
      </c>
      <c r="T1175" s="6">
        <v>0</v>
      </c>
      <c r="U1175" s="6">
        <v>0</v>
      </c>
      <c r="V1175" s="6">
        <v>0</v>
      </c>
      <c r="X1175" s="6" t="s">
        <v>10015</v>
      </c>
      <c r="Y1175" s="6" t="s">
        <v>10016</v>
      </c>
      <c r="Z1175" s="6">
        <v>4</v>
      </c>
    </row>
    <row r="1176" spans="1:26">
      <c r="A1176" s="6" t="s">
        <v>5419</v>
      </c>
      <c r="B1176" s="6" t="s">
        <v>5420</v>
      </c>
      <c r="C1176" s="6" t="s">
        <v>5421</v>
      </c>
      <c r="D1176" s="13">
        <v>0</v>
      </c>
      <c r="E1176" s="6" t="s">
        <v>5422</v>
      </c>
      <c r="F1176" s="6" t="s">
        <v>5423</v>
      </c>
      <c r="G1176" s="10" t="s">
        <v>1149</v>
      </c>
      <c r="H1176" s="6" t="s">
        <v>1135</v>
      </c>
      <c r="I1176" s="6" t="s">
        <v>4859</v>
      </c>
      <c r="J1176" s="6" t="s">
        <v>4859</v>
      </c>
      <c r="K1176" s="6" t="s">
        <v>2917</v>
      </c>
      <c r="N1176" s="8" t="s">
        <v>1139</v>
      </c>
      <c r="O1176" s="7">
        <v>2</v>
      </c>
      <c r="S1176" s="6">
        <v>0</v>
      </c>
      <c r="T1176" s="6">
        <v>0</v>
      </c>
      <c r="U1176" s="6">
        <v>0</v>
      </c>
      <c r="V1176" s="6">
        <v>0</v>
      </c>
      <c r="X1176" s="6" t="s">
        <v>10017</v>
      </c>
      <c r="Y1176" s="6" t="s">
        <v>10018</v>
      </c>
      <c r="Z1176" s="6">
        <v>4</v>
      </c>
    </row>
    <row r="1177" spans="1:26">
      <c r="A1177" s="6" t="s">
        <v>5424</v>
      </c>
      <c r="B1177" s="6" t="s">
        <v>5425</v>
      </c>
      <c r="C1177" s="6" t="s">
        <v>5426</v>
      </c>
      <c r="D1177" s="13">
        <v>0</v>
      </c>
      <c r="E1177" s="6" t="s">
        <v>5427</v>
      </c>
      <c r="F1177" s="6" t="s">
        <v>5428</v>
      </c>
      <c r="G1177" s="10" t="s">
        <v>1149</v>
      </c>
      <c r="H1177" s="6" t="s">
        <v>1135</v>
      </c>
      <c r="I1177" s="6" t="s">
        <v>4859</v>
      </c>
      <c r="J1177" s="6" t="s">
        <v>4859</v>
      </c>
      <c r="K1177" s="6" t="s">
        <v>2917</v>
      </c>
      <c r="N1177" s="8" t="s">
        <v>1139</v>
      </c>
      <c r="O1177" s="7">
        <v>2</v>
      </c>
      <c r="S1177" s="6">
        <v>0</v>
      </c>
      <c r="T1177" s="6">
        <v>0</v>
      </c>
      <c r="U1177" s="6">
        <v>0</v>
      </c>
      <c r="V1177" s="6">
        <v>0</v>
      </c>
      <c r="X1177" s="6" t="s">
        <v>10019</v>
      </c>
      <c r="Y1177" s="6" t="s">
        <v>10020</v>
      </c>
      <c r="Z1177" s="6">
        <v>4</v>
      </c>
    </row>
    <row r="1178" spans="1:26">
      <c r="A1178" s="6" t="s">
        <v>5429</v>
      </c>
      <c r="B1178" s="6" t="s">
        <v>5430</v>
      </c>
      <c r="C1178" s="6" t="s">
        <v>5431</v>
      </c>
      <c r="D1178" s="13">
        <v>0</v>
      </c>
      <c r="E1178" s="6" t="s">
        <v>5432</v>
      </c>
      <c r="F1178" s="6" t="s">
        <v>5433</v>
      </c>
      <c r="G1178" s="10" t="s">
        <v>1149</v>
      </c>
      <c r="H1178" s="6" t="s">
        <v>1135</v>
      </c>
      <c r="I1178" s="6" t="s">
        <v>4859</v>
      </c>
      <c r="J1178" s="6" t="s">
        <v>4859</v>
      </c>
      <c r="K1178" s="6" t="s">
        <v>2917</v>
      </c>
      <c r="N1178" s="8" t="s">
        <v>1139</v>
      </c>
      <c r="O1178" s="7">
        <v>2</v>
      </c>
      <c r="S1178" s="6">
        <v>0</v>
      </c>
      <c r="T1178" s="6">
        <v>0</v>
      </c>
      <c r="U1178" s="6">
        <v>0</v>
      </c>
      <c r="V1178" s="6">
        <v>0</v>
      </c>
      <c r="X1178" s="6" t="s">
        <v>10021</v>
      </c>
      <c r="Y1178" s="6" t="s">
        <v>10022</v>
      </c>
      <c r="Z1178" s="6">
        <v>4</v>
      </c>
    </row>
    <row r="1179" spans="1:26">
      <c r="A1179" s="6" t="s">
        <v>5434</v>
      </c>
      <c r="B1179" s="6" t="s">
        <v>5435</v>
      </c>
      <c r="C1179" s="6" t="s">
        <v>5436</v>
      </c>
      <c r="D1179" s="13">
        <v>0</v>
      </c>
      <c r="E1179" s="6" t="s">
        <v>5437</v>
      </c>
      <c r="F1179" s="6" t="s">
        <v>5438</v>
      </c>
      <c r="G1179" s="10" t="s">
        <v>1149</v>
      </c>
      <c r="H1179" s="6" t="s">
        <v>1135</v>
      </c>
      <c r="I1179" s="6" t="s">
        <v>4859</v>
      </c>
      <c r="J1179" s="6" t="s">
        <v>4859</v>
      </c>
      <c r="K1179" s="6" t="s">
        <v>2917</v>
      </c>
      <c r="N1179" s="8" t="s">
        <v>1139</v>
      </c>
      <c r="O1179" s="7">
        <v>2</v>
      </c>
      <c r="S1179" s="6">
        <v>0</v>
      </c>
      <c r="T1179" s="6">
        <v>0</v>
      </c>
      <c r="U1179" s="6">
        <v>0</v>
      </c>
      <c r="V1179" s="6">
        <v>0</v>
      </c>
      <c r="X1179" s="6" t="s">
        <v>10023</v>
      </c>
      <c r="Y1179" s="6" t="s">
        <v>10024</v>
      </c>
      <c r="Z1179" s="6">
        <v>4</v>
      </c>
    </row>
    <row r="1180" spans="1:26">
      <c r="A1180" s="6" t="s">
        <v>5439</v>
      </c>
      <c r="B1180" s="6" t="s">
        <v>5440</v>
      </c>
      <c r="C1180" s="6" t="s">
        <v>5441</v>
      </c>
      <c r="D1180" s="13">
        <v>0</v>
      </c>
      <c r="E1180" s="6" t="s">
        <v>5442</v>
      </c>
      <c r="F1180" s="6" t="s">
        <v>5443</v>
      </c>
      <c r="G1180" s="10" t="s">
        <v>1149</v>
      </c>
      <c r="H1180" s="6" t="s">
        <v>1135</v>
      </c>
      <c r="I1180" s="6" t="s">
        <v>4859</v>
      </c>
      <c r="J1180" s="6" t="s">
        <v>4859</v>
      </c>
      <c r="K1180" s="6" t="s">
        <v>2917</v>
      </c>
      <c r="N1180" s="8" t="s">
        <v>1139</v>
      </c>
      <c r="O1180" s="7">
        <v>2</v>
      </c>
      <c r="S1180" s="6">
        <v>0</v>
      </c>
      <c r="T1180" s="6">
        <v>0</v>
      </c>
      <c r="U1180" s="6">
        <v>0</v>
      </c>
      <c r="V1180" s="6">
        <v>0</v>
      </c>
      <c r="X1180" s="6" t="s">
        <v>10025</v>
      </c>
      <c r="Y1180" s="6" t="s">
        <v>10026</v>
      </c>
      <c r="Z1180" s="6">
        <v>4</v>
      </c>
    </row>
    <row r="1181" spans="1:26">
      <c r="A1181" s="6" t="s">
        <v>5444</v>
      </c>
      <c r="B1181" s="6" t="s">
        <v>5445</v>
      </c>
      <c r="C1181" s="6" t="s">
        <v>5446</v>
      </c>
      <c r="D1181" s="12">
        <v>0</v>
      </c>
      <c r="E1181" s="12" t="s">
        <v>5447</v>
      </c>
      <c r="F1181" s="12" t="s">
        <v>5448</v>
      </c>
      <c r="G1181" s="6" t="s">
        <v>1149</v>
      </c>
      <c r="H1181" s="6" t="s">
        <v>1135</v>
      </c>
      <c r="I1181" s="6" t="s">
        <v>4859</v>
      </c>
      <c r="J1181" s="6" t="s">
        <v>4859</v>
      </c>
      <c r="K1181" s="6" t="s">
        <v>2917</v>
      </c>
      <c r="N1181" s="8" t="s">
        <v>1139</v>
      </c>
      <c r="O1181" s="7">
        <v>2</v>
      </c>
      <c r="S1181" s="6">
        <v>0</v>
      </c>
      <c r="T1181" s="6">
        <v>0</v>
      </c>
      <c r="U1181" s="6">
        <v>0</v>
      </c>
      <c r="V1181" s="6">
        <v>0</v>
      </c>
      <c r="X1181" s="6" t="s">
        <v>10027</v>
      </c>
      <c r="Y1181" s="6" t="s">
        <v>10028</v>
      </c>
      <c r="Z1181" s="6">
        <v>4</v>
      </c>
    </row>
    <row r="1182" spans="1:26">
      <c r="A1182" s="6" t="s">
        <v>5449</v>
      </c>
      <c r="B1182" s="6" t="s">
        <v>5450</v>
      </c>
      <c r="C1182" s="6" t="s">
        <v>5451</v>
      </c>
      <c r="D1182" s="12">
        <v>0</v>
      </c>
      <c r="E1182" s="12" t="s">
        <v>5452</v>
      </c>
      <c r="F1182" s="12" t="s">
        <v>5453</v>
      </c>
      <c r="G1182" s="6" t="s">
        <v>1149</v>
      </c>
      <c r="H1182" s="6" t="s">
        <v>1135</v>
      </c>
      <c r="I1182" s="6" t="s">
        <v>4859</v>
      </c>
      <c r="J1182" s="6" t="s">
        <v>4859</v>
      </c>
      <c r="K1182" s="6" t="s">
        <v>2917</v>
      </c>
      <c r="N1182" s="8" t="s">
        <v>1139</v>
      </c>
      <c r="O1182" s="7">
        <v>2</v>
      </c>
      <c r="S1182" s="6">
        <v>0</v>
      </c>
      <c r="T1182" s="6">
        <v>0</v>
      </c>
      <c r="U1182" s="6">
        <v>0</v>
      </c>
      <c r="V1182" s="6">
        <v>0</v>
      </c>
      <c r="X1182" s="6" t="s">
        <v>10029</v>
      </c>
      <c r="Y1182" s="6" t="s">
        <v>10030</v>
      </c>
      <c r="Z1182" s="6">
        <v>4</v>
      </c>
    </row>
    <row r="1183" spans="1:26">
      <c r="A1183" s="6" t="s">
        <v>5454</v>
      </c>
      <c r="B1183" s="6" t="s">
        <v>5455</v>
      </c>
      <c r="C1183" s="6" t="s">
        <v>5456</v>
      </c>
      <c r="D1183" s="13">
        <v>0</v>
      </c>
      <c r="E1183" s="6" t="s">
        <v>5457</v>
      </c>
      <c r="F1183" s="6" t="s">
        <v>5458</v>
      </c>
      <c r="G1183" s="10" t="s">
        <v>1149</v>
      </c>
      <c r="H1183" s="6" t="s">
        <v>1135</v>
      </c>
      <c r="I1183" s="6" t="s">
        <v>4859</v>
      </c>
      <c r="J1183" s="6" t="s">
        <v>4859</v>
      </c>
      <c r="K1183" s="6" t="s">
        <v>2917</v>
      </c>
      <c r="N1183" s="8" t="s">
        <v>1139</v>
      </c>
      <c r="O1183" s="7">
        <v>2</v>
      </c>
      <c r="S1183" s="6">
        <v>0</v>
      </c>
      <c r="T1183" s="6">
        <v>0</v>
      </c>
      <c r="U1183" s="6">
        <v>0</v>
      </c>
      <c r="V1183" s="6">
        <v>0</v>
      </c>
      <c r="X1183" s="6" t="s">
        <v>10031</v>
      </c>
      <c r="Y1183" s="6" t="s">
        <v>10032</v>
      </c>
      <c r="Z1183" s="6">
        <v>4</v>
      </c>
    </row>
    <row r="1184" spans="1:26">
      <c r="A1184" s="6" t="s">
        <v>5459</v>
      </c>
      <c r="B1184" s="6" t="s">
        <v>5460</v>
      </c>
      <c r="C1184" s="6" t="s">
        <v>5461</v>
      </c>
      <c r="D1184" s="13">
        <v>0</v>
      </c>
      <c r="E1184" s="6" t="s">
        <v>5462</v>
      </c>
      <c r="F1184" s="6" t="s">
        <v>5463</v>
      </c>
      <c r="G1184" s="10" t="s">
        <v>1149</v>
      </c>
      <c r="H1184" s="6" t="s">
        <v>1135</v>
      </c>
      <c r="I1184" s="6" t="s">
        <v>4859</v>
      </c>
      <c r="J1184" s="6" t="s">
        <v>4859</v>
      </c>
      <c r="K1184" s="6" t="s">
        <v>2917</v>
      </c>
      <c r="N1184" s="8" t="s">
        <v>1139</v>
      </c>
      <c r="O1184" s="7">
        <v>2</v>
      </c>
      <c r="S1184" s="6">
        <v>0</v>
      </c>
      <c r="T1184" s="6">
        <v>0</v>
      </c>
      <c r="U1184" s="6">
        <v>0</v>
      </c>
      <c r="V1184" s="6">
        <v>0</v>
      </c>
      <c r="X1184" s="6" t="s">
        <v>10033</v>
      </c>
      <c r="Y1184" s="6" t="s">
        <v>10034</v>
      </c>
      <c r="Z1184" s="6">
        <v>4</v>
      </c>
    </row>
    <row r="1185" spans="1:26">
      <c r="A1185" s="6" t="s">
        <v>5464</v>
      </c>
      <c r="B1185" s="6" t="s">
        <v>5465</v>
      </c>
      <c r="C1185" s="6" t="s">
        <v>5466</v>
      </c>
      <c r="D1185" s="13">
        <v>0</v>
      </c>
      <c r="E1185" s="6" t="s">
        <v>1671</v>
      </c>
      <c r="F1185" s="6" t="s">
        <v>1672</v>
      </c>
      <c r="G1185" s="10" t="s">
        <v>1149</v>
      </c>
      <c r="H1185" s="6" t="s">
        <v>1135</v>
      </c>
      <c r="I1185" s="6" t="s">
        <v>4859</v>
      </c>
      <c r="J1185" s="6" t="s">
        <v>4859</v>
      </c>
      <c r="K1185" s="6" t="s">
        <v>2917</v>
      </c>
      <c r="N1185" s="8" t="s">
        <v>1139</v>
      </c>
      <c r="O1185" s="7">
        <v>2</v>
      </c>
      <c r="S1185" s="6">
        <v>0</v>
      </c>
      <c r="T1185" s="6">
        <v>0</v>
      </c>
      <c r="U1185" s="6">
        <v>0</v>
      </c>
      <c r="V1185" s="6">
        <v>0</v>
      </c>
      <c r="X1185" s="6" t="s">
        <v>10035</v>
      </c>
      <c r="Y1185" s="6" t="s">
        <v>10036</v>
      </c>
      <c r="Z1185" s="6">
        <v>4</v>
      </c>
    </row>
    <row r="1186" spans="1:26">
      <c r="A1186" s="6" t="s">
        <v>5467</v>
      </c>
      <c r="B1186" s="6" t="s">
        <v>5468</v>
      </c>
      <c r="C1186" s="6" t="s">
        <v>5469</v>
      </c>
      <c r="D1186" s="13">
        <v>0</v>
      </c>
      <c r="E1186" s="6" t="s">
        <v>5470</v>
      </c>
      <c r="F1186" s="6" t="s">
        <v>5471</v>
      </c>
      <c r="G1186" s="10" t="s">
        <v>1149</v>
      </c>
      <c r="H1186" s="6" t="s">
        <v>1135</v>
      </c>
      <c r="I1186" s="6" t="s">
        <v>4859</v>
      </c>
      <c r="J1186" s="6" t="s">
        <v>4859</v>
      </c>
      <c r="K1186" s="6" t="s">
        <v>2917</v>
      </c>
      <c r="N1186" s="8" t="s">
        <v>1139</v>
      </c>
      <c r="O1186" s="7">
        <v>2</v>
      </c>
      <c r="S1186" s="6">
        <v>0</v>
      </c>
      <c r="T1186" s="6">
        <v>0</v>
      </c>
      <c r="U1186" s="6">
        <v>0</v>
      </c>
      <c r="V1186" s="6">
        <v>0</v>
      </c>
      <c r="X1186" s="6" t="s">
        <v>10037</v>
      </c>
      <c r="Y1186" s="6" t="s">
        <v>10038</v>
      </c>
      <c r="Z1186" s="6">
        <v>4</v>
      </c>
    </row>
    <row r="1187" spans="1:26">
      <c r="A1187" s="6" t="s">
        <v>5472</v>
      </c>
      <c r="B1187" s="6" t="s">
        <v>5473</v>
      </c>
      <c r="C1187" s="6" t="s">
        <v>5474</v>
      </c>
      <c r="D1187" s="12">
        <v>0</v>
      </c>
      <c r="E1187" s="12" t="s">
        <v>5475</v>
      </c>
      <c r="F1187" s="12" t="s">
        <v>5476</v>
      </c>
      <c r="G1187" s="6" t="s">
        <v>1149</v>
      </c>
      <c r="H1187" s="6" t="s">
        <v>1135</v>
      </c>
      <c r="I1187" s="6" t="s">
        <v>4859</v>
      </c>
      <c r="J1187" s="6" t="s">
        <v>4859</v>
      </c>
      <c r="K1187" s="6" t="s">
        <v>2917</v>
      </c>
      <c r="N1187" s="8" t="s">
        <v>1139</v>
      </c>
      <c r="O1187" s="7">
        <v>2</v>
      </c>
      <c r="S1187" s="6">
        <v>0</v>
      </c>
      <c r="T1187" s="6">
        <v>0</v>
      </c>
      <c r="U1187" s="6">
        <v>0</v>
      </c>
      <c r="V1187" s="6">
        <v>0</v>
      </c>
      <c r="X1187" s="6" t="s">
        <v>10039</v>
      </c>
      <c r="Y1187" s="6" t="s">
        <v>10040</v>
      </c>
      <c r="Z1187" s="6">
        <v>4</v>
      </c>
    </row>
    <row r="1188" spans="1:26">
      <c r="A1188" s="6" t="s">
        <v>5477</v>
      </c>
      <c r="B1188" s="6" t="s">
        <v>5478</v>
      </c>
      <c r="C1188" s="6" t="s">
        <v>5479</v>
      </c>
      <c r="D1188" s="12">
        <v>0</v>
      </c>
      <c r="E1188" s="12" t="s">
        <v>5480</v>
      </c>
      <c r="F1188" s="12" t="s">
        <v>5481</v>
      </c>
      <c r="G1188" s="6" t="s">
        <v>1149</v>
      </c>
      <c r="H1188" s="6" t="s">
        <v>1135</v>
      </c>
      <c r="I1188" s="6" t="s">
        <v>4859</v>
      </c>
      <c r="J1188" s="6" t="s">
        <v>4859</v>
      </c>
      <c r="K1188" s="6" t="s">
        <v>2917</v>
      </c>
      <c r="N1188" s="8" t="s">
        <v>1139</v>
      </c>
      <c r="O1188" s="7">
        <v>2</v>
      </c>
      <c r="S1188" s="6">
        <v>0</v>
      </c>
      <c r="T1188" s="6">
        <v>0</v>
      </c>
      <c r="U1188" s="6">
        <v>0</v>
      </c>
      <c r="V1188" s="6">
        <v>0</v>
      </c>
      <c r="X1188" s="6" t="s">
        <v>10041</v>
      </c>
      <c r="Y1188" s="6" t="s">
        <v>10042</v>
      </c>
      <c r="Z1188" s="6">
        <v>4</v>
      </c>
    </row>
    <row r="1189" spans="1:26">
      <c r="A1189" s="6" t="s">
        <v>5482</v>
      </c>
      <c r="B1189" s="6" t="s">
        <v>5483</v>
      </c>
      <c r="C1189" s="6" t="s">
        <v>5484</v>
      </c>
      <c r="D1189" s="13">
        <v>0</v>
      </c>
      <c r="E1189" s="6" t="s">
        <v>5485</v>
      </c>
      <c r="F1189" s="6" t="s">
        <v>5486</v>
      </c>
      <c r="G1189" s="10" t="s">
        <v>1149</v>
      </c>
      <c r="H1189" s="6" t="s">
        <v>1135</v>
      </c>
      <c r="I1189" s="6" t="s">
        <v>4859</v>
      </c>
      <c r="J1189" s="6" t="s">
        <v>4859</v>
      </c>
      <c r="K1189" s="6" t="s">
        <v>2917</v>
      </c>
      <c r="N1189" s="8" t="s">
        <v>1139</v>
      </c>
      <c r="O1189" s="7">
        <v>2</v>
      </c>
      <c r="S1189" s="6">
        <v>0</v>
      </c>
      <c r="T1189" s="6">
        <v>0</v>
      </c>
      <c r="U1189" s="6">
        <v>0</v>
      </c>
      <c r="V1189" s="6">
        <v>0</v>
      </c>
      <c r="X1189" s="6" t="s">
        <v>10043</v>
      </c>
      <c r="Y1189" s="6" t="s">
        <v>10044</v>
      </c>
      <c r="Z1189" s="6">
        <v>4</v>
      </c>
    </row>
    <row r="1190" spans="1:26">
      <c r="A1190" s="6" t="s">
        <v>5487</v>
      </c>
      <c r="B1190" s="6" t="s">
        <v>5488</v>
      </c>
      <c r="C1190" s="6" t="s">
        <v>5489</v>
      </c>
      <c r="D1190" s="13">
        <v>0</v>
      </c>
      <c r="E1190" s="6" t="s">
        <v>5490</v>
      </c>
      <c r="F1190" s="6" t="s">
        <v>5491</v>
      </c>
      <c r="G1190" s="10" t="s">
        <v>1149</v>
      </c>
      <c r="H1190" s="6" t="s">
        <v>1135</v>
      </c>
      <c r="I1190" s="6" t="s">
        <v>4859</v>
      </c>
      <c r="J1190" s="6" t="s">
        <v>4859</v>
      </c>
      <c r="K1190" s="6" t="s">
        <v>2917</v>
      </c>
      <c r="N1190" s="8" t="s">
        <v>1139</v>
      </c>
      <c r="O1190" s="7">
        <v>2</v>
      </c>
      <c r="S1190" s="6">
        <v>0</v>
      </c>
      <c r="T1190" s="6">
        <v>0</v>
      </c>
      <c r="U1190" s="6">
        <v>0</v>
      </c>
      <c r="V1190" s="6">
        <v>0</v>
      </c>
      <c r="X1190" s="6" t="s">
        <v>10045</v>
      </c>
      <c r="Y1190" s="6" t="s">
        <v>10046</v>
      </c>
      <c r="Z1190" s="6">
        <v>4</v>
      </c>
    </row>
    <row r="1191" spans="1:26">
      <c r="A1191" s="6" t="s">
        <v>5492</v>
      </c>
      <c r="B1191" s="6" t="s">
        <v>5493</v>
      </c>
      <c r="C1191" s="6" t="s">
        <v>5494</v>
      </c>
      <c r="D1191" s="13">
        <v>0</v>
      </c>
      <c r="E1191" s="6" t="s">
        <v>5495</v>
      </c>
      <c r="F1191" s="6" t="s">
        <v>5496</v>
      </c>
      <c r="G1191" s="10" t="s">
        <v>1149</v>
      </c>
      <c r="H1191" s="6" t="s">
        <v>1135</v>
      </c>
      <c r="I1191" s="6" t="s">
        <v>4859</v>
      </c>
      <c r="J1191" s="6" t="s">
        <v>4859</v>
      </c>
      <c r="K1191" s="6" t="s">
        <v>2917</v>
      </c>
      <c r="N1191" s="8" t="s">
        <v>1139</v>
      </c>
      <c r="O1191" s="7">
        <v>2</v>
      </c>
      <c r="S1191" s="6">
        <v>0</v>
      </c>
      <c r="T1191" s="6">
        <v>0</v>
      </c>
      <c r="U1191" s="6">
        <v>0</v>
      </c>
      <c r="V1191" s="6">
        <v>0</v>
      </c>
      <c r="X1191" s="6" t="s">
        <v>10047</v>
      </c>
      <c r="Y1191" s="6" t="s">
        <v>10048</v>
      </c>
      <c r="Z1191" s="6">
        <v>4</v>
      </c>
    </row>
    <row r="1192" spans="1:26">
      <c r="A1192" s="6" t="s">
        <v>5497</v>
      </c>
      <c r="B1192" s="6" t="s">
        <v>5498</v>
      </c>
      <c r="C1192" s="6" t="s">
        <v>5499</v>
      </c>
      <c r="D1192" s="13">
        <v>0</v>
      </c>
      <c r="E1192" s="6" t="s">
        <v>5500</v>
      </c>
      <c r="F1192" s="6" t="s">
        <v>5501</v>
      </c>
      <c r="G1192" s="10" t="s">
        <v>1149</v>
      </c>
      <c r="H1192" s="6" t="s">
        <v>1135</v>
      </c>
      <c r="I1192" s="6" t="s">
        <v>4859</v>
      </c>
      <c r="J1192" s="6" t="s">
        <v>4859</v>
      </c>
      <c r="K1192" s="6" t="s">
        <v>2917</v>
      </c>
      <c r="N1192" s="8" t="s">
        <v>1139</v>
      </c>
      <c r="O1192" s="7">
        <v>2</v>
      </c>
      <c r="S1192" s="6">
        <v>0</v>
      </c>
      <c r="T1192" s="6">
        <v>0</v>
      </c>
      <c r="U1192" s="6">
        <v>0</v>
      </c>
      <c r="V1192" s="6">
        <v>0</v>
      </c>
      <c r="X1192" s="6" t="s">
        <v>10049</v>
      </c>
      <c r="Y1192" s="6" t="s">
        <v>10050</v>
      </c>
      <c r="Z1192" s="6">
        <v>4</v>
      </c>
    </row>
    <row r="1193" spans="1:26">
      <c r="A1193" s="6" t="s">
        <v>5502</v>
      </c>
      <c r="B1193" s="6" t="s">
        <v>5503</v>
      </c>
      <c r="C1193" s="6" t="s">
        <v>5504</v>
      </c>
      <c r="D1193" s="12">
        <v>0</v>
      </c>
      <c r="E1193" s="12" t="s">
        <v>5505</v>
      </c>
      <c r="F1193" s="12" t="s">
        <v>5506</v>
      </c>
      <c r="G1193" s="6" t="s">
        <v>1149</v>
      </c>
      <c r="H1193" s="6" t="s">
        <v>1135</v>
      </c>
      <c r="I1193" s="6" t="s">
        <v>4859</v>
      </c>
      <c r="J1193" s="6" t="s">
        <v>4859</v>
      </c>
      <c r="K1193" s="6" t="s">
        <v>2917</v>
      </c>
      <c r="N1193" s="8" t="s">
        <v>1139</v>
      </c>
      <c r="O1193" s="7">
        <v>2</v>
      </c>
      <c r="S1193" s="6">
        <v>0</v>
      </c>
      <c r="T1193" s="6">
        <v>0</v>
      </c>
      <c r="U1193" s="6">
        <v>0</v>
      </c>
      <c r="V1193" s="6">
        <v>0</v>
      </c>
      <c r="X1193" s="6" t="s">
        <v>10051</v>
      </c>
      <c r="Y1193" s="6" t="s">
        <v>10052</v>
      </c>
      <c r="Z1193" s="6">
        <v>4</v>
      </c>
    </row>
    <row r="1194" spans="1:26">
      <c r="A1194" s="6" t="s">
        <v>5507</v>
      </c>
      <c r="B1194" s="6" t="s">
        <v>5508</v>
      </c>
      <c r="C1194" s="6" t="s">
        <v>5509</v>
      </c>
      <c r="D1194" s="13">
        <v>0</v>
      </c>
      <c r="E1194" s="6" t="s">
        <v>5510</v>
      </c>
      <c r="F1194" s="6" t="s">
        <v>5511</v>
      </c>
      <c r="G1194" s="10" t="s">
        <v>1149</v>
      </c>
      <c r="H1194" s="6" t="s">
        <v>1135</v>
      </c>
      <c r="I1194" s="6" t="s">
        <v>4859</v>
      </c>
      <c r="J1194" s="6" t="s">
        <v>4859</v>
      </c>
      <c r="K1194" s="6" t="s">
        <v>2917</v>
      </c>
      <c r="N1194" s="8" t="s">
        <v>1139</v>
      </c>
      <c r="O1194" s="7">
        <v>2</v>
      </c>
      <c r="S1194" s="6">
        <v>0</v>
      </c>
      <c r="T1194" s="6">
        <v>0</v>
      </c>
      <c r="U1194" s="6">
        <v>0</v>
      </c>
      <c r="V1194" s="6">
        <v>0</v>
      </c>
      <c r="X1194" s="6" t="s">
        <v>10053</v>
      </c>
      <c r="Y1194" s="6" t="s">
        <v>10054</v>
      </c>
      <c r="Z1194" s="6">
        <v>4</v>
      </c>
    </row>
    <row r="1195" spans="1:26">
      <c r="A1195" s="16" t="s">
        <v>524</v>
      </c>
      <c r="B1195" s="16" t="s">
        <v>5512</v>
      </c>
      <c r="C1195" s="16" t="s">
        <v>5513</v>
      </c>
      <c r="D1195" s="12">
        <v>0</v>
      </c>
      <c r="E1195" s="10" t="s">
        <v>1368</v>
      </c>
      <c r="F1195" s="10" t="s">
        <v>1369</v>
      </c>
      <c r="G1195" s="16" t="s">
        <v>1370</v>
      </c>
      <c r="H1195" s="6" t="s">
        <v>1135</v>
      </c>
      <c r="I1195" s="16" t="s">
        <v>5514</v>
      </c>
      <c r="J1195" s="16" t="s">
        <v>1137</v>
      </c>
      <c r="K1195" s="6" t="s">
        <v>1372</v>
      </c>
      <c r="N1195" s="8" t="s">
        <v>1139</v>
      </c>
      <c r="O1195" s="7">
        <v>2</v>
      </c>
      <c r="S1195" s="6">
        <v>0</v>
      </c>
      <c r="T1195" s="6">
        <v>0</v>
      </c>
      <c r="U1195" s="6">
        <v>0</v>
      </c>
      <c r="V1195" s="6">
        <v>0</v>
      </c>
      <c r="X1195" s="6" t="s">
        <v>10055</v>
      </c>
      <c r="Y1195" s="6" t="s">
        <v>10056</v>
      </c>
    </row>
    <row r="1196" spans="1:26">
      <c r="A1196" s="16" t="s">
        <v>274</v>
      </c>
      <c r="B1196" s="16" t="s">
        <v>5515</v>
      </c>
      <c r="C1196" s="16" t="s">
        <v>5516</v>
      </c>
      <c r="D1196" s="12">
        <v>0</v>
      </c>
      <c r="E1196" s="10" t="s">
        <v>1368</v>
      </c>
      <c r="F1196" s="10" t="s">
        <v>1369</v>
      </c>
      <c r="G1196" s="16" t="s">
        <v>1370</v>
      </c>
      <c r="H1196" s="6" t="s">
        <v>1135</v>
      </c>
      <c r="I1196" s="16" t="s">
        <v>5514</v>
      </c>
      <c r="J1196" s="16" t="s">
        <v>1137</v>
      </c>
      <c r="K1196" s="6" t="s">
        <v>1372</v>
      </c>
      <c r="N1196" s="8" t="s">
        <v>1139</v>
      </c>
      <c r="O1196" s="7">
        <v>2</v>
      </c>
      <c r="S1196" s="6">
        <v>0</v>
      </c>
      <c r="T1196" s="6">
        <v>0</v>
      </c>
      <c r="U1196" s="6">
        <v>0</v>
      </c>
      <c r="V1196" s="6">
        <v>0</v>
      </c>
      <c r="X1196" s="6" t="s">
        <v>10057</v>
      </c>
      <c r="Y1196" s="6" t="s">
        <v>10058</v>
      </c>
    </row>
    <row r="1197" spans="1:26">
      <c r="A1197" s="6" t="s">
        <v>5517</v>
      </c>
      <c r="B1197" s="6" t="s">
        <v>5518</v>
      </c>
      <c r="C1197" s="6" t="s">
        <v>5519</v>
      </c>
      <c r="D1197" s="7">
        <v>0</v>
      </c>
      <c r="E1197" s="6" t="s">
        <v>5520</v>
      </c>
      <c r="F1197" s="6" t="s">
        <v>5521</v>
      </c>
      <c r="G1197" s="10" t="s">
        <v>1149</v>
      </c>
      <c r="H1197" s="6" t="s">
        <v>1135</v>
      </c>
      <c r="I1197" s="16" t="s">
        <v>5514</v>
      </c>
      <c r="J1197" s="8" t="s">
        <v>1137</v>
      </c>
      <c r="K1197" s="6" t="s">
        <v>1138</v>
      </c>
      <c r="N1197" s="8" t="s">
        <v>1139</v>
      </c>
      <c r="O1197" s="7">
        <v>2</v>
      </c>
      <c r="S1197" s="6">
        <v>0</v>
      </c>
      <c r="T1197" s="6">
        <v>0</v>
      </c>
      <c r="U1197" s="6">
        <v>0</v>
      </c>
      <c r="V1197" s="6">
        <v>1</v>
      </c>
      <c r="X1197" s="6" t="s">
        <v>10059</v>
      </c>
      <c r="Y1197" s="6" t="s">
        <v>10060</v>
      </c>
    </row>
    <row r="1198" spans="1:26">
      <c r="A1198" s="6" t="s">
        <v>5522</v>
      </c>
      <c r="B1198" s="6" t="s">
        <v>5523</v>
      </c>
      <c r="C1198" s="6" t="s">
        <v>5524</v>
      </c>
      <c r="D1198" s="7">
        <v>0</v>
      </c>
      <c r="E1198" s="6" t="s">
        <v>5520</v>
      </c>
      <c r="F1198" s="6" t="s">
        <v>5521</v>
      </c>
      <c r="G1198" s="10" t="s">
        <v>1149</v>
      </c>
      <c r="H1198" s="6" t="s">
        <v>1135</v>
      </c>
      <c r="I1198" s="16" t="s">
        <v>5514</v>
      </c>
      <c r="J1198" s="8" t="s">
        <v>1137</v>
      </c>
      <c r="K1198" s="6" t="s">
        <v>1138</v>
      </c>
      <c r="N1198" s="8" t="s">
        <v>1139</v>
      </c>
      <c r="O1198" s="7">
        <v>2</v>
      </c>
      <c r="S1198" s="6">
        <v>0</v>
      </c>
      <c r="T1198" s="6">
        <v>0</v>
      </c>
      <c r="U1198" s="6">
        <v>0</v>
      </c>
      <c r="V1198" s="6">
        <v>1</v>
      </c>
      <c r="X1198" s="6" t="s">
        <v>10061</v>
      </c>
      <c r="Y1198" s="6" t="s">
        <v>10062</v>
      </c>
    </row>
    <row r="1199" spans="1:26">
      <c r="A1199" s="6" t="s">
        <v>5525</v>
      </c>
      <c r="B1199" s="6" t="s">
        <v>5526</v>
      </c>
      <c r="C1199" s="6" t="s">
        <v>5527</v>
      </c>
      <c r="D1199" s="7">
        <v>0</v>
      </c>
      <c r="E1199" s="6" t="s">
        <v>5520</v>
      </c>
      <c r="F1199" s="6" t="s">
        <v>5521</v>
      </c>
      <c r="G1199" s="10" t="s">
        <v>1149</v>
      </c>
      <c r="H1199" s="6" t="s">
        <v>1135</v>
      </c>
      <c r="I1199" s="16" t="s">
        <v>5514</v>
      </c>
      <c r="J1199" s="8" t="s">
        <v>1137</v>
      </c>
      <c r="K1199" s="6" t="s">
        <v>1138</v>
      </c>
      <c r="N1199" s="8" t="s">
        <v>1139</v>
      </c>
      <c r="O1199" s="7">
        <v>2</v>
      </c>
      <c r="S1199" s="6">
        <v>0</v>
      </c>
      <c r="T1199" s="6">
        <v>0</v>
      </c>
      <c r="U1199" s="6">
        <v>0</v>
      </c>
      <c r="V1199" s="6">
        <v>1</v>
      </c>
      <c r="X1199" s="6" t="s">
        <v>10063</v>
      </c>
      <c r="Y1199" s="6" t="s">
        <v>10064</v>
      </c>
    </row>
    <row r="1200" spans="1:26">
      <c r="A1200" s="6" t="s">
        <v>5528</v>
      </c>
      <c r="B1200" s="6" t="s">
        <v>5529</v>
      </c>
      <c r="C1200" s="6" t="s">
        <v>5530</v>
      </c>
      <c r="D1200" s="7">
        <v>0</v>
      </c>
      <c r="E1200" s="6" t="s">
        <v>5520</v>
      </c>
      <c r="F1200" s="6" t="s">
        <v>5521</v>
      </c>
      <c r="G1200" s="10" t="s">
        <v>1149</v>
      </c>
      <c r="H1200" s="6" t="s">
        <v>1135</v>
      </c>
      <c r="I1200" s="16" t="s">
        <v>5514</v>
      </c>
      <c r="J1200" s="8" t="s">
        <v>1137</v>
      </c>
      <c r="K1200" s="6" t="s">
        <v>1138</v>
      </c>
      <c r="N1200" s="8" t="s">
        <v>1139</v>
      </c>
      <c r="O1200" s="7">
        <v>2</v>
      </c>
      <c r="S1200" s="6">
        <v>0</v>
      </c>
      <c r="T1200" s="6">
        <v>0</v>
      </c>
      <c r="U1200" s="6">
        <v>0</v>
      </c>
      <c r="V1200" s="6">
        <v>1</v>
      </c>
      <c r="X1200" s="6" t="s">
        <v>10065</v>
      </c>
      <c r="Y1200" s="6" t="s">
        <v>10066</v>
      </c>
    </row>
    <row r="1201" spans="1:25">
      <c r="A1201" s="6" t="s">
        <v>1012</v>
      </c>
      <c r="B1201" s="6" t="s">
        <v>5531</v>
      </c>
      <c r="C1201" s="6" t="s">
        <v>5532</v>
      </c>
      <c r="D1201" s="7">
        <v>0</v>
      </c>
      <c r="E1201" s="16" t="s">
        <v>5533</v>
      </c>
      <c r="F1201" s="16" t="s">
        <v>5534</v>
      </c>
      <c r="G1201" s="10" t="s">
        <v>5535</v>
      </c>
      <c r="H1201" s="6" t="s">
        <v>1135</v>
      </c>
      <c r="I1201" s="16" t="s">
        <v>5514</v>
      </c>
      <c r="J1201" s="8" t="s">
        <v>1137</v>
      </c>
      <c r="K1201" s="6" t="s">
        <v>1138</v>
      </c>
      <c r="N1201" s="8" t="s">
        <v>1139</v>
      </c>
      <c r="O1201" s="7">
        <v>2</v>
      </c>
      <c r="S1201" s="6">
        <v>0</v>
      </c>
      <c r="T1201" s="6">
        <v>0</v>
      </c>
      <c r="U1201" s="6">
        <v>0</v>
      </c>
      <c r="V1201" s="6">
        <v>1</v>
      </c>
      <c r="X1201" s="6" t="s">
        <v>10067</v>
      </c>
      <c r="Y1201" s="6" t="s">
        <v>10068</v>
      </c>
    </row>
    <row r="1202" spans="1:25">
      <c r="A1202" s="6" t="s">
        <v>964</v>
      </c>
      <c r="B1202" s="6" t="s">
        <v>5536</v>
      </c>
      <c r="C1202" s="6" t="s">
        <v>5537</v>
      </c>
      <c r="D1202" s="7">
        <v>0</v>
      </c>
      <c r="E1202" s="6" t="s">
        <v>5520</v>
      </c>
      <c r="F1202" s="6" t="s">
        <v>5521</v>
      </c>
      <c r="G1202" s="10" t="s">
        <v>1149</v>
      </c>
      <c r="H1202" s="6" t="s">
        <v>1135</v>
      </c>
      <c r="I1202" s="16" t="s">
        <v>5514</v>
      </c>
      <c r="J1202" s="8" t="s">
        <v>1137</v>
      </c>
      <c r="K1202" s="6" t="s">
        <v>1138</v>
      </c>
      <c r="N1202" s="8" t="s">
        <v>1139</v>
      </c>
      <c r="O1202" s="7">
        <v>2</v>
      </c>
      <c r="S1202" s="6">
        <v>0</v>
      </c>
      <c r="T1202" s="6">
        <v>0</v>
      </c>
      <c r="U1202" s="6">
        <v>0</v>
      </c>
      <c r="V1202" s="6">
        <v>1</v>
      </c>
      <c r="X1202" s="6" t="s">
        <v>10069</v>
      </c>
      <c r="Y1202" s="6" t="s">
        <v>10070</v>
      </c>
    </row>
    <row r="1203" spans="1:25">
      <c r="A1203" s="6" t="s">
        <v>5538</v>
      </c>
      <c r="B1203" s="6" t="s">
        <v>5539</v>
      </c>
      <c r="C1203" s="6" t="s">
        <v>5540</v>
      </c>
      <c r="D1203" s="7">
        <v>0</v>
      </c>
      <c r="E1203" s="6" t="s">
        <v>5520</v>
      </c>
      <c r="F1203" s="6" t="s">
        <v>5521</v>
      </c>
      <c r="G1203" s="10" t="s">
        <v>1149</v>
      </c>
      <c r="H1203" s="6" t="s">
        <v>1135</v>
      </c>
      <c r="I1203" s="16" t="s">
        <v>5514</v>
      </c>
      <c r="J1203" s="8" t="s">
        <v>1137</v>
      </c>
      <c r="K1203" s="6" t="s">
        <v>1138</v>
      </c>
      <c r="N1203" s="8" t="s">
        <v>1139</v>
      </c>
      <c r="O1203" s="7">
        <v>2</v>
      </c>
      <c r="S1203" s="6">
        <v>0</v>
      </c>
      <c r="T1203" s="6">
        <v>0</v>
      </c>
      <c r="U1203" s="6">
        <v>0</v>
      </c>
      <c r="V1203" s="6">
        <v>1</v>
      </c>
      <c r="X1203" s="6" t="s">
        <v>10071</v>
      </c>
      <c r="Y1203" s="6" t="s">
        <v>10072</v>
      </c>
    </row>
    <row r="1204" spans="1:25">
      <c r="A1204" s="6" t="s">
        <v>5541</v>
      </c>
      <c r="B1204" s="6" t="s">
        <v>5542</v>
      </c>
      <c r="C1204" s="6" t="s">
        <v>5543</v>
      </c>
      <c r="D1204" s="7">
        <v>0</v>
      </c>
      <c r="E1204" s="6" t="s">
        <v>5520</v>
      </c>
      <c r="F1204" s="6" t="s">
        <v>5521</v>
      </c>
      <c r="G1204" s="10" t="s">
        <v>1149</v>
      </c>
      <c r="H1204" s="6" t="s">
        <v>1135</v>
      </c>
      <c r="I1204" s="16" t="s">
        <v>5514</v>
      </c>
      <c r="J1204" s="8" t="s">
        <v>1137</v>
      </c>
      <c r="K1204" s="6" t="s">
        <v>1138</v>
      </c>
      <c r="N1204" s="8" t="s">
        <v>1139</v>
      </c>
      <c r="O1204" s="7">
        <v>2</v>
      </c>
      <c r="S1204" s="6">
        <v>0</v>
      </c>
      <c r="T1204" s="6">
        <v>0</v>
      </c>
      <c r="U1204" s="6">
        <v>0</v>
      </c>
      <c r="V1204" s="6">
        <v>1</v>
      </c>
      <c r="X1204" s="6" t="s">
        <v>10073</v>
      </c>
      <c r="Y1204" s="6" t="s">
        <v>10074</v>
      </c>
    </row>
    <row r="1205" spans="1:25">
      <c r="A1205" s="6" t="s">
        <v>5544</v>
      </c>
      <c r="B1205" s="6" t="s">
        <v>5545</v>
      </c>
      <c r="C1205" s="6" t="s">
        <v>5546</v>
      </c>
      <c r="D1205" s="7">
        <v>0</v>
      </c>
      <c r="E1205" s="6" t="s">
        <v>5520</v>
      </c>
      <c r="F1205" s="6" t="s">
        <v>5521</v>
      </c>
      <c r="G1205" s="10" t="s">
        <v>1149</v>
      </c>
      <c r="H1205" s="6" t="s">
        <v>1135</v>
      </c>
      <c r="I1205" s="16" t="s">
        <v>5514</v>
      </c>
      <c r="J1205" s="8" t="s">
        <v>1137</v>
      </c>
      <c r="K1205" s="6" t="s">
        <v>1138</v>
      </c>
      <c r="N1205" s="8" t="s">
        <v>1139</v>
      </c>
      <c r="O1205" s="7">
        <v>2</v>
      </c>
      <c r="S1205" s="6">
        <v>0</v>
      </c>
      <c r="T1205" s="6">
        <v>0</v>
      </c>
      <c r="U1205" s="6">
        <v>0</v>
      </c>
      <c r="V1205" s="6">
        <v>1</v>
      </c>
      <c r="X1205" s="6" t="s">
        <v>10075</v>
      </c>
      <c r="Y1205" s="6" t="s">
        <v>10076</v>
      </c>
    </row>
    <row r="1206" spans="1:25">
      <c r="A1206" s="6" t="s">
        <v>5547</v>
      </c>
      <c r="B1206" s="6" t="s">
        <v>5548</v>
      </c>
      <c r="C1206" s="6" t="s">
        <v>5549</v>
      </c>
      <c r="D1206" s="7">
        <v>0</v>
      </c>
      <c r="E1206" s="6" t="s">
        <v>5520</v>
      </c>
      <c r="F1206" s="6" t="s">
        <v>5521</v>
      </c>
      <c r="G1206" s="10" t="s">
        <v>1149</v>
      </c>
      <c r="H1206" s="6" t="s">
        <v>1135</v>
      </c>
      <c r="I1206" s="16" t="s">
        <v>5514</v>
      </c>
      <c r="J1206" s="8" t="s">
        <v>1137</v>
      </c>
      <c r="K1206" s="6" t="s">
        <v>1138</v>
      </c>
      <c r="N1206" s="8" t="s">
        <v>1139</v>
      </c>
      <c r="O1206" s="7">
        <v>2</v>
      </c>
      <c r="S1206" s="6">
        <v>0</v>
      </c>
      <c r="T1206" s="6">
        <v>0</v>
      </c>
      <c r="U1206" s="6">
        <v>0</v>
      </c>
      <c r="V1206" s="6">
        <v>1</v>
      </c>
      <c r="X1206" s="6" t="s">
        <v>10077</v>
      </c>
      <c r="Y1206" s="6" t="s">
        <v>10078</v>
      </c>
    </row>
    <row r="1207" spans="1:25">
      <c r="A1207" s="6" t="s">
        <v>5550</v>
      </c>
      <c r="B1207" s="6" t="s">
        <v>5551</v>
      </c>
      <c r="C1207" s="6" t="s">
        <v>5552</v>
      </c>
      <c r="D1207" s="7">
        <v>0</v>
      </c>
      <c r="E1207" s="39" t="s">
        <v>5553</v>
      </c>
      <c r="F1207" s="39" t="s">
        <v>5554</v>
      </c>
      <c r="G1207" s="10" t="s">
        <v>1149</v>
      </c>
      <c r="H1207" s="6" t="s">
        <v>1135</v>
      </c>
      <c r="I1207" s="16" t="s">
        <v>5514</v>
      </c>
      <c r="J1207" s="8" t="s">
        <v>1137</v>
      </c>
      <c r="K1207" s="6" t="s">
        <v>1138</v>
      </c>
      <c r="N1207" s="8" t="s">
        <v>1139</v>
      </c>
      <c r="O1207" s="7">
        <v>2</v>
      </c>
      <c r="S1207" s="6">
        <v>0</v>
      </c>
      <c r="T1207" s="6">
        <v>0</v>
      </c>
      <c r="U1207" s="6">
        <v>0</v>
      </c>
      <c r="V1207" s="6">
        <v>1</v>
      </c>
      <c r="X1207" s="6" t="s">
        <v>10079</v>
      </c>
      <c r="Y1207" s="6" t="s">
        <v>10080</v>
      </c>
    </row>
    <row r="1208" spans="1:25">
      <c r="A1208" s="6" t="s">
        <v>5555</v>
      </c>
      <c r="B1208" s="6" t="s">
        <v>5556</v>
      </c>
      <c r="C1208" s="6" t="s">
        <v>5557</v>
      </c>
      <c r="D1208" s="7">
        <v>0</v>
      </c>
      <c r="E1208" s="6" t="s">
        <v>5520</v>
      </c>
      <c r="F1208" s="6" t="s">
        <v>5521</v>
      </c>
      <c r="G1208" s="10" t="s">
        <v>1149</v>
      </c>
      <c r="H1208" s="6" t="s">
        <v>1135</v>
      </c>
      <c r="I1208" s="16" t="s">
        <v>5514</v>
      </c>
      <c r="J1208" s="8" t="s">
        <v>1137</v>
      </c>
      <c r="K1208" s="6" t="s">
        <v>1138</v>
      </c>
      <c r="N1208" s="8" t="s">
        <v>1139</v>
      </c>
      <c r="O1208" s="7">
        <v>2</v>
      </c>
      <c r="S1208" s="6">
        <v>0</v>
      </c>
      <c r="T1208" s="6">
        <v>0</v>
      </c>
      <c r="U1208" s="6">
        <v>0</v>
      </c>
      <c r="V1208" s="6">
        <v>1</v>
      </c>
      <c r="X1208" s="6" t="s">
        <v>10081</v>
      </c>
      <c r="Y1208" s="6" t="s">
        <v>10082</v>
      </c>
    </row>
    <row r="1209" spans="1:25">
      <c r="A1209" s="6" t="s">
        <v>5558</v>
      </c>
      <c r="B1209" s="6" t="s">
        <v>5559</v>
      </c>
      <c r="C1209" s="6" t="s">
        <v>5560</v>
      </c>
      <c r="D1209" s="7">
        <v>0</v>
      </c>
      <c r="E1209" s="6" t="s">
        <v>5520</v>
      </c>
      <c r="F1209" s="6" t="s">
        <v>5521</v>
      </c>
      <c r="G1209" s="10" t="s">
        <v>1149</v>
      </c>
      <c r="H1209" s="6" t="s">
        <v>1135</v>
      </c>
      <c r="I1209" s="16" t="s">
        <v>5514</v>
      </c>
      <c r="J1209" s="8" t="s">
        <v>1137</v>
      </c>
      <c r="K1209" s="6" t="s">
        <v>1138</v>
      </c>
      <c r="N1209" s="8" t="s">
        <v>1139</v>
      </c>
      <c r="O1209" s="7">
        <v>2</v>
      </c>
      <c r="S1209" s="6">
        <v>0</v>
      </c>
      <c r="T1209" s="6">
        <v>0</v>
      </c>
      <c r="U1209" s="6">
        <v>0</v>
      </c>
      <c r="V1209" s="6">
        <v>1</v>
      </c>
      <c r="X1209" s="6" t="s">
        <v>10083</v>
      </c>
      <c r="Y1209" s="6" t="s">
        <v>10084</v>
      </c>
    </row>
    <row r="1210" spans="1:25">
      <c r="A1210" s="6" t="s">
        <v>5561</v>
      </c>
      <c r="B1210" s="6" t="s">
        <v>5562</v>
      </c>
      <c r="C1210" s="6" t="s">
        <v>5563</v>
      </c>
      <c r="D1210" s="7">
        <v>0</v>
      </c>
      <c r="E1210" s="6" t="s">
        <v>5520</v>
      </c>
      <c r="F1210" s="6" t="s">
        <v>5521</v>
      </c>
      <c r="G1210" s="10" t="s">
        <v>1149</v>
      </c>
      <c r="H1210" s="6" t="s">
        <v>1135</v>
      </c>
      <c r="I1210" s="16" t="s">
        <v>5514</v>
      </c>
      <c r="J1210" s="8" t="s">
        <v>1137</v>
      </c>
      <c r="K1210" s="6" t="s">
        <v>1138</v>
      </c>
      <c r="N1210" s="8" t="s">
        <v>1139</v>
      </c>
      <c r="O1210" s="7">
        <v>2</v>
      </c>
      <c r="S1210" s="6">
        <v>0</v>
      </c>
      <c r="T1210" s="6">
        <v>0</v>
      </c>
      <c r="U1210" s="6">
        <v>0</v>
      </c>
      <c r="V1210" s="6">
        <v>1</v>
      </c>
      <c r="X1210" s="6" t="s">
        <v>10085</v>
      </c>
      <c r="Y1210" s="6" t="s">
        <v>10086</v>
      </c>
    </row>
    <row r="1211" spans="1:25">
      <c r="A1211" s="6" t="s">
        <v>164</v>
      </c>
      <c r="B1211" s="6" t="s">
        <v>5564</v>
      </c>
      <c r="C1211" s="6" t="s">
        <v>5565</v>
      </c>
      <c r="D1211" s="7">
        <v>0</v>
      </c>
      <c r="E1211" s="6" t="s">
        <v>5520</v>
      </c>
      <c r="F1211" s="6" t="s">
        <v>5521</v>
      </c>
      <c r="G1211" s="10" t="s">
        <v>1149</v>
      </c>
      <c r="H1211" s="6" t="s">
        <v>1135</v>
      </c>
      <c r="I1211" s="16" t="s">
        <v>5514</v>
      </c>
      <c r="J1211" s="8" t="s">
        <v>1137</v>
      </c>
      <c r="K1211" s="6" t="s">
        <v>1138</v>
      </c>
      <c r="N1211" s="8" t="s">
        <v>1139</v>
      </c>
      <c r="O1211" s="7">
        <v>2</v>
      </c>
      <c r="S1211" s="6">
        <v>0</v>
      </c>
      <c r="T1211" s="6">
        <v>0</v>
      </c>
      <c r="U1211" s="6">
        <v>0</v>
      </c>
      <c r="V1211" s="6">
        <v>1</v>
      </c>
      <c r="X1211" s="6" t="s">
        <v>10087</v>
      </c>
      <c r="Y1211" s="6" t="s">
        <v>10088</v>
      </c>
    </row>
    <row r="1212" spans="1:25">
      <c r="A1212" s="6" t="s">
        <v>5566</v>
      </c>
      <c r="B1212" s="6" t="s">
        <v>5567</v>
      </c>
      <c r="C1212" s="6" t="s">
        <v>5568</v>
      </c>
      <c r="D1212" s="7">
        <v>0</v>
      </c>
      <c r="E1212" s="6" t="s">
        <v>5520</v>
      </c>
      <c r="F1212" s="6" t="s">
        <v>5521</v>
      </c>
      <c r="G1212" s="10" t="s">
        <v>1149</v>
      </c>
      <c r="H1212" s="6" t="s">
        <v>1135</v>
      </c>
      <c r="I1212" s="16" t="s">
        <v>5514</v>
      </c>
      <c r="J1212" s="8" t="s">
        <v>1137</v>
      </c>
      <c r="K1212" s="6" t="s">
        <v>1138</v>
      </c>
      <c r="N1212" s="8" t="s">
        <v>1139</v>
      </c>
      <c r="O1212" s="7">
        <v>2</v>
      </c>
      <c r="S1212" s="6">
        <v>0</v>
      </c>
      <c r="T1212" s="6">
        <v>0</v>
      </c>
      <c r="U1212" s="6">
        <v>0</v>
      </c>
      <c r="V1212" s="6">
        <v>1</v>
      </c>
      <c r="X1212" s="6" t="s">
        <v>10089</v>
      </c>
      <c r="Y1212" s="6" t="s">
        <v>10090</v>
      </c>
    </row>
    <row r="1213" spans="1:25">
      <c r="A1213" s="6" t="s">
        <v>5569</v>
      </c>
      <c r="B1213" s="6" t="s">
        <v>5570</v>
      </c>
      <c r="C1213" s="6" t="s">
        <v>5571</v>
      </c>
      <c r="D1213" s="7">
        <v>0</v>
      </c>
      <c r="E1213" s="6" t="s">
        <v>5520</v>
      </c>
      <c r="F1213" s="6" t="s">
        <v>5521</v>
      </c>
      <c r="G1213" s="10" t="s">
        <v>1149</v>
      </c>
      <c r="H1213" s="6" t="s">
        <v>1135</v>
      </c>
      <c r="I1213" s="16" t="s">
        <v>5514</v>
      </c>
      <c r="J1213" s="8" t="s">
        <v>1137</v>
      </c>
      <c r="K1213" s="6" t="s">
        <v>1138</v>
      </c>
      <c r="N1213" s="8" t="s">
        <v>1139</v>
      </c>
      <c r="O1213" s="7">
        <v>2</v>
      </c>
      <c r="S1213" s="6">
        <v>0</v>
      </c>
      <c r="T1213" s="6">
        <v>0</v>
      </c>
      <c r="U1213" s="6">
        <v>0</v>
      </c>
      <c r="V1213" s="6">
        <v>1</v>
      </c>
      <c r="X1213" s="6" t="s">
        <v>10091</v>
      </c>
      <c r="Y1213" s="6" t="s">
        <v>10092</v>
      </c>
    </row>
    <row r="1214" spans="1:25">
      <c r="A1214" s="6" t="s">
        <v>5572</v>
      </c>
      <c r="B1214" s="6" t="s">
        <v>5573</v>
      </c>
      <c r="C1214" s="6" t="s">
        <v>5574</v>
      </c>
      <c r="D1214" s="7">
        <v>0</v>
      </c>
      <c r="E1214" s="6" t="s">
        <v>5520</v>
      </c>
      <c r="F1214" s="6" t="s">
        <v>5521</v>
      </c>
      <c r="G1214" s="10" t="s">
        <v>1149</v>
      </c>
      <c r="H1214" s="6" t="s">
        <v>1135</v>
      </c>
      <c r="I1214" s="16" t="s">
        <v>5514</v>
      </c>
      <c r="J1214" s="8" t="s">
        <v>1137</v>
      </c>
      <c r="K1214" s="6" t="s">
        <v>1138</v>
      </c>
      <c r="N1214" s="8" t="s">
        <v>1139</v>
      </c>
      <c r="O1214" s="7">
        <v>2</v>
      </c>
      <c r="S1214" s="6">
        <v>0</v>
      </c>
      <c r="T1214" s="6">
        <v>0</v>
      </c>
      <c r="U1214" s="6">
        <v>0</v>
      </c>
      <c r="V1214" s="6">
        <v>1</v>
      </c>
      <c r="X1214" s="6" t="s">
        <v>10093</v>
      </c>
      <c r="Y1214" s="6" t="s">
        <v>10094</v>
      </c>
    </row>
    <row r="1215" spans="1:25">
      <c r="A1215" s="6" t="s">
        <v>5575</v>
      </c>
      <c r="B1215" s="6" t="s">
        <v>5576</v>
      </c>
      <c r="C1215" s="6" t="s">
        <v>5577</v>
      </c>
      <c r="D1215" s="7">
        <v>0</v>
      </c>
      <c r="E1215" s="6" t="s">
        <v>5520</v>
      </c>
      <c r="F1215" s="6" t="s">
        <v>5521</v>
      </c>
      <c r="G1215" s="10" t="s">
        <v>1149</v>
      </c>
      <c r="H1215" s="6" t="s">
        <v>1135</v>
      </c>
      <c r="I1215" s="16" t="s">
        <v>5514</v>
      </c>
      <c r="J1215" s="8" t="s">
        <v>1137</v>
      </c>
      <c r="K1215" s="6" t="s">
        <v>1138</v>
      </c>
      <c r="N1215" s="8" t="s">
        <v>1139</v>
      </c>
      <c r="O1215" s="7">
        <v>2</v>
      </c>
      <c r="S1215" s="6">
        <v>0</v>
      </c>
      <c r="T1215" s="6">
        <v>0</v>
      </c>
      <c r="U1215" s="6">
        <v>0</v>
      </c>
      <c r="V1215" s="6">
        <v>1</v>
      </c>
      <c r="X1215" s="6" t="s">
        <v>10095</v>
      </c>
      <c r="Y1215" s="6" t="s">
        <v>10096</v>
      </c>
    </row>
    <row r="1216" spans="1:25">
      <c r="A1216" s="6" t="s">
        <v>5578</v>
      </c>
      <c r="B1216" s="6" t="s">
        <v>5579</v>
      </c>
      <c r="C1216" s="6" t="s">
        <v>5580</v>
      </c>
      <c r="D1216" s="7">
        <v>0</v>
      </c>
      <c r="E1216" s="6" t="s">
        <v>5520</v>
      </c>
      <c r="F1216" s="6" t="s">
        <v>5521</v>
      </c>
      <c r="G1216" s="10" t="s">
        <v>1149</v>
      </c>
      <c r="H1216" s="6" t="s">
        <v>1135</v>
      </c>
      <c r="I1216" s="16" t="s">
        <v>5514</v>
      </c>
      <c r="J1216" s="8" t="s">
        <v>1137</v>
      </c>
      <c r="K1216" s="6" t="s">
        <v>1138</v>
      </c>
      <c r="N1216" s="8" t="s">
        <v>1139</v>
      </c>
      <c r="O1216" s="7">
        <v>2</v>
      </c>
      <c r="S1216" s="6">
        <v>0</v>
      </c>
      <c r="T1216" s="6">
        <v>0</v>
      </c>
      <c r="U1216" s="6">
        <v>0</v>
      </c>
      <c r="V1216" s="6">
        <v>1</v>
      </c>
      <c r="X1216" s="6" t="s">
        <v>10097</v>
      </c>
      <c r="Y1216" s="6" t="s">
        <v>10098</v>
      </c>
    </row>
    <row r="1217" spans="1:25">
      <c r="A1217" s="6" t="s">
        <v>288</v>
      </c>
      <c r="B1217" s="6" t="s">
        <v>5581</v>
      </c>
      <c r="C1217" s="6" t="s">
        <v>5582</v>
      </c>
      <c r="D1217" s="7">
        <v>0</v>
      </c>
      <c r="E1217" s="6" t="s">
        <v>5520</v>
      </c>
      <c r="F1217" s="6" t="s">
        <v>5521</v>
      </c>
      <c r="G1217" s="10" t="s">
        <v>1149</v>
      </c>
      <c r="H1217" s="6" t="s">
        <v>1135</v>
      </c>
      <c r="I1217" s="16" t="s">
        <v>5514</v>
      </c>
      <c r="J1217" s="8" t="s">
        <v>1137</v>
      </c>
      <c r="K1217" s="6" t="s">
        <v>1138</v>
      </c>
      <c r="N1217" s="8" t="s">
        <v>1139</v>
      </c>
      <c r="O1217" s="7">
        <v>2</v>
      </c>
      <c r="S1217" s="6">
        <v>0</v>
      </c>
      <c r="T1217" s="6">
        <v>0</v>
      </c>
      <c r="U1217" s="6">
        <v>0</v>
      </c>
      <c r="V1217" s="6">
        <v>1</v>
      </c>
      <c r="X1217" s="6" t="s">
        <v>10099</v>
      </c>
      <c r="Y1217" s="6" t="s">
        <v>10100</v>
      </c>
    </row>
    <row r="1218" spans="1:25">
      <c r="A1218" s="6" t="s">
        <v>169</v>
      </c>
      <c r="B1218" s="6" t="s">
        <v>5583</v>
      </c>
      <c r="C1218" s="6" t="s">
        <v>5584</v>
      </c>
      <c r="D1218" s="7">
        <v>0</v>
      </c>
      <c r="E1218" s="6" t="s">
        <v>5520</v>
      </c>
      <c r="F1218" s="6" t="s">
        <v>5521</v>
      </c>
      <c r="G1218" s="10" t="s">
        <v>1149</v>
      </c>
      <c r="H1218" s="6" t="s">
        <v>1135</v>
      </c>
      <c r="I1218" s="16" t="s">
        <v>5514</v>
      </c>
      <c r="J1218" s="8" t="s">
        <v>1137</v>
      </c>
      <c r="K1218" s="6" t="s">
        <v>1138</v>
      </c>
      <c r="N1218" s="8" t="s">
        <v>1139</v>
      </c>
      <c r="O1218" s="7">
        <v>2</v>
      </c>
      <c r="S1218" s="6">
        <v>0</v>
      </c>
      <c r="T1218" s="6">
        <v>0</v>
      </c>
      <c r="U1218" s="6">
        <v>0</v>
      </c>
      <c r="V1218" s="6">
        <v>1</v>
      </c>
      <c r="X1218" s="6" t="s">
        <v>10101</v>
      </c>
      <c r="Y1218" s="6" t="s">
        <v>10102</v>
      </c>
    </row>
    <row r="1219" spans="1:25">
      <c r="A1219" s="6" t="s">
        <v>101</v>
      </c>
      <c r="B1219" s="6" t="s">
        <v>5585</v>
      </c>
      <c r="C1219" s="6" t="s">
        <v>5586</v>
      </c>
      <c r="D1219" s="7">
        <v>0</v>
      </c>
      <c r="E1219" s="6" t="s">
        <v>5520</v>
      </c>
      <c r="F1219" s="6" t="s">
        <v>5521</v>
      </c>
      <c r="G1219" s="10" t="s">
        <v>1149</v>
      </c>
      <c r="H1219" s="6" t="s">
        <v>1135</v>
      </c>
      <c r="I1219" s="16" t="s">
        <v>5514</v>
      </c>
      <c r="J1219" s="8" t="s">
        <v>1137</v>
      </c>
      <c r="K1219" s="6" t="s">
        <v>1138</v>
      </c>
      <c r="N1219" s="8" t="s">
        <v>1139</v>
      </c>
      <c r="O1219" s="7">
        <v>2</v>
      </c>
      <c r="S1219" s="6">
        <v>0</v>
      </c>
      <c r="T1219" s="6">
        <v>0</v>
      </c>
      <c r="U1219" s="6">
        <v>0</v>
      </c>
      <c r="V1219" s="6">
        <v>1</v>
      </c>
      <c r="X1219" s="6" t="s">
        <v>10103</v>
      </c>
      <c r="Y1219" s="6" t="s">
        <v>10104</v>
      </c>
    </row>
    <row r="1220" spans="1:25">
      <c r="A1220" s="6" t="s">
        <v>305</v>
      </c>
      <c r="B1220" s="6" t="s">
        <v>5587</v>
      </c>
      <c r="C1220" s="6" t="s">
        <v>5588</v>
      </c>
      <c r="D1220" s="7">
        <v>0</v>
      </c>
      <c r="E1220" s="6" t="s">
        <v>5520</v>
      </c>
      <c r="F1220" s="6" t="s">
        <v>5521</v>
      </c>
      <c r="G1220" s="10" t="s">
        <v>1149</v>
      </c>
      <c r="H1220" s="6" t="s">
        <v>1135</v>
      </c>
      <c r="I1220" s="16" t="s">
        <v>5514</v>
      </c>
      <c r="J1220" s="8" t="s">
        <v>1137</v>
      </c>
      <c r="K1220" s="6" t="s">
        <v>1138</v>
      </c>
      <c r="N1220" s="8" t="s">
        <v>1139</v>
      </c>
      <c r="O1220" s="7">
        <v>2</v>
      </c>
      <c r="S1220" s="6">
        <v>0</v>
      </c>
      <c r="T1220" s="6">
        <v>0</v>
      </c>
      <c r="U1220" s="6">
        <v>0</v>
      </c>
      <c r="V1220" s="6">
        <v>1</v>
      </c>
      <c r="X1220" s="6" t="s">
        <v>10105</v>
      </c>
      <c r="Y1220" s="6" t="s">
        <v>10106</v>
      </c>
    </row>
    <row r="1221" spans="1:25">
      <c r="A1221" s="6" t="s">
        <v>381</v>
      </c>
      <c r="B1221" s="6" t="s">
        <v>5589</v>
      </c>
      <c r="C1221" s="6" t="s">
        <v>5590</v>
      </c>
      <c r="D1221" s="7">
        <v>0</v>
      </c>
      <c r="E1221" s="6" t="s">
        <v>5520</v>
      </c>
      <c r="F1221" s="6" t="s">
        <v>5521</v>
      </c>
      <c r="G1221" s="10" t="s">
        <v>1149</v>
      </c>
      <c r="H1221" s="6" t="s">
        <v>1135</v>
      </c>
      <c r="I1221" s="16" t="s">
        <v>5514</v>
      </c>
      <c r="J1221" s="8" t="s">
        <v>1137</v>
      </c>
      <c r="K1221" s="6" t="s">
        <v>1138</v>
      </c>
      <c r="N1221" s="8" t="s">
        <v>1139</v>
      </c>
      <c r="O1221" s="7">
        <v>2</v>
      </c>
      <c r="S1221" s="6">
        <v>0</v>
      </c>
      <c r="T1221" s="6">
        <v>0</v>
      </c>
      <c r="U1221" s="6">
        <v>0</v>
      </c>
      <c r="V1221" s="6">
        <v>1</v>
      </c>
      <c r="X1221" s="6" t="s">
        <v>10107</v>
      </c>
      <c r="Y1221" s="6" t="s">
        <v>10108</v>
      </c>
    </row>
    <row r="1222" spans="1:25">
      <c r="A1222" s="6" t="s">
        <v>687</v>
      </c>
      <c r="B1222" s="6" t="s">
        <v>5591</v>
      </c>
      <c r="C1222" s="6" t="s">
        <v>5592</v>
      </c>
      <c r="D1222" s="7">
        <v>0</v>
      </c>
      <c r="E1222" s="6" t="s">
        <v>5520</v>
      </c>
      <c r="F1222" s="6" t="s">
        <v>5521</v>
      </c>
      <c r="G1222" s="10" t="s">
        <v>1149</v>
      </c>
      <c r="H1222" s="6" t="s">
        <v>1135</v>
      </c>
      <c r="I1222" s="16" t="s">
        <v>5514</v>
      </c>
      <c r="J1222" s="8" t="s">
        <v>1137</v>
      </c>
      <c r="K1222" s="6" t="s">
        <v>1138</v>
      </c>
      <c r="N1222" s="8" t="s">
        <v>1139</v>
      </c>
      <c r="O1222" s="7">
        <v>2</v>
      </c>
      <c r="S1222" s="6">
        <v>0</v>
      </c>
      <c r="T1222" s="6">
        <v>0</v>
      </c>
      <c r="U1222" s="6">
        <v>0</v>
      </c>
      <c r="V1222" s="6">
        <v>1</v>
      </c>
      <c r="X1222" s="6" t="s">
        <v>10109</v>
      </c>
      <c r="Y1222" s="6" t="s">
        <v>10110</v>
      </c>
    </row>
    <row r="1223" spans="1:25">
      <c r="A1223" s="6" t="s">
        <v>5593</v>
      </c>
      <c r="B1223" s="6" t="s">
        <v>5594</v>
      </c>
      <c r="C1223" s="6" t="s">
        <v>5595</v>
      </c>
      <c r="D1223" s="7">
        <v>0</v>
      </c>
      <c r="E1223" s="6" t="s">
        <v>5520</v>
      </c>
      <c r="F1223" s="6" t="s">
        <v>5521</v>
      </c>
      <c r="G1223" s="10" t="s">
        <v>1149</v>
      </c>
      <c r="H1223" s="6" t="s">
        <v>1135</v>
      </c>
      <c r="I1223" s="16" t="s">
        <v>5514</v>
      </c>
      <c r="J1223" s="8" t="s">
        <v>1137</v>
      </c>
      <c r="K1223" s="6" t="s">
        <v>1138</v>
      </c>
      <c r="N1223" s="8" t="s">
        <v>1139</v>
      </c>
      <c r="O1223" s="7">
        <v>2</v>
      </c>
      <c r="S1223" s="6">
        <v>0</v>
      </c>
      <c r="T1223" s="6">
        <v>0</v>
      </c>
      <c r="U1223" s="6">
        <v>0</v>
      </c>
      <c r="V1223" s="6">
        <v>1</v>
      </c>
      <c r="X1223" s="6" t="s">
        <v>10111</v>
      </c>
      <c r="Y1223" s="6" t="s">
        <v>10112</v>
      </c>
    </row>
    <row r="1224" spans="1:25">
      <c r="A1224" s="6" t="s">
        <v>5596</v>
      </c>
      <c r="B1224" s="6" t="s">
        <v>5597</v>
      </c>
      <c r="C1224" s="6" t="s">
        <v>5598</v>
      </c>
      <c r="D1224" s="7">
        <v>0</v>
      </c>
      <c r="E1224" s="6" t="s">
        <v>5520</v>
      </c>
      <c r="F1224" s="6" t="s">
        <v>5521</v>
      </c>
      <c r="G1224" s="10" t="s">
        <v>1149</v>
      </c>
      <c r="H1224" s="6" t="s">
        <v>1135</v>
      </c>
      <c r="I1224" s="16" t="s">
        <v>5514</v>
      </c>
      <c r="J1224" s="8" t="s">
        <v>1137</v>
      </c>
      <c r="K1224" s="6" t="s">
        <v>1138</v>
      </c>
      <c r="N1224" s="8" t="s">
        <v>1139</v>
      </c>
      <c r="O1224" s="7">
        <v>2</v>
      </c>
      <c r="S1224" s="6">
        <v>0</v>
      </c>
      <c r="T1224" s="6">
        <v>0</v>
      </c>
      <c r="U1224" s="6">
        <v>0</v>
      </c>
      <c r="V1224" s="6">
        <v>1</v>
      </c>
      <c r="X1224" s="6" t="s">
        <v>10113</v>
      </c>
      <c r="Y1224" s="6" t="s">
        <v>10114</v>
      </c>
    </row>
    <row r="1225" spans="1:25">
      <c r="A1225" s="6" t="s">
        <v>220</v>
      </c>
      <c r="B1225" s="6" t="s">
        <v>5599</v>
      </c>
      <c r="C1225" s="6" t="s">
        <v>5600</v>
      </c>
      <c r="D1225" s="7">
        <v>0</v>
      </c>
      <c r="E1225" s="16" t="s">
        <v>5533</v>
      </c>
      <c r="F1225" s="16" t="s">
        <v>5534</v>
      </c>
      <c r="G1225" s="10" t="s">
        <v>5535</v>
      </c>
      <c r="H1225" s="6" t="s">
        <v>1135</v>
      </c>
      <c r="I1225" s="16" t="s">
        <v>5514</v>
      </c>
      <c r="J1225" s="8" t="s">
        <v>1137</v>
      </c>
      <c r="K1225" s="6" t="s">
        <v>1138</v>
      </c>
      <c r="N1225" s="8" t="s">
        <v>1139</v>
      </c>
      <c r="O1225" s="7">
        <v>2</v>
      </c>
      <c r="S1225" s="6">
        <v>0</v>
      </c>
      <c r="T1225" s="6">
        <v>0</v>
      </c>
      <c r="U1225" s="6">
        <v>0</v>
      </c>
      <c r="V1225" s="6">
        <v>1</v>
      </c>
      <c r="X1225" s="6" t="s">
        <v>10115</v>
      </c>
      <c r="Y1225" s="6" t="s">
        <v>10116</v>
      </c>
    </row>
    <row r="1226" spans="1:25">
      <c r="A1226" s="6" t="s">
        <v>5601</v>
      </c>
      <c r="B1226" s="6" t="s">
        <v>5602</v>
      </c>
      <c r="C1226" s="6" t="s">
        <v>5603</v>
      </c>
      <c r="D1226" s="7">
        <v>0</v>
      </c>
      <c r="E1226" s="6" t="s">
        <v>5520</v>
      </c>
      <c r="F1226" s="6" t="s">
        <v>5521</v>
      </c>
      <c r="G1226" s="10" t="s">
        <v>1149</v>
      </c>
      <c r="H1226" s="6" t="s">
        <v>1135</v>
      </c>
      <c r="I1226" s="16" t="s">
        <v>5514</v>
      </c>
      <c r="J1226" s="8" t="s">
        <v>1137</v>
      </c>
      <c r="K1226" s="6" t="s">
        <v>1138</v>
      </c>
      <c r="N1226" s="8" t="s">
        <v>1139</v>
      </c>
      <c r="O1226" s="7">
        <v>2</v>
      </c>
      <c r="S1226" s="6">
        <v>0</v>
      </c>
      <c r="T1226" s="6">
        <v>0</v>
      </c>
      <c r="U1226" s="6">
        <v>0</v>
      </c>
      <c r="V1226" s="6">
        <v>1</v>
      </c>
      <c r="X1226" s="6" t="s">
        <v>10117</v>
      </c>
      <c r="Y1226" s="6" t="s">
        <v>10118</v>
      </c>
    </row>
    <row r="1227" spans="1:25">
      <c r="A1227" s="6" t="s">
        <v>5604</v>
      </c>
      <c r="B1227" s="6" t="s">
        <v>5605</v>
      </c>
      <c r="C1227" s="6" t="s">
        <v>5606</v>
      </c>
      <c r="D1227" s="7">
        <v>0</v>
      </c>
      <c r="E1227" s="6" t="s">
        <v>5520</v>
      </c>
      <c r="F1227" s="6" t="s">
        <v>5521</v>
      </c>
      <c r="G1227" s="10" t="s">
        <v>1149</v>
      </c>
      <c r="H1227" s="6" t="s">
        <v>1135</v>
      </c>
      <c r="I1227" s="16" t="s">
        <v>5514</v>
      </c>
      <c r="J1227" s="8" t="s">
        <v>1137</v>
      </c>
      <c r="K1227" s="6" t="s">
        <v>1138</v>
      </c>
      <c r="N1227" s="8" t="s">
        <v>1139</v>
      </c>
      <c r="O1227" s="7">
        <v>2</v>
      </c>
      <c r="S1227" s="6">
        <v>0</v>
      </c>
      <c r="T1227" s="6">
        <v>0</v>
      </c>
      <c r="U1227" s="6">
        <v>0</v>
      </c>
      <c r="V1227" s="6">
        <v>1</v>
      </c>
      <c r="X1227" s="6" t="s">
        <v>10119</v>
      </c>
      <c r="Y1227" s="6" t="s">
        <v>10120</v>
      </c>
    </row>
    <row r="1228" spans="1:25">
      <c r="A1228" s="6" t="s">
        <v>5607</v>
      </c>
      <c r="B1228" s="6" t="s">
        <v>5608</v>
      </c>
      <c r="C1228" s="6" t="s">
        <v>5609</v>
      </c>
      <c r="D1228" s="7">
        <v>0</v>
      </c>
      <c r="E1228" s="6" t="s">
        <v>5520</v>
      </c>
      <c r="F1228" s="6" t="s">
        <v>5521</v>
      </c>
      <c r="G1228" s="10" t="s">
        <v>1149</v>
      </c>
      <c r="H1228" s="6" t="s">
        <v>1135</v>
      </c>
      <c r="I1228" s="16" t="s">
        <v>5514</v>
      </c>
      <c r="J1228" s="8" t="s">
        <v>1137</v>
      </c>
      <c r="K1228" s="6" t="s">
        <v>1138</v>
      </c>
      <c r="N1228" s="8" t="s">
        <v>1139</v>
      </c>
      <c r="O1228" s="7">
        <v>2</v>
      </c>
      <c r="S1228" s="6">
        <v>0</v>
      </c>
      <c r="T1228" s="6">
        <v>0</v>
      </c>
      <c r="U1228" s="6">
        <v>0</v>
      </c>
      <c r="V1228" s="6">
        <v>1</v>
      </c>
      <c r="X1228" s="6" t="s">
        <v>10121</v>
      </c>
      <c r="Y1228" s="6" t="s">
        <v>10122</v>
      </c>
    </row>
    <row r="1229" spans="1:25">
      <c r="A1229" s="6" t="s">
        <v>5610</v>
      </c>
      <c r="B1229" s="6" t="s">
        <v>5611</v>
      </c>
      <c r="C1229" s="6" t="s">
        <v>5612</v>
      </c>
      <c r="D1229" s="7">
        <v>0</v>
      </c>
      <c r="E1229" s="6" t="s">
        <v>5520</v>
      </c>
      <c r="F1229" s="6" t="s">
        <v>5521</v>
      </c>
      <c r="G1229" s="10" t="s">
        <v>1149</v>
      </c>
      <c r="H1229" s="6" t="s">
        <v>1135</v>
      </c>
      <c r="I1229" s="16" t="s">
        <v>5514</v>
      </c>
      <c r="J1229" s="8" t="s">
        <v>1137</v>
      </c>
      <c r="K1229" s="6" t="s">
        <v>1138</v>
      </c>
      <c r="N1229" s="8" t="s">
        <v>1139</v>
      </c>
      <c r="O1229" s="7">
        <v>2</v>
      </c>
      <c r="S1229" s="6">
        <v>0</v>
      </c>
      <c r="T1229" s="6">
        <v>0</v>
      </c>
      <c r="U1229" s="6">
        <v>0</v>
      </c>
      <c r="V1229" s="6">
        <v>1</v>
      </c>
      <c r="X1229" s="6" t="s">
        <v>10123</v>
      </c>
      <c r="Y1229" s="6" t="s">
        <v>10124</v>
      </c>
    </row>
    <row r="1230" spans="1:25">
      <c r="A1230" s="6" t="s">
        <v>5613</v>
      </c>
      <c r="B1230" s="6" t="s">
        <v>5614</v>
      </c>
      <c r="C1230" s="6" t="s">
        <v>5615</v>
      </c>
      <c r="D1230" s="7">
        <v>0</v>
      </c>
      <c r="E1230" s="6" t="s">
        <v>5520</v>
      </c>
      <c r="F1230" s="6" t="s">
        <v>5521</v>
      </c>
      <c r="G1230" s="10" t="s">
        <v>1149</v>
      </c>
      <c r="H1230" s="6" t="s">
        <v>1135</v>
      </c>
      <c r="I1230" s="16" t="s">
        <v>5514</v>
      </c>
      <c r="J1230" s="8" t="s">
        <v>1137</v>
      </c>
      <c r="K1230" s="6" t="s">
        <v>1138</v>
      </c>
      <c r="N1230" s="8" t="s">
        <v>1139</v>
      </c>
      <c r="O1230" s="7">
        <v>2</v>
      </c>
      <c r="S1230" s="6">
        <v>0</v>
      </c>
      <c r="T1230" s="6">
        <v>0</v>
      </c>
      <c r="U1230" s="6">
        <v>0</v>
      </c>
      <c r="V1230" s="6">
        <v>1</v>
      </c>
      <c r="X1230" s="6" t="s">
        <v>10125</v>
      </c>
      <c r="Y1230" s="6" t="s">
        <v>10126</v>
      </c>
    </row>
    <row r="1231" spans="1:25">
      <c r="A1231" s="6" t="s">
        <v>556</v>
      </c>
      <c r="B1231" s="6" t="s">
        <v>5616</v>
      </c>
      <c r="C1231" s="6" t="s">
        <v>5617</v>
      </c>
      <c r="D1231" s="7">
        <v>0</v>
      </c>
      <c r="E1231" s="16" t="s">
        <v>5533</v>
      </c>
      <c r="F1231" s="16" t="s">
        <v>5534</v>
      </c>
      <c r="G1231" s="10" t="s">
        <v>5535</v>
      </c>
      <c r="H1231" s="6" t="s">
        <v>1135</v>
      </c>
      <c r="I1231" s="16" t="s">
        <v>5514</v>
      </c>
      <c r="J1231" s="8" t="s">
        <v>1137</v>
      </c>
      <c r="K1231" s="6" t="s">
        <v>1138</v>
      </c>
      <c r="N1231" s="8" t="s">
        <v>1139</v>
      </c>
      <c r="O1231" s="7">
        <v>2</v>
      </c>
      <c r="S1231" s="6">
        <v>0</v>
      </c>
      <c r="T1231" s="6">
        <v>0</v>
      </c>
      <c r="U1231" s="6">
        <v>0</v>
      </c>
      <c r="V1231" s="6">
        <v>1</v>
      </c>
      <c r="X1231" s="6" t="s">
        <v>10127</v>
      </c>
      <c r="Y1231" s="6" t="s">
        <v>10128</v>
      </c>
    </row>
    <row r="1232" spans="1:25">
      <c r="A1232" s="6" t="s">
        <v>5618</v>
      </c>
      <c r="B1232" s="6" t="s">
        <v>5619</v>
      </c>
      <c r="C1232" s="6" t="s">
        <v>5620</v>
      </c>
      <c r="D1232" s="7">
        <v>0</v>
      </c>
      <c r="E1232" s="6" t="s">
        <v>5520</v>
      </c>
      <c r="F1232" s="6" t="s">
        <v>5521</v>
      </c>
      <c r="G1232" s="10" t="s">
        <v>1149</v>
      </c>
      <c r="H1232" s="6" t="s">
        <v>1135</v>
      </c>
      <c r="I1232" s="16" t="s">
        <v>5514</v>
      </c>
      <c r="J1232" s="8" t="s">
        <v>1137</v>
      </c>
      <c r="K1232" s="6" t="s">
        <v>1138</v>
      </c>
      <c r="N1232" s="8" t="s">
        <v>1139</v>
      </c>
      <c r="O1232" s="7">
        <v>2</v>
      </c>
      <c r="S1232" s="6">
        <v>0</v>
      </c>
      <c r="T1232" s="6">
        <v>0</v>
      </c>
      <c r="U1232" s="6">
        <v>0</v>
      </c>
      <c r="V1232" s="6">
        <v>1</v>
      </c>
      <c r="X1232" s="6" t="s">
        <v>10129</v>
      </c>
      <c r="Y1232" s="6" t="s">
        <v>10130</v>
      </c>
    </row>
    <row r="1233" spans="1:25">
      <c r="A1233" s="6" t="s">
        <v>241</v>
      </c>
      <c r="B1233" s="6" t="s">
        <v>5621</v>
      </c>
      <c r="C1233" s="6" t="s">
        <v>5622</v>
      </c>
      <c r="D1233" s="7">
        <v>0</v>
      </c>
      <c r="E1233" s="6" t="s">
        <v>5623</v>
      </c>
      <c r="F1233" s="6" t="s">
        <v>5624</v>
      </c>
      <c r="G1233" s="6" t="s">
        <v>5625</v>
      </c>
      <c r="H1233" s="6" t="s">
        <v>1135</v>
      </c>
      <c r="I1233" s="16" t="s">
        <v>5514</v>
      </c>
      <c r="J1233" s="8" t="s">
        <v>1137</v>
      </c>
      <c r="K1233" s="6" t="s">
        <v>1138</v>
      </c>
      <c r="N1233" s="8" t="s">
        <v>1139</v>
      </c>
      <c r="O1233" s="7">
        <v>2</v>
      </c>
      <c r="S1233" s="6">
        <v>0</v>
      </c>
      <c r="T1233" s="6">
        <v>0</v>
      </c>
      <c r="U1233" s="6">
        <v>0</v>
      </c>
      <c r="V1233" s="6">
        <v>1</v>
      </c>
      <c r="X1233" s="6" t="s">
        <v>10131</v>
      </c>
      <c r="Y1233" s="6" t="s">
        <v>10132</v>
      </c>
    </row>
    <row r="1234" spans="1:25">
      <c r="A1234" s="6" t="s">
        <v>5626</v>
      </c>
      <c r="B1234" s="6" t="s">
        <v>5627</v>
      </c>
      <c r="C1234" s="6" t="s">
        <v>5628</v>
      </c>
      <c r="D1234" s="7">
        <v>0</v>
      </c>
      <c r="E1234" s="6" t="s">
        <v>5623</v>
      </c>
      <c r="F1234" s="6" t="s">
        <v>5624</v>
      </c>
      <c r="G1234" s="6" t="s">
        <v>5625</v>
      </c>
      <c r="H1234" s="6" t="s">
        <v>1135</v>
      </c>
      <c r="I1234" s="16" t="s">
        <v>5514</v>
      </c>
      <c r="J1234" s="8" t="s">
        <v>1137</v>
      </c>
      <c r="K1234" s="6" t="s">
        <v>1138</v>
      </c>
      <c r="N1234" s="8" t="s">
        <v>1139</v>
      </c>
      <c r="O1234" s="7">
        <v>2</v>
      </c>
      <c r="S1234" s="6">
        <v>0</v>
      </c>
      <c r="T1234" s="6">
        <v>0</v>
      </c>
      <c r="U1234" s="6">
        <v>0</v>
      </c>
      <c r="V1234" s="6">
        <v>1</v>
      </c>
      <c r="X1234" s="6" t="s">
        <v>10133</v>
      </c>
      <c r="Y1234" s="6" t="s">
        <v>10134</v>
      </c>
    </row>
    <row r="1235" spans="1:25">
      <c r="A1235" s="6" t="s">
        <v>5629</v>
      </c>
      <c r="B1235" s="6" t="s">
        <v>5630</v>
      </c>
      <c r="C1235" s="6" t="s">
        <v>5631</v>
      </c>
      <c r="D1235" s="7">
        <v>0</v>
      </c>
      <c r="E1235" s="6" t="s">
        <v>5623</v>
      </c>
      <c r="F1235" s="6" t="s">
        <v>5624</v>
      </c>
      <c r="G1235" s="6" t="s">
        <v>5625</v>
      </c>
      <c r="H1235" s="6" t="s">
        <v>1135</v>
      </c>
      <c r="I1235" s="16" t="s">
        <v>5514</v>
      </c>
      <c r="J1235" s="8" t="s">
        <v>1137</v>
      </c>
      <c r="K1235" s="6" t="s">
        <v>1138</v>
      </c>
      <c r="N1235" s="8" t="s">
        <v>1139</v>
      </c>
      <c r="O1235" s="7">
        <v>2</v>
      </c>
      <c r="S1235" s="6">
        <v>0</v>
      </c>
      <c r="T1235" s="6">
        <v>0</v>
      </c>
      <c r="U1235" s="6">
        <v>0</v>
      </c>
      <c r="V1235" s="6">
        <v>1</v>
      </c>
      <c r="X1235" s="6" t="s">
        <v>10135</v>
      </c>
      <c r="Y1235" s="6" t="s">
        <v>10136</v>
      </c>
    </row>
    <row r="1236" spans="1:25">
      <c r="A1236" s="6" t="s">
        <v>5632</v>
      </c>
      <c r="B1236" s="6" t="s">
        <v>5633</v>
      </c>
      <c r="C1236" s="6" t="s">
        <v>5634</v>
      </c>
      <c r="D1236" s="7">
        <v>0</v>
      </c>
      <c r="E1236" s="6" t="s">
        <v>5623</v>
      </c>
      <c r="F1236" s="6" t="s">
        <v>5624</v>
      </c>
      <c r="G1236" s="6" t="s">
        <v>5625</v>
      </c>
      <c r="H1236" s="6" t="s">
        <v>1135</v>
      </c>
      <c r="I1236" s="16" t="s">
        <v>5514</v>
      </c>
      <c r="J1236" s="8" t="s">
        <v>1137</v>
      </c>
      <c r="K1236" s="6" t="s">
        <v>1138</v>
      </c>
      <c r="N1236" s="8" t="s">
        <v>1139</v>
      </c>
      <c r="O1236" s="7">
        <v>2</v>
      </c>
      <c r="S1236" s="6">
        <v>0</v>
      </c>
      <c r="T1236" s="6">
        <v>0</v>
      </c>
      <c r="U1236" s="6">
        <v>0</v>
      </c>
      <c r="V1236" s="6">
        <v>1</v>
      </c>
      <c r="X1236" s="6" t="s">
        <v>10137</v>
      </c>
      <c r="Y1236" s="6" t="s">
        <v>10138</v>
      </c>
    </row>
    <row r="1237" spans="1:25">
      <c r="A1237" s="6" t="s">
        <v>318</v>
      </c>
      <c r="B1237" s="6" t="s">
        <v>5635</v>
      </c>
      <c r="C1237" s="6" t="s">
        <v>5636</v>
      </c>
      <c r="D1237" s="7">
        <v>0</v>
      </c>
      <c r="E1237" s="6" t="s">
        <v>5623</v>
      </c>
      <c r="F1237" s="6" t="s">
        <v>5624</v>
      </c>
      <c r="G1237" s="6" t="s">
        <v>5625</v>
      </c>
      <c r="H1237" s="6" t="s">
        <v>1135</v>
      </c>
      <c r="I1237" s="16" t="s">
        <v>5514</v>
      </c>
      <c r="J1237" s="8" t="s">
        <v>1137</v>
      </c>
      <c r="K1237" s="6" t="s">
        <v>1138</v>
      </c>
      <c r="N1237" s="8" t="s">
        <v>1139</v>
      </c>
      <c r="O1237" s="7">
        <v>2</v>
      </c>
      <c r="S1237" s="6">
        <v>0</v>
      </c>
      <c r="T1237" s="6">
        <v>0</v>
      </c>
      <c r="U1237" s="6">
        <v>0</v>
      </c>
      <c r="V1237" s="6">
        <v>1</v>
      </c>
      <c r="X1237" s="6" t="s">
        <v>10139</v>
      </c>
      <c r="Y1237" s="6" t="s">
        <v>10140</v>
      </c>
    </row>
    <row r="1238" spans="1:25">
      <c r="A1238" s="6" t="s">
        <v>5637</v>
      </c>
      <c r="B1238" s="6" t="s">
        <v>5638</v>
      </c>
      <c r="C1238" s="6" t="s">
        <v>5639</v>
      </c>
      <c r="D1238" s="7">
        <v>0</v>
      </c>
      <c r="E1238" s="6" t="s">
        <v>5623</v>
      </c>
      <c r="F1238" s="6" t="s">
        <v>5624</v>
      </c>
      <c r="G1238" s="6" t="s">
        <v>5625</v>
      </c>
      <c r="H1238" s="6" t="s">
        <v>1135</v>
      </c>
      <c r="I1238" s="16" t="s">
        <v>5514</v>
      </c>
      <c r="J1238" s="8" t="s">
        <v>1137</v>
      </c>
      <c r="K1238" s="6" t="s">
        <v>1138</v>
      </c>
      <c r="N1238" s="8" t="s">
        <v>1139</v>
      </c>
      <c r="O1238" s="7">
        <v>2</v>
      </c>
      <c r="S1238" s="6">
        <v>0</v>
      </c>
      <c r="T1238" s="6">
        <v>0</v>
      </c>
      <c r="U1238" s="6">
        <v>0</v>
      </c>
      <c r="V1238" s="6">
        <v>1</v>
      </c>
      <c r="X1238" s="6" t="s">
        <v>10141</v>
      </c>
      <c r="Y1238" s="6" t="s">
        <v>10142</v>
      </c>
    </row>
    <row r="1239" spans="1:25">
      <c r="A1239" s="6" t="s">
        <v>151</v>
      </c>
      <c r="B1239" s="6" t="s">
        <v>5640</v>
      </c>
      <c r="C1239" s="6" t="s">
        <v>5641</v>
      </c>
      <c r="D1239" s="7">
        <v>0</v>
      </c>
      <c r="E1239" s="6" t="s">
        <v>5623</v>
      </c>
      <c r="F1239" s="6" t="s">
        <v>5624</v>
      </c>
      <c r="G1239" s="6" t="s">
        <v>5625</v>
      </c>
      <c r="H1239" s="6" t="s">
        <v>1135</v>
      </c>
      <c r="I1239" s="16" t="s">
        <v>5514</v>
      </c>
      <c r="J1239" s="8" t="s">
        <v>1137</v>
      </c>
      <c r="K1239" s="6" t="s">
        <v>1138</v>
      </c>
      <c r="N1239" s="8" t="s">
        <v>1139</v>
      </c>
      <c r="O1239" s="7">
        <v>2</v>
      </c>
      <c r="S1239" s="6">
        <v>0</v>
      </c>
      <c r="T1239" s="6">
        <v>0</v>
      </c>
      <c r="U1239" s="6">
        <v>0</v>
      </c>
      <c r="V1239" s="6">
        <v>1</v>
      </c>
      <c r="X1239" s="6" t="s">
        <v>10143</v>
      </c>
      <c r="Y1239" s="6" t="s">
        <v>10144</v>
      </c>
    </row>
    <row r="1240" spans="1:25">
      <c r="A1240" s="6" t="s">
        <v>5642</v>
      </c>
      <c r="B1240" s="6" t="s">
        <v>5643</v>
      </c>
      <c r="C1240" s="6" t="s">
        <v>5644</v>
      </c>
      <c r="D1240" s="7">
        <v>0</v>
      </c>
      <c r="E1240" s="6" t="s">
        <v>5623</v>
      </c>
      <c r="F1240" s="6" t="s">
        <v>5624</v>
      </c>
      <c r="G1240" s="6" t="s">
        <v>5625</v>
      </c>
      <c r="H1240" s="6" t="s">
        <v>1135</v>
      </c>
      <c r="I1240" s="16" t="s">
        <v>5514</v>
      </c>
      <c r="J1240" s="8" t="s">
        <v>1137</v>
      </c>
      <c r="K1240" s="6" t="s">
        <v>1138</v>
      </c>
      <c r="N1240" s="8" t="s">
        <v>1139</v>
      </c>
      <c r="O1240" s="7">
        <v>2</v>
      </c>
      <c r="S1240" s="6">
        <v>0</v>
      </c>
      <c r="T1240" s="6">
        <v>0</v>
      </c>
      <c r="U1240" s="6">
        <v>0</v>
      </c>
      <c r="V1240" s="6">
        <v>1</v>
      </c>
      <c r="X1240" s="6" t="s">
        <v>10145</v>
      </c>
      <c r="Y1240" s="6" t="s">
        <v>10146</v>
      </c>
    </row>
    <row r="1241" spans="1:25">
      <c r="A1241" s="6" t="s">
        <v>5645</v>
      </c>
      <c r="B1241" s="6" t="s">
        <v>5646</v>
      </c>
      <c r="C1241" s="6" t="s">
        <v>5647</v>
      </c>
      <c r="D1241" s="7">
        <v>0</v>
      </c>
      <c r="E1241" s="6" t="s">
        <v>5623</v>
      </c>
      <c r="F1241" s="6" t="s">
        <v>5624</v>
      </c>
      <c r="G1241" s="6" t="s">
        <v>5625</v>
      </c>
      <c r="H1241" s="6" t="s">
        <v>1135</v>
      </c>
      <c r="I1241" s="16" t="s">
        <v>5514</v>
      </c>
      <c r="J1241" s="8" t="s">
        <v>1137</v>
      </c>
      <c r="K1241" s="6" t="s">
        <v>1138</v>
      </c>
      <c r="N1241" s="8" t="s">
        <v>1139</v>
      </c>
      <c r="O1241" s="7">
        <v>2</v>
      </c>
      <c r="S1241" s="6">
        <v>0</v>
      </c>
      <c r="T1241" s="6">
        <v>0</v>
      </c>
      <c r="U1241" s="6">
        <v>0</v>
      </c>
      <c r="V1241" s="6">
        <v>1</v>
      </c>
      <c r="X1241" s="6" t="s">
        <v>10147</v>
      </c>
      <c r="Y1241" s="6" t="s">
        <v>10148</v>
      </c>
    </row>
    <row r="1242" spans="1:25">
      <c r="A1242" s="6" t="s">
        <v>478</v>
      </c>
      <c r="B1242" s="6" t="s">
        <v>5648</v>
      </c>
      <c r="C1242" s="6" t="s">
        <v>5649</v>
      </c>
      <c r="D1242" s="7">
        <v>0</v>
      </c>
      <c r="E1242" s="6" t="s">
        <v>5623</v>
      </c>
      <c r="F1242" s="6" t="s">
        <v>5624</v>
      </c>
      <c r="G1242" s="6" t="s">
        <v>5625</v>
      </c>
      <c r="H1242" s="6" t="s">
        <v>1135</v>
      </c>
      <c r="I1242" s="16" t="s">
        <v>5514</v>
      </c>
      <c r="J1242" s="8" t="s">
        <v>1137</v>
      </c>
      <c r="K1242" s="6" t="s">
        <v>1138</v>
      </c>
      <c r="N1242" s="8" t="s">
        <v>1139</v>
      </c>
      <c r="O1242" s="7">
        <v>2</v>
      </c>
      <c r="S1242" s="6">
        <v>0</v>
      </c>
      <c r="T1242" s="6">
        <v>0</v>
      </c>
      <c r="U1242" s="6">
        <v>0</v>
      </c>
      <c r="V1242" s="6">
        <v>1</v>
      </c>
      <c r="X1242" s="6" t="s">
        <v>10149</v>
      </c>
      <c r="Y1242" s="6" t="s">
        <v>10150</v>
      </c>
    </row>
    <row r="1243" spans="1:25">
      <c r="A1243" s="6" t="s">
        <v>931</v>
      </c>
      <c r="B1243" s="6" t="s">
        <v>5650</v>
      </c>
      <c r="C1243" s="6" t="s">
        <v>5651</v>
      </c>
      <c r="D1243" s="7">
        <v>0</v>
      </c>
      <c r="E1243" s="6" t="s">
        <v>5623</v>
      </c>
      <c r="F1243" s="6" t="s">
        <v>5624</v>
      </c>
      <c r="G1243" s="6" t="s">
        <v>5625</v>
      </c>
      <c r="H1243" s="6" t="s">
        <v>1135</v>
      </c>
      <c r="I1243" s="16" t="s">
        <v>5514</v>
      </c>
      <c r="J1243" s="8" t="s">
        <v>1137</v>
      </c>
      <c r="K1243" s="6" t="s">
        <v>1138</v>
      </c>
      <c r="N1243" s="8" t="s">
        <v>1139</v>
      </c>
      <c r="O1243" s="7">
        <v>2</v>
      </c>
      <c r="S1243" s="6">
        <v>0</v>
      </c>
      <c r="T1243" s="6">
        <v>0</v>
      </c>
      <c r="U1243" s="6">
        <v>0</v>
      </c>
      <c r="V1243" s="6">
        <v>1</v>
      </c>
      <c r="X1243" s="6" t="s">
        <v>10151</v>
      </c>
      <c r="Y1243" s="6" t="s">
        <v>10152</v>
      </c>
    </row>
    <row r="1244" spans="1:25">
      <c r="A1244" s="6" t="s">
        <v>833</v>
      </c>
      <c r="B1244" s="6" t="s">
        <v>5652</v>
      </c>
      <c r="C1244" s="6" t="s">
        <v>5653</v>
      </c>
      <c r="D1244" s="7">
        <v>0</v>
      </c>
      <c r="E1244" s="6" t="s">
        <v>5520</v>
      </c>
      <c r="F1244" s="6" t="s">
        <v>5521</v>
      </c>
      <c r="G1244" s="10" t="s">
        <v>1149</v>
      </c>
      <c r="H1244" s="6" t="s">
        <v>1135</v>
      </c>
      <c r="I1244" s="16" t="s">
        <v>5514</v>
      </c>
      <c r="J1244" s="8" t="s">
        <v>1137</v>
      </c>
      <c r="K1244" s="6" t="s">
        <v>1138</v>
      </c>
      <c r="N1244" s="8" t="s">
        <v>1139</v>
      </c>
      <c r="O1244" s="7">
        <v>2</v>
      </c>
      <c r="S1244" s="6">
        <v>0</v>
      </c>
      <c r="T1244" s="6">
        <v>0</v>
      </c>
      <c r="U1244" s="6">
        <v>0</v>
      </c>
      <c r="V1244" s="6">
        <v>1</v>
      </c>
      <c r="X1244" s="6" t="s">
        <v>10153</v>
      </c>
      <c r="Y1244" s="6" t="s">
        <v>10154</v>
      </c>
    </row>
    <row r="1245" spans="1:25">
      <c r="A1245" s="6" t="s">
        <v>900</v>
      </c>
      <c r="B1245" s="6" t="s">
        <v>5654</v>
      </c>
      <c r="C1245" s="6" t="s">
        <v>5655</v>
      </c>
      <c r="D1245" s="7">
        <v>0</v>
      </c>
      <c r="E1245" s="6" t="s">
        <v>5520</v>
      </c>
      <c r="F1245" s="6" t="s">
        <v>5521</v>
      </c>
      <c r="G1245" s="10" t="s">
        <v>1149</v>
      </c>
      <c r="H1245" s="6" t="s">
        <v>1135</v>
      </c>
      <c r="I1245" s="16" t="s">
        <v>5514</v>
      </c>
      <c r="J1245" s="8" t="s">
        <v>1137</v>
      </c>
      <c r="K1245" s="6" t="s">
        <v>1138</v>
      </c>
      <c r="N1245" s="8" t="s">
        <v>1139</v>
      </c>
      <c r="O1245" s="7">
        <v>2</v>
      </c>
      <c r="S1245" s="6">
        <v>0</v>
      </c>
      <c r="T1245" s="6">
        <v>0</v>
      </c>
      <c r="U1245" s="6">
        <v>0</v>
      </c>
      <c r="V1245" s="6">
        <v>1</v>
      </c>
      <c r="X1245" s="6" t="s">
        <v>10155</v>
      </c>
      <c r="Y1245" s="6" t="s">
        <v>10156</v>
      </c>
    </row>
    <row r="1246" spans="1:25">
      <c r="A1246" s="6" t="s">
        <v>197</v>
      </c>
      <c r="B1246" s="6" t="s">
        <v>5656</v>
      </c>
      <c r="C1246" s="6" t="s">
        <v>5657</v>
      </c>
      <c r="D1246" s="7">
        <v>0</v>
      </c>
      <c r="E1246" s="6" t="s">
        <v>5520</v>
      </c>
      <c r="F1246" s="6" t="s">
        <v>5521</v>
      </c>
      <c r="G1246" s="10" t="s">
        <v>1149</v>
      </c>
      <c r="H1246" s="6" t="s">
        <v>1135</v>
      </c>
      <c r="I1246" s="16" t="s">
        <v>5514</v>
      </c>
      <c r="J1246" s="8" t="s">
        <v>1137</v>
      </c>
      <c r="K1246" s="6" t="s">
        <v>1138</v>
      </c>
      <c r="N1246" s="8" t="s">
        <v>1139</v>
      </c>
      <c r="O1246" s="7">
        <v>2</v>
      </c>
      <c r="S1246" s="6">
        <v>0</v>
      </c>
      <c r="T1246" s="6">
        <v>0</v>
      </c>
      <c r="U1246" s="6">
        <v>0</v>
      </c>
      <c r="V1246" s="6">
        <v>1</v>
      </c>
      <c r="X1246" s="6" t="s">
        <v>10157</v>
      </c>
      <c r="Y1246" s="6" t="s">
        <v>10158</v>
      </c>
    </row>
    <row r="1247" spans="1:25">
      <c r="A1247" s="6" t="s">
        <v>5658</v>
      </c>
      <c r="B1247" s="6" t="s">
        <v>5659</v>
      </c>
      <c r="C1247" s="6" t="s">
        <v>5660</v>
      </c>
      <c r="D1247" s="7">
        <v>0</v>
      </c>
      <c r="E1247" s="6" t="s">
        <v>5520</v>
      </c>
      <c r="F1247" s="6" t="s">
        <v>5521</v>
      </c>
      <c r="G1247" s="10" t="s">
        <v>1149</v>
      </c>
      <c r="H1247" s="6" t="s">
        <v>1135</v>
      </c>
      <c r="I1247" s="16" t="s">
        <v>5514</v>
      </c>
      <c r="J1247" s="8" t="s">
        <v>1137</v>
      </c>
      <c r="K1247" s="6" t="s">
        <v>1138</v>
      </c>
      <c r="N1247" s="8" t="s">
        <v>1139</v>
      </c>
      <c r="O1247" s="7">
        <v>2</v>
      </c>
      <c r="S1247" s="6">
        <v>0</v>
      </c>
      <c r="T1247" s="6">
        <v>0</v>
      </c>
      <c r="U1247" s="6">
        <v>0</v>
      </c>
      <c r="V1247" s="6">
        <v>1</v>
      </c>
      <c r="X1247" s="6" t="s">
        <v>10159</v>
      </c>
      <c r="Y1247" s="6" t="s">
        <v>10160</v>
      </c>
    </row>
    <row r="1248" spans="1:25">
      <c r="A1248" s="6" t="s">
        <v>5661</v>
      </c>
      <c r="B1248" s="6" t="s">
        <v>5662</v>
      </c>
      <c r="C1248" s="6" t="s">
        <v>5663</v>
      </c>
      <c r="D1248" s="7">
        <v>0</v>
      </c>
      <c r="E1248" s="6" t="s">
        <v>5520</v>
      </c>
      <c r="F1248" s="6" t="s">
        <v>5521</v>
      </c>
      <c r="G1248" s="10" t="s">
        <v>1149</v>
      </c>
      <c r="H1248" s="6" t="s">
        <v>1135</v>
      </c>
      <c r="I1248" s="16" t="s">
        <v>5514</v>
      </c>
      <c r="J1248" s="8" t="s">
        <v>1137</v>
      </c>
      <c r="K1248" s="6" t="s">
        <v>1138</v>
      </c>
      <c r="N1248" s="8" t="s">
        <v>1139</v>
      </c>
      <c r="O1248" s="7">
        <v>2</v>
      </c>
      <c r="S1248" s="6">
        <v>0</v>
      </c>
      <c r="T1248" s="6">
        <v>0</v>
      </c>
      <c r="U1248" s="6">
        <v>0</v>
      </c>
      <c r="V1248" s="6">
        <v>1</v>
      </c>
      <c r="X1248" s="6" t="s">
        <v>10161</v>
      </c>
      <c r="Y1248" s="6" t="s">
        <v>10162</v>
      </c>
    </row>
    <row r="1249" spans="1:25">
      <c r="A1249" s="6" t="s">
        <v>302</v>
      </c>
      <c r="B1249" s="6" t="s">
        <v>5664</v>
      </c>
      <c r="C1249" s="6" t="s">
        <v>5665</v>
      </c>
      <c r="D1249" s="7">
        <v>0</v>
      </c>
      <c r="E1249" s="6" t="s">
        <v>5520</v>
      </c>
      <c r="F1249" s="6" t="s">
        <v>5521</v>
      </c>
      <c r="G1249" s="10" t="s">
        <v>1149</v>
      </c>
      <c r="H1249" s="6" t="s">
        <v>1135</v>
      </c>
      <c r="I1249" s="16" t="s">
        <v>5514</v>
      </c>
      <c r="J1249" s="8" t="s">
        <v>1137</v>
      </c>
      <c r="K1249" s="6" t="s">
        <v>1138</v>
      </c>
      <c r="N1249" s="8" t="s">
        <v>1139</v>
      </c>
      <c r="O1249" s="7">
        <v>2</v>
      </c>
      <c r="S1249" s="6">
        <v>0</v>
      </c>
      <c r="T1249" s="6">
        <v>0</v>
      </c>
      <c r="U1249" s="6">
        <v>0</v>
      </c>
      <c r="V1249" s="6">
        <v>1</v>
      </c>
      <c r="X1249" s="6" t="s">
        <v>10163</v>
      </c>
      <c r="Y1249" s="6" t="s">
        <v>10164</v>
      </c>
    </row>
    <row r="1250" spans="1:25">
      <c r="A1250" s="6" t="s">
        <v>5666</v>
      </c>
      <c r="B1250" s="6" t="s">
        <v>5667</v>
      </c>
      <c r="C1250" s="6" t="s">
        <v>5668</v>
      </c>
      <c r="D1250" s="7">
        <v>0</v>
      </c>
      <c r="E1250" s="6" t="s">
        <v>5520</v>
      </c>
      <c r="F1250" s="6" t="s">
        <v>5521</v>
      </c>
      <c r="G1250" s="10" t="s">
        <v>1149</v>
      </c>
      <c r="H1250" s="6" t="s">
        <v>1135</v>
      </c>
      <c r="I1250" s="16" t="s">
        <v>5514</v>
      </c>
      <c r="J1250" s="8" t="s">
        <v>1137</v>
      </c>
      <c r="K1250" s="6" t="s">
        <v>1138</v>
      </c>
      <c r="N1250" s="8" t="s">
        <v>1139</v>
      </c>
      <c r="O1250" s="7">
        <v>2</v>
      </c>
      <c r="S1250" s="6">
        <v>0</v>
      </c>
      <c r="T1250" s="6">
        <v>0</v>
      </c>
      <c r="U1250" s="6">
        <v>0</v>
      </c>
      <c r="V1250" s="6">
        <v>1</v>
      </c>
      <c r="X1250" s="6" t="s">
        <v>10165</v>
      </c>
      <c r="Y1250" s="6" t="s">
        <v>10166</v>
      </c>
    </row>
    <row r="1251" spans="1:25">
      <c r="A1251" s="6" t="s">
        <v>5669</v>
      </c>
      <c r="B1251" s="6" t="s">
        <v>5670</v>
      </c>
      <c r="C1251" s="6" t="s">
        <v>5671</v>
      </c>
      <c r="D1251" s="7">
        <v>0</v>
      </c>
      <c r="E1251" s="6" t="s">
        <v>5520</v>
      </c>
      <c r="F1251" s="6" t="s">
        <v>5521</v>
      </c>
      <c r="G1251" s="10" t="s">
        <v>1149</v>
      </c>
      <c r="H1251" s="6" t="s">
        <v>1135</v>
      </c>
      <c r="I1251" s="16" t="s">
        <v>5514</v>
      </c>
      <c r="J1251" s="8" t="s">
        <v>1137</v>
      </c>
      <c r="K1251" s="6" t="s">
        <v>1138</v>
      </c>
      <c r="N1251" s="8" t="s">
        <v>1139</v>
      </c>
      <c r="O1251" s="7">
        <v>2</v>
      </c>
      <c r="S1251" s="6">
        <v>0</v>
      </c>
      <c r="T1251" s="6">
        <v>0</v>
      </c>
      <c r="U1251" s="6">
        <v>0</v>
      </c>
      <c r="V1251" s="6">
        <v>1</v>
      </c>
      <c r="X1251" s="6" t="s">
        <v>10167</v>
      </c>
      <c r="Y1251" s="6" t="s">
        <v>10168</v>
      </c>
    </row>
    <row r="1252" spans="1:25">
      <c r="A1252" s="6" t="s">
        <v>5672</v>
      </c>
      <c r="B1252" s="6" t="s">
        <v>5673</v>
      </c>
      <c r="C1252" s="6" t="s">
        <v>5674</v>
      </c>
      <c r="D1252" s="7">
        <v>0</v>
      </c>
      <c r="E1252" s="6" t="s">
        <v>5520</v>
      </c>
      <c r="F1252" s="6" t="s">
        <v>5521</v>
      </c>
      <c r="G1252" s="10" t="s">
        <v>1149</v>
      </c>
      <c r="H1252" s="6" t="s">
        <v>1135</v>
      </c>
      <c r="I1252" s="16" t="s">
        <v>5514</v>
      </c>
      <c r="J1252" s="8" t="s">
        <v>1137</v>
      </c>
      <c r="K1252" s="6" t="s">
        <v>1138</v>
      </c>
      <c r="N1252" s="8" t="s">
        <v>1139</v>
      </c>
      <c r="O1252" s="7">
        <v>2</v>
      </c>
      <c r="S1252" s="6">
        <v>0</v>
      </c>
      <c r="T1252" s="6">
        <v>0</v>
      </c>
      <c r="U1252" s="6">
        <v>0</v>
      </c>
      <c r="V1252" s="6">
        <v>1</v>
      </c>
      <c r="X1252" s="6" t="s">
        <v>10169</v>
      </c>
      <c r="Y1252" s="6" t="s">
        <v>10170</v>
      </c>
    </row>
    <row r="1253" spans="1:25">
      <c r="A1253" s="6" t="s">
        <v>5675</v>
      </c>
      <c r="B1253" s="6" t="s">
        <v>5676</v>
      </c>
      <c r="C1253" s="6" t="s">
        <v>5677</v>
      </c>
      <c r="D1253" s="7">
        <v>0</v>
      </c>
      <c r="E1253" s="6" t="s">
        <v>5520</v>
      </c>
      <c r="F1253" s="6" t="s">
        <v>5521</v>
      </c>
      <c r="G1253" s="10" t="s">
        <v>1149</v>
      </c>
      <c r="H1253" s="6" t="s">
        <v>1135</v>
      </c>
      <c r="I1253" s="16" t="s">
        <v>5514</v>
      </c>
      <c r="J1253" s="8" t="s">
        <v>1137</v>
      </c>
      <c r="K1253" s="6" t="s">
        <v>1138</v>
      </c>
      <c r="N1253" s="8" t="s">
        <v>1139</v>
      </c>
      <c r="O1253" s="7">
        <v>2</v>
      </c>
      <c r="S1253" s="6">
        <v>0</v>
      </c>
      <c r="T1253" s="6">
        <v>0</v>
      </c>
      <c r="U1253" s="6">
        <v>0</v>
      </c>
      <c r="V1253" s="6">
        <v>1</v>
      </c>
      <c r="X1253" s="6" t="s">
        <v>10171</v>
      </c>
      <c r="Y1253" s="6" t="s">
        <v>10172</v>
      </c>
    </row>
    <row r="1254" spans="1:25">
      <c r="A1254" s="6" t="s">
        <v>5678</v>
      </c>
      <c r="B1254" s="6" t="s">
        <v>5679</v>
      </c>
      <c r="C1254" s="6" t="s">
        <v>5680</v>
      </c>
      <c r="D1254" s="7">
        <v>0</v>
      </c>
      <c r="E1254" s="6" t="s">
        <v>5520</v>
      </c>
      <c r="F1254" s="6" t="s">
        <v>5521</v>
      </c>
      <c r="G1254" s="10" t="s">
        <v>1149</v>
      </c>
      <c r="H1254" s="6" t="s">
        <v>1135</v>
      </c>
      <c r="I1254" s="16" t="s">
        <v>5514</v>
      </c>
      <c r="J1254" s="8" t="s">
        <v>1137</v>
      </c>
      <c r="K1254" s="6" t="s">
        <v>1138</v>
      </c>
      <c r="N1254" s="8" t="s">
        <v>1139</v>
      </c>
      <c r="O1254" s="7">
        <v>2</v>
      </c>
      <c r="S1254" s="6">
        <v>0</v>
      </c>
      <c r="T1254" s="6">
        <v>0</v>
      </c>
      <c r="U1254" s="6">
        <v>0</v>
      </c>
      <c r="V1254" s="6">
        <v>1</v>
      </c>
      <c r="X1254" s="6" t="s">
        <v>10173</v>
      </c>
      <c r="Y1254" s="6" t="s">
        <v>10174</v>
      </c>
    </row>
    <row r="1255" spans="1:25">
      <c r="A1255" s="6" t="s">
        <v>5681</v>
      </c>
      <c r="B1255" s="6" t="s">
        <v>5682</v>
      </c>
      <c r="C1255" s="6" t="s">
        <v>5683</v>
      </c>
      <c r="D1255" s="7">
        <v>0</v>
      </c>
      <c r="E1255" s="6" t="s">
        <v>5520</v>
      </c>
      <c r="F1255" s="6" t="s">
        <v>5521</v>
      </c>
      <c r="G1255" s="10" t="s">
        <v>1149</v>
      </c>
      <c r="H1255" s="6" t="s">
        <v>1135</v>
      </c>
      <c r="I1255" s="16" t="s">
        <v>5514</v>
      </c>
      <c r="J1255" s="8" t="s">
        <v>1137</v>
      </c>
      <c r="K1255" s="6" t="s">
        <v>1138</v>
      </c>
      <c r="N1255" s="8" t="s">
        <v>1139</v>
      </c>
      <c r="O1255" s="7">
        <v>2</v>
      </c>
      <c r="S1255" s="6">
        <v>0</v>
      </c>
      <c r="T1255" s="6">
        <v>0</v>
      </c>
      <c r="U1255" s="6">
        <v>0</v>
      </c>
      <c r="V1255" s="6">
        <v>1</v>
      </c>
      <c r="X1255" s="6" t="s">
        <v>10175</v>
      </c>
      <c r="Y1255" s="6" t="s">
        <v>10176</v>
      </c>
    </row>
    <row r="1256" spans="1:25">
      <c r="A1256" s="6" t="s">
        <v>5684</v>
      </c>
      <c r="B1256" s="6" t="s">
        <v>5685</v>
      </c>
      <c r="C1256" s="6" t="s">
        <v>5686</v>
      </c>
      <c r="D1256" s="7">
        <v>0</v>
      </c>
      <c r="E1256" s="6" t="s">
        <v>5520</v>
      </c>
      <c r="F1256" s="6" t="s">
        <v>5521</v>
      </c>
      <c r="G1256" s="10" t="s">
        <v>1149</v>
      </c>
      <c r="H1256" s="6" t="s">
        <v>1135</v>
      </c>
      <c r="I1256" s="16" t="s">
        <v>5514</v>
      </c>
      <c r="J1256" s="8" t="s">
        <v>1137</v>
      </c>
      <c r="K1256" s="6" t="s">
        <v>1138</v>
      </c>
      <c r="N1256" s="8" t="s">
        <v>1139</v>
      </c>
      <c r="O1256" s="7">
        <v>2</v>
      </c>
      <c r="S1256" s="6">
        <v>0</v>
      </c>
      <c r="T1256" s="6">
        <v>0</v>
      </c>
      <c r="U1256" s="6">
        <v>0</v>
      </c>
      <c r="V1256" s="6">
        <v>1</v>
      </c>
      <c r="X1256" s="6" t="s">
        <v>10177</v>
      </c>
      <c r="Y1256" s="6" t="s">
        <v>10178</v>
      </c>
    </row>
    <row r="1257" spans="1:25">
      <c r="A1257" s="6" t="s">
        <v>5687</v>
      </c>
      <c r="B1257" s="6" t="s">
        <v>5688</v>
      </c>
      <c r="C1257" s="6" t="s">
        <v>5689</v>
      </c>
      <c r="D1257" s="7">
        <v>0</v>
      </c>
      <c r="E1257" s="6" t="s">
        <v>5520</v>
      </c>
      <c r="F1257" s="6" t="s">
        <v>5521</v>
      </c>
      <c r="G1257" s="10" t="s">
        <v>1149</v>
      </c>
      <c r="H1257" s="6" t="s">
        <v>1135</v>
      </c>
      <c r="I1257" s="16" t="s">
        <v>5514</v>
      </c>
      <c r="J1257" s="8" t="s">
        <v>1137</v>
      </c>
      <c r="K1257" s="6" t="s">
        <v>1138</v>
      </c>
      <c r="N1257" s="8" t="s">
        <v>1139</v>
      </c>
      <c r="O1257" s="7">
        <v>2</v>
      </c>
      <c r="S1257" s="6">
        <v>0</v>
      </c>
      <c r="T1257" s="6">
        <v>0</v>
      </c>
      <c r="U1257" s="6">
        <v>0</v>
      </c>
      <c r="V1257" s="6">
        <v>1</v>
      </c>
      <c r="X1257" s="6" t="s">
        <v>10179</v>
      </c>
      <c r="Y1257" s="6" t="s">
        <v>10180</v>
      </c>
    </row>
    <row r="1258" spans="1:25">
      <c r="A1258" s="6" t="s">
        <v>43</v>
      </c>
      <c r="B1258" s="6" t="s">
        <v>5690</v>
      </c>
      <c r="C1258" s="6" t="s">
        <v>5691</v>
      </c>
      <c r="D1258" s="7">
        <v>0</v>
      </c>
      <c r="E1258" s="6" t="s">
        <v>5520</v>
      </c>
      <c r="F1258" s="6" t="s">
        <v>5521</v>
      </c>
      <c r="G1258" s="10" t="s">
        <v>1149</v>
      </c>
      <c r="H1258" s="6" t="s">
        <v>1135</v>
      </c>
      <c r="I1258" s="16" t="s">
        <v>5514</v>
      </c>
      <c r="J1258" s="8" t="s">
        <v>1137</v>
      </c>
      <c r="K1258" s="6" t="s">
        <v>1138</v>
      </c>
      <c r="N1258" s="8" t="s">
        <v>1139</v>
      </c>
      <c r="O1258" s="7">
        <v>2</v>
      </c>
      <c r="S1258" s="6">
        <v>0</v>
      </c>
      <c r="T1258" s="6">
        <v>0</v>
      </c>
      <c r="U1258" s="6">
        <v>0</v>
      </c>
      <c r="V1258" s="6">
        <v>1</v>
      </c>
      <c r="X1258" s="6" t="s">
        <v>10181</v>
      </c>
      <c r="Y1258" s="6" t="s">
        <v>10182</v>
      </c>
    </row>
    <row r="1259" spans="1:25">
      <c r="A1259" s="6" t="s">
        <v>377</v>
      </c>
      <c r="B1259" s="6" t="s">
        <v>5692</v>
      </c>
      <c r="C1259" s="6" t="s">
        <v>5693</v>
      </c>
      <c r="D1259" s="7">
        <v>0</v>
      </c>
      <c r="E1259" s="6" t="s">
        <v>5520</v>
      </c>
      <c r="F1259" s="6" t="s">
        <v>5521</v>
      </c>
      <c r="G1259" s="10" t="s">
        <v>1149</v>
      </c>
      <c r="H1259" s="6" t="s">
        <v>1135</v>
      </c>
      <c r="I1259" s="16" t="s">
        <v>5514</v>
      </c>
      <c r="J1259" s="8" t="s">
        <v>1137</v>
      </c>
      <c r="K1259" s="6" t="s">
        <v>1138</v>
      </c>
      <c r="N1259" s="8" t="s">
        <v>1139</v>
      </c>
      <c r="O1259" s="7">
        <v>2</v>
      </c>
      <c r="S1259" s="6">
        <v>0</v>
      </c>
      <c r="T1259" s="6">
        <v>0</v>
      </c>
      <c r="U1259" s="6">
        <v>0</v>
      </c>
      <c r="V1259" s="6">
        <v>1</v>
      </c>
      <c r="X1259" s="6" t="s">
        <v>10183</v>
      </c>
      <c r="Y1259" s="6" t="s">
        <v>10184</v>
      </c>
    </row>
    <row r="1260" spans="1:25">
      <c r="A1260" s="6" t="s">
        <v>5694</v>
      </c>
      <c r="B1260" s="6" t="s">
        <v>5695</v>
      </c>
      <c r="C1260" s="6" t="s">
        <v>5696</v>
      </c>
      <c r="D1260" s="7">
        <v>0</v>
      </c>
      <c r="E1260" s="6" t="s">
        <v>5520</v>
      </c>
      <c r="F1260" s="6" t="s">
        <v>5521</v>
      </c>
      <c r="G1260" s="10" t="s">
        <v>1149</v>
      </c>
      <c r="H1260" s="6" t="s">
        <v>1135</v>
      </c>
      <c r="I1260" s="16" t="s">
        <v>5514</v>
      </c>
      <c r="J1260" s="8" t="s">
        <v>1137</v>
      </c>
      <c r="K1260" s="6" t="s">
        <v>1138</v>
      </c>
      <c r="N1260" s="8" t="s">
        <v>1139</v>
      </c>
      <c r="O1260" s="7">
        <v>2</v>
      </c>
      <c r="S1260" s="6">
        <v>0</v>
      </c>
      <c r="T1260" s="6">
        <v>0</v>
      </c>
      <c r="U1260" s="6">
        <v>0</v>
      </c>
      <c r="V1260" s="6">
        <v>1</v>
      </c>
      <c r="X1260" s="6" t="s">
        <v>10185</v>
      </c>
      <c r="Y1260" s="6" t="s">
        <v>10186</v>
      </c>
    </row>
    <row r="1261" spans="1:25">
      <c r="A1261" s="6" t="s">
        <v>5697</v>
      </c>
      <c r="B1261" s="6" t="s">
        <v>5698</v>
      </c>
      <c r="C1261" s="6" t="s">
        <v>5699</v>
      </c>
      <c r="D1261" s="7">
        <v>0</v>
      </c>
      <c r="E1261" s="6" t="s">
        <v>5520</v>
      </c>
      <c r="F1261" s="6" t="s">
        <v>5521</v>
      </c>
      <c r="G1261" s="10" t="s">
        <v>1149</v>
      </c>
      <c r="H1261" s="6" t="s">
        <v>1135</v>
      </c>
      <c r="I1261" s="16" t="s">
        <v>5514</v>
      </c>
      <c r="J1261" s="8" t="s">
        <v>1137</v>
      </c>
      <c r="K1261" s="6" t="s">
        <v>1138</v>
      </c>
      <c r="N1261" s="8" t="s">
        <v>1139</v>
      </c>
      <c r="O1261" s="7">
        <v>2</v>
      </c>
      <c r="S1261" s="6">
        <v>0</v>
      </c>
      <c r="T1261" s="6">
        <v>0</v>
      </c>
      <c r="U1261" s="6">
        <v>0</v>
      </c>
      <c r="V1261" s="6">
        <v>1</v>
      </c>
      <c r="X1261" s="6" t="s">
        <v>10187</v>
      </c>
      <c r="Y1261" s="6" t="s">
        <v>10188</v>
      </c>
    </row>
    <row r="1262" spans="1:25">
      <c r="A1262" s="6" t="s">
        <v>5700</v>
      </c>
      <c r="B1262" s="6" t="s">
        <v>5701</v>
      </c>
      <c r="C1262" s="6" t="s">
        <v>5702</v>
      </c>
      <c r="D1262" s="7">
        <v>0</v>
      </c>
      <c r="E1262" s="6" t="s">
        <v>5520</v>
      </c>
      <c r="F1262" s="6" t="s">
        <v>5521</v>
      </c>
      <c r="G1262" s="10" t="s">
        <v>1149</v>
      </c>
      <c r="H1262" s="6" t="s">
        <v>1135</v>
      </c>
      <c r="I1262" s="16" t="s">
        <v>5514</v>
      </c>
      <c r="J1262" s="8" t="s">
        <v>1137</v>
      </c>
      <c r="K1262" s="6" t="s">
        <v>1138</v>
      </c>
      <c r="N1262" s="8" t="s">
        <v>1139</v>
      </c>
      <c r="O1262" s="7">
        <v>2</v>
      </c>
      <c r="S1262" s="6">
        <v>0</v>
      </c>
      <c r="T1262" s="6">
        <v>0</v>
      </c>
      <c r="U1262" s="6">
        <v>0</v>
      </c>
      <c r="V1262" s="6">
        <v>1</v>
      </c>
      <c r="X1262" s="6" t="s">
        <v>10189</v>
      </c>
      <c r="Y1262" s="6" t="s">
        <v>10190</v>
      </c>
    </row>
    <row r="1263" spans="1:25">
      <c r="A1263" s="6" t="s">
        <v>5703</v>
      </c>
      <c r="B1263" s="6" t="s">
        <v>5704</v>
      </c>
      <c r="C1263" s="6" t="s">
        <v>5705</v>
      </c>
      <c r="D1263" s="7">
        <v>0</v>
      </c>
      <c r="E1263" s="6" t="s">
        <v>5520</v>
      </c>
      <c r="F1263" s="6" t="s">
        <v>5521</v>
      </c>
      <c r="G1263" s="10" t="s">
        <v>1149</v>
      </c>
      <c r="H1263" s="6" t="s">
        <v>1135</v>
      </c>
      <c r="I1263" s="16" t="s">
        <v>5514</v>
      </c>
      <c r="J1263" s="8" t="s">
        <v>1137</v>
      </c>
      <c r="K1263" s="6" t="s">
        <v>1138</v>
      </c>
      <c r="N1263" s="8" t="s">
        <v>1139</v>
      </c>
      <c r="O1263" s="7">
        <v>2</v>
      </c>
      <c r="S1263" s="6">
        <v>0</v>
      </c>
      <c r="T1263" s="6">
        <v>0</v>
      </c>
      <c r="U1263" s="6">
        <v>0</v>
      </c>
      <c r="V1263" s="6">
        <v>1</v>
      </c>
      <c r="X1263" s="6" t="s">
        <v>10191</v>
      </c>
      <c r="Y1263" s="6" t="s">
        <v>10192</v>
      </c>
    </row>
    <row r="1264" spans="1:25">
      <c r="A1264" s="6" t="s">
        <v>5706</v>
      </c>
      <c r="B1264" s="6" t="s">
        <v>5707</v>
      </c>
      <c r="C1264" s="6" t="s">
        <v>5708</v>
      </c>
      <c r="D1264" s="7">
        <v>0</v>
      </c>
      <c r="E1264" s="6" t="s">
        <v>5520</v>
      </c>
      <c r="F1264" s="6" t="s">
        <v>5521</v>
      </c>
      <c r="G1264" s="10" t="s">
        <v>1149</v>
      </c>
      <c r="H1264" s="6" t="s">
        <v>1135</v>
      </c>
      <c r="I1264" s="16" t="s">
        <v>5514</v>
      </c>
      <c r="J1264" s="8" t="s">
        <v>1137</v>
      </c>
      <c r="K1264" s="6" t="s">
        <v>1138</v>
      </c>
      <c r="N1264" s="8" t="s">
        <v>1139</v>
      </c>
      <c r="O1264" s="7">
        <v>2</v>
      </c>
      <c r="S1264" s="6">
        <v>0</v>
      </c>
      <c r="T1264" s="6">
        <v>0</v>
      </c>
      <c r="U1264" s="6">
        <v>0</v>
      </c>
      <c r="V1264" s="6">
        <v>1</v>
      </c>
      <c r="X1264" s="6" t="s">
        <v>10193</v>
      </c>
      <c r="Y1264" s="6" t="s">
        <v>10194</v>
      </c>
    </row>
    <row r="1265" spans="1:25">
      <c r="A1265" s="6" t="s">
        <v>5709</v>
      </c>
      <c r="B1265" s="6" t="s">
        <v>5710</v>
      </c>
      <c r="C1265" s="6" t="s">
        <v>5711</v>
      </c>
      <c r="D1265" s="7">
        <v>0</v>
      </c>
      <c r="E1265" s="6" t="s">
        <v>5520</v>
      </c>
      <c r="F1265" s="6" t="s">
        <v>5521</v>
      </c>
      <c r="G1265" s="10" t="s">
        <v>1149</v>
      </c>
      <c r="H1265" s="6" t="s">
        <v>1135</v>
      </c>
      <c r="I1265" s="16" t="s">
        <v>5514</v>
      </c>
      <c r="J1265" s="8" t="s">
        <v>1137</v>
      </c>
      <c r="K1265" s="6" t="s">
        <v>1138</v>
      </c>
      <c r="N1265" s="8" t="s">
        <v>1139</v>
      </c>
      <c r="O1265" s="7">
        <v>2</v>
      </c>
      <c r="S1265" s="6">
        <v>0</v>
      </c>
      <c r="T1265" s="6">
        <v>0</v>
      </c>
      <c r="U1265" s="6">
        <v>0</v>
      </c>
      <c r="V1265" s="6">
        <v>1</v>
      </c>
      <c r="X1265" s="6" t="s">
        <v>10195</v>
      </c>
      <c r="Y1265" s="6" t="s">
        <v>10196</v>
      </c>
    </row>
    <row r="1266" spans="1:25">
      <c r="A1266" s="6" t="s">
        <v>5712</v>
      </c>
      <c r="B1266" s="6" t="s">
        <v>5713</v>
      </c>
      <c r="C1266" s="6" t="s">
        <v>5714</v>
      </c>
      <c r="D1266" s="7">
        <v>0</v>
      </c>
      <c r="E1266" s="6" t="s">
        <v>5520</v>
      </c>
      <c r="F1266" s="6" t="s">
        <v>5521</v>
      </c>
      <c r="G1266" s="10" t="s">
        <v>1149</v>
      </c>
      <c r="H1266" s="6" t="s">
        <v>1135</v>
      </c>
      <c r="I1266" s="16" t="s">
        <v>5514</v>
      </c>
      <c r="J1266" s="8" t="s">
        <v>1137</v>
      </c>
      <c r="K1266" s="6" t="s">
        <v>1138</v>
      </c>
      <c r="N1266" s="8" t="s">
        <v>1139</v>
      </c>
      <c r="O1266" s="7">
        <v>2</v>
      </c>
      <c r="S1266" s="6">
        <v>0</v>
      </c>
      <c r="T1266" s="6">
        <v>0</v>
      </c>
      <c r="U1266" s="6">
        <v>0</v>
      </c>
      <c r="V1266" s="6">
        <v>1</v>
      </c>
      <c r="X1266" s="6" t="s">
        <v>10197</v>
      </c>
      <c r="Y1266" s="6" t="s">
        <v>10198</v>
      </c>
    </row>
    <row r="1267" spans="1:25">
      <c r="A1267" s="6" t="s">
        <v>5715</v>
      </c>
      <c r="B1267" s="6" t="s">
        <v>5716</v>
      </c>
      <c r="C1267" s="6" t="s">
        <v>5717</v>
      </c>
      <c r="D1267" s="7">
        <v>0</v>
      </c>
      <c r="E1267" s="6" t="s">
        <v>5520</v>
      </c>
      <c r="F1267" s="6" t="s">
        <v>5521</v>
      </c>
      <c r="G1267" s="10" t="s">
        <v>1149</v>
      </c>
      <c r="H1267" s="6" t="s">
        <v>1135</v>
      </c>
      <c r="I1267" s="16" t="s">
        <v>5514</v>
      </c>
      <c r="J1267" s="8" t="s">
        <v>1137</v>
      </c>
      <c r="K1267" s="6" t="s">
        <v>1138</v>
      </c>
      <c r="N1267" s="8" t="s">
        <v>1139</v>
      </c>
      <c r="O1267" s="7">
        <v>2</v>
      </c>
      <c r="S1267" s="6">
        <v>0</v>
      </c>
      <c r="T1267" s="6">
        <v>0</v>
      </c>
      <c r="U1267" s="6">
        <v>0</v>
      </c>
      <c r="V1267" s="6">
        <v>1</v>
      </c>
      <c r="X1267" s="6" t="s">
        <v>10199</v>
      </c>
      <c r="Y1267" s="6" t="s">
        <v>10200</v>
      </c>
    </row>
    <row r="1268" spans="1:25">
      <c r="A1268" s="6" t="s">
        <v>5718</v>
      </c>
      <c r="B1268" s="6" t="s">
        <v>5719</v>
      </c>
      <c r="C1268" s="6" t="s">
        <v>5720</v>
      </c>
      <c r="D1268" s="7">
        <v>0</v>
      </c>
      <c r="E1268" s="6" t="s">
        <v>5520</v>
      </c>
      <c r="F1268" s="6" t="s">
        <v>5521</v>
      </c>
      <c r="G1268" s="10" t="s">
        <v>1149</v>
      </c>
      <c r="H1268" s="6" t="s">
        <v>1135</v>
      </c>
      <c r="I1268" s="16" t="s">
        <v>5514</v>
      </c>
      <c r="J1268" s="8" t="s">
        <v>1137</v>
      </c>
      <c r="K1268" s="6" t="s">
        <v>1138</v>
      </c>
      <c r="N1268" s="8" t="s">
        <v>1139</v>
      </c>
      <c r="O1268" s="7">
        <v>2</v>
      </c>
      <c r="S1268" s="6">
        <v>0</v>
      </c>
      <c r="T1268" s="6">
        <v>0</v>
      </c>
      <c r="U1268" s="6">
        <v>0</v>
      </c>
      <c r="V1268" s="6">
        <v>1</v>
      </c>
      <c r="X1268" s="6" t="s">
        <v>10201</v>
      </c>
      <c r="Y1268" s="6" t="s">
        <v>10202</v>
      </c>
    </row>
    <row r="1269" spans="1:25">
      <c r="A1269" s="6" t="s">
        <v>712</v>
      </c>
      <c r="B1269" s="6" t="s">
        <v>5721</v>
      </c>
      <c r="C1269" s="6" t="s">
        <v>5722</v>
      </c>
      <c r="D1269" s="7">
        <v>0</v>
      </c>
      <c r="E1269" s="6" t="s">
        <v>5520</v>
      </c>
      <c r="F1269" s="6" t="s">
        <v>5521</v>
      </c>
      <c r="G1269" s="10" t="s">
        <v>1149</v>
      </c>
      <c r="H1269" s="6" t="s">
        <v>1135</v>
      </c>
      <c r="I1269" s="16" t="s">
        <v>5514</v>
      </c>
      <c r="J1269" s="8" t="s">
        <v>1137</v>
      </c>
      <c r="K1269" s="6" t="s">
        <v>1138</v>
      </c>
      <c r="N1269" s="8" t="s">
        <v>1139</v>
      </c>
      <c r="O1269" s="7">
        <v>2</v>
      </c>
      <c r="S1269" s="6">
        <v>0</v>
      </c>
      <c r="T1269" s="6">
        <v>0</v>
      </c>
      <c r="U1269" s="6">
        <v>0</v>
      </c>
      <c r="V1269" s="6">
        <v>1</v>
      </c>
      <c r="X1269" s="6" t="s">
        <v>10203</v>
      </c>
      <c r="Y1269" s="6" t="s">
        <v>10204</v>
      </c>
    </row>
    <row r="1270" spans="1:25">
      <c r="A1270" s="6" t="s">
        <v>488</v>
      </c>
      <c r="B1270" s="6" t="s">
        <v>5723</v>
      </c>
      <c r="C1270" s="6" t="s">
        <v>5724</v>
      </c>
      <c r="D1270" s="7">
        <v>0</v>
      </c>
      <c r="E1270" s="6" t="s">
        <v>5520</v>
      </c>
      <c r="F1270" s="6" t="s">
        <v>5521</v>
      </c>
      <c r="G1270" s="10" t="s">
        <v>1149</v>
      </c>
      <c r="H1270" s="6" t="s">
        <v>1135</v>
      </c>
      <c r="I1270" s="16" t="s">
        <v>5514</v>
      </c>
      <c r="J1270" s="8" t="s">
        <v>1137</v>
      </c>
      <c r="K1270" s="6" t="s">
        <v>1138</v>
      </c>
      <c r="N1270" s="8" t="s">
        <v>1139</v>
      </c>
      <c r="O1270" s="7">
        <v>2</v>
      </c>
      <c r="S1270" s="6">
        <v>0</v>
      </c>
      <c r="T1270" s="6">
        <v>0</v>
      </c>
      <c r="U1270" s="6">
        <v>0</v>
      </c>
      <c r="V1270" s="6">
        <v>1</v>
      </c>
      <c r="X1270" s="6" t="s">
        <v>10205</v>
      </c>
      <c r="Y1270" s="6" t="s">
        <v>10206</v>
      </c>
    </row>
    <row r="1271" spans="1:25">
      <c r="A1271" s="6" t="s">
        <v>708</v>
      </c>
      <c r="B1271" s="6" t="s">
        <v>5725</v>
      </c>
      <c r="C1271" s="6" t="s">
        <v>5726</v>
      </c>
      <c r="D1271" s="7">
        <v>0</v>
      </c>
      <c r="E1271" s="16" t="s">
        <v>5533</v>
      </c>
      <c r="F1271" s="16" t="s">
        <v>5534</v>
      </c>
      <c r="G1271" s="10" t="s">
        <v>5535</v>
      </c>
      <c r="H1271" s="6" t="s">
        <v>1135</v>
      </c>
      <c r="I1271" s="16" t="s">
        <v>5514</v>
      </c>
      <c r="J1271" s="8" t="s">
        <v>1137</v>
      </c>
      <c r="K1271" s="6" t="s">
        <v>1138</v>
      </c>
      <c r="N1271" s="8" t="s">
        <v>1139</v>
      </c>
      <c r="O1271" s="7">
        <v>2</v>
      </c>
      <c r="S1271" s="6">
        <v>0</v>
      </c>
      <c r="T1271" s="6">
        <v>0</v>
      </c>
      <c r="U1271" s="6">
        <v>0</v>
      </c>
      <c r="V1271" s="6">
        <v>1</v>
      </c>
      <c r="X1271" s="6" t="s">
        <v>10207</v>
      </c>
      <c r="Y1271" s="6" t="s">
        <v>10208</v>
      </c>
    </row>
    <row r="1272" spans="1:25">
      <c r="A1272" s="6" t="s">
        <v>784</v>
      </c>
      <c r="B1272" s="6" t="s">
        <v>5727</v>
      </c>
      <c r="C1272" s="6" t="s">
        <v>5728</v>
      </c>
      <c r="D1272" s="7">
        <v>0</v>
      </c>
      <c r="E1272" s="6" t="s">
        <v>5520</v>
      </c>
      <c r="F1272" s="6" t="s">
        <v>5521</v>
      </c>
      <c r="G1272" s="10" t="s">
        <v>1149</v>
      </c>
      <c r="H1272" s="6" t="s">
        <v>1135</v>
      </c>
      <c r="I1272" s="16" t="s">
        <v>5514</v>
      </c>
      <c r="J1272" s="8" t="s">
        <v>1137</v>
      </c>
      <c r="K1272" s="6" t="s">
        <v>1138</v>
      </c>
      <c r="N1272" s="8" t="s">
        <v>1139</v>
      </c>
      <c r="O1272" s="7">
        <v>2</v>
      </c>
      <c r="S1272" s="6">
        <v>0</v>
      </c>
      <c r="T1272" s="6">
        <v>0</v>
      </c>
      <c r="U1272" s="6">
        <v>0</v>
      </c>
      <c r="V1272" s="6">
        <v>1</v>
      </c>
      <c r="X1272" s="6" t="s">
        <v>10209</v>
      </c>
      <c r="Y1272" s="6" t="s">
        <v>10210</v>
      </c>
    </row>
    <row r="1273" spans="1:25">
      <c r="A1273" s="6" t="s">
        <v>330</v>
      </c>
      <c r="B1273" s="6" t="s">
        <v>5729</v>
      </c>
      <c r="C1273" s="6" t="s">
        <v>5730</v>
      </c>
      <c r="D1273" s="7">
        <v>0</v>
      </c>
      <c r="E1273" s="6" t="s">
        <v>5520</v>
      </c>
      <c r="F1273" s="6" t="s">
        <v>5521</v>
      </c>
      <c r="G1273" s="10" t="s">
        <v>1149</v>
      </c>
      <c r="H1273" s="6" t="s">
        <v>1135</v>
      </c>
      <c r="I1273" s="16" t="s">
        <v>5514</v>
      </c>
      <c r="J1273" s="8" t="s">
        <v>1137</v>
      </c>
      <c r="K1273" s="6" t="s">
        <v>1138</v>
      </c>
      <c r="N1273" s="8" t="s">
        <v>1139</v>
      </c>
      <c r="O1273" s="7">
        <v>2</v>
      </c>
      <c r="S1273" s="6">
        <v>0</v>
      </c>
      <c r="T1273" s="6">
        <v>0</v>
      </c>
      <c r="U1273" s="6">
        <v>0</v>
      </c>
      <c r="V1273" s="6">
        <v>1</v>
      </c>
      <c r="X1273" s="6" t="s">
        <v>10211</v>
      </c>
      <c r="Y1273" s="6" t="s">
        <v>10212</v>
      </c>
    </row>
    <row r="1274" spans="1:25">
      <c r="A1274" s="6" t="s">
        <v>5731</v>
      </c>
      <c r="B1274" s="6" t="s">
        <v>5732</v>
      </c>
      <c r="C1274" s="6" t="s">
        <v>5733</v>
      </c>
      <c r="D1274" s="7">
        <v>0</v>
      </c>
      <c r="E1274" s="6" t="s">
        <v>5520</v>
      </c>
      <c r="F1274" s="6" t="s">
        <v>5521</v>
      </c>
      <c r="G1274" s="10" t="s">
        <v>1149</v>
      </c>
      <c r="H1274" s="6" t="s">
        <v>1135</v>
      </c>
      <c r="I1274" s="16" t="s">
        <v>5514</v>
      </c>
      <c r="J1274" s="8" t="s">
        <v>1137</v>
      </c>
      <c r="K1274" s="6" t="s">
        <v>1138</v>
      </c>
      <c r="N1274" s="8" t="s">
        <v>1139</v>
      </c>
      <c r="O1274" s="7">
        <v>2</v>
      </c>
      <c r="S1274" s="6">
        <v>0</v>
      </c>
      <c r="T1274" s="6">
        <v>0</v>
      </c>
      <c r="U1274" s="6">
        <v>0</v>
      </c>
      <c r="V1274" s="6">
        <v>1</v>
      </c>
      <c r="X1274" s="6" t="s">
        <v>10213</v>
      </c>
      <c r="Y1274" s="6" t="s">
        <v>10214</v>
      </c>
    </row>
    <row r="1275" spans="1:25" ht="15.75">
      <c r="A1275" s="16" t="s">
        <v>953</v>
      </c>
      <c r="B1275" s="16" t="s">
        <v>5734</v>
      </c>
      <c r="C1275" s="16" t="s">
        <v>5735</v>
      </c>
      <c r="D1275" s="12">
        <v>0</v>
      </c>
      <c r="E1275" s="38" t="s">
        <v>5736</v>
      </c>
      <c r="F1275" s="38" t="s">
        <v>5737</v>
      </c>
      <c r="G1275" s="6" t="s">
        <v>1149</v>
      </c>
      <c r="H1275" s="6" t="s">
        <v>1135</v>
      </c>
      <c r="I1275" s="16" t="s">
        <v>5514</v>
      </c>
      <c r="J1275" s="8" t="s">
        <v>1137</v>
      </c>
      <c r="K1275" s="6" t="s">
        <v>1372</v>
      </c>
      <c r="L1275" s="42"/>
      <c r="M1275" s="42"/>
      <c r="N1275" s="8" t="s">
        <v>1139</v>
      </c>
      <c r="O1275" s="7">
        <v>2</v>
      </c>
      <c r="P1275" s="11"/>
      <c r="Q1275" s="8"/>
      <c r="R1275" s="8"/>
      <c r="S1275" s="6">
        <v>0</v>
      </c>
      <c r="T1275" s="6">
        <v>0</v>
      </c>
      <c r="U1275" s="6">
        <v>0</v>
      </c>
      <c r="V1275" s="6">
        <v>0</v>
      </c>
      <c r="X1275" s="6" t="s">
        <v>10215</v>
      </c>
      <c r="Y1275" s="6" t="s">
        <v>10216</v>
      </c>
    </row>
    <row r="1276" spans="1:25" ht="15.75">
      <c r="A1276" s="16" t="s">
        <v>894</v>
      </c>
      <c r="B1276" s="16" t="s">
        <v>5738</v>
      </c>
      <c r="C1276" s="16" t="s">
        <v>5739</v>
      </c>
      <c r="D1276" s="12">
        <v>0</v>
      </c>
      <c r="E1276" s="38" t="s">
        <v>5736</v>
      </c>
      <c r="F1276" s="38" t="s">
        <v>5737</v>
      </c>
      <c r="G1276" s="6" t="s">
        <v>1149</v>
      </c>
      <c r="H1276" s="6" t="s">
        <v>1135</v>
      </c>
      <c r="I1276" s="16" t="s">
        <v>5514</v>
      </c>
      <c r="J1276" s="8" t="s">
        <v>1137</v>
      </c>
      <c r="K1276" s="6" t="s">
        <v>1372</v>
      </c>
      <c r="L1276" s="42"/>
      <c r="M1276" s="42"/>
      <c r="N1276" s="8" t="s">
        <v>1139</v>
      </c>
      <c r="O1276" s="7">
        <v>2</v>
      </c>
      <c r="P1276" s="11"/>
      <c r="Q1276" s="8"/>
      <c r="R1276" s="8"/>
      <c r="S1276" s="6">
        <v>0</v>
      </c>
      <c r="T1276" s="6">
        <v>0</v>
      </c>
      <c r="U1276" s="6">
        <v>0</v>
      </c>
      <c r="V1276" s="6">
        <v>0</v>
      </c>
      <c r="X1276" s="6" t="s">
        <v>10217</v>
      </c>
      <c r="Y1276" s="6" t="s">
        <v>10218</v>
      </c>
    </row>
    <row r="1277" spans="1:25" ht="15.75">
      <c r="A1277" s="16" t="s">
        <v>447</v>
      </c>
      <c r="B1277" s="16" t="s">
        <v>5740</v>
      </c>
      <c r="C1277" s="16" t="s">
        <v>5741</v>
      </c>
      <c r="D1277" s="12">
        <v>0</v>
      </c>
      <c r="E1277" s="38" t="s">
        <v>5736</v>
      </c>
      <c r="F1277" s="38" t="s">
        <v>5737</v>
      </c>
      <c r="G1277" s="6" t="s">
        <v>1149</v>
      </c>
      <c r="H1277" s="6" t="s">
        <v>1135</v>
      </c>
      <c r="I1277" s="16" t="s">
        <v>5514</v>
      </c>
      <c r="J1277" s="8" t="s">
        <v>1137</v>
      </c>
      <c r="K1277" s="6" t="s">
        <v>1372</v>
      </c>
      <c r="L1277" s="42"/>
      <c r="M1277" s="42"/>
      <c r="N1277" s="8" t="s">
        <v>1139</v>
      </c>
      <c r="O1277" s="7">
        <v>2</v>
      </c>
      <c r="P1277" s="11"/>
      <c r="Q1277" s="8"/>
      <c r="R1277" s="8"/>
      <c r="S1277" s="6">
        <v>0</v>
      </c>
      <c r="T1277" s="6">
        <v>0</v>
      </c>
      <c r="U1277" s="6">
        <v>0</v>
      </c>
      <c r="V1277" s="6">
        <v>0</v>
      </c>
      <c r="X1277" s="6" t="s">
        <v>10219</v>
      </c>
      <c r="Y1277" s="6" t="s">
        <v>10220</v>
      </c>
    </row>
    <row r="1278" spans="1:25" ht="15.75">
      <c r="A1278" s="16" t="s">
        <v>609</v>
      </c>
      <c r="B1278" s="16" t="s">
        <v>5742</v>
      </c>
      <c r="C1278" s="16" t="s">
        <v>5743</v>
      </c>
      <c r="D1278" s="12">
        <v>0</v>
      </c>
      <c r="E1278" s="38" t="s">
        <v>5736</v>
      </c>
      <c r="F1278" s="38" t="s">
        <v>5737</v>
      </c>
      <c r="G1278" s="6" t="s">
        <v>1149</v>
      </c>
      <c r="H1278" s="6" t="s">
        <v>1135</v>
      </c>
      <c r="I1278" s="16" t="s">
        <v>5514</v>
      </c>
      <c r="J1278" s="8" t="s">
        <v>1137</v>
      </c>
      <c r="K1278" s="6" t="s">
        <v>1372</v>
      </c>
      <c r="L1278" s="42"/>
      <c r="M1278" s="42"/>
      <c r="N1278" s="8" t="s">
        <v>1139</v>
      </c>
      <c r="O1278" s="7">
        <v>2</v>
      </c>
      <c r="P1278" s="11"/>
      <c r="Q1278" s="8"/>
      <c r="R1278" s="8"/>
      <c r="S1278" s="6">
        <v>0</v>
      </c>
      <c r="T1278" s="6">
        <v>0</v>
      </c>
      <c r="U1278" s="6">
        <v>0</v>
      </c>
      <c r="V1278" s="6">
        <v>0</v>
      </c>
      <c r="X1278" s="6" t="s">
        <v>10221</v>
      </c>
      <c r="Y1278" s="6" t="s">
        <v>10222</v>
      </c>
    </row>
    <row r="1279" spans="1:25" ht="15.75">
      <c r="A1279" s="16" t="s">
        <v>224</v>
      </c>
      <c r="B1279" s="16" t="s">
        <v>5744</v>
      </c>
      <c r="C1279" s="16" t="s">
        <v>5745</v>
      </c>
      <c r="D1279" s="12">
        <v>0</v>
      </c>
      <c r="E1279" s="38" t="s">
        <v>5746</v>
      </c>
      <c r="F1279" s="38" t="s">
        <v>5747</v>
      </c>
      <c r="G1279" s="6" t="s">
        <v>1149</v>
      </c>
      <c r="H1279" s="6" t="s">
        <v>1135</v>
      </c>
      <c r="I1279" s="16" t="s">
        <v>5514</v>
      </c>
      <c r="J1279" s="8" t="s">
        <v>1137</v>
      </c>
      <c r="K1279" s="6" t="s">
        <v>1372</v>
      </c>
      <c r="L1279" s="42"/>
      <c r="M1279" s="42"/>
      <c r="N1279" s="8" t="s">
        <v>1139</v>
      </c>
      <c r="O1279" s="7">
        <v>2</v>
      </c>
      <c r="P1279" s="11"/>
      <c r="Q1279" s="8"/>
      <c r="R1279" s="8"/>
      <c r="S1279" s="6">
        <v>0</v>
      </c>
      <c r="T1279" s="6">
        <v>0</v>
      </c>
      <c r="U1279" s="6">
        <v>0</v>
      </c>
      <c r="V1279" s="6">
        <v>0</v>
      </c>
      <c r="X1279" s="6" t="s">
        <v>10223</v>
      </c>
      <c r="Y1279" s="6" t="s">
        <v>10224</v>
      </c>
    </row>
    <row r="1280" spans="1:25" ht="15.75">
      <c r="A1280" s="16" t="s">
        <v>503</v>
      </c>
      <c r="B1280" s="16" t="s">
        <v>5748</v>
      </c>
      <c r="C1280" s="16" t="s">
        <v>5749</v>
      </c>
      <c r="D1280" s="12">
        <v>0</v>
      </c>
      <c r="E1280" s="38" t="s">
        <v>5736</v>
      </c>
      <c r="F1280" s="38" t="s">
        <v>5737</v>
      </c>
      <c r="G1280" s="6" t="s">
        <v>1149</v>
      </c>
      <c r="H1280" s="6" t="s">
        <v>1135</v>
      </c>
      <c r="I1280" s="16" t="s">
        <v>5514</v>
      </c>
      <c r="J1280" s="8" t="s">
        <v>1137</v>
      </c>
      <c r="K1280" s="6" t="s">
        <v>1372</v>
      </c>
      <c r="L1280" s="42"/>
      <c r="M1280" s="42"/>
      <c r="N1280" s="8" t="s">
        <v>1139</v>
      </c>
      <c r="O1280" s="7">
        <v>2</v>
      </c>
      <c r="P1280" s="11"/>
      <c r="Q1280" s="8"/>
      <c r="R1280" s="8"/>
      <c r="S1280" s="6">
        <v>0</v>
      </c>
      <c r="T1280" s="6">
        <v>0</v>
      </c>
      <c r="U1280" s="6">
        <v>0</v>
      </c>
      <c r="V1280" s="6">
        <v>0</v>
      </c>
      <c r="X1280" s="6" t="s">
        <v>10225</v>
      </c>
      <c r="Y1280" s="6" t="s">
        <v>10226</v>
      </c>
    </row>
    <row r="1281" spans="1:25" ht="15.75">
      <c r="A1281" s="16" t="s">
        <v>1041</v>
      </c>
      <c r="B1281" s="16" t="s">
        <v>5750</v>
      </c>
      <c r="C1281" s="16" t="s">
        <v>5751</v>
      </c>
      <c r="D1281" s="12">
        <v>0</v>
      </c>
      <c r="E1281" s="38" t="s">
        <v>5736</v>
      </c>
      <c r="F1281" s="38" t="s">
        <v>5737</v>
      </c>
      <c r="G1281" s="6" t="s">
        <v>1149</v>
      </c>
      <c r="H1281" s="6" t="s">
        <v>1135</v>
      </c>
      <c r="I1281" s="16" t="s">
        <v>5514</v>
      </c>
      <c r="J1281" s="8" t="s">
        <v>1137</v>
      </c>
      <c r="K1281" s="6" t="s">
        <v>1372</v>
      </c>
      <c r="L1281" s="42"/>
      <c r="M1281" s="42"/>
      <c r="N1281" s="8" t="s">
        <v>1139</v>
      </c>
      <c r="O1281" s="7">
        <v>2</v>
      </c>
      <c r="P1281" s="11"/>
      <c r="Q1281" s="8"/>
      <c r="R1281" s="8"/>
      <c r="S1281" s="6">
        <v>0</v>
      </c>
      <c r="T1281" s="6">
        <v>0</v>
      </c>
      <c r="U1281" s="6">
        <v>0</v>
      </c>
      <c r="V1281" s="6">
        <v>0</v>
      </c>
      <c r="X1281" s="6" t="s">
        <v>10227</v>
      </c>
      <c r="Y1281" s="6" t="s">
        <v>8693</v>
      </c>
    </row>
    <row r="1282" spans="1:25" ht="15.75">
      <c r="A1282" s="16" t="s">
        <v>147</v>
      </c>
      <c r="B1282" s="16" t="s">
        <v>5752</v>
      </c>
      <c r="C1282" s="16" t="s">
        <v>5753</v>
      </c>
      <c r="D1282" s="12">
        <v>0</v>
      </c>
      <c r="E1282" s="38" t="s">
        <v>5736</v>
      </c>
      <c r="F1282" s="38" t="s">
        <v>5737</v>
      </c>
      <c r="G1282" s="6" t="s">
        <v>1149</v>
      </c>
      <c r="H1282" s="6" t="s">
        <v>1135</v>
      </c>
      <c r="I1282" s="16" t="s">
        <v>5514</v>
      </c>
      <c r="J1282" s="8" t="s">
        <v>1137</v>
      </c>
      <c r="K1282" s="6" t="s">
        <v>1372</v>
      </c>
      <c r="L1282" s="42"/>
      <c r="M1282" s="42"/>
      <c r="N1282" s="8" t="s">
        <v>1139</v>
      </c>
      <c r="O1282" s="7">
        <v>2</v>
      </c>
      <c r="P1282" s="11"/>
      <c r="Q1282" s="8"/>
      <c r="R1282" s="8"/>
      <c r="S1282" s="6">
        <v>0</v>
      </c>
      <c r="T1282" s="6">
        <v>0</v>
      </c>
      <c r="U1282" s="6">
        <v>0</v>
      </c>
      <c r="V1282" s="6">
        <v>0</v>
      </c>
      <c r="X1282" s="6" t="s">
        <v>10228</v>
      </c>
      <c r="Y1282" s="6" t="s">
        <v>10229</v>
      </c>
    </row>
    <row r="1283" spans="1:25" ht="15.75">
      <c r="A1283" s="16" t="s">
        <v>464</v>
      </c>
      <c r="B1283" s="16" t="s">
        <v>5754</v>
      </c>
      <c r="C1283" s="16" t="s">
        <v>5755</v>
      </c>
      <c r="D1283" s="12">
        <v>0</v>
      </c>
      <c r="E1283" s="38" t="s">
        <v>5736</v>
      </c>
      <c r="F1283" s="38" t="s">
        <v>5737</v>
      </c>
      <c r="G1283" s="6" t="s">
        <v>1149</v>
      </c>
      <c r="H1283" s="6" t="s">
        <v>1135</v>
      </c>
      <c r="I1283" s="16" t="s">
        <v>5514</v>
      </c>
      <c r="J1283" s="8" t="s">
        <v>1137</v>
      </c>
      <c r="K1283" s="6" t="s">
        <v>1372</v>
      </c>
      <c r="L1283" s="42"/>
      <c r="M1283" s="42"/>
      <c r="N1283" s="8" t="s">
        <v>1139</v>
      </c>
      <c r="O1283" s="7">
        <v>2</v>
      </c>
      <c r="P1283" s="11"/>
      <c r="Q1283" s="8"/>
      <c r="R1283" s="8"/>
      <c r="S1283" s="6">
        <v>0</v>
      </c>
      <c r="T1283" s="6">
        <v>0</v>
      </c>
      <c r="U1283" s="6">
        <v>0</v>
      </c>
      <c r="V1283" s="6">
        <v>0</v>
      </c>
      <c r="X1283" s="6" t="s">
        <v>10230</v>
      </c>
      <c r="Y1283" s="6" t="s">
        <v>8695</v>
      </c>
    </row>
    <row r="1284" spans="1:25" ht="15.75">
      <c r="A1284" s="16" t="s">
        <v>106</v>
      </c>
      <c r="B1284" s="16" t="s">
        <v>5756</v>
      </c>
      <c r="C1284" s="16" t="s">
        <v>5757</v>
      </c>
      <c r="D1284" s="12">
        <v>0</v>
      </c>
      <c r="E1284" s="38" t="s">
        <v>5736</v>
      </c>
      <c r="F1284" s="38" t="s">
        <v>5737</v>
      </c>
      <c r="G1284" s="6" t="s">
        <v>1149</v>
      </c>
      <c r="H1284" s="6" t="s">
        <v>1135</v>
      </c>
      <c r="I1284" s="16" t="s">
        <v>5514</v>
      </c>
      <c r="J1284" s="8" t="s">
        <v>1137</v>
      </c>
      <c r="K1284" s="6" t="s">
        <v>1372</v>
      </c>
      <c r="L1284" s="42"/>
      <c r="M1284" s="42"/>
      <c r="N1284" s="8" t="s">
        <v>1139</v>
      </c>
      <c r="O1284" s="7">
        <v>2</v>
      </c>
      <c r="P1284" s="11"/>
      <c r="Q1284" s="8"/>
      <c r="R1284" s="8"/>
      <c r="S1284" s="6">
        <v>0</v>
      </c>
      <c r="T1284" s="6">
        <v>0</v>
      </c>
      <c r="U1284" s="6">
        <v>0</v>
      </c>
      <c r="V1284" s="6">
        <v>0</v>
      </c>
      <c r="X1284" s="6" t="s">
        <v>10231</v>
      </c>
      <c r="Y1284" s="6" t="s">
        <v>10232</v>
      </c>
    </row>
    <row r="1285" spans="1:25" ht="15.75">
      <c r="A1285" s="16" t="s">
        <v>589</v>
      </c>
      <c r="B1285" s="16" t="s">
        <v>5758</v>
      </c>
      <c r="C1285" s="16" t="s">
        <v>5759</v>
      </c>
      <c r="D1285" s="12">
        <v>0</v>
      </c>
      <c r="E1285" s="38" t="s">
        <v>5736</v>
      </c>
      <c r="F1285" s="38" t="s">
        <v>5737</v>
      </c>
      <c r="G1285" s="6" t="s">
        <v>1149</v>
      </c>
      <c r="H1285" s="6" t="s">
        <v>1135</v>
      </c>
      <c r="I1285" s="16" t="s">
        <v>5514</v>
      </c>
      <c r="J1285" s="8" t="s">
        <v>1137</v>
      </c>
      <c r="K1285" s="6" t="s">
        <v>1372</v>
      </c>
      <c r="L1285" s="42"/>
      <c r="M1285" s="42"/>
      <c r="N1285" s="8" t="s">
        <v>1139</v>
      </c>
      <c r="O1285" s="7">
        <v>2</v>
      </c>
      <c r="P1285" s="11"/>
      <c r="Q1285" s="8"/>
      <c r="R1285" s="8"/>
      <c r="S1285" s="6">
        <v>0</v>
      </c>
      <c r="T1285" s="6">
        <v>0</v>
      </c>
      <c r="U1285" s="6">
        <v>0</v>
      </c>
      <c r="V1285" s="6">
        <v>0</v>
      </c>
      <c r="X1285" s="6" t="s">
        <v>10233</v>
      </c>
      <c r="Y1285" s="6" t="s">
        <v>8685</v>
      </c>
    </row>
    <row r="1286" spans="1:25" ht="15.75">
      <c r="A1286" s="16" t="s">
        <v>547</v>
      </c>
      <c r="B1286" s="16" t="s">
        <v>5760</v>
      </c>
      <c r="C1286" s="16" t="s">
        <v>5761</v>
      </c>
      <c r="D1286" s="12">
        <v>0</v>
      </c>
      <c r="E1286" s="38" t="s">
        <v>5746</v>
      </c>
      <c r="F1286" s="38" t="s">
        <v>5747</v>
      </c>
      <c r="G1286" s="6" t="s">
        <v>1149</v>
      </c>
      <c r="H1286" s="6" t="s">
        <v>1135</v>
      </c>
      <c r="I1286" s="16" t="s">
        <v>5514</v>
      </c>
      <c r="J1286" s="8" t="s">
        <v>1137</v>
      </c>
      <c r="K1286" s="6" t="s">
        <v>1372</v>
      </c>
      <c r="L1286" s="42"/>
      <c r="M1286" s="42"/>
      <c r="N1286" s="8" t="s">
        <v>1139</v>
      </c>
      <c r="O1286" s="7">
        <v>2</v>
      </c>
      <c r="P1286" s="11"/>
      <c r="Q1286" s="8"/>
      <c r="R1286" s="8"/>
      <c r="S1286" s="6">
        <v>0</v>
      </c>
      <c r="T1286" s="6">
        <v>0</v>
      </c>
      <c r="U1286" s="6">
        <v>0</v>
      </c>
      <c r="V1286" s="6">
        <v>0</v>
      </c>
      <c r="X1286" s="6" t="s">
        <v>10234</v>
      </c>
      <c r="Y1286" s="6" t="s">
        <v>8715</v>
      </c>
    </row>
    <row r="1287" spans="1:25">
      <c r="A1287" s="16" t="s">
        <v>532</v>
      </c>
      <c r="B1287" s="16" t="s">
        <v>5762</v>
      </c>
      <c r="C1287" s="16" t="s">
        <v>5763</v>
      </c>
      <c r="D1287" s="25">
        <v>0</v>
      </c>
      <c r="E1287" s="16" t="s">
        <v>5764</v>
      </c>
      <c r="F1287" s="16" t="s">
        <v>5765</v>
      </c>
      <c r="G1287" s="6" t="s">
        <v>5766</v>
      </c>
      <c r="H1287" s="6" t="s">
        <v>1135</v>
      </c>
      <c r="I1287" s="16" t="s">
        <v>5514</v>
      </c>
      <c r="J1287" s="8" t="s">
        <v>1137</v>
      </c>
      <c r="K1287" s="6" t="s">
        <v>1372</v>
      </c>
      <c r="L1287" s="10"/>
      <c r="M1287" s="43"/>
      <c r="N1287" s="8" t="s">
        <v>1139</v>
      </c>
      <c r="O1287" s="7">
        <v>2</v>
      </c>
      <c r="P1287" s="8"/>
      <c r="Q1287" s="8"/>
      <c r="R1287" s="10"/>
      <c r="S1287" s="6">
        <v>0</v>
      </c>
      <c r="T1287" s="6">
        <v>0</v>
      </c>
      <c r="U1287" s="6">
        <v>0</v>
      </c>
      <c r="V1287" s="6">
        <v>0</v>
      </c>
      <c r="X1287" s="6" t="s">
        <v>10235</v>
      </c>
      <c r="Y1287" s="6" t="s">
        <v>10236</v>
      </c>
    </row>
    <row r="1288" spans="1:25">
      <c r="A1288" s="16" t="s">
        <v>443</v>
      </c>
      <c r="B1288" s="16" t="s">
        <v>5767</v>
      </c>
      <c r="C1288" s="16" t="s">
        <v>5768</v>
      </c>
      <c r="D1288" s="25">
        <v>0</v>
      </c>
      <c r="E1288" s="16" t="s">
        <v>5764</v>
      </c>
      <c r="F1288" s="16" t="s">
        <v>5765</v>
      </c>
      <c r="G1288" s="6" t="s">
        <v>5766</v>
      </c>
      <c r="H1288" s="6" t="s">
        <v>1135</v>
      </c>
      <c r="I1288" s="16" t="s">
        <v>5514</v>
      </c>
      <c r="J1288" s="8" t="s">
        <v>1137</v>
      </c>
      <c r="K1288" s="6" t="s">
        <v>1372</v>
      </c>
      <c r="L1288" s="10"/>
      <c r="M1288" s="43"/>
      <c r="N1288" s="8" t="s">
        <v>1139</v>
      </c>
      <c r="O1288" s="7">
        <v>2</v>
      </c>
      <c r="P1288" s="8"/>
      <c r="Q1288" s="8"/>
      <c r="R1288" s="10"/>
      <c r="S1288" s="6">
        <v>0</v>
      </c>
      <c r="T1288" s="6">
        <v>0</v>
      </c>
      <c r="U1288" s="6">
        <v>0</v>
      </c>
      <c r="V1288" s="6">
        <v>0</v>
      </c>
      <c r="X1288" s="6" t="s">
        <v>10237</v>
      </c>
      <c r="Y1288" s="6" t="s">
        <v>10238</v>
      </c>
    </row>
    <row r="1289" spans="1:25">
      <c r="A1289" s="16" t="s">
        <v>685</v>
      </c>
      <c r="B1289" s="16" t="s">
        <v>5769</v>
      </c>
      <c r="C1289" s="16" t="s">
        <v>5770</v>
      </c>
      <c r="D1289" s="25">
        <v>0</v>
      </c>
      <c r="E1289" s="16" t="s">
        <v>5764</v>
      </c>
      <c r="F1289" s="16" t="s">
        <v>5765</v>
      </c>
      <c r="G1289" s="6" t="s">
        <v>5766</v>
      </c>
      <c r="H1289" s="6" t="s">
        <v>1135</v>
      </c>
      <c r="I1289" s="16" t="s">
        <v>5514</v>
      </c>
      <c r="J1289" s="8" t="s">
        <v>1137</v>
      </c>
      <c r="K1289" s="6" t="s">
        <v>1372</v>
      </c>
      <c r="L1289" s="10"/>
      <c r="M1289" s="43"/>
      <c r="N1289" s="8" t="s">
        <v>1139</v>
      </c>
      <c r="O1289" s="7">
        <v>2</v>
      </c>
      <c r="P1289" s="8"/>
      <c r="Q1289" s="8"/>
      <c r="R1289" s="10"/>
      <c r="S1289" s="6">
        <v>0</v>
      </c>
      <c r="T1289" s="6">
        <v>0</v>
      </c>
      <c r="U1289" s="6">
        <v>0</v>
      </c>
      <c r="V1289" s="6">
        <v>0</v>
      </c>
      <c r="X1289" s="6" t="s">
        <v>10239</v>
      </c>
      <c r="Y1289" s="6" t="s">
        <v>10240</v>
      </c>
    </row>
    <row r="1290" spans="1:25">
      <c r="A1290" s="16" t="s">
        <v>166</v>
      </c>
      <c r="B1290" s="16" t="s">
        <v>5771</v>
      </c>
      <c r="C1290" s="16" t="s">
        <v>5772</v>
      </c>
      <c r="D1290" s="25">
        <v>0</v>
      </c>
      <c r="E1290" s="16" t="s">
        <v>5764</v>
      </c>
      <c r="F1290" s="16" t="s">
        <v>5765</v>
      </c>
      <c r="G1290" s="6" t="s">
        <v>5766</v>
      </c>
      <c r="H1290" s="6" t="s">
        <v>1135</v>
      </c>
      <c r="I1290" s="16" t="s">
        <v>5514</v>
      </c>
      <c r="J1290" s="8" t="s">
        <v>1137</v>
      </c>
      <c r="K1290" s="6" t="s">
        <v>1372</v>
      </c>
      <c r="L1290" s="10"/>
      <c r="M1290" s="43"/>
      <c r="N1290" s="8" t="s">
        <v>1139</v>
      </c>
      <c r="O1290" s="7">
        <v>2</v>
      </c>
      <c r="P1290" s="8"/>
      <c r="Q1290" s="8"/>
      <c r="R1290" s="10"/>
      <c r="S1290" s="6">
        <v>0</v>
      </c>
      <c r="T1290" s="6">
        <v>0</v>
      </c>
      <c r="U1290" s="6">
        <v>0</v>
      </c>
      <c r="V1290" s="6">
        <v>0</v>
      </c>
      <c r="X1290" s="6" t="s">
        <v>10241</v>
      </c>
      <c r="Y1290" s="6" t="s">
        <v>10242</v>
      </c>
    </row>
    <row r="1291" spans="1:25">
      <c r="A1291" s="16" t="s">
        <v>726</v>
      </c>
      <c r="B1291" s="16" t="s">
        <v>5773</v>
      </c>
      <c r="C1291" s="16" t="s">
        <v>5774</v>
      </c>
      <c r="D1291" s="25">
        <v>0</v>
      </c>
      <c r="E1291" s="16" t="s">
        <v>5764</v>
      </c>
      <c r="F1291" s="16" t="s">
        <v>5765</v>
      </c>
      <c r="G1291" s="6" t="s">
        <v>5766</v>
      </c>
      <c r="H1291" s="6" t="s">
        <v>1135</v>
      </c>
      <c r="I1291" s="16" t="s">
        <v>5514</v>
      </c>
      <c r="J1291" s="8" t="s">
        <v>1137</v>
      </c>
      <c r="K1291" s="6" t="s">
        <v>1372</v>
      </c>
      <c r="L1291" s="10"/>
      <c r="M1291" s="43"/>
      <c r="N1291" s="8" t="s">
        <v>1139</v>
      </c>
      <c r="O1291" s="7">
        <v>2</v>
      </c>
      <c r="P1291" s="8"/>
      <c r="Q1291" s="8"/>
      <c r="R1291" s="10"/>
      <c r="S1291" s="6">
        <v>0</v>
      </c>
      <c r="T1291" s="6">
        <v>0</v>
      </c>
      <c r="U1291" s="6">
        <v>0</v>
      </c>
      <c r="V1291" s="6">
        <v>0</v>
      </c>
      <c r="X1291" s="6" t="s">
        <v>10243</v>
      </c>
      <c r="Y1291" s="6" t="s">
        <v>10244</v>
      </c>
    </row>
    <row r="1292" spans="1:25">
      <c r="A1292" s="16" t="s">
        <v>815</v>
      </c>
      <c r="B1292" s="16" t="s">
        <v>5775</v>
      </c>
      <c r="C1292" s="16" t="s">
        <v>5776</v>
      </c>
      <c r="D1292" s="25">
        <v>0</v>
      </c>
      <c r="E1292" s="16" t="s">
        <v>5764</v>
      </c>
      <c r="F1292" s="16" t="s">
        <v>5765</v>
      </c>
      <c r="G1292" s="6" t="s">
        <v>5766</v>
      </c>
      <c r="H1292" s="6" t="s">
        <v>1135</v>
      </c>
      <c r="I1292" s="16" t="s">
        <v>5514</v>
      </c>
      <c r="J1292" s="8" t="s">
        <v>1137</v>
      </c>
      <c r="K1292" s="6" t="s">
        <v>1372</v>
      </c>
      <c r="L1292" s="10"/>
      <c r="M1292" s="43"/>
      <c r="N1292" s="8" t="s">
        <v>1139</v>
      </c>
      <c r="O1292" s="7">
        <v>2</v>
      </c>
      <c r="P1292" s="8"/>
      <c r="Q1292" s="8"/>
      <c r="R1292" s="10"/>
      <c r="S1292" s="6">
        <v>0</v>
      </c>
      <c r="T1292" s="6">
        <v>0</v>
      </c>
      <c r="U1292" s="6">
        <v>0</v>
      </c>
      <c r="V1292" s="6">
        <v>0</v>
      </c>
      <c r="X1292" s="6" t="s">
        <v>10245</v>
      </c>
      <c r="Y1292" s="6" t="s">
        <v>10246</v>
      </c>
    </row>
    <row r="1293" spans="1:25">
      <c r="A1293" s="16" t="s">
        <v>751</v>
      </c>
      <c r="B1293" s="16" t="s">
        <v>5777</v>
      </c>
      <c r="C1293" s="16" t="s">
        <v>5778</v>
      </c>
      <c r="D1293" s="25">
        <v>0</v>
      </c>
      <c r="E1293" s="16" t="s">
        <v>5764</v>
      </c>
      <c r="F1293" s="16" t="s">
        <v>5765</v>
      </c>
      <c r="G1293" s="6" t="s">
        <v>5766</v>
      </c>
      <c r="H1293" s="6" t="s">
        <v>1135</v>
      </c>
      <c r="I1293" s="16" t="s">
        <v>5514</v>
      </c>
      <c r="J1293" s="8" t="s">
        <v>1137</v>
      </c>
      <c r="K1293" s="6" t="s">
        <v>1372</v>
      </c>
      <c r="L1293" s="10"/>
      <c r="M1293" s="43"/>
      <c r="N1293" s="8" t="s">
        <v>1139</v>
      </c>
      <c r="O1293" s="7">
        <v>2</v>
      </c>
      <c r="P1293" s="8"/>
      <c r="Q1293" s="8"/>
      <c r="R1293" s="10"/>
      <c r="S1293" s="6">
        <v>0</v>
      </c>
      <c r="T1293" s="6">
        <v>0</v>
      </c>
      <c r="U1293" s="6">
        <v>0</v>
      </c>
      <c r="V1293" s="6">
        <v>0</v>
      </c>
      <c r="X1293" s="6" t="s">
        <v>10247</v>
      </c>
      <c r="Y1293" s="6" t="s">
        <v>10246</v>
      </c>
    </row>
    <row r="1294" spans="1:25">
      <c r="A1294" s="8" t="s">
        <v>575</v>
      </c>
      <c r="B1294" s="8" t="s">
        <v>5779</v>
      </c>
      <c r="C1294" s="6" t="s">
        <v>5780</v>
      </c>
      <c r="D1294" s="12">
        <v>1</v>
      </c>
      <c r="E1294" s="6" t="s">
        <v>1148</v>
      </c>
      <c r="F1294" s="6" t="s">
        <v>1148</v>
      </c>
      <c r="G1294" s="6" t="s">
        <v>1149</v>
      </c>
      <c r="H1294" s="6" t="s">
        <v>1135</v>
      </c>
      <c r="I1294" s="16" t="s">
        <v>5514</v>
      </c>
      <c r="J1294" s="8" t="s">
        <v>1137</v>
      </c>
      <c r="K1294" s="6" t="s">
        <v>1372</v>
      </c>
      <c r="L1294" s="10"/>
      <c r="M1294" s="43"/>
      <c r="N1294" s="8" t="s">
        <v>1150</v>
      </c>
      <c r="O1294" s="7">
        <v>1</v>
      </c>
      <c r="P1294" s="8"/>
      <c r="Q1294" s="8"/>
      <c r="R1294" s="10"/>
      <c r="S1294" s="6">
        <v>0</v>
      </c>
      <c r="T1294" s="6">
        <v>0</v>
      </c>
      <c r="U1294" s="6">
        <v>0</v>
      </c>
      <c r="V1294" s="6">
        <v>0</v>
      </c>
      <c r="X1294" s="6" t="s">
        <v>8701</v>
      </c>
      <c r="Y1294" s="6" t="s">
        <v>10248</v>
      </c>
    </row>
    <row r="1295" spans="1:25">
      <c r="A1295" s="8" t="s">
        <v>651</v>
      </c>
      <c r="B1295" s="8" t="s">
        <v>5781</v>
      </c>
      <c r="C1295" s="6" t="s">
        <v>5782</v>
      </c>
      <c r="D1295" s="12">
        <v>1</v>
      </c>
      <c r="E1295" s="6" t="s">
        <v>1148</v>
      </c>
      <c r="F1295" s="6" t="s">
        <v>1148</v>
      </c>
      <c r="G1295" s="6" t="s">
        <v>1149</v>
      </c>
      <c r="H1295" s="6" t="s">
        <v>1135</v>
      </c>
      <c r="I1295" s="16" t="s">
        <v>5514</v>
      </c>
      <c r="J1295" s="8" t="s">
        <v>1137</v>
      </c>
      <c r="K1295" s="6" t="s">
        <v>1372</v>
      </c>
      <c r="L1295" s="10"/>
      <c r="M1295" s="43"/>
      <c r="N1295" s="8" t="s">
        <v>1150</v>
      </c>
      <c r="O1295" s="7">
        <v>1</v>
      </c>
      <c r="P1295" s="8"/>
      <c r="Q1295" s="8"/>
      <c r="R1295" s="10"/>
      <c r="S1295" s="6">
        <v>0</v>
      </c>
      <c r="T1295" s="6">
        <v>0</v>
      </c>
      <c r="U1295" s="6">
        <v>0</v>
      </c>
      <c r="V1295" s="6">
        <v>0</v>
      </c>
      <c r="X1295" s="6" t="s">
        <v>8713</v>
      </c>
      <c r="Y1295" s="6" t="s">
        <v>10249</v>
      </c>
    </row>
    <row r="1296" spans="1:25" ht="15.75">
      <c r="A1296" s="16" t="s">
        <v>285</v>
      </c>
      <c r="B1296" s="16" t="s">
        <v>5783</v>
      </c>
      <c r="C1296" s="16" t="s">
        <v>5784</v>
      </c>
      <c r="D1296" s="12">
        <v>0</v>
      </c>
      <c r="E1296" s="6" t="s">
        <v>5315</v>
      </c>
      <c r="F1296" s="6" t="s">
        <v>5316</v>
      </c>
      <c r="G1296" s="6" t="s">
        <v>1149</v>
      </c>
      <c r="H1296" s="6" t="s">
        <v>1135</v>
      </c>
      <c r="I1296" s="16" t="s">
        <v>5514</v>
      </c>
      <c r="J1296" s="8" t="s">
        <v>1137</v>
      </c>
      <c r="K1296" s="6" t="s">
        <v>1372</v>
      </c>
      <c r="L1296" s="42"/>
      <c r="M1296" s="42"/>
      <c r="N1296" s="8" t="s">
        <v>1139</v>
      </c>
      <c r="O1296" s="7">
        <v>2</v>
      </c>
      <c r="P1296" s="11"/>
      <c r="Q1296" s="8"/>
      <c r="R1296" s="8"/>
      <c r="S1296" s="6">
        <v>0</v>
      </c>
      <c r="T1296" s="6">
        <v>0</v>
      </c>
      <c r="U1296" s="6">
        <v>0</v>
      </c>
      <c r="V1296" s="6">
        <v>0</v>
      </c>
      <c r="X1296" s="6" t="s">
        <v>10234</v>
      </c>
      <c r="Y1296" s="6" t="s">
        <v>10250</v>
      </c>
    </row>
    <row r="1297" spans="1:26">
      <c r="A1297" s="6" t="s">
        <v>5785</v>
      </c>
      <c r="B1297" s="6" t="s">
        <v>5786</v>
      </c>
      <c r="C1297" s="6" t="s">
        <v>5787</v>
      </c>
      <c r="D1297" s="7">
        <v>0</v>
      </c>
      <c r="E1297" s="6" t="s">
        <v>1148</v>
      </c>
      <c r="F1297" s="6" t="s">
        <v>1148</v>
      </c>
      <c r="G1297" s="10" t="s">
        <v>1149</v>
      </c>
      <c r="H1297" s="6" t="s">
        <v>1135</v>
      </c>
      <c r="I1297" s="16" t="s">
        <v>5514</v>
      </c>
      <c r="J1297" s="8" t="s">
        <v>1137</v>
      </c>
      <c r="K1297" s="6" t="s">
        <v>1138</v>
      </c>
      <c r="N1297" s="8" t="s">
        <v>1150</v>
      </c>
      <c r="O1297" s="7">
        <v>1</v>
      </c>
      <c r="S1297" s="6">
        <v>0</v>
      </c>
      <c r="T1297" s="6">
        <v>0</v>
      </c>
      <c r="U1297" s="6">
        <v>0</v>
      </c>
      <c r="V1297" s="6">
        <v>1</v>
      </c>
      <c r="X1297" s="6" t="s">
        <v>10251</v>
      </c>
      <c r="Y1297" s="6" t="s">
        <v>10252</v>
      </c>
    </row>
    <row r="1298" spans="1:26">
      <c r="A1298" s="6" t="s">
        <v>700</v>
      </c>
      <c r="B1298" s="6" t="s">
        <v>5788</v>
      </c>
      <c r="C1298" s="6" t="s">
        <v>5789</v>
      </c>
      <c r="D1298" s="7">
        <v>0</v>
      </c>
      <c r="E1298" s="6" t="s">
        <v>1148</v>
      </c>
      <c r="F1298" s="6" t="s">
        <v>1148</v>
      </c>
      <c r="G1298" s="10" t="s">
        <v>1149</v>
      </c>
      <c r="H1298" s="6" t="s">
        <v>1135</v>
      </c>
      <c r="I1298" s="16" t="s">
        <v>5514</v>
      </c>
      <c r="J1298" s="8" t="s">
        <v>1137</v>
      </c>
      <c r="K1298" s="6" t="s">
        <v>1138</v>
      </c>
      <c r="N1298" s="8" t="s">
        <v>1150</v>
      </c>
      <c r="O1298" s="7">
        <v>1</v>
      </c>
      <c r="S1298" s="6">
        <v>0</v>
      </c>
      <c r="T1298" s="6">
        <v>0</v>
      </c>
      <c r="U1298" s="6">
        <v>0</v>
      </c>
      <c r="V1298" s="6">
        <v>1</v>
      </c>
      <c r="X1298" s="6" t="s">
        <v>10253</v>
      </c>
      <c r="Y1298" s="6" t="s">
        <v>10254</v>
      </c>
    </row>
    <row r="1299" spans="1:26">
      <c r="A1299" s="6" t="s">
        <v>5790</v>
      </c>
      <c r="B1299" s="6" t="s">
        <v>5791</v>
      </c>
      <c r="C1299" s="6" t="s">
        <v>5792</v>
      </c>
      <c r="D1299" s="7">
        <v>0</v>
      </c>
      <c r="E1299" s="6" t="s">
        <v>1148</v>
      </c>
      <c r="F1299" s="6" t="s">
        <v>1148</v>
      </c>
      <c r="G1299" s="10" t="s">
        <v>1149</v>
      </c>
      <c r="H1299" s="6" t="s">
        <v>1135</v>
      </c>
      <c r="I1299" s="16" t="s">
        <v>5514</v>
      </c>
      <c r="J1299" s="8" t="s">
        <v>1137</v>
      </c>
      <c r="K1299" s="6" t="s">
        <v>1138</v>
      </c>
      <c r="N1299" s="8" t="s">
        <v>1150</v>
      </c>
      <c r="O1299" s="7">
        <v>1</v>
      </c>
      <c r="S1299" s="6">
        <v>0</v>
      </c>
      <c r="T1299" s="6">
        <v>0</v>
      </c>
      <c r="U1299" s="6">
        <v>0</v>
      </c>
      <c r="V1299" s="6">
        <v>1</v>
      </c>
      <c r="X1299" s="6" t="s">
        <v>10255</v>
      </c>
      <c r="Y1299" s="6" t="s">
        <v>10256</v>
      </c>
    </row>
    <row r="1300" spans="1:26">
      <c r="A1300" s="6" t="s">
        <v>5793</v>
      </c>
      <c r="B1300" s="6" t="s">
        <v>5794</v>
      </c>
      <c r="C1300" s="6" t="s">
        <v>5795</v>
      </c>
      <c r="D1300" s="7">
        <v>0</v>
      </c>
      <c r="E1300" s="6" t="s">
        <v>1148</v>
      </c>
      <c r="F1300" s="6" t="s">
        <v>1148</v>
      </c>
      <c r="G1300" s="10" t="s">
        <v>1149</v>
      </c>
      <c r="H1300" s="6" t="s">
        <v>1135</v>
      </c>
      <c r="I1300" s="16" t="s">
        <v>5514</v>
      </c>
      <c r="J1300" s="8" t="s">
        <v>1137</v>
      </c>
      <c r="K1300" s="6" t="s">
        <v>1138</v>
      </c>
      <c r="N1300" s="8" t="s">
        <v>1150</v>
      </c>
      <c r="O1300" s="7">
        <v>1</v>
      </c>
      <c r="S1300" s="6">
        <v>0</v>
      </c>
      <c r="T1300" s="6">
        <v>0</v>
      </c>
      <c r="U1300" s="6">
        <v>0</v>
      </c>
      <c r="V1300" s="6">
        <v>1</v>
      </c>
      <c r="X1300" s="6" t="s">
        <v>10257</v>
      </c>
      <c r="Y1300" s="6" t="s">
        <v>10258</v>
      </c>
    </row>
    <row r="1301" spans="1:26">
      <c r="A1301" s="6" t="s">
        <v>5796</v>
      </c>
      <c r="B1301" s="6" t="s">
        <v>5797</v>
      </c>
      <c r="C1301" s="6" t="s">
        <v>5798</v>
      </c>
      <c r="D1301" s="7">
        <v>0</v>
      </c>
      <c r="E1301" s="6" t="s">
        <v>1148</v>
      </c>
      <c r="F1301" s="6" t="s">
        <v>1148</v>
      </c>
      <c r="G1301" s="10" t="s">
        <v>1149</v>
      </c>
      <c r="H1301" s="6" t="s">
        <v>1135</v>
      </c>
      <c r="I1301" s="16" t="s">
        <v>5514</v>
      </c>
      <c r="J1301" s="8" t="s">
        <v>1137</v>
      </c>
      <c r="K1301" s="6" t="s">
        <v>1138</v>
      </c>
      <c r="N1301" s="8" t="s">
        <v>1150</v>
      </c>
      <c r="O1301" s="7">
        <v>1</v>
      </c>
      <c r="S1301" s="6">
        <v>0</v>
      </c>
      <c r="T1301" s="6">
        <v>0</v>
      </c>
      <c r="U1301" s="6">
        <v>0</v>
      </c>
      <c r="V1301" s="6">
        <v>1</v>
      </c>
      <c r="X1301" s="6" t="s">
        <v>10259</v>
      </c>
      <c r="Y1301" s="6" t="s">
        <v>10260</v>
      </c>
    </row>
    <row r="1302" spans="1:26">
      <c r="A1302" s="6" t="s">
        <v>5799</v>
      </c>
      <c r="B1302" s="6" t="s">
        <v>5800</v>
      </c>
      <c r="C1302" s="6" t="s">
        <v>5801</v>
      </c>
      <c r="D1302" s="7">
        <v>0</v>
      </c>
      <c r="E1302" s="6" t="s">
        <v>1148</v>
      </c>
      <c r="F1302" s="6" t="s">
        <v>1148</v>
      </c>
      <c r="G1302" s="10" t="s">
        <v>1149</v>
      </c>
      <c r="H1302" s="6" t="s">
        <v>1135</v>
      </c>
      <c r="I1302" s="16" t="s">
        <v>5514</v>
      </c>
      <c r="J1302" s="8" t="s">
        <v>1137</v>
      </c>
      <c r="K1302" s="6" t="s">
        <v>1138</v>
      </c>
      <c r="N1302" s="8" t="s">
        <v>1150</v>
      </c>
      <c r="O1302" s="7">
        <v>1</v>
      </c>
      <c r="S1302" s="6">
        <v>0</v>
      </c>
      <c r="T1302" s="6">
        <v>0</v>
      </c>
      <c r="U1302" s="6">
        <v>0</v>
      </c>
      <c r="V1302" s="6">
        <v>1</v>
      </c>
      <c r="X1302" s="6" t="s">
        <v>10261</v>
      </c>
      <c r="Y1302" s="6" t="s">
        <v>10262</v>
      </c>
    </row>
    <row r="1303" spans="1:26">
      <c r="A1303" s="6" t="s">
        <v>5802</v>
      </c>
      <c r="B1303" s="6" t="s">
        <v>5803</v>
      </c>
      <c r="C1303" s="6" t="s">
        <v>5804</v>
      </c>
      <c r="D1303" s="7">
        <v>0</v>
      </c>
      <c r="E1303" s="6" t="s">
        <v>1148</v>
      </c>
      <c r="F1303" s="6" t="s">
        <v>1148</v>
      </c>
      <c r="G1303" s="10" t="s">
        <v>1149</v>
      </c>
      <c r="H1303" s="6" t="s">
        <v>1135</v>
      </c>
      <c r="I1303" s="16" t="s">
        <v>5514</v>
      </c>
      <c r="J1303" s="8" t="s">
        <v>1137</v>
      </c>
      <c r="K1303" s="6" t="s">
        <v>1138</v>
      </c>
      <c r="N1303" s="8" t="s">
        <v>1150</v>
      </c>
      <c r="O1303" s="7">
        <v>1</v>
      </c>
      <c r="S1303" s="6">
        <v>0</v>
      </c>
      <c r="T1303" s="6">
        <v>0</v>
      </c>
      <c r="U1303" s="6">
        <v>0</v>
      </c>
      <c r="V1303" s="6">
        <v>1</v>
      </c>
      <c r="X1303" s="6" t="s">
        <v>10263</v>
      </c>
      <c r="Y1303" s="6" t="s">
        <v>10264</v>
      </c>
    </row>
    <row r="1304" spans="1:26">
      <c r="A1304" s="6" t="s">
        <v>5805</v>
      </c>
      <c r="B1304" s="6" t="s">
        <v>5806</v>
      </c>
      <c r="C1304" s="6" t="s">
        <v>5807</v>
      </c>
      <c r="D1304" s="12">
        <v>0</v>
      </c>
      <c r="E1304" s="6" t="s">
        <v>1148</v>
      </c>
      <c r="F1304" s="6" t="s">
        <v>1148</v>
      </c>
      <c r="G1304" s="6" t="s">
        <v>1149</v>
      </c>
      <c r="H1304" s="10" t="s">
        <v>1645</v>
      </c>
      <c r="I1304" s="6" t="s">
        <v>1545</v>
      </c>
      <c r="J1304" s="6" t="s">
        <v>1548</v>
      </c>
      <c r="K1304" s="6" t="s">
        <v>2917</v>
      </c>
      <c r="N1304" s="8" t="s">
        <v>1139</v>
      </c>
      <c r="O1304" s="7">
        <v>2</v>
      </c>
      <c r="S1304" s="6">
        <v>0</v>
      </c>
      <c r="T1304" s="6">
        <v>0</v>
      </c>
      <c r="U1304" s="6">
        <v>0</v>
      </c>
      <c r="V1304" s="6">
        <v>1</v>
      </c>
      <c r="X1304" s="6" t="s">
        <v>10265</v>
      </c>
      <c r="Y1304" s="6" t="s">
        <v>10266</v>
      </c>
      <c r="Z1304" s="6">
        <v>1</v>
      </c>
    </row>
    <row r="1305" spans="1:26">
      <c r="A1305" s="6" t="s">
        <v>5808</v>
      </c>
      <c r="B1305" s="6" t="s">
        <v>5809</v>
      </c>
      <c r="C1305" s="6" t="s">
        <v>5810</v>
      </c>
      <c r="D1305" s="13">
        <v>0</v>
      </c>
      <c r="E1305" s="6" t="s">
        <v>1148</v>
      </c>
      <c r="F1305" s="6" t="s">
        <v>1148</v>
      </c>
      <c r="G1305" s="6" t="s">
        <v>1149</v>
      </c>
      <c r="H1305" s="10" t="s">
        <v>1645</v>
      </c>
      <c r="I1305" s="6" t="s">
        <v>1545</v>
      </c>
      <c r="J1305" s="6" t="s">
        <v>1548</v>
      </c>
      <c r="K1305" s="6" t="s">
        <v>2917</v>
      </c>
      <c r="N1305" s="8" t="s">
        <v>1139</v>
      </c>
      <c r="O1305" s="7">
        <v>2</v>
      </c>
      <c r="S1305" s="6">
        <v>0</v>
      </c>
      <c r="T1305" s="6">
        <v>0</v>
      </c>
      <c r="U1305" s="6">
        <v>0</v>
      </c>
      <c r="V1305" s="6">
        <v>1</v>
      </c>
      <c r="X1305" s="6" t="s">
        <v>10267</v>
      </c>
      <c r="Y1305" s="6" t="s">
        <v>10268</v>
      </c>
      <c r="Z1305" s="6">
        <v>1</v>
      </c>
    </row>
    <row r="1306" spans="1:26">
      <c r="A1306" s="6" t="s">
        <v>5811</v>
      </c>
      <c r="B1306" s="6" t="s">
        <v>5812</v>
      </c>
      <c r="C1306" s="6" t="s">
        <v>5813</v>
      </c>
      <c r="D1306" s="12">
        <v>0</v>
      </c>
      <c r="E1306" s="6" t="s">
        <v>1148</v>
      </c>
      <c r="F1306" s="6" t="s">
        <v>1148</v>
      </c>
      <c r="G1306" s="6" t="s">
        <v>1149</v>
      </c>
      <c r="H1306" s="10" t="s">
        <v>1645</v>
      </c>
      <c r="I1306" s="6" t="s">
        <v>1545</v>
      </c>
      <c r="J1306" s="6" t="s">
        <v>1548</v>
      </c>
      <c r="K1306" s="6" t="s">
        <v>2917</v>
      </c>
      <c r="N1306" s="8" t="s">
        <v>1139</v>
      </c>
      <c r="O1306" s="7">
        <v>2</v>
      </c>
      <c r="S1306" s="6">
        <v>0</v>
      </c>
      <c r="T1306" s="6">
        <v>0</v>
      </c>
      <c r="U1306" s="6">
        <v>0</v>
      </c>
      <c r="V1306" s="6">
        <v>1</v>
      </c>
      <c r="X1306" s="6" t="s">
        <v>10269</v>
      </c>
      <c r="Y1306" s="6" t="s">
        <v>10270</v>
      </c>
      <c r="Z1306" s="6">
        <v>1</v>
      </c>
    </row>
    <row r="1307" spans="1:26">
      <c r="A1307" s="6" t="s">
        <v>5814</v>
      </c>
      <c r="B1307" s="6" t="s">
        <v>5815</v>
      </c>
      <c r="C1307" s="6" t="s">
        <v>5816</v>
      </c>
      <c r="D1307" s="12">
        <v>0</v>
      </c>
      <c r="E1307" s="6" t="s">
        <v>1148</v>
      </c>
      <c r="F1307" s="6" t="s">
        <v>1148</v>
      </c>
      <c r="G1307" s="6" t="s">
        <v>1149</v>
      </c>
      <c r="H1307" s="10" t="s">
        <v>1645</v>
      </c>
      <c r="I1307" s="6" t="s">
        <v>1545</v>
      </c>
      <c r="J1307" s="6" t="s">
        <v>1548</v>
      </c>
      <c r="K1307" s="6" t="s">
        <v>2917</v>
      </c>
      <c r="N1307" s="8" t="s">
        <v>1139</v>
      </c>
      <c r="O1307" s="7">
        <v>2</v>
      </c>
      <c r="S1307" s="6">
        <v>0</v>
      </c>
      <c r="T1307" s="6">
        <v>0</v>
      </c>
      <c r="U1307" s="6">
        <v>0</v>
      </c>
      <c r="V1307" s="6">
        <v>1</v>
      </c>
      <c r="X1307" s="6" t="s">
        <v>10271</v>
      </c>
      <c r="Y1307" s="6" t="s">
        <v>10272</v>
      </c>
      <c r="Z1307" s="6">
        <v>1</v>
      </c>
    </row>
    <row r="1308" spans="1:26">
      <c r="A1308" s="6" t="s">
        <v>5817</v>
      </c>
      <c r="B1308" s="6" t="s">
        <v>5818</v>
      </c>
      <c r="C1308" s="6" t="s">
        <v>5819</v>
      </c>
      <c r="D1308" s="12">
        <v>0</v>
      </c>
      <c r="E1308" s="6" t="s">
        <v>1148</v>
      </c>
      <c r="F1308" s="6" t="s">
        <v>1148</v>
      </c>
      <c r="G1308" s="6" t="s">
        <v>1149</v>
      </c>
      <c r="H1308" s="10" t="s">
        <v>1645</v>
      </c>
      <c r="I1308" s="6" t="s">
        <v>1545</v>
      </c>
      <c r="J1308" s="6" t="s">
        <v>1548</v>
      </c>
      <c r="K1308" s="6" t="s">
        <v>2917</v>
      </c>
      <c r="N1308" s="8" t="s">
        <v>1139</v>
      </c>
      <c r="O1308" s="7">
        <v>2</v>
      </c>
      <c r="S1308" s="6">
        <v>0</v>
      </c>
      <c r="T1308" s="6">
        <v>0</v>
      </c>
      <c r="U1308" s="6">
        <v>0</v>
      </c>
      <c r="V1308" s="6">
        <v>1</v>
      </c>
      <c r="X1308" s="6" t="s">
        <v>10273</v>
      </c>
      <c r="Y1308" s="6" t="s">
        <v>10274</v>
      </c>
      <c r="Z1308" s="6">
        <v>1</v>
      </c>
    </row>
    <row r="1309" spans="1:26">
      <c r="A1309" s="6" t="s">
        <v>5820</v>
      </c>
      <c r="B1309" s="6" t="s">
        <v>5821</v>
      </c>
      <c r="C1309" s="6" t="s">
        <v>5822</v>
      </c>
      <c r="D1309" s="13">
        <v>0</v>
      </c>
      <c r="E1309" s="6" t="s">
        <v>1148</v>
      </c>
      <c r="F1309" s="6" t="s">
        <v>1148</v>
      </c>
      <c r="G1309" s="6" t="s">
        <v>1149</v>
      </c>
      <c r="H1309" s="10" t="s">
        <v>1645</v>
      </c>
      <c r="I1309" s="6" t="s">
        <v>1545</v>
      </c>
      <c r="J1309" s="6" t="s">
        <v>1548</v>
      </c>
      <c r="K1309" s="6" t="s">
        <v>2917</v>
      </c>
      <c r="N1309" s="8" t="s">
        <v>1139</v>
      </c>
      <c r="O1309" s="7">
        <v>2</v>
      </c>
      <c r="S1309" s="6">
        <v>0</v>
      </c>
      <c r="T1309" s="6">
        <v>0</v>
      </c>
      <c r="U1309" s="6">
        <v>0</v>
      </c>
      <c r="V1309" s="6">
        <v>1</v>
      </c>
      <c r="X1309" s="6" t="s">
        <v>10275</v>
      </c>
      <c r="Y1309" s="6" t="s">
        <v>10276</v>
      </c>
      <c r="Z1309" s="6">
        <v>1</v>
      </c>
    </row>
    <row r="1310" spans="1:26">
      <c r="A1310" s="6" t="s">
        <v>5823</v>
      </c>
      <c r="B1310" s="6" t="s">
        <v>5824</v>
      </c>
      <c r="C1310" s="6" t="s">
        <v>5825</v>
      </c>
      <c r="D1310" s="12">
        <v>0</v>
      </c>
      <c r="E1310" s="6" t="s">
        <v>1148</v>
      </c>
      <c r="F1310" s="6" t="s">
        <v>1148</v>
      </c>
      <c r="G1310" s="6" t="s">
        <v>1149</v>
      </c>
      <c r="H1310" s="10" t="s">
        <v>1645</v>
      </c>
      <c r="I1310" s="6" t="s">
        <v>1545</v>
      </c>
      <c r="J1310" s="6" t="s">
        <v>1548</v>
      </c>
      <c r="K1310" s="6" t="s">
        <v>2917</v>
      </c>
      <c r="N1310" s="8" t="s">
        <v>1139</v>
      </c>
      <c r="O1310" s="7">
        <v>2</v>
      </c>
      <c r="S1310" s="6">
        <v>0</v>
      </c>
      <c r="T1310" s="6">
        <v>0</v>
      </c>
      <c r="U1310" s="6">
        <v>0</v>
      </c>
      <c r="V1310" s="6">
        <v>1</v>
      </c>
      <c r="X1310" s="6" t="s">
        <v>10277</v>
      </c>
      <c r="Y1310" s="6" t="s">
        <v>10278</v>
      </c>
      <c r="Z1310" s="6">
        <v>1</v>
      </c>
    </row>
    <row r="1311" spans="1:26">
      <c r="A1311" s="6" t="s">
        <v>5826</v>
      </c>
      <c r="B1311" s="6" t="s">
        <v>5827</v>
      </c>
      <c r="C1311" s="6" t="s">
        <v>5828</v>
      </c>
      <c r="D1311" s="13">
        <v>0</v>
      </c>
      <c r="E1311" s="6" t="s">
        <v>1148</v>
      </c>
      <c r="F1311" s="6" t="s">
        <v>1148</v>
      </c>
      <c r="G1311" s="6" t="s">
        <v>1149</v>
      </c>
      <c r="H1311" s="10" t="s">
        <v>1645</v>
      </c>
      <c r="I1311" s="6" t="s">
        <v>1545</v>
      </c>
      <c r="J1311" s="6" t="s">
        <v>1548</v>
      </c>
      <c r="K1311" s="6" t="s">
        <v>2917</v>
      </c>
      <c r="N1311" s="8" t="s">
        <v>1139</v>
      </c>
      <c r="O1311" s="7">
        <v>2</v>
      </c>
      <c r="S1311" s="6">
        <v>0</v>
      </c>
      <c r="T1311" s="6">
        <v>0</v>
      </c>
      <c r="U1311" s="6">
        <v>0</v>
      </c>
      <c r="V1311" s="6">
        <v>1</v>
      </c>
      <c r="X1311" s="6" t="s">
        <v>10279</v>
      </c>
      <c r="Y1311" s="6" t="s">
        <v>10280</v>
      </c>
      <c r="Z1311" s="6">
        <v>1</v>
      </c>
    </row>
    <row r="1312" spans="1:26">
      <c r="A1312" s="6" t="s">
        <v>5829</v>
      </c>
      <c r="B1312" s="6" t="s">
        <v>5830</v>
      </c>
      <c r="C1312" s="6" t="s">
        <v>5831</v>
      </c>
      <c r="D1312" s="7">
        <v>0</v>
      </c>
      <c r="E1312" s="6" t="s">
        <v>4898</v>
      </c>
      <c r="F1312" s="6" t="s">
        <v>4899</v>
      </c>
      <c r="G1312" s="10" t="s">
        <v>1149</v>
      </c>
      <c r="H1312" s="10" t="s">
        <v>1645</v>
      </c>
      <c r="I1312" s="6" t="s">
        <v>1545</v>
      </c>
      <c r="J1312" s="6" t="s">
        <v>1548</v>
      </c>
      <c r="K1312" s="6" t="s">
        <v>2917</v>
      </c>
      <c r="N1312" s="8" t="s">
        <v>1139</v>
      </c>
      <c r="O1312" s="7">
        <v>2</v>
      </c>
      <c r="S1312" s="6">
        <v>0</v>
      </c>
      <c r="T1312" s="6">
        <v>0</v>
      </c>
      <c r="U1312" s="6">
        <v>0</v>
      </c>
      <c r="V1312" s="6">
        <v>1</v>
      </c>
      <c r="X1312" s="6" t="s">
        <v>10281</v>
      </c>
      <c r="Y1312" s="6" t="s">
        <v>10282</v>
      </c>
      <c r="Z1312" s="6">
        <v>1</v>
      </c>
    </row>
    <row r="1313" spans="1:26">
      <c r="A1313" s="6" t="s">
        <v>5832</v>
      </c>
      <c r="B1313" s="6" t="s">
        <v>5833</v>
      </c>
      <c r="C1313" s="6" t="s">
        <v>5834</v>
      </c>
      <c r="D1313" s="12">
        <v>0</v>
      </c>
      <c r="E1313" s="6" t="s">
        <v>1148</v>
      </c>
      <c r="F1313" s="6" t="s">
        <v>1148</v>
      </c>
      <c r="G1313" s="6" t="s">
        <v>1149</v>
      </c>
      <c r="H1313" s="10" t="s">
        <v>1645</v>
      </c>
      <c r="I1313" s="6" t="s">
        <v>1545</v>
      </c>
      <c r="J1313" s="6" t="s">
        <v>1548</v>
      </c>
      <c r="K1313" s="6" t="s">
        <v>2917</v>
      </c>
      <c r="N1313" s="8" t="s">
        <v>1139</v>
      </c>
      <c r="O1313" s="7">
        <v>2</v>
      </c>
      <c r="S1313" s="6">
        <v>0</v>
      </c>
      <c r="T1313" s="6">
        <v>0</v>
      </c>
      <c r="U1313" s="6">
        <v>0</v>
      </c>
      <c r="V1313" s="6">
        <v>1</v>
      </c>
      <c r="X1313" s="6" t="s">
        <v>10283</v>
      </c>
      <c r="Y1313" s="6" t="s">
        <v>10284</v>
      </c>
      <c r="Z1313" s="6">
        <v>1</v>
      </c>
    </row>
    <row r="1314" spans="1:26">
      <c r="A1314" s="6" t="s">
        <v>5835</v>
      </c>
      <c r="B1314" s="6" t="s">
        <v>5836</v>
      </c>
      <c r="C1314" s="6" t="s">
        <v>5837</v>
      </c>
      <c r="D1314" s="12">
        <v>0</v>
      </c>
      <c r="E1314" s="6" t="s">
        <v>1148</v>
      </c>
      <c r="F1314" s="6" t="s">
        <v>1148</v>
      </c>
      <c r="G1314" s="6" t="s">
        <v>1149</v>
      </c>
      <c r="H1314" s="10" t="s">
        <v>1645</v>
      </c>
      <c r="I1314" s="6" t="s">
        <v>1545</v>
      </c>
      <c r="J1314" s="6" t="s">
        <v>1548</v>
      </c>
      <c r="K1314" s="6" t="s">
        <v>2917</v>
      </c>
      <c r="N1314" s="8" t="s">
        <v>1139</v>
      </c>
      <c r="O1314" s="7">
        <v>2</v>
      </c>
      <c r="S1314" s="6">
        <v>0</v>
      </c>
      <c r="T1314" s="6">
        <v>0</v>
      </c>
      <c r="U1314" s="6">
        <v>0</v>
      </c>
      <c r="V1314" s="6">
        <v>1</v>
      </c>
      <c r="X1314" s="6" t="s">
        <v>10285</v>
      </c>
      <c r="Y1314" s="6" t="s">
        <v>10286</v>
      </c>
      <c r="Z1314" s="6">
        <v>1</v>
      </c>
    </row>
    <row r="1315" spans="1:26">
      <c r="A1315" s="6" t="s">
        <v>5838</v>
      </c>
      <c r="B1315" s="6" t="s">
        <v>5839</v>
      </c>
      <c r="C1315" s="6" t="s">
        <v>5840</v>
      </c>
      <c r="D1315" s="12">
        <v>0</v>
      </c>
      <c r="E1315" s="6" t="s">
        <v>1148</v>
      </c>
      <c r="F1315" s="6" t="s">
        <v>1148</v>
      </c>
      <c r="G1315" s="6" t="s">
        <v>1149</v>
      </c>
      <c r="H1315" s="10" t="s">
        <v>1645</v>
      </c>
      <c r="I1315" s="6" t="s">
        <v>1545</v>
      </c>
      <c r="J1315" s="6" t="s">
        <v>1548</v>
      </c>
      <c r="K1315" s="6" t="s">
        <v>2917</v>
      </c>
      <c r="N1315" s="8" t="s">
        <v>1139</v>
      </c>
      <c r="O1315" s="7">
        <v>2</v>
      </c>
      <c r="S1315" s="6">
        <v>0</v>
      </c>
      <c r="T1315" s="6">
        <v>0</v>
      </c>
      <c r="U1315" s="6">
        <v>0</v>
      </c>
      <c r="V1315" s="6">
        <v>1</v>
      </c>
      <c r="X1315" s="6" t="s">
        <v>10287</v>
      </c>
      <c r="Y1315" s="6" t="s">
        <v>10288</v>
      </c>
      <c r="Z1315" s="6">
        <v>1</v>
      </c>
    </row>
    <row r="1316" spans="1:26">
      <c r="A1316" s="6" t="s">
        <v>5841</v>
      </c>
      <c r="B1316" s="6" t="s">
        <v>5842</v>
      </c>
      <c r="C1316" s="6" t="s">
        <v>5843</v>
      </c>
      <c r="D1316" s="13">
        <v>0</v>
      </c>
      <c r="E1316" s="6" t="s">
        <v>1148</v>
      </c>
      <c r="F1316" s="6" t="s">
        <v>1148</v>
      </c>
      <c r="G1316" s="6" t="s">
        <v>1149</v>
      </c>
      <c r="H1316" s="10" t="s">
        <v>1645</v>
      </c>
      <c r="I1316" s="6" t="s">
        <v>1545</v>
      </c>
      <c r="J1316" s="6" t="s">
        <v>1548</v>
      </c>
      <c r="K1316" s="6" t="s">
        <v>2917</v>
      </c>
      <c r="N1316" s="8" t="s">
        <v>1139</v>
      </c>
      <c r="O1316" s="7">
        <v>2</v>
      </c>
      <c r="S1316" s="6">
        <v>0</v>
      </c>
      <c r="T1316" s="6">
        <v>0</v>
      </c>
      <c r="U1316" s="6">
        <v>0</v>
      </c>
      <c r="V1316" s="6">
        <v>1</v>
      </c>
      <c r="X1316" s="6" t="s">
        <v>10289</v>
      </c>
      <c r="Y1316" s="6" t="s">
        <v>10290</v>
      </c>
      <c r="Z1316" s="6">
        <v>1</v>
      </c>
    </row>
    <row r="1317" spans="1:26">
      <c r="A1317" s="6" t="s">
        <v>5844</v>
      </c>
      <c r="B1317" s="6" t="s">
        <v>5845</v>
      </c>
      <c r="C1317" s="6" t="s">
        <v>5846</v>
      </c>
      <c r="D1317" s="12">
        <v>0</v>
      </c>
      <c r="E1317" s="6" t="s">
        <v>1148</v>
      </c>
      <c r="F1317" s="6" t="s">
        <v>1148</v>
      </c>
      <c r="G1317" s="6" t="s">
        <v>1149</v>
      </c>
      <c r="H1317" s="10" t="s">
        <v>1645</v>
      </c>
      <c r="I1317" s="6" t="s">
        <v>1545</v>
      </c>
      <c r="J1317" s="6" t="s">
        <v>1548</v>
      </c>
      <c r="K1317" s="6" t="s">
        <v>2917</v>
      </c>
      <c r="N1317" s="8" t="s">
        <v>1139</v>
      </c>
      <c r="O1317" s="7">
        <v>2</v>
      </c>
      <c r="S1317" s="6">
        <v>0</v>
      </c>
      <c r="T1317" s="6">
        <v>0</v>
      </c>
      <c r="U1317" s="6">
        <v>0</v>
      </c>
      <c r="V1317" s="6">
        <v>1</v>
      </c>
      <c r="X1317" s="6" t="s">
        <v>10291</v>
      </c>
      <c r="Y1317" s="6" t="s">
        <v>10292</v>
      </c>
      <c r="Z1317" s="6">
        <v>1</v>
      </c>
    </row>
    <row r="1318" spans="1:26">
      <c r="A1318" s="6" t="s">
        <v>5847</v>
      </c>
      <c r="B1318" s="6" t="s">
        <v>5848</v>
      </c>
      <c r="C1318" s="6" t="s">
        <v>5849</v>
      </c>
      <c r="D1318" s="13">
        <v>0</v>
      </c>
      <c r="E1318" s="6" t="s">
        <v>1148</v>
      </c>
      <c r="F1318" s="6" t="s">
        <v>1148</v>
      </c>
      <c r="G1318" s="6" t="s">
        <v>1149</v>
      </c>
      <c r="H1318" s="10" t="s">
        <v>1645</v>
      </c>
      <c r="I1318" s="6" t="s">
        <v>1545</v>
      </c>
      <c r="J1318" s="6" t="s">
        <v>1548</v>
      </c>
      <c r="K1318" s="6" t="s">
        <v>2917</v>
      </c>
      <c r="N1318" s="8" t="s">
        <v>1139</v>
      </c>
      <c r="O1318" s="7">
        <v>2</v>
      </c>
      <c r="S1318" s="6">
        <v>0</v>
      </c>
      <c r="T1318" s="6">
        <v>0</v>
      </c>
      <c r="U1318" s="6">
        <v>0</v>
      </c>
      <c r="V1318" s="6">
        <v>1</v>
      </c>
      <c r="X1318" s="6" t="s">
        <v>10293</v>
      </c>
      <c r="Y1318" s="6" t="s">
        <v>10294</v>
      </c>
      <c r="Z1318" s="6">
        <v>1</v>
      </c>
    </row>
    <row r="1319" spans="1:26">
      <c r="A1319" s="6" t="s">
        <v>5850</v>
      </c>
      <c r="B1319" s="6" t="s">
        <v>5851</v>
      </c>
      <c r="C1319" s="6" t="s">
        <v>5852</v>
      </c>
      <c r="D1319" s="13">
        <v>0</v>
      </c>
      <c r="E1319" s="6" t="s">
        <v>1148</v>
      </c>
      <c r="F1319" s="6" t="s">
        <v>1148</v>
      </c>
      <c r="G1319" s="6" t="s">
        <v>1149</v>
      </c>
      <c r="H1319" s="10" t="s">
        <v>1645</v>
      </c>
      <c r="I1319" s="6" t="s">
        <v>1545</v>
      </c>
      <c r="J1319" s="6" t="s">
        <v>1548</v>
      </c>
      <c r="K1319" s="6" t="s">
        <v>2917</v>
      </c>
      <c r="N1319" s="8" t="s">
        <v>1139</v>
      </c>
      <c r="O1319" s="7">
        <v>2</v>
      </c>
      <c r="S1319" s="6">
        <v>0</v>
      </c>
      <c r="T1319" s="6">
        <v>0</v>
      </c>
      <c r="U1319" s="6">
        <v>0</v>
      </c>
      <c r="V1319" s="6">
        <v>1</v>
      </c>
      <c r="X1319" s="6" t="s">
        <v>10295</v>
      </c>
      <c r="Y1319" s="6" t="s">
        <v>10296</v>
      </c>
      <c r="Z1319" s="6">
        <v>1</v>
      </c>
    </row>
    <row r="1320" spans="1:26">
      <c r="A1320" s="6" t="s">
        <v>5853</v>
      </c>
      <c r="B1320" s="6" t="s">
        <v>5854</v>
      </c>
      <c r="C1320" s="6" t="s">
        <v>5855</v>
      </c>
      <c r="D1320" s="12">
        <v>0</v>
      </c>
      <c r="E1320" s="6" t="s">
        <v>1148</v>
      </c>
      <c r="F1320" s="6" t="s">
        <v>1148</v>
      </c>
      <c r="G1320" s="6" t="s">
        <v>1149</v>
      </c>
      <c r="H1320" s="10" t="s">
        <v>1645</v>
      </c>
      <c r="I1320" s="6" t="s">
        <v>1545</v>
      </c>
      <c r="J1320" s="6" t="s">
        <v>1548</v>
      </c>
      <c r="K1320" s="6" t="s">
        <v>2917</v>
      </c>
      <c r="N1320" s="8" t="s">
        <v>1139</v>
      </c>
      <c r="O1320" s="7">
        <v>2</v>
      </c>
      <c r="S1320" s="6">
        <v>0</v>
      </c>
      <c r="T1320" s="6">
        <v>0</v>
      </c>
      <c r="U1320" s="6">
        <v>0</v>
      </c>
      <c r="V1320" s="6">
        <v>1</v>
      </c>
      <c r="X1320" s="6" t="s">
        <v>10297</v>
      </c>
      <c r="Y1320" s="6" t="s">
        <v>10298</v>
      </c>
      <c r="Z1320" s="6">
        <v>1</v>
      </c>
    </row>
    <row r="1321" spans="1:26">
      <c r="A1321" s="6" t="s">
        <v>5856</v>
      </c>
      <c r="B1321" s="6" t="s">
        <v>5857</v>
      </c>
      <c r="C1321" s="6" t="s">
        <v>5858</v>
      </c>
      <c r="D1321" s="13">
        <v>0</v>
      </c>
      <c r="E1321" s="6" t="s">
        <v>1148</v>
      </c>
      <c r="F1321" s="6" t="s">
        <v>1148</v>
      </c>
      <c r="G1321" s="6" t="s">
        <v>1149</v>
      </c>
      <c r="H1321" s="10" t="s">
        <v>1645</v>
      </c>
      <c r="I1321" s="6" t="s">
        <v>1545</v>
      </c>
      <c r="J1321" s="6" t="s">
        <v>1548</v>
      </c>
      <c r="K1321" s="6" t="s">
        <v>2917</v>
      </c>
      <c r="N1321" s="8" t="s">
        <v>1139</v>
      </c>
      <c r="O1321" s="7">
        <v>2</v>
      </c>
      <c r="S1321" s="6">
        <v>0</v>
      </c>
      <c r="T1321" s="6">
        <v>0</v>
      </c>
      <c r="U1321" s="6">
        <v>0</v>
      </c>
      <c r="V1321" s="6">
        <v>1</v>
      </c>
      <c r="X1321" s="6" t="s">
        <v>10299</v>
      </c>
      <c r="Y1321" s="6" t="s">
        <v>10300</v>
      </c>
      <c r="Z1321" s="6">
        <v>1</v>
      </c>
    </row>
    <row r="1322" spans="1:26">
      <c r="A1322" s="6" t="s">
        <v>5859</v>
      </c>
      <c r="B1322" s="6" t="s">
        <v>5860</v>
      </c>
      <c r="C1322" s="6" t="s">
        <v>5861</v>
      </c>
      <c r="D1322" s="12">
        <v>0</v>
      </c>
      <c r="E1322" s="6" t="s">
        <v>1148</v>
      </c>
      <c r="F1322" s="6" t="s">
        <v>1148</v>
      </c>
      <c r="G1322" s="6" t="s">
        <v>1149</v>
      </c>
      <c r="H1322" s="10" t="s">
        <v>1645</v>
      </c>
      <c r="I1322" s="6" t="s">
        <v>1545</v>
      </c>
      <c r="J1322" s="6" t="s">
        <v>1548</v>
      </c>
      <c r="K1322" s="6" t="s">
        <v>2917</v>
      </c>
      <c r="N1322" s="8" t="s">
        <v>1139</v>
      </c>
      <c r="O1322" s="7">
        <v>2</v>
      </c>
      <c r="S1322" s="6">
        <v>0</v>
      </c>
      <c r="T1322" s="6">
        <v>0</v>
      </c>
      <c r="U1322" s="6">
        <v>0</v>
      </c>
      <c r="V1322" s="6">
        <v>1</v>
      </c>
      <c r="X1322" s="6" t="s">
        <v>10301</v>
      </c>
      <c r="Y1322" s="6" t="s">
        <v>10302</v>
      </c>
      <c r="Z1322" s="6">
        <v>1</v>
      </c>
    </row>
    <row r="1323" spans="1:26">
      <c r="A1323" s="6" t="s">
        <v>5862</v>
      </c>
      <c r="B1323" s="6" t="s">
        <v>5863</v>
      </c>
      <c r="C1323" s="6" t="s">
        <v>5864</v>
      </c>
      <c r="D1323" s="12">
        <v>0</v>
      </c>
      <c r="E1323" s="6" t="s">
        <v>1148</v>
      </c>
      <c r="F1323" s="6" t="s">
        <v>1148</v>
      </c>
      <c r="G1323" s="6" t="s">
        <v>1149</v>
      </c>
      <c r="H1323" s="10" t="s">
        <v>1645</v>
      </c>
      <c r="I1323" s="6" t="s">
        <v>1545</v>
      </c>
      <c r="J1323" s="6" t="s">
        <v>1548</v>
      </c>
      <c r="K1323" s="6" t="s">
        <v>2917</v>
      </c>
      <c r="N1323" s="8" t="s">
        <v>1139</v>
      </c>
      <c r="O1323" s="7">
        <v>2</v>
      </c>
      <c r="S1323" s="6">
        <v>0</v>
      </c>
      <c r="T1323" s="6">
        <v>0</v>
      </c>
      <c r="U1323" s="6">
        <v>0</v>
      </c>
      <c r="V1323" s="6">
        <v>1</v>
      </c>
      <c r="X1323" s="6" t="s">
        <v>10303</v>
      </c>
      <c r="Y1323" s="6" t="s">
        <v>10304</v>
      </c>
      <c r="Z1323" s="6">
        <v>1</v>
      </c>
    </row>
    <row r="1324" spans="1:26">
      <c r="A1324" s="6" t="s">
        <v>5865</v>
      </c>
      <c r="B1324" s="6" t="s">
        <v>5866</v>
      </c>
      <c r="C1324" s="6" t="s">
        <v>5867</v>
      </c>
      <c r="D1324" s="13">
        <v>0</v>
      </c>
      <c r="E1324" s="6" t="s">
        <v>1148</v>
      </c>
      <c r="F1324" s="6" t="s">
        <v>1148</v>
      </c>
      <c r="G1324" s="6" t="s">
        <v>1149</v>
      </c>
      <c r="H1324" s="10" t="s">
        <v>1645</v>
      </c>
      <c r="I1324" s="6" t="s">
        <v>1545</v>
      </c>
      <c r="J1324" s="6" t="s">
        <v>1548</v>
      </c>
      <c r="K1324" s="6" t="s">
        <v>2917</v>
      </c>
      <c r="N1324" s="8" t="s">
        <v>1139</v>
      </c>
      <c r="O1324" s="7">
        <v>2</v>
      </c>
      <c r="S1324" s="6">
        <v>0</v>
      </c>
      <c r="T1324" s="6">
        <v>0</v>
      </c>
      <c r="U1324" s="6">
        <v>0</v>
      </c>
      <c r="V1324" s="6">
        <v>1</v>
      </c>
      <c r="X1324" s="6" t="s">
        <v>10305</v>
      </c>
      <c r="Y1324" s="6" t="s">
        <v>10306</v>
      </c>
      <c r="Z1324" s="6">
        <v>1</v>
      </c>
    </row>
    <row r="1325" spans="1:26">
      <c r="A1325" s="6" t="s">
        <v>5868</v>
      </c>
      <c r="B1325" s="6" t="s">
        <v>5869</v>
      </c>
      <c r="C1325" s="6" t="s">
        <v>5870</v>
      </c>
      <c r="D1325" s="13">
        <v>0</v>
      </c>
      <c r="E1325" s="6" t="s">
        <v>1148</v>
      </c>
      <c r="F1325" s="6" t="s">
        <v>1148</v>
      </c>
      <c r="G1325" s="6" t="s">
        <v>1149</v>
      </c>
      <c r="H1325" s="10" t="s">
        <v>1645</v>
      </c>
      <c r="I1325" s="6" t="s">
        <v>1545</v>
      </c>
      <c r="J1325" s="6" t="s">
        <v>1548</v>
      </c>
      <c r="K1325" s="6" t="s">
        <v>2917</v>
      </c>
      <c r="N1325" s="8" t="s">
        <v>1139</v>
      </c>
      <c r="O1325" s="7">
        <v>2</v>
      </c>
      <c r="S1325" s="6">
        <v>0</v>
      </c>
      <c r="T1325" s="6">
        <v>0</v>
      </c>
      <c r="U1325" s="6">
        <v>0</v>
      </c>
      <c r="V1325" s="6">
        <v>1</v>
      </c>
      <c r="X1325" s="6" t="s">
        <v>10307</v>
      </c>
      <c r="Y1325" s="6" t="s">
        <v>10308</v>
      </c>
      <c r="Z1325" s="6">
        <v>1</v>
      </c>
    </row>
    <row r="1326" spans="1:26">
      <c r="A1326" s="6" t="s">
        <v>5871</v>
      </c>
      <c r="B1326" s="6" t="s">
        <v>5872</v>
      </c>
      <c r="C1326" s="6" t="s">
        <v>5873</v>
      </c>
      <c r="D1326" s="12">
        <v>0</v>
      </c>
      <c r="E1326" s="6" t="s">
        <v>1148</v>
      </c>
      <c r="F1326" s="6" t="s">
        <v>1148</v>
      </c>
      <c r="G1326" s="6" t="s">
        <v>1149</v>
      </c>
      <c r="H1326" s="10" t="s">
        <v>1645</v>
      </c>
      <c r="I1326" s="6" t="s">
        <v>1545</v>
      </c>
      <c r="J1326" s="6" t="s">
        <v>1548</v>
      </c>
      <c r="K1326" s="6" t="s">
        <v>2917</v>
      </c>
      <c r="N1326" s="8" t="s">
        <v>1139</v>
      </c>
      <c r="O1326" s="7">
        <v>2</v>
      </c>
      <c r="S1326" s="6">
        <v>0</v>
      </c>
      <c r="T1326" s="6">
        <v>0</v>
      </c>
      <c r="U1326" s="6">
        <v>0</v>
      </c>
      <c r="V1326" s="6">
        <v>1</v>
      </c>
      <c r="X1326" s="6" t="s">
        <v>10309</v>
      </c>
      <c r="Y1326" s="6" t="s">
        <v>10310</v>
      </c>
      <c r="Z1326" s="6">
        <v>1</v>
      </c>
    </row>
    <row r="1327" spans="1:26">
      <c r="A1327" s="6" t="s">
        <v>5874</v>
      </c>
      <c r="B1327" s="6" t="s">
        <v>5875</v>
      </c>
      <c r="C1327" s="6" t="s">
        <v>5876</v>
      </c>
      <c r="D1327" s="12">
        <v>0</v>
      </c>
      <c r="E1327" s="6" t="s">
        <v>1148</v>
      </c>
      <c r="F1327" s="6" t="s">
        <v>1148</v>
      </c>
      <c r="G1327" s="6" t="s">
        <v>1149</v>
      </c>
      <c r="H1327" s="10" t="s">
        <v>1645</v>
      </c>
      <c r="I1327" s="6" t="s">
        <v>1545</v>
      </c>
      <c r="J1327" s="6" t="s">
        <v>1548</v>
      </c>
      <c r="K1327" s="6" t="s">
        <v>2917</v>
      </c>
      <c r="N1327" s="8" t="s">
        <v>1139</v>
      </c>
      <c r="O1327" s="7">
        <v>2</v>
      </c>
      <c r="S1327" s="6">
        <v>0</v>
      </c>
      <c r="T1327" s="6">
        <v>0</v>
      </c>
      <c r="U1327" s="6">
        <v>0</v>
      </c>
      <c r="V1327" s="6">
        <v>1</v>
      </c>
      <c r="X1327" s="6" t="s">
        <v>10311</v>
      </c>
      <c r="Y1327" s="6" t="s">
        <v>10312</v>
      </c>
      <c r="Z1327" s="6">
        <v>1</v>
      </c>
    </row>
    <row r="1328" spans="1:26">
      <c r="A1328" s="6" t="s">
        <v>5877</v>
      </c>
      <c r="B1328" s="6" t="s">
        <v>5878</v>
      </c>
      <c r="C1328" s="6" t="s">
        <v>5879</v>
      </c>
      <c r="D1328" s="12">
        <v>0</v>
      </c>
      <c r="E1328" s="6" t="s">
        <v>1148</v>
      </c>
      <c r="F1328" s="6" t="s">
        <v>1148</v>
      </c>
      <c r="G1328" s="6" t="s">
        <v>1149</v>
      </c>
      <c r="H1328" s="10" t="s">
        <v>1645</v>
      </c>
      <c r="I1328" s="6" t="s">
        <v>1545</v>
      </c>
      <c r="J1328" s="6" t="s">
        <v>1548</v>
      </c>
      <c r="K1328" s="6" t="s">
        <v>2917</v>
      </c>
      <c r="N1328" s="8" t="s">
        <v>1139</v>
      </c>
      <c r="O1328" s="7">
        <v>2</v>
      </c>
      <c r="S1328" s="6">
        <v>0</v>
      </c>
      <c r="T1328" s="6">
        <v>0</v>
      </c>
      <c r="U1328" s="6">
        <v>0</v>
      </c>
      <c r="V1328" s="6">
        <v>1</v>
      </c>
      <c r="X1328" s="6" t="s">
        <v>10313</v>
      </c>
      <c r="Y1328" s="6" t="s">
        <v>10314</v>
      </c>
      <c r="Z1328" s="6">
        <v>1</v>
      </c>
    </row>
    <row r="1329" spans="1:26">
      <c r="A1329" s="6" t="s">
        <v>5880</v>
      </c>
      <c r="B1329" s="6" t="s">
        <v>5881</v>
      </c>
      <c r="C1329" s="6" t="s">
        <v>5882</v>
      </c>
      <c r="D1329" s="12">
        <v>0</v>
      </c>
      <c r="E1329" s="6" t="s">
        <v>1148</v>
      </c>
      <c r="F1329" s="6" t="s">
        <v>1148</v>
      </c>
      <c r="G1329" s="6" t="s">
        <v>1149</v>
      </c>
      <c r="H1329" s="10" t="s">
        <v>1645</v>
      </c>
      <c r="I1329" s="6" t="s">
        <v>1545</v>
      </c>
      <c r="J1329" s="6" t="s">
        <v>1548</v>
      </c>
      <c r="K1329" s="6" t="s">
        <v>2917</v>
      </c>
      <c r="N1329" s="8" t="s">
        <v>1139</v>
      </c>
      <c r="O1329" s="7">
        <v>2</v>
      </c>
      <c r="S1329" s="6">
        <v>0</v>
      </c>
      <c r="T1329" s="6">
        <v>0</v>
      </c>
      <c r="U1329" s="6">
        <v>0</v>
      </c>
      <c r="V1329" s="6">
        <v>1</v>
      </c>
      <c r="X1329" s="6" t="s">
        <v>10315</v>
      </c>
      <c r="Y1329" s="6" t="s">
        <v>10316</v>
      </c>
      <c r="Z1329" s="6">
        <v>1</v>
      </c>
    </row>
    <row r="1330" spans="1:26">
      <c r="A1330" s="6" t="s">
        <v>5883</v>
      </c>
      <c r="B1330" s="6" t="s">
        <v>5884</v>
      </c>
      <c r="C1330" s="6" t="s">
        <v>5885</v>
      </c>
      <c r="D1330" s="12">
        <v>0</v>
      </c>
      <c r="E1330" s="6" t="s">
        <v>1148</v>
      </c>
      <c r="F1330" s="6" t="s">
        <v>1148</v>
      </c>
      <c r="G1330" s="6" t="s">
        <v>1149</v>
      </c>
      <c r="H1330" s="10" t="s">
        <v>1645</v>
      </c>
      <c r="I1330" s="6" t="s">
        <v>1545</v>
      </c>
      <c r="J1330" s="6" t="s">
        <v>1548</v>
      </c>
      <c r="K1330" s="6" t="s">
        <v>2917</v>
      </c>
      <c r="N1330" s="8" t="s">
        <v>1139</v>
      </c>
      <c r="O1330" s="7">
        <v>2</v>
      </c>
      <c r="S1330" s="6">
        <v>0</v>
      </c>
      <c r="T1330" s="6">
        <v>0</v>
      </c>
      <c r="U1330" s="6">
        <v>0</v>
      </c>
      <c r="V1330" s="6">
        <v>1</v>
      </c>
      <c r="X1330" s="6" t="s">
        <v>10317</v>
      </c>
      <c r="Y1330" s="6" t="s">
        <v>10318</v>
      </c>
      <c r="Z1330" s="6">
        <v>1</v>
      </c>
    </row>
    <row r="1331" spans="1:26">
      <c r="A1331" s="6" t="s">
        <v>5886</v>
      </c>
      <c r="B1331" s="6" t="s">
        <v>5887</v>
      </c>
      <c r="C1331" s="6" t="s">
        <v>5888</v>
      </c>
      <c r="D1331" s="12">
        <v>0</v>
      </c>
      <c r="E1331" s="6" t="s">
        <v>1148</v>
      </c>
      <c r="F1331" s="6" t="s">
        <v>1148</v>
      </c>
      <c r="G1331" s="6" t="s">
        <v>1149</v>
      </c>
      <c r="H1331" s="10" t="s">
        <v>1645</v>
      </c>
      <c r="I1331" s="6" t="s">
        <v>1545</v>
      </c>
      <c r="J1331" s="6" t="s">
        <v>1548</v>
      </c>
      <c r="K1331" s="6" t="s">
        <v>2917</v>
      </c>
      <c r="N1331" s="8" t="s">
        <v>1139</v>
      </c>
      <c r="O1331" s="7">
        <v>2</v>
      </c>
      <c r="S1331" s="6">
        <v>0</v>
      </c>
      <c r="T1331" s="6">
        <v>0</v>
      </c>
      <c r="U1331" s="6">
        <v>0</v>
      </c>
      <c r="V1331" s="6">
        <v>1</v>
      </c>
      <c r="X1331" s="6" t="s">
        <v>10319</v>
      </c>
      <c r="Y1331" s="6" t="s">
        <v>10320</v>
      </c>
      <c r="Z1331" s="6">
        <v>1</v>
      </c>
    </row>
    <row r="1332" spans="1:26">
      <c r="A1332" s="6" t="s">
        <v>5889</v>
      </c>
      <c r="B1332" s="6" t="s">
        <v>5890</v>
      </c>
      <c r="C1332" s="6" t="s">
        <v>5891</v>
      </c>
      <c r="D1332" s="13">
        <v>0</v>
      </c>
      <c r="E1332" s="6" t="s">
        <v>1148</v>
      </c>
      <c r="F1332" s="6" t="s">
        <v>1148</v>
      </c>
      <c r="G1332" s="6" t="s">
        <v>1149</v>
      </c>
      <c r="H1332" s="10" t="s">
        <v>1645</v>
      </c>
      <c r="I1332" s="6" t="s">
        <v>1545</v>
      </c>
      <c r="J1332" s="6" t="s">
        <v>1548</v>
      </c>
      <c r="K1332" s="6" t="s">
        <v>2917</v>
      </c>
      <c r="N1332" s="8" t="s">
        <v>1139</v>
      </c>
      <c r="O1332" s="7">
        <v>2</v>
      </c>
      <c r="S1332" s="6">
        <v>0</v>
      </c>
      <c r="T1332" s="6">
        <v>0</v>
      </c>
      <c r="U1332" s="6">
        <v>0</v>
      </c>
      <c r="V1332" s="6">
        <v>1</v>
      </c>
      <c r="X1332" s="6" t="s">
        <v>10321</v>
      </c>
      <c r="Y1332" s="6" t="s">
        <v>10322</v>
      </c>
      <c r="Z1332" s="6">
        <v>1</v>
      </c>
    </row>
    <row r="1333" spans="1:26">
      <c r="A1333" s="6" t="s">
        <v>5892</v>
      </c>
      <c r="B1333" s="6" t="s">
        <v>5893</v>
      </c>
      <c r="C1333" s="6" t="s">
        <v>5894</v>
      </c>
      <c r="D1333" s="12">
        <v>0</v>
      </c>
      <c r="E1333" s="6" t="s">
        <v>1148</v>
      </c>
      <c r="F1333" s="6" t="s">
        <v>1148</v>
      </c>
      <c r="G1333" s="6" t="s">
        <v>1149</v>
      </c>
      <c r="H1333" s="10" t="s">
        <v>1645</v>
      </c>
      <c r="I1333" s="6" t="s">
        <v>1545</v>
      </c>
      <c r="J1333" s="6" t="s">
        <v>1548</v>
      </c>
      <c r="K1333" s="6" t="s">
        <v>2917</v>
      </c>
      <c r="N1333" s="8" t="s">
        <v>1139</v>
      </c>
      <c r="O1333" s="7">
        <v>2</v>
      </c>
      <c r="S1333" s="6">
        <v>0</v>
      </c>
      <c r="T1333" s="6">
        <v>0</v>
      </c>
      <c r="U1333" s="6">
        <v>0</v>
      </c>
      <c r="V1333" s="6">
        <v>1</v>
      </c>
      <c r="X1333" s="6" t="s">
        <v>10323</v>
      </c>
      <c r="Y1333" s="6" t="s">
        <v>10324</v>
      </c>
      <c r="Z1333" s="6">
        <v>1</v>
      </c>
    </row>
    <row r="1334" spans="1:26">
      <c r="A1334" s="6" t="s">
        <v>5895</v>
      </c>
      <c r="B1334" s="6" t="s">
        <v>5896</v>
      </c>
      <c r="C1334" s="6" t="s">
        <v>5897</v>
      </c>
      <c r="D1334" s="12">
        <v>0</v>
      </c>
      <c r="E1334" s="6" t="s">
        <v>1148</v>
      </c>
      <c r="F1334" s="6" t="s">
        <v>1148</v>
      </c>
      <c r="G1334" s="6" t="s">
        <v>1149</v>
      </c>
      <c r="H1334" s="10" t="s">
        <v>1645</v>
      </c>
      <c r="I1334" s="6" t="s">
        <v>1545</v>
      </c>
      <c r="J1334" s="6" t="s">
        <v>1548</v>
      </c>
      <c r="K1334" s="6" t="s">
        <v>2917</v>
      </c>
      <c r="N1334" s="8" t="s">
        <v>1139</v>
      </c>
      <c r="O1334" s="7">
        <v>2</v>
      </c>
      <c r="S1334" s="6">
        <v>0</v>
      </c>
      <c r="T1334" s="6">
        <v>0</v>
      </c>
      <c r="U1334" s="6">
        <v>0</v>
      </c>
      <c r="V1334" s="6">
        <v>1</v>
      </c>
      <c r="X1334" s="6" t="s">
        <v>10325</v>
      </c>
      <c r="Y1334" s="6" t="s">
        <v>10326</v>
      </c>
      <c r="Z1334" s="6">
        <v>1</v>
      </c>
    </row>
    <row r="1335" spans="1:26">
      <c r="A1335" s="6" t="s">
        <v>5898</v>
      </c>
      <c r="B1335" s="6" t="s">
        <v>5899</v>
      </c>
      <c r="C1335" s="6" t="s">
        <v>5900</v>
      </c>
      <c r="D1335" s="12">
        <v>0</v>
      </c>
      <c r="E1335" s="6" t="s">
        <v>1148</v>
      </c>
      <c r="F1335" s="6" t="s">
        <v>1148</v>
      </c>
      <c r="G1335" s="6" t="s">
        <v>1149</v>
      </c>
      <c r="H1335" s="10" t="s">
        <v>1645</v>
      </c>
      <c r="I1335" s="6" t="s">
        <v>1545</v>
      </c>
      <c r="J1335" s="6" t="s">
        <v>1548</v>
      </c>
      <c r="K1335" s="6" t="s">
        <v>2917</v>
      </c>
      <c r="N1335" s="8" t="s">
        <v>1139</v>
      </c>
      <c r="O1335" s="7">
        <v>2</v>
      </c>
      <c r="S1335" s="6">
        <v>0</v>
      </c>
      <c r="T1335" s="6">
        <v>0</v>
      </c>
      <c r="U1335" s="6">
        <v>0</v>
      </c>
      <c r="V1335" s="6">
        <v>1</v>
      </c>
      <c r="X1335" s="6" t="s">
        <v>10327</v>
      </c>
      <c r="Y1335" s="6" t="s">
        <v>10328</v>
      </c>
      <c r="Z1335" s="6">
        <v>1</v>
      </c>
    </row>
    <row r="1336" spans="1:26">
      <c r="A1336" s="6" t="s">
        <v>5901</v>
      </c>
      <c r="B1336" s="6" t="s">
        <v>5902</v>
      </c>
      <c r="C1336" s="6" t="s">
        <v>5903</v>
      </c>
      <c r="D1336" s="13">
        <v>0</v>
      </c>
      <c r="E1336" s="6" t="s">
        <v>1148</v>
      </c>
      <c r="F1336" s="6" t="s">
        <v>1148</v>
      </c>
      <c r="G1336" s="6" t="s">
        <v>1149</v>
      </c>
      <c r="H1336" s="10" t="s">
        <v>1645</v>
      </c>
      <c r="I1336" s="6" t="s">
        <v>1545</v>
      </c>
      <c r="J1336" s="6" t="s">
        <v>1548</v>
      </c>
      <c r="K1336" s="6" t="s">
        <v>2917</v>
      </c>
      <c r="N1336" s="8" t="s">
        <v>1139</v>
      </c>
      <c r="O1336" s="7">
        <v>2</v>
      </c>
      <c r="S1336" s="6">
        <v>0</v>
      </c>
      <c r="T1336" s="6">
        <v>0</v>
      </c>
      <c r="U1336" s="6">
        <v>0</v>
      </c>
      <c r="V1336" s="6">
        <v>1</v>
      </c>
      <c r="X1336" s="6" t="s">
        <v>10329</v>
      </c>
      <c r="Y1336" s="6" t="s">
        <v>10330</v>
      </c>
      <c r="Z1336" s="6">
        <v>1</v>
      </c>
    </row>
    <row r="1337" spans="1:26">
      <c r="A1337" s="6" t="s">
        <v>5904</v>
      </c>
      <c r="B1337" s="6" t="s">
        <v>5905</v>
      </c>
      <c r="C1337" s="6" t="s">
        <v>5906</v>
      </c>
      <c r="D1337" s="13">
        <v>0</v>
      </c>
      <c r="E1337" s="6" t="s">
        <v>1148</v>
      </c>
      <c r="F1337" s="6" t="s">
        <v>1148</v>
      </c>
      <c r="G1337" s="6" t="s">
        <v>1149</v>
      </c>
      <c r="H1337" s="10" t="s">
        <v>1645</v>
      </c>
      <c r="I1337" s="6" t="s">
        <v>1545</v>
      </c>
      <c r="J1337" s="6" t="s">
        <v>1548</v>
      </c>
      <c r="K1337" s="6" t="s">
        <v>2917</v>
      </c>
      <c r="N1337" s="8" t="s">
        <v>1139</v>
      </c>
      <c r="O1337" s="7">
        <v>2</v>
      </c>
      <c r="S1337" s="6">
        <v>0</v>
      </c>
      <c r="T1337" s="6">
        <v>0</v>
      </c>
      <c r="U1337" s="6">
        <v>0</v>
      </c>
      <c r="V1337" s="6">
        <v>1</v>
      </c>
      <c r="X1337" s="6" t="s">
        <v>10331</v>
      </c>
      <c r="Y1337" s="6" t="s">
        <v>10332</v>
      </c>
      <c r="Z1337" s="6">
        <v>1</v>
      </c>
    </row>
    <row r="1338" spans="1:26">
      <c r="A1338" s="6" t="s">
        <v>5907</v>
      </c>
      <c r="B1338" s="6" t="s">
        <v>5908</v>
      </c>
      <c r="C1338" s="6" t="s">
        <v>5909</v>
      </c>
      <c r="D1338" s="13">
        <v>0</v>
      </c>
      <c r="E1338" s="6" t="s">
        <v>1148</v>
      </c>
      <c r="F1338" s="6" t="s">
        <v>1148</v>
      </c>
      <c r="G1338" s="6" t="s">
        <v>1149</v>
      </c>
      <c r="H1338" s="10" t="s">
        <v>1645</v>
      </c>
      <c r="I1338" s="6" t="s">
        <v>1545</v>
      </c>
      <c r="J1338" s="6" t="s">
        <v>1548</v>
      </c>
      <c r="K1338" s="6" t="s">
        <v>2917</v>
      </c>
      <c r="N1338" s="8" t="s">
        <v>1139</v>
      </c>
      <c r="O1338" s="7">
        <v>2</v>
      </c>
      <c r="S1338" s="6">
        <v>0</v>
      </c>
      <c r="T1338" s="6">
        <v>0</v>
      </c>
      <c r="U1338" s="6">
        <v>0</v>
      </c>
      <c r="V1338" s="6">
        <v>1</v>
      </c>
      <c r="X1338" s="6" t="s">
        <v>10333</v>
      </c>
      <c r="Y1338" s="6" t="s">
        <v>10334</v>
      </c>
      <c r="Z1338" s="6">
        <v>1</v>
      </c>
    </row>
    <row r="1339" spans="1:26">
      <c r="A1339" s="6" t="s">
        <v>5910</v>
      </c>
      <c r="B1339" s="6" t="s">
        <v>5911</v>
      </c>
      <c r="C1339" s="6" t="s">
        <v>5912</v>
      </c>
      <c r="D1339" s="13">
        <v>0</v>
      </c>
      <c r="E1339" s="6" t="s">
        <v>1148</v>
      </c>
      <c r="F1339" s="6" t="s">
        <v>1148</v>
      </c>
      <c r="G1339" s="6" t="s">
        <v>1149</v>
      </c>
      <c r="H1339" s="10" t="s">
        <v>1645</v>
      </c>
      <c r="I1339" s="6" t="s">
        <v>1545</v>
      </c>
      <c r="J1339" s="6" t="s">
        <v>1548</v>
      </c>
      <c r="K1339" s="6" t="s">
        <v>2917</v>
      </c>
      <c r="N1339" s="8" t="s">
        <v>1139</v>
      </c>
      <c r="O1339" s="7">
        <v>2</v>
      </c>
      <c r="S1339" s="6">
        <v>0</v>
      </c>
      <c r="T1339" s="6">
        <v>0</v>
      </c>
      <c r="U1339" s="6">
        <v>0</v>
      </c>
      <c r="V1339" s="6">
        <v>1</v>
      </c>
      <c r="X1339" s="6" t="s">
        <v>10335</v>
      </c>
      <c r="Y1339" s="6" t="s">
        <v>10336</v>
      </c>
      <c r="Z1339" s="6">
        <v>1</v>
      </c>
    </row>
    <row r="1340" spans="1:26">
      <c r="A1340" s="6" t="s">
        <v>5913</v>
      </c>
      <c r="B1340" s="6" t="s">
        <v>5914</v>
      </c>
      <c r="C1340" s="6" t="s">
        <v>5915</v>
      </c>
      <c r="D1340" s="7">
        <v>0</v>
      </c>
      <c r="E1340" s="6" t="s">
        <v>5036</v>
      </c>
      <c r="F1340" s="6" t="s">
        <v>5037</v>
      </c>
      <c r="G1340" s="10" t="s">
        <v>1149</v>
      </c>
      <c r="H1340" s="10" t="s">
        <v>1645</v>
      </c>
      <c r="I1340" s="6" t="s">
        <v>1545</v>
      </c>
      <c r="J1340" s="6" t="s">
        <v>1548</v>
      </c>
      <c r="K1340" s="6" t="s">
        <v>2917</v>
      </c>
      <c r="N1340" s="8" t="s">
        <v>1139</v>
      </c>
      <c r="O1340" s="7">
        <v>2</v>
      </c>
      <c r="S1340" s="6">
        <v>0</v>
      </c>
      <c r="T1340" s="6">
        <v>0</v>
      </c>
      <c r="U1340" s="6">
        <v>0</v>
      </c>
      <c r="V1340" s="6">
        <v>1</v>
      </c>
      <c r="X1340" s="6" t="s">
        <v>10337</v>
      </c>
      <c r="Y1340" s="6" t="s">
        <v>10338</v>
      </c>
      <c r="Z1340" s="6">
        <v>1</v>
      </c>
    </row>
    <row r="1341" spans="1:26">
      <c r="A1341" s="6" t="s">
        <v>5916</v>
      </c>
      <c r="B1341" s="6" t="s">
        <v>5917</v>
      </c>
      <c r="C1341" s="6" t="s">
        <v>5918</v>
      </c>
      <c r="D1341" s="12">
        <v>0</v>
      </c>
      <c r="E1341" s="6" t="s">
        <v>1148</v>
      </c>
      <c r="F1341" s="6" t="s">
        <v>1148</v>
      </c>
      <c r="G1341" s="6" t="s">
        <v>1149</v>
      </c>
      <c r="H1341" s="10" t="s">
        <v>1645</v>
      </c>
      <c r="I1341" s="6" t="s">
        <v>1545</v>
      </c>
      <c r="J1341" s="6" t="s">
        <v>1548</v>
      </c>
      <c r="K1341" s="6" t="s">
        <v>2917</v>
      </c>
      <c r="N1341" s="8" t="s">
        <v>1139</v>
      </c>
      <c r="O1341" s="7">
        <v>2</v>
      </c>
      <c r="S1341" s="6">
        <v>0</v>
      </c>
      <c r="T1341" s="6">
        <v>0</v>
      </c>
      <c r="U1341" s="6">
        <v>0</v>
      </c>
      <c r="V1341" s="6">
        <v>1</v>
      </c>
      <c r="X1341" s="6" t="s">
        <v>10339</v>
      </c>
      <c r="Y1341" s="6" t="s">
        <v>10340</v>
      </c>
      <c r="Z1341" s="6">
        <v>1</v>
      </c>
    </row>
    <row r="1342" spans="1:26">
      <c r="A1342" s="6" t="s">
        <v>5919</v>
      </c>
      <c r="B1342" s="6" t="s">
        <v>5920</v>
      </c>
      <c r="C1342" s="6" t="s">
        <v>5921</v>
      </c>
      <c r="D1342" s="13">
        <v>0</v>
      </c>
      <c r="E1342" s="6" t="s">
        <v>1148</v>
      </c>
      <c r="F1342" s="6" t="s">
        <v>1148</v>
      </c>
      <c r="G1342" s="6" t="s">
        <v>1149</v>
      </c>
      <c r="H1342" s="10" t="s">
        <v>1645</v>
      </c>
      <c r="I1342" s="6" t="s">
        <v>1545</v>
      </c>
      <c r="J1342" s="6" t="s">
        <v>1548</v>
      </c>
      <c r="K1342" s="6" t="s">
        <v>2917</v>
      </c>
      <c r="N1342" s="8" t="s">
        <v>1139</v>
      </c>
      <c r="O1342" s="7">
        <v>2</v>
      </c>
      <c r="S1342" s="6">
        <v>0</v>
      </c>
      <c r="T1342" s="6">
        <v>0</v>
      </c>
      <c r="U1342" s="6">
        <v>0</v>
      </c>
      <c r="V1342" s="6">
        <v>1</v>
      </c>
      <c r="X1342" s="6" t="s">
        <v>10341</v>
      </c>
      <c r="Y1342" s="6" t="s">
        <v>10342</v>
      </c>
      <c r="Z1342" s="6">
        <v>1</v>
      </c>
    </row>
    <row r="1343" spans="1:26">
      <c r="A1343" s="6" t="s">
        <v>5922</v>
      </c>
      <c r="B1343" s="6" t="s">
        <v>5923</v>
      </c>
      <c r="C1343" s="6" t="s">
        <v>5924</v>
      </c>
      <c r="D1343" s="13">
        <v>0</v>
      </c>
      <c r="E1343" s="6" t="s">
        <v>1148</v>
      </c>
      <c r="F1343" s="6" t="s">
        <v>1148</v>
      </c>
      <c r="G1343" s="6" t="s">
        <v>1149</v>
      </c>
      <c r="H1343" s="10" t="s">
        <v>1645</v>
      </c>
      <c r="I1343" s="6" t="s">
        <v>1545</v>
      </c>
      <c r="J1343" s="6" t="s">
        <v>1548</v>
      </c>
      <c r="K1343" s="6" t="s">
        <v>2917</v>
      </c>
      <c r="N1343" s="8" t="s">
        <v>1139</v>
      </c>
      <c r="O1343" s="7">
        <v>2</v>
      </c>
      <c r="S1343" s="6">
        <v>0</v>
      </c>
      <c r="T1343" s="6">
        <v>0</v>
      </c>
      <c r="U1343" s="6">
        <v>0</v>
      </c>
      <c r="V1343" s="6">
        <v>1</v>
      </c>
      <c r="X1343" s="6" t="s">
        <v>10343</v>
      </c>
      <c r="Y1343" s="6" t="s">
        <v>10344</v>
      </c>
      <c r="Z1343" s="6">
        <v>1</v>
      </c>
    </row>
    <row r="1344" spans="1:26">
      <c r="A1344" s="6" t="s">
        <v>5925</v>
      </c>
      <c r="B1344" s="6" t="s">
        <v>5926</v>
      </c>
      <c r="C1344" s="6" t="s">
        <v>5927</v>
      </c>
      <c r="D1344" s="12">
        <v>0</v>
      </c>
      <c r="E1344" s="6" t="s">
        <v>1148</v>
      </c>
      <c r="F1344" s="6" t="s">
        <v>1148</v>
      </c>
      <c r="G1344" s="6" t="s">
        <v>1149</v>
      </c>
      <c r="H1344" s="10" t="s">
        <v>1645</v>
      </c>
      <c r="I1344" s="6" t="s">
        <v>1545</v>
      </c>
      <c r="J1344" s="6" t="s">
        <v>1548</v>
      </c>
      <c r="K1344" s="6" t="s">
        <v>2917</v>
      </c>
      <c r="N1344" s="8" t="s">
        <v>1139</v>
      </c>
      <c r="O1344" s="7">
        <v>2</v>
      </c>
      <c r="S1344" s="6">
        <v>0</v>
      </c>
      <c r="T1344" s="6">
        <v>0</v>
      </c>
      <c r="U1344" s="6">
        <v>0</v>
      </c>
      <c r="V1344" s="6">
        <v>1</v>
      </c>
      <c r="X1344" s="6" t="s">
        <v>10345</v>
      </c>
      <c r="Y1344" s="6" t="s">
        <v>10346</v>
      </c>
      <c r="Z1344" s="6">
        <v>1</v>
      </c>
    </row>
    <row r="1345" spans="1:26">
      <c r="A1345" s="6" t="s">
        <v>5928</v>
      </c>
      <c r="B1345" s="6" t="s">
        <v>5929</v>
      </c>
      <c r="C1345" s="6" t="s">
        <v>5930</v>
      </c>
      <c r="D1345" s="7">
        <v>0</v>
      </c>
      <c r="E1345" s="6" t="s">
        <v>5061</v>
      </c>
      <c r="F1345" s="6" t="s">
        <v>5062</v>
      </c>
      <c r="G1345" s="10" t="s">
        <v>1149</v>
      </c>
      <c r="H1345" s="10" t="s">
        <v>1645</v>
      </c>
      <c r="I1345" s="6" t="s">
        <v>1545</v>
      </c>
      <c r="J1345" s="6" t="s">
        <v>1548</v>
      </c>
      <c r="K1345" s="6" t="s">
        <v>2917</v>
      </c>
      <c r="N1345" s="8" t="s">
        <v>1139</v>
      </c>
      <c r="O1345" s="7">
        <v>2</v>
      </c>
      <c r="S1345" s="6">
        <v>0</v>
      </c>
      <c r="T1345" s="6">
        <v>0</v>
      </c>
      <c r="U1345" s="6">
        <v>0</v>
      </c>
      <c r="V1345" s="6">
        <v>1</v>
      </c>
      <c r="X1345" s="6" t="s">
        <v>10347</v>
      </c>
      <c r="Y1345" s="6" t="s">
        <v>10348</v>
      </c>
      <c r="Z1345" s="6">
        <v>1</v>
      </c>
    </row>
    <row r="1346" spans="1:26">
      <c r="A1346" s="6" t="s">
        <v>5931</v>
      </c>
      <c r="B1346" s="6" t="s">
        <v>5932</v>
      </c>
      <c r="C1346" s="6" t="s">
        <v>5933</v>
      </c>
      <c r="D1346" s="12">
        <v>0</v>
      </c>
      <c r="E1346" s="6" t="s">
        <v>1148</v>
      </c>
      <c r="F1346" s="6" t="s">
        <v>1148</v>
      </c>
      <c r="G1346" s="6" t="s">
        <v>1149</v>
      </c>
      <c r="H1346" s="10" t="s">
        <v>1645</v>
      </c>
      <c r="I1346" s="6" t="s">
        <v>1545</v>
      </c>
      <c r="J1346" s="6" t="s">
        <v>1548</v>
      </c>
      <c r="K1346" s="6" t="s">
        <v>2917</v>
      </c>
      <c r="N1346" s="8" t="s">
        <v>1139</v>
      </c>
      <c r="O1346" s="7">
        <v>2</v>
      </c>
      <c r="S1346" s="6">
        <v>0</v>
      </c>
      <c r="T1346" s="6">
        <v>0</v>
      </c>
      <c r="U1346" s="6">
        <v>0</v>
      </c>
      <c r="V1346" s="6">
        <v>1</v>
      </c>
      <c r="X1346" s="6" t="s">
        <v>10349</v>
      </c>
      <c r="Y1346" s="6" t="s">
        <v>10350</v>
      </c>
      <c r="Z1346" s="6">
        <v>1</v>
      </c>
    </row>
    <row r="1347" spans="1:26">
      <c r="A1347" s="6" t="s">
        <v>5934</v>
      </c>
      <c r="B1347" s="6" t="s">
        <v>5935</v>
      </c>
      <c r="C1347" s="6" t="s">
        <v>5936</v>
      </c>
      <c r="D1347" s="13">
        <v>0</v>
      </c>
      <c r="E1347" s="6" t="s">
        <v>1148</v>
      </c>
      <c r="F1347" s="6" t="s">
        <v>1148</v>
      </c>
      <c r="G1347" s="6" t="s">
        <v>1149</v>
      </c>
      <c r="H1347" s="10" t="s">
        <v>1645</v>
      </c>
      <c r="I1347" s="6" t="s">
        <v>1545</v>
      </c>
      <c r="J1347" s="6" t="s">
        <v>1548</v>
      </c>
      <c r="K1347" s="6" t="s">
        <v>2917</v>
      </c>
      <c r="N1347" s="8" t="s">
        <v>1139</v>
      </c>
      <c r="O1347" s="7">
        <v>2</v>
      </c>
      <c r="S1347" s="6">
        <v>0</v>
      </c>
      <c r="T1347" s="6">
        <v>0</v>
      </c>
      <c r="U1347" s="6">
        <v>0</v>
      </c>
      <c r="V1347" s="6">
        <v>1</v>
      </c>
      <c r="X1347" s="6" t="s">
        <v>10351</v>
      </c>
      <c r="Y1347" s="6" t="s">
        <v>10352</v>
      </c>
      <c r="Z1347" s="6">
        <v>1</v>
      </c>
    </row>
    <row r="1348" spans="1:26">
      <c r="A1348" s="6" t="s">
        <v>5937</v>
      </c>
      <c r="B1348" s="6" t="s">
        <v>5938</v>
      </c>
      <c r="C1348" s="6" t="s">
        <v>5939</v>
      </c>
      <c r="D1348" s="12">
        <v>0</v>
      </c>
      <c r="E1348" s="6" t="s">
        <v>1148</v>
      </c>
      <c r="F1348" s="6" t="s">
        <v>1148</v>
      </c>
      <c r="G1348" s="6" t="s">
        <v>1149</v>
      </c>
      <c r="H1348" s="10" t="s">
        <v>1645</v>
      </c>
      <c r="I1348" s="6" t="s">
        <v>1545</v>
      </c>
      <c r="J1348" s="6" t="s">
        <v>1548</v>
      </c>
      <c r="K1348" s="6" t="s">
        <v>2917</v>
      </c>
      <c r="N1348" s="8" t="s">
        <v>1139</v>
      </c>
      <c r="O1348" s="7">
        <v>2</v>
      </c>
      <c r="S1348" s="6">
        <v>0</v>
      </c>
      <c r="T1348" s="6">
        <v>0</v>
      </c>
      <c r="U1348" s="6">
        <v>0</v>
      </c>
      <c r="V1348" s="6">
        <v>1</v>
      </c>
      <c r="X1348" s="6" t="s">
        <v>10353</v>
      </c>
      <c r="Y1348" s="6" t="s">
        <v>10354</v>
      </c>
      <c r="Z1348" s="6">
        <v>1</v>
      </c>
    </row>
    <row r="1349" spans="1:26">
      <c r="A1349" s="6" t="s">
        <v>5940</v>
      </c>
      <c r="B1349" s="6" t="s">
        <v>5941</v>
      </c>
      <c r="C1349" s="6" t="s">
        <v>5942</v>
      </c>
      <c r="D1349" s="13">
        <v>0</v>
      </c>
      <c r="E1349" s="6" t="s">
        <v>1148</v>
      </c>
      <c r="F1349" s="6" t="s">
        <v>1148</v>
      </c>
      <c r="G1349" s="6" t="s">
        <v>1149</v>
      </c>
      <c r="H1349" s="10" t="s">
        <v>1645</v>
      </c>
      <c r="I1349" s="6" t="s">
        <v>1545</v>
      </c>
      <c r="J1349" s="6" t="s">
        <v>1548</v>
      </c>
      <c r="K1349" s="6" t="s">
        <v>2917</v>
      </c>
      <c r="N1349" s="8" t="s">
        <v>1139</v>
      </c>
      <c r="O1349" s="7">
        <v>2</v>
      </c>
      <c r="S1349" s="6">
        <v>0</v>
      </c>
      <c r="T1349" s="6">
        <v>0</v>
      </c>
      <c r="U1349" s="6">
        <v>0</v>
      </c>
      <c r="V1349" s="6">
        <v>1</v>
      </c>
      <c r="X1349" s="6" t="s">
        <v>10355</v>
      </c>
      <c r="Y1349" s="6" t="s">
        <v>10356</v>
      </c>
      <c r="Z1349" s="6">
        <v>1</v>
      </c>
    </row>
    <row r="1350" spans="1:26">
      <c r="A1350" s="6" t="s">
        <v>5943</v>
      </c>
      <c r="B1350" s="6" t="s">
        <v>5944</v>
      </c>
      <c r="C1350" s="6" t="s">
        <v>5945</v>
      </c>
      <c r="D1350" s="12">
        <v>0</v>
      </c>
      <c r="E1350" s="6" t="s">
        <v>1148</v>
      </c>
      <c r="F1350" s="6" t="s">
        <v>1148</v>
      </c>
      <c r="G1350" s="6" t="s">
        <v>1149</v>
      </c>
      <c r="H1350" s="10" t="s">
        <v>1645</v>
      </c>
      <c r="I1350" s="6" t="s">
        <v>1545</v>
      </c>
      <c r="J1350" s="6" t="s">
        <v>1548</v>
      </c>
      <c r="K1350" s="6" t="s">
        <v>2917</v>
      </c>
      <c r="N1350" s="8" t="s">
        <v>1139</v>
      </c>
      <c r="O1350" s="7">
        <v>2</v>
      </c>
      <c r="S1350" s="6">
        <v>0</v>
      </c>
      <c r="T1350" s="6">
        <v>0</v>
      </c>
      <c r="U1350" s="6">
        <v>0</v>
      </c>
      <c r="V1350" s="6">
        <v>1</v>
      </c>
      <c r="X1350" s="6" t="s">
        <v>10357</v>
      </c>
      <c r="Y1350" s="6" t="s">
        <v>10358</v>
      </c>
      <c r="Z1350" s="6">
        <v>1</v>
      </c>
    </row>
    <row r="1351" spans="1:26">
      <c r="A1351" s="6" t="s">
        <v>5946</v>
      </c>
      <c r="B1351" s="6" t="s">
        <v>5947</v>
      </c>
      <c r="C1351" s="6" t="s">
        <v>5948</v>
      </c>
      <c r="D1351" s="12">
        <v>0</v>
      </c>
      <c r="E1351" s="6" t="s">
        <v>1148</v>
      </c>
      <c r="F1351" s="6" t="s">
        <v>1148</v>
      </c>
      <c r="G1351" s="6" t="s">
        <v>1149</v>
      </c>
      <c r="H1351" s="10" t="s">
        <v>1645</v>
      </c>
      <c r="I1351" s="6" t="s">
        <v>1545</v>
      </c>
      <c r="J1351" s="6" t="s">
        <v>1548</v>
      </c>
      <c r="K1351" s="6" t="s">
        <v>2917</v>
      </c>
      <c r="N1351" s="8" t="s">
        <v>1139</v>
      </c>
      <c r="O1351" s="7">
        <v>2</v>
      </c>
      <c r="S1351" s="6">
        <v>0</v>
      </c>
      <c r="T1351" s="6">
        <v>0</v>
      </c>
      <c r="U1351" s="6">
        <v>0</v>
      </c>
      <c r="V1351" s="6">
        <v>1</v>
      </c>
      <c r="X1351" s="6" t="s">
        <v>10359</v>
      </c>
      <c r="Y1351" s="6" t="s">
        <v>10360</v>
      </c>
      <c r="Z1351" s="6">
        <v>1</v>
      </c>
    </row>
    <row r="1352" spans="1:26">
      <c r="A1352" s="6" t="s">
        <v>5949</v>
      </c>
      <c r="B1352" s="6" t="s">
        <v>5950</v>
      </c>
      <c r="C1352" s="6" t="s">
        <v>5951</v>
      </c>
      <c r="D1352" s="12">
        <v>0</v>
      </c>
      <c r="E1352" s="6" t="s">
        <v>1148</v>
      </c>
      <c r="F1352" s="6" t="s">
        <v>1148</v>
      </c>
      <c r="G1352" s="6" t="s">
        <v>1149</v>
      </c>
      <c r="H1352" s="10" t="s">
        <v>1645</v>
      </c>
      <c r="I1352" s="6" t="s">
        <v>1545</v>
      </c>
      <c r="J1352" s="6" t="s">
        <v>1548</v>
      </c>
      <c r="K1352" s="6" t="s">
        <v>2917</v>
      </c>
      <c r="N1352" s="8" t="s">
        <v>1139</v>
      </c>
      <c r="O1352" s="7">
        <v>2</v>
      </c>
      <c r="S1352" s="6">
        <v>0</v>
      </c>
      <c r="T1352" s="6">
        <v>0</v>
      </c>
      <c r="U1352" s="6">
        <v>0</v>
      </c>
      <c r="V1352" s="6">
        <v>1</v>
      </c>
      <c r="X1352" s="6" t="s">
        <v>10361</v>
      </c>
      <c r="Y1352" s="6" t="s">
        <v>10362</v>
      </c>
      <c r="Z1352" s="6">
        <v>1</v>
      </c>
    </row>
    <row r="1353" spans="1:26">
      <c r="A1353" s="6" t="s">
        <v>5952</v>
      </c>
      <c r="B1353" s="6" t="s">
        <v>5953</v>
      </c>
      <c r="C1353" s="6" t="s">
        <v>5954</v>
      </c>
      <c r="D1353" s="12">
        <v>0</v>
      </c>
      <c r="E1353" s="6" t="s">
        <v>1148</v>
      </c>
      <c r="F1353" s="6" t="s">
        <v>1148</v>
      </c>
      <c r="G1353" s="6" t="s">
        <v>1149</v>
      </c>
      <c r="H1353" s="10" t="s">
        <v>1645</v>
      </c>
      <c r="I1353" s="6" t="s">
        <v>1545</v>
      </c>
      <c r="J1353" s="6" t="s">
        <v>1548</v>
      </c>
      <c r="K1353" s="6" t="s">
        <v>2917</v>
      </c>
      <c r="N1353" s="8" t="s">
        <v>1139</v>
      </c>
      <c r="O1353" s="7">
        <v>2</v>
      </c>
      <c r="S1353" s="6">
        <v>0</v>
      </c>
      <c r="T1353" s="6">
        <v>0</v>
      </c>
      <c r="U1353" s="6">
        <v>0</v>
      </c>
      <c r="V1353" s="6">
        <v>1</v>
      </c>
      <c r="X1353" s="6" t="s">
        <v>10363</v>
      </c>
      <c r="Y1353" s="6" t="s">
        <v>10364</v>
      </c>
      <c r="Z1353" s="6">
        <v>1</v>
      </c>
    </row>
    <row r="1354" spans="1:26">
      <c r="A1354" s="6" t="s">
        <v>5955</v>
      </c>
      <c r="B1354" s="6" t="s">
        <v>5956</v>
      </c>
      <c r="C1354" s="6" t="s">
        <v>5957</v>
      </c>
      <c r="D1354" s="12">
        <v>0</v>
      </c>
      <c r="E1354" s="6" t="s">
        <v>1148</v>
      </c>
      <c r="F1354" s="6" t="s">
        <v>1148</v>
      </c>
      <c r="G1354" s="6" t="s">
        <v>1149</v>
      </c>
      <c r="H1354" s="10" t="s">
        <v>1645</v>
      </c>
      <c r="I1354" s="6" t="s">
        <v>1545</v>
      </c>
      <c r="J1354" s="6" t="s">
        <v>1548</v>
      </c>
      <c r="K1354" s="6" t="s">
        <v>2917</v>
      </c>
      <c r="N1354" s="8" t="s">
        <v>1139</v>
      </c>
      <c r="O1354" s="7">
        <v>2</v>
      </c>
      <c r="S1354" s="6">
        <v>0</v>
      </c>
      <c r="T1354" s="6">
        <v>0</v>
      </c>
      <c r="U1354" s="6">
        <v>0</v>
      </c>
      <c r="V1354" s="6">
        <v>1</v>
      </c>
      <c r="X1354" s="6" t="s">
        <v>10365</v>
      </c>
      <c r="Y1354" s="6" t="s">
        <v>10366</v>
      </c>
      <c r="Z1354" s="6">
        <v>1</v>
      </c>
    </row>
    <row r="1355" spans="1:26">
      <c r="A1355" s="6" t="s">
        <v>5958</v>
      </c>
      <c r="B1355" s="6" t="s">
        <v>5959</v>
      </c>
      <c r="C1355" s="6" t="s">
        <v>5960</v>
      </c>
      <c r="D1355" s="12">
        <v>0</v>
      </c>
      <c r="E1355" s="6" t="s">
        <v>1148</v>
      </c>
      <c r="F1355" s="6" t="s">
        <v>1148</v>
      </c>
      <c r="G1355" s="6" t="s">
        <v>1149</v>
      </c>
      <c r="H1355" s="10" t="s">
        <v>1645</v>
      </c>
      <c r="I1355" s="6" t="s">
        <v>1545</v>
      </c>
      <c r="J1355" s="6" t="s">
        <v>1548</v>
      </c>
      <c r="K1355" s="6" t="s">
        <v>2917</v>
      </c>
      <c r="N1355" s="8" t="s">
        <v>1139</v>
      </c>
      <c r="O1355" s="7">
        <v>2</v>
      </c>
      <c r="S1355" s="6">
        <v>0</v>
      </c>
      <c r="T1355" s="6">
        <v>0</v>
      </c>
      <c r="U1355" s="6">
        <v>0</v>
      </c>
      <c r="V1355" s="6">
        <v>1</v>
      </c>
      <c r="X1355" s="6" t="s">
        <v>10367</v>
      </c>
      <c r="Y1355" s="6" t="s">
        <v>10368</v>
      </c>
      <c r="Z1355" s="6">
        <v>1</v>
      </c>
    </row>
    <row r="1356" spans="1:26">
      <c r="A1356" s="6" t="s">
        <v>5961</v>
      </c>
      <c r="B1356" s="6" t="s">
        <v>5962</v>
      </c>
      <c r="C1356" s="6" t="s">
        <v>5963</v>
      </c>
      <c r="D1356" s="7">
        <v>0</v>
      </c>
      <c r="E1356" s="6" t="s">
        <v>5114</v>
      </c>
      <c r="F1356" s="6" t="s">
        <v>5115</v>
      </c>
      <c r="G1356" s="10" t="s">
        <v>1149</v>
      </c>
      <c r="H1356" s="10" t="s">
        <v>1645</v>
      </c>
      <c r="I1356" s="6" t="s">
        <v>1545</v>
      </c>
      <c r="J1356" s="6" t="s">
        <v>1548</v>
      </c>
      <c r="K1356" s="6" t="s">
        <v>2917</v>
      </c>
      <c r="N1356" s="8" t="s">
        <v>1139</v>
      </c>
      <c r="O1356" s="7">
        <v>2</v>
      </c>
      <c r="S1356" s="6">
        <v>0</v>
      </c>
      <c r="T1356" s="6">
        <v>0</v>
      </c>
      <c r="U1356" s="6">
        <v>0</v>
      </c>
      <c r="V1356" s="6">
        <v>1</v>
      </c>
      <c r="X1356" s="6" t="s">
        <v>10369</v>
      </c>
      <c r="Y1356" s="6" t="s">
        <v>10370</v>
      </c>
      <c r="Z1356" s="6">
        <v>1</v>
      </c>
    </row>
    <row r="1357" spans="1:26">
      <c r="A1357" s="6" t="s">
        <v>5964</v>
      </c>
      <c r="B1357" s="6" t="s">
        <v>5965</v>
      </c>
      <c r="C1357" s="6" t="s">
        <v>5966</v>
      </c>
      <c r="D1357" s="13">
        <v>0</v>
      </c>
      <c r="E1357" s="6" t="s">
        <v>1148</v>
      </c>
      <c r="F1357" s="6" t="s">
        <v>1148</v>
      </c>
      <c r="G1357" s="6" t="s">
        <v>1149</v>
      </c>
      <c r="H1357" s="10" t="s">
        <v>1645</v>
      </c>
      <c r="I1357" s="6" t="s">
        <v>1545</v>
      </c>
      <c r="J1357" s="6" t="s">
        <v>1548</v>
      </c>
      <c r="K1357" s="6" t="s">
        <v>2917</v>
      </c>
      <c r="N1357" s="8" t="s">
        <v>1139</v>
      </c>
      <c r="O1357" s="7">
        <v>2</v>
      </c>
      <c r="S1357" s="6">
        <v>0</v>
      </c>
      <c r="T1357" s="6">
        <v>0</v>
      </c>
      <c r="U1357" s="6">
        <v>0</v>
      </c>
      <c r="V1357" s="6">
        <v>1</v>
      </c>
      <c r="X1357" s="6" t="s">
        <v>10371</v>
      </c>
      <c r="Y1357" s="6" t="s">
        <v>10372</v>
      </c>
      <c r="Z1357" s="6">
        <v>1</v>
      </c>
    </row>
    <row r="1358" spans="1:26">
      <c r="A1358" s="6" t="s">
        <v>5967</v>
      </c>
      <c r="B1358" s="6" t="s">
        <v>5968</v>
      </c>
      <c r="C1358" s="6" t="s">
        <v>5969</v>
      </c>
      <c r="D1358" s="12">
        <v>0</v>
      </c>
      <c r="E1358" s="6" t="s">
        <v>1148</v>
      </c>
      <c r="F1358" s="6" t="s">
        <v>1148</v>
      </c>
      <c r="G1358" s="6" t="s">
        <v>1149</v>
      </c>
      <c r="H1358" s="10" t="s">
        <v>1645</v>
      </c>
      <c r="I1358" s="6" t="s">
        <v>1545</v>
      </c>
      <c r="J1358" s="6" t="s">
        <v>1548</v>
      </c>
      <c r="K1358" s="6" t="s">
        <v>2917</v>
      </c>
      <c r="N1358" s="8" t="s">
        <v>1139</v>
      </c>
      <c r="O1358" s="7">
        <v>2</v>
      </c>
      <c r="S1358" s="6">
        <v>0</v>
      </c>
      <c r="T1358" s="6">
        <v>0</v>
      </c>
      <c r="U1358" s="6">
        <v>0</v>
      </c>
      <c r="V1358" s="6">
        <v>1</v>
      </c>
      <c r="X1358" s="6" t="s">
        <v>10373</v>
      </c>
      <c r="Y1358" s="6" t="s">
        <v>10374</v>
      </c>
      <c r="Z1358" s="6">
        <v>1</v>
      </c>
    </row>
    <row r="1359" spans="1:26">
      <c r="A1359" s="6" t="s">
        <v>5970</v>
      </c>
      <c r="B1359" s="6" t="s">
        <v>5971</v>
      </c>
      <c r="C1359" s="6" t="s">
        <v>5972</v>
      </c>
      <c r="D1359" s="7">
        <v>0</v>
      </c>
      <c r="E1359" s="6" t="s">
        <v>5129</v>
      </c>
      <c r="F1359" s="6" t="s">
        <v>5130</v>
      </c>
      <c r="G1359" s="10" t="s">
        <v>1149</v>
      </c>
      <c r="H1359" s="10" t="s">
        <v>1645</v>
      </c>
      <c r="I1359" s="6" t="s">
        <v>1545</v>
      </c>
      <c r="J1359" s="6" t="s">
        <v>1548</v>
      </c>
      <c r="K1359" s="6" t="s">
        <v>2917</v>
      </c>
      <c r="N1359" s="8" t="s">
        <v>1139</v>
      </c>
      <c r="O1359" s="7">
        <v>2</v>
      </c>
      <c r="S1359" s="6">
        <v>0</v>
      </c>
      <c r="T1359" s="6">
        <v>0</v>
      </c>
      <c r="U1359" s="6">
        <v>0</v>
      </c>
      <c r="V1359" s="6">
        <v>1</v>
      </c>
      <c r="X1359" s="6" t="s">
        <v>10375</v>
      </c>
      <c r="Y1359" s="6" t="s">
        <v>10376</v>
      </c>
      <c r="Z1359" s="6">
        <v>1</v>
      </c>
    </row>
    <row r="1360" spans="1:26">
      <c r="A1360" s="6" t="s">
        <v>5973</v>
      </c>
      <c r="B1360" s="6" t="s">
        <v>5974</v>
      </c>
      <c r="C1360" s="6" t="s">
        <v>5975</v>
      </c>
      <c r="D1360" s="12">
        <v>0</v>
      </c>
      <c r="E1360" s="6" t="s">
        <v>1148</v>
      </c>
      <c r="F1360" s="6" t="s">
        <v>1148</v>
      </c>
      <c r="G1360" s="6" t="s">
        <v>1149</v>
      </c>
      <c r="H1360" s="10" t="s">
        <v>1645</v>
      </c>
      <c r="I1360" s="6" t="s">
        <v>1545</v>
      </c>
      <c r="J1360" s="6" t="s">
        <v>1548</v>
      </c>
      <c r="K1360" s="6" t="s">
        <v>2917</v>
      </c>
      <c r="N1360" s="8" t="s">
        <v>1139</v>
      </c>
      <c r="O1360" s="7">
        <v>2</v>
      </c>
      <c r="S1360" s="6">
        <v>0</v>
      </c>
      <c r="T1360" s="6">
        <v>0</v>
      </c>
      <c r="U1360" s="6">
        <v>0</v>
      </c>
      <c r="V1360" s="6">
        <v>1</v>
      </c>
      <c r="X1360" s="6" t="s">
        <v>10377</v>
      </c>
      <c r="Y1360" s="6" t="s">
        <v>10378</v>
      </c>
      <c r="Z1360" s="6">
        <v>1</v>
      </c>
    </row>
    <row r="1361" spans="1:26">
      <c r="A1361" s="6" t="s">
        <v>5976</v>
      </c>
      <c r="B1361" s="6" t="s">
        <v>5977</v>
      </c>
      <c r="C1361" s="6" t="s">
        <v>5978</v>
      </c>
      <c r="D1361" s="13">
        <v>0</v>
      </c>
      <c r="E1361" s="6" t="s">
        <v>1148</v>
      </c>
      <c r="F1361" s="6" t="s">
        <v>1148</v>
      </c>
      <c r="G1361" s="6" t="s">
        <v>1149</v>
      </c>
      <c r="H1361" s="10" t="s">
        <v>1645</v>
      </c>
      <c r="I1361" s="6" t="s">
        <v>1545</v>
      </c>
      <c r="J1361" s="6" t="s">
        <v>1548</v>
      </c>
      <c r="K1361" s="6" t="s">
        <v>2917</v>
      </c>
      <c r="N1361" s="8" t="s">
        <v>1139</v>
      </c>
      <c r="O1361" s="7">
        <v>2</v>
      </c>
      <c r="S1361" s="6">
        <v>0</v>
      </c>
      <c r="T1361" s="6">
        <v>0</v>
      </c>
      <c r="U1361" s="6">
        <v>0</v>
      </c>
      <c r="V1361" s="6">
        <v>1</v>
      </c>
      <c r="X1361" s="6" t="s">
        <v>10379</v>
      </c>
      <c r="Y1361" s="6" t="s">
        <v>10380</v>
      </c>
      <c r="Z1361" s="6">
        <v>1</v>
      </c>
    </row>
    <row r="1362" spans="1:26">
      <c r="A1362" s="6" t="s">
        <v>5979</v>
      </c>
      <c r="B1362" s="6" t="s">
        <v>5980</v>
      </c>
      <c r="C1362" s="6" t="s">
        <v>5981</v>
      </c>
      <c r="D1362" s="7">
        <v>0</v>
      </c>
      <c r="E1362" s="6" t="s">
        <v>5144</v>
      </c>
      <c r="F1362" s="6" t="s">
        <v>5145</v>
      </c>
      <c r="G1362" s="10" t="s">
        <v>1149</v>
      </c>
      <c r="H1362" s="10" t="s">
        <v>1645</v>
      </c>
      <c r="I1362" s="6" t="s">
        <v>1545</v>
      </c>
      <c r="J1362" s="6" t="s">
        <v>1548</v>
      </c>
      <c r="K1362" s="6" t="s">
        <v>2917</v>
      </c>
      <c r="N1362" s="8" t="s">
        <v>1139</v>
      </c>
      <c r="O1362" s="7">
        <v>2</v>
      </c>
      <c r="S1362" s="6">
        <v>0</v>
      </c>
      <c r="T1362" s="6">
        <v>0</v>
      </c>
      <c r="U1362" s="6">
        <v>0</v>
      </c>
      <c r="V1362" s="6">
        <v>1</v>
      </c>
      <c r="X1362" s="6" t="s">
        <v>10381</v>
      </c>
      <c r="Y1362" s="6" t="s">
        <v>10382</v>
      </c>
      <c r="Z1362" s="6">
        <v>1</v>
      </c>
    </row>
    <row r="1363" spans="1:26">
      <c r="A1363" s="6" t="s">
        <v>5982</v>
      </c>
      <c r="B1363" s="6" t="s">
        <v>5983</v>
      </c>
      <c r="C1363" s="6" t="s">
        <v>5984</v>
      </c>
      <c r="D1363" s="12">
        <v>0</v>
      </c>
      <c r="E1363" s="6" t="s">
        <v>1148</v>
      </c>
      <c r="F1363" s="6" t="s">
        <v>1148</v>
      </c>
      <c r="G1363" s="6" t="s">
        <v>1149</v>
      </c>
      <c r="H1363" s="10" t="s">
        <v>1645</v>
      </c>
      <c r="I1363" s="6" t="s">
        <v>1545</v>
      </c>
      <c r="J1363" s="6" t="s">
        <v>1548</v>
      </c>
      <c r="K1363" s="6" t="s">
        <v>2917</v>
      </c>
      <c r="N1363" s="8" t="s">
        <v>1139</v>
      </c>
      <c r="O1363" s="7">
        <v>2</v>
      </c>
      <c r="S1363" s="6">
        <v>0</v>
      </c>
      <c r="T1363" s="6">
        <v>0</v>
      </c>
      <c r="U1363" s="6">
        <v>0</v>
      </c>
      <c r="V1363" s="6">
        <v>1</v>
      </c>
      <c r="X1363" s="6" t="s">
        <v>10383</v>
      </c>
      <c r="Y1363" s="6" t="s">
        <v>10384</v>
      </c>
      <c r="Z1363" s="6">
        <v>1</v>
      </c>
    </row>
    <row r="1364" spans="1:26">
      <c r="A1364" s="6" t="s">
        <v>5985</v>
      </c>
      <c r="B1364" s="6" t="s">
        <v>5986</v>
      </c>
      <c r="C1364" s="6" t="s">
        <v>5987</v>
      </c>
      <c r="D1364" s="12">
        <v>0</v>
      </c>
      <c r="E1364" s="6" t="s">
        <v>1148</v>
      </c>
      <c r="F1364" s="6" t="s">
        <v>1148</v>
      </c>
      <c r="G1364" s="6" t="s">
        <v>1149</v>
      </c>
      <c r="H1364" s="10" t="s">
        <v>1645</v>
      </c>
      <c r="I1364" s="6" t="s">
        <v>1545</v>
      </c>
      <c r="J1364" s="6" t="s">
        <v>1548</v>
      </c>
      <c r="K1364" s="6" t="s">
        <v>2917</v>
      </c>
      <c r="N1364" s="8" t="s">
        <v>1139</v>
      </c>
      <c r="O1364" s="7">
        <v>2</v>
      </c>
      <c r="S1364" s="6">
        <v>0</v>
      </c>
      <c r="T1364" s="6">
        <v>0</v>
      </c>
      <c r="U1364" s="6">
        <v>0</v>
      </c>
      <c r="V1364" s="6">
        <v>1</v>
      </c>
      <c r="X1364" s="6" t="s">
        <v>10385</v>
      </c>
      <c r="Y1364" s="6" t="s">
        <v>10386</v>
      </c>
      <c r="Z1364" s="6">
        <v>1</v>
      </c>
    </row>
    <row r="1365" spans="1:26">
      <c r="A1365" s="6" t="s">
        <v>5988</v>
      </c>
      <c r="B1365" s="6" t="s">
        <v>5989</v>
      </c>
      <c r="C1365" s="6" t="s">
        <v>5990</v>
      </c>
      <c r="D1365" s="13">
        <v>0</v>
      </c>
      <c r="E1365" s="6" t="s">
        <v>1148</v>
      </c>
      <c r="F1365" s="6" t="s">
        <v>1148</v>
      </c>
      <c r="G1365" s="6" t="s">
        <v>1149</v>
      </c>
      <c r="H1365" s="10" t="s">
        <v>1645</v>
      </c>
      <c r="I1365" s="6" t="s">
        <v>1545</v>
      </c>
      <c r="J1365" s="6" t="s">
        <v>1548</v>
      </c>
      <c r="K1365" s="6" t="s">
        <v>2917</v>
      </c>
      <c r="N1365" s="8" t="s">
        <v>1139</v>
      </c>
      <c r="O1365" s="7">
        <v>2</v>
      </c>
      <c r="S1365" s="6">
        <v>0</v>
      </c>
      <c r="T1365" s="6">
        <v>0</v>
      </c>
      <c r="U1365" s="6">
        <v>0</v>
      </c>
      <c r="V1365" s="6">
        <v>1</v>
      </c>
      <c r="X1365" s="6" t="s">
        <v>10387</v>
      </c>
      <c r="Y1365" s="6" t="s">
        <v>10388</v>
      </c>
      <c r="Z1365" s="6">
        <v>1</v>
      </c>
    </row>
    <row r="1366" spans="1:26">
      <c r="A1366" s="6" t="s">
        <v>5991</v>
      </c>
      <c r="B1366" s="6" t="s">
        <v>5992</v>
      </c>
      <c r="C1366" s="6" t="s">
        <v>5993</v>
      </c>
      <c r="D1366" s="7">
        <v>0</v>
      </c>
      <c r="E1366" s="6" t="s">
        <v>5162</v>
      </c>
      <c r="F1366" s="6" t="s">
        <v>5163</v>
      </c>
      <c r="G1366" s="10" t="s">
        <v>1149</v>
      </c>
      <c r="H1366" s="10" t="s">
        <v>1645</v>
      </c>
      <c r="I1366" s="6" t="s">
        <v>1545</v>
      </c>
      <c r="J1366" s="6" t="s">
        <v>1548</v>
      </c>
      <c r="K1366" s="6" t="s">
        <v>2917</v>
      </c>
      <c r="N1366" s="8" t="s">
        <v>1139</v>
      </c>
      <c r="O1366" s="7">
        <v>2</v>
      </c>
      <c r="S1366" s="6">
        <v>0</v>
      </c>
      <c r="T1366" s="6">
        <v>0</v>
      </c>
      <c r="U1366" s="6">
        <v>0</v>
      </c>
      <c r="V1366" s="6">
        <v>1</v>
      </c>
      <c r="X1366" s="6" t="s">
        <v>10389</v>
      </c>
      <c r="Y1366" s="6" t="s">
        <v>10390</v>
      </c>
      <c r="Z1366" s="6">
        <v>1</v>
      </c>
    </row>
    <row r="1367" spans="1:26">
      <c r="A1367" s="6" t="s">
        <v>5994</v>
      </c>
      <c r="B1367" s="6" t="s">
        <v>5995</v>
      </c>
      <c r="C1367" s="6" t="s">
        <v>5996</v>
      </c>
      <c r="D1367" s="12">
        <v>0</v>
      </c>
      <c r="E1367" s="6" t="s">
        <v>1148</v>
      </c>
      <c r="F1367" s="6" t="s">
        <v>1148</v>
      </c>
      <c r="G1367" s="6" t="s">
        <v>1149</v>
      </c>
      <c r="H1367" s="10" t="s">
        <v>1645</v>
      </c>
      <c r="I1367" s="6" t="s">
        <v>1545</v>
      </c>
      <c r="J1367" s="6" t="s">
        <v>1548</v>
      </c>
      <c r="K1367" s="6" t="s">
        <v>2917</v>
      </c>
      <c r="N1367" s="8" t="s">
        <v>1139</v>
      </c>
      <c r="O1367" s="7">
        <v>2</v>
      </c>
      <c r="S1367" s="6">
        <v>0</v>
      </c>
      <c r="T1367" s="6">
        <v>0</v>
      </c>
      <c r="U1367" s="6">
        <v>0</v>
      </c>
      <c r="V1367" s="6">
        <v>1</v>
      </c>
      <c r="X1367" s="6" t="s">
        <v>10391</v>
      </c>
      <c r="Y1367" s="6" t="s">
        <v>10392</v>
      </c>
      <c r="Z1367" s="6">
        <v>1</v>
      </c>
    </row>
    <row r="1368" spans="1:26">
      <c r="A1368" s="6" t="s">
        <v>5997</v>
      </c>
      <c r="B1368" s="6" t="s">
        <v>5998</v>
      </c>
      <c r="C1368" s="6" t="s">
        <v>5999</v>
      </c>
      <c r="D1368" s="13">
        <v>0</v>
      </c>
      <c r="E1368" s="6" t="s">
        <v>1148</v>
      </c>
      <c r="F1368" s="6" t="s">
        <v>1148</v>
      </c>
      <c r="G1368" s="6" t="s">
        <v>1149</v>
      </c>
      <c r="H1368" s="10" t="s">
        <v>1645</v>
      </c>
      <c r="I1368" s="6" t="s">
        <v>1545</v>
      </c>
      <c r="J1368" s="6" t="s">
        <v>1548</v>
      </c>
      <c r="K1368" s="6" t="s">
        <v>2917</v>
      </c>
      <c r="N1368" s="8" t="s">
        <v>1139</v>
      </c>
      <c r="O1368" s="7">
        <v>2</v>
      </c>
      <c r="S1368" s="6">
        <v>0</v>
      </c>
      <c r="T1368" s="6">
        <v>0</v>
      </c>
      <c r="U1368" s="6">
        <v>0</v>
      </c>
      <c r="V1368" s="6">
        <v>1</v>
      </c>
      <c r="X1368" s="6" t="s">
        <v>10393</v>
      </c>
      <c r="Y1368" s="6" t="s">
        <v>10394</v>
      </c>
      <c r="Z1368" s="6">
        <v>1</v>
      </c>
    </row>
    <row r="1369" spans="1:26">
      <c r="A1369" s="6" t="s">
        <v>6000</v>
      </c>
      <c r="B1369" s="6" t="s">
        <v>6001</v>
      </c>
      <c r="C1369" s="6" t="s">
        <v>6002</v>
      </c>
      <c r="D1369" s="12">
        <v>0</v>
      </c>
      <c r="E1369" s="6" t="s">
        <v>1148</v>
      </c>
      <c r="F1369" s="6" t="s">
        <v>1148</v>
      </c>
      <c r="G1369" s="6" t="s">
        <v>1149</v>
      </c>
      <c r="H1369" s="10" t="s">
        <v>1645</v>
      </c>
      <c r="I1369" s="6" t="s">
        <v>1545</v>
      </c>
      <c r="J1369" s="6" t="s">
        <v>1548</v>
      </c>
      <c r="K1369" s="6" t="s">
        <v>2917</v>
      </c>
      <c r="N1369" s="8" t="s">
        <v>1139</v>
      </c>
      <c r="O1369" s="7">
        <v>2</v>
      </c>
      <c r="S1369" s="6">
        <v>0</v>
      </c>
      <c r="T1369" s="6">
        <v>0</v>
      </c>
      <c r="U1369" s="6">
        <v>0</v>
      </c>
      <c r="V1369" s="6">
        <v>1</v>
      </c>
      <c r="X1369" s="6" t="s">
        <v>10395</v>
      </c>
      <c r="Y1369" s="6" t="s">
        <v>10396</v>
      </c>
      <c r="Z1369" s="6">
        <v>1</v>
      </c>
    </row>
    <row r="1370" spans="1:26">
      <c r="A1370" s="6" t="s">
        <v>6003</v>
      </c>
      <c r="B1370" s="6" t="s">
        <v>6004</v>
      </c>
      <c r="C1370" s="6" t="s">
        <v>6005</v>
      </c>
      <c r="D1370" s="12">
        <v>0</v>
      </c>
      <c r="E1370" s="6" t="s">
        <v>1148</v>
      </c>
      <c r="F1370" s="6" t="s">
        <v>1148</v>
      </c>
      <c r="G1370" s="6" t="s">
        <v>1149</v>
      </c>
      <c r="H1370" s="10" t="s">
        <v>1645</v>
      </c>
      <c r="I1370" s="6" t="s">
        <v>1545</v>
      </c>
      <c r="J1370" s="6" t="s">
        <v>1548</v>
      </c>
      <c r="K1370" s="6" t="s">
        <v>2917</v>
      </c>
      <c r="N1370" s="8" t="s">
        <v>1139</v>
      </c>
      <c r="O1370" s="7">
        <v>2</v>
      </c>
      <c r="S1370" s="6">
        <v>0</v>
      </c>
      <c r="T1370" s="6">
        <v>0</v>
      </c>
      <c r="U1370" s="6">
        <v>0</v>
      </c>
      <c r="V1370" s="6">
        <v>1</v>
      </c>
      <c r="X1370" s="6" t="s">
        <v>10397</v>
      </c>
      <c r="Y1370" s="6" t="s">
        <v>10398</v>
      </c>
      <c r="Z1370" s="6">
        <v>1</v>
      </c>
    </row>
    <row r="1371" spans="1:26">
      <c r="A1371" s="6" t="s">
        <v>6006</v>
      </c>
      <c r="B1371" s="6" t="s">
        <v>6007</v>
      </c>
      <c r="C1371" s="6" t="s">
        <v>6008</v>
      </c>
      <c r="D1371" s="12">
        <v>0</v>
      </c>
      <c r="E1371" s="6" t="s">
        <v>1148</v>
      </c>
      <c r="F1371" s="6" t="s">
        <v>1148</v>
      </c>
      <c r="G1371" s="6" t="s">
        <v>1149</v>
      </c>
      <c r="H1371" s="10" t="s">
        <v>1645</v>
      </c>
      <c r="I1371" s="6" t="s">
        <v>1545</v>
      </c>
      <c r="J1371" s="6" t="s">
        <v>1548</v>
      </c>
      <c r="K1371" s="6" t="s">
        <v>2917</v>
      </c>
      <c r="N1371" s="8" t="s">
        <v>1139</v>
      </c>
      <c r="O1371" s="7">
        <v>2</v>
      </c>
      <c r="S1371" s="6">
        <v>0</v>
      </c>
      <c r="T1371" s="6">
        <v>0</v>
      </c>
      <c r="U1371" s="6">
        <v>0</v>
      </c>
      <c r="V1371" s="6">
        <v>1</v>
      </c>
      <c r="X1371" s="6" t="s">
        <v>10399</v>
      </c>
      <c r="Y1371" s="6" t="s">
        <v>10400</v>
      </c>
      <c r="Z1371" s="6">
        <v>1</v>
      </c>
    </row>
    <row r="1372" spans="1:26">
      <c r="A1372" s="6" t="s">
        <v>6009</v>
      </c>
      <c r="B1372" s="6" t="s">
        <v>6010</v>
      </c>
      <c r="C1372" s="6" t="s">
        <v>6011</v>
      </c>
      <c r="D1372" s="13">
        <v>0</v>
      </c>
      <c r="E1372" s="6" t="s">
        <v>1148</v>
      </c>
      <c r="F1372" s="6" t="s">
        <v>1148</v>
      </c>
      <c r="G1372" s="6" t="s">
        <v>1149</v>
      </c>
      <c r="H1372" s="10" t="s">
        <v>1645</v>
      </c>
      <c r="I1372" s="6" t="s">
        <v>1545</v>
      </c>
      <c r="J1372" s="6" t="s">
        <v>1548</v>
      </c>
      <c r="K1372" s="6" t="s">
        <v>2917</v>
      </c>
      <c r="N1372" s="8" t="s">
        <v>1139</v>
      </c>
      <c r="O1372" s="7">
        <v>2</v>
      </c>
      <c r="S1372" s="6">
        <v>0</v>
      </c>
      <c r="T1372" s="6">
        <v>0</v>
      </c>
      <c r="U1372" s="6">
        <v>0</v>
      </c>
      <c r="V1372" s="6">
        <v>1</v>
      </c>
      <c r="X1372" s="6" t="s">
        <v>10401</v>
      </c>
      <c r="Y1372" s="6" t="s">
        <v>10402</v>
      </c>
      <c r="Z1372" s="6">
        <v>1</v>
      </c>
    </row>
    <row r="1373" spans="1:26">
      <c r="A1373" s="6" t="s">
        <v>6012</v>
      </c>
      <c r="B1373" s="6" t="s">
        <v>6013</v>
      </c>
      <c r="C1373" s="6" t="s">
        <v>6014</v>
      </c>
      <c r="D1373" s="13">
        <v>0</v>
      </c>
      <c r="E1373" s="6" t="s">
        <v>1148</v>
      </c>
      <c r="F1373" s="6" t="s">
        <v>1148</v>
      </c>
      <c r="G1373" s="6" t="s">
        <v>1149</v>
      </c>
      <c r="H1373" s="10" t="s">
        <v>1645</v>
      </c>
      <c r="I1373" s="6" t="s">
        <v>1545</v>
      </c>
      <c r="J1373" s="6" t="s">
        <v>1548</v>
      </c>
      <c r="K1373" s="6" t="s">
        <v>2917</v>
      </c>
      <c r="N1373" s="8" t="s">
        <v>1139</v>
      </c>
      <c r="O1373" s="7">
        <v>2</v>
      </c>
      <c r="S1373" s="6">
        <v>0</v>
      </c>
      <c r="T1373" s="6">
        <v>0</v>
      </c>
      <c r="U1373" s="6">
        <v>0</v>
      </c>
      <c r="V1373" s="6">
        <v>1</v>
      </c>
      <c r="X1373" s="6" t="s">
        <v>10403</v>
      </c>
      <c r="Y1373" s="6" t="s">
        <v>10404</v>
      </c>
      <c r="Z1373" s="6">
        <v>1</v>
      </c>
    </row>
    <row r="1374" spans="1:26">
      <c r="A1374" s="6" t="s">
        <v>6015</v>
      </c>
      <c r="B1374" s="6" t="s">
        <v>6016</v>
      </c>
      <c r="C1374" s="6" t="s">
        <v>6017</v>
      </c>
      <c r="D1374" s="13">
        <v>0</v>
      </c>
      <c r="E1374" s="6" t="s">
        <v>1148</v>
      </c>
      <c r="F1374" s="6" t="s">
        <v>1148</v>
      </c>
      <c r="G1374" s="6" t="s">
        <v>1149</v>
      </c>
      <c r="H1374" s="10" t="s">
        <v>1645</v>
      </c>
      <c r="I1374" s="6" t="s">
        <v>1545</v>
      </c>
      <c r="J1374" s="6" t="s">
        <v>1548</v>
      </c>
      <c r="K1374" s="6" t="s">
        <v>2917</v>
      </c>
      <c r="N1374" s="8" t="s">
        <v>1139</v>
      </c>
      <c r="O1374" s="7">
        <v>2</v>
      </c>
      <c r="S1374" s="6">
        <v>0</v>
      </c>
      <c r="T1374" s="6">
        <v>0</v>
      </c>
      <c r="U1374" s="6">
        <v>0</v>
      </c>
      <c r="V1374" s="6">
        <v>1</v>
      </c>
      <c r="X1374" s="6" t="s">
        <v>10405</v>
      </c>
      <c r="Y1374" s="6" t="s">
        <v>10406</v>
      </c>
      <c r="Z1374" s="6">
        <v>1</v>
      </c>
    </row>
    <row r="1375" spans="1:26">
      <c r="A1375" s="6" t="s">
        <v>6018</v>
      </c>
      <c r="B1375" s="6" t="s">
        <v>6019</v>
      </c>
      <c r="C1375" s="6" t="s">
        <v>6020</v>
      </c>
      <c r="D1375" s="13">
        <v>0</v>
      </c>
      <c r="E1375" s="6" t="s">
        <v>1148</v>
      </c>
      <c r="F1375" s="6" t="s">
        <v>1148</v>
      </c>
      <c r="G1375" s="6" t="s">
        <v>1149</v>
      </c>
      <c r="H1375" s="10" t="s">
        <v>1645</v>
      </c>
      <c r="I1375" s="6" t="s">
        <v>1545</v>
      </c>
      <c r="J1375" s="6" t="s">
        <v>1548</v>
      </c>
      <c r="K1375" s="6" t="s">
        <v>2917</v>
      </c>
      <c r="N1375" s="8" t="s">
        <v>1139</v>
      </c>
      <c r="O1375" s="7">
        <v>2</v>
      </c>
      <c r="S1375" s="6">
        <v>0</v>
      </c>
      <c r="T1375" s="6">
        <v>0</v>
      </c>
      <c r="U1375" s="6">
        <v>0</v>
      </c>
      <c r="V1375" s="6">
        <v>1</v>
      </c>
      <c r="X1375" s="6" t="s">
        <v>10407</v>
      </c>
      <c r="Y1375" s="6" t="s">
        <v>10408</v>
      </c>
      <c r="Z1375" s="6">
        <v>1</v>
      </c>
    </row>
    <row r="1376" spans="1:26">
      <c r="A1376" s="6" t="s">
        <v>6021</v>
      </c>
      <c r="B1376" s="6" t="s">
        <v>6022</v>
      </c>
      <c r="C1376" s="6" t="s">
        <v>6023</v>
      </c>
      <c r="D1376" s="12">
        <v>0</v>
      </c>
      <c r="E1376" s="6" t="s">
        <v>1148</v>
      </c>
      <c r="F1376" s="6" t="s">
        <v>1148</v>
      </c>
      <c r="G1376" s="6" t="s">
        <v>1149</v>
      </c>
      <c r="H1376" s="10" t="s">
        <v>1645</v>
      </c>
      <c r="I1376" s="6" t="s">
        <v>1545</v>
      </c>
      <c r="J1376" s="6" t="s">
        <v>1548</v>
      </c>
      <c r="K1376" s="6" t="s">
        <v>2917</v>
      </c>
      <c r="N1376" s="8" t="s">
        <v>1139</v>
      </c>
      <c r="O1376" s="7">
        <v>2</v>
      </c>
      <c r="S1376" s="6">
        <v>0</v>
      </c>
      <c r="T1376" s="6">
        <v>0</v>
      </c>
      <c r="U1376" s="6">
        <v>0</v>
      </c>
      <c r="V1376" s="6">
        <v>1</v>
      </c>
      <c r="X1376" s="6" t="s">
        <v>10409</v>
      </c>
      <c r="Y1376" s="6" t="s">
        <v>10410</v>
      </c>
      <c r="Z1376" s="6">
        <v>1</v>
      </c>
    </row>
    <row r="1377" spans="1:26">
      <c r="A1377" s="6" t="s">
        <v>6024</v>
      </c>
      <c r="B1377" s="6" t="s">
        <v>6025</v>
      </c>
      <c r="C1377" s="6" t="s">
        <v>6026</v>
      </c>
      <c r="D1377" s="13">
        <v>0</v>
      </c>
      <c r="E1377" s="6" t="s">
        <v>1148</v>
      </c>
      <c r="F1377" s="6" t="s">
        <v>1148</v>
      </c>
      <c r="G1377" s="6" t="s">
        <v>1149</v>
      </c>
      <c r="H1377" s="10" t="s">
        <v>1645</v>
      </c>
      <c r="I1377" s="6" t="s">
        <v>1545</v>
      </c>
      <c r="J1377" s="6" t="s">
        <v>1548</v>
      </c>
      <c r="K1377" s="6" t="s">
        <v>2917</v>
      </c>
      <c r="N1377" s="8" t="s">
        <v>1139</v>
      </c>
      <c r="O1377" s="7">
        <v>2</v>
      </c>
      <c r="S1377" s="6">
        <v>0</v>
      </c>
      <c r="T1377" s="6">
        <v>0</v>
      </c>
      <c r="U1377" s="6">
        <v>0</v>
      </c>
      <c r="V1377" s="6">
        <v>1</v>
      </c>
      <c r="X1377" s="6" t="s">
        <v>10411</v>
      </c>
      <c r="Y1377" s="6" t="s">
        <v>10412</v>
      </c>
      <c r="Z1377" s="6">
        <v>1</v>
      </c>
    </row>
    <row r="1378" spans="1:26">
      <c r="A1378" s="6" t="s">
        <v>6027</v>
      </c>
      <c r="B1378" s="6" t="s">
        <v>6028</v>
      </c>
      <c r="C1378" s="6" t="s">
        <v>6029</v>
      </c>
      <c r="D1378" s="12">
        <v>0</v>
      </c>
      <c r="E1378" s="6" t="s">
        <v>1148</v>
      </c>
      <c r="F1378" s="6" t="s">
        <v>1148</v>
      </c>
      <c r="G1378" s="6" t="s">
        <v>1149</v>
      </c>
      <c r="H1378" s="10" t="s">
        <v>1645</v>
      </c>
      <c r="I1378" s="6" t="s">
        <v>1545</v>
      </c>
      <c r="J1378" s="6" t="s">
        <v>1548</v>
      </c>
      <c r="K1378" s="6" t="s">
        <v>2917</v>
      </c>
      <c r="N1378" s="8" t="s">
        <v>1139</v>
      </c>
      <c r="O1378" s="7">
        <v>2</v>
      </c>
      <c r="S1378" s="6">
        <v>0</v>
      </c>
      <c r="T1378" s="6">
        <v>0</v>
      </c>
      <c r="U1378" s="6">
        <v>0</v>
      </c>
      <c r="V1378" s="6">
        <v>1</v>
      </c>
      <c r="X1378" s="6" t="s">
        <v>10413</v>
      </c>
      <c r="Y1378" s="6" t="s">
        <v>10414</v>
      </c>
      <c r="Z1378" s="6">
        <v>1</v>
      </c>
    </row>
    <row r="1379" spans="1:26">
      <c r="A1379" s="6" t="s">
        <v>6030</v>
      </c>
      <c r="B1379" s="6" t="s">
        <v>6031</v>
      </c>
      <c r="C1379" s="6" t="s">
        <v>6032</v>
      </c>
      <c r="D1379" s="12">
        <v>0</v>
      </c>
      <c r="E1379" s="6" t="s">
        <v>1148</v>
      </c>
      <c r="F1379" s="6" t="s">
        <v>1148</v>
      </c>
      <c r="G1379" s="6" t="s">
        <v>1149</v>
      </c>
      <c r="H1379" s="10" t="s">
        <v>1645</v>
      </c>
      <c r="I1379" s="6" t="s">
        <v>1545</v>
      </c>
      <c r="J1379" s="6" t="s">
        <v>1548</v>
      </c>
      <c r="K1379" s="6" t="s">
        <v>2917</v>
      </c>
      <c r="N1379" s="8" t="s">
        <v>1139</v>
      </c>
      <c r="O1379" s="7">
        <v>2</v>
      </c>
      <c r="S1379" s="6">
        <v>0</v>
      </c>
      <c r="T1379" s="6">
        <v>0</v>
      </c>
      <c r="U1379" s="6">
        <v>0</v>
      </c>
      <c r="V1379" s="6">
        <v>1</v>
      </c>
      <c r="X1379" s="6" t="s">
        <v>10415</v>
      </c>
      <c r="Y1379" s="6" t="s">
        <v>10416</v>
      </c>
      <c r="Z1379" s="6">
        <v>1</v>
      </c>
    </row>
    <row r="1380" spans="1:26">
      <c r="A1380" s="6" t="s">
        <v>6033</v>
      </c>
      <c r="B1380" s="6" t="s">
        <v>6034</v>
      </c>
      <c r="C1380" s="6" t="s">
        <v>6035</v>
      </c>
      <c r="D1380" s="12">
        <v>0</v>
      </c>
      <c r="E1380" s="6" t="s">
        <v>1148</v>
      </c>
      <c r="F1380" s="6" t="s">
        <v>1148</v>
      </c>
      <c r="G1380" s="6" t="s">
        <v>1149</v>
      </c>
      <c r="H1380" s="10" t="s">
        <v>1645</v>
      </c>
      <c r="I1380" s="6" t="s">
        <v>1545</v>
      </c>
      <c r="J1380" s="6" t="s">
        <v>1548</v>
      </c>
      <c r="K1380" s="6" t="s">
        <v>2917</v>
      </c>
      <c r="N1380" s="8" t="s">
        <v>1139</v>
      </c>
      <c r="O1380" s="7">
        <v>2</v>
      </c>
      <c r="S1380" s="6">
        <v>0</v>
      </c>
      <c r="T1380" s="6">
        <v>0</v>
      </c>
      <c r="U1380" s="6">
        <v>0</v>
      </c>
      <c r="V1380" s="6">
        <v>1</v>
      </c>
      <c r="X1380" s="6" t="s">
        <v>10417</v>
      </c>
      <c r="Y1380" s="6" t="s">
        <v>10418</v>
      </c>
      <c r="Z1380" s="6">
        <v>1</v>
      </c>
    </row>
    <row r="1381" spans="1:26">
      <c r="A1381" s="6" t="s">
        <v>6036</v>
      </c>
      <c r="B1381" s="6" t="s">
        <v>6037</v>
      </c>
      <c r="C1381" s="6" t="s">
        <v>6038</v>
      </c>
      <c r="D1381" s="12">
        <v>0</v>
      </c>
      <c r="E1381" s="6" t="s">
        <v>1148</v>
      </c>
      <c r="F1381" s="6" t="s">
        <v>1148</v>
      </c>
      <c r="G1381" s="6" t="s">
        <v>1149</v>
      </c>
      <c r="H1381" s="10" t="s">
        <v>1645</v>
      </c>
      <c r="I1381" s="6" t="s">
        <v>1545</v>
      </c>
      <c r="J1381" s="6" t="s">
        <v>1548</v>
      </c>
      <c r="K1381" s="6" t="s">
        <v>2917</v>
      </c>
      <c r="N1381" s="8" t="s">
        <v>1139</v>
      </c>
      <c r="O1381" s="7">
        <v>2</v>
      </c>
      <c r="S1381" s="6">
        <v>0</v>
      </c>
      <c r="T1381" s="6">
        <v>0</v>
      </c>
      <c r="U1381" s="6">
        <v>0</v>
      </c>
      <c r="V1381" s="6">
        <v>1</v>
      </c>
      <c r="X1381" s="6" t="s">
        <v>10419</v>
      </c>
      <c r="Y1381" s="6" t="s">
        <v>10420</v>
      </c>
      <c r="Z1381" s="6">
        <v>1</v>
      </c>
    </row>
    <row r="1382" spans="1:26">
      <c r="A1382" s="6" t="s">
        <v>6039</v>
      </c>
      <c r="B1382" s="6" t="s">
        <v>6040</v>
      </c>
      <c r="C1382" s="6" t="s">
        <v>6041</v>
      </c>
      <c r="D1382" s="13">
        <v>0</v>
      </c>
      <c r="E1382" s="6" t="s">
        <v>1148</v>
      </c>
      <c r="F1382" s="6" t="s">
        <v>1148</v>
      </c>
      <c r="G1382" s="6" t="s">
        <v>1149</v>
      </c>
      <c r="H1382" s="10" t="s">
        <v>1645</v>
      </c>
      <c r="I1382" s="6" t="s">
        <v>1545</v>
      </c>
      <c r="J1382" s="6" t="s">
        <v>1548</v>
      </c>
      <c r="K1382" s="6" t="s">
        <v>2917</v>
      </c>
      <c r="N1382" s="8" t="s">
        <v>1139</v>
      </c>
      <c r="O1382" s="7">
        <v>2</v>
      </c>
      <c r="S1382" s="6">
        <v>0</v>
      </c>
      <c r="T1382" s="6">
        <v>0</v>
      </c>
      <c r="U1382" s="6">
        <v>0</v>
      </c>
      <c r="V1382" s="6">
        <v>1</v>
      </c>
      <c r="X1382" s="6" t="s">
        <v>10421</v>
      </c>
      <c r="Y1382" s="6" t="s">
        <v>10422</v>
      </c>
      <c r="Z1382" s="6">
        <v>1</v>
      </c>
    </row>
    <row r="1383" spans="1:26">
      <c r="A1383" s="6" t="s">
        <v>6042</v>
      </c>
      <c r="B1383" s="6" t="s">
        <v>6043</v>
      </c>
      <c r="C1383" s="6" t="s">
        <v>6044</v>
      </c>
      <c r="D1383" s="13">
        <v>0</v>
      </c>
      <c r="E1383" s="6" t="s">
        <v>1148</v>
      </c>
      <c r="F1383" s="6" t="s">
        <v>1148</v>
      </c>
      <c r="G1383" s="6" t="s">
        <v>1149</v>
      </c>
      <c r="H1383" s="10" t="s">
        <v>1645</v>
      </c>
      <c r="I1383" s="6" t="s">
        <v>1545</v>
      </c>
      <c r="J1383" s="6" t="s">
        <v>1548</v>
      </c>
      <c r="K1383" s="6" t="s">
        <v>2917</v>
      </c>
      <c r="N1383" s="8" t="s">
        <v>1139</v>
      </c>
      <c r="O1383" s="7">
        <v>2</v>
      </c>
      <c r="S1383" s="6">
        <v>0</v>
      </c>
      <c r="T1383" s="6">
        <v>0</v>
      </c>
      <c r="U1383" s="6">
        <v>0</v>
      </c>
      <c r="V1383" s="6">
        <v>1</v>
      </c>
      <c r="X1383" s="6" t="s">
        <v>10423</v>
      </c>
      <c r="Y1383" s="6" t="s">
        <v>10424</v>
      </c>
      <c r="Z1383" s="6">
        <v>1</v>
      </c>
    </row>
    <row r="1384" spans="1:26">
      <c r="A1384" s="6" t="s">
        <v>6045</v>
      </c>
      <c r="B1384" s="6" t="s">
        <v>6046</v>
      </c>
      <c r="C1384" s="6" t="s">
        <v>6047</v>
      </c>
      <c r="D1384" s="13">
        <v>0</v>
      </c>
      <c r="E1384" s="6" t="s">
        <v>1148</v>
      </c>
      <c r="F1384" s="6" t="s">
        <v>1148</v>
      </c>
      <c r="G1384" s="6" t="s">
        <v>1149</v>
      </c>
      <c r="H1384" s="10" t="s">
        <v>1645</v>
      </c>
      <c r="I1384" s="6" t="s">
        <v>1545</v>
      </c>
      <c r="J1384" s="6" t="s">
        <v>1548</v>
      </c>
      <c r="K1384" s="6" t="s">
        <v>2917</v>
      </c>
      <c r="N1384" s="8" t="s">
        <v>1139</v>
      </c>
      <c r="O1384" s="7">
        <v>2</v>
      </c>
      <c r="S1384" s="6">
        <v>0</v>
      </c>
      <c r="T1384" s="6">
        <v>0</v>
      </c>
      <c r="U1384" s="6">
        <v>0</v>
      </c>
      <c r="V1384" s="6">
        <v>1</v>
      </c>
      <c r="X1384" s="6" t="s">
        <v>10425</v>
      </c>
      <c r="Y1384" s="6" t="s">
        <v>10426</v>
      </c>
      <c r="Z1384" s="6">
        <v>1</v>
      </c>
    </row>
    <row r="1385" spans="1:26">
      <c r="A1385" s="6" t="s">
        <v>6048</v>
      </c>
      <c r="B1385" s="6" t="s">
        <v>6049</v>
      </c>
      <c r="C1385" s="6" t="s">
        <v>6050</v>
      </c>
      <c r="D1385" s="12">
        <v>0</v>
      </c>
      <c r="E1385" s="6" t="s">
        <v>1148</v>
      </c>
      <c r="F1385" s="6" t="s">
        <v>1148</v>
      </c>
      <c r="G1385" s="6" t="s">
        <v>1149</v>
      </c>
      <c r="H1385" s="10" t="s">
        <v>1645</v>
      </c>
      <c r="I1385" s="6" t="s">
        <v>1545</v>
      </c>
      <c r="J1385" s="6" t="s">
        <v>1548</v>
      </c>
      <c r="K1385" s="6" t="s">
        <v>2917</v>
      </c>
      <c r="N1385" s="8" t="s">
        <v>1139</v>
      </c>
      <c r="O1385" s="7">
        <v>2</v>
      </c>
      <c r="S1385" s="6">
        <v>0</v>
      </c>
      <c r="T1385" s="6">
        <v>0</v>
      </c>
      <c r="U1385" s="6">
        <v>0</v>
      </c>
      <c r="V1385" s="6">
        <v>1</v>
      </c>
      <c r="X1385" s="6" t="s">
        <v>10427</v>
      </c>
      <c r="Y1385" s="6" t="s">
        <v>10428</v>
      </c>
      <c r="Z1385" s="6">
        <v>1</v>
      </c>
    </row>
    <row r="1386" spans="1:26">
      <c r="A1386" s="6" t="s">
        <v>6051</v>
      </c>
      <c r="B1386" s="6" t="s">
        <v>6052</v>
      </c>
      <c r="C1386" s="6" t="s">
        <v>6053</v>
      </c>
      <c r="D1386" s="13">
        <v>0</v>
      </c>
      <c r="E1386" s="6" t="s">
        <v>1148</v>
      </c>
      <c r="F1386" s="6" t="s">
        <v>1148</v>
      </c>
      <c r="G1386" s="6" t="s">
        <v>1149</v>
      </c>
      <c r="H1386" s="10" t="s">
        <v>1645</v>
      </c>
      <c r="I1386" s="6" t="s">
        <v>1545</v>
      </c>
      <c r="J1386" s="6" t="s">
        <v>1548</v>
      </c>
      <c r="K1386" s="6" t="s">
        <v>2917</v>
      </c>
      <c r="N1386" s="8" t="s">
        <v>1139</v>
      </c>
      <c r="O1386" s="7">
        <v>2</v>
      </c>
      <c r="S1386" s="6">
        <v>0</v>
      </c>
      <c r="T1386" s="6">
        <v>0</v>
      </c>
      <c r="U1386" s="6">
        <v>0</v>
      </c>
      <c r="V1386" s="6">
        <v>1</v>
      </c>
      <c r="X1386" s="6" t="s">
        <v>10429</v>
      </c>
      <c r="Y1386" s="6" t="s">
        <v>10430</v>
      </c>
      <c r="Z1386" s="6">
        <v>1</v>
      </c>
    </row>
    <row r="1387" spans="1:26">
      <c r="A1387" s="6" t="s">
        <v>6054</v>
      </c>
      <c r="B1387" s="6" t="s">
        <v>6055</v>
      </c>
      <c r="C1387" s="6" t="s">
        <v>6056</v>
      </c>
      <c r="D1387" s="12">
        <v>0</v>
      </c>
      <c r="E1387" s="6" t="s">
        <v>1148</v>
      </c>
      <c r="F1387" s="6" t="s">
        <v>1148</v>
      </c>
      <c r="G1387" s="6" t="s">
        <v>1149</v>
      </c>
      <c r="H1387" s="10" t="s">
        <v>1645</v>
      </c>
      <c r="I1387" s="6" t="s">
        <v>1545</v>
      </c>
      <c r="J1387" s="6" t="s">
        <v>1548</v>
      </c>
      <c r="K1387" s="6" t="s">
        <v>2917</v>
      </c>
      <c r="N1387" s="8" t="s">
        <v>1139</v>
      </c>
      <c r="O1387" s="7">
        <v>2</v>
      </c>
      <c r="S1387" s="6">
        <v>0</v>
      </c>
      <c r="T1387" s="6">
        <v>0</v>
      </c>
      <c r="U1387" s="6">
        <v>0</v>
      </c>
      <c r="V1387" s="6">
        <v>1</v>
      </c>
      <c r="X1387" s="6" t="s">
        <v>10431</v>
      </c>
      <c r="Y1387" s="6" t="s">
        <v>10432</v>
      </c>
      <c r="Z1387" s="6">
        <v>1</v>
      </c>
    </row>
    <row r="1388" spans="1:26">
      <c r="A1388" s="6" t="s">
        <v>6057</v>
      </c>
      <c r="B1388" s="6" t="s">
        <v>6058</v>
      </c>
      <c r="C1388" s="6" t="s">
        <v>6059</v>
      </c>
      <c r="D1388" s="13">
        <v>0</v>
      </c>
      <c r="E1388" s="6" t="s">
        <v>1148</v>
      </c>
      <c r="F1388" s="6" t="s">
        <v>1148</v>
      </c>
      <c r="G1388" s="6" t="s">
        <v>1149</v>
      </c>
      <c r="H1388" s="10" t="s">
        <v>1645</v>
      </c>
      <c r="I1388" s="6" t="s">
        <v>1545</v>
      </c>
      <c r="J1388" s="6" t="s">
        <v>1548</v>
      </c>
      <c r="K1388" s="6" t="s">
        <v>2917</v>
      </c>
      <c r="N1388" s="8" t="s">
        <v>1139</v>
      </c>
      <c r="O1388" s="7">
        <v>2</v>
      </c>
      <c r="S1388" s="6">
        <v>0</v>
      </c>
      <c r="T1388" s="6">
        <v>0</v>
      </c>
      <c r="U1388" s="6">
        <v>0</v>
      </c>
      <c r="V1388" s="6">
        <v>1</v>
      </c>
      <c r="X1388" s="6" t="s">
        <v>10433</v>
      </c>
      <c r="Y1388" s="6" t="s">
        <v>10434</v>
      </c>
      <c r="Z1388" s="6">
        <v>1</v>
      </c>
    </row>
    <row r="1389" spans="1:26">
      <c r="A1389" s="6" t="s">
        <v>6060</v>
      </c>
      <c r="B1389" s="6" t="s">
        <v>6061</v>
      </c>
      <c r="C1389" s="6" t="s">
        <v>6062</v>
      </c>
      <c r="D1389" s="13">
        <v>0</v>
      </c>
      <c r="E1389" s="6" t="s">
        <v>1148</v>
      </c>
      <c r="F1389" s="6" t="s">
        <v>1148</v>
      </c>
      <c r="G1389" s="6" t="s">
        <v>1149</v>
      </c>
      <c r="H1389" s="10" t="s">
        <v>1645</v>
      </c>
      <c r="I1389" s="6" t="s">
        <v>1545</v>
      </c>
      <c r="J1389" s="6" t="s">
        <v>1548</v>
      </c>
      <c r="K1389" s="6" t="s">
        <v>2917</v>
      </c>
      <c r="N1389" s="8" t="s">
        <v>1139</v>
      </c>
      <c r="O1389" s="7">
        <v>2</v>
      </c>
      <c r="S1389" s="6">
        <v>0</v>
      </c>
      <c r="T1389" s="6">
        <v>0</v>
      </c>
      <c r="U1389" s="6">
        <v>0</v>
      </c>
      <c r="V1389" s="6">
        <v>1</v>
      </c>
      <c r="X1389" s="6" t="s">
        <v>10435</v>
      </c>
      <c r="Y1389" s="6" t="s">
        <v>10436</v>
      </c>
      <c r="Z1389" s="6">
        <v>1</v>
      </c>
    </row>
    <row r="1390" spans="1:26">
      <c r="A1390" s="6" t="s">
        <v>6063</v>
      </c>
      <c r="B1390" s="6" t="s">
        <v>6064</v>
      </c>
      <c r="C1390" s="6" t="s">
        <v>6065</v>
      </c>
      <c r="D1390" s="12">
        <v>0</v>
      </c>
      <c r="E1390" s="6" t="s">
        <v>1148</v>
      </c>
      <c r="F1390" s="6" t="s">
        <v>1148</v>
      </c>
      <c r="G1390" s="6" t="s">
        <v>1149</v>
      </c>
      <c r="H1390" s="10" t="s">
        <v>1645</v>
      </c>
      <c r="I1390" s="6" t="s">
        <v>1545</v>
      </c>
      <c r="J1390" s="6" t="s">
        <v>1548</v>
      </c>
      <c r="K1390" s="6" t="s">
        <v>2917</v>
      </c>
      <c r="N1390" s="8" t="s">
        <v>1139</v>
      </c>
      <c r="O1390" s="7">
        <v>2</v>
      </c>
      <c r="S1390" s="6">
        <v>0</v>
      </c>
      <c r="T1390" s="6">
        <v>0</v>
      </c>
      <c r="U1390" s="6">
        <v>0</v>
      </c>
      <c r="V1390" s="6">
        <v>1</v>
      </c>
      <c r="X1390" s="6" t="s">
        <v>10437</v>
      </c>
      <c r="Y1390" s="6" t="s">
        <v>10438</v>
      </c>
      <c r="Z1390" s="6">
        <v>1</v>
      </c>
    </row>
    <row r="1391" spans="1:26">
      <c r="A1391" s="6" t="s">
        <v>6066</v>
      </c>
      <c r="B1391" s="6" t="s">
        <v>6067</v>
      </c>
      <c r="C1391" s="6" t="s">
        <v>6068</v>
      </c>
      <c r="D1391" s="13">
        <v>0</v>
      </c>
      <c r="E1391" s="6" t="s">
        <v>1148</v>
      </c>
      <c r="F1391" s="6" t="s">
        <v>1148</v>
      </c>
      <c r="G1391" s="6" t="s">
        <v>1149</v>
      </c>
      <c r="H1391" s="10" t="s">
        <v>1645</v>
      </c>
      <c r="I1391" s="6" t="s">
        <v>1545</v>
      </c>
      <c r="J1391" s="6" t="s">
        <v>1548</v>
      </c>
      <c r="K1391" s="6" t="s">
        <v>2917</v>
      </c>
      <c r="N1391" s="8" t="s">
        <v>1139</v>
      </c>
      <c r="O1391" s="7">
        <v>2</v>
      </c>
      <c r="S1391" s="6">
        <v>0</v>
      </c>
      <c r="T1391" s="6">
        <v>0</v>
      </c>
      <c r="U1391" s="6">
        <v>0</v>
      </c>
      <c r="V1391" s="6">
        <v>1</v>
      </c>
      <c r="X1391" s="6" t="s">
        <v>10439</v>
      </c>
      <c r="Y1391" s="6" t="s">
        <v>10440</v>
      </c>
      <c r="Z1391" s="6">
        <v>1</v>
      </c>
    </row>
    <row r="1392" spans="1:26">
      <c r="A1392" s="6" t="s">
        <v>6069</v>
      </c>
      <c r="B1392" s="6" t="s">
        <v>6070</v>
      </c>
      <c r="C1392" s="6" t="s">
        <v>6071</v>
      </c>
      <c r="D1392" s="7">
        <v>0</v>
      </c>
      <c r="E1392" s="6" t="s">
        <v>5292</v>
      </c>
      <c r="F1392" s="6" t="s">
        <v>5293</v>
      </c>
      <c r="G1392" s="10" t="s">
        <v>1149</v>
      </c>
      <c r="H1392" s="10" t="s">
        <v>1645</v>
      </c>
      <c r="I1392" s="6" t="s">
        <v>1545</v>
      </c>
      <c r="J1392" s="6" t="s">
        <v>1548</v>
      </c>
      <c r="K1392" s="6" t="s">
        <v>2917</v>
      </c>
      <c r="N1392" s="8" t="s">
        <v>1139</v>
      </c>
      <c r="O1392" s="7">
        <v>2</v>
      </c>
      <c r="S1392" s="6">
        <v>0</v>
      </c>
      <c r="T1392" s="6">
        <v>0</v>
      </c>
      <c r="U1392" s="6">
        <v>0</v>
      </c>
      <c r="V1392" s="6">
        <v>1</v>
      </c>
      <c r="X1392" s="6" t="s">
        <v>10441</v>
      </c>
      <c r="Y1392" s="6" t="s">
        <v>10442</v>
      </c>
      <c r="Z1392" s="6">
        <v>1</v>
      </c>
    </row>
    <row r="1393" spans="1:26">
      <c r="A1393" s="6" t="s">
        <v>6072</v>
      </c>
      <c r="B1393" s="6" t="s">
        <v>6073</v>
      </c>
      <c r="C1393" s="6" t="s">
        <v>6074</v>
      </c>
      <c r="D1393" s="12">
        <v>0</v>
      </c>
      <c r="E1393" s="6" t="s">
        <v>1148</v>
      </c>
      <c r="F1393" s="6" t="s">
        <v>1148</v>
      </c>
      <c r="G1393" s="6" t="s">
        <v>1149</v>
      </c>
      <c r="H1393" s="10" t="s">
        <v>1645</v>
      </c>
      <c r="I1393" s="6" t="s">
        <v>1545</v>
      </c>
      <c r="J1393" s="6" t="s">
        <v>1548</v>
      </c>
      <c r="K1393" s="6" t="s">
        <v>2917</v>
      </c>
      <c r="N1393" s="8" t="s">
        <v>1139</v>
      </c>
      <c r="O1393" s="7">
        <v>2</v>
      </c>
      <c r="S1393" s="6">
        <v>0</v>
      </c>
      <c r="T1393" s="6">
        <v>0</v>
      </c>
      <c r="U1393" s="6">
        <v>0</v>
      </c>
      <c r="V1393" s="6">
        <v>1</v>
      </c>
      <c r="X1393" s="6" t="s">
        <v>10443</v>
      </c>
      <c r="Y1393" s="6" t="s">
        <v>10444</v>
      </c>
      <c r="Z1393" s="6">
        <v>1</v>
      </c>
    </row>
    <row r="1394" spans="1:26">
      <c r="A1394" s="6" t="s">
        <v>6075</v>
      </c>
      <c r="B1394" s="6" t="s">
        <v>6076</v>
      </c>
      <c r="C1394" s="6" t="s">
        <v>6077</v>
      </c>
      <c r="D1394" s="13">
        <v>0</v>
      </c>
      <c r="E1394" s="6" t="s">
        <v>1148</v>
      </c>
      <c r="F1394" s="6" t="s">
        <v>1148</v>
      </c>
      <c r="G1394" s="6" t="s">
        <v>1149</v>
      </c>
      <c r="H1394" s="10" t="s">
        <v>1645</v>
      </c>
      <c r="I1394" s="6" t="s">
        <v>1545</v>
      </c>
      <c r="J1394" s="6" t="s">
        <v>1548</v>
      </c>
      <c r="K1394" s="6" t="s">
        <v>2917</v>
      </c>
      <c r="N1394" s="8" t="s">
        <v>1139</v>
      </c>
      <c r="O1394" s="7">
        <v>2</v>
      </c>
      <c r="S1394" s="6">
        <v>0</v>
      </c>
      <c r="T1394" s="6">
        <v>0</v>
      </c>
      <c r="U1394" s="6">
        <v>0</v>
      </c>
      <c r="V1394" s="6">
        <v>1</v>
      </c>
      <c r="X1394" s="6" t="s">
        <v>10445</v>
      </c>
      <c r="Y1394" s="6" t="s">
        <v>10446</v>
      </c>
      <c r="Z1394" s="6">
        <v>1</v>
      </c>
    </row>
    <row r="1395" spans="1:26">
      <c r="A1395" s="6" t="s">
        <v>6078</v>
      </c>
      <c r="B1395" s="6" t="s">
        <v>6079</v>
      </c>
      <c r="C1395" s="6" t="s">
        <v>6080</v>
      </c>
      <c r="D1395" s="12">
        <v>0</v>
      </c>
      <c r="E1395" s="6" t="s">
        <v>1148</v>
      </c>
      <c r="F1395" s="6" t="s">
        <v>1148</v>
      </c>
      <c r="G1395" s="6" t="s">
        <v>1149</v>
      </c>
      <c r="H1395" s="10" t="s">
        <v>1645</v>
      </c>
      <c r="I1395" s="6" t="s">
        <v>1545</v>
      </c>
      <c r="J1395" s="6" t="s">
        <v>1548</v>
      </c>
      <c r="K1395" s="6" t="s">
        <v>2917</v>
      </c>
      <c r="N1395" s="8" t="s">
        <v>1139</v>
      </c>
      <c r="O1395" s="7">
        <v>2</v>
      </c>
      <c r="S1395" s="6">
        <v>0</v>
      </c>
      <c r="T1395" s="6">
        <v>0</v>
      </c>
      <c r="U1395" s="6">
        <v>0</v>
      </c>
      <c r="V1395" s="6">
        <v>1</v>
      </c>
      <c r="X1395" s="6" t="s">
        <v>10447</v>
      </c>
      <c r="Y1395" s="6" t="s">
        <v>10448</v>
      </c>
      <c r="Z1395" s="6">
        <v>1</v>
      </c>
    </row>
    <row r="1396" spans="1:26">
      <c r="A1396" s="6" t="s">
        <v>6081</v>
      </c>
      <c r="B1396" s="6" t="s">
        <v>6082</v>
      </c>
      <c r="C1396" s="6" t="s">
        <v>6083</v>
      </c>
      <c r="D1396" s="13">
        <v>0</v>
      </c>
      <c r="E1396" s="6" t="s">
        <v>1148</v>
      </c>
      <c r="F1396" s="6" t="s">
        <v>1148</v>
      </c>
      <c r="G1396" s="6" t="s">
        <v>1149</v>
      </c>
      <c r="H1396" s="10" t="s">
        <v>1645</v>
      </c>
      <c r="I1396" s="6" t="s">
        <v>1545</v>
      </c>
      <c r="J1396" s="6" t="s">
        <v>1548</v>
      </c>
      <c r="K1396" s="6" t="s">
        <v>2917</v>
      </c>
      <c r="N1396" s="8" t="s">
        <v>1139</v>
      </c>
      <c r="O1396" s="7">
        <v>2</v>
      </c>
      <c r="S1396" s="6">
        <v>0</v>
      </c>
      <c r="T1396" s="6">
        <v>0</v>
      </c>
      <c r="U1396" s="6">
        <v>0</v>
      </c>
      <c r="V1396" s="6">
        <v>1</v>
      </c>
      <c r="X1396" s="6" t="s">
        <v>10449</v>
      </c>
      <c r="Y1396" s="6" t="s">
        <v>10450</v>
      </c>
      <c r="Z1396" s="6">
        <v>1</v>
      </c>
    </row>
    <row r="1397" spans="1:26">
      <c r="A1397" s="6" t="s">
        <v>6084</v>
      </c>
      <c r="B1397" s="6" t="s">
        <v>6085</v>
      </c>
      <c r="C1397" s="6" t="s">
        <v>6086</v>
      </c>
      <c r="D1397" s="13">
        <v>0</v>
      </c>
      <c r="E1397" s="6" t="s">
        <v>1148</v>
      </c>
      <c r="F1397" s="6" t="s">
        <v>1148</v>
      </c>
      <c r="G1397" s="6" t="s">
        <v>1149</v>
      </c>
      <c r="H1397" s="10" t="s">
        <v>1645</v>
      </c>
      <c r="I1397" s="6" t="s">
        <v>1545</v>
      </c>
      <c r="J1397" s="6" t="s">
        <v>1548</v>
      </c>
      <c r="K1397" s="6" t="s">
        <v>2917</v>
      </c>
      <c r="N1397" s="8" t="s">
        <v>1139</v>
      </c>
      <c r="O1397" s="7">
        <v>2</v>
      </c>
      <c r="S1397" s="6">
        <v>0</v>
      </c>
      <c r="T1397" s="6">
        <v>0</v>
      </c>
      <c r="U1397" s="6">
        <v>0</v>
      </c>
      <c r="V1397" s="6">
        <v>1</v>
      </c>
      <c r="X1397" s="6" t="s">
        <v>10451</v>
      </c>
      <c r="Y1397" s="6" t="s">
        <v>10452</v>
      </c>
      <c r="Z1397" s="6">
        <v>1</v>
      </c>
    </row>
    <row r="1398" spans="1:26">
      <c r="A1398" s="6" t="s">
        <v>6087</v>
      </c>
      <c r="B1398" s="6" t="s">
        <v>6088</v>
      </c>
      <c r="C1398" s="6" t="s">
        <v>6089</v>
      </c>
      <c r="D1398" s="12">
        <v>0</v>
      </c>
      <c r="E1398" s="6" t="s">
        <v>1148</v>
      </c>
      <c r="F1398" s="6" t="s">
        <v>1148</v>
      </c>
      <c r="G1398" s="6" t="s">
        <v>1149</v>
      </c>
      <c r="H1398" s="10" t="s">
        <v>1645</v>
      </c>
      <c r="I1398" s="6" t="s">
        <v>1545</v>
      </c>
      <c r="J1398" s="6" t="s">
        <v>1548</v>
      </c>
      <c r="K1398" s="6" t="s">
        <v>2917</v>
      </c>
      <c r="N1398" s="8" t="s">
        <v>1139</v>
      </c>
      <c r="O1398" s="7">
        <v>2</v>
      </c>
      <c r="S1398" s="6">
        <v>0</v>
      </c>
      <c r="T1398" s="6">
        <v>0</v>
      </c>
      <c r="U1398" s="6">
        <v>0</v>
      </c>
      <c r="V1398" s="6">
        <v>1</v>
      </c>
      <c r="X1398" s="6" t="s">
        <v>10453</v>
      </c>
      <c r="Y1398" s="6" t="s">
        <v>10454</v>
      </c>
      <c r="Z1398" s="6">
        <v>1</v>
      </c>
    </row>
    <row r="1399" spans="1:26">
      <c r="A1399" s="6" t="s">
        <v>6090</v>
      </c>
      <c r="B1399" s="6" t="s">
        <v>6091</v>
      </c>
      <c r="C1399" s="6" t="s">
        <v>6092</v>
      </c>
      <c r="D1399" s="13">
        <v>0</v>
      </c>
      <c r="E1399" s="6" t="s">
        <v>1148</v>
      </c>
      <c r="F1399" s="6" t="s">
        <v>1148</v>
      </c>
      <c r="G1399" s="6" t="s">
        <v>1149</v>
      </c>
      <c r="H1399" s="10" t="s">
        <v>1645</v>
      </c>
      <c r="I1399" s="6" t="s">
        <v>1545</v>
      </c>
      <c r="J1399" s="6" t="s">
        <v>1548</v>
      </c>
      <c r="K1399" s="6" t="s">
        <v>2917</v>
      </c>
      <c r="N1399" s="8" t="s">
        <v>1139</v>
      </c>
      <c r="O1399" s="7">
        <v>2</v>
      </c>
      <c r="S1399" s="6">
        <v>0</v>
      </c>
      <c r="T1399" s="6">
        <v>0</v>
      </c>
      <c r="U1399" s="6">
        <v>0</v>
      </c>
      <c r="V1399" s="6">
        <v>1</v>
      </c>
      <c r="X1399" s="6" t="s">
        <v>10455</v>
      </c>
      <c r="Y1399" s="6" t="s">
        <v>10456</v>
      </c>
      <c r="Z1399" s="6">
        <v>1</v>
      </c>
    </row>
    <row r="1400" spans="1:26">
      <c r="A1400" s="6" t="s">
        <v>6093</v>
      </c>
      <c r="B1400" s="6" t="s">
        <v>6094</v>
      </c>
      <c r="C1400" s="6" t="s">
        <v>6095</v>
      </c>
      <c r="D1400" s="12">
        <v>0</v>
      </c>
      <c r="E1400" s="6" t="s">
        <v>1148</v>
      </c>
      <c r="F1400" s="6" t="s">
        <v>1148</v>
      </c>
      <c r="G1400" s="6" t="s">
        <v>1149</v>
      </c>
      <c r="H1400" s="10" t="s">
        <v>1645</v>
      </c>
      <c r="I1400" s="6" t="s">
        <v>1545</v>
      </c>
      <c r="J1400" s="6" t="s">
        <v>1548</v>
      </c>
      <c r="K1400" s="6" t="s">
        <v>2917</v>
      </c>
      <c r="N1400" s="8" t="s">
        <v>1139</v>
      </c>
      <c r="O1400" s="7">
        <v>2</v>
      </c>
      <c r="S1400" s="6">
        <v>0</v>
      </c>
      <c r="T1400" s="6">
        <v>0</v>
      </c>
      <c r="U1400" s="6">
        <v>0</v>
      </c>
      <c r="V1400" s="6">
        <v>1</v>
      </c>
      <c r="X1400" s="6" t="s">
        <v>10457</v>
      </c>
      <c r="Y1400" s="6" t="s">
        <v>10458</v>
      </c>
      <c r="Z1400" s="6">
        <v>1</v>
      </c>
    </row>
    <row r="1401" spans="1:26">
      <c r="A1401" s="6" t="s">
        <v>6096</v>
      </c>
      <c r="B1401" s="6" t="s">
        <v>6097</v>
      </c>
      <c r="C1401" s="6" t="s">
        <v>6098</v>
      </c>
      <c r="D1401" s="13">
        <v>0</v>
      </c>
      <c r="E1401" s="6" t="s">
        <v>1148</v>
      </c>
      <c r="F1401" s="6" t="s">
        <v>1148</v>
      </c>
      <c r="G1401" s="6" t="s">
        <v>1149</v>
      </c>
      <c r="H1401" s="10" t="s">
        <v>1645</v>
      </c>
      <c r="I1401" s="6" t="s">
        <v>1545</v>
      </c>
      <c r="J1401" s="6" t="s">
        <v>1548</v>
      </c>
      <c r="K1401" s="6" t="s">
        <v>2917</v>
      </c>
      <c r="N1401" s="8" t="s">
        <v>1139</v>
      </c>
      <c r="O1401" s="7">
        <v>2</v>
      </c>
      <c r="S1401" s="6">
        <v>0</v>
      </c>
      <c r="T1401" s="6">
        <v>0</v>
      </c>
      <c r="U1401" s="6">
        <v>0</v>
      </c>
      <c r="V1401" s="6">
        <v>1</v>
      </c>
      <c r="X1401" s="6" t="s">
        <v>10459</v>
      </c>
      <c r="Y1401" s="6" t="s">
        <v>10460</v>
      </c>
      <c r="Z1401" s="6">
        <v>1</v>
      </c>
    </row>
    <row r="1402" spans="1:26">
      <c r="A1402" s="6" t="s">
        <v>6099</v>
      </c>
      <c r="B1402" s="6" t="s">
        <v>6100</v>
      </c>
      <c r="C1402" s="6" t="s">
        <v>6101</v>
      </c>
      <c r="D1402" s="12">
        <v>0</v>
      </c>
      <c r="E1402" s="6" t="s">
        <v>1148</v>
      </c>
      <c r="F1402" s="6" t="s">
        <v>1148</v>
      </c>
      <c r="G1402" s="6" t="s">
        <v>1149</v>
      </c>
      <c r="H1402" s="10" t="s">
        <v>1645</v>
      </c>
      <c r="I1402" s="6" t="s">
        <v>1545</v>
      </c>
      <c r="J1402" s="6" t="s">
        <v>1548</v>
      </c>
      <c r="K1402" s="6" t="s">
        <v>2917</v>
      </c>
      <c r="N1402" s="8" t="s">
        <v>1139</v>
      </c>
      <c r="O1402" s="7">
        <v>2</v>
      </c>
      <c r="S1402" s="6">
        <v>0</v>
      </c>
      <c r="T1402" s="6">
        <v>0</v>
      </c>
      <c r="U1402" s="6">
        <v>0</v>
      </c>
      <c r="V1402" s="6">
        <v>1</v>
      </c>
      <c r="X1402" s="6" t="s">
        <v>10461</v>
      </c>
      <c r="Y1402" s="6" t="s">
        <v>10462</v>
      </c>
      <c r="Z1402" s="6">
        <v>1</v>
      </c>
    </row>
    <row r="1403" spans="1:26">
      <c r="A1403" s="6" t="s">
        <v>6102</v>
      </c>
      <c r="B1403" s="6" t="s">
        <v>6103</v>
      </c>
      <c r="C1403" s="6" t="s">
        <v>6104</v>
      </c>
      <c r="D1403" s="13">
        <v>0</v>
      </c>
      <c r="E1403" s="6" t="s">
        <v>1148</v>
      </c>
      <c r="F1403" s="6" t="s">
        <v>1148</v>
      </c>
      <c r="G1403" s="6" t="s">
        <v>1149</v>
      </c>
      <c r="H1403" s="10" t="s">
        <v>1645</v>
      </c>
      <c r="I1403" s="6" t="s">
        <v>1545</v>
      </c>
      <c r="J1403" s="6" t="s">
        <v>1548</v>
      </c>
      <c r="K1403" s="6" t="s">
        <v>2917</v>
      </c>
      <c r="N1403" s="8" t="s">
        <v>1139</v>
      </c>
      <c r="O1403" s="7">
        <v>2</v>
      </c>
      <c r="S1403" s="6">
        <v>0</v>
      </c>
      <c r="T1403" s="6">
        <v>0</v>
      </c>
      <c r="U1403" s="6">
        <v>0</v>
      </c>
      <c r="V1403" s="6">
        <v>1</v>
      </c>
      <c r="X1403" s="6" t="s">
        <v>10463</v>
      </c>
      <c r="Y1403" s="6" t="s">
        <v>10464</v>
      </c>
      <c r="Z1403" s="6">
        <v>1</v>
      </c>
    </row>
    <row r="1404" spans="1:26">
      <c r="A1404" s="6" t="s">
        <v>6105</v>
      </c>
      <c r="B1404" s="6" t="s">
        <v>6106</v>
      </c>
      <c r="C1404" s="6" t="s">
        <v>6107</v>
      </c>
      <c r="D1404" s="12">
        <v>0</v>
      </c>
      <c r="E1404" s="6" t="s">
        <v>1148</v>
      </c>
      <c r="F1404" s="6" t="s">
        <v>1148</v>
      </c>
      <c r="G1404" s="6" t="s">
        <v>1149</v>
      </c>
      <c r="H1404" s="10" t="s">
        <v>1645</v>
      </c>
      <c r="I1404" s="6" t="s">
        <v>1545</v>
      </c>
      <c r="J1404" s="6" t="s">
        <v>1548</v>
      </c>
      <c r="K1404" s="6" t="s">
        <v>2917</v>
      </c>
      <c r="N1404" s="8" t="s">
        <v>1139</v>
      </c>
      <c r="O1404" s="7">
        <v>2</v>
      </c>
      <c r="S1404" s="6">
        <v>0</v>
      </c>
      <c r="T1404" s="6">
        <v>0</v>
      </c>
      <c r="U1404" s="6">
        <v>0</v>
      </c>
      <c r="V1404" s="6">
        <v>1</v>
      </c>
      <c r="X1404" s="6" t="s">
        <v>10465</v>
      </c>
      <c r="Y1404" s="6" t="s">
        <v>10466</v>
      </c>
      <c r="Z1404" s="6">
        <v>1</v>
      </c>
    </row>
    <row r="1405" spans="1:26">
      <c r="A1405" s="6" t="s">
        <v>6108</v>
      </c>
      <c r="B1405" s="6" t="s">
        <v>6109</v>
      </c>
      <c r="C1405" s="6" t="s">
        <v>6110</v>
      </c>
      <c r="D1405" s="12">
        <v>0</v>
      </c>
      <c r="E1405" s="6" t="s">
        <v>1148</v>
      </c>
      <c r="F1405" s="6" t="s">
        <v>1148</v>
      </c>
      <c r="G1405" s="6" t="s">
        <v>1149</v>
      </c>
      <c r="H1405" s="10" t="s">
        <v>1645</v>
      </c>
      <c r="I1405" s="6" t="s">
        <v>1545</v>
      </c>
      <c r="J1405" s="6" t="s">
        <v>1548</v>
      </c>
      <c r="K1405" s="6" t="s">
        <v>2917</v>
      </c>
      <c r="N1405" s="8" t="s">
        <v>1139</v>
      </c>
      <c r="O1405" s="7">
        <v>2</v>
      </c>
      <c r="S1405" s="6">
        <v>0</v>
      </c>
      <c r="T1405" s="6">
        <v>0</v>
      </c>
      <c r="U1405" s="6">
        <v>0</v>
      </c>
      <c r="V1405" s="6">
        <v>1</v>
      </c>
      <c r="X1405" s="6" t="s">
        <v>10467</v>
      </c>
      <c r="Y1405" s="6" t="s">
        <v>10468</v>
      </c>
      <c r="Z1405" s="6">
        <v>1</v>
      </c>
    </row>
    <row r="1406" spans="1:26">
      <c r="A1406" s="6" t="s">
        <v>6111</v>
      </c>
      <c r="B1406" s="6" t="s">
        <v>6112</v>
      </c>
      <c r="C1406" s="6" t="s">
        <v>6113</v>
      </c>
      <c r="D1406" s="12">
        <v>0</v>
      </c>
      <c r="E1406" s="6" t="s">
        <v>1148</v>
      </c>
      <c r="F1406" s="6" t="s">
        <v>1148</v>
      </c>
      <c r="G1406" s="6" t="s">
        <v>1149</v>
      </c>
      <c r="H1406" s="10" t="s">
        <v>1645</v>
      </c>
      <c r="I1406" s="6" t="s">
        <v>1545</v>
      </c>
      <c r="J1406" s="6" t="s">
        <v>1548</v>
      </c>
      <c r="K1406" s="6" t="s">
        <v>2917</v>
      </c>
      <c r="N1406" s="8" t="s">
        <v>1139</v>
      </c>
      <c r="O1406" s="7">
        <v>2</v>
      </c>
      <c r="S1406" s="6">
        <v>0</v>
      </c>
      <c r="T1406" s="6">
        <v>0</v>
      </c>
      <c r="U1406" s="6">
        <v>0</v>
      </c>
      <c r="V1406" s="6">
        <v>1</v>
      </c>
      <c r="X1406" s="6" t="s">
        <v>10469</v>
      </c>
      <c r="Y1406" s="6" t="s">
        <v>10470</v>
      </c>
      <c r="Z1406" s="6">
        <v>1</v>
      </c>
    </row>
    <row r="1407" spans="1:26">
      <c r="A1407" s="6" t="s">
        <v>6114</v>
      </c>
      <c r="B1407" s="6" t="s">
        <v>6115</v>
      </c>
      <c r="C1407" s="6" t="s">
        <v>6116</v>
      </c>
      <c r="D1407" s="13">
        <v>0</v>
      </c>
      <c r="E1407" s="6" t="s">
        <v>1148</v>
      </c>
      <c r="F1407" s="6" t="s">
        <v>1148</v>
      </c>
      <c r="G1407" s="6" t="s">
        <v>1149</v>
      </c>
      <c r="H1407" s="10" t="s">
        <v>1645</v>
      </c>
      <c r="I1407" s="6" t="s">
        <v>1545</v>
      </c>
      <c r="J1407" s="6" t="s">
        <v>1548</v>
      </c>
      <c r="K1407" s="6" t="s">
        <v>2917</v>
      </c>
      <c r="N1407" s="8" t="s">
        <v>1139</v>
      </c>
      <c r="O1407" s="7">
        <v>2</v>
      </c>
      <c r="S1407" s="6">
        <v>0</v>
      </c>
      <c r="T1407" s="6">
        <v>0</v>
      </c>
      <c r="U1407" s="6">
        <v>0</v>
      </c>
      <c r="V1407" s="6">
        <v>1</v>
      </c>
      <c r="X1407" s="6" t="s">
        <v>10471</v>
      </c>
      <c r="Y1407" s="6" t="s">
        <v>10472</v>
      </c>
      <c r="Z1407" s="6">
        <v>1</v>
      </c>
    </row>
    <row r="1408" spans="1:26">
      <c r="A1408" s="6" t="s">
        <v>6117</v>
      </c>
      <c r="B1408" s="6" t="s">
        <v>6118</v>
      </c>
      <c r="C1408" s="6" t="s">
        <v>6119</v>
      </c>
      <c r="D1408" s="13">
        <v>0</v>
      </c>
      <c r="E1408" s="6" t="s">
        <v>1148</v>
      </c>
      <c r="F1408" s="6" t="s">
        <v>1148</v>
      </c>
      <c r="G1408" s="6" t="s">
        <v>1149</v>
      </c>
      <c r="H1408" s="10" t="s">
        <v>1645</v>
      </c>
      <c r="I1408" s="6" t="s">
        <v>1545</v>
      </c>
      <c r="J1408" s="6" t="s">
        <v>1548</v>
      </c>
      <c r="K1408" s="6" t="s">
        <v>2917</v>
      </c>
      <c r="N1408" s="8" t="s">
        <v>1139</v>
      </c>
      <c r="O1408" s="7">
        <v>2</v>
      </c>
      <c r="S1408" s="6">
        <v>0</v>
      </c>
      <c r="T1408" s="6">
        <v>0</v>
      </c>
      <c r="U1408" s="6">
        <v>0</v>
      </c>
      <c r="V1408" s="6">
        <v>1</v>
      </c>
      <c r="X1408" s="6" t="s">
        <v>10473</v>
      </c>
      <c r="Y1408" s="6" t="s">
        <v>10474</v>
      </c>
      <c r="Z1408" s="6">
        <v>1</v>
      </c>
    </row>
    <row r="1409" spans="1:26">
      <c r="A1409" s="6" t="s">
        <v>6120</v>
      </c>
      <c r="B1409" s="6" t="s">
        <v>6121</v>
      </c>
      <c r="C1409" s="6" t="s">
        <v>6122</v>
      </c>
      <c r="D1409" s="13">
        <v>0</v>
      </c>
      <c r="E1409" s="6" t="s">
        <v>1148</v>
      </c>
      <c r="F1409" s="6" t="s">
        <v>1148</v>
      </c>
      <c r="G1409" s="6" t="s">
        <v>1149</v>
      </c>
      <c r="H1409" s="10" t="s">
        <v>1645</v>
      </c>
      <c r="I1409" s="6" t="s">
        <v>1545</v>
      </c>
      <c r="J1409" s="6" t="s">
        <v>1548</v>
      </c>
      <c r="K1409" s="6" t="s">
        <v>2917</v>
      </c>
      <c r="N1409" s="8" t="s">
        <v>1139</v>
      </c>
      <c r="O1409" s="7">
        <v>2</v>
      </c>
      <c r="S1409" s="6">
        <v>0</v>
      </c>
      <c r="T1409" s="6">
        <v>0</v>
      </c>
      <c r="U1409" s="6">
        <v>0</v>
      </c>
      <c r="V1409" s="6">
        <v>1</v>
      </c>
      <c r="X1409" s="6" t="s">
        <v>10475</v>
      </c>
      <c r="Y1409" s="6" t="s">
        <v>10476</v>
      </c>
      <c r="Z1409" s="6">
        <v>1</v>
      </c>
    </row>
    <row r="1410" spans="1:26">
      <c r="A1410" s="6" t="s">
        <v>6123</v>
      </c>
      <c r="B1410" s="6" t="s">
        <v>6124</v>
      </c>
      <c r="C1410" s="6" t="s">
        <v>6125</v>
      </c>
      <c r="D1410" s="12">
        <v>0</v>
      </c>
      <c r="E1410" s="6" t="s">
        <v>1148</v>
      </c>
      <c r="F1410" s="6" t="s">
        <v>1148</v>
      </c>
      <c r="G1410" s="6" t="s">
        <v>1149</v>
      </c>
      <c r="H1410" s="10" t="s">
        <v>1645</v>
      </c>
      <c r="I1410" s="6" t="s">
        <v>1545</v>
      </c>
      <c r="J1410" s="6" t="s">
        <v>1548</v>
      </c>
      <c r="K1410" s="6" t="s">
        <v>2917</v>
      </c>
      <c r="N1410" s="8" t="s">
        <v>1139</v>
      </c>
      <c r="O1410" s="7">
        <v>2</v>
      </c>
      <c r="S1410" s="6">
        <v>0</v>
      </c>
      <c r="T1410" s="6">
        <v>0</v>
      </c>
      <c r="U1410" s="6">
        <v>0</v>
      </c>
      <c r="V1410" s="6">
        <v>1</v>
      </c>
      <c r="X1410" s="6" t="s">
        <v>10477</v>
      </c>
      <c r="Y1410" s="6" t="s">
        <v>10478</v>
      </c>
      <c r="Z1410" s="6">
        <v>1</v>
      </c>
    </row>
    <row r="1411" spans="1:26">
      <c r="A1411" s="6" t="s">
        <v>6126</v>
      </c>
      <c r="B1411" s="6" t="s">
        <v>6127</v>
      </c>
      <c r="C1411" s="6" t="s">
        <v>6128</v>
      </c>
      <c r="D1411" s="12">
        <v>0</v>
      </c>
      <c r="E1411" s="6" t="s">
        <v>1148</v>
      </c>
      <c r="F1411" s="6" t="s">
        <v>1148</v>
      </c>
      <c r="G1411" s="6" t="s">
        <v>1149</v>
      </c>
      <c r="H1411" s="10" t="s">
        <v>1645</v>
      </c>
      <c r="I1411" s="6" t="s">
        <v>1545</v>
      </c>
      <c r="J1411" s="6" t="s">
        <v>1548</v>
      </c>
      <c r="K1411" s="6" t="s">
        <v>2917</v>
      </c>
      <c r="N1411" s="8" t="s">
        <v>1139</v>
      </c>
      <c r="O1411" s="7">
        <v>2</v>
      </c>
      <c r="S1411" s="6">
        <v>0</v>
      </c>
      <c r="T1411" s="6">
        <v>0</v>
      </c>
      <c r="U1411" s="6">
        <v>0</v>
      </c>
      <c r="V1411" s="6">
        <v>1</v>
      </c>
      <c r="X1411" s="6" t="s">
        <v>10479</v>
      </c>
      <c r="Y1411" s="6" t="s">
        <v>10480</v>
      </c>
      <c r="Z1411" s="6">
        <v>1</v>
      </c>
    </row>
    <row r="1412" spans="1:26">
      <c r="A1412" s="6" t="s">
        <v>6129</v>
      </c>
      <c r="B1412" s="6" t="s">
        <v>6130</v>
      </c>
      <c r="C1412" s="6" t="s">
        <v>6131</v>
      </c>
      <c r="D1412" s="13">
        <v>0</v>
      </c>
      <c r="E1412" s="6" t="s">
        <v>1148</v>
      </c>
      <c r="F1412" s="6" t="s">
        <v>1148</v>
      </c>
      <c r="G1412" s="6" t="s">
        <v>1149</v>
      </c>
      <c r="H1412" s="10" t="s">
        <v>1645</v>
      </c>
      <c r="I1412" s="6" t="s">
        <v>1545</v>
      </c>
      <c r="J1412" s="6" t="s">
        <v>1548</v>
      </c>
      <c r="K1412" s="6" t="s">
        <v>2917</v>
      </c>
      <c r="N1412" s="8" t="s">
        <v>1139</v>
      </c>
      <c r="O1412" s="7">
        <v>2</v>
      </c>
      <c r="S1412" s="6">
        <v>0</v>
      </c>
      <c r="T1412" s="6">
        <v>0</v>
      </c>
      <c r="U1412" s="6">
        <v>0</v>
      </c>
      <c r="V1412" s="6">
        <v>1</v>
      </c>
      <c r="X1412" s="6" t="s">
        <v>10481</v>
      </c>
      <c r="Y1412" s="6" t="s">
        <v>10482</v>
      </c>
      <c r="Z1412" s="6">
        <v>1</v>
      </c>
    </row>
    <row r="1413" spans="1:26">
      <c r="A1413" s="6" t="s">
        <v>6132</v>
      </c>
      <c r="B1413" s="6" t="s">
        <v>6133</v>
      </c>
      <c r="C1413" s="6" t="s">
        <v>6134</v>
      </c>
      <c r="D1413" s="12">
        <v>0</v>
      </c>
      <c r="E1413" s="6" t="s">
        <v>1148</v>
      </c>
      <c r="F1413" s="6" t="s">
        <v>1148</v>
      </c>
      <c r="G1413" s="6" t="s">
        <v>1149</v>
      </c>
      <c r="H1413" s="10" t="s">
        <v>1645</v>
      </c>
      <c r="I1413" s="6" t="s">
        <v>1545</v>
      </c>
      <c r="J1413" s="6" t="s">
        <v>1548</v>
      </c>
      <c r="K1413" s="6" t="s">
        <v>2917</v>
      </c>
      <c r="N1413" s="8" t="s">
        <v>1139</v>
      </c>
      <c r="O1413" s="7">
        <v>2</v>
      </c>
      <c r="S1413" s="6">
        <v>0</v>
      </c>
      <c r="T1413" s="6">
        <v>0</v>
      </c>
      <c r="U1413" s="6">
        <v>0</v>
      </c>
      <c r="V1413" s="6">
        <v>1</v>
      </c>
      <c r="X1413" s="6" t="s">
        <v>10483</v>
      </c>
      <c r="Y1413" s="6" t="s">
        <v>10484</v>
      </c>
      <c r="Z1413" s="6">
        <v>1</v>
      </c>
    </row>
    <row r="1414" spans="1:26">
      <c r="A1414" s="6" t="s">
        <v>6135</v>
      </c>
      <c r="B1414" s="6" t="s">
        <v>6136</v>
      </c>
      <c r="C1414" s="6" t="s">
        <v>6137</v>
      </c>
      <c r="D1414" s="13">
        <v>0</v>
      </c>
      <c r="E1414" s="6" t="s">
        <v>1148</v>
      </c>
      <c r="F1414" s="6" t="s">
        <v>1148</v>
      </c>
      <c r="G1414" s="6" t="s">
        <v>1149</v>
      </c>
      <c r="H1414" s="10" t="s">
        <v>1645</v>
      </c>
      <c r="I1414" s="6" t="s">
        <v>1545</v>
      </c>
      <c r="J1414" s="6" t="s">
        <v>1548</v>
      </c>
      <c r="K1414" s="6" t="s">
        <v>2917</v>
      </c>
      <c r="N1414" s="8" t="s">
        <v>1139</v>
      </c>
      <c r="O1414" s="7">
        <v>2</v>
      </c>
      <c r="S1414" s="6">
        <v>0</v>
      </c>
      <c r="T1414" s="6">
        <v>0</v>
      </c>
      <c r="U1414" s="6">
        <v>0</v>
      </c>
      <c r="V1414" s="6">
        <v>1</v>
      </c>
      <c r="X1414" s="6" t="s">
        <v>10485</v>
      </c>
      <c r="Y1414" s="6" t="s">
        <v>10486</v>
      </c>
      <c r="Z1414" s="6">
        <v>1</v>
      </c>
    </row>
    <row r="1415" spans="1:26">
      <c r="A1415" s="6" t="s">
        <v>6138</v>
      </c>
      <c r="B1415" s="6" t="s">
        <v>6139</v>
      </c>
      <c r="C1415" s="6" t="s">
        <v>6140</v>
      </c>
      <c r="D1415" s="12">
        <v>0</v>
      </c>
      <c r="E1415" s="6" t="s">
        <v>1148</v>
      </c>
      <c r="F1415" s="6" t="s">
        <v>1148</v>
      </c>
      <c r="G1415" s="6" t="s">
        <v>1149</v>
      </c>
      <c r="H1415" s="10" t="s">
        <v>1645</v>
      </c>
      <c r="I1415" s="6" t="s">
        <v>1545</v>
      </c>
      <c r="J1415" s="6" t="s">
        <v>1548</v>
      </c>
      <c r="K1415" s="6" t="s">
        <v>2917</v>
      </c>
      <c r="N1415" s="8" t="s">
        <v>1139</v>
      </c>
      <c r="O1415" s="7">
        <v>2</v>
      </c>
      <c r="S1415" s="6">
        <v>0</v>
      </c>
      <c r="T1415" s="6">
        <v>0</v>
      </c>
      <c r="U1415" s="6">
        <v>0</v>
      </c>
      <c r="V1415" s="6">
        <v>1</v>
      </c>
      <c r="X1415" s="6" t="s">
        <v>10487</v>
      </c>
      <c r="Y1415" s="6" t="s">
        <v>10488</v>
      </c>
      <c r="Z1415" s="6">
        <v>1</v>
      </c>
    </row>
    <row r="1416" spans="1:26">
      <c r="A1416" s="6" t="s">
        <v>6141</v>
      </c>
      <c r="B1416" s="6" t="s">
        <v>6142</v>
      </c>
      <c r="C1416" s="6" t="s">
        <v>6143</v>
      </c>
      <c r="D1416" s="12">
        <v>0</v>
      </c>
      <c r="E1416" s="6" t="s">
        <v>1148</v>
      </c>
      <c r="F1416" s="6" t="s">
        <v>1148</v>
      </c>
      <c r="G1416" s="6" t="s">
        <v>1149</v>
      </c>
      <c r="H1416" s="10" t="s">
        <v>1645</v>
      </c>
      <c r="I1416" s="6" t="s">
        <v>1545</v>
      </c>
      <c r="J1416" s="6" t="s">
        <v>1548</v>
      </c>
      <c r="K1416" s="6" t="s">
        <v>2917</v>
      </c>
      <c r="N1416" s="8" t="s">
        <v>1139</v>
      </c>
      <c r="O1416" s="7">
        <v>2</v>
      </c>
      <c r="S1416" s="6">
        <v>0</v>
      </c>
      <c r="T1416" s="6">
        <v>0</v>
      </c>
      <c r="U1416" s="6">
        <v>0</v>
      </c>
      <c r="V1416" s="6">
        <v>1</v>
      </c>
      <c r="X1416" s="6" t="s">
        <v>10489</v>
      </c>
      <c r="Y1416" s="6" t="s">
        <v>10490</v>
      </c>
      <c r="Z1416" s="6">
        <v>1</v>
      </c>
    </row>
    <row r="1417" spans="1:26">
      <c r="A1417" s="6" t="s">
        <v>6144</v>
      </c>
      <c r="B1417" s="6" t="s">
        <v>6145</v>
      </c>
      <c r="C1417" s="6" t="s">
        <v>6146</v>
      </c>
      <c r="D1417" s="7">
        <v>0</v>
      </c>
      <c r="E1417" s="6" t="s">
        <v>5407</v>
      </c>
      <c r="F1417" s="6" t="s">
        <v>5408</v>
      </c>
      <c r="G1417" s="10" t="s">
        <v>1149</v>
      </c>
      <c r="H1417" s="10" t="s">
        <v>1645</v>
      </c>
      <c r="I1417" s="6" t="s">
        <v>1545</v>
      </c>
      <c r="J1417" s="6" t="s">
        <v>1548</v>
      </c>
      <c r="K1417" s="6" t="s">
        <v>2917</v>
      </c>
      <c r="N1417" s="8" t="s">
        <v>1139</v>
      </c>
      <c r="O1417" s="7">
        <v>2</v>
      </c>
      <c r="S1417" s="6">
        <v>0</v>
      </c>
      <c r="T1417" s="6">
        <v>0</v>
      </c>
      <c r="U1417" s="6">
        <v>0</v>
      </c>
      <c r="V1417" s="6">
        <v>1</v>
      </c>
      <c r="X1417" s="6" t="s">
        <v>10491</v>
      </c>
      <c r="Y1417" s="6" t="s">
        <v>10492</v>
      </c>
      <c r="Z1417" s="6">
        <v>1</v>
      </c>
    </row>
    <row r="1418" spans="1:26">
      <c r="A1418" s="6" t="s">
        <v>6147</v>
      </c>
      <c r="B1418" s="6" t="s">
        <v>6148</v>
      </c>
      <c r="C1418" s="6" t="s">
        <v>6149</v>
      </c>
      <c r="D1418" s="12">
        <v>0</v>
      </c>
      <c r="E1418" s="6" t="s">
        <v>1148</v>
      </c>
      <c r="F1418" s="6" t="s">
        <v>1148</v>
      </c>
      <c r="G1418" s="6" t="s">
        <v>1149</v>
      </c>
      <c r="H1418" s="10" t="s">
        <v>1645</v>
      </c>
      <c r="I1418" s="6" t="s">
        <v>1545</v>
      </c>
      <c r="J1418" s="6" t="s">
        <v>1548</v>
      </c>
      <c r="K1418" s="6" t="s">
        <v>2917</v>
      </c>
      <c r="N1418" s="8" t="s">
        <v>1139</v>
      </c>
      <c r="O1418" s="7">
        <v>2</v>
      </c>
      <c r="S1418" s="6">
        <v>0</v>
      </c>
      <c r="T1418" s="6">
        <v>0</v>
      </c>
      <c r="U1418" s="6">
        <v>0</v>
      </c>
      <c r="V1418" s="6">
        <v>1</v>
      </c>
      <c r="X1418" s="6" t="s">
        <v>10493</v>
      </c>
      <c r="Y1418" s="6" t="s">
        <v>10494</v>
      </c>
      <c r="Z1418" s="6">
        <v>1</v>
      </c>
    </row>
    <row r="1419" spans="1:26">
      <c r="A1419" s="6" t="s">
        <v>6150</v>
      </c>
      <c r="B1419" s="6" t="s">
        <v>6151</v>
      </c>
      <c r="C1419" s="6" t="s">
        <v>6152</v>
      </c>
      <c r="D1419" s="12">
        <v>0</v>
      </c>
      <c r="E1419" s="6" t="s">
        <v>1148</v>
      </c>
      <c r="F1419" s="6" t="s">
        <v>1148</v>
      </c>
      <c r="G1419" s="6" t="s">
        <v>1149</v>
      </c>
      <c r="H1419" s="10" t="s">
        <v>1645</v>
      </c>
      <c r="I1419" s="6" t="s">
        <v>1545</v>
      </c>
      <c r="J1419" s="6" t="s">
        <v>1548</v>
      </c>
      <c r="K1419" s="6" t="s">
        <v>2917</v>
      </c>
      <c r="N1419" s="8" t="s">
        <v>1139</v>
      </c>
      <c r="O1419" s="7">
        <v>2</v>
      </c>
      <c r="S1419" s="6">
        <v>0</v>
      </c>
      <c r="T1419" s="6">
        <v>0</v>
      </c>
      <c r="U1419" s="6">
        <v>0</v>
      </c>
      <c r="V1419" s="6">
        <v>1</v>
      </c>
      <c r="X1419" s="6" t="s">
        <v>10495</v>
      </c>
      <c r="Y1419" s="6" t="s">
        <v>10496</v>
      </c>
      <c r="Z1419" s="6">
        <v>1</v>
      </c>
    </row>
    <row r="1420" spans="1:26">
      <c r="A1420" s="6" t="s">
        <v>6153</v>
      </c>
      <c r="B1420" s="6" t="s">
        <v>6154</v>
      </c>
      <c r="C1420" s="6" t="s">
        <v>6155</v>
      </c>
      <c r="D1420" s="13">
        <v>0</v>
      </c>
      <c r="E1420" s="6" t="s">
        <v>1148</v>
      </c>
      <c r="F1420" s="6" t="s">
        <v>1148</v>
      </c>
      <c r="G1420" s="6" t="s">
        <v>1149</v>
      </c>
      <c r="H1420" s="10" t="s">
        <v>1645</v>
      </c>
      <c r="I1420" s="6" t="s">
        <v>1545</v>
      </c>
      <c r="J1420" s="6" t="s">
        <v>1548</v>
      </c>
      <c r="K1420" s="6" t="s">
        <v>2917</v>
      </c>
      <c r="N1420" s="8" t="s">
        <v>1139</v>
      </c>
      <c r="O1420" s="7">
        <v>2</v>
      </c>
      <c r="S1420" s="6">
        <v>0</v>
      </c>
      <c r="T1420" s="6">
        <v>0</v>
      </c>
      <c r="U1420" s="6">
        <v>0</v>
      </c>
      <c r="V1420" s="6">
        <v>1</v>
      </c>
      <c r="X1420" s="6" t="s">
        <v>10497</v>
      </c>
      <c r="Y1420" s="6" t="s">
        <v>10498</v>
      </c>
      <c r="Z1420" s="6">
        <v>1</v>
      </c>
    </row>
    <row r="1421" spans="1:26">
      <c r="A1421" s="6" t="s">
        <v>6156</v>
      </c>
      <c r="B1421" s="6" t="s">
        <v>6157</v>
      </c>
      <c r="C1421" s="6" t="s">
        <v>6158</v>
      </c>
      <c r="D1421" s="13">
        <v>0</v>
      </c>
      <c r="E1421" s="6" t="s">
        <v>1148</v>
      </c>
      <c r="F1421" s="6" t="s">
        <v>1148</v>
      </c>
      <c r="G1421" s="6" t="s">
        <v>1149</v>
      </c>
      <c r="H1421" s="10" t="s">
        <v>1645</v>
      </c>
      <c r="I1421" s="6" t="s">
        <v>1545</v>
      </c>
      <c r="J1421" s="6" t="s">
        <v>1548</v>
      </c>
      <c r="K1421" s="6" t="s">
        <v>2917</v>
      </c>
      <c r="N1421" s="8" t="s">
        <v>1139</v>
      </c>
      <c r="O1421" s="7">
        <v>2</v>
      </c>
      <c r="S1421" s="6">
        <v>0</v>
      </c>
      <c r="T1421" s="6">
        <v>0</v>
      </c>
      <c r="U1421" s="6">
        <v>0</v>
      </c>
      <c r="V1421" s="6">
        <v>1</v>
      </c>
      <c r="X1421" s="6" t="s">
        <v>10499</v>
      </c>
      <c r="Y1421" s="6" t="s">
        <v>10500</v>
      </c>
      <c r="Z1421" s="6">
        <v>1</v>
      </c>
    </row>
    <row r="1422" spans="1:26">
      <c r="A1422" s="6" t="s">
        <v>6159</v>
      </c>
      <c r="B1422" s="6" t="s">
        <v>6160</v>
      </c>
      <c r="C1422" s="6" t="s">
        <v>6161</v>
      </c>
      <c r="D1422" s="13">
        <v>0</v>
      </c>
      <c r="E1422" s="6" t="s">
        <v>1148</v>
      </c>
      <c r="F1422" s="6" t="s">
        <v>1148</v>
      </c>
      <c r="G1422" s="6" t="s">
        <v>1149</v>
      </c>
      <c r="H1422" s="10" t="s">
        <v>1645</v>
      </c>
      <c r="I1422" s="6" t="s">
        <v>1545</v>
      </c>
      <c r="J1422" s="6" t="s">
        <v>1548</v>
      </c>
      <c r="K1422" s="6" t="s">
        <v>2917</v>
      </c>
      <c r="N1422" s="8" t="s">
        <v>1139</v>
      </c>
      <c r="O1422" s="7">
        <v>2</v>
      </c>
      <c r="S1422" s="6">
        <v>0</v>
      </c>
      <c r="T1422" s="6">
        <v>0</v>
      </c>
      <c r="U1422" s="6">
        <v>0</v>
      </c>
      <c r="V1422" s="6">
        <v>1</v>
      </c>
      <c r="X1422" s="6" t="s">
        <v>10501</v>
      </c>
      <c r="Y1422" s="6" t="s">
        <v>10502</v>
      </c>
      <c r="Z1422" s="6">
        <v>1</v>
      </c>
    </row>
    <row r="1423" spans="1:26">
      <c r="A1423" s="6" t="s">
        <v>6162</v>
      </c>
      <c r="B1423" s="6" t="s">
        <v>6163</v>
      </c>
      <c r="C1423" s="6" t="s">
        <v>6164</v>
      </c>
      <c r="D1423" s="13">
        <v>0</v>
      </c>
      <c r="E1423" s="6" t="s">
        <v>1148</v>
      </c>
      <c r="F1423" s="6" t="s">
        <v>1148</v>
      </c>
      <c r="G1423" s="6" t="s">
        <v>1149</v>
      </c>
      <c r="H1423" s="10" t="s">
        <v>1645</v>
      </c>
      <c r="I1423" s="6" t="s">
        <v>1545</v>
      </c>
      <c r="J1423" s="6" t="s">
        <v>1548</v>
      </c>
      <c r="K1423" s="6" t="s">
        <v>2917</v>
      </c>
      <c r="N1423" s="8" t="s">
        <v>1139</v>
      </c>
      <c r="O1423" s="7">
        <v>2</v>
      </c>
      <c r="S1423" s="6">
        <v>0</v>
      </c>
      <c r="T1423" s="6">
        <v>0</v>
      </c>
      <c r="U1423" s="6">
        <v>0</v>
      </c>
      <c r="V1423" s="6">
        <v>1</v>
      </c>
      <c r="X1423" s="6" t="s">
        <v>10503</v>
      </c>
      <c r="Y1423" s="6" t="s">
        <v>10504</v>
      </c>
      <c r="Z1423" s="6">
        <v>1</v>
      </c>
    </row>
    <row r="1424" spans="1:26">
      <c r="A1424" s="6" t="s">
        <v>6165</v>
      </c>
      <c r="B1424" s="6" t="s">
        <v>6166</v>
      </c>
      <c r="C1424" s="6" t="s">
        <v>6167</v>
      </c>
      <c r="D1424" s="13">
        <v>0</v>
      </c>
      <c r="E1424" s="6" t="s">
        <v>1148</v>
      </c>
      <c r="F1424" s="6" t="s">
        <v>1148</v>
      </c>
      <c r="G1424" s="6" t="s">
        <v>1149</v>
      </c>
      <c r="H1424" s="10" t="s">
        <v>1645</v>
      </c>
      <c r="I1424" s="6" t="s">
        <v>1545</v>
      </c>
      <c r="J1424" s="6" t="s">
        <v>1548</v>
      </c>
      <c r="K1424" s="6" t="s">
        <v>2917</v>
      </c>
      <c r="N1424" s="8" t="s">
        <v>1139</v>
      </c>
      <c r="O1424" s="7">
        <v>2</v>
      </c>
      <c r="S1424" s="6">
        <v>0</v>
      </c>
      <c r="T1424" s="6">
        <v>0</v>
      </c>
      <c r="U1424" s="6">
        <v>0</v>
      </c>
      <c r="V1424" s="6">
        <v>1</v>
      </c>
      <c r="X1424" s="6" t="s">
        <v>10505</v>
      </c>
      <c r="Y1424" s="6" t="s">
        <v>10506</v>
      </c>
      <c r="Z1424" s="6">
        <v>1</v>
      </c>
    </row>
    <row r="1425" spans="1:26">
      <c r="A1425" s="6" t="s">
        <v>6168</v>
      </c>
      <c r="B1425" s="6" t="s">
        <v>6169</v>
      </c>
      <c r="C1425" s="6" t="s">
        <v>6170</v>
      </c>
      <c r="D1425" s="12">
        <v>0</v>
      </c>
      <c r="E1425" s="6" t="s">
        <v>1148</v>
      </c>
      <c r="F1425" s="6" t="s">
        <v>1148</v>
      </c>
      <c r="G1425" s="6" t="s">
        <v>1149</v>
      </c>
      <c r="H1425" s="10" t="s">
        <v>1645</v>
      </c>
      <c r="I1425" s="6" t="s">
        <v>1545</v>
      </c>
      <c r="J1425" s="6" t="s">
        <v>1548</v>
      </c>
      <c r="K1425" s="6" t="s">
        <v>2917</v>
      </c>
      <c r="N1425" s="8" t="s">
        <v>1139</v>
      </c>
      <c r="O1425" s="7">
        <v>2</v>
      </c>
      <c r="S1425" s="6">
        <v>0</v>
      </c>
      <c r="T1425" s="6">
        <v>0</v>
      </c>
      <c r="U1425" s="6">
        <v>0</v>
      </c>
      <c r="V1425" s="6">
        <v>1</v>
      </c>
      <c r="X1425" s="6" t="s">
        <v>10507</v>
      </c>
      <c r="Y1425" s="6" t="s">
        <v>10508</v>
      </c>
      <c r="Z1425" s="6">
        <v>1</v>
      </c>
    </row>
    <row r="1426" spans="1:26">
      <c r="A1426" s="6" t="s">
        <v>6171</v>
      </c>
      <c r="B1426" s="6" t="s">
        <v>6172</v>
      </c>
      <c r="C1426" s="6" t="s">
        <v>6173</v>
      </c>
      <c r="D1426" s="12">
        <v>0</v>
      </c>
      <c r="E1426" s="6" t="s">
        <v>1148</v>
      </c>
      <c r="F1426" s="6" t="s">
        <v>1148</v>
      </c>
      <c r="G1426" s="6" t="s">
        <v>1149</v>
      </c>
      <c r="H1426" s="10" t="s">
        <v>1645</v>
      </c>
      <c r="I1426" s="6" t="s">
        <v>1545</v>
      </c>
      <c r="J1426" s="6" t="s">
        <v>1548</v>
      </c>
      <c r="K1426" s="6" t="s">
        <v>2917</v>
      </c>
      <c r="N1426" s="8" t="s">
        <v>1139</v>
      </c>
      <c r="O1426" s="7">
        <v>2</v>
      </c>
      <c r="S1426" s="6">
        <v>0</v>
      </c>
      <c r="T1426" s="6">
        <v>0</v>
      </c>
      <c r="U1426" s="6">
        <v>0</v>
      </c>
      <c r="V1426" s="6">
        <v>1</v>
      </c>
      <c r="X1426" s="6" t="s">
        <v>10509</v>
      </c>
      <c r="Y1426" s="6" t="s">
        <v>10510</v>
      </c>
      <c r="Z1426" s="6">
        <v>1</v>
      </c>
    </row>
    <row r="1427" spans="1:26">
      <c r="A1427" s="6" t="s">
        <v>6174</v>
      </c>
      <c r="B1427" s="6" t="s">
        <v>6175</v>
      </c>
      <c r="C1427" s="6" t="s">
        <v>6176</v>
      </c>
      <c r="D1427" s="13">
        <v>0</v>
      </c>
      <c r="E1427" s="6" t="s">
        <v>1148</v>
      </c>
      <c r="F1427" s="6" t="s">
        <v>1148</v>
      </c>
      <c r="G1427" s="6" t="s">
        <v>1149</v>
      </c>
      <c r="H1427" s="10" t="s">
        <v>1645</v>
      </c>
      <c r="I1427" s="6" t="s">
        <v>1545</v>
      </c>
      <c r="J1427" s="6" t="s">
        <v>1548</v>
      </c>
      <c r="K1427" s="6" t="s">
        <v>2917</v>
      </c>
      <c r="N1427" s="8" t="s">
        <v>1139</v>
      </c>
      <c r="O1427" s="7">
        <v>2</v>
      </c>
      <c r="S1427" s="6">
        <v>0</v>
      </c>
      <c r="T1427" s="6">
        <v>0</v>
      </c>
      <c r="U1427" s="6">
        <v>0</v>
      </c>
      <c r="V1427" s="6">
        <v>1</v>
      </c>
      <c r="X1427" s="6" t="s">
        <v>10511</v>
      </c>
      <c r="Y1427" s="6" t="s">
        <v>10512</v>
      </c>
      <c r="Z1427" s="6">
        <v>1</v>
      </c>
    </row>
    <row r="1428" spans="1:26">
      <c r="A1428" s="6" t="s">
        <v>6177</v>
      </c>
      <c r="B1428" s="6" t="s">
        <v>6178</v>
      </c>
      <c r="C1428" s="6" t="s">
        <v>6179</v>
      </c>
      <c r="D1428" s="13">
        <v>0</v>
      </c>
      <c r="E1428" s="6" t="s">
        <v>1148</v>
      </c>
      <c r="F1428" s="6" t="s">
        <v>1148</v>
      </c>
      <c r="G1428" s="6" t="s">
        <v>1149</v>
      </c>
      <c r="H1428" s="10" t="s">
        <v>1645</v>
      </c>
      <c r="I1428" s="6" t="s">
        <v>1545</v>
      </c>
      <c r="J1428" s="6" t="s">
        <v>1548</v>
      </c>
      <c r="K1428" s="6" t="s">
        <v>2917</v>
      </c>
      <c r="N1428" s="8" t="s">
        <v>1139</v>
      </c>
      <c r="O1428" s="7">
        <v>2</v>
      </c>
      <c r="S1428" s="6">
        <v>0</v>
      </c>
      <c r="T1428" s="6">
        <v>0</v>
      </c>
      <c r="U1428" s="6">
        <v>0</v>
      </c>
      <c r="V1428" s="6">
        <v>1</v>
      </c>
      <c r="X1428" s="6" t="s">
        <v>10513</v>
      </c>
      <c r="Y1428" s="6" t="s">
        <v>10514</v>
      </c>
      <c r="Z1428" s="6">
        <v>1</v>
      </c>
    </row>
    <row r="1429" spans="1:26">
      <c r="A1429" s="6" t="s">
        <v>6180</v>
      </c>
      <c r="B1429" s="6" t="s">
        <v>6181</v>
      </c>
      <c r="C1429" s="6" t="s">
        <v>6182</v>
      </c>
      <c r="D1429" s="13">
        <v>0</v>
      </c>
      <c r="E1429" s="6" t="s">
        <v>1148</v>
      </c>
      <c r="F1429" s="6" t="s">
        <v>1148</v>
      </c>
      <c r="G1429" s="6" t="s">
        <v>1149</v>
      </c>
      <c r="H1429" s="10" t="s">
        <v>1645</v>
      </c>
      <c r="I1429" s="6" t="s">
        <v>1545</v>
      </c>
      <c r="J1429" s="6" t="s">
        <v>1548</v>
      </c>
      <c r="K1429" s="6" t="s">
        <v>2917</v>
      </c>
      <c r="N1429" s="8" t="s">
        <v>1139</v>
      </c>
      <c r="O1429" s="7">
        <v>2</v>
      </c>
      <c r="S1429" s="6">
        <v>0</v>
      </c>
      <c r="T1429" s="6">
        <v>0</v>
      </c>
      <c r="U1429" s="6">
        <v>0</v>
      </c>
      <c r="V1429" s="6">
        <v>1</v>
      </c>
      <c r="X1429" s="6" t="s">
        <v>10515</v>
      </c>
      <c r="Y1429" s="6" t="s">
        <v>10516</v>
      </c>
      <c r="Z1429" s="6">
        <v>1</v>
      </c>
    </row>
    <row r="1430" spans="1:26">
      <c r="A1430" s="6" t="s">
        <v>6183</v>
      </c>
      <c r="B1430" s="6" t="s">
        <v>6184</v>
      </c>
      <c r="C1430" s="6" t="s">
        <v>6185</v>
      </c>
      <c r="D1430" s="13">
        <v>0</v>
      </c>
      <c r="E1430" s="6" t="s">
        <v>1148</v>
      </c>
      <c r="F1430" s="6" t="s">
        <v>1148</v>
      </c>
      <c r="G1430" s="6" t="s">
        <v>1149</v>
      </c>
      <c r="H1430" s="10" t="s">
        <v>1645</v>
      </c>
      <c r="I1430" s="6" t="s">
        <v>1545</v>
      </c>
      <c r="J1430" s="6" t="s">
        <v>1548</v>
      </c>
      <c r="K1430" s="6" t="s">
        <v>2917</v>
      </c>
      <c r="N1430" s="8" t="s">
        <v>1139</v>
      </c>
      <c r="O1430" s="7">
        <v>2</v>
      </c>
      <c r="S1430" s="6">
        <v>0</v>
      </c>
      <c r="T1430" s="6">
        <v>0</v>
      </c>
      <c r="U1430" s="6">
        <v>0</v>
      </c>
      <c r="V1430" s="6">
        <v>1</v>
      </c>
      <c r="X1430" s="6" t="s">
        <v>10517</v>
      </c>
      <c r="Y1430" s="6" t="s">
        <v>10518</v>
      </c>
      <c r="Z1430" s="6">
        <v>1</v>
      </c>
    </row>
    <row r="1431" spans="1:26">
      <c r="A1431" s="6" t="s">
        <v>6186</v>
      </c>
      <c r="B1431" s="6" t="s">
        <v>6187</v>
      </c>
      <c r="C1431" s="6" t="s">
        <v>6188</v>
      </c>
      <c r="D1431" s="12">
        <v>0</v>
      </c>
      <c r="E1431" s="6" t="s">
        <v>1148</v>
      </c>
      <c r="F1431" s="6" t="s">
        <v>1148</v>
      </c>
      <c r="G1431" s="6" t="s">
        <v>1149</v>
      </c>
      <c r="H1431" s="10" t="s">
        <v>1645</v>
      </c>
      <c r="I1431" s="6" t="s">
        <v>1545</v>
      </c>
      <c r="J1431" s="6" t="s">
        <v>1548</v>
      </c>
      <c r="K1431" s="6" t="s">
        <v>2917</v>
      </c>
      <c r="N1431" s="8" t="s">
        <v>1139</v>
      </c>
      <c r="O1431" s="7">
        <v>2</v>
      </c>
      <c r="S1431" s="6">
        <v>0</v>
      </c>
      <c r="T1431" s="6">
        <v>0</v>
      </c>
      <c r="U1431" s="6">
        <v>0</v>
      </c>
      <c r="V1431" s="6">
        <v>1</v>
      </c>
      <c r="X1431" s="6" t="s">
        <v>10519</v>
      </c>
      <c r="Y1431" s="6" t="s">
        <v>10520</v>
      </c>
      <c r="Z1431" s="6">
        <v>1</v>
      </c>
    </row>
    <row r="1432" spans="1:26">
      <c r="A1432" s="6" t="s">
        <v>6189</v>
      </c>
      <c r="B1432" s="6" t="s">
        <v>6190</v>
      </c>
      <c r="C1432" s="6" t="s">
        <v>6191</v>
      </c>
      <c r="D1432" s="12">
        <v>0</v>
      </c>
      <c r="E1432" s="6" t="s">
        <v>1148</v>
      </c>
      <c r="F1432" s="6" t="s">
        <v>1148</v>
      </c>
      <c r="G1432" s="6" t="s">
        <v>1149</v>
      </c>
      <c r="H1432" s="10" t="s">
        <v>1645</v>
      </c>
      <c r="I1432" s="6" t="s">
        <v>1545</v>
      </c>
      <c r="J1432" s="6" t="s">
        <v>1548</v>
      </c>
      <c r="K1432" s="6" t="s">
        <v>2917</v>
      </c>
      <c r="N1432" s="8" t="s">
        <v>1139</v>
      </c>
      <c r="O1432" s="7">
        <v>2</v>
      </c>
      <c r="S1432" s="6">
        <v>0</v>
      </c>
      <c r="T1432" s="6">
        <v>0</v>
      </c>
      <c r="U1432" s="6">
        <v>0</v>
      </c>
      <c r="V1432" s="6">
        <v>1</v>
      </c>
      <c r="X1432" s="6" t="s">
        <v>10521</v>
      </c>
      <c r="Y1432" s="6" t="s">
        <v>10522</v>
      </c>
      <c r="Z1432" s="6">
        <v>1</v>
      </c>
    </row>
    <row r="1433" spans="1:26">
      <c r="A1433" s="6" t="s">
        <v>6192</v>
      </c>
      <c r="B1433" s="6" t="s">
        <v>6193</v>
      </c>
      <c r="C1433" s="6" t="s">
        <v>6194</v>
      </c>
      <c r="D1433" s="13">
        <v>0</v>
      </c>
      <c r="E1433" s="6" t="s">
        <v>1148</v>
      </c>
      <c r="F1433" s="6" t="s">
        <v>1148</v>
      </c>
      <c r="G1433" s="6" t="s">
        <v>1149</v>
      </c>
      <c r="H1433" s="10" t="s">
        <v>1645</v>
      </c>
      <c r="I1433" s="6" t="s">
        <v>1545</v>
      </c>
      <c r="J1433" s="6" t="s">
        <v>1548</v>
      </c>
      <c r="K1433" s="6" t="s">
        <v>2917</v>
      </c>
      <c r="N1433" s="8" t="s">
        <v>1139</v>
      </c>
      <c r="O1433" s="7">
        <v>2</v>
      </c>
      <c r="S1433" s="6">
        <v>0</v>
      </c>
      <c r="T1433" s="6">
        <v>0</v>
      </c>
      <c r="U1433" s="6">
        <v>0</v>
      </c>
      <c r="V1433" s="6">
        <v>1</v>
      </c>
      <c r="X1433" s="6" t="s">
        <v>10523</v>
      </c>
      <c r="Y1433" s="6" t="s">
        <v>10524</v>
      </c>
      <c r="Z1433" s="6">
        <v>1</v>
      </c>
    </row>
    <row r="1434" spans="1:26">
      <c r="A1434" s="6" t="s">
        <v>6195</v>
      </c>
      <c r="B1434" s="6" t="s">
        <v>6196</v>
      </c>
      <c r="C1434" s="6" t="s">
        <v>6197</v>
      </c>
      <c r="D1434" s="13">
        <v>0</v>
      </c>
      <c r="E1434" s="6" t="s">
        <v>1148</v>
      </c>
      <c r="F1434" s="6" t="s">
        <v>1148</v>
      </c>
      <c r="G1434" s="6" t="s">
        <v>1149</v>
      </c>
      <c r="H1434" s="10" t="s">
        <v>1645</v>
      </c>
      <c r="I1434" s="6" t="s">
        <v>1545</v>
      </c>
      <c r="J1434" s="6" t="s">
        <v>1548</v>
      </c>
      <c r="K1434" s="6" t="s">
        <v>2917</v>
      </c>
      <c r="N1434" s="8" t="s">
        <v>1139</v>
      </c>
      <c r="O1434" s="7">
        <v>2</v>
      </c>
      <c r="S1434" s="6">
        <v>0</v>
      </c>
      <c r="T1434" s="6">
        <v>0</v>
      </c>
      <c r="U1434" s="6">
        <v>0</v>
      </c>
      <c r="V1434" s="6">
        <v>1</v>
      </c>
      <c r="X1434" s="6" t="s">
        <v>10525</v>
      </c>
      <c r="Y1434" s="6" t="s">
        <v>10526</v>
      </c>
      <c r="Z1434" s="6">
        <v>1</v>
      </c>
    </row>
    <row r="1435" spans="1:26">
      <c r="A1435" s="6" t="s">
        <v>6198</v>
      </c>
      <c r="B1435" s="6" t="s">
        <v>6199</v>
      </c>
      <c r="C1435" s="6" t="s">
        <v>6200</v>
      </c>
      <c r="D1435" s="13">
        <v>0</v>
      </c>
      <c r="E1435" s="6" t="s">
        <v>1148</v>
      </c>
      <c r="F1435" s="6" t="s">
        <v>1148</v>
      </c>
      <c r="G1435" s="6" t="s">
        <v>1149</v>
      </c>
      <c r="H1435" s="10" t="s">
        <v>1645</v>
      </c>
      <c r="I1435" s="6" t="s">
        <v>1545</v>
      </c>
      <c r="J1435" s="6" t="s">
        <v>1548</v>
      </c>
      <c r="K1435" s="6" t="s">
        <v>2917</v>
      </c>
      <c r="N1435" s="8" t="s">
        <v>1139</v>
      </c>
      <c r="O1435" s="7">
        <v>2</v>
      </c>
      <c r="S1435" s="6">
        <v>0</v>
      </c>
      <c r="T1435" s="6">
        <v>0</v>
      </c>
      <c r="U1435" s="6">
        <v>0</v>
      </c>
      <c r="V1435" s="6">
        <v>1</v>
      </c>
      <c r="X1435" s="6" t="s">
        <v>10527</v>
      </c>
      <c r="Y1435" s="6" t="s">
        <v>10528</v>
      </c>
      <c r="Z1435" s="6">
        <v>1</v>
      </c>
    </row>
    <row r="1436" spans="1:26">
      <c r="A1436" s="6" t="s">
        <v>6201</v>
      </c>
      <c r="B1436" s="6" t="s">
        <v>6202</v>
      </c>
      <c r="C1436" s="6" t="s">
        <v>6203</v>
      </c>
      <c r="D1436" s="13">
        <v>0</v>
      </c>
      <c r="E1436" s="6" t="s">
        <v>1148</v>
      </c>
      <c r="F1436" s="6" t="s">
        <v>1148</v>
      </c>
      <c r="G1436" s="6" t="s">
        <v>1149</v>
      </c>
      <c r="H1436" s="10" t="s">
        <v>1645</v>
      </c>
      <c r="I1436" s="6" t="s">
        <v>1545</v>
      </c>
      <c r="J1436" s="6" t="s">
        <v>1548</v>
      </c>
      <c r="K1436" s="6" t="s">
        <v>2917</v>
      </c>
      <c r="N1436" s="8" t="s">
        <v>1139</v>
      </c>
      <c r="O1436" s="7">
        <v>2</v>
      </c>
      <c r="S1436" s="6">
        <v>0</v>
      </c>
      <c r="T1436" s="6">
        <v>0</v>
      </c>
      <c r="U1436" s="6">
        <v>0</v>
      </c>
      <c r="V1436" s="6">
        <v>1</v>
      </c>
      <c r="X1436" s="6" t="s">
        <v>10529</v>
      </c>
      <c r="Y1436" s="6" t="s">
        <v>10530</v>
      </c>
      <c r="Z1436" s="6">
        <v>1</v>
      </c>
    </row>
    <row r="1437" spans="1:26">
      <c r="A1437" s="6" t="s">
        <v>6204</v>
      </c>
      <c r="B1437" s="6" t="s">
        <v>6205</v>
      </c>
      <c r="C1437" s="6" t="s">
        <v>6206</v>
      </c>
      <c r="D1437" s="12">
        <v>0</v>
      </c>
      <c r="E1437" s="6" t="s">
        <v>1148</v>
      </c>
      <c r="F1437" s="6" t="s">
        <v>1148</v>
      </c>
      <c r="G1437" s="6" t="s">
        <v>1149</v>
      </c>
      <c r="H1437" s="10" t="s">
        <v>1645</v>
      </c>
      <c r="I1437" s="6" t="s">
        <v>1545</v>
      </c>
      <c r="J1437" s="6" t="s">
        <v>1548</v>
      </c>
      <c r="K1437" s="6" t="s">
        <v>2917</v>
      </c>
      <c r="N1437" s="8" t="s">
        <v>1139</v>
      </c>
      <c r="O1437" s="7">
        <v>2</v>
      </c>
      <c r="S1437" s="6">
        <v>0</v>
      </c>
      <c r="T1437" s="6">
        <v>0</v>
      </c>
      <c r="U1437" s="6">
        <v>0</v>
      </c>
      <c r="V1437" s="6">
        <v>1</v>
      </c>
      <c r="X1437" s="6" t="s">
        <v>10531</v>
      </c>
      <c r="Y1437" s="6" t="s">
        <v>10532</v>
      </c>
      <c r="Z1437" s="6">
        <v>1</v>
      </c>
    </row>
    <row r="1438" spans="1:26">
      <c r="A1438" s="6" t="s">
        <v>6207</v>
      </c>
      <c r="B1438" s="6" t="s">
        <v>6208</v>
      </c>
      <c r="C1438" s="6" t="s">
        <v>6209</v>
      </c>
      <c r="D1438" s="13">
        <v>0</v>
      </c>
      <c r="E1438" s="6" t="s">
        <v>1148</v>
      </c>
      <c r="F1438" s="6" t="s">
        <v>1148</v>
      </c>
      <c r="G1438" s="6" t="s">
        <v>1149</v>
      </c>
      <c r="H1438" s="10" t="s">
        <v>1645</v>
      </c>
      <c r="I1438" s="6" t="s">
        <v>1545</v>
      </c>
      <c r="J1438" s="6" t="s">
        <v>1548</v>
      </c>
      <c r="K1438" s="6" t="s">
        <v>2917</v>
      </c>
      <c r="N1438" s="8" t="s">
        <v>1139</v>
      </c>
      <c r="O1438" s="7">
        <v>2</v>
      </c>
      <c r="S1438" s="6">
        <v>0</v>
      </c>
      <c r="T1438" s="6">
        <v>0</v>
      </c>
      <c r="U1438" s="6">
        <v>0</v>
      </c>
      <c r="V1438" s="6">
        <v>1</v>
      </c>
      <c r="X1438" s="6" t="s">
        <v>10533</v>
      </c>
      <c r="Y1438" s="6" t="s">
        <v>10534</v>
      </c>
      <c r="Z1438" s="6">
        <v>1</v>
      </c>
    </row>
    <row r="1439" spans="1:26">
      <c r="A1439" s="6" t="s">
        <v>1062</v>
      </c>
      <c r="B1439" s="6" t="s">
        <v>6210</v>
      </c>
      <c r="C1439" s="6" t="s">
        <v>6211</v>
      </c>
      <c r="D1439" s="7">
        <v>0</v>
      </c>
      <c r="E1439" s="6" t="s">
        <v>6212</v>
      </c>
      <c r="F1439" s="6" t="s">
        <v>6213</v>
      </c>
      <c r="G1439" s="6" t="s">
        <v>6214</v>
      </c>
      <c r="H1439" s="6" t="s">
        <v>1135</v>
      </c>
      <c r="I1439" s="10" t="s">
        <v>6215</v>
      </c>
      <c r="J1439" s="8" t="s">
        <v>6216</v>
      </c>
      <c r="K1439" s="6" t="s">
        <v>1138</v>
      </c>
      <c r="N1439" s="8" t="s">
        <v>1139</v>
      </c>
      <c r="O1439" s="7">
        <v>2</v>
      </c>
      <c r="S1439" s="6">
        <v>0</v>
      </c>
      <c r="T1439" s="6">
        <v>0</v>
      </c>
      <c r="U1439" s="6">
        <v>0</v>
      </c>
      <c r="V1439" s="6">
        <v>1</v>
      </c>
      <c r="X1439" s="6" t="s">
        <v>10535</v>
      </c>
      <c r="Y1439" s="6" t="s">
        <v>10536</v>
      </c>
    </row>
    <row r="1440" spans="1:26">
      <c r="A1440" s="10" t="s">
        <v>50</v>
      </c>
      <c r="B1440" s="11" t="s">
        <v>6217</v>
      </c>
      <c r="C1440" s="11" t="s">
        <v>6218</v>
      </c>
      <c r="D1440" s="12">
        <v>0</v>
      </c>
      <c r="E1440" s="10" t="s">
        <v>6219</v>
      </c>
      <c r="F1440" s="10" t="s">
        <v>6220</v>
      </c>
      <c r="G1440" s="10" t="s">
        <v>6221</v>
      </c>
      <c r="H1440" s="6" t="s">
        <v>1135</v>
      </c>
      <c r="I1440" s="10" t="s">
        <v>6215</v>
      </c>
      <c r="J1440" s="8" t="s">
        <v>6216</v>
      </c>
      <c r="K1440" s="6" t="s">
        <v>1138</v>
      </c>
      <c r="N1440" s="8" t="s">
        <v>1139</v>
      </c>
      <c r="O1440" s="7">
        <v>2</v>
      </c>
      <c r="S1440" s="6">
        <v>0</v>
      </c>
      <c r="T1440" s="6">
        <v>0</v>
      </c>
      <c r="U1440" s="6">
        <v>0</v>
      </c>
      <c r="V1440" s="6">
        <v>1</v>
      </c>
      <c r="X1440" s="6" t="s">
        <v>10537</v>
      </c>
      <c r="Y1440" s="6" t="s">
        <v>10538</v>
      </c>
    </row>
    <row r="1441" spans="1:26">
      <c r="A1441" s="10" t="s">
        <v>6222</v>
      </c>
      <c r="B1441" s="11" t="s">
        <v>6217</v>
      </c>
      <c r="C1441" s="11" t="s">
        <v>6223</v>
      </c>
      <c r="D1441" s="12">
        <v>0</v>
      </c>
      <c r="E1441" s="10" t="s">
        <v>6219</v>
      </c>
      <c r="F1441" s="10" t="s">
        <v>6220</v>
      </c>
      <c r="G1441" s="10" t="s">
        <v>6221</v>
      </c>
      <c r="H1441" s="6" t="s">
        <v>1135</v>
      </c>
      <c r="I1441" s="10" t="s">
        <v>6215</v>
      </c>
      <c r="J1441" s="8" t="s">
        <v>6216</v>
      </c>
      <c r="K1441" s="6" t="s">
        <v>1138</v>
      </c>
      <c r="N1441" s="8" t="s">
        <v>1139</v>
      </c>
      <c r="O1441" s="7">
        <v>2</v>
      </c>
      <c r="S1441" s="6">
        <v>0</v>
      </c>
      <c r="T1441" s="6">
        <v>0</v>
      </c>
      <c r="U1441" s="6">
        <v>0</v>
      </c>
      <c r="V1441" s="6">
        <v>1</v>
      </c>
      <c r="X1441" s="6" t="s">
        <v>10539</v>
      </c>
      <c r="Y1441" s="6" t="s">
        <v>10540</v>
      </c>
    </row>
    <row r="1442" spans="1:26">
      <c r="A1442" s="19" t="s">
        <v>6224</v>
      </c>
      <c r="B1442" s="11" t="s">
        <v>6225</v>
      </c>
      <c r="C1442" s="11" t="s">
        <v>6226</v>
      </c>
      <c r="D1442" s="12">
        <v>0</v>
      </c>
      <c r="E1442" s="10" t="s">
        <v>6227</v>
      </c>
      <c r="F1442" s="10" t="s">
        <v>6228</v>
      </c>
      <c r="G1442" s="10" t="s">
        <v>6229</v>
      </c>
      <c r="H1442" s="6" t="s">
        <v>1135</v>
      </c>
      <c r="I1442" s="10" t="s">
        <v>6215</v>
      </c>
      <c r="J1442" s="8" t="s">
        <v>6216</v>
      </c>
      <c r="K1442" s="6" t="s">
        <v>1138</v>
      </c>
      <c r="N1442" s="8" t="s">
        <v>1139</v>
      </c>
      <c r="O1442" s="7">
        <v>2</v>
      </c>
      <c r="S1442" s="6">
        <v>0</v>
      </c>
      <c r="T1442" s="6">
        <v>0</v>
      </c>
      <c r="U1442" s="6">
        <v>0</v>
      </c>
      <c r="V1442" s="6">
        <v>1</v>
      </c>
      <c r="X1442" s="6" t="s">
        <v>10541</v>
      </c>
      <c r="Y1442" s="6" t="s">
        <v>10542</v>
      </c>
    </row>
    <row r="1443" spans="1:26">
      <c r="A1443" s="6" t="s">
        <v>148</v>
      </c>
      <c r="B1443" s="6" t="s">
        <v>6230</v>
      </c>
      <c r="C1443" s="6" t="s">
        <v>6231</v>
      </c>
      <c r="D1443" s="7">
        <v>1</v>
      </c>
      <c r="E1443" s="6" t="s">
        <v>6232</v>
      </c>
      <c r="F1443" s="6" t="s">
        <v>6233</v>
      </c>
      <c r="G1443" s="6" t="s">
        <v>6234</v>
      </c>
      <c r="H1443" s="6" t="s">
        <v>1135</v>
      </c>
      <c r="I1443" s="6" t="s">
        <v>6235</v>
      </c>
      <c r="J1443" s="6" t="s">
        <v>1188</v>
      </c>
      <c r="K1443" s="6" t="s">
        <v>1138</v>
      </c>
      <c r="N1443" s="6" t="s">
        <v>1139</v>
      </c>
      <c r="O1443" s="7">
        <v>2</v>
      </c>
      <c r="S1443" s="6">
        <v>0</v>
      </c>
      <c r="T1443" s="6">
        <v>0</v>
      </c>
      <c r="U1443" s="6">
        <v>0</v>
      </c>
      <c r="V1443" s="6">
        <v>1</v>
      </c>
      <c r="X1443" s="6" t="s">
        <v>10543</v>
      </c>
      <c r="Y1443" s="6" t="s">
        <v>10544</v>
      </c>
      <c r="Z1443" s="6">
        <v>1</v>
      </c>
    </row>
    <row r="1444" spans="1:26">
      <c r="A1444" s="6" t="s">
        <v>154</v>
      </c>
      <c r="B1444" s="6" t="s">
        <v>6236</v>
      </c>
      <c r="C1444" s="6" t="s">
        <v>6237</v>
      </c>
      <c r="D1444" s="7">
        <v>1</v>
      </c>
      <c r="E1444" s="6" t="s">
        <v>6238</v>
      </c>
      <c r="F1444" s="6" t="s">
        <v>6239</v>
      </c>
      <c r="G1444" s="6" t="s">
        <v>6234</v>
      </c>
      <c r="H1444" s="6" t="s">
        <v>1135</v>
      </c>
      <c r="I1444" s="6" t="s">
        <v>6235</v>
      </c>
      <c r="J1444" s="6" t="s">
        <v>1188</v>
      </c>
      <c r="K1444" s="6" t="s">
        <v>1138</v>
      </c>
      <c r="N1444" s="6" t="s">
        <v>1139</v>
      </c>
      <c r="O1444" s="7">
        <v>2</v>
      </c>
      <c r="S1444" s="6">
        <v>0</v>
      </c>
      <c r="T1444" s="6">
        <v>0</v>
      </c>
      <c r="U1444" s="6">
        <v>0</v>
      </c>
      <c r="V1444" s="6">
        <v>1</v>
      </c>
      <c r="X1444" s="6" t="s">
        <v>10545</v>
      </c>
      <c r="Y1444" s="6" t="s">
        <v>10546</v>
      </c>
      <c r="Z1444" s="6">
        <v>1</v>
      </c>
    </row>
    <row r="1445" spans="1:26">
      <c r="A1445" s="6" t="s">
        <v>434</v>
      </c>
      <c r="B1445" s="6" t="s">
        <v>6240</v>
      </c>
      <c r="C1445" s="6" t="s">
        <v>6241</v>
      </c>
      <c r="D1445" s="7">
        <v>0</v>
      </c>
      <c r="E1445" s="6" t="s">
        <v>6242</v>
      </c>
      <c r="F1445" s="6" t="s">
        <v>6243</v>
      </c>
      <c r="G1445" s="6" t="s">
        <v>6244</v>
      </c>
      <c r="H1445" s="6" t="s">
        <v>1135</v>
      </c>
      <c r="I1445" s="6" t="s">
        <v>6235</v>
      </c>
      <c r="J1445" s="8" t="s">
        <v>1243</v>
      </c>
      <c r="K1445" s="6" t="s">
        <v>1138</v>
      </c>
      <c r="N1445" s="6" t="s">
        <v>1139</v>
      </c>
      <c r="O1445" s="7">
        <v>2</v>
      </c>
      <c r="S1445" s="6">
        <v>0</v>
      </c>
      <c r="T1445" s="6">
        <v>0</v>
      </c>
      <c r="U1445" s="6">
        <v>0</v>
      </c>
      <c r="V1445" s="6">
        <v>1</v>
      </c>
      <c r="X1445" s="6" t="s">
        <v>10547</v>
      </c>
      <c r="Y1445" s="6" t="s">
        <v>10548</v>
      </c>
      <c r="Z1445" s="6">
        <v>1</v>
      </c>
    </row>
    <row r="1446" spans="1:26">
      <c r="A1446" s="6" t="s">
        <v>501</v>
      </c>
      <c r="B1446" s="6" t="s">
        <v>6245</v>
      </c>
      <c r="C1446" s="11" t="s">
        <v>6246</v>
      </c>
      <c r="D1446" s="12">
        <v>1</v>
      </c>
      <c r="E1446" s="6" t="s">
        <v>6247</v>
      </c>
      <c r="F1446" s="6" t="s">
        <v>6248</v>
      </c>
      <c r="G1446" s="10" t="s">
        <v>6249</v>
      </c>
      <c r="H1446" s="6" t="s">
        <v>1135</v>
      </c>
      <c r="I1446" s="10" t="s">
        <v>6235</v>
      </c>
      <c r="J1446" s="8" t="s">
        <v>1243</v>
      </c>
      <c r="K1446" s="6" t="s">
        <v>1138</v>
      </c>
      <c r="N1446" s="8" t="s">
        <v>1139</v>
      </c>
      <c r="O1446" s="7">
        <v>2</v>
      </c>
      <c r="S1446" s="6">
        <v>0</v>
      </c>
      <c r="T1446" s="6">
        <v>0</v>
      </c>
      <c r="U1446" s="6">
        <v>0</v>
      </c>
      <c r="V1446" s="6">
        <v>1</v>
      </c>
      <c r="X1446" s="6" t="s">
        <v>10549</v>
      </c>
      <c r="Y1446" s="6" t="s">
        <v>10550</v>
      </c>
    </row>
    <row r="1447" spans="1:26">
      <c r="A1447" s="10" t="s">
        <v>473</v>
      </c>
      <c r="B1447" s="11" t="s">
        <v>6250</v>
      </c>
      <c r="C1447" s="11" t="s">
        <v>6251</v>
      </c>
      <c r="D1447" s="12">
        <v>1</v>
      </c>
      <c r="E1447" s="6" t="s">
        <v>6247</v>
      </c>
      <c r="F1447" s="6" t="s">
        <v>6248</v>
      </c>
      <c r="G1447" s="10" t="s">
        <v>6249</v>
      </c>
      <c r="H1447" s="6" t="s">
        <v>1135</v>
      </c>
      <c r="I1447" s="10" t="s">
        <v>6235</v>
      </c>
      <c r="J1447" s="8" t="s">
        <v>1243</v>
      </c>
      <c r="K1447" s="6" t="s">
        <v>1138</v>
      </c>
      <c r="N1447" s="8" t="s">
        <v>1139</v>
      </c>
      <c r="O1447" s="7">
        <v>2</v>
      </c>
      <c r="S1447" s="6">
        <v>0</v>
      </c>
      <c r="T1447" s="6">
        <v>0</v>
      </c>
      <c r="U1447" s="6">
        <v>0</v>
      </c>
      <c r="V1447" s="6">
        <v>1</v>
      </c>
      <c r="X1447" s="6" t="s">
        <v>10551</v>
      </c>
      <c r="Y1447" s="6" t="s">
        <v>10552</v>
      </c>
    </row>
    <row r="1448" spans="1:26">
      <c r="A1448" s="10" t="s">
        <v>102</v>
      </c>
      <c r="B1448" s="11" t="s">
        <v>6252</v>
      </c>
      <c r="C1448" s="11" t="s">
        <v>6253</v>
      </c>
      <c r="D1448" s="12">
        <v>0</v>
      </c>
      <c r="E1448" s="10" t="s">
        <v>6254</v>
      </c>
      <c r="F1448" s="10" t="s">
        <v>6255</v>
      </c>
      <c r="G1448" s="10" t="s">
        <v>6256</v>
      </c>
      <c r="H1448" s="6" t="s">
        <v>1135</v>
      </c>
      <c r="I1448" s="10" t="s">
        <v>6235</v>
      </c>
      <c r="J1448" s="8" t="s">
        <v>1243</v>
      </c>
      <c r="K1448" s="6" t="s">
        <v>1138</v>
      </c>
      <c r="N1448" s="8" t="s">
        <v>1139</v>
      </c>
      <c r="O1448" s="7">
        <v>2</v>
      </c>
      <c r="S1448" s="6">
        <v>0</v>
      </c>
      <c r="T1448" s="6">
        <v>0</v>
      </c>
      <c r="U1448" s="6">
        <v>0</v>
      </c>
      <c r="V1448" s="6">
        <v>1</v>
      </c>
      <c r="X1448" s="6" t="s">
        <v>10553</v>
      </c>
      <c r="Y1448" s="6" t="s">
        <v>10554</v>
      </c>
    </row>
    <row r="1449" spans="1:26">
      <c r="A1449" s="10" t="s">
        <v>162</v>
      </c>
      <c r="B1449" s="11" t="s">
        <v>6257</v>
      </c>
      <c r="C1449" s="11" t="s">
        <v>6258</v>
      </c>
      <c r="D1449" s="12">
        <v>1</v>
      </c>
      <c r="E1449" s="10" t="s">
        <v>6259</v>
      </c>
      <c r="F1449" s="10" t="s">
        <v>6260</v>
      </c>
      <c r="G1449" s="10" t="s">
        <v>6261</v>
      </c>
      <c r="H1449" s="6" t="s">
        <v>1135</v>
      </c>
      <c r="I1449" s="10" t="s">
        <v>6235</v>
      </c>
      <c r="J1449" s="8" t="s">
        <v>1243</v>
      </c>
      <c r="K1449" s="6" t="s">
        <v>1138</v>
      </c>
      <c r="N1449" s="8" t="s">
        <v>1139</v>
      </c>
      <c r="O1449" s="7">
        <v>2</v>
      </c>
      <c r="S1449" s="6">
        <v>0</v>
      </c>
      <c r="T1449" s="6">
        <v>0</v>
      </c>
      <c r="U1449" s="6">
        <v>0</v>
      </c>
      <c r="V1449" s="6">
        <v>1</v>
      </c>
      <c r="X1449" s="6" t="s">
        <v>10555</v>
      </c>
      <c r="Y1449" s="6" t="s">
        <v>10556</v>
      </c>
    </row>
    <row r="1450" spans="1:26">
      <c r="A1450" s="6" t="s">
        <v>890</v>
      </c>
      <c r="B1450" s="6" t="s">
        <v>6262</v>
      </c>
      <c r="C1450" s="11" t="s">
        <v>6263</v>
      </c>
      <c r="D1450" s="12">
        <v>1</v>
      </c>
      <c r="E1450" s="17" t="s">
        <v>6264</v>
      </c>
      <c r="F1450" s="17" t="s">
        <v>6265</v>
      </c>
      <c r="G1450" s="6" t="s">
        <v>6266</v>
      </c>
      <c r="H1450" s="6" t="s">
        <v>1135</v>
      </c>
      <c r="I1450" s="10" t="s">
        <v>6235</v>
      </c>
      <c r="J1450" s="8" t="s">
        <v>1243</v>
      </c>
      <c r="K1450" s="6" t="s">
        <v>1138</v>
      </c>
      <c r="N1450" s="8" t="s">
        <v>1139</v>
      </c>
      <c r="O1450" s="7">
        <v>2</v>
      </c>
      <c r="S1450" s="6">
        <v>0</v>
      </c>
      <c r="T1450" s="6">
        <v>0</v>
      </c>
      <c r="U1450" s="6">
        <v>0</v>
      </c>
      <c r="V1450" s="6">
        <v>1</v>
      </c>
      <c r="X1450" s="6" t="s">
        <v>10557</v>
      </c>
      <c r="Y1450" s="6" t="s">
        <v>10558</v>
      </c>
    </row>
    <row r="1451" spans="1:26">
      <c r="A1451" s="10" t="s">
        <v>6267</v>
      </c>
      <c r="B1451" s="11" t="s">
        <v>6268</v>
      </c>
      <c r="C1451" s="11" t="s">
        <v>6269</v>
      </c>
      <c r="D1451" s="12">
        <v>1</v>
      </c>
      <c r="E1451" s="10" t="s">
        <v>6270</v>
      </c>
      <c r="F1451" s="10" t="s">
        <v>6271</v>
      </c>
      <c r="G1451" s="10" t="s">
        <v>6272</v>
      </c>
      <c r="H1451" s="6" t="s">
        <v>1135</v>
      </c>
      <c r="I1451" s="10" t="s">
        <v>6235</v>
      </c>
      <c r="J1451" s="8" t="s">
        <v>1243</v>
      </c>
      <c r="K1451" s="6" t="s">
        <v>1138</v>
      </c>
      <c r="N1451" s="8" t="s">
        <v>1139</v>
      </c>
      <c r="O1451" s="7">
        <v>2</v>
      </c>
      <c r="S1451" s="6">
        <v>0</v>
      </c>
      <c r="T1451" s="6">
        <v>0</v>
      </c>
      <c r="U1451" s="6">
        <v>0</v>
      </c>
      <c r="V1451" s="6">
        <v>1</v>
      </c>
      <c r="X1451" s="6" t="s">
        <v>10559</v>
      </c>
      <c r="Y1451" s="6" t="s">
        <v>10560</v>
      </c>
      <c r="Z1451" s="6">
        <v>1</v>
      </c>
    </row>
    <row r="1452" spans="1:26">
      <c r="A1452" s="10" t="s">
        <v>645</v>
      </c>
      <c r="B1452" s="11" t="s">
        <v>6273</v>
      </c>
      <c r="C1452" s="11" t="s">
        <v>6274</v>
      </c>
      <c r="D1452" s="12">
        <v>1</v>
      </c>
      <c r="E1452" s="10" t="s">
        <v>6275</v>
      </c>
      <c r="F1452" s="10" t="s">
        <v>6276</v>
      </c>
      <c r="G1452" s="10" t="s">
        <v>6277</v>
      </c>
      <c r="H1452" s="6" t="s">
        <v>1135</v>
      </c>
      <c r="I1452" s="10" t="s">
        <v>6235</v>
      </c>
      <c r="J1452" s="8" t="s">
        <v>1243</v>
      </c>
      <c r="K1452" s="6" t="s">
        <v>1138</v>
      </c>
      <c r="N1452" s="8" t="s">
        <v>1139</v>
      </c>
      <c r="O1452" s="7">
        <v>2</v>
      </c>
      <c r="S1452" s="6">
        <v>0</v>
      </c>
      <c r="T1452" s="6">
        <v>0</v>
      </c>
      <c r="U1452" s="6">
        <v>0</v>
      </c>
      <c r="V1452" s="6">
        <v>1</v>
      </c>
      <c r="X1452" s="6" t="s">
        <v>10561</v>
      </c>
      <c r="Y1452" s="6" t="s">
        <v>10562</v>
      </c>
    </row>
    <row r="1453" spans="1:26">
      <c r="A1453" s="19" t="s">
        <v>919</v>
      </c>
      <c r="B1453" s="11" t="s">
        <v>6278</v>
      </c>
      <c r="C1453" s="11" t="s">
        <v>6279</v>
      </c>
      <c r="D1453" s="12">
        <v>1</v>
      </c>
      <c r="E1453" s="17" t="s">
        <v>6270</v>
      </c>
      <c r="F1453" s="17" t="s">
        <v>6271</v>
      </c>
      <c r="G1453" s="10" t="s">
        <v>6272</v>
      </c>
      <c r="H1453" s="6" t="s">
        <v>1135</v>
      </c>
      <c r="I1453" s="10" t="s">
        <v>6235</v>
      </c>
      <c r="J1453" s="8" t="s">
        <v>1243</v>
      </c>
      <c r="K1453" s="6" t="s">
        <v>1138</v>
      </c>
      <c r="N1453" s="8" t="s">
        <v>1139</v>
      </c>
      <c r="O1453" s="7">
        <v>2</v>
      </c>
      <c r="S1453" s="6">
        <v>0</v>
      </c>
      <c r="T1453" s="6">
        <v>0</v>
      </c>
      <c r="U1453" s="6">
        <v>0</v>
      </c>
      <c r="V1453" s="6">
        <v>1</v>
      </c>
      <c r="X1453" s="6" t="s">
        <v>10563</v>
      </c>
      <c r="Y1453" s="6" t="s">
        <v>10564</v>
      </c>
      <c r="Z1453" s="6">
        <v>1</v>
      </c>
    </row>
    <row r="1454" spans="1:26">
      <c r="A1454" s="19" t="s">
        <v>918</v>
      </c>
      <c r="B1454" s="11" t="s">
        <v>6280</v>
      </c>
      <c r="C1454" s="11" t="s">
        <v>6281</v>
      </c>
      <c r="D1454" s="12">
        <v>1</v>
      </c>
      <c r="E1454" s="17" t="s">
        <v>6270</v>
      </c>
      <c r="F1454" s="17" t="s">
        <v>6271</v>
      </c>
      <c r="G1454" s="10" t="s">
        <v>6272</v>
      </c>
      <c r="H1454" s="6" t="s">
        <v>1135</v>
      </c>
      <c r="I1454" s="10" t="s">
        <v>6235</v>
      </c>
      <c r="J1454" s="8" t="s">
        <v>1243</v>
      </c>
      <c r="K1454" s="6" t="s">
        <v>1138</v>
      </c>
      <c r="N1454" s="8" t="s">
        <v>1139</v>
      </c>
      <c r="O1454" s="7">
        <v>2</v>
      </c>
      <c r="S1454" s="6">
        <v>0</v>
      </c>
      <c r="T1454" s="6">
        <v>0</v>
      </c>
      <c r="U1454" s="6">
        <v>0</v>
      </c>
      <c r="V1454" s="6">
        <v>1</v>
      </c>
      <c r="X1454" s="6" t="s">
        <v>10565</v>
      </c>
      <c r="Y1454" s="6" t="s">
        <v>10566</v>
      </c>
    </row>
    <row r="1455" spans="1:26">
      <c r="A1455" s="10" t="s">
        <v>12</v>
      </c>
      <c r="B1455" s="11" t="s">
        <v>6282</v>
      </c>
      <c r="C1455" s="11" t="s">
        <v>6283</v>
      </c>
      <c r="D1455" s="12">
        <v>0</v>
      </c>
      <c r="E1455" s="10" t="s">
        <v>6284</v>
      </c>
      <c r="F1455" s="10" t="s">
        <v>6285</v>
      </c>
      <c r="G1455" s="10" t="s">
        <v>6286</v>
      </c>
      <c r="H1455" s="6" t="s">
        <v>1135</v>
      </c>
      <c r="I1455" s="10" t="s">
        <v>6235</v>
      </c>
      <c r="J1455" s="8" t="s">
        <v>1243</v>
      </c>
      <c r="K1455" s="6" t="s">
        <v>1138</v>
      </c>
      <c r="N1455" s="8" t="s">
        <v>1139</v>
      </c>
      <c r="O1455" s="7">
        <v>2</v>
      </c>
      <c r="S1455" s="6">
        <v>0</v>
      </c>
      <c r="T1455" s="6">
        <v>0</v>
      </c>
      <c r="U1455" s="6">
        <v>0</v>
      </c>
      <c r="V1455" s="6">
        <v>1</v>
      </c>
      <c r="X1455" s="6" t="s">
        <v>10567</v>
      </c>
      <c r="Y1455" s="6" t="s">
        <v>10568</v>
      </c>
    </row>
    <row r="1456" spans="1:26">
      <c r="A1456" s="10" t="s">
        <v>847</v>
      </c>
      <c r="B1456" s="11" t="s">
        <v>6287</v>
      </c>
      <c r="C1456" s="11" t="s">
        <v>6288</v>
      </c>
      <c r="D1456" s="12">
        <v>0</v>
      </c>
      <c r="E1456" s="10" t="s">
        <v>6289</v>
      </c>
      <c r="F1456" s="10" t="s">
        <v>6290</v>
      </c>
      <c r="G1456" s="10" t="s">
        <v>6291</v>
      </c>
      <c r="H1456" s="6" t="s">
        <v>1135</v>
      </c>
      <c r="I1456" s="10" t="s">
        <v>6235</v>
      </c>
      <c r="J1456" s="8" t="s">
        <v>1243</v>
      </c>
      <c r="K1456" s="6" t="s">
        <v>1138</v>
      </c>
      <c r="N1456" s="8" t="s">
        <v>1139</v>
      </c>
      <c r="O1456" s="7">
        <v>2</v>
      </c>
      <c r="S1456" s="6">
        <v>0</v>
      </c>
      <c r="T1456" s="6">
        <v>0</v>
      </c>
      <c r="U1456" s="6">
        <v>0</v>
      </c>
      <c r="V1456" s="6">
        <v>1</v>
      </c>
      <c r="X1456" s="6" t="s">
        <v>10569</v>
      </c>
      <c r="Y1456" s="6" t="s">
        <v>10570</v>
      </c>
      <c r="Z1456" s="6">
        <v>1</v>
      </c>
    </row>
    <row r="1457" spans="1:26">
      <c r="A1457" s="10" t="s">
        <v>629</v>
      </c>
      <c r="B1457" s="11" t="s">
        <v>6292</v>
      </c>
      <c r="C1457" s="11" t="s">
        <v>6293</v>
      </c>
      <c r="D1457" s="12">
        <v>1</v>
      </c>
      <c r="E1457" s="10" t="s">
        <v>6259</v>
      </c>
      <c r="F1457" s="10" t="s">
        <v>6260</v>
      </c>
      <c r="G1457" s="10" t="s">
        <v>6294</v>
      </c>
      <c r="H1457" s="6" t="s">
        <v>1135</v>
      </c>
      <c r="I1457" s="10" t="s">
        <v>6235</v>
      </c>
      <c r="J1457" s="8" t="s">
        <v>1243</v>
      </c>
      <c r="K1457" s="6" t="s">
        <v>1138</v>
      </c>
      <c r="N1457" s="8" t="s">
        <v>1139</v>
      </c>
      <c r="O1457" s="7">
        <v>2</v>
      </c>
      <c r="S1457" s="6">
        <v>0</v>
      </c>
      <c r="T1457" s="6">
        <v>0</v>
      </c>
      <c r="U1457" s="6">
        <v>0</v>
      </c>
      <c r="V1457" s="6">
        <v>1</v>
      </c>
      <c r="X1457" s="6" t="s">
        <v>10571</v>
      </c>
      <c r="Y1457" s="6" t="s">
        <v>10572</v>
      </c>
    </row>
    <row r="1458" spans="1:26">
      <c r="A1458" s="10" t="s">
        <v>630</v>
      </c>
      <c r="B1458" s="11" t="s">
        <v>6295</v>
      </c>
      <c r="C1458" s="11" t="s">
        <v>6296</v>
      </c>
      <c r="D1458" s="12">
        <v>0</v>
      </c>
      <c r="E1458" s="10" t="s">
        <v>6297</v>
      </c>
      <c r="F1458" s="10" t="s">
        <v>6298</v>
      </c>
      <c r="G1458" s="10" t="s">
        <v>6299</v>
      </c>
      <c r="H1458" s="6" t="s">
        <v>1135</v>
      </c>
      <c r="I1458" s="10" t="s">
        <v>6235</v>
      </c>
      <c r="J1458" s="8" t="s">
        <v>1243</v>
      </c>
      <c r="K1458" s="6" t="s">
        <v>1138</v>
      </c>
      <c r="N1458" s="8" t="s">
        <v>1139</v>
      </c>
      <c r="O1458" s="7">
        <v>2</v>
      </c>
      <c r="S1458" s="6">
        <v>0</v>
      </c>
      <c r="T1458" s="6">
        <v>0</v>
      </c>
      <c r="U1458" s="6">
        <v>0</v>
      </c>
      <c r="V1458" s="6">
        <v>1</v>
      </c>
      <c r="X1458" s="6" t="s">
        <v>10573</v>
      </c>
      <c r="Y1458" s="6" t="s">
        <v>10574</v>
      </c>
    </row>
    <row r="1459" spans="1:26">
      <c r="A1459" s="6" t="s">
        <v>773</v>
      </c>
      <c r="B1459" s="6" t="s">
        <v>6300</v>
      </c>
      <c r="C1459" s="6" t="s">
        <v>6301</v>
      </c>
      <c r="D1459" s="7">
        <v>1</v>
      </c>
      <c r="E1459" s="6" t="s">
        <v>4450</v>
      </c>
      <c r="F1459" s="6" t="s">
        <v>4451</v>
      </c>
      <c r="G1459" s="6" t="s">
        <v>4452</v>
      </c>
      <c r="H1459" s="6" t="s">
        <v>1135</v>
      </c>
      <c r="I1459" s="6" t="s">
        <v>6235</v>
      </c>
      <c r="J1459" s="6" t="s">
        <v>1188</v>
      </c>
      <c r="K1459" s="6" t="s">
        <v>1138</v>
      </c>
      <c r="N1459" s="6" t="s">
        <v>1139</v>
      </c>
      <c r="O1459" s="7">
        <v>2</v>
      </c>
      <c r="S1459" s="6">
        <v>0</v>
      </c>
      <c r="T1459" s="6">
        <v>0</v>
      </c>
      <c r="U1459" s="6">
        <v>0</v>
      </c>
      <c r="V1459" s="6">
        <v>1</v>
      </c>
      <c r="X1459" s="6" t="s">
        <v>10575</v>
      </c>
      <c r="Y1459" s="6" t="s">
        <v>10576</v>
      </c>
      <c r="Z1459" s="6">
        <v>1</v>
      </c>
    </row>
    <row r="1460" spans="1:26">
      <c r="A1460" s="10" t="s">
        <v>6302</v>
      </c>
      <c r="B1460" s="11" t="s">
        <v>6303</v>
      </c>
      <c r="C1460" s="11" t="s">
        <v>6304</v>
      </c>
      <c r="D1460" s="12">
        <v>1</v>
      </c>
      <c r="E1460" s="6" t="s">
        <v>4450</v>
      </c>
      <c r="F1460" s="6" t="s">
        <v>4451</v>
      </c>
      <c r="G1460" s="10" t="s">
        <v>4452</v>
      </c>
      <c r="H1460" s="6" t="s">
        <v>1135</v>
      </c>
      <c r="I1460" s="10" t="s">
        <v>6235</v>
      </c>
      <c r="J1460" s="8" t="s">
        <v>1243</v>
      </c>
      <c r="K1460" s="6" t="s">
        <v>1138</v>
      </c>
      <c r="N1460" s="8" t="s">
        <v>1139</v>
      </c>
      <c r="O1460" s="7">
        <v>2</v>
      </c>
      <c r="S1460" s="6">
        <v>0</v>
      </c>
      <c r="T1460" s="6">
        <v>0</v>
      </c>
      <c r="U1460" s="6">
        <v>0</v>
      </c>
      <c r="V1460" s="6">
        <v>1</v>
      </c>
      <c r="X1460" s="6" t="s">
        <v>10577</v>
      </c>
      <c r="Y1460" s="6" t="s">
        <v>10578</v>
      </c>
      <c r="Z1460" s="6">
        <v>1</v>
      </c>
    </row>
    <row r="1461" spans="1:26">
      <c r="A1461" s="10" t="s">
        <v>766</v>
      </c>
      <c r="B1461" s="11" t="s">
        <v>6305</v>
      </c>
      <c r="C1461" s="11" t="s">
        <v>6306</v>
      </c>
      <c r="D1461" s="12">
        <v>1</v>
      </c>
      <c r="E1461" s="6" t="s">
        <v>4450</v>
      </c>
      <c r="F1461" s="6" t="s">
        <v>4451</v>
      </c>
      <c r="G1461" s="10" t="s">
        <v>4452</v>
      </c>
      <c r="H1461" s="6" t="s">
        <v>1135</v>
      </c>
      <c r="I1461" s="10" t="s">
        <v>6235</v>
      </c>
      <c r="J1461" s="8" t="s">
        <v>1243</v>
      </c>
      <c r="K1461" s="6" t="s">
        <v>1138</v>
      </c>
      <c r="N1461" s="8" t="s">
        <v>1139</v>
      </c>
      <c r="O1461" s="7">
        <v>2</v>
      </c>
      <c r="S1461" s="6">
        <v>0</v>
      </c>
      <c r="T1461" s="6">
        <v>0</v>
      </c>
      <c r="U1461" s="6">
        <v>0</v>
      </c>
      <c r="V1461" s="6">
        <v>1</v>
      </c>
      <c r="X1461" s="6" t="s">
        <v>10579</v>
      </c>
      <c r="Y1461" s="6" t="s">
        <v>10580</v>
      </c>
      <c r="Z1461" s="6">
        <v>1</v>
      </c>
    </row>
    <row r="1462" spans="1:26">
      <c r="A1462" s="10" t="s">
        <v>776</v>
      </c>
      <c r="B1462" s="11" t="s">
        <v>6307</v>
      </c>
      <c r="C1462" s="11" t="s">
        <v>6308</v>
      </c>
      <c r="D1462" s="12">
        <v>1</v>
      </c>
      <c r="E1462" s="6" t="s">
        <v>4450</v>
      </c>
      <c r="F1462" s="6" t="s">
        <v>4451</v>
      </c>
      <c r="G1462" s="10" t="s">
        <v>4452</v>
      </c>
      <c r="H1462" s="6" t="s">
        <v>1135</v>
      </c>
      <c r="I1462" s="10" t="s">
        <v>6235</v>
      </c>
      <c r="J1462" s="8" t="s">
        <v>1243</v>
      </c>
      <c r="K1462" s="6" t="s">
        <v>1138</v>
      </c>
      <c r="N1462" s="8" t="s">
        <v>1139</v>
      </c>
      <c r="O1462" s="7">
        <v>2</v>
      </c>
      <c r="S1462" s="6">
        <v>0</v>
      </c>
      <c r="T1462" s="6">
        <v>0</v>
      </c>
      <c r="U1462" s="6">
        <v>0</v>
      </c>
      <c r="V1462" s="6">
        <v>1</v>
      </c>
      <c r="X1462" s="6" t="s">
        <v>10581</v>
      </c>
      <c r="Y1462" s="6" t="s">
        <v>10582</v>
      </c>
      <c r="Z1462" s="6">
        <v>1</v>
      </c>
    </row>
    <row r="1463" spans="1:26">
      <c r="A1463" s="10" t="s">
        <v>6309</v>
      </c>
      <c r="B1463" s="11" t="s">
        <v>6310</v>
      </c>
      <c r="C1463" s="11" t="s">
        <v>6311</v>
      </c>
      <c r="D1463" s="12">
        <v>1</v>
      </c>
      <c r="E1463" s="6" t="s">
        <v>4450</v>
      </c>
      <c r="F1463" s="6" t="s">
        <v>4451</v>
      </c>
      <c r="G1463" s="10" t="s">
        <v>4452</v>
      </c>
      <c r="H1463" s="6" t="s">
        <v>1135</v>
      </c>
      <c r="I1463" s="10" t="s">
        <v>6235</v>
      </c>
      <c r="J1463" s="8" t="s">
        <v>1243</v>
      </c>
      <c r="K1463" s="6" t="s">
        <v>1138</v>
      </c>
      <c r="N1463" s="8" t="s">
        <v>1139</v>
      </c>
      <c r="O1463" s="7">
        <v>2</v>
      </c>
      <c r="S1463" s="6">
        <v>0</v>
      </c>
      <c r="T1463" s="6">
        <v>0</v>
      </c>
      <c r="U1463" s="6">
        <v>0</v>
      </c>
      <c r="V1463" s="6">
        <v>1</v>
      </c>
      <c r="X1463" s="6" t="s">
        <v>10583</v>
      </c>
      <c r="Y1463" s="6" t="s">
        <v>10584</v>
      </c>
      <c r="Z1463" s="6">
        <v>1</v>
      </c>
    </row>
    <row r="1464" spans="1:26">
      <c r="A1464" s="10" t="s">
        <v>269</v>
      </c>
      <c r="B1464" s="11" t="s">
        <v>6312</v>
      </c>
      <c r="C1464" s="11" t="s">
        <v>6313</v>
      </c>
      <c r="D1464" s="12">
        <v>1</v>
      </c>
      <c r="E1464" s="10" t="s">
        <v>6314</v>
      </c>
      <c r="F1464" s="10" t="s">
        <v>6315</v>
      </c>
      <c r="G1464" s="10" t="s">
        <v>6316</v>
      </c>
      <c r="H1464" s="6" t="s">
        <v>1135</v>
      </c>
      <c r="I1464" s="10" t="s">
        <v>6235</v>
      </c>
      <c r="J1464" s="8" t="s">
        <v>1243</v>
      </c>
      <c r="K1464" s="6" t="s">
        <v>1138</v>
      </c>
      <c r="N1464" s="8" t="s">
        <v>1139</v>
      </c>
      <c r="O1464" s="7">
        <v>2</v>
      </c>
      <c r="S1464" s="6">
        <v>0</v>
      </c>
      <c r="T1464" s="6">
        <v>0</v>
      </c>
      <c r="U1464" s="6">
        <v>0</v>
      </c>
      <c r="V1464" s="6">
        <v>1</v>
      </c>
      <c r="X1464" s="6" t="s">
        <v>10585</v>
      </c>
      <c r="Y1464" s="6" t="s">
        <v>10586</v>
      </c>
      <c r="Z1464" s="6">
        <v>1</v>
      </c>
    </row>
    <row r="1465" spans="1:26">
      <c r="A1465" s="10" t="s">
        <v>242</v>
      </c>
      <c r="B1465" s="11" t="s">
        <v>6317</v>
      </c>
      <c r="C1465" s="11" t="s">
        <v>6318</v>
      </c>
      <c r="D1465" s="12">
        <v>0</v>
      </c>
      <c r="E1465" s="10" t="s">
        <v>6314</v>
      </c>
      <c r="F1465" s="10" t="s">
        <v>6315</v>
      </c>
      <c r="G1465" s="10" t="s">
        <v>6319</v>
      </c>
      <c r="H1465" s="6" t="s">
        <v>1135</v>
      </c>
      <c r="I1465" s="10" t="s">
        <v>6235</v>
      </c>
      <c r="J1465" s="8" t="s">
        <v>1243</v>
      </c>
      <c r="K1465" s="6" t="s">
        <v>1138</v>
      </c>
      <c r="N1465" s="8" t="s">
        <v>1139</v>
      </c>
      <c r="O1465" s="7">
        <v>2</v>
      </c>
      <c r="S1465" s="6">
        <v>0</v>
      </c>
      <c r="T1465" s="6">
        <v>0</v>
      </c>
      <c r="U1465" s="6">
        <v>0</v>
      </c>
      <c r="V1465" s="6">
        <v>1</v>
      </c>
      <c r="X1465" s="6" t="s">
        <v>10587</v>
      </c>
      <c r="Y1465" s="6" t="s">
        <v>10588</v>
      </c>
      <c r="Z1465" s="6">
        <v>1</v>
      </c>
    </row>
    <row r="1466" spans="1:26" ht="15.75">
      <c r="A1466" s="10" t="s">
        <v>679</v>
      </c>
      <c r="B1466" s="11" t="s">
        <v>6320</v>
      </c>
      <c r="C1466" s="11" t="s">
        <v>6321</v>
      </c>
      <c r="D1466" s="12">
        <v>1</v>
      </c>
      <c r="E1466" s="6" t="s">
        <v>6322</v>
      </c>
      <c r="F1466" s="6" t="s">
        <v>6323</v>
      </c>
      <c r="G1466" s="10" t="s">
        <v>6324</v>
      </c>
      <c r="H1466" s="6" t="s">
        <v>1135</v>
      </c>
      <c r="I1466" s="10" t="s">
        <v>6235</v>
      </c>
      <c r="J1466" s="8" t="s">
        <v>1243</v>
      </c>
      <c r="K1466" s="6" t="s">
        <v>1138</v>
      </c>
      <c r="L1466" s="11"/>
      <c r="M1466" s="42"/>
      <c r="N1466" s="8" t="s">
        <v>1139</v>
      </c>
      <c r="O1466" s="7">
        <v>2</v>
      </c>
      <c r="P1466" s="11"/>
      <c r="Q1466" s="8"/>
      <c r="R1466" s="8"/>
      <c r="S1466" s="6">
        <v>0</v>
      </c>
      <c r="T1466" s="6">
        <v>0</v>
      </c>
      <c r="U1466" s="6">
        <v>0</v>
      </c>
      <c r="V1466" s="6">
        <v>1</v>
      </c>
      <c r="X1466" s="6" t="s">
        <v>10589</v>
      </c>
      <c r="Y1466" s="6" t="s">
        <v>10590</v>
      </c>
      <c r="Z1466" s="6">
        <v>1</v>
      </c>
    </row>
    <row r="1467" spans="1:26">
      <c r="A1467" s="10" t="s">
        <v>565</v>
      </c>
      <c r="B1467" s="11" t="s">
        <v>6325</v>
      </c>
      <c r="C1467" s="11" t="s">
        <v>6326</v>
      </c>
      <c r="D1467" s="12">
        <v>0</v>
      </c>
      <c r="E1467" s="10" t="s">
        <v>6327</v>
      </c>
      <c r="F1467" s="10" t="s">
        <v>6328</v>
      </c>
      <c r="G1467" s="10" t="s">
        <v>6329</v>
      </c>
      <c r="H1467" s="6" t="s">
        <v>1135</v>
      </c>
      <c r="I1467" s="10" t="s">
        <v>6235</v>
      </c>
      <c r="J1467" s="8" t="s">
        <v>1243</v>
      </c>
      <c r="K1467" s="6" t="s">
        <v>1138</v>
      </c>
      <c r="N1467" s="8" t="s">
        <v>1139</v>
      </c>
      <c r="O1467" s="7">
        <v>2</v>
      </c>
      <c r="S1467" s="6">
        <v>0</v>
      </c>
      <c r="T1467" s="6">
        <v>0</v>
      </c>
      <c r="U1467" s="6">
        <v>0</v>
      </c>
      <c r="V1467" s="6">
        <v>1</v>
      </c>
      <c r="X1467" s="6" t="s">
        <v>10591</v>
      </c>
      <c r="Y1467" s="6" t="s">
        <v>10592</v>
      </c>
      <c r="Z1467" s="6">
        <v>1</v>
      </c>
    </row>
    <row r="1468" spans="1:26">
      <c r="A1468" s="11" t="s">
        <v>534</v>
      </c>
      <c r="B1468" s="11" t="s">
        <v>6330</v>
      </c>
      <c r="C1468" s="11" t="s">
        <v>6331</v>
      </c>
      <c r="D1468" s="12">
        <v>0</v>
      </c>
      <c r="E1468" s="11" t="s">
        <v>6332</v>
      </c>
      <c r="F1468" s="11" t="s">
        <v>6333</v>
      </c>
      <c r="G1468" s="10" t="s">
        <v>6334</v>
      </c>
      <c r="H1468" s="6" t="s">
        <v>1135</v>
      </c>
      <c r="I1468" s="11" t="s">
        <v>6235</v>
      </c>
      <c r="J1468" s="8" t="s">
        <v>1243</v>
      </c>
      <c r="K1468" s="6" t="s">
        <v>1138</v>
      </c>
      <c r="N1468" s="6" t="s">
        <v>1139</v>
      </c>
      <c r="O1468" s="7">
        <v>2</v>
      </c>
      <c r="S1468" s="6">
        <v>0</v>
      </c>
      <c r="T1468" s="6">
        <v>0</v>
      </c>
      <c r="U1468" s="6">
        <v>0</v>
      </c>
      <c r="V1468" s="6">
        <v>1</v>
      </c>
      <c r="X1468" s="6" t="s">
        <v>10593</v>
      </c>
      <c r="Y1468" s="6" t="s">
        <v>10594</v>
      </c>
    </row>
    <row r="1469" spans="1:26">
      <c r="A1469" s="11" t="s">
        <v>531</v>
      </c>
      <c r="B1469" s="11" t="s">
        <v>6335</v>
      </c>
      <c r="C1469" s="11" t="s">
        <v>6336</v>
      </c>
      <c r="D1469" s="12">
        <v>0</v>
      </c>
      <c r="E1469" s="11" t="s">
        <v>6332</v>
      </c>
      <c r="F1469" s="11" t="s">
        <v>6333</v>
      </c>
      <c r="G1469" s="10" t="s">
        <v>6334</v>
      </c>
      <c r="H1469" s="6" t="s">
        <v>1135</v>
      </c>
      <c r="I1469" s="11" t="s">
        <v>6235</v>
      </c>
      <c r="J1469" s="8" t="s">
        <v>1243</v>
      </c>
      <c r="K1469" s="6" t="s">
        <v>1138</v>
      </c>
      <c r="N1469" s="6" t="s">
        <v>1139</v>
      </c>
      <c r="O1469" s="7">
        <v>2</v>
      </c>
      <c r="S1469" s="6">
        <v>0</v>
      </c>
      <c r="T1469" s="6">
        <v>0</v>
      </c>
      <c r="U1469" s="6">
        <v>0</v>
      </c>
      <c r="V1469" s="6">
        <v>1</v>
      </c>
      <c r="X1469" s="6" t="s">
        <v>10595</v>
      </c>
      <c r="Y1469" s="6" t="s">
        <v>10596</v>
      </c>
    </row>
    <row r="1470" spans="1:26">
      <c r="A1470" s="19" t="s">
        <v>6337</v>
      </c>
      <c r="B1470" s="11" t="s">
        <v>6338</v>
      </c>
      <c r="C1470" s="11" t="s">
        <v>6339</v>
      </c>
      <c r="D1470" s="12">
        <v>0</v>
      </c>
      <c r="E1470" s="10" t="s">
        <v>6340</v>
      </c>
      <c r="F1470" s="10" t="s">
        <v>6341</v>
      </c>
      <c r="G1470" s="10" t="s">
        <v>6342</v>
      </c>
      <c r="H1470" s="6" t="s">
        <v>1135</v>
      </c>
      <c r="I1470" s="11" t="s">
        <v>6343</v>
      </c>
      <c r="J1470" s="8" t="s">
        <v>1500</v>
      </c>
      <c r="K1470" s="6" t="s">
        <v>1138</v>
      </c>
      <c r="N1470" s="8" t="s">
        <v>1139</v>
      </c>
      <c r="O1470" s="7">
        <v>2</v>
      </c>
      <c r="S1470" s="6">
        <v>0</v>
      </c>
      <c r="T1470" s="6">
        <v>0</v>
      </c>
      <c r="U1470" s="6">
        <v>0</v>
      </c>
      <c r="V1470" s="6">
        <v>1</v>
      </c>
      <c r="X1470" s="6" t="s">
        <v>10597</v>
      </c>
      <c r="Y1470" s="6" t="s">
        <v>10598</v>
      </c>
    </row>
    <row r="1471" spans="1:26">
      <c r="A1471" s="10" t="s">
        <v>908</v>
      </c>
      <c r="B1471" s="6" t="s">
        <v>6344</v>
      </c>
      <c r="C1471" s="11" t="s">
        <v>6345</v>
      </c>
      <c r="D1471" s="12">
        <v>0</v>
      </c>
      <c r="E1471" s="10" t="s">
        <v>6346</v>
      </c>
      <c r="F1471" s="10" t="s">
        <v>6347</v>
      </c>
      <c r="G1471" s="9" t="s">
        <v>6348</v>
      </c>
      <c r="H1471" s="6" t="s">
        <v>1135</v>
      </c>
      <c r="I1471" s="11" t="s">
        <v>6343</v>
      </c>
      <c r="J1471" s="8" t="s">
        <v>1500</v>
      </c>
      <c r="K1471" s="6" t="s">
        <v>1138</v>
      </c>
      <c r="N1471" s="8" t="s">
        <v>1139</v>
      </c>
      <c r="O1471" s="7">
        <v>2</v>
      </c>
      <c r="S1471" s="6">
        <v>0</v>
      </c>
      <c r="T1471" s="6">
        <v>0</v>
      </c>
      <c r="U1471" s="6">
        <v>0</v>
      </c>
      <c r="V1471" s="6">
        <v>1</v>
      </c>
      <c r="X1471" s="6" t="s">
        <v>10599</v>
      </c>
      <c r="Y1471" s="6" t="s">
        <v>10600</v>
      </c>
    </row>
    <row r="1472" spans="1:26">
      <c r="A1472" s="6" t="s">
        <v>6349</v>
      </c>
      <c r="B1472" s="6" t="s">
        <v>6350</v>
      </c>
      <c r="C1472" s="11" t="s">
        <v>6351</v>
      </c>
      <c r="D1472" s="12">
        <v>0</v>
      </c>
      <c r="E1472" s="10" t="s">
        <v>6352</v>
      </c>
      <c r="F1472" s="10" t="s">
        <v>6353</v>
      </c>
      <c r="G1472" s="6" t="s">
        <v>6354</v>
      </c>
      <c r="H1472" s="6" t="s">
        <v>1135</v>
      </c>
      <c r="I1472" s="11" t="s">
        <v>6343</v>
      </c>
      <c r="J1472" s="8" t="s">
        <v>1500</v>
      </c>
      <c r="K1472" s="6" t="s">
        <v>1138</v>
      </c>
      <c r="N1472" s="8" t="s">
        <v>1139</v>
      </c>
      <c r="O1472" s="7">
        <v>2</v>
      </c>
      <c r="S1472" s="6">
        <v>0</v>
      </c>
      <c r="T1472" s="6">
        <v>0</v>
      </c>
      <c r="U1472" s="6">
        <v>0</v>
      </c>
      <c r="V1472" s="6">
        <v>1</v>
      </c>
      <c r="X1472" s="6" t="s">
        <v>10601</v>
      </c>
      <c r="Y1472" s="6" t="s">
        <v>10602</v>
      </c>
      <c r="Z1472" s="6">
        <v>1</v>
      </c>
    </row>
    <row r="1473" spans="1:26">
      <c r="A1473" s="10" t="s">
        <v>625</v>
      </c>
      <c r="B1473" s="11" t="s">
        <v>6355</v>
      </c>
      <c r="C1473" s="11" t="s">
        <v>6356</v>
      </c>
      <c r="D1473" s="12">
        <v>1</v>
      </c>
      <c r="E1473" s="10" t="s">
        <v>6357</v>
      </c>
      <c r="F1473" s="10" t="s">
        <v>6358</v>
      </c>
      <c r="G1473" s="10" t="s">
        <v>6359</v>
      </c>
      <c r="H1473" s="6" t="s">
        <v>1135</v>
      </c>
      <c r="I1473" s="10" t="s">
        <v>6360</v>
      </c>
      <c r="J1473" s="8" t="s">
        <v>1243</v>
      </c>
      <c r="K1473" s="6" t="s">
        <v>1138</v>
      </c>
      <c r="N1473" s="8" t="s">
        <v>1139</v>
      </c>
      <c r="O1473" s="7">
        <v>2</v>
      </c>
      <c r="S1473" s="6">
        <v>0</v>
      </c>
      <c r="T1473" s="6">
        <v>0</v>
      </c>
      <c r="U1473" s="6">
        <v>0</v>
      </c>
      <c r="V1473" s="6">
        <v>1</v>
      </c>
      <c r="X1473" s="6" t="s">
        <v>10603</v>
      </c>
      <c r="Y1473" s="6" t="s">
        <v>10604</v>
      </c>
    </row>
    <row r="1474" spans="1:26">
      <c r="A1474" s="6" t="s">
        <v>397</v>
      </c>
      <c r="B1474" s="6" t="s">
        <v>6361</v>
      </c>
      <c r="C1474" s="6" t="s">
        <v>6362</v>
      </c>
      <c r="D1474" s="7">
        <v>0</v>
      </c>
      <c r="E1474" s="6" t="s">
        <v>6357</v>
      </c>
      <c r="F1474" s="6" t="s">
        <v>6358</v>
      </c>
      <c r="G1474" s="6" t="s">
        <v>6363</v>
      </c>
      <c r="H1474" s="6" t="s">
        <v>1135</v>
      </c>
      <c r="I1474" s="10" t="s">
        <v>6360</v>
      </c>
      <c r="J1474" s="8" t="s">
        <v>1243</v>
      </c>
      <c r="K1474" s="6" t="s">
        <v>1138</v>
      </c>
      <c r="N1474" s="6" t="s">
        <v>1139</v>
      </c>
      <c r="O1474" s="7">
        <v>2</v>
      </c>
      <c r="S1474" s="6">
        <v>0</v>
      </c>
      <c r="T1474" s="6">
        <v>0</v>
      </c>
      <c r="U1474" s="6">
        <v>0</v>
      </c>
      <c r="V1474" s="6">
        <v>1</v>
      </c>
      <c r="X1474" s="6" t="s">
        <v>10605</v>
      </c>
      <c r="Y1474" s="6" t="s">
        <v>10606</v>
      </c>
      <c r="Z1474" s="6">
        <v>2</v>
      </c>
    </row>
    <row r="1475" spans="1:26">
      <c r="A1475" s="10" t="s">
        <v>791</v>
      </c>
      <c r="B1475" s="11" t="s">
        <v>6364</v>
      </c>
      <c r="C1475" s="11" t="s">
        <v>6365</v>
      </c>
      <c r="D1475" s="12">
        <v>0</v>
      </c>
      <c r="E1475" s="6" t="s">
        <v>6366</v>
      </c>
      <c r="F1475" s="6" t="s">
        <v>6367</v>
      </c>
      <c r="G1475" s="10" t="s">
        <v>6368</v>
      </c>
      <c r="H1475" s="6" t="s">
        <v>1135</v>
      </c>
      <c r="I1475" s="10" t="s">
        <v>6360</v>
      </c>
      <c r="J1475" s="8" t="s">
        <v>1243</v>
      </c>
      <c r="K1475" s="6" t="s">
        <v>1138</v>
      </c>
      <c r="N1475" s="8" t="s">
        <v>1139</v>
      </c>
      <c r="O1475" s="7">
        <v>2</v>
      </c>
      <c r="S1475" s="6">
        <v>0</v>
      </c>
      <c r="T1475" s="6">
        <v>0</v>
      </c>
      <c r="U1475" s="6">
        <v>0</v>
      </c>
      <c r="V1475" s="6">
        <v>1</v>
      </c>
      <c r="X1475" s="6" t="s">
        <v>10607</v>
      </c>
      <c r="Y1475" s="6" t="s">
        <v>10608</v>
      </c>
      <c r="Z1475" s="6">
        <v>1</v>
      </c>
    </row>
    <row r="1476" spans="1:26">
      <c r="A1476" s="10" t="s">
        <v>793</v>
      </c>
      <c r="B1476" s="11" t="s">
        <v>6369</v>
      </c>
      <c r="C1476" s="11" t="s">
        <v>6370</v>
      </c>
      <c r="D1476" s="12">
        <v>0</v>
      </c>
      <c r="E1476" s="6" t="s">
        <v>6366</v>
      </c>
      <c r="F1476" s="6" t="s">
        <v>6367</v>
      </c>
      <c r="G1476" s="10" t="s">
        <v>6368</v>
      </c>
      <c r="H1476" s="6" t="s">
        <v>1135</v>
      </c>
      <c r="I1476" s="10" t="s">
        <v>6360</v>
      </c>
      <c r="J1476" s="8" t="s">
        <v>1243</v>
      </c>
      <c r="K1476" s="6" t="s">
        <v>1138</v>
      </c>
      <c r="N1476" s="8" t="s">
        <v>1139</v>
      </c>
      <c r="O1476" s="7">
        <v>2</v>
      </c>
      <c r="S1476" s="6">
        <v>0</v>
      </c>
      <c r="T1476" s="6">
        <v>0</v>
      </c>
      <c r="U1476" s="6">
        <v>0</v>
      </c>
      <c r="V1476" s="6">
        <v>1</v>
      </c>
      <c r="X1476" s="6" t="s">
        <v>10609</v>
      </c>
      <c r="Y1476" s="6" t="s">
        <v>10610</v>
      </c>
      <c r="Z1476" s="6">
        <v>1</v>
      </c>
    </row>
    <row r="1477" spans="1:26">
      <c r="A1477" s="10" t="s">
        <v>202</v>
      </c>
      <c r="B1477" s="11" t="s">
        <v>6371</v>
      </c>
      <c r="C1477" s="11" t="s">
        <v>6372</v>
      </c>
      <c r="D1477" s="12">
        <v>1</v>
      </c>
      <c r="E1477" s="40" t="s">
        <v>6373</v>
      </c>
      <c r="F1477" s="40" t="s">
        <v>6374</v>
      </c>
      <c r="G1477" s="10" t="s">
        <v>6375</v>
      </c>
      <c r="H1477" s="6" t="s">
        <v>1135</v>
      </c>
      <c r="I1477" s="10" t="s">
        <v>6360</v>
      </c>
      <c r="J1477" s="8" t="s">
        <v>1243</v>
      </c>
      <c r="K1477" s="6" t="s">
        <v>1138</v>
      </c>
      <c r="N1477" s="8" t="s">
        <v>1139</v>
      </c>
      <c r="O1477" s="7">
        <v>2</v>
      </c>
      <c r="S1477" s="6">
        <v>0</v>
      </c>
      <c r="T1477" s="6">
        <v>0</v>
      </c>
      <c r="U1477" s="6">
        <v>0</v>
      </c>
      <c r="V1477" s="6">
        <v>1</v>
      </c>
      <c r="X1477" s="6" t="s">
        <v>10611</v>
      </c>
      <c r="Y1477" s="6" t="s">
        <v>10612</v>
      </c>
      <c r="Z1477" s="6">
        <v>1</v>
      </c>
    </row>
    <row r="1478" spans="1:26">
      <c r="A1478" s="10" t="s">
        <v>206</v>
      </c>
      <c r="B1478" s="11" t="s">
        <v>6376</v>
      </c>
      <c r="C1478" s="11" t="s">
        <v>6377</v>
      </c>
      <c r="D1478" s="12">
        <v>1</v>
      </c>
      <c r="E1478" s="40" t="s">
        <v>6373</v>
      </c>
      <c r="F1478" s="40" t="s">
        <v>6374</v>
      </c>
      <c r="G1478" s="10" t="s">
        <v>6375</v>
      </c>
      <c r="H1478" s="6" t="s">
        <v>1135</v>
      </c>
      <c r="I1478" s="10" t="s">
        <v>6360</v>
      </c>
      <c r="J1478" s="8" t="s">
        <v>1243</v>
      </c>
      <c r="K1478" s="6" t="s">
        <v>1138</v>
      </c>
      <c r="N1478" s="8" t="s">
        <v>1139</v>
      </c>
      <c r="O1478" s="7">
        <v>2</v>
      </c>
      <c r="S1478" s="6">
        <v>0</v>
      </c>
      <c r="T1478" s="6">
        <v>0</v>
      </c>
      <c r="U1478" s="6">
        <v>0</v>
      </c>
      <c r="V1478" s="6">
        <v>1</v>
      </c>
      <c r="X1478" s="6" t="s">
        <v>10613</v>
      </c>
      <c r="Y1478" s="6" t="s">
        <v>10614</v>
      </c>
      <c r="Z1478" s="6">
        <v>1</v>
      </c>
    </row>
    <row r="1479" spans="1:26">
      <c r="A1479" s="19" t="s">
        <v>737</v>
      </c>
      <c r="B1479" s="11" t="s">
        <v>6378</v>
      </c>
      <c r="C1479" s="11" t="s">
        <v>6379</v>
      </c>
      <c r="D1479" s="12">
        <v>0</v>
      </c>
      <c r="E1479" s="9" t="s">
        <v>6380</v>
      </c>
      <c r="F1479" s="9" t="s">
        <v>6381</v>
      </c>
      <c r="G1479" s="10" t="s">
        <v>6382</v>
      </c>
      <c r="H1479" s="6" t="s">
        <v>1135</v>
      </c>
      <c r="I1479" s="10" t="s">
        <v>6360</v>
      </c>
      <c r="J1479" s="8" t="s">
        <v>1243</v>
      </c>
      <c r="K1479" s="6" t="s">
        <v>1138</v>
      </c>
      <c r="N1479" s="8" t="s">
        <v>1139</v>
      </c>
      <c r="O1479" s="7">
        <v>2</v>
      </c>
      <c r="S1479" s="6">
        <v>0</v>
      </c>
      <c r="T1479" s="6">
        <v>0</v>
      </c>
      <c r="U1479" s="6">
        <v>0</v>
      </c>
      <c r="V1479" s="6">
        <v>1</v>
      </c>
      <c r="X1479" s="6" t="s">
        <v>10615</v>
      </c>
      <c r="Y1479" s="6" t="s">
        <v>10616</v>
      </c>
    </row>
    <row r="1480" spans="1:26" ht="15.75">
      <c r="A1480" s="10" t="s">
        <v>6383</v>
      </c>
      <c r="B1480" s="11" t="s">
        <v>6384</v>
      </c>
      <c r="C1480" s="11" t="s">
        <v>6385</v>
      </c>
      <c r="D1480" s="12">
        <v>1</v>
      </c>
      <c r="E1480" s="40" t="s">
        <v>6386</v>
      </c>
      <c r="F1480" s="40" t="s">
        <v>6387</v>
      </c>
      <c r="G1480" s="10" t="s">
        <v>6388</v>
      </c>
      <c r="H1480" s="6" t="s">
        <v>1135</v>
      </c>
      <c r="I1480" s="10" t="s">
        <v>6360</v>
      </c>
      <c r="J1480" s="8" t="s">
        <v>1243</v>
      </c>
      <c r="K1480" s="6" t="s">
        <v>1138</v>
      </c>
      <c r="L1480" s="11"/>
      <c r="M1480" s="42"/>
      <c r="N1480" s="8" t="s">
        <v>1139</v>
      </c>
      <c r="O1480" s="7">
        <v>2</v>
      </c>
      <c r="P1480" s="11"/>
      <c r="Q1480" s="8"/>
      <c r="R1480" s="8"/>
      <c r="S1480" s="6">
        <v>0</v>
      </c>
      <c r="T1480" s="6">
        <v>0</v>
      </c>
      <c r="U1480" s="6">
        <v>0</v>
      </c>
      <c r="V1480" s="6">
        <v>1</v>
      </c>
      <c r="X1480" s="6" t="s">
        <v>10617</v>
      </c>
      <c r="Y1480" s="6" t="s">
        <v>10618</v>
      </c>
    </row>
    <row r="1481" spans="1:26">
      <c r="A1481" s="10" t="s">
        <v>958</v>
      </c>
      <c r="B1481" s="6" t="s">
        <v>6389</v>
      </c>
      <c r="C1481" s="11" t="s">
        <v>6390</v>
      </c>
      <c r="D1481" s="12">
        <v>0</v>
      </c>
      <c r="E1481" s="40" t="s">
        <v>6391</v>
      </c>
      <c r="F1481" s="40" t="s">
        <v>6392</v>
      </c>
      <c r="G1481" s="10" t="s">
        <v>6393</v>
      </c>
      <c r="H1481" s="6" t="s">
        <v>1135</v>
      </c>
      <c r="I1481" s="10" t="s">
        <v>6360</v>
      </c>
      <c r="J1481" s="8" t="s">
        <v>1243</v>
      </c>
      <c r="K1481" s="6" t="s">
        <v>1138</v>
      </c>
      <c r="N1481" s="8" t="s">
        <v>1139</v>
      </c>
      <c r="O1481" s="7">
        <v>2</v>
      </c>
      <c r="S1481" s="6">
        <v>0</v>
      </c>
      <c r="T1481" s="6">
        <v>0</v>
      </c>
      <c r="U1481" s="6">
        <v>0</v>
      </c>
      <c r="V1481" s="6">
        <v>1</v>
      </c>
      <c r="X1481" s="6" t="s">
        <v>10619</v>
      </c>
      <c r="Y1481" s="6" t="s">
        <v>10620</v>
      </c>
    </row>
    <row r="1482" spans="1:26">
      <c r="A1482" s="10" t="s">
        <v>678</v>
      </c>
      <c r="B1482" s="11" t="s">
        <v>6394</v>
      </c>
      <c r="C1482" s="11" t="s">
        <v>6395</v>
      </c>
      <c r="D1482" s="12">
        <v>1</v>
      </c>
      <c r="E1482" s="17" t="s">
        <v>6396</v>
      </c>
      <c r="F1482" s="17" t="s">
        <v>6397</v>
      </c>
      <c r="G1482" s="10" t="s">
        <v>6398</v>
      </c>
      <c r="H1482" s="6" t="s">
        <v>1135</v>
      </c>
      <c r="I1482" s="10" t="s">
        <v>6360</v>
      </c>
      <c r="J1482" s="8" t="s">
        <v>1243</v>
      </c>
      <c r="K1482" s="6" t="s">
        <v>1138</v>
      </c>
      <c r="N1482" s="8" t="s">
        <v>1139</v>
      </c>
      <c r="O1482" s="7">
        <v>2</v>
      </c>
      <c r="S1482" s="6">
        <v>0</v>
      </c>
      <c r="T1482" s="6">
        <v>0</v>
      </c>
      <c r="U1482" s="6">
        <v>0</v>
      </c>
      <c r="V1482" s="6">
        <v>1</v>
      </c>
      <c r="X1482" s="6" t="s">
        <v>10621</v>
      </c>
      <c r="Y1482" s="6" t="s">
        <v>10622</v>
      </c>
    </row>
    <row r="1483" spans="1:26">
      <c r="A1483" s="10" t="s">
        <v>204</v>
      </c>
      <c r="B1483" s="11" t="s">
        <v>6399</v>
      </c>
      <c r="C1483" s="11" t="s">
        <v>6400</v>
      </c>
      <c r="D1483" s="12">
        <v>1</v>
      </c>
      <c r="E1483" s="9" t="s">
        <v>6401</v>
      </c>
      <c r="F1483" s="9" t="s">
        <v>6402</v>
      </c>
      <c r="G1483" s="10" t="s">
        <v>6403</v>
      </c>
      <c r="H1483" s="6" t="s">
        <v>1135</v>
      </c>
      <c r="I1483" s="10" t="s">
        <v>6360</v>
      </c>
      <c r="J1483" s="8" t="s">
        <v>1243</v>
      </c>
      <c r="K1483" s="6" t="s">
        <v>1138</v>
      </c>
      <c r="N1483" s="8" t="s">
        <v>1139</v>
      </c>
      <c r="O1483" s="7">
        <v>2</v>
      </c>
      <c r="S1483" s="6">
        <v>0</v>
      </c>
      <c r="T1483" s="6">
        <v>0</v>
      </c>
      <c r="U1483" s="6">
        <v>0</v>
      </c>
      <c r="V1483" s="6">
        <v>1</v>
      </c>
      <c r="X1483" s="6" t="s">
        <v>10623</v>
      </c>
      <c r="Y1483" s="6" t="s">
        <v>10624</v>
      </c>
      <c r="Z1483" s="6">
        <v>1</v>
      </c>
    </row>
    <row r="1484" spans="1:26">
      <c r="A1484" s="10" t="s">
        <v>770</v>
      </c>
      <c r="B1484" s="11" t="s">
        <v>6404</v>
      </c>
      <c r="C1484" s="11" t="s">
        <v>6405</v>
      </c>
      <c r="D1484" s="12">
        <v>1</v>
      </c>
      <c r="E1484" s="6" t="s">
        <v>4450</v>
      </c>
      <c r="F1484" s="6" t="s">
        <v>4451</v>
      </c>
      <c r="G1484" s="10" t="s">
        <v>4452</v>
      </c>
      <c r="H1484" s="6" t="s">
        <v>1135</v>
      </c>
      <c r="I1484" s="10" t="s">
        <v>6360</v>
      </c>
      <c r="J1484" s="8" t="s">
        <v>1243</v>
      </c>
      <c r="K1484" s="6" t="s">
        <v>1138</v>
      </c>
      <c r="N1484" s="8" t="s">
        <v>1139</v>
      </c>
      <c r="O1484" s="7">
        <v>2</v>
      </c>
      <c r="S1484" s="6">
        <v>0</v>
      </c>
      <c r="T1484" s="6">
        <v>0</v>
      </c>
      <c r="U1484" s="6">
        <v>0</v>
      </c>
      <c r="V1484" s="6">
        <v>1</v>
      </c>
      <c r="X1484" s="6" t="s">
        <v>10625</v>
      </c>
      <c r="Y1484" s="6" t="s">
        <v>10626</v>
      </c>
      <c r="Z1484" s="6">
        <v>1</v>
      </c>
    </row>
    <row r="1485" spans="1:26">
      <c r="A1485" s="10" t="s">
        <v>764</v>
      </c>
      <c r="B1485" s="11" t="s">
        <v>6406</v>
      </c>
      <c r="C1485" s="11" t="s">
        <v>6407</v>
      </c>
      <c r="D1485" s="12">
        <v>1</v>
      </c>
      <c r="E1485" s="6" t="s">
        <v>4450</v>
      </c>
      <c r="F1485" s="6" t="s">
        <v>4451</v>
      </c>
      <c r="G1485" s="10" t="s">
        <v>4452</v>
      </c>
      <c r="H1485" s="6" t="s">
        <v>1135</v>
      </c>
      <c r="I1485" s="10" t="s">
        <v>6360</v>
      </c>
      <c r="J1485" s="8" t="s">
        <v>1243</v>
      </c>
      <c r="K1485" s="6" t="s">
        <v>1138</v>
      </c>
      <c r="N1485" s="8" t="s">
        <v>1139</v>
      </c>
      <c r="O1485" s="7">
        <v>2</v>
      </c>
      <c r="S1485" s="6">
        <v>0</v>
      </c>
      <c r="T1485" s="6">
        <v>0</v>
      </c>
      <c r="U1485" s="6">
        <v>0</v>
      </c>
      <c r="V1485" s="6">
        <v>1</v>
      </c>
      <c r="X1485" s="6" t="s">
        <v>10627</v>
      </c>
      <c r="Y1485" s="6" t="s">
        <v>10628</v>
      </c>
      <c r="Z1485" s="6">
        <v>1</v>
      </c>
    </row>
    <row r="1486" spans="1:26">
      <c r="A1486" s="10" t="s">
        <v>6408</v>
      </c>
      <c r="B1486" s="11" t="s">
        <v>6409</v>
      </c>
      <c r="C1486" s="11" t="s">
        <v>6410</v>
      </c>
      <c r="D1486" s="12">
        <v>1</v>
      </c>
      <c r="E1486" s="6" t="s">
        <v>4450</v>
      </c>
      <c r="F1486" s="6" t="s">
        <v>4451</v>
      </c>
      <c r="G1486" s="10" t="s">
        <v>4452</v>
      </c>
      <c r="H1486" s="6" t="s">
        <v>1135</v>
      </c>
      <c r="I1486" s="10" t="s">
        <v>6360</v>
      </c>
      <c r="J1486" s="8" t="s">
        <v>1243</v>
      </c>
      <c r="K1486" s="6" t="s">
        <v>1138</v>
      </c>
      <c r="N1486" s="8" t="s">
        <v>1139</v>
      </c>
      <c r="O1486" s="7">
        <v>2</v>
      </c>
      <c r="S1486" s="6">
        <v>0</v>
      </c>
      <c r="T1486" s="6">
        <v>0</v>
      </c>
      <c r="U1486" s="6">
        <v>0</v>
      </c>
      <c r="V1486" s="6">
        <v>1</v>
      </c>
      <c r="X1486" s="6" t="s">
        <v>10629</v>
      </c>
      <c r="Y1486" s="6" t="s">
        <v>10630</v>
      </c>
      <c r="Z1486" s="6">
        <v>1</v>
      </c>
    </row>
    <row r="1487" spans="1:26">
      <c r="A1487" s="10" t="s">
        <v>779</v>
      </c>
      <c r="B1487" s="11" t="s">
        <v>6411</v>
      </c>
      <c r="C1487" s="11" t="s">
        <v>6412</v>
      </c>
      <c r="D1487" s="12">
        <v>1</v>
      </c>
      <c r="E1487" s="6" t="s">
        <v>4450</v>
      </c>
      <c r="F1487" s="6" t="s">
        <v>4451</v>
      </c>
      <c r="G1487" s="10" t="s">
        <v>4452</v>
      </c>
      <c r="H1487" s="6" t="s">
        <v>1135</v>
      </c>
      <c r="I1487" s="10" t="s">
        <v>6360</v>
      </c>
      <c r="J1487" s="8" t="s">
        <v>1243</v>
      </c>
      <c r="K1487" s="6" t="s">
        <v>1138</v>
      </c>
      <c r="N1487" s="8" t="s">
        <v>1139</v>
      </c>
      <c r="O1487" s="7">
        <v>2</v>
      </c>
      <c r="S1487" s="6">
        <v>0</v>
      </c>
      <c r="T1487" s="6">
        <v>0</v>
      </c>
      <c r="U1487" s="6">
        <v>0</v>
      </c>
      <c r="V1487" s="6">
        <v>1</v>
      </c>
      <c r="X1487" s="6" t="s">
        <v>10631</v>
      </c>
      <c r="Y1487" s="6" t="s">
        <v>10632</v>
      </c>
      <c r="Z1487" s="6">
        <v>1</v>
      </c>
    </row>
    <row r="1488" spans="1:26">
      <c r="A1488" s="10" t="s">
        <v>584</v>
      </c>
      <c r="B1488" s="11" t="s">
        <v>6413</v>
      </c>
      <c r="C1488" s="11" t="s">
        <v>6414</v>
      </c>
      <c r="D1488" s="12">
        <v>0</v>
      </c>
      <c r="E1488" s="40" t="s">
        <v>6415</v>
      </c>
      <c r="F1488" s="40" t="s">
        <v>6416</v>
      </c>
      <c r="G1488" s="10" t="s">
        <v>6417</v>
      </c>
      <c r="H1488" s="6" t="s">
        <v>1135</v>
      </c>
      <c r="I1488" s="10" t="s">
        <v>6360</v>
      </c>
      <c r="J1488" s="8" t="s">
        <v>1243</v>
      </c>
      <c r="K1488" s="6" t="s">
        <v>1138</v>
      </c>
      <c r="N1488" s="8" t="s">
        <v>1139</v>
      </c>
      <c r="O1488" s="7">
        <v>2</v>
      </c>
      <c r="S1488" s="6">
        <v>0</v>
      </c>
      <c r="T1488" s="6">
        <v>0</v>
      </c>
      <c r="U1488" s="6">
        <v>0</v>
      </c>
      <c r="V1488" s="6">
        <v>1</v>
      </c>
      <c r="X1488" s="6" t="s">
        <v>10633</v>
      </c>
      <c r="Y1488" s="6" t="s">
        <v>10634</v>
      </c>
    </row>
    <row r="1489" spans="1:26">
      <c r="A1489" s="10" t="s">
        <v>489</v>
      </c>
      <c r="B1489" s="11" t="s">
        <v>6418</v>
      </c>
      <c r="C1489" s="11" t="s">
        <v>6419</v>
      </c>
      <c r="D1489" s="12">
        <v>1</v>
      </c>
      <c r="E1489" s="10" t="s">
        <v>6420</v>
      </c>
      <c r="F1489" s="10" t="s">
        <v>6421</v>
      </c>
      <c r="G1489" s="10" t="s">
        <v>6422</v>
      </c>
      <c r="H1489" s="6" t="s">
        <v>1135</v>
      </c>
      <c r="I1489" s="10" t="s">
        <v>6360</v>
      </c>
      <c r="J1489" s="8" t="s">
        <v>1243</v>
      </c>
      <c r="K1489" s="6" t="s">
        <v>1138</v>
      </c>
      <c r="N1489" s="8" t="s">
        <v>1139</v>
      </c>
      <c r="O1489" s="7">
        <v>2</v>
      </c>
      <c r="S1489" s="6">
        <v>0</v>
      </c>
      <c r="T1489" s="6">
        <v>0</v>
      </c>
      <c r="U1489" s="6">
        <v>0</v>
      </c>
      <c r="V1489" s="6">
        <v>1</v>
      </c>
      <c r="X1489" s="6" t="s">
        <v>10635</v>
      </c>
      <c r="Y1489" s="6" t="s">
        <v>10636</v>
      </c>
    </row>
    <row r="1490" spans="1:26">
      <c r="A1490" s="11" t="s">
        <v>541</v>
      </c>
      <c r="B1490" s="11" t="s">
        <v>6423</v>
      </c>
      <c r="C1490" s="11" t="s">
        <v>6424</v>
      </c>
      <c r="D1490" s="12">
        <v>0</v>
      </c>
      <c r="E1490" s="11" t="s">
        <v>6332</v>
      </c>
      <c r="F1490" s="11" t="s">
        <v>6333</v>
      </c>
      <c r="G1490" s="10" t="s">
        <v>6334</v>
      </c>
      <c r="H1490" s="6" t="s">
        <v>1135</v>
      </c>
      <c r="I1490" s="11" t="s">
        <v>6360</v>
      </c>
      <c r="J1490" s="8" t="s">
        <v>1243</v>
      </c>
      <c r="K1490" s="6" t="s">
        <v>1138</v>
      </c>
      <c r="N1490" s="6" t="s">
        <v>1139</v>
      </c>
      <c r="O1490" s="7">
        <v>2</v>
      </c>
      <c r="S1490" s="6">
        <v>0</v>
      </c>
      <c r="T1490" s="6">
        <v>0</v>
      </c>
      <c r="U1490" s="6">
        <v>0</v>
      </c>
      <c r="V1490" s="6">
        <v>1</v>
      </c>
      <c r="X1490" s="6" t="s">
        <v>10637</v>
      </c>
      <c r="Y1490" s="6" t="s">
        <v>10638</v>
      </c>
    </row>
    <row r="1491" spans="1:26">
      <c r="A1491" s="8" t="s">
        <v>537</v>
      </c>
      <c r="B1491" s="8" t="s">
        <v>6425</v>
      </c>
      <c r="C1491" s="11" t="s">
        <v>6426</v>
      </c>
      <c r="D1491" s="12">
        <v>0</v>
      </c>
      <c r="E1491" s="11" t="s">
        <v>6332</v>
      </c>
      <c r="F1491" s="11" t="s">
        <v>6333</v>
      </c>
      <c r="G1491" s="10" t="s">
        <v>6334</v>
      </c>
      <c r="H1491" s="6" t="s">
        <v>1135</v>
      </c>
      <c r="I1491" s="36" t="s">
        <v>6360</v>
      </c>
      <c r="J1491" s="8" t="s">
        <v>1243</v>
      </c>
      <c r="K1491" s="6" t="s">
        <v>1138</v>
      </c>
      <c r="N1491" s="6" t="s">
        <v>1139</v>
      </c>
      <c r="O1491" s="7">
        <v>2</v>
      </c>
      <c r="S1491" s="6">
        <v>0</v>
      </c>
      <c r="T1491" s="6">
        <v>0</v>
      </c>
      <c r="U1491" s="6">
        <v>0</v>
      </c>
      <c r="V1491" s="6">
        <v>1</v>
      </c>
      <c r="X1491" s="6" t="s">
        <v>10639</v>
      </c>
      <c r="Y1491" s="6" t="s">
        <v>10640</v>
      </c>
    </row>
    <row r="1492" spans="1:26">
      <c r="A1492" s="10" t="s">
        <v>786</v>
      </c>
      <c r="B1492" s="11" t="s">
        <v>6427</v>
      </c>
      <c r="C1492" s="11" t="s">
        <v>6428</v>
      </c>
      <c r="D1492" s="12">
        <v>0</v>
      </c>
      <c r="E1492" s="10" t="s">
        <v>6429</v>
      </c>
      <c r="F1492" s="10" t="s">
        <v>6430</v>
      </c>
      <c r="G1492" s="10" t="s">
        <v>6431</v>
      </c>
      <c r="H1492" s="6" t="s">
        <v>1135</v>
      </c>
      <c r="I1492" s="10" t="s">
        <v>6360</v>
      </c>
      <c r="J1492" s="8" t="s">
        <v>1243</v>
      </c>
      <c r="K1492" s="6" t="s">
        <v>1138</v>
      </c>
      <c r="N1492" s="8" t="s">
        <v>1139</v>
      </c>
      <c r="O1492" s="7">
        <v>2</v>
      </c>
      <c r="S1492" s="6">
        <v>0</v>
      </c>
      <c r="T1492" s="6">
        <v>0</v>
      </c>
      <c r="U1492" s="6">
        <v>0</v>
      </c>
      <c r="V1492" s="6">
        <v>1</v>
      </c>
      <c r="X1492" s="6" t="s">
        <v>10641</v>
      </c>
      <c r="Y1492" s="6" t="s">
        <v>10642</v>
      </c>
    </row>
    <row r="1493" spans="1:26">
      <c r="A1493" s="19" t="s">
        <v>403</v>
      </c>
      <c r="B1493" s="11" t="s">
        <v>6432</v>
      </c>
      <c r="C1493" s="11" t="s">
        <v>6433</v>
      </c>
      <c r="D1493" s="12">
        <v>1</v>
      </c>
      <c r="E1493" s="40" t="s">
        <v>6373</v>
      </c>
      <c r="F1493" s="40" t="s">
        <v>6374</v>
      </c>
      <c r="G1493" s="10" t="s">
        <v>6375</v>
      </c>
      <c r="H1493" s="6" t="s">
        <v>1135</v>
      </c>
      <c r="I1493" s="10" t="s">
        <v>6360</v>
      </c>
      <c r="J1493" s="8" t="s">
        <v>1243</v>
      </c>
      <c r="K1493" s="6" t="s">
        <v>1138</v>
      </c>
      <c r="N1493" s="8" t="s">
        <v>1139</v>
      </c>
      <c r="O1493" s="7">
        <v>2</v>
      </c>
      <c r="S1493" s="6">
        <v>0</v>
      </c>
      <c r="T1493" s="6">
        <v>0</v>
      </c>
      <c r="U1493" s="6">
        <v>0</v>
      </c>
      <c r="V1493" s="6">
        <v>1</v>
      </c>
      <c r="X1493" s="6" t="s">
        <v>10643</v>
      </c>
      <c r="Y1493" s="6" t="s">
        <v>10644</v>
      </c>
      <c r="Z1493" s="6">
        <v>1</v>
      </c>
    </row>
    <row r="1494" spans="1:26">
      <c r="A1494" s="19" t="s">
        <v>425</v>
      </c>
      <c r="B1494" s="11" t="s">
        <v>6434</v>
      </c>
      <c r="C1494" s="11" t="s">
        <v>6435</v>
      </c>
      <c r="D1494" s="12">
        <v>1</v>
      </c>
      <c r="E1494" s="9" t="s">
        <v>6401</v>
      </c>
      <c r="F1494" s="9" t="s">
        <v>6402</v>
      </c>
      <c r="G1494" s="10" t="s">
        <v>6436</v>
      </c>
      <c r="H1494" s="6" t="s">
        <v>1135</v>
      </c>
      <c r="I1494" s="10" t="s">
        <v>6360</v>
      </c>
      <c r="J1494" s="8" t="s">
        <v>1243</v>
      </c>
      <c r="K1494" s="6" t="s">
        <v>1138</v>
      </c>
      <c r="N1494" s="8" t="s">
        <v>1139</v>
      </c>
      <c r="O1494" s="7">
        <v>2</v>
      </c>
      <c r="S1494" s="6">
        <v>0</v>
      </c>
      <c r="T1494" s="6">
        <v>0</v>
      </c>
      <c r="U1494" s="6">
        <v>0</v>
      </c>
      <c r="V1494" s="6">
        <v>1</v>
      </c>
      <c r="X1494" s="6" t="s">
        <v>10645</v>
      </c>
      <c r="Y1494" s="6" t="s">
        <v>10646</v>
      </c>
      <c r="Z1494" s="6">
        <v>1</v>
      </c>
    </row>
    <row r="1495" spans="1:26">
      <c r="A1495" s="6" t="s">
        <v>83</v>
      </c>
      <c r="B1495" s="6" t="s">
        <v>6437</v>
      </c>
      <c r="C1495" s="6" t="s">
        <v>6438</v>
      </c>
      <c r="D1495" s="7">
        <v>0</v>
      </c>
      <c r="E1495" s="6" t="s">
        <v>6439</v>
      </c>
      <c r="F1495" s="6" t="s">
        <v>6440</v>
      </c>
      <c r="G1495" s="6" t="s">
        <v>6441</v>
      </c>
      <c r="H1495" s="6" t="s">
        <v>1135</v>
      </c>
      <c r="I1495" s="6" t="s">
        <v>6442</v>
      </c>
      <c r="J1495" s="6" t="s">
        <v>1188</v>
      </c>
      <c r="K1495" s="6" t="s">
        <v>1138</v>
      </c>
      <c r="N1495" s="6" t="s">
        <v>1139</v>
      </c>
      <c r="O1495" s="7">
        <v>2</v>
      </c>
      <c r="S1495" s="6">
        <v>0</v>
      </c>
      <c r="T1495" s="6">
        <v>0</v>
      </c>
      <c r="U1495" s="6">
        <v>0</v>
      </c>
      <c r="V1495" s="6">
        <v>1</v>
      </c>
      <c r="X1495" s="6" t="s">
        <v>10647</v>
      </c>
      <c r="Y1495" s="6" t="s">
        <v>10648</v>
      </c>
    </row>
    <row r="1496" spans="1:26">
      <c r="A1496" s="6" t="s">
        <v>967</v>
      </c>
      <c r="B1496" s="6" t="s">
        <v>6443</v>
      </c>
      <c r="C1496" s="6" t="s">
        <v>6444</v>
      </c>
      <c r="D1496" s="7">
        <v>0</v>
      </c>
      <c r="E1496" s="6" t="s">
        <v>6445</v>
      </c>
      <c r="F1496" s="6" t="s">
        <v>6446</v>
      </c>
      <c r="G1496" s="6" t="s">
        <v>6447</v>
      </c>
      <c r="H1496" s="6" t="s">
        <v>1135</v>
      </c>
      <c r="I1496" s="6" t="s">
        <v>6442</v>
      </c>
      <c r="J1496" s="6" t="s">
        <v>1137</v>
      </c>
      <c r="K1496" s="6" t="s">
        <v>1138</v>
      </c>
      <c r="N1496" s="6" t="s">
        <v>1139</v>
      </c>
      <c r="O1496" s="7">
        <v>2</v>
      </c>
      <c r="S1496" s="6">
        <v>0</v>
      </c>
      <c r="T1496" s="6">
        <v>0</v>
      </c>
      <c r="U1496" s="6">
        <v>0</v>
      </c>
      <c r="V1496" s="6">
        <v>1</v>
      </c>
      <c r="X1496" s="6" t="s">
        <v>10649</v>
      </c>
      <c r="Y1496" s="6" t="s">
        <v>10650</v>
      </c>
    </row>
    <row r="1497" spans="1:26">
      <c r="A1497" s="6" t="s">
        <v>6448</v>
      </c>
      <c r="B1497" s="6" t="s">
        <v>6449</v>
      </c>
      <c r="C1497" s="6" t="s">
        <v>6450</v>
      </c>
      <c r="D1497" s="7">
        <v>0</v>
      </c>
      <c r="E1497" s="6" t="s">
        <v>6451</v>
      </c>
      <c r="F1497" s="6" t="s">
        <v>6452</v>
      </c>
      <c r="G1497" s="10" t="s">
        <v>6453</v>
      </c>
      <c r="H1497" s="6" t="s">
        <v>1135</v>
      </c>
      <c r="I1497" s="11" t="s">
        <v>6454</v>
      </c>
      <c r="J1497" s="6" t="s">
        <v>1137</v>
      </c>
      <c r="K1497" s="6" t="s">
        <v>1138</v>
      </c>
      <c r="N1497" s="6" t="s">
        <v>1139</v>
      </c>
      <c r="O1497" s="7">
        <v>2</v>
      </c>
      <c r="S1497" s="6">
        <v>0</v>
      </c>
      <c r="T1497" s="6">
        <v>0</v>
      </c>
      <c r="U1497" s="6">
        <v>0</v>
      </c>
      <c r="V1497" s="6">
        <v>1</v>
      </c>
      <c r="X1497" s="6" t="s">
        <v>10651</v>
      </c>
      <c r="Y1497" s="6" t="s">
        <v>10652</v>
      </c>
    </row>
    <row r="1498" spans="1:26">
      <c r="A1498" s="6" t="s">
        <v>6455</v>
      </c>
      <c r="B1498" s="6" t="s">
        <v>6456</v>
      </c>
      <c r="C1498" s="6" t="s">
        <v>6457</v>
      </c>
      <c r="D1498" s="7">
        <v>0</v>
      </c>
      <c r="E1498" s="6" t="s">
        <v>6458</v>
      </c>
      <c r="F1498" s="6" t="s">
        <v>6459</v>
      </c>
      <c r="G1498" s="10" t="s">
        <v>6453</v>
      </c>
      <c r="H1498" s="6" t="s">
        <v>1135</v>
      </c>
      <c r="I1498" s="11" t="s">
        <v>6454</v>
      </c>
      <c r="J1498" s="6" t="s">
        <v>1137</v>
      </c>
      <c r="K1498" s="6" t="s">
        <v>1138</v>
      </c>
      <c r="N1498" s="6" t="s">
        <v>1139</v>
      </c>
      <c r="O1498" s="7">
        <v>2</v>
      </c>
      <c r="S1498" s="6">
        <v>0</v>
      </c>
      <c r="T1498" s="6">
        <v>0</v>
      </c>
      <c r="U1498" s="6">
        <v>0</v>
      </c>
      <c r="V1498" s="6">
        <v>0</v>
      </c>
      <c r="X1498" s="6" t="s">
        <v>10653</v>
      </c>
      <c r="Y1498" s="6" t="s">
        <v>9432</v>
      </c>
    </row>
    <row r="1499" spans="1:26">
      <c r="A1499" s="6" t="s">
        <v>6460</v>
      </c>
      <c r="B1499" s="6" t="s">
        <v>6461</v>
      </c>
      <c r="C1499" s="6" t="s">
        <v>6462</v>
      </c>
      <c r="D1499" s="7">
        <v>0</v>
      </c>
      <c r="E1499" s="6" t="s">
        <v>6451</v>
      </c>
      <c r="F1499" s="6" t="s">
        <v>6452</v>
      </c>
      <c r="G1499" s="10" t="s">
        <v>6453</v>
      </c>
      <c r="H1499" s="6" t="s">
        <v>1135</v>
      </c>
      <c r="I1499" s="11" t="s">
        <v>6454</v>
      </c>
      <c r="J1499" s="6" t="s">
        <v>1137</v>
      </c>
      <c r="K1499" s="6" t="s">
        <v>1138</v>
      </c>
      <c r="N1499" s="6" t="s">
        <v>1139</v>
      </c>
      <c r="O1499" s="7">
        <v>2</v>
      </c>
      <c r="S1499" s="6">
        <v>0</v>
      </c>
      <c r="T1499" s="6">
        <v>0</v>
      </c>
      <c r="U1499" s="6">
        <v>0</v>
      </c>
      <c r="V1499" s="6">
        <v>1</v>
      </c>
      <c r="X1499" s="6" t="s">
        <v>10654</v>
      </c>
      <c r="Y1499" s="6" t="s">
        <v>10655</v>
      </c>
    </row>
    <row r="1500" spans="1:26">
      <c r="A1500" s="6" t="s">
        <v>6463</v>
      </c>
      <c r="B1500" s="6" t="s">
        <v>6464</v>
      </c>
      <c r="C1500" s="6" t="s">
        <v>6465</v>
      </c>
      <c r="D1500" s="7">
        <v>0</v>
      </c>
      <c r="E1500" s="6" t="s">
        <v>6458</v>
      </c>
      <c r="F1500" s="6" t="s">
        <v>6459</v>
      </c>
      <c r="G1500" s="10" t="s">
        <v>6453</v>
      </c>
      <c r="H1500" s="6" t="s">
        <v>1135</v>
      </c>
      <c r="I1500" s="11" t="s">
        <v>6454</v>
      </c>
      <c r="J1500" s="6" t="s">
        <v>1137</v>
      </c>
      <c r="K1500" s="6" t="s">
        <v>1138</v>
      </c>
      <c r="N1500" s="6" t="s">
        <v>1139</v>
      </c>
      <c r="O1500" s="7">
        <v>2</v>
      </c>
      <c r="S1500" s="6">
        <v>0</v>
      </c>
      <c r="T1500" s="6">
        <v>0</v>
      </c>
      <c r="U1500" s="6">
        <v>0</v>
      </c>
      <c r="V1500" s="6">
        <v>0</v>
      </c>
      <c r="X1500" s="6" t="s">
        <v>10656</v>
      </c>
      <c r="Y1500" s="6" t="s">
        <v>10657</v>
      </c>
    </row>
    <row r="1501" spans="1:26">
      <c r="A1501" s="6" t="s">
        <v>6466</v>
      </c>
      <c r="B1501" s="6" t="s">
        <v>6467</v>
      </c>
      <c r="C1501" s="6" t="s">
        <v>6468</v>
      </c>
      <c r="D1501" s="7">
        <v>0</v>
      </c>
      <c r="E1501" s="6" t="s">
        <v>5192</v>
      </c>
      <c r="F1501" s="6" t="s">
        <v>5193</v>
      </c>
      <c r="G1501" s="6" t="s">
        <v>6469</v>
      </c>
      <c r="H1501" s="6" t="s">
        <v>1135</v>
      </c>
      <c r="I1501" s="11" t="s">
        <v>6454</v>
      </c>
      <c r="J1501" s="6" t="s">
        <v>1137</v>
      </c>
      <c r="K1501" s="6" t="s">
        <v>1138</v>
      </c>
      <c r="N1501" s="6" t="s">
        <v>1139</v>
      </c>
      <c r="O1501" s="7">
        <v>2</v>
      </c>
      <c r="S1501" s="6">
        <v>0</v>
      </c>
      <c r="T1501" s="6">
        <v>0</v>
      </c>
      <c r="U1501" s="6">
        <v>0</v>
      </c>
      <c r="V1501" s="6">
        <v>0</v>
      </c>
      <c r="X1501" s="6" t="s">
        <v>10656</v>
      </c>
      <c r="Y1501" s="6" t="s">
        <v>10658</v>
      </c>
    </row>
    <row r="1502" spans="1:26">
      <c r="A1502" s="6" t="s">
        <v>857</v>
      </c>
      <c r="B1502" s="6" t="s">
        <v>6470</v>
      </c>
      <c r="C1502" s="8" t="s">
        <v>6471</v>
      </c>
      <c r="D1502" s="13">
        <v>0</v>
      </c>
      <c r="E1502" s="6" t="s">
        <v>6472</v>
      </c>
      <c r="F1502" s="6" t="s">
        <v>6473</v>
      </c>
      <c r="G1502" s="10" t="s">
        <v>6474</v>
      </c>
      <c r="H1502" s="6" t="s">
        <v>1135</v>
      </c>
      <c r="I1502" s="6" t="s">
        <v>6475</v>
      </c>
      <c r="J1502" s="8" t="s">
        <v>1500</v>
      </c>
      <c r="K1502" s="16" t="s">
        <v>1138</v>
      </c>
      <c r="N1502" s="8" t="s">
        <v>1139</v>
      </c>
      <c r="O1502" s="7">
        <v>2</v>
      </c>
      <c r="S1502" s="6">
        <v>0</v>
      </c>
      <c r="T1502" s="6">
        <v>0</v>
      </c>
      <c r="U1502" s="6">
        <v>0</v>
      </c>
      <c r="V1502" s="6">
        <v>1</v>
      </c>
      <c r="X1502" s="6" t="s">
        <v>9707</v>
      </c>
      <c r="Y1502" s="6" t="s">
        <v>10659</v>
      </c>
    </row>
    <row r="1503" spans="1:26">
      <c r="A1503" s="6" t="s">
        <v>805</v>
      </c>
      <c r="B1503" s="6" t="s">
        <v>6476</v>
      </c>
      <c r="C1503" s="8" t="s">
        <v>6477</v>
      </c>
      <c r="D1503" s="13">
        <v>0</v>
      </c>
      <c r="E1503" s="6" t="s">
        <v>6478</v>
      </c>
      <c r="F1503" s="6" t="s">
        <v>6479</v>
      </c>
      <c r="G1503" s="10" t="s">
        <v>6480</v>
      </c>
      <c r="H1503" s="6" t="s">
        <v>1135</v>
      </c>
      <c r="I1503" s="6" t="s">
        <v>6475</v>
      </c>
      <c r="J1503" s="8" t="s">
        <v>1500</v>
      </c>
      <c r="K1503" s="16" t="s">
        <v>1138</v>
      </c>
      <c r="N1503" s="8" t="s">
        <v>1139</v>
      </c>
      <c r="O1503" s="7">
        <v>2</v>
      </c>
      <c r="S1503" s="6">
        <v>0</v>
      </c>
      <c r="T1503" s="6">
        <v>0</v>
      </c>
      <c r="U1503" s="6">
        <v>0</v>
      </c>
      <c r="V1503" s="6">
        <v>1</v>
      </c>
      <c r="X1503" s="6" t="s">
        <v>10660</v>
      </c>
      <c r="Y1503" s="6" t="s">
        <v>10661</v>
      </c>
    </row>
    <row r="1504" spans="1:26">
      <c r="A1504" s="6" t="s">
        <v>507</v>
      </c>
      <c r="B1504" s="6" t="s">
        <v>6481</v>
      </c>
      <c r="C1504" s="8" t="s">
        <v>6482</v>
      </c>
      <c r="D1504" s="13">
        <v>0</v>
      </c>
      <c r="E1504" s="6" t="s">
        <v>1148</v>
      </c>
      <c r="F1504" s="6" t="s">
        <v>1148</v>
      </c>
      <c r="G1504" s="10" t="s">
        <v>1149</v>
      </c>
      <c r="H1504" s="6" t="s">
        <v>1135</v>
      </c>
      <c r="I1504" s="6" t="s">
        <v>6475</v>
      </c>
      <c r="J1504" s="8" t="s">
        <v>1500</v>
      </c>
      <c r="K1504" s="16" t="s">
        <v>1138</v>
      </c>
      <c r="N1504" s="8" t="s">
        <v>1150</v>
      </c>
      <c r="O1504" s="7">
        <v>1</v>
      </c>
      <c r="S1504" s="6">
        <v>0</v>
      </c>
      <c r="T1504" s="6">
        <v>0</v>
      </c>
      <c r="U1504" s="6">
        <v>0</v>
      </c>
      <c r="V1504" s="6">
        <v>1</v>
      </c>
      <c r="X1504" s="6" t="s">
        <v>10662</v>
      </c>
      <c r="Y1504" s="6" t="s">
        <v>10663</v>
      </c>
    </row>
    <row r="1505" spans="1:26">
      <c r="A1505" s="6" t="s">
        <v>568</v>
      </c>
      <c r="B1505" s="6" t="s">
        <v>6483</v>
      </c>
      <c r="C1505" s="8" t="s">
        <v>6484</v>
      </c>
      <c r="D1505" s="13">
        <v>0</v>
      </c>
      <c r="E1505" s="6" t="s">
        <v>6485</v>
      </c>
      <c r="F1505" s="6" t="s">
        <v>6486</v>
      </c>
      <c r="G1505" s="10" t="s">
        <v>6487</v>
      </c>
      <c r="H1505" s="6" t="s">
        <v>1135</v>
      </c>
      <c r="I1505" s="6" t="s">
        <v>6475</v>
      </c>
      <c r="J1505" s="8" t="s">
        <v>1500</v>
      </c>
      <c r="K1505" s="16" t="s">
        <v>1138</v>
      </c>
      <c r="N1505" s="8" t="s">
        <v>1139</v>
      </c>
      <c r="O1505" s="7">
        <v>2</v>
      </c>
      <c r="S1505" s="6">
        <v>0</v>
      </c>
      <c r="T1505" s="6">
        <v>0</v>
      </c>
      <c r="U1505" s="6">
        <v>0</v>
      </c>
      <c r="V1505" s="6">
        <v>1</v>
      </c>
      <c r="X1505" s="6" t="s">
        <v>10664</v>
      </c>
      <c r="Y1505" s="6" t="s">
        <v>10665</v>
      </c>
    </row>
    <row r="1506" spans="1:26">
      <c r="A1506" s="6" t="s">
        <v>361</v>
      </c>
      <c r="B1506" s="6" t="s">
        <v>6488</v>
      </c>
      <c r="C1506" s="8" t="s">
        <v>6489</v>
      </c>
      <c r="D1506" s="13">
        <v>0</v>
      </c>
      <c r="E1506" s="6" t="s">
        <v>1148</v>
      </c>
      <c r="F1506" s="6" t="s">
        <v>1148</v>
      </c>
      <c r="G1506" s="10" t="s">
        <v>6490</v>
      </c>
      <c r="H1506" s="6" t="s">
        <v>1135</v>
      </c>
      <c r="I1506" s="6" t="s">
        <v>6475</v>
      </c>
      <c r="J1506" s="8" t="s">
        <v>1500</v>
      </c>
      <c r="K1506" s="16" t="s">
        <v>1138</v>
      </c>
      <c r="N1506" s="8" t="s">
        <v>1150</v>
      </c>
      <c r="O1506" s="7">
        <v>1</v>
      </c>
      <c r="S1506" s="6">
        <v>0</v>
      </c>
      <c r="T1506" s="6">
        <v>0</v>
      </c>
      <c r="U1506" s="6">
        <v>0</v>
      </c>
      <c r="V1506" s="6">
        <v>1</v>
      </c>
      <c r="X1506" s="6" t="s">
        <v>10666</v>
      </c>
      <c r="Y1506" s="6" t="s">
        <v>10667</v>
      </c>
    </row>
    <row r="1507" spans="1:26">
      <c r="A1507" s="6" t="s">
        <v>895</v>
      </c>
      <c r="B1507" s="8" t="s">
        <v>6491</v>
      </c>
      <c r="C1507" s="8" t="s">
        <v>6492</v>
      </c>
      <c r="D1507" s="13">
        <v>0</v>
      </c>
      <c r="E1507" s="6" t="s">
        <v>6493</v>
      </c>
      <c r="F1507" s="6" t="s">
        <v>6494</v>
      </c>
      <c r="G1507" s="10" t="s">
        <v>6495</v>
      </c>
      <c r="H1507" s="6" t="s">
        <v>1135</v>
      </c>
      <c r="I1507" s="6" t="s">
        <v>6475</v>
      </c>
      <c r="J1507" s="8" t="s">
        <v>1500</v>
      </c>
      <c r="K1507" s="16" t="s">
        <v>1138</v>
      </c>
      <c r="N1507" s="8" t="s">
        <v>1139</v>
      </c>
      <c r="O1507" s="7">
        <v>2</v>
      </c>
      <c r="S1507" s="6">
        <v>0</v>
      </c>
      <c r="T1507" s="6">
        <v>0</v>
      </c>
      <c r="U1507" s="6">
        <v>0</v>
      </c>
      <c r="V1507" s="6">
        <v>1</v>
      </c>
      <c r="X1507" s="6" t="s">
        <v>10668</v>
      </c>
      <c r="Y1507" s="6" t="s">
        <v>10669</v>
      </c>
    </row>
    <row r="1508" spans="1:26">
      <c r="A1508" s="6" t="s">
        <v>893</v>
      </c>
      <c r="B1508" s="8" t="s">
        <v>6496</v>
      </c>
      <c r="C1508" s="8" t="s">
        <v>6497</v>
      </c>
      <c r="D1508" s="13">
        <v>0</v>
      </c>
      <c r="E1508" s="6" t="s">
        <v>6498</v>
      </c>
      <c r="F1508" s="6" t="s">
        <v>6499</v>
      </c>
      <c r="G1508" s="10" t="s">
        <v>6500</v>
      </c>
      <c r="H1508" s="6" t="s">
        <v>1135</v>
      </c>
      <c r="I1508" s="6" t="s">
        <v>6475</v>
      </c>
      <c r="J1508" s="8" t="s">
        <v>1500</v>
      </c>
      <c r="K1508" s="16" t="s">
        <v>1138</v>
      </c>
      <c r="N1508" s="8" t="s">
        <v>1139</v>
      </c>
      <c r="O1508" s="7">
        <v>2</v>
      </c>
      <c r="S1508" s="6">
        <v>0</v>
      </c>
      <c r="T1508" s="6">
        <v>0</v>
      </c>
      <c r="U1508" s="6">
        <v>0</v>
      </c>
      <c r="V1508" s="6">
        <v>1</v>
      </c>
      <c r="X1508" s="6" t="s">
        <v>10670</v>
      </c>
      <c r="Y1508" s="6" t="s">
        <v>10671</v>
      </c>
    </row>
    <row r="1509" spans="1:26">
      <c r="A1509" s="6" t="s">
        <v>929</v>
      </c>
      <c r="B1509" s="6" t="s">
        <v>6501</v>
      </c>
      <c r="C1509" s="6" t="s">
        <v>6502</v>
      </c>
      <c r="D1509" s="7">
        <v>0</v>
      </c>
      <c r="E1509" s="6" t="s">
        <v>6503</v>
      </c>
      <c r="F1509" s="6" t="s">
        <v>6504</v>
      </c>
      <c r="G1509" s="6" t="s">
        <v>6505</v>
      </c>
      <c r="H1509" s="6" t="s">
        <v>1135</v>
      </c>
      <c r="I1509" s="6" t="s">
        <v>6506</v>
      </c>
      <c r="J1509" s="6" t="s">
        <v>1137</v>
      </c>
      <c r="K1509" s="6" t="s">
        <v>1138</v>
      </c>
      <c r="N1509" s="6" t="s">
        <v>1139</v>
      </c>
      <c r="O1509" s="7">
        <v>2</v>
      </c>
      <c r="S1509" s="6">
        <v>0</v>
      </c>
      <c r="T1509" s="6">
        <v>0</v>
      </c>
      <c r="U1509" s="6">
        <v>0</v>
      </c>
      <c r="V1509" s="6">
        <v>1</v>
      </c>
      <c r="X1509" s="6" t="s">
        <v>10672</v>
      </c>
      <c r="Y1509" s="6" t="s">
        <v>10673</v>
      </c>
    </row>
    <row r="1510" spans="1:26">
      <c r="A1510" s="6" t="s">
        <v>31</v>
      </c>
      <c r="B1510" s="6" t="s">
        <v>6507</v>
      </c>
      <c r="C1510" s="6" t="s">
        <v>6508</v>
      </c>
      <c r="D1510" s="7">
        <v>0</v>
      </c>
      <c r="E1510" s="6" t="s">
        <v>4928</v>
      </c>
      <c r="F1510" s="6" t="s">
        <v>4929</v>
      </c>
      <c r="G1510" s="6" t="s">
        <v>6505</v>
      </c>
      <c r="H1510" s="6" t="s">
        <v>1135</v>
      </c>
      <c r="I1510" s="6" t="s">
        <v>6506</v>
      </c>
      <c r="J1510" s="6" t="s">
        <v>1137</v>
      </c>
      <c r="K1510" s="6" t="s">
        <v>1138</v>
      </c>
      <c r="N1510" s="6" t="s">
        <v>1139</v>
      </c>
      <c r="O1510" s="7">
        <v>2</v>
      </c>
      <c r="S1510" s="6">
        <v>0</v>
      </c>
      <c r="T1510" s="6">
        <v>0</v>
      </c>
      <c r="U1510" s="6">
        <v>0</v>
      </c>
      <c r="V1510" s="6">
        <v>0</v>
      </c>
      <c r="X1510" s="6" t="s">
        <v>10674</v>
      </c>
      <c r="Y1510" s="6" t="s">
        <v>10675</v>
      </c>
    </row>
    <row r="1511" spans="1:26">
      <c r="A1511" s="6" t="s">
        <v>817</v>
      </c>
      <c r="B1511" s="6" t="s">
        <v>6509</v>
      </c>
      <c r="C1511" s="6" t="s">
        <v>6510</v>
      </c>
      <c r="D1511" s="7">
        <v>0</v>
      </c>
      <c r="E1511" s="6" t="s">
        <v>6511</v>
      </c>
      <c r="F1511" s="6" t="s">
        <v>6512</v>
      </c>
      <c r="G1511" s="6" t="s">
        <v>6505</v>
      </c>
      <c r="H1511" s="6" t="s">
        <v>1135</v>
      </c>
      <c r="I1511" s="6" t="s">
        <v>6506</v>
      </c>
      <c r="J1511" s="6" t="s">
        <v>1137</v>
      </c>
      <c r="K1511" s="6" t="s">
        <v>1138</v>
      </c>
      <c r="N1511" s="6" t="s">
        <v>1139</v>
      </c>
      <c r="O1511" s="7">
        <v>2</v>
      </c>
      <c r="S1511" s="6">
        <v>0</v>
      </c>
      <c r="T1511" s="6">
        <v>0</v>
      </c>
      <c r="U1511" s="6">
        <v>0</v>
      </c>
      <c r="V1511" s="6">
        <v>1</v>
      </c>
      <c r="X1511" s="6" t="s">
        <v>10676</v>
      </c>
      <c r="Y1511" s="6" t="s">
        <v>10677</v>
      </c>
    </row>
    <row r="1512" spans="1:26">
      <c r="A1512" s="6" t="s">
        <v>1068</v>
      </c>
      <c r="B1512" s="6" t="s">
        <v>6513</v>
      </c>
      <c r="C1512" s="6" t="s">
        <v>6514</v>
      </c>
      <c r="D1512" s="7">
        <v>1</v>
      </c>
      <c r="E1512" s="6" t="s">
        <v>6515</v>
      </c>
      <c r="F1512" s="6" t="s">
        <v>6516</v>
      </c>
      <c r="G1512" s="6" t="s">
        <v>6517</v>
      </c>
      <c r="H1512" s="6" t="s">
        <v>1135</v>
      </c>
      <c r="I1512" s="6" t="s">
        <v>6506</v>
      </c>
      <c r="J1512" s="6" t="s">
        <v>1137</v>
      </c>
      <c r="K1512" s="6" t="s">
        <v>1138</v>
      </c>
      <c r="N1512" s="6" t="s">
        <v>1139</v>
      </c>
      <c r="O1512" s="7">
        <v>2</v>
      </c>
      <c r="S1512" s="6">
        <v>0</v>
      </c>
      <c r="T1512" s="6">
        <v>0</v>
      </c>
      <c r="U1512" s="6">
        <v>0</v>
      </c>
      <c r="V1512" s="6">
        <v>1</v>
      </c>
      <c r="X1512" s="6" t="s">
        <v>10678</v>
      </c>
      <c r="Y1512" s="6" t="s">
        <v>10679</v>
      </c>
    </row>
    <row r="1513" spans="1:26">
      <c r="A1513" s="6" t="s">
        <v>969</v>
      </c>
      <c r="B1513" s="6" t="s">
        <v>6518</v>
      </c>
      <c r="C1513" s="6" t="s">
        <v>6519</v>
      </c>
      <c r="D1513" s="7">
        <v>1</v>
      </c>
      <c r="E1513" s="6" t="s">
        <v>6520</v>
      </c>
      <c r="F1513" s="6" t="s">
        <v>6521</v>
      </c>
      <c r="G1513" s="6" t="s">
        <v>6522</v>
      </c>
      <c r="H1513" s="6" t="s">
        <v>1135</v>
      </c>
      <c r="I1513" s="32" t="s">
        <v>6523</v>
      </c>
      <c r="J1513" s="8" t="s">
        <v>1243</v>
      </c>
      <c r="K1513" s="6" t="s">
        <v>1138</v>
      </c>
      <c r="N1513" s="6" t="s">
        <v>1139</v>
      </c>
      <c r="O1513" s="7">
        <v>2</v>
      </c>
      <c r="S1513" s="6">
        <v>0</v>
      </c>
      <c r="T1513" s="6">
        <v>0</v>
      </c>
      <c r="U1513" s="6">
        <v>0</v>
      </c>
      <c r="V1513" s="6">
        <v>1</v>
      </c>
      <c r="X1513" s="6" t="s">
        <v>10680</v>
      </c>
      <c r="Y1513" s="6" t="s">
        <v>10681</v>
      </c>
    </row>
    <row r="1514" spans="1:26">
      <c r="A1514" s="6" t="s">
        <v>144</v>
      </c>
      <c r="B1514" s="6" t="s">
        <v>6524</v>
      </c>
      <c r="C1514" s="11" t="s">
        <v>6525</v>
      </c>
      <c r="D1514" s="12">
        <v>0</v>
      </c>
      <c r="E1514" s="9" t="s">
        <v>6526</v>
      </c>
      <c r="F1514" s="9" t="s">
        <v>6527</v>
      </c>
      <c r="G1514" s="6" t="s">
        <v>6528</v>
      </c>
      <c r="H1514" s="6" t="s">
        <v>1135</v>
      </c>
      <c r="I1514" s="32" t="s">
        <v>6523</v>
      </c>
      <c r="J1514" s="8" t="s">
        <v>6216</v>
      </c>
      <c r="K1514" s="6" t="s">
        <v>1138</v>
      </c>
      <c r="N1514" s="8" t="s">
        <v>1139</v>
      </c>
      <c r="O1514" s="7">
        <v>2</v>
      </c>
      <c r="S1514" s="6">
        <v>0</v>
      </c>
      <c r="T1514" s="6">
        <v>0</v>
      </c>
      <c r="U1514" s="6">
        <v>0</v>
      </c>
      <c r="V1514" s="6">
        <v>1</v>
      </c>
      <c r="X1514" s="6" t="s">
        <v>10682</v>
      </c>
      <c r="Y1514" s="6" t="s">
        <v>10683</v>
      </c>
    </row>
    <row r="1515" spans="1:26">
      <c r="A1515" s="6" t="s">
        <v>16</v>
      </c>
      <c r="B1515" s="6" t="s">
        <v>6529</v>
      </c>
      <c r="C1515" s="11" t="s">
        <v>6530</v>
      </c>
      <c r="D1515" s="12">
        <v>0</v>
      </c>
      <c r="E1515" s="6" t="s">
        <v>4228</v>
      </c>
      <c r="F1515" s="6" t="s">
        <v>4229</v>
      </c>
      <c r="G1515" s="6" t="s">
        <v>4230</v>
      </c>
      <c r="H1515" s="6" t="s">
        <v>1135</v>
      </c>
      <c r="I1515" s="32" t="s">
        <v>6523</v>
      </c>
      <c r="J1515" s="8" t="s">
        <v>1243</v>
      </c>
      <c r="K1515" s="6" t="s">
        <v>1138</v>
      </c>
      <c r="N1515" s="6" t="s">
        <v>1139</v>
      </c>
      <c r="O1515" s="7">
        <v>2</v>
      </c>
      <c r="S1515" s="6">
        <v>0</v>
      </c>
      <c r="T1515" s="6">
        <v>0</v>
      </c>
      <c r="U1515" s="6">
        <v>0</v>
      </c>
      <c r="V1515" s="6">
        <v>1</v>
      </c>
      <c r="X1515" s="6" t="s">
        <v>10684</v>
      </c>
      <c r="Y1515" s="6" t="s">
        <v>10685</v>
      </c>
    </row>
    <row r="1516" spans="1:26">
      <c r="A1516" s="10" t="s">
        <v>95</v>
      </c>
      <c r="B1516" s="11" t="s">
        <v>6531</v>
      </c>
      <c r="C1516" s="11" t="s">
        <v>6532</v>
      </c>
      <c r="D1516" s="12">
        <v>1</v>
      </c>
      <c r="E1516" s="10" t="s">
        <v>6533</v>
      </c>
      <c r="F1516" s="10" t="s">
        <v>6534</v>
      </c>
      <c r="G1516" s="10" t="s">
        <v>6535</v>
      </c>
      <c r="H1516" s="6" t="s">
        <v>1135</v>
      </c>
      <c r="I1516" s="32" t="s">
        <v>6523</v>
      </c>
      <c r="J1516" s="8" t="s">
        <v>6216</v>
      </c>
      <c r="K1516" s="6" t="s">
        <v>1138</v>
      </c>
      <c r="N1516" s="8" t="s">
        <v>1139</v>
      </c>
      <c r="O1516" s="7">
        <v>2</v>
      </c>
      <c r="S1516" s="6">
        <v>0</v>
      </c>
      <c r="T1516" s="6">
        <v>0</v>
      </c>
      <c r="U1516" s="6">
        <v>0</v>
      </c>
      <c r="V1516" s="6">
        <v>1</v>
      </c>
      <c r="X1516" s="6" t="s">
        <v>10686</v>
      </c>
      <c r="Y1516" s="6" t="s">
        <v>10687</v>
      </c>
    </row>
    <row r="1517" spans="1:26">
      <c r="A1517" s="6" t="s">
        <v>122</v>
      </c>
      <c r="B1517" s="6" t="s">
        <v>6536</v>
      </c>
      <c r="C1517" s="11" t="s">
        <v>6537</v>
      </c>
      <c r="D1517" s="12">
        <v>0</v>
      </c>
      <c r="E1517" s="6" t="s">
        <v>6538</v>
      </c>
      <c r="F1517" s="6" t="s">
        <v>6539</v>
      </c>
      <c r="G1517" s="6" t="s">
        <v>6540</v>
      </c>
      <c r="H1517" s="6" t="s">
        <v>1135</v>
      </c>
      <c r="I1517" s="32" t="s">
        <v>6523</v>
      </c>
      <c r="J1517" s="8" t="s">
        <v>1243</v>
      </c>
      <c r="K1517" s="6" t="s">
        <v>1138</v>
      </c>
      <c r="N1517" s="6" t="s">
        <v>1139</v>
      </c>
      <c r="O1517" s="7">
        <v>2</v>
      </c>
      <c r="S1517" s="6">
        <v>0</v>
      </c>
      <c r="T1517" s="6">
        <v>0</v>
      </c>
      <c r="U1517" s="6">
        <v>0</v>
      </c>
      <c r="V1517" s="6">
        <v>1</v>
      </c>
      <c r="X1517" s="6" t="s">
        <v>10688</v>
      </c>
      <c r="Y1517" s="6" t="s">
        <v>10689</v>
      </c>
      <c r="Z1517" s="6">
        <v>1</v>
      </c>
    </row>
    <row r="1518" spans="1:26">
      <c r="A1518" s="6" t="s">
        <v>898</v>
      </c>
      <c r="B1518" s="6" t="s">
        <v>6541</v>
      </c>
      <c r="C1518" s="11" t="s">
        <v>6542</v>
      </c>
      <c r="D1518" s="12">
        <v>0</v>
      </c>
      <c r="E1518" s="9" t="s">
        <v>6543</v>
      </c>
      <c r="F1518" s="9" t="s">
        <v>6544</v>
      </c>
      <c r="G1518" s="6" t="s">
        <v>6545</v>
      </c>
      <c r="H1518" s="6" t="s">
        <v>1135</v>
      </c>
      <c r="I1518" s="32" t="s">
        <v>6523</v>
      </c>
      <c r="J1518" s="8" t="s">
        <v>6216</v>
      </c>
      <c r="K1518" s="6" t="s">
        <v>1138</v>
      </c>
      <c r="N1518" s="8" t="s">
        <v>1139</v>
      </c>
      <c r="O1518" s="7">
        <v>2</v>
      </c>
      <c r="S1518" s="6">
        <v>0</v>
      </c>
      <c r="T1518" s="6">
        <v>0</v>
      </c>
      <c r="U1518" s="6">
        <v>0</v>
      </c>
      <c r="V1518" s="6">
        <v>1</v>
      </c>
      <c r="X1518" s="6" t="s">
        <v>10690</v>
      </c>
      <c r="Y1518" s="6" t="s">
        <v>10691</v>
      </c>
    </row>
    <row r="1519" spans="1:26">
      <c r="A1519" s="6" t="s">
        <v>80</v>
      </c>
      <c r="B1519" s="6" t="s">
        <v>6546</v>
      </c>
      <c r="C1519" s="11" t="s">
        <v>6547</v>
      </c>
      <c r="D1519" s="12">
        <v>1</v>
      </c>
      <c r="E1519" s="9" t="s">
        <v>6548</v>
      </c>
      <c r="F1519" s="9" t="s">
        <v>6549</v>
      </c>
      <c r="G1519" s="6" t="s">
        <v>6550</v>
      </c>
      <c r="H1519" s="6" t="s">
        <v>1135</v>
      </c>
      <c r="I1519" s="32" t="s">
        <v>6523</v>
      </c>
      <c r="J1519" s="8" t="s">
        <v>6216</v>
      </c>
      <c r="K1519" s="6" t="s">
        <v>1138</v>
      </c>
      <c r="N1519" s="8" t="s">
        <v>1139</v>
      </c>
      <c r="O1519" s="7">
        <v>2</v>
      </c>
      <c r="S1519" s="6">
        <v>0</v>
      </c>
      <c r="T1519" s="6">
        <v>0</v>
      </c>
      <c r="U1519" s="6">
        <v>0</v>
      </c>
      <c r="V1519" s="6">
        <v>1</v>
      </c>
      <c r="X1519" s="6" t="s">
        <v>10692</v>
      </c>
      <c r="Y1519" s="6" t="s">
        <v>10686</v>
      </c>
    </row>
    <row r="1520" spans="1:26">
      <c r="A1520" s="6" t="s">
        <v>560</v>
      </c>
      <c r="B1520" s="6" t="s">
        <v>6551</v>
      </c>
      <c r="C1520" s="11" t="s">
        <v>6552</v>
      </c>
      <c r="D1520" s="12">
        <v>1</v>
      </c>
      <c r="E1520" s="6" t="s">
        <v>4130</v>
      </c>
      <c r="F1520" s="6" t="s">
        <v>4131</v>
      </c>
      <c r="G1520" s="9" t="s">
        <v>6553</v>
      </c>
      <c r="H1520" s="6" t="s">
        <v>1135</v>
      </c>
      <c r="I1520" s="32" t="s">
        <v>6523</v>
      </c>
      <c r="J1520" s="8" t="s">
        <v>6216</v>
      </c>
      <c r="K1520" s="6" t="s">
        <v>1138</v>
      </c>
      <c r="N1520" s="8" t="s">
        <v>1139</v>
      </c>
      <c r="O1520" s="7">
        <v>2</v>
      </c>
      <c r="S1520" s="6">
        <v>0</v>
      </c>
      <c r="T1520" s="6">
        <v>0</v>
      </c>
      <c r="U1520" s="6">
        <v>0</v>
      </c>
      <c r="V1520" s="6">
        <v>1</v>
      </c>
      <c r="X1520" s="6" t="s">
        <v>10693</v>
      </c>
      <c r="Y1520" s="6" t="s">
        <v>10694</v>
      </c>
    </row>
    <row r="1521" spans="1:25">
      <c r="A1521" s="16" t="s">
        <v>6554</v>
      </c>
      <c r="B1521" s="6" t="s">
        <v>6555</v>
      </c>
      <c r="C1521" s="6" t="s">
        <v>6556</v>
      </c>
      <c r="D1521" s="12">
        <v>0</v>
      </c>
      <c r="E1521" s="6" t="s">
        <v>1404</v>
      </c>
      <c r="F1521" s="6" t="s">
        <v>1405</v>
      </c>
      <c r="G1521" s="16" t="s">
        <v>1406</v>
      </c>
      <c r="H1521" s="6" t="s">
        <v>1135</v>
      </c>
      <c r="I1521" s="16" t="s">
        <v>6557</v>
      </c>
      <c r="J1521" s="16" t="s">
        <v>1137</v>
      </c>
      <c r="K1521" s="6" t="s">
        <v>1138</v>
      </c>
      <c r="N1521" s="6" t="s">
        <v>1139</v>
      </c>
      <c r="O1521" s="7">
        <v>2</v>
      </c>
      <c r="S1521" s="6">
        <v>0</v>
      </c>
      <c r="T1521" s="6">
        <v>0</v>
      </c>
      <c r="U1521" s="6">
        <v>0</v>
      </c>
      <c r="V1521" s="6">
        <v>0</v>
      </c>
      <c r="X1521" s="6" t="s">
        <v>10695</v>
      </c>
      <c r="Y1521" s="6" t="s">
        <v>10696</v>
      </c>
    </row>
    <row r="1522" spans="1:25">
      <c r="A1522" s="8" t="s">
        <v>74</v>
      </c>
      <c r="B1522" s="8" t="s">
        <v>6558</v>
      </c>
      <c r="C1522" s="8" t="s">
        <v>6559</v>
      </c>
      <c r="D1522" s="13">
        <v>0</v>
      </c>
      <c r="E1522" s="6" t="s">
        <v>6560</v>
      </c>
      <c r="F1522" s="6" t="s">
        <v>6561</v>
      </c>
      <c r="G1522" s="10" t="s">
        <v>6562</v>
      </c>
      <c r="H1522" s="6" t="s">
        <v>1135</v>
      </c>
      <c r="I1522" s="11" t="s">
        <v>6563</v>
      </c>
      <c r="J1522" s="8" t="s">
        <v>1137</v>
      </c>
      <c r="K1522" s="16" t="s">
        <v>1138</v>
      </c>
      <c r="N1522" s="8" t="s">
        <v>1139</v>
      </c>
      <c r="O1522" s="7">
        <v>2</v>
      </c>
      <c r="S1522" s="6">
        <v>0</v>
      </c>
      <c r="T1522" s="6">
        <v>0</v>
      </c>
      <c r="U1522" s="6">
        <v>0</v>
      </c>
      <c r="V1522" s="6">
        <v>1</v>
      </c>
      <c r="X1522" s="6" t="s">
        <v>10697</v>
      </c>
      <c r="Y1522" s="6" t="s">
        <v>10698</v>
      </c>
    </row>
    <row r="1523" spans="1:25">
      <c r="A1523" s="6" t="s">
        <v>1085</v>
      </c>
      <c r="B1523" s="6" t="s">
        <v>6564</v>
      </c>
      <c r="C1523" s="6" t="s">
        <v>6565</v>
      </c>
      <c r="D1523" s="13">
        <v>0</v>
      </c>
      <c r="E1523" s="6" t="s">
        <v>1148</v>
      </c>
      <c r="F1523" s="6" t="s">
        <v>1148</v>
      </c>
      <c r="G1523" s="6" t="s">
        <v>1149</v>
      </c>
      <c r="H1523" s="6" t="s">
        <v>1135</v>
      </c>
      <c r="I1523" s="6" t="s">
        <v>6566</v>
      </c>
      <c r="J1523" s="8" t="s">
        <v>4035</v>
      </c>
      <c r="K1523" s="6" t="s">
        <v>1138</v>
      </c>
      <c r="N1523" s="8" t="s">
        <v>1150</v>
      </c>
      <c r="O1523" s="7">
        <v>1</v>
      </c>
      <c r="S1523" s="6">
        <v>0</v>
      </c>
      <c r="T1523" s="6">
        <v>0</v>
      </c>
      <c r="U1523" s="6">
        <v>0</v>
      </c>
      <c r="V1523" s="6">
        <v>1</v>
      </c>
      <c r="X1523" s="6" t="s">
        <v>10699</v>
      </c>
      <c r="Y1523" s="6" t="s">
        <v>10700</v>
      </c>
    </row>
    <row r="1524" spans="1:25">
      <c r="A1524" s="6" t="s">
        <v>1091</v>
      </c>
      <c r="B1524" s="6" t="s">
        <v>6567</v>
      </c>
      <c r="C1524" s="6" t="s">
        <v>6568</v>
      </c>
      <c r="D1524" s="13">
        <v>0</v>
      </c>
      <c r="E1524" s="6" t="s">
        <v>1148</v>
      </c>
      <c r="F1524" s="6" t="s">
        <v>1148</v>
      </c>
      <c r="G1524" s="6" t="s">
        <v>1149</v>
      </c>
      <c r="H1524" s="6" t="s">
        <v>1135</v>
      </c>
      <c r="I1524" s="6" t="s">
        <v>6566</v>
      </c>
      <c r="J1524" s="8" t="s">
        <v>4035</v>
      </c>
      <c r="K1524" s="6" t="s">
        <v>1138</v>
      </c>
      <c r="N1524" s="8" t="s">
        <v>1150</v>
      </c>
      <c r="O1524" s="7">
        <v>1</v>
      </c>
      <c r="S1524" s="6">
        <v>0</v>
      </c>
      <c r="T1524" s="6">
        <v>0</v>
      </c>
      <c r="U1524" s="6">
        <v>0</v>
      </c>
      <c r="V1524" s="6">
        <v>1</v>
      </c>
      <c r="X1524" s="6" t="s">
        <v>10701</v>
      </c>
      <c r="Y1524" s="6" t="s">
        <v>10702</v>
      </c>
    </row>
    <row r="1525" spans="1:25">
      <c r="A1525" s="6" t="s">
        <v>1089</v>
      </c>
      <c r="B1525" s="6" t="s">
        <v>6569</v>
      </c>
      <c r="C1525" s="6" t="s">
        <v>6570</v>
      </c>
      <c r="D1525" s="13">
        <v>0</v>
      </c>
      <c r="E1525" s="6" t="s">
        <v>1148</v>
      </c>
      <c r="F1525" s="6" t="s">
        <v>1148</v>
      </c>
      <c r="G1525" s="6" t="s">
        <v>1149</v>
      </c>
      <c r="H1525" s="6" t="s">
        <v>1135</v>
      </c>
      <c r="I1525" s="6" t="s">
        <v>6566</v>
      </c>
      <c r="J1525" s="8" t="s">
        <v>4035</v>
      </c>
      <c r="K1525" s="6" t="s">
        <v>1138</v>
      </c>
      <c r="N1525" s="8" t="s">
        <v>1150</v>
      </c>
      <c r="O1525" s="7">
        <v>1</v>
      </c>
      <c r="S1525" s="6">
        <v>0</v>
      </c>
      <c r="T1525" s="6">
        <v>0</v>
      </c>
      <c r="U1525" s="6">
        <v>0</v>
      </c>
      <c r="V1525" s="6">
        <v>1</v>
      </c>
      <c r="X1525" s="6" t="s">
        <v>10703</v>
      </c>
      <c r="Y1525" s="6" t="s">
        <v>10704</v>
      </c>
    </row>
    <row r="1526" spans="1:25">
      <c r="A1526" s="6" t="s">
        <v>1087</v>
      </c>
      <c r="B1526" s="6" t="s">
        <v>6571</v>
      </c>
      <c r="C1526" s="6" t="s">
        <v>6572</v>
      </c>
      <c r="D1526" s="13">
        <v>0</v>
      </c>
      <c r="E1526" s="6" t="s">
        <v>1148</v>
      </c>
      <c r="F1526" s="6" t="s">
        <v>1148</v>
      </c>
      <c r="G1526" s="6" t="s">
        <v>1149</v>
      </c>
      <c r="H1526" s="6" t="s">
        <v>1135</v>
      </c>
      <c r="I1526" s="6" t="s">
        <v>6566</v>
      </c>
      <c r="J1526" s="8" t="s">
        <v>4035</v>
      </c>
      <c r="K1526" s="6" t="s">
        <v>1138</v>
      </c>
      <c r="N1526" s="8" t="s">
        <v>1150</v>
      </c>
      <c r="O1526" s="7">
        <v>1</v>
      </c>
      <c r="S1526" s="6">
        <v>0</v>
      </c>
      <c r="T1526" s="6">
        <v>0</v>
      </c>
      <c r="U1526" s="6">
        <v>0</v>
      </c>
      <c r="V1526" s="6">
        <v>1</v>
      </c>
      <c r="X1526" s="6" t="s">
        <v>10705</v>
      </c>
      <c r="Y1526" s="6" t="s">
        <v>10706</v>
      </c>
    </row>
    <row r="1527" spans="1:25">
      <c r="A1527" s="6" t="s">
        <v>1086</v>
      </c>
      <c r="B1527" s="6" t="s">
        <v>6573</v>
      </c>
      <c r="C1527" s="6" t="s">
        <v>6574</v>
      </c>
      <c r="D1527" s="13">
        <v>0</v>
      </c>
      <c r="E1527" s="6" t="s">
        <v>1148</v>
      </c>
      <c r="F1527" s="6" t="s">
        <v>1148</v>
      </c>
      <c r="G1527" s="6" t="s">
        <v>1149</v>
      </c>
      <c r="H1527" s="6" t="s">
        <v>1135</v>
      </c>
      <c r="I1527" s="6" t="s">
        <v>6566</v>
      </c>
      <c r="J1527" s="8" t="s">
        <v>4035</v>
      </c>
      <c r="K1527" s="6" t="s">
        <v>1138</v>
      </c>
      <c r="N1527" s="8" t="s">
        <v>1150</v>
      </c>
      <c r="O1527" s="7">
        <v>1</v>
      </c>
      <c r="S1527" s="6">
        <v>0</v>
      </c>
      <c r="T1527" s="6">
        <v>0</v>
      </c>
      <c r="U1527" s="6">
        <v>0</v>
      </c>
      <c r="V1527" s="6">
        <v>1</v>
      </c>
      <c r="X1527" s="6" t="s">
        <v>10707</v>
      </c>
      <c r="Y1527" s="6" t="s">
        <v>10708</v>
      </c>
    </row>
    <row r="1528" spans="1:25">
      <c r="A1528" s="6" t="s">
        <v>1034</v>
      </c>
      <c r="B1528" s="6" t="s">
        <v>6575</v>
      </c>
      <c r="C1528" s="6" t="s">
        <v>6576</v>
      </c>
      <c r="D1528" s="13">
        <v>0</v>
      </c>
      <c r="E1528" s="6" t="s">
        <v>1148</v>
      </c>
      <c r="F1528" s="6" t="s">
        <v>1148</v>
      </c>
      <c r="G1528" s="6" t="s">
        <v>1149</v>
      </c>
      <c r="H1528" s="6" t="s">
        <v>1135</v>
      </c>
      <c r="I1528" s="6" t="s">
        <v>6566</v>
      </c>
      <c r="J1528" s="8" t="s">
        <v>4035</v>
      </c>
      <c r="K1528" s="6" t="s">
        <v>1138</v>
      </c>
      <c r="N1528" s="8" t="s">
        <v>1150</v>
      </c>
      <c r="O1528" s="7">
        <v>1</v>
      </c>
      <c r="S1528" s="6">
        <v>0</v>
      </c>
      <c r="T1528" s="6">
        <v>0</v>
      </c>
      <c r="U1528" s="6">
        <v>0</v>
      </c>
      <c r="V1528" s="6">
        <v>1</v>
      </c>
      <c r="X1528" s="6" t="s">
        <v>10709</v>
      </c>
      <c r="Y1528" s="6" t="s">
        <v>10710</v>
      </c>
    </row>
    <row r="1529" spans="1:25">
      <c r="A1529" s="6" t="s">
        <v>1033</v>
      </c>
      <c r="B1529" s="6" t="s">
        <v>6577</v>
      </c>
      <c r="C1529" s="6" t="s">
        <v>6578</v>
      </c>
      <c r="D1529" s="13">
        <v>0</v>
      </c>
      <c r="E1529" s="6" t="s">
        <v>1148</v>
      </c>
      <c r="F1529" s="6" t="s">
        <v>1148</v>
      </c>
      <c r="G1529" s="6" t="s">
        <v>1149</v>
      </c>
      <c r="H1529" s="6" t="s">
        <v>1135</v>
      </c>
      <c r="I1529" s="6" t="s">
        <v>6566</v>
      </c>
      <c r="J1529" s="8" t="s">
        <v>4035</v>
      </c>
      <c r="K1529" s="6" t="s">
        <v>1138</v>
      </c>
      <c r="N1529" s="8" t="s">
        <v>1150</v>
      </c>
      <c r="O1529" s="7">
        <v>1</v>
      </c>
      <c r="S1529" s="6">
        <v>0</v>
      </c>
      <c r="T1529" s="6">
        <v>0</v>
      </c>
      <c r="U1529" s="6">
        <v>0</v>
      </c>
      <c r="V1529" s="6">
        <v>1</v>
      </c>
      <c r="X1529" s="6" t="s">
        <v>10711</v>
      </c>
      <c r="Y1529" s="6" t="s">
        <v>10712</v>
      </c>
    </row>
    <row r="1530" spans="1:25">
      <c r="A1530" s="8" t="s">
        <v>600</v>
      </c>
      <c r="B1530" s="11" t="s">
        <v>6579</v>
      </c>
      <c r="C1530" s="8" t="s">
        <v>6580</v>
      </c>
      <c r="D1530" s="13">
        <v>0</v>
      </c>
      <c r="E1530" s="10" t="s">
        <v>1148</v>
      </c>
      <c r="F1530" s="10" t="s">
        <v>1148</v>
      </c>
      <c r="G1530" s="10" t="s">
        <v>1149</v>
      </c>
      <c r="H1530" s="10" t="s">
        <v>1645</v>
      </c>
      <c r="I1530" s="11" t="s">
        <v>6581</v>
      </c>
      <c r="J1530" s="8" t="s">
        <v>1647</v>
      </c>
      <c r="K1530" s="6" t="s">
        <v>1138</v>
      </c>
      <c r="N1530" s="8" t="s">
        <v>1150</v>
      </c>
      <c r="O1530" s="7">
        <v>1</v>
      </c>
      <c r="S1530" s="6">
        <v>1</v>
      </c>
      <c r="T1530" s="6">
        <v>0</v>
      </c>
      <c r="U1530" s="6">
        <v>1</v>
      </c>
      <c r="V1530" s="6">
        <v>1</v>
      </c>
      <c r="X1530" s="6" t="s">
        <v>10713</v>
      </c>
      <c r="Y1530" s="6" t="s">
        <v>8790</v>
      </c>
    </row>
    <row r="1531" spans="1:25">
      <c r="A1531" s="8" t="s">
        <v>222</v>
      </c>
      <c r="B1531" s="11" t="s">
        <v>6582</v>
      </c>
      <c r="C1531" s="8" t="s">
        <v>6583</v>
      </c>
      <c r="D1531" s="13">
        <v>0</v>
      </c>
      <c r="E1531" s="10" t="s">
        <v>1148</v>
      </c>
      <c r="F1531" s="10" t="s">
        <v>1148</v>
      </c>
      <c r="G1531" s="10" t="s">
        <v>1149</v>
      </c>
      <c r="H1531" s="10" t="s">
        <v>1645</v>
      </c>
      <c r="I1531" s="11" t="s">
        <v>6581</v>
      </c>
      <c r="J1531" s="8" t="s">
        <v>1647</v>
      </c>
      <c r="K1531" s="6" t="s">
        <v>1138</v>
      </c>
      <c r="N1531" s="8" t="s">
        <v>1150</v>
      </c>
      <c r="O1531" s="7">
        <v>1</v>
      </c>
      <c r="S1531" s="6">
        <v>1</v>
      </c>
      <c r="T1531" s="6">
        <v>0</v>
      </c>
      <c r="U1531" s="6">
        <v>1</v>
      </c>
      <c r="V1531" s="6">
        <v>1</v>
      </c>
      <c r="X1531" s="6" t="s">
        <v>10714</v>
      </c>
      <c r="Y1531" s="6" t="s">
        <v>8776</v>
      </c>
    </row>
    <row r="1532" spans="1:25">
      <c r="A1532" s="8" t="s">
        <v>402</v>
      </c>
      <c r="B1532" s="11" t="s">
        <v>6584</v>
      </c>
      <c r="C1532" s="8" t="s">
        <v>6585</v>
      </c>
      <c r="D1532" s="13">
        <v>0</v>
      </c>
      <c r="E1532" s="10" t="s">
        <v>1148</v>
      </c>
      <c r="F1532" s="10" t="s">
        <v>1148</v>
      </c>
      <c r="G1532" s="10" t="s">
        <v>1149</v>
      </c>
      <c r="H1532" s="10" t="s">
        <v>1645</v>
      </c>
      <c r="I1532" s="11" t="s">
        <v>6581</v>
      </c>
      <c r="J1532" s="8" t="s">
        <v>1647</v>
      </c>
      <c r="K1532" s="6" t="s">
        <v>1138</v>
      </c>
      <c r="N1532" s="8" t="s">
        <v>1150</v>
      </c>
      <c r="O1532" s="7">
        <v>1</v>
      </c>
      <c r="S1532" s="6">
        <v>1</v>
      </c>
      <c r="T1532" s="6">
        <v>0</v>
      </c>
      <c r="U1532" s="6">
        <v>1</v>
      </c>
      <c r="V1532" s="6">
        <v>1</v>
      </c>
      <c r="X1532" s="6" t="s">
        <v>10715</v>
      </c>
      <c r="Y1532" s="6" t="s">
        <v>10716</v>
      </c>
    </row>
    <row r="1533" spans="1:25">
      <c r="A1533" s="8" t="s">
        <v>1029</v>
      </c>
      <c r="B1533" s="11" t="s">
        <v>6586</v>
      </c>
      <c r="C1533" s="8" t="s">
        <v>6587</v>
      </c>
      <c r="D1533" s="13">
        <v>0</v>
      </c>
      <c r="E1533" s="10" t="s">
        <v>1148</v>
      </c>
      <c r="F1533" s="10" t="s">
        <v>1148</v>
      </c>
      <c r="G1533" s="10" t="s">
        <v>1149</v>
      </c>
      <c r="H1533" s="10" t="s">
        <v>1645</v>
      </c>
      <c r="I1533" s="11" t="s">
        <v>6581</v>
      </c>
      <c r="J1533" s="8" t="s">
        <v>1647</v>
      </c>
      <c r="K1533" s="6" t="s">
        <v>1138</v>
      </c>
      <c r="N1533" s="8" t="s">
        <v>1150</v>
      </c>
      <c r="O1533" s="7">
        <v>1</v>
      </c>
      <c r="S1533" s="6">
        <v>1</v>
      </c>
      <c r="T1533" s="6">
        <v>0</v>
      </c>
      <c r="U1533" s="6">
        <v>1</v>
      </c>
      <c r="V1533" s="6">
        <v>1</v>
      </c>
      <c r="X1533" s="6" t="s">
        <v>10717</v>
      </c>
      <c r="Y1533" s="6" t="s">
        <v>10718</v>
      </c>
    </row>
    <row r="1534" spans="1:25">
      <c r="A1534" s="6" t="s">
        <v>94</v>
      </c>
      <c r="B1534" s="6" t="s">
        <v>6588</v>
      </c>
      <c r="C1534" s="6" t="s">
        <v>6589</v>
      </c>
      <c r="D1534" s="7">
        <v>1</v>
      </c>
      <c r="E1534" s="6" t="s">
        <v>6590</v>
      </c>
      <c r="F1534" s="6" t="s">
        <v>6591</v>
      </c>
      <c r="G1534" s="6" t="s">
        <v>6592</v>
      </c>
      <c r="H1534" s="6" t="s">
        <v>1135</v>
      </c>
      <c r="I1534" s="6" t="s">
        <v>6593</v>
      </c>
      <c r="J1534" s="6" t="s">
        <v>1188</v>
      </c>
      <c r="K1534" s="6" t="s">
        <v>1138</v>
      </c>
      <c r="N1534" s="6" t="s">
        <v>1139</v>
      </c>
      <c r="O1534" s="7">
        <v>2</v>
      </c>
      <c r="S1534" s="6">
        <v>0</v>
      </c>
      <c r="T1534" s="6">
        <v>0</v>
      </c>
      <c r="U1534" s="6">
        <v>0</v>
      </c>
      <c r="V1534" s="6">
        <v>1</v>
      </c>
      <c r="X1534" s="6" t="s">
        <v>10719</v>
      </c>
      <c r="Y1534" s="6" t="s">
        <v>10720</v>
      </c>
    </row>
    <row r="1535" spans="1:25">
      <c r="A1535" s="6" t="s">
        <v>788</v>
      </c>
      <c r="B1535" s="6" t="s">
        <v>6594</v>
      </c>
      <c r="C1535" s="6" t="s">
        <v>6595</v>
      </c>
      <c r="D1535" s="7">
        <v>1</v>
      </c>
      <c r="E1535" s="6" t="s">
        <v>6596</v>
      </c>
      <c r="F1535" s="6" t="s">
        <v>6597</v>
      </c>
      <c r="G1535" s="6" t="s">
        <v>6598</v>
      </c>
      <c r="H1535" s="6" t="s">
        <v>1135</v>
      </c>
      <c r="I1535" s="6" t="s">
        <v>6593</v>
      </c>
      <c r="J1535" s="6" t="s">
        <v>1243</v>
      </c>
      <c r="K1535" s="6" t="s">
        <v>1138</v>
      </c>
      <c r="N1535" s="6" t="s">
        <v>1139</v>
      </c>
      <c r="O1535" s="7">
        <v>2</v>
      </c>
      <c r="S1535" s="6">
        <v>0</v>
      </c>
      <c r="T1535" s="6">
        <v>0</v>
      </c>
      <c r="U1535" s="6">
        <v>0</v>
      </c>
      <c r="V1535" s="6">
        <v>1</v>
      </c>
      <c r="X1535" s="6" t="s">
        <v>10721</v>
      </c>
      <c r="Y1535" s="6" t="s">
        <v>10722</v>
      </c>
    </row>
    <row r="1536" spans="1:25">
      <c r="A1536" s="6" t="s">
        <v>175</v>
      </c>
      <c r="B1536" s="6" t="s">
        <v>6599</v>
      </c>
      <c r="C1536" s="6" t="s">
        <v>6600</v>
      </c>
      <c r="D1536" s="7">
        <v>0</v>
      </c>
      <c r="E1536" s="6" t="s">
        <v>6601</v>
      </c>
      <c r="F1536" s="6" t="s">
        <v>6602</v>
      </c>
      <c r="G1536" s="6" t="s">
        <v>6603</v>
      </c>
      <c r="H1536" s="6" t="s">
        <v>1135</v>
      </c>
      <c r="I1536" s="6" t="s">
        <v>6593</v>
      </c>
      <c r="J1536" s="6" t="s">
        <v>1243</v>
      </c>
      <c r="K1536" s="6" t="s">
        <v>1138</v>
      </c>
      <c r="N1536" s="6" t="s">
        <v>1139</v>
      </c>
      <c r="O1536" s="7">
        <v>2</v>
      </c>
      <c r="S1536" s="6">
        <v>0</v>
      </c>
      <c r="T1536" s="6">
        <v>0</v>
      </c>
      <c r="U1536" s="6">
        <v>0</v>
      </c>
      <c r="V1536" s="6">
        <v>1</v>
      </c>
      <c r="X1536" s="6" t="s">
        <v>10723</v>
      </c>
      <c r="Y1536" s="6" t="s">
        <v>10724</v>
      </c>
    </row>
    <row r="1537" spans="1:26">
      <c r="A1537" s="6" t="s">
        <v>861</v>
      </c>
      <c r="B1537" s="6" t="s">
        <v>6604</v>
      </c>
      <c r="C1537" s="11" t="s">
        <v>6605</v>
      </c>
      <c r="D1537" s="12">
        <v>0</v>
      </c>
      <c r="E1537" s="6" t="s">
        <v>6606</v>
      </c>
      <c r="F1537" s="6" t="s">
        <v>6607</v>
      </c>
      <c r="G1537" s="6" t="s">
        <v>6608</v>
      </c>
      <c r="H1537" s="6" t="s">
        <v>1135</v>
      </c>
      <c r="I1537" s="6" t="s">
        <v>6609</v>
      </c>
      <c r="J1537" s="6" t="s">
        <v>1137</v>
      </c>
      <c r="K1537" s="6" t="s">
        <v>1138</v>
      </c>
      <c r="N1537" s="6" t="s">
        <v>1139</v>
      </c>
      <c r="O1537" s="7">
        <v>2</v>
      </c>
      <c r="S1537" s="6">
        <v>0</v>
      </c>
      <c r="T1537" s="6">
        <v>0</v>
      </c>
      <c r="U1537" s="6">
        <v>0</v>
      </c>
      <c r="V1537" s="6">
        <v>1</v>
      </c>
      <c r="X1537" s="6" t="s">
        <v>10725</v>
      </c>
      <c r="Y1537" s="6" t="s">
        <v>10726</v>
      </c>
    </row>
    <row r="1538" spans="1:26">
      <c r="A1538" s="6" t="s">
        <v>666</v>
      </c>
      <c r="B1538" s="6" t="s">
        <v>6610</v>
      </c>
      <c r="C1538" s="6" t="s">
        <v>6611</v>
      </c>
      <c r="D1538" s="7">
        <v>0</v>
      </c>
      <c r="E1538" s="6" t="s">
        <v>6612</v>
      </c>
      <c r="F1538" s="6" t="s">
        <v>6613</v>
      </c>
      <c r="G1538" s="6" t="s">
        <v>6614</v>
      </c>
      <c r="H1538" s="6" t="s">
        <v>1135</v>
      </c>
      <c r="I1538" s="6" t="s">
        <v>6615</v>
      </c>
      <c r="J1538" s="16" t="s">
        <v>1966</v>
      </c>
      <c r="K1538" s="6" t="s">
        <v>1138</v>
      </c>
      <c r="N1538" s="8" t="s">
        <v>1139</v>
      </c>
      <c r="O1538" s="7">
        <v>2</v>
      </c>
      <c r="S1538" s="6">
        <v>0</v>
      </c>
      <c r="T1538" s="6">
        <v>0</v>
      </c>
      <c r="U1538" s="6">
        <v>0</v>
      </c>
      <c r="V1538" s="6">
        <v>1</v>
      </c>
      <c r="X1538" s="6" t="s">
        <v>10727</v>
      </c>
      <c r="Y1538" s="6" t="s">
        <v>10728</v>
      </c>
      <c r="Z1538" s="6">
        <v>1</v>
      </c>
    </row>
    <row r="1539" spans="1:26">
      <c r="A1539" s="6" t="s">
        <v>267</v>
      </c>
      <c r="B1539" s="6" t="s">
        <v>6616</v>
      </c>
      <c r="C1539" s="6" t="s">
        <v>6617</v>
      </c>
      <c r="D1539" s="7">
        <v>0</v>
      </c>
      <c r="E1539" s="6" t="s">
        <v>6618</v>
      </c>
      <c r="F1539" s="6" t="s">
        <v>6619</v>
      </c>
      <c r="G1539" s="6" t="s">
        <v>6620</v>
      </c>
      <c r="H1539" s="6" t="s">
        <v>1135</v>
      </c>
      <c r="I1539" s="6" t="s">
        <v>6615</v>
      </c>
      <c r="J1539" s="16" t="s">
        <v>1966</v>
      </c>
      <c r="K1539" s="6" t="s">
        <v>1138</v>
      </c>
      <c r="N1539" s="8" t="s">
        <v>1139</v>
      </c>
      <c r="O1539" s="7">
        <v>2</v>
      </c>
      <c r="S1539" s="6">
        <v>0</v>
      </c>
      <c r="T1539" s="6">
        <v>0</v>
      </c>
      <c r="U1539" s="6">
        <v>0</v>
      </c>
      <c r="V1539" s="6">
        <v>1</v>
      </c>
      <c r="X1539" s="6" t="s">
        <v>10729</v>
      </c>
      <c r="Y1539" s="6" t="s">
        <v>8080</v>
      </c>
    </row>
    <row r="1540" spans="1:26">
      <c r="A1540" s="6" t="s">
        <v>13</v>
      </c>
      <c r="B1540" s="6" t="s">
        <v>6621</v>
      </c>
      <c r="C1540" s="6" t="s">
        <v>6622</v>
      </c>
      <c r="D1540" s="7">
        <v>0</v>
      </c>
      <c r="E1540" s="9" t="s">
        <v>6623</v>
      </c>
      <c r="F1540" s="9" t="s">
        <v>6624</v>
      </c>
      <c r="G1540" s="6" t="s">
        <v>6625</v>
      </c>
      <c r="H1540" s="6" t="s">
        <v>1135</v>
      </c>
      <c r="I1540" s="6" t="s">
        <v>6615</v>
      </c>
      <c r="J1540" s="16" t="s">
        <v>1966</v>
      </c>
      <c r="K1540" s="6" t="s">
        <v>1138</v>
      </c>
      <c r="N1540" s="8" t="s">
        <v>1139</v>
      </c>
      <c r="O1540" s="7">
        <v>2</v>
      </c>
      <c r="S1540" s="6">
        <v>0</v>
      </c>
      <c r="T1540" s="6">
        <v>0</v>
      </c>
      <c r="U1540" s="6">
        <v>0</v>
      </c>
      <c r="V1540" s="6">
        <v>1</v>
      </c>
      <c r="X1540" s="6" t="s">
        <v>10730</v>
      </c>
      <c r="Y1540" s="6" t="s">
        <v>10731</v>
      </c>
    </row>
    <row r="1541" spans="1:26">
      <c r="A1541" s="6" t="s">
        <v>1038</v>
      </c>
      <c r="B1541" s="6" t="s">
        <v>6626</v>
      </c>
      <c r="C1541" s="6" t="s">
        <v>6627</v>
      </c>
      <c r="D1541" s="7">
        <v>0</v>
      </c>
      <c r="E1541" s="6" t="s">
        <v>6628</v>
      </c>
      <c r="F1541" s="6" t="s">
        <v>6629</v>
      </c>
      <c r="G1541" s="6" t="s">
        <v>6630</v>
      </c>
      <c r="H1541" s="6" t="s">
        <v>1135</v>
      </c>
      <c r="I1541" s="6" t="s">
        <v>6615</v>
      </c>
      <c r="J1541" s="16" t="s">
        <v>1966</v>
      </c>
      <c r="K1541" s="6" t="s">
        <v>1138</v>
      </c>
      <c r="N1541" s="8" t="s">
        <v>1139</v>
      </c>
      <c r="O1541" s="7">
        <v>2</v>
      </c>
      <c r="S1541" s="6">
        <v>0</v>
      </c>
      <c r="T1541" s="6">
        <v>0</v>
      </c>
      <c r="U1541" s="6">
        <v>0</v>
      </c>
      <c r="V1541" s="6">
        <v>1</v>
      </c>
      <c r="X1541" s="6" t="s">
        <v>8090</v>
      </c>
      <c r="Y1541" s="6" t="s">
        <v>10732</v>
      </c>
      <c r="Z1541" s="6">
        <v>1</v>
      </c>
    </row>
    <row r="1542" spans="1:26">
      <c r="A1542" s="6" t="s">
        <v>41</v>
      </c>
      <c r="B1542" s="6" t="s">
        <v>6631</v>
      </c>
      <c r="C1542" s="6" t="s">
        <v>6632</v>
      </c>
      <c r="D1542" s="7">
        <v>0</v>
      </c>
      <c r="E1542" s="6" t="s">
        <v>1148</v>
      </c>
      <c r="F1542" s="6" t="s">
        <v>1148</v>
      </c>
      <c r="G1542" s="6" t="s">
        <v>1149</v>
      </c>
      <c r="H1542" s="10" t="s">
        <v>1645</v>
      </c>
      <c r="I1542" s="6" t="s">
        <v>6615</v>
      </c>
      <c r="J1542" s="16" t="s">
        <v>1966</v>
      </c>
      <c r="K1542" s="6" t="s">
        <v>1138</v>
      </c>
      <c r="N1542" s="8" t="s">
        <v>1150</v>
      </c>
      <c r="O1542" s="7">
        <v>1</v>
      </c>
      <c r="S1542" s="6">
        <v>1</v>
      </c>
      <c r="T1542" s="6">
        <v>0</v>
      </c>
      <c r="U1542" s="6">
        <v>1</v>
      </c>
      <c r="V1542" s="6">
        <v>1</v>
      </c>
      <c r="X1542" s="6" t="s">
        <v>10733</v>
      </c>
      <c r="Y1542" s="6" t="s">
        <v>10734</v>
      </c>
    </row>
    <row r="1543" spans="1:26">
      <c r="A1543" s="8" t="s">
        <v>261</v>
      </c>
      <c r="B1543" s="8" t="s">
        <v>6633</v>
      </c>
      <c r="C1543" s="8" t="s">
        <v>6634</v>
      </c>
      <c r="D1543" s="13">
        <v>0</v>
      </c>
      <c r="E1543" s="10" t="s">
        <v>1148</v>
      </c>
      <c r="F1543" s="10" t="s">
        <v>1148</v>
      </c>
      <c r="G1543" s="10" t="s">
        <v>1149</v>
      </c>
      <c r="H1543" s="10" t="s">
        <v>1645</v>
      </c>
      <c r="I1543" s="8" t="s">
        <v>1647</v>
      </c>
      <c r="J1543" s="8" t="s">
        <v>1647</v>
      </c>
      <c r="K1543" s="6" t="s">
        <v>1138</v>
      </c>
      <c r="N1543" s="8" t="s">
        <v>1150</v>
      </c>
      <c r="O1543" s="7">
        <v>1</v>
      </c>
      <c r="S1543" s="6">
        <v>1</v>
      </c>
      <c r="T1543" s="6">
        <v>0</v>
      </c>
      <c r="U1543" s="6">
        <v>1</v>
      </c>
      <c r="V1543" s="6">
        <v>1</v>
      </c>
      <c r="X1543" s="6" t="s">
        <v>10735</v>
      </c>
      <c r="Y1543" s="6" t="s">
        <v>9070</v>
      </c>
    </row>
    <row r="1544" spans="1:26">
      <c r="A1544" s="6" t="s">
        <v>73</v>
      </c>
      <c r="B1544" s="6" t="s">
        <v>6635</v>
      </c>
      <c r="C1544" s="11" t="s">
        <v>6636</v>
      </c>
      <c r="D1544" s="14">
        <v>0</v>
      </c>
      <c r="E1544" s="10" t="s">
        <v>1148</v>
      </c>
      <c r="F1544" s="10" t="s">
        <v>1148</v>
      </c>
      <c r="G1544" s="10" t="s">
        <v>1149</v>
      </c>
      <c r="H1544" s="10" t="s">
        <v>1645</v>
      </c>
      <c r="I1544" s="8" t="s">
        <v>1647</v>
      </c>
      <c r="J1544" s="8" t="s">
        <v>1647</v>
      </c>
      <c r="K1544" s="6" t="s">
        <v>1138</v>
      </c>
      <c r="N1544" s="8" t="s">
        <v>1150</v>
      </c>
      <c r="O1544" s="7">
        <v>1</v>
      </c>
      <c r="S1544" s="6">
        <v>1</v>
      </c>
      <c r="T1544" s="6">
        <v>0</v>
      </c>
      <c r="U1544" s="6">
        <v>1</v>
      </c>
      <c r="V1544" s="6">
        <v>1</v>
      </c>
      <c r="X1544" s="6" t="s">
        <v>10736</v>
      </c>
      <c r="Y1544" s="6" t="s">
        <v>10737</v>
      </c>
    </row>
    <row r="1545" spans="1:26">
      <c r="A1545" s="8" t="s">
        <v>583</v>
      </c>
      <c r="B1545" s="8" t="s">
        <v>6637</v>
      </c>
      <c r="C1545" s="8" t="s">
        <v>6638</v>
      </c>
      <c r="D1545" s="13">
        <v>0</v>
      </c>
      <c r="E1545" s="10" t="s">
        <v>1148</v>
      </c>
      <c r="F1545" s="10" t="s">
        <v>1148</v>
      </c>
      <c r="G1545" s="10" t="s">
        <v>1149</v>
      </c>
      <c r="H1545" s="10" t="s">
        <v>1645</v>
      </c>
      <c r="I1545" s="8" t="s">
        <v>1647</v>
      </c>
      <c r="J1545" s="8" t="s">
        <v>1647</v>
      </c>
      <c r="K1545" s="6" t="s">
        <v>1138</v>
      </c>
      <c r="N1545" s="8" t="s">
        <v>1150</v>
      </c>
      <c r="O1545" s="7">
        <v>1</v>
      </c>
      <c r="S1545" s="6">
        <v>1</v>
      </c>
      <c r="T1545" s="6">
        <v>0</v>
      </c>
      <c r="U1545" s="6">
        <v>1</v>
      </c>
      <c r="V1545" s="6">
        <v>1</v>
      </c>
      <c r="X1545" s="6" t="s">
        <v>10738</v>
      </c>
      <c r="Y1545" s="6" t="s">
        <v>10739</v>
      </c>
    </row>
    <row r="1546" spans="1:26">
      <c r="A1546" s="8" t="s">
        <v>627</v>
      </c>
      <c r="B1546" s="8" t="s">
        <v>6639</v>
      </c>
      <c r="C1546" s="8" t="s">
        <v>6640</v>
      </c>
      <c r="D1546" s="13">
        <v>0</v>
      </c>
      <c r="E1546" s="10" t="s">
        <v>1148</v>
      </c>
      <c r="F1546" s="10" t="s">
        <v>1148</v>
      </c>
      <c r="G1546" s="10" t="s">
        <v>1149</v>
      </c>
      <c r="H1546" s="10" t="s">
        <v>1645</v>
      </c>
      <c r="I1546" s="8" t="s">
        <v>1647</v>
      </c>
      <c r="J1546" s="8" t="s">
        <v>1647</v>
      </c>
      <c r="K1546" s="6" t="s">
        <v>1138</v>
      </c>
      <c r="N1546" s="8" t="s">
        <v>1150</v>
      </c>
      <c r="O1546" s="7">
        <v>1</v>
      </c>
      <c r="S1546" s="6">
        <v>1</v>
      </c>
      <c r="T1546" s="6">
        <v>0</v>
      </c>
      <c r="U1546" s="6">
        <v>1</v>
      </c>
      <c r="V1546" s="6">
        <v>1</v>
      </c>
      <c r="X1546" s="6" t="s">
        <v>10740</v>
      </c>
      <c r="Y1546" s="6" t="s">
        <v>10741</v>
      </c>
    </row>
    <row r="1547" spans="1:26">
      <c r="A1547" s="8" t="s">
        <v>719</v>
      </c>
      <c r="B1547" s="8" t="s">
        <v>6641</v>
      </c>
      <c r="C1547" s="8" t="s">
        <v>6642</v>
      </c>
      <c r="D1547" s="13">
        <v>0</v>
      </c>
      <c r="E1547" s="10" t="s">
        <v>1148</v>
      </c>
      <c r="F1547" s="10" t="s">
        <v>1148</v>
      </c>
      <c r="G1547" s="10" t="s">
        <v>1149</v>
      </c>
      <c r="H1547" s="10" t="s">
        <v>1645</v>
      </c>
      <c r="I1547" s="8" t="s">
        <v>1647</v>
      </c>
      <c r="J1547" s="8" t="s">
        <v>1647</v>
      </c>
      <c r="K1547" s="6" t="s">
        <v>1138</v>
      </c>
      <c r="N1547" s="8" t="s">
        <v>1150</v>
      </c>
      <c r="O1547" s="7">
        <v>1</v>
      </c>
      <c r="S1547" s="6">
        <v>1</v>
      </c>
      <c r="T1547" s="6">
        <v>0</v>
      </c>
      <c r="U1547" s="6">
        <v>1</v>
      </c>
      <c r="V1547" s="6">
        <v>1</v>
      </c>
      <c r="X1547" s="6" t="s">
        <v>10742</v>
      </c>
      <c r="Y1547" s="6" t="s">
        <v>10743</v>
      </c>
    </row>
    <row r="1548" spans="1:26">
      <c r="A1548" s="6" t="s">
        <v>429</v>
      </c>
      <c r="B1548" s="6" t="s">
        <v>6643</v>
      </c>
      <c r="C1548" s="11" t="s">
        <v>6644</v>
      </c>
      <c r="D1548" s="12">
        <v>0</v>
      </c>
      <c r="E1548" s="6" t="s">
        <v>1148</v>
      </c>
      <c r="F1548" s="6" t="s">
        <v>1148</v>
      </c>
      <c r="G1548" s="6" t="s">
        <v>1149</v>
      </c>
      <c r="H1548" s="6" t="s">
        <v>1645</v>
      </c>
      <c r="I1548" s="6" t="s">
        <v>1647</v>
      </c>
      <c r="J1548" s="6" t="s">
        <v>1647</v>
      </c>
      <c r="K1548" s="6" t="s">
        <v>1138</v>
      </c>
      <c r="N1548" s="6" t="s">
        <v>1150</v>
      </c>
      <c r="O1548" s="7">
        <v>1</v>
      </c>
      <c r="S1548" s="6">
        <v>1</v>
      </c>
      <c r="T1548" s="6">
        <v>0</v>
      </c>
      <c r="U1548" s="6">
        <v>1</v>
      </c>
      <c r="V1548" s="6">
        <v>1</v>
      </c>
      <c r="X1548" s="6" t="s">
        <v>10744</v>
      </c>
      <c r="Y1548" s="6" t="s">
        <v>10745</v>
      </c>
    </row>
    <row r="1549" spans="1:26">
      <c r="A1549" s="6" t="s">
        <v>6645</v>
      </c>
      <c r="B1549" s="6" t="s">
        <v>6646</v>
      </c>
      <c r="C1549" s="6" t="s">
        <v>6647</v>
      </c>
      <c r="D1549" s="7">
        <v>1</v>
      </c>
      <c r="E1549" s="6" t="s">
        <v>1377</v>
      </c>
      <c r="F1549" s="6" t="s">
        <v>1378</v>
      </c>
      <c r="G1549" s="6" t="s">
        <v>6648</v>
      </c>
      <c r="H1549" s="6" t="s">
        <v>1135</v>
      </c>
      <c r="I1549" s="6" t="s">
        <v>6649</v>
      </c>
      <c r="J1549" s="6" t="s">
        <v>1137</v>
      </c>
      <c r="K1549" s="6" t="s">
        <v>1138</v>
      </c>
      <c r="N1549" s="6" t="s">
        <v>1139</v>
      </c>
      <c r="O1549" s="7">
        <v>2</v>
      </c>
      <c r="S1549" s="6">
        <v>0</v>
      </c>
      <c r="T1549" s="6">
        <v>0</v>
      </c>
      <c r="U1549" s="6">
        <v>0</v>
      </c>
      <c r="V1549" s="6">
        <v>1</v>
      </c>
      <c r="X1549" s="6" t="s">
        <v>10746</v>
      </c>
      <c r="Y1549" s="6" t="s">
        <v>10747</v>
      </c>
    </row>
    <row r="1550" spans="1:26">
      <c r="A1550" s="6" t="s">
        <v>6650</v>
      </c>
      <c r="B1550" s="6" t="s">
        <v>6651</v>
      </c>
      <c r="C1550" s="6" t="s">
        <v>6652</v>
      </c>
      <c r="D1550" s="7">
        <v>1</v>
      </c>
      <c r="E1550" s="6" t="s">
        <v>1377</v>
      </c>
      <c r="F1550" s="6" t="s">
        <v>1378</v>
      </c>
      <c r="G1550" s="6" t="s">
        <v>6648</v>
      </c>
      <c r="H1550" s="6" t="s">
        <v>1135</v>
      </c>
      <c r="I1550" s="6" t="s">
        <v>6649</v>
      </c>
      <c r="J1550" s="6" t="s">
        <v>1137</v>
      </c>
      <c r="K1550" s="6" t="s">
        <v>1138</v>
      </c>
      <c r="N1550" s="6" t="s">
        <v>1139</v>
      </c>
      <c r="O1550" s="7">
        <v>2</v>
      </c>
      <c r="S1550" s="6">
        <v>0</v>
      </c>
      <c r="T1550" s="6">
        <v>0</v>
      </c>
      <c r="U1550" s="6">
        <v>0</v>
      </c>
      <c r="V1550" s="6">
        <v>1</v>
      </c>
      <c r="X1550" s="6" t="s">
        <v>10748</v>
      </c>
      <c r="Y1550" s="6" t="s">
        <v>10749</v>
      </c>
    </row>
    <row r="1551" spans="1:26">
      <c r="A1551" s="6" t="s">
        <v>6653</v>
      </c>
      <c r="B1551" s="6" t="s">
        <v>6654</v>
      </c>
      <c r="C1551" s="6" t="s">
        <v>6655</v>
      </c>
      <c r="D1551" s="7">
        <v>1</v>
      </c>
      <c r="E1551" s="6" t="s">
        <v>1377</v>
      </c>
      <c r="F1551" s="6" t="s">
        <v>1378</v>
      </c>
      <c r="G1551" s="6" t="s">
        <v>6648</v>
      </c>
      <c r="H1551" s="6" t="s">
        <v>1135</v>
      </c>
      <c r="I1551" s="6" t="s">
        <v>6649</v>
      </c>
      <c r="J1551" s="6" t="s">
        <v>1137</v>
      </c>
      <c r="K1551" s="6" t="s">
        <v>1138</v>
      </c>
      <c r="N1551" s="6" t="s">
        <v>1139</v>
      </c>
      <c r="O1551" s="7">
        <v>2</v>
      </c>
      <c r="S1551" s="6">
        <v>0</v>
      </c>
      <c r="T1551" s="6">
        <v>0</v>
      </c>
      <c r="U1551" s="6">
        <v>0</v>
      </c>
      <c r="V1551" s="6">
        <v>1</v>
      </c>
      <c r="X1551" s="6" t="s">
        <v>10750</v>
      </c>
      <c r="Y1551" s="6" t="s">
        <v>10747</v>
      </c>
    </row>
    <row r="1552" spans="1:26">
      <c r="A1552" s="6" t="s">
        <v>6656</v>
      </c>
      <c r="B1552" s="6" t="s">
        <v>6657</v>
      </c>
      <c r="C1552" s="11" t="s">
        <v>6658</v>
      </c>
      <c r="D1552" s="12">
        <v>0</v>
      </c>
      <c r="E1552" s="6" t="s">
        <v>6659</v>
      </c>
      <c r="F1552" s="6" t="s">
        <v>6660</v>
      </c>
      <c r="G1552" s="6" t="s">
        <v>6661</v>
      </c>
      <c r="H1552" s="6" t="s">
        <v>1135</v>
      </c>
      <c r="I1552" s="33" t="s">
        <v>6662</v>
      </c>
      <c r="J1552" s="6" t="s">
        <v>1137</v>
      </c>
      <c r="K1552" s="6" t="s">
        <v>1138</v>
      </c>
      <c r="N1552" s="6" t="s">
        <v>1139</v>
      </c>
      <c r="O1552" s="7">
        <v>2</v>
      </c>
      <c r="S1552" s="6">
        <v>0</v>
      </c>
      <c r="T1552" s="6">
        <v>0</v>
      </c>
      <c r="U1552" s="6">
        <v>0</v>
      </c>
      <c r="V1552" s="6">
        <v>1</v>
      </c>
      <c r="X1552" s="6" t="s">
        <v>10751</v>
      </c>
      <c r="Y1552" s="6" t="s">
        <v>10752</v>
      </c>
    </row>
    <row r="1553" spans="1:26">
      <c r="A1553" s="6" t="s">
        <v>741</v>
      </c>
      <c r="B1553" s="6" t="s">
        <v>6663</v>
      </c>
      <c r="C1553" s="11" t="s">
        <v>6664</v>
      </c>
      <c r="D1553" s="12">
        <v>0</v>
      </c>
      <c r="E1553" s="6" t="s">
        <v>6665</v>
      </c>
      <c r="F1553" s="6" t="s">
        <v>6666</v>
      </c>
      <c r="G1553" s="6" t="s">
        <v>6661</v>
      </c>
      <c r="H1553" s="6" t="s">
        <v>1135</v>
      </c>
      <c r="I1553" s="33" t="s">
        <v>6662</v>
      </c>
      <c r="J1553" s="6" t="s">
        <v>1137</v>
      </c>
      <c r="K1553" s="6" t="s">
        <v>1372</v>
      </c>
      <c r="N1553" s="6" t="s">
        <v>1139</v>
      </c>
      <c r="O1553" s="7">
        <v>2</v>
      </c>
      <c r="S1553" s="6">
        <v>0</v>
      </c>
      <c r="T1553" s="6">
        <v>0</v>
      </c>
      <c r="U1553" s="6">
        <v>0</v>
      </c>
      <c r="V1553" s="6">
        <v>0</v>
      </c>
      <c r="X1553" s="6" t="s">
        <v>10753</v>
      </c>
      <c r="Y1553" s="6" t="s">
        <v>10754</v>
      </c>
    </row>
    <row r="1554" spans="1:26">
      <c r="A1554" s="6" t="s">
        <v>324</v>
      </c>
      <c r="B1554" s="6" t="s">
        <v>6667</v>
      </c>
      <c r="C1554" s="11" t="s">
        <v>6668</v>
      </c>
      <c r="D1554" s="12">
        <v>0</v>
      </c>
      <c r="E1554" s="6" t="s">
        <v>3879</v>
      </c>
      <c r="F1554" s="6" t="s">
        <v>3880</v>
      </c>
      <c r="G1554" s="6" t="s">
        <v>3881</v>
      </c>
      <c r="H1554" s="6" t="s">
        <v>1135</v>
      </c>
      <c r="I1554" s="33" t="s">
        <v>6662</v>
      </c>
      <c r="J1554" s="6" t="s">
        <v>1137</v>
      </c>
      <c r="K1554" s="6" t="s">
        <v>1372</v>
      </c>
      <c r="N1554" s="6" t="s">
        <v>1139</v>
      </c>
      <c r="O1554" s="7">
        <v>2</v>
      </c>
      <c r="S1554" s="6">
        <v>0</v>
      </c>
      <c r="T1554" s="6">
        <v>0</v>
      </c>
      <c r="U1554" s="6">
        <v>0</v>
      </c>
      <c r="V1554" s="6">
        <v>0</v>
      </c>
      <c r="X1554" s="6" t="s">
        <v>10755</v>
      </c>
      <c r="Y1554" s="6" t="s">
        <v>10756</v>
      </c>
    </row>
    <row r="1555" spans="1:26">
      <c r="A1555" s="6" t="s">
        <v>939</v>
      </c>
      <c r="B1555" s="6" t="s">
        <v>6669</v>
      </c>
      <c r="C1555" s="6" t="s">
        <v>6670</v>
      </c>
      <c r="D1555" s="7">
        <v>0</v>
      </c>
      <c r="E1555" s="6" t="s">
        <v>5192</v>
      </c>
      <c r="F1555" s="6" t="s">
        <v>5193</v>
      </c>
      <c r="G1555" s="6" t="s">
        <v>6469</v>
      </c>
      <c r="H1555" s="6" t="s">
        <v>1135</v>
      </c>
      <c r="I1555" s="33" t="s">
        <v>6671</v>
      </c>
      <c r="J1555" s="8" t="s">
        <v>1137</v>
      </c>
      <c r="K1555" s="6" t="s">
        <v>1138</v>
      </c>
      <c r="N1555" s="6" t="s">
        <v>1139</v>
      </c>
      <c r="O1555" s="7">
        <v>2</v>
      </c>
      <c r="S1555" s="6">
        <v>0</v>
      </c>
      <c r="T1555" s="6">
        <v>0</v>
      </c>
      <c r="U1555" s="6">
        <v>0</v>
      </c>
      <c r="V1555" s="6">
        <v>0</v>
      </c>
      <c r="X1555" s="6" t="s">
        <v>10757</v>
      </c>
      <c r="Y1555" s="6" t="s">
        <v>10758</v>
      </c>
    </row>
    <row r="1556" spans="1:26">
      <c r="A1556" s="6" t="s">
        <v>96</v>
      </c>
      <c r="B1556" s="6" t="s">
        <v>6672</v>
      </c>
      <c r="C1556" s="6" t="s">
        <v>6673</v>
      </c>
      <c r="D1556" s="7">
        <v>0</v>
      </c>
      <c r="E1556" s="6" t="s">
        <v>6674</v>
      </c>
      <c r="F1556" s="6" t="s">
        <v>6675</v>
      </c>
      <c r="G1556" s="6" t="s">
        <v>6676</v>
      </c>
      <c r="H1556" s="6" t="s">
        <v>1135</v>
      </c>
      <c r="I1556" s="6" t="s">
        <v>6677</v>
      </c>
      <c r="J1556" s="8" t="s">
        <v>1243</v>
      </c>
      <c r="K1556" s="6" t="s">
        <v>1138</v>
      </c>
      <c r="N1556" s="6" t="s">
        <v>1139</v>
      </c>
      <c r="O1556" s="7">
        <v>2</v>
      </c>
      <c r="S1556" s="6">
        <v>0</v>
      </c>
      <c r="T1556" s="6">
        <v>0</v>
      </c>
      <c r="U1556" s="6">
        <v>0</v>
      </c>
      <c r="V1556" s="6">
        <v>1</v>
      </c>
      <c r="X1556" s="6" t="s">
        <v>10759</v>
      </c>
      <c r="Y1556" s="6" t="s">
        <v>10760</v>
      </c>
      <c r="Z1556" s="6">
        <v>1</v>
      </c>
    </row>
    <row r="1557" spans="1:26">
      <c r="A1557" s="6" t="s">
        <v>69</v>
      </c>
      <c r="B1557" s="6" t="s">
        <v>6678</v>
      </c>
      <c r="C1557" s="6" t="s">
        <v>6679</v>
      </c>
      <c r="D1557" s="7">
        <v>0</v>
      </c>
      <c r="E1557" s="6" t="s">
        <v>6680</v>
      </c>
      <c r="F1557" s="6" t="s">
        <v>6681</v>
      </c>
      <c r="G1557" s="6" t="s">
        <v>6682</v>
      </c>
      <c r="H1557" s="6" t="s">
        <v>1135</v>
      </c>
      <c r="I1557" s="6" t="s">
        <v>6677</v>
      </c>
      <c r="J1557" s="8" t="s">
        <v>1243</v>
      </c>
      <c r="K1557" s="6" t="s">
        <v>1138</v>
      </c>
      <c r="N1557" s="6" t="s">
        <v>1139</v>
      </c>
      <c r="O1557" s="7">
        <v>2</v>
      </c>
      <c r="S1557" s="6">
        <v>0</v>
      </c>
      <c r="T1557" s="6">
        <v>0</v>
      </c>
      <c r="U1557" s="6">
        <v>0</v>
      </c>
      <c r="V1557" s="6">
        <v>1</v>
      </c>
      <c r="X1557" s="6" t="s">
        <v>10761</v>
      </c>
      <c r="Y1557" s="6" t="s">
        <v>10762</v>
      </c>
    </row>
    <row r="1558" spans="1:26">
      <c r="A1558" s="6" t="s">
        <v>307</v>
      </c>
      <c r="B1558" s="6" t="s">
        <v>6683</v>
      </c>
      <c r="C1558" s="6" t="s">
        <v>6684</v>
      </c>
      <c r="D1558" s="7">
        <v>0</v>
      </c>
      <c r="E1558" s="6" t="s">
        <v>6685</v>
      </c>
      <c r="F1558" s="6" t="s">
        <v>6686</v>
      </c>
      <c r="G1558" s="6" t="s">
        <v>6687</v>
      </c>
      <c r="H1558" s="6" t="s">
        <v>1135</v>
      </c>
      <c r="I1558" s="6" t="s">
        <v>6677</v>
      </c>
      <c r="J1558" s="8" t="s">
        <v>1243</v>
      </c>
      <c r="K1558" s="6" t="s">
        <v>1138</v>
      </c>
      <c r="N1558" s="6" t="s">
        <v>1139</v>
      </c>
      <c r="O1558" s="7">
        <v>2</v>
      </c>
      <c r="S1558" s="6">
        <v>0</v>
      </c>
      <c r="T1558" s="6">
        <v>0</v>
      </c>
      <c r="U1558" s="6">
        <v>0</v>
      </c>
      <c r="V1558" s="6">
        <v>1</v>
      </c>
      <c r="X1558" s="6" t="s">
        <v>10763</v>
      </c>
      <c r="Y1558" s="6" t="s">
        <v>10764</v>
      </c>
      <c r="Z1558" s="6">
        <v>1</v>
      </c>
    </row>
    <row r="1559" spans="1:26">
      <c r="A1559" s="6" t="s">
        <v>860</v>
      </c>
      <c r="B1559" s="6" t="s">
        <v>6688</v>
      </c>
      <c r="C1559" s="6" t="s">
        <v>6689</v>
      </c>
      <c r="D1559" s="7">
        <v>1</v>
      </c>
      <c r="E1559" s="6" t="s">
        <v>6690</v>
      </c>
      <c r="F1559" s="6" t="s">
        <v>6691</v>
      </c>
      <c r="G1559" s="6" t="s">
        <v>6692</v>
      </c>
      <c r="H1559" s="6" t="s">
        <v>1135</v>
      </c>
      <c r="I1559" s="6" t="s">
        <v>6677</v>
      </c>
      <c r="J1559" s="8" t="s">
        <v>1243</v>
      </c>
      <c r="K1559" s="6" t="s">
        <v>1138</v>
      </c>
      <c r="N1559" s="6" t="s">
        <v>1139</v>
      </c>
      <c r="O1559" s="7">
        <v>2</v>
      </c>
      <c r="S1559" s="6">
        <v>0</v>
      </c>
      <c r="T1559" s="6">
        <v>0</v>
      </c>
      <c r="U1559" s="6">
        <v>0</v>
      </c>
      <c r="V1559" s="6">
        <v>1</v>
      </c>
      <c r="X1559" s="6" t="s">
        <v>10765</v>
      </c>
      <c r="Y1559" s="6" t="s">
        <v>10766</v>
      </c>
    </row>
    <row r="1560" spans="1:26">
      <c r="A1560" s="6" t="s">
        <v>6693</v>
      </c>
      <c r="B1560" s="6" t="s">
        <v>6694</v>
      </c>
      <c r="C1560" s="8" t="s">
        <v>6695</v>
      </c>
      <c r="D1560" s="13">
        <v>0</v>
      </c>
      <c r="E1560" s="6" t="s">
        <v>6696</v>
      </c>
      <c r="F1560" s="6" t="s">
        <v>6697</v>
      </c>
      <c r="G1560" s="6" t="s">
        <v>6698</v>
      </c>
      <c r="H1560" s="6" t="s">
        <v>1135</v>
      </c>
      <c r="I1560" s="6" t="s">
        <v>6699</v>
      </c>
      <c r="J1560" s="8" t="s">
        <v>1137</v>
      </c>
      <c r="K1560" s="16" t="s">
        <v>1138</v>
      </c>
      <c r="N1560" s="8" t="s">
        <v>1139</v>
      </c>
      <c r="O1560" s="7">
        <v>2</v>
      </c>
      <c r="S1560" s="6">
        <v>0</v>
      </c>
      <c r="T1560" s="6">
        <v>0</v>
      </c>
      <c r="U1560" s="6">
        <v>0</v>
      </c>
      <c r="V1560" s="6">
        <v>0</v>
      </c>
      <c r="X1560" s="6" t="s">
        <v>10767</v>
      </c>
      <c r="Y1560" s="6" t="s">
        <v>10768</v>
      </c>
    </row>
    <row r="1561" spans="1:26">
      <c r="A1561" s="8" t="s">
        <v>6700</v>
      </c>
      <c r="B1561" s="8" t="s">
        <v>6701</v>
      </c>
      <c r="C1561" s="8" t="s">
        <v>6702</v>
      </c>
      <c r="D1561" s="13">
        <v>0</v>
      </c>
      <c r="E1561" s="6" t="s">
        <v>6696</v>
      </c>
      <c r="F1561" s="6" t="s">
        <v>6697</v>
      </c>
      <c r="G1561" s="6" t="s">
        <v>6698</v>
      </c>
      <c r="H1561" s="6" t="s">
        <v>1135</v>
      </c>
      <c r="I1561" s="6" t="s">
        <v>6699</v>
      </c>
      <c r="J1561" s="8" t="s">
        <v>1137</v>
      </c>
      <c r="K1561" s="16" t="s">
        <v>1138</v>
      </c>
      <c r="N1561" s="8" t="s">
        <v>1139</v>
      </c>
      <c r="O1561" s="7">
        <v>2</v>
      </c>
      <c r="S1561" s="6">
        <v>0</v>
      </c>
      <c r="T1561" s="6">
        <v>0</v>
      </c>
      <c r="U1561" s="6">
        <v>0</v>
      </c>
      <c r="V1561" s="6">
        <v>0</v>
      </c>
      <c r="X1561" s="6" t="s">
        <v>10769</v>
      </c>
      <c r="Y1561" s="6" t="s">
        <v>10770</v>
      </c>
    </row>
    <row r="1562" spans="1:26">
      <c r="A1562" s="6" t="s">
        <v>6703</v>
      </c>
      <c r="B1562" s="6" t="s">
        <v>6704</v>
      </c>
      <c r="C1562" s="6" t="s">
        <v>6705</v>
      </c>
      <c r="D1562" s="7">
        <v>0</v>
      </c>
      <c r="E1562" s="6" t="s">
        <v>1148</v>
      </c>
      <c r="F1562" s="6" t="s">
        <v>1148</v>
      </c>
      <c r="G1562" s="6" t="s">
        <v>6706</v>
      </c>
      <c r="H1562" s="6" t="s">
        <v>1135</v>
      </c>
      <c r="I1562" s="6" t="s">
        <v>6707</v>
      </c>
      <c r="J1562" s="16" t="s">
        <v>1137</v>
      </c>
      <c r="K1562" s="6" t="s">
        <v>1138</v>
      </c>
      <c r="N1562" s="8" t="s">
        <v>1150</v>
      </c>
      <c r="O1562" s="7">
        <v>1</v>
      </c>
      <c r="S1562" s="6">
        <v>0</v>
      </c>
      <c r="T1562" s="6">
        <v>0</v>
      </c>
      <c r="U1562" s="6">
        <v>0</v>
      </c>
      <c r="V1562" s="6">
        <v>1</v>
      </c>
      <c r="X1562" s="6" t="s">
        <v>10771</v>
      </c>
      <c r="Y1562" s="6" t="s">
        <v>9616</v>
      </c>
    </row>
    <row r="1563" spans="1:26">
      <c r="A1563" s="6" t="s">
        <v>6708</v>
      </c>
      <c r="B1563" s="6" t="s">
        <v>6709</v>
      </c>
      <c r="C1563" s="11" t="s">
        <v>6710</v>
      </c>
      <c r="D1563" s="12">
        <v>0</v>
      </c>
      <c r="E1563" s="6" t="s">
        <v>1174</v>
      </c>
      <c r="F1563" s="6" t="s">
        <v>1175</v>
      </c>
      <c r="G1563" s="6" t="s">
        <v>1176</v>
      </c>
      <c r="H1563" s="6" t="s">
        <v>1135</v>
      </c>
      <c r="I1563" s="11" t="s">
        <v>6711</v>
      </c>
      <c r="J1563" s="8" t="s">
        <v>4035</v>
      </c>
      <c r="K1563" s="6" t="s">
        <v>1138</v>
      </c>
      <c r="N1563" s="8" t="s">
        <v>1139</v>
      </c>
      <c r="O1563" s="7">
        <v>2</v>
      </c>
      <c r="S1563" s="6">
        <v>0</v>
      </c>
      <c r="T1563" s="6">
        <v>0</v>
      </c>
      <c r="U1563" s="6">
        <v>0</v>
      </c>
      <c r="V1563" s="6">
        <v>1</v>
      </c>
      <c r="X1563" s="6" t="s">
        <v>10772</v>
      </c>
      <c r="Y1563" s="6" t="s">
        <v>10773</v>
      </c>
    </row>
    <row r="1564" spans="1:26">
      <c r="A1564" s="6" t="s">
        <v>6712</v>
      </c>
      <c r="B1564" s="6" t="s">
        <v>6713</v>
      </c>
      <c r="C1564" s="11" t="s">
        <v>6714</v>
      </c>
      <c r="D1564" s="12">
        <v>0</v>
      </c>
      <c r="E1564" s="6" t="s">
        <v>1522</v>
      </c>
      <c r="F1564" s="6" t="s">
        <v>1523</v>
      </c>
      <c r="G1564" s="6" t="s">
        <v>1176</v>
      </c>
      <c r="H1564" s="6" t="s">
        <v>1135</v>
      </c>
      <c r="I1564" s="11" t="s">
        <v>6711</v>
      </c>
      <c r="J1564" s="8" t="s">
        <v>4035</v>
      </c>
      <c r="K1564" s="6" t="s">
        <v>1138</v>
      </c>
      <c r="N1564" s="8" t="s">
        <v>1139</v>
      </c>
      <c r="O1564" s="7">
        <v>2</v>
      </c>
      <c r="S1564" s="6">
        <v>0</v>
      </c>
      <c r="T1564" s="6">
        <v>0</v>
      </c>
      <c r="U1564" s="6">
        <v>0</v>
      </c>
      <c r="V1564" s="6">
        <v>1</v>
      </c>
      <c r="X1564" s="6" t="s">
        <v>10774</v>
      </c>
      <c r="Y1564" s="6" t="s">
        <v>10775</v>
      </c>
    </row>
    <row r="1565" spans="1:26">
      <c r="A1565" s="6" t="s">
        <v>6715</v>
      </c>
      <c r="B1565" s="6" t="s">
        <v>6716</v>
      </c>
      <c r="C1565" s="6" t="s">
        <v>6717</v>
      </c>
      <c r="D1565" s="7">
        <v>0</v>
      </c>
      <c r="E1565" s="6" t="s">
        <v>1148</v>
      </c>
      <c r="F1565" s="6" t="s">
        <v>1148</v>
      </c>
      <c r="G1565" s="10" t="s">
        <v>1149</v>
      </c>
      <c r="H1565" s="6" t="s">
        <v>1135</v>
      </c>
      <c r="I1565" s="11" t="s">
        <v>6711</v>
      </c>
      <c r="J1565" s="8" t="s">
        <v>4035</v>
      </c>
      <c r="K1565" s="6" t="s">
        <v>1138</v>
      </c>
      <c r="N1565" s="8" t="s">
        <v>1150</v>
      </c>
      <c r="O1565" s="7">
        <v>1</v>
      </c>
      <c r="S1565" s="6">
        <v>0</v>
      </c>
      <c r="T1565" s="6">
        <v>0</v>
      </c>
      <c r="U1565" s="6">
        <v>0</v>
      </c>
      <c r="V1565" s="6">
        <v>1</v>
      </c>
      <c r="X1565" s="6" t="s">
        <v>10776</v>
      </c>
      <c r="Y1565" s="6" t="s">
        <v>10777</v>
      </c>
    </row>
    <row r="1566" spans="1:26">
      <c r="A1566" s="6" t="s">
        <v>892</v>
      </c>
      <c r="B1566" s="6" t="s">
        <v>6718</v>
      </c>
      <c r="C1566" s="6" t="s">
        <v>6719</v>
      </c>
      <c r="D1566" s="7">
        <v>0</v>
      </c>
      <c r="E1566" s="6" t="s">
        <v>1148</v>
      </c>
      <c r="F1566" s="6" t="s">
        <v>1148</v>
      </c>
      <c r="G1566" s="10" t="s">
        <v>1149</v>
      </c>
      <c r="H1566" s="6" t="s">
        <v>1135</v>
      </c>
      <c r="I1566" s="11" t="s">
        <v>6711</v>
      </c>
      <c r="J1566" s="8" t="s">
        <v>4035</v>
      </c>
      <c r="K1566" s="6" t="s">
        <v>1138</v>
      </c>
      <c r="N1566" s="8" t="s">
        <v>1150</v>
      </c>
      <c r="O1566" s="7">
        <v>1</v>
      </c>
      <c r="S1566" s="6">
        <v>0</v>
      </c>
      <c r="T1566" s="6">
        <v>0</v>
      </c>
      <c r="U1566" s="6">
        <v>0</v>
      </c>
      <c r="V1566" s="6">
        <v>1</v>
      </c>
      <c r="X1566" s="6" t="s">
        <v>10778</v>
      </c>
      <c r="Y1566" s="6" t="s">
        <v>10779</v>
      </c>
    </row>
    <row r="1567" spans="1:26">
      <c r="A1567" s="6" t="s">
        <v>6720</v>
      </c>
      <c r="B1567" s="6" t="s">
        <v>6721</v>
      </c>
      <c r="C1567" s="11" t="s">
        <v>6722</v>
      </c>
      <c r="D1567" s="12">
        <v>0</v>
      </c>
      <c r="E1567" s="10" t="s">
        <v>6723</v>
      </c>
      <c r="F1567" s="10" t="s">
        <v>6724</v>
      </c>
      <c r="G1567" s="6" t="s">
        <v>6725</v>
      </c>
      <c r="H1567" s="6" t="s">
        <v>1135</v>
      </c>
      <c r="I1567" s="11" t="s">
        <v>6711</v>
      </c>
      <c r="J1567" s="8" t="s">
        <v>4035</v>
      </c>
      <c r="K1567" s="6" t="s">
        <v>1138</v>
      </c>
      <c r="N1567" s="8" t="s">
        <v>1139</v>
      </c>
      <c r="O1567" s="7">
        <v>2</v>
      </c>
      <c r="S1567" s="6">
        <v>0</v>
      </c>
      <c r="T1567" s="6">
        <v>0</v>
      </c>
      <c r="U1567" s="6">
        <v>0</v>
      </c>
      <c r="V1567" s="6">
        <v>1</v>
      </c>
      <c r="X1567" s="6" t="s">
        <v>10780</v>
      </c>
      <c r="Y1567" s="6" t="s">
        <v>10781</v>
      </c>
    </row>
    <row r="1568" spans="1:26">
      <c r="A1568" s="6" t="s">
        <v>620</v>
      </c>
      <c r="B1568" s="6" t="s">
        <v>6726</v>
      </c>
      <c r="C1568" s="11" t="s">
        <v>6727</v>
      </c>
      <c r="D1568" s="12">
        <v>0</v>
      </c>
      <c r="E1568" s="9" t="s">
        <v>6728</v>
      </c>
      <c r="F1568" s="9" t="s">
        <v>6729</v>
      </c>
      <c r="G1568" s="6" t="s">
        <v>6725</v>
      </c>
      <c r="H1568" s="6" t="s">
        <v>1135</v>
      </c>
      <c r="I1568" s="11" t="s">
        <v>6711</v>
      </c>
      <c r="J1568" s="8" t="s">
        <v>4035</v>
      </c>
      <c r="K1568" s="6" t="s">
        <v>1138</v>
      </c>
      <c r="N1568" s="8" t="s">
        <v>1139</v>
      </c>
      <c r="O1568" s="7">
        <v>2</v>
      </c>
      <c r="S1568" s="6">
        <v>0</v>
      </c>
      <c r="T1568" s="6">
        <v>0</v>
      </c>
      <c r="U1568" s="6">
        <v>0</v>
      </c>
      <c r="V1568" s="6">
        <v>1</v>
      </c>
      <c r="X1568" s="6" t="s">
        <v>10782</v>
      </c>
      <c r="Y1568" s="6" t="s">
        <v>10783</v>
      </c>
    </row>
    <row r="1569" spans="1:26">
      <c r="A1569" s="6" t="s">
        <v>6730</v>
      </c>
      <c r="B1569" s="6" t="s">
        <v>6709</v>
      </c>
      <c r="C1569" s="11" t="s">
        <v>6731</v>
      </c>
      <c r="D1569" s="12">
        <v>0</v>
      </c>
      <c r="E1569" s="6" t="s">
        <v>1174</v>
      </c>
      <c r="F1569" s="6" t="s">
        <v>1175</v>
      </c>
      <c r="G1569" s="6" t="s">
        <v>1176</v>
      </c>
      <c r="H1569" s="6" t="s">
        <v>1135</v>
      </c>
      <c r="I1569" s="11" t="s">
        <v>6711</v>
      </c>
      <c r="J1569" s="8" t="s">
        <v>4035</v>
      </c>
      <c r="K1569" s="6" t="s">
        <v>1138</v>
      </c>
      <c r="N1569" s="8" t="s">
        <v>1139</v>
      </c>
      <c r="O1569" s="7">
        <v>2</v>
      </c>
      <c r="S1569" s="6">
        <v>0</v>
      </c>
      <c r="T1569" s="6">
        <v>0</v>
      </c>
      <c r="U1569" s="6">
        <v>0</v>
      </c>
      <c r="V1569" s="6">
        <v>1</v>
      </c>
      <c r="X1569" s="6" t="s">
        <v>10784</v>
      </c>
      <c r="Y1569" s="6" t="s">
        <v>10785</v>
      </c>
    </row>
    <row r="1570" spans="1:26">
      <c r="A1570" s="6" t="s">
        <v>592</v>
      </c>
      <c r="B1570" s="6" t="s">
        <v>6713</v>
      </c>
      <c r="C1570" s="11" t="s">
        <v>6732</v>
      </c>
      <c r="D1570" s="12">
        <v>0</v>
      </c>
      <c r="E1570" s="6" t="s">
        <v>1522</v>
      </c>
      <c r="F1570" s="6" t="s">
        <v>1523</v>
      </c>
      <c r="G1570" s="6" t="s">
        <v>1176</v>
      </c>
      <c r="H1570" s="6" t="s">
        <v>1135</v>
      </c>
      <c r="I1570" s="11" t="s">
        <v>6711</v>
      </c>
      <c r="J1570" s="8" t="s">
        <v>4035</v>
      </c>
      <c r="K1570" s="6" t="s">
        <v>1138</v>
      </c>
      <c r="N1570" s="8" t="s">
        <v>1139</v>
      </c>
      <c r="O1570" s="7">
        <v>2</v>
      </c>
      <c r="S1570" s="6">
        <v>0</v>
      </c>
      <c r="T1570" s="6">
        <v>0</v>
      </c>
      <c r="U1570" s="6">
        <v>0</v>
      </c>
      <c r="V1570" s="6">
        <v>1</v>
      </c>
      <c r="X1570" s="6" t="s">
        <v>10786</v>
      </c>
      <c r="Y1570" s="6" t="s">
        <v>10787</v>
      </c>
    </row>
    <row r="1571" spans="1:26">
      <c r="A1571" s="6" t="s">
        <v>1082</v>
      </c>
      <c r="B1571" s="6" t="s">
        <v>6733</v>
      </c>
      <c r="C1571" s="11" t="s">
        <v>6734</v>
      </c>
      <c r="D1571" s="12">
        <v>0</v>
      </c>
      <c r="E1571" s="6" t="s">
        <v>6735</v>
      </c>
      <c r="F1571" s="6" t="s">
        <v>6736</v>
      </c>
      <c r="G1571" s="6" t="s">
        <v>6737</v>
      </c>
      <c r="H1571" s="6" t="s">
        <v>1135</v>
      </c>
      <c r="I1571" s="11" t="s">
        <v>6738</v>
      </c>
      <c r="J1571" s="8" t="s">
        <v>4035</v>
      </c>
      <c r="K1571" s="6" t="s">
        <v>1138</v>
      </c>
      <c r="N1571" s="8" t="s">
        <v>1139</v>
      </c>
      <c r="O1571" s="7">
        <v>2</v>
      </c>
      <c r="S1571" s="6">
        <v>0</v>
      </c>
      <c r="T1571" s="6">
        <v>0</v>
      </c>
      <c r="U1571" s="6">
        <v>0</v>
      </c>
      <c r="V1571" s="6">
        <v>1</v>
      </c>
      <c r="X1571" s="6" t="s">
        <v>10788</v>
      </c>
      <c r="Y1571" s="6" t="s">
        <v>10789</v>
      </c>
    </row>
    <row r="1572" spans="1:26">
      <c r="A1572" s="6" t="s">
        <v>971</v>
      </c>
      <c r="B1572" s="6" t="s">
        <v>6739</v>
      </c>
      <c r="C1572" s="6" t="s">
        <v>6740</v>
      </c>
      <c r="D1572" s="12">
        <v>0</v>
      </c>
      <c r="E1572" s="10" t="s">
        <v>6741</v>
      </c>
      <c r="F1572" s="10" t="s">
        <v>6742</v>
      </c>
      <c r="G1572" s="10" t="s">
        <v>1149</v>
      </c>
      <c r="H1572" s="6" t="s">
        <v>1135</v>
      </c>
      <c r="I1572" s="11" t="s">
        <v>6743</v>
      </c>
      <c r="J1572" s="8" t="s">
        <v>1500</v>
      </c>
      <c r="K1572" s="6" t="s">
        <v>1138</v>
      </c>
      <c r="N1572" s="8" t="s">
        <v>1139</v>
      </c>
      <c r="O1572" s="7">
        <v>2</v>
      </c>
      <c r="S1572" s="6">
        <v>0</v>
      </c>
      <c r="T1572" s="6">
        <v>0</v>
      </c>
      <c r="U1572" s="6">
        <v>0</v>
      </c>
      <c r="V1572" s="6">
        <v>1</v>
      </c>
      <c r="X1572" s="6" t="s">
        <v>10790</v>
      </c>
      <c r="Y1572" s="6" t="s">
        <v>10791</v>
      </c>
      <c r="Z1572" s="6">
        <v>1</v>
      </c>
    </row>
    <row r="1573" spans="1:26">
      <c r="A1573" s="19" t="s">
        <v>780</v>
      </c>
      <c r="B1573" s="11" t="s">
        <v>6744</v>
      </c>
      <c r="C1573" s="11" t="s">
        <v>6745</v>
      </c>
      <c r="D1573" s="12">
        <v>0</v>
      </c>
      <c r="E1573" s="10" t="s">
        <v>6746</v>
      </c>
      <c r="F1573" s="10" t="s">
        <v>6747</v>
      </c>
      <c r="G1573" s="10" t="s">
        <v>6748</v>
      </c>
      <c r="H1573" s="6" t="s">
        <v>1135</v>
      </c>
      <c r="I1573" s="11" t="s">
        <v>6743</v>
      </c>
      <c r="J1573" s="8" t="s">
        <v>1500</v>
      </c>
      <c r="K1573" s="6" t="s">
        <v>1138</v>
      </c>
      <c r="N1573" s="8" t="s">
        <v>1139</v>
      </c>
      <c r="O1573" s="7">
        <v>2</v>
      </c>
      <c r="S1573" s="6">
        <v>0</v>
      </c>
      <c r="T1573" s="6">
        <v>0</v>
      </c>
      <c r="U1573" s="6">
        <v>0</v>
      </c>
      <c r="V1573" s="6">
        <v>1</v>
      </c>
      <c r="X1573" s="6" t="s">
        <v>10792</v>
      </c>
      <c r="Y1573" s="6" t="s">
        <v>10793</v>
      </c>
      <c r="Z1573" s="6">
        <v>1</v>
      </c>
    </row>
    <row r="1574" spans="1:26">
      <c r="A1574" s="6" t="s">
        <v>983</v>
      </c>
      <c r="B1574" s="6" t="s">
        <v>6749</v>
      </c>
      <c r="C1574" s="11" t="s">
        <v>6750</v>
      </c>
      <c r="D1574" s="12">
        <v>0</v>
      </c>
      <c r="E1574" s="10" t="s">
        <v>6751</v>
      </c>
      <c r="F1574" s="10" t="s">
        <v>6752</v>
      </c>
      <c r="G1574" s="10" t="s">
        <v>1149</v>
      </c>
      <c r="H1574" s="6" t="s">
        <v>1135</v>
      </c>
      <c r="I1574" s="11" t="s">
        <v>6743</v>
      </c>
      <c r="J1574" s="8" t="s">
        <v>1500</v>
      </c>
      <c r="K1574" s="6" t="s">
        <v>1138</v>
      </c>
      <c r="N1574" s="8" t="s">
        <v>1139</v>
      </c>
      <c r="O1574" s="7">
        <v>2</v>
      </c>
      <c r="S1574" s="6">
        <v>0</v>
      </c>
      <c r="T1574" s="6">
        <v>0</v>
      </c>
      <c r="U1574" s="6">
        <v>0</v>
      </c>
      <c r="V1574" s="6">
        <v>1</v>
      </c>
      <c r="X1574" s="6" t="s">
        <v>10794</v>
      </c>
      <c r="Y1574" s="6" t="s">
        <v>10795</v>
      </c>
    </row>
    <row r="1575" spans="1:26">
      <c r="A1575" s="10" t="s">
        <v>692</v>
      </c>
      <c r="B1575" s="11" t="s">
        <v>6753</v>
      </c>
      <c r="C1575" s="11" t="s">
        <v>6754</v>
      </c>
      <c r="D1575" s="12">
        <v>1</v>
      </c>
      <c r="E1575" s="10" t="s">
        <v>6755</v>
      </c>
      <c r="F1575" s="10" t="s">
        <v>6756</v>
      </c>
      <c r="G1575" s="10" t="s">
        <v>6757</v>
      </c>
      <c r="H1575" s="6" t="s">
        <v>1135</v>
      </c>
      <c r="I1575" s="11" t="s">
        <v>6743</v>
      </c>
      <c r="J1575" s="8" t="s">
        <v>1500</v>
      </c>
      <c r="K1575" s="6" t="s">
        <v>1138</v>
      </c>
      <c r="N1575" s="8" t="s">
        <v>1139</v>
      </c>
      <c r="O1575" s="7">
        <v>2</v>
      </c>
      <c r="S1575" s="6">
        <v>0</v>
      </c>
      <c r="T1575" s="6">
        <v>0</v>
      </c>
      <c r="U1575" s="6">
        <v>0</v>
      </c>
      <c r="V1575" s="6">
        <v>1</v>
      </c>
      <c r="X1575" s="6" t="s">
        <v>10796</v>
      </c>
      <c r="Y1575" s="6" t="s">
        <v>10797</v>
      </c>
    </row>
    <row r="1576" spans="1:26">
      <c r="A1576" s="6" t="s">
        <v>927</v>
      </c>
      <c r="B1576" s="6" t="s">
        <v>6758</v>
      </c>
      <c r="C1576" s="11" t="s">
        <v>6759</v>
      </c>
      <c r="D1576" s="12">
        <v>1</v>
      </c>
      <c r="E1576" s="6" t="s">
        <v>6760</v>
      </c>
      <c r="F1576" s="6" t="s">
        <v>6761</v>
      </c>
      <c r="G1576" s="6" t="s">
        <v>6762</v>
      </c>
      <c r="H1576" s="6" t="s">
        <v>1135</v>
      </c>
      <c r="I1576" s="6" t="s">
        <v>6763</v>
      </c>
      <c r="J1576" s="8" t="s">
        <v>1243</v>
      </c>
      <c r="K1576" s="6" t="s">
        <v>1138</v>
      </c>
      <c r="N1576" s="6" t="s">
        <v>1139</v>
      </c>
      <c r="O1576" s="7">
        <v>2</v>
      </c>
      <c r="S1576" s="6">
        <v>0</v>
      </c>
      <c r="T1576" s="6">
        <v>0</v>
      </c>
      <c r="U1576" s="6">
        <v>0</v>
      </c>
      <c r="V1576" s="6">
        <v>1</v>
      </c>
      <c r="X1576" s="6" t="s">
        <v>10798</v>
      </c>
      <c r="Y1576" s="6" t="s">
        <v>10799</v>
      </c>
    </row>
    <row r="1577" spans="1:26">
      <c r="A1577" s="6" t="s">
        <v>27</v>
      </c>
      <c r="B1577" s="6" t="s">
        <v>6764</v>
      </c>
      <c r="C1577" s="11" t="s">
        <v>6765</v>
      </c>
      <c r="D1577" s="12">
        <v>1</v>
      </c>
      <c r="E1577" s="6" t="s">
        <v>6766</v>
      </c>
      <c r="F1577" s="6" t="s">
        <v>6767</v>
      </c>
      <c r="G1577" s="6" t="s">
        <v>6768</v>
      </c>
      <c r="H1577" s="6" t="s">
        <v>1135</v>
      </c>
      <c r="I1577" s="6" t="s">
        <v>6763</v>
      </c>
      <c r="J1577" s="8" t="s">
        <v>1243</v>
      </c>
      <c r="K1577" s="6" t="s">
        <v>1138</v>
      </c>
      <c r="N1577" s="6" t="s">
        <v>1139</v>
      </c>
      <c r="O1577" s="7">
        <v>2</v>
      </c>
      <c r="S1577" s="6">
        <v>0</v>
      </c>
      <c r="T1577" s="6">
        <v>0</v>
      </c>
      <c r="U1577" s="6">
        <v>0</v>
      </c>
      <c r="V1577" s="6">
        <v>1</v>
      </c>
      <c r="X1577" s="6" t="s">
        <v>10800</v>
      </c>
      <c r="Y1577" s="6" t="s">
        <v>10801</v>
      </c>
      <c r="Z1577" s="6">
        <v>1</v>
      </c>
    </row>
    <row r="1578" spans="1:26">
      <c r="A1578" s="6" t="s">
        <v>1031</v>
      </c>
      <c r="B1578" s="6" t="s">
        <v>6769</v>
      </c>
      <c r="C1578" s="11" t="s">
        <v>6770</v>
      </c>
      <c r="D1578" s="12">
        <v>1</v>
      </c>
      <c r="E1578" s="6" t="s">
        <v>6771</v>
      </c>
      <c r="F1578" s="6" t="s">
        <v>6772</v>
      </c>
      <c r="G1578" s="6" t="s">
        <v>6773</v>
      </c>
      <c r="H1578" s="6" t="s">
        <v>1135</v>
      </c>
      <c r="I1578" s="6" t="s">
        <v>6763</v>
      </c>
      <c r="J1578" s="8" t="s">
        <v>1243</v>
      </c>
      <c r="K1578" s="6" t="s">
        <v>1138</v>
      </c>
      <c r="N1578" s="6" t="s">
        <v>1139</v>
      </c>
      <c r="O1578" s="7">
        <v>2</v>
      </c>
      <c r="S1578" s="6">
        <v>0</v>
      </c>
      <c r="T1578" s="6">
        <v>0</v>
      </c>
      <c r="U1578" s="6">
        <v>0</v>
      </c>
      <c r="V1578" s="6">
        <v>1</v>
      </c>
      <c r="X1578" s="6" t="s">
        <v>10802</v>
      </c>
      <c r="Y1578" s="6" t="s">
        <v>10803</v>
      </c>
    </row>
    <row r="1579" spans="1:26">
      <c r="A1579" s="6" t="s">
        <v>466</v>
      </c>
      <c r="B1579" s="6" t="s">
        <v>6774</v>
      </c>
      <c r="C1579" s="11" t="s">
        <v>6775</v>
      </c>
      <c r="D1579" s="12">
        <v>0</v>
      </c>
      <c r="E1579" s="6" t="s">
        <v>6776</v>
      </c>
      <c r="F1579" s="6" t="s">
        <v>6777</v>
      </c>
      <c r="G1579" s="6" t="s">
        <v>6778</v>
      </c>
      <c r="H1579" s="6" t="s">
        <v>1135</v>
      </c>
      <c r="I1579" s="6" t="s">
        <v>6763</v>
      </c>
      <c r="J1579" s="8" t="s">
        <v>1243</v>
      </c>
      <c r="K1579" s="6" t="s">
        <v>1138</v>
      </c>
      <c r="N1579" s="6" t="s">
        <v>1139</v>
      </c>
      <c r="O1579" s="7">
        <v>2</v>
      </c>
      <c r="S1579" s="6">
        <v>0</v>
      </c>
      <c r="T1579" s="6">
        <v>0</v>
      </c>
      <c r="U1579" s="6">
        <v>0</v>
      </c>
      <c r="V1579" s="6">
        <v>1</v>
      </c>
      <c r="X1579" s="6" t="s">
        <v>10804</v>
      </c>
      <c r="Y1579" s="6" t="s">
        <v>10805</v>
      </c>
      <c r="Z1579" s="6">
        <v>1</v>
      </c>
    </row>
    <row r="1580" spans="1:26">
      <c r="A1580" s="6" t="s">
        <v>357</v>
      </c>
      <c r="B1580" s="6" t="s">
        <v>6779</v>
      </c>
      <c r="C1580" s="11" t="s">
        <v>6780</v>
      </c>
      <c r="D1580" s="12">
        <v>0</v>
      </c>
      <c r="E1580" s="6" t="s">
        <v>6781</v>
      </c>
      <c r="F1580" s="6" t="s">
        <v>6782</v>
      </c>
      <c r="G1580" s="6" t="s">
        <v>6783</v>
      </c>
      <c r="H1580" s="6" t="s">
        <v>1135</v>
      </c>
      <c r="I1580" s="6" t="s">
        <v>6763</v>
      </c>
      <c r="J1580" s="8" t="s">
        <v>1243</v>
      </c>
      <c r="K1580" s="6" t="s">
        <v>1138</v>
      </c>
      <c r="N1580" s="6" t="s">
        <v>1139</v>
      </c>
      <c r="O1580" s="7">
        <v>2</v>
      </c>
      <c r="S1580" s="6">
        <v>0</v>
      </c>
      <c r="T1580" s="6">
        <v>0</v>
      </c>
      <c r="U1580" s="6">
        <v>0</v>
      </c>
      <c r="V1580" s="6">
        <v>1</v>
      </c>
      <c r="X1580" s="6" t="s">
        <v>10806</v>
      </c>
      <c r="Y1580" s="6" t="s">
        <v>10807</v>
      </c>
    </row>
    <row r="1581" spans="1:26">
      <c r="A1581" s="6" t="s">
        <v>293</v>
      </c>
      <c r="B1581" s="6" t="s">
        <v>6784</v>
      </c>
      <c r="C1581" s="11" t="s">
        <v>6785</v>
      </c>
      <c r="D1581" s="12">
        <v>1</v>
      </c>
      <c r="E1581" s="6" t="s">
        <v>6786</v>
      </c>
      <c r="F1581" s="6" t="s">
        <v>6787</v>
      </c>
      <c r="G1581" s="6" t="s">
        <v>6788</v>
      </c>
      <c r="H1581" s="6" t="s">
        <v>1135</v>
      </c>
      <c r="I1581" s="6" t="s">
        <v>6789</v>
      </c>
      <c r="J1581" s="8" t="s">
        <v>1137</v>
      </c>
      <c r="K1581" s="6" t="s">
        <v>1138</v>
      </c>
      <c r="N1581" s="6" t="s">
        <v>1139</v>
      </c>
      <c r="O1581" s="7">
        <v>2</v>
      </c>
      <c r="S1581" s="6">
        <v>0</v>
      </c>
      <c r="T1581" s="6">
        <v>0</v>
      </c>
      <c r="U1581" s="6">
        <v>0</v>
      </c>
      <c r="V1581" s="6">
        <v>1</v>
      </c>
      <c r="X1581" s="6" t="s">
        <v>10808</v>
      </c>
      <c r="Y1581" s="6" t="s">
        <v>10809</v>
      </c>
    </row>
    <row r="1582" spans="1:26">
      <c r="A1582" s="6" t="s">
        <v>975</v>
      </c>
      <c r="B1582" s="6" t="s">
        <v>6790</v>
      </c>
      <c r="C1582" s="18" t="s">
        <v>6791</v>
      </c>
      <c r="D1582" s="7">
        <v>0</v>
      </c>
      <c r="E1582" s="6" t="s">
        <v>6792</v>
      </c>
      <c r="F1582" s="6" t="s">
        <v>6793</v>
      </c>
      <c r="G1582" s="10" t="s">
        <v>1149</v>
      </c>
      <c r="H1582" s="10" t="s">
        <v>1645</v>
      </c>
      <c r="I1582" s="6" t="s">
        <v>6794</v>
      </c>
      <c r="J1582" s="16" t="s">
        <v>1548</v>
      </c>
      <c r="K1582" s="6" t="s">
        <v>1138</v>
      </c>
      <c r="N1582" s="8" t="s">
        <v>1139</v>
      </c>
      <c r="O1582" s="7">
        <v>2</v>
      </c>
      <c r="S1582" s="6">
        <v>0</v>
      </c>
      <c r="T1582" s="6">
        <v>1</v>
      </c>
      <c r="U1582" s="6">
        <v>0</v>
      </c>
      <c r="V1582" s="6">
        <v>1</v>
      </c>
      <c r="X1582" s="6" t="s">
        <v>8136</v>
      </c>
      <c r="Y1582" s="6" t="s">
        <v>10810</v>
      </c>
    </row>
    <row r="1583" spans="1:26">
      <c r="A1583" s="6" t="s">
        <v>395</v>
      </c>
      <c r="B1583" s="6" t="s">
        <v>6795</v>
      </c>
      <c r="C1583" s="18" t="s">
        <v>6796</v>
      </c>
      <c r="D1583" s="7">
        <v>0</v>
      </c>
      <c r="E1583" s="6" t="s">
        <v>6797</v>
      </c>
      <c r="F1583" s="6" t="s">
        <v>6798</v>
      </c>
      <c r="G1583" s="10" t="s">
        <v>1149</v>
      </c>
      <c r="H1583" s="10" t="s">
        <v>1645</v>
      </c>
      <c r="I1583" s="6" t="s">
        <v>6794</v>
      </c>
      <c r="J1583" s="16" t="s">
        <v>1548</v>
      </c>
      <c r="K1583" s="6" t="s">
        <v>1138</v>
      </c>
      <c r="N1583" s="8" t="s">
        <v>1139</v>
      </c>
      <c r="O1583" s="7">
        <v>2</v>
      </c>
      <c r="S1583" s="6">
        <v>0</v>
      </c>
      <c r="T1583" s="6">
        <v>1</v>
      </c>
      <c r="U1583" s="6">
        <v>0</v>
      </c>
      <c r="V1583" s="6">
        <v>1</v>
      </c>
      <c r="X1583" s="6" t="s">
        <v>8138</v>
      </c>
      <c r="Y1583" s="6" t="s">
        <v>10811</v>
      </c>
    </row>
    <row r="1584" spans="1:26">
      <c r="A1584" s="6" t="s">
        <v>184</v>
      </c>
      <c r="B1584" s="6" t="s">
        <v>6799</v>
      </c>
      <c r="C1584" s="18" t="s">
        <v>6800</v>
      </c>
      <c r="D1584" s="7">
        <v>0</v>
      </c>
      <c r="E1584" s="6" t="s">
        <v>6792</v>
      </c>
      <c r="F1584" s="6" t="s">
        <v>6793</v>
      </c>
      <c r="G1584" s="10" t="s">
        <v>1149</v>
      </c>
      <c r="H1584" s="10" t="s">
        <v>1645</v>
      </c>
      <c r="I1584" s="6" t="s">
        <v>6794</v>
      </c>
      <c r="J1584" s="16" t="s">
        <v>1548</v>
      </c>
      <c r="K1584" s="6" t="s">
        <v>1138</v>
      </c>
      <c r="N1584" s="8" t="s">
        <v>1139</v>
      </c>
      <c r="O1584" s="7">
        <v>2</v>
      </c>
      <c r="S1584" s="6">
        <v>0</v>
      </c>
      <c r="T1584" s="6">
        <v>1</v>
      </c>
      <c r="U1584" s="6">
        <v>0</v>
      </c>
      <c r="V1584" s="6">
        <v>1</v>
      </c>
      <c r="X1584" s="6" t="s">
        <v>8140</v>
      </c>
      <c r="Y1584" s="6" t="s">
        <v>10812</v>
      </c>
    </row>
    <row r="1585" spans="1:25">
      <c r="A1585" s="6" t="s">
        <v>653</v>
      </c>
      <c r="B1585" s="6" t="s">
        <v>6801</v>
      </c>
      <c r="C1585" s="18" t="s">
        <v>6802</v>
      </c>
      <c r="D1585" s="7">
        <v>0</v>
      </c>
      <c r="E1585" s="6" t="s">
        <v>6792</v>
      </c>
      <c r="F1585" s="6" t="s">
        <v>6793</v>
      </c>
      <c r="G1585" s="10" t="s">
        <v>1149</v>
      </c>
      <c r="H1585" s="10" t="s">
        <v>1645</v>
      </c>
      <c r="I1585" s="6" t="s">
        <v>6794</v>
      </c>
      <c r="J1585" s="16" t="s">
        <v>1548</v>
      </c>
      <c r="K1585" s="6" t="s">
        <v>1138</v>
      </c>
      <c r="N1585" s="8" t="s">
        <v>1139</v>
      </c>
      <c r="O1585" s="7">
        <v>2</v>
      </c>
      <c r="S1585" s="6">
        <v>0</v>
      </c>
      <c r="T1585" s="6">
        <v>1</v>
      </c>
      <c r="U1585" s="6">
        <v>0</v>
      </c>
      <c r="V1585" s="6">
        <v>1</v>
      </c>
      <c r="X1585" s="6" t="s">
        <v>10813</v>
      </c>
      <c r="Y1585" s="6" t="s">
        <v>10814</v>
      </c>
    </row>
    <row r="1586" spans="1:25">
      <c r="A1586" s="6" t="s">
        <v>845</v>
      </c>
      <c r="B1586" s="6" t="s">
        <v>6803</v>
      </c>
      <c r="C1586" s="18" t="s">
        <v>6804</v>
      </c>
      <c r="D1586" s="7">
        <v>0</v>
      </c>
      <c r="E1586" s="6" t="s">
        <v>6805</v>
      </c>
      <c r="F1586" s="6" t="s">
        <v>6806</v>
      </c>
      <c r="G1586" s="10" t="s">
        <v>1149</v>
      </c>
      <c r="H1586" s="10" t="s">
        <v>1645</v>
      </c>
      <c r="I1586" s="6" t="s">
        <v>6794</v>
      </c>
      <c r="J1586" s="16" t="s">
        <v>1548</v>
      </c>
      <c r="K1586" s="6" t="s">
        <v>1138</v>
      </c>
      <c r="N1586" s="8" t="s">
        <v>1139</v>
      </c>
      <c r="O1586" s="7">
        <v>2</v>
      </c>
      <c r="S1586" s="6">
        <v>0</v>
      </c>
      <c r="T1586" s="6">
        <v>1</v>
      </c>
      <c r="U1586" s="6">
        <v>0</v>
      </c>
      <c r="V1586" s="6">
        <v>1</v>
      </c>
      <c r="X1586" s="6" t="s">
        <v>8144</v>
      </c>
      <c r="Y1586" s="6" t="s">
        <v>10815</v>
      </c>
    </row>
    <row r="1587" spans="1:25">
      <c r="A1587" s="6" t="s">
        <v>654</v>
      </c>
      <c r="B1587" s="6" t="s">
        <v>6807</v>
      </c>
      <c r="C1587" s="6" t="s">
        <v>6808</v>
      </c>
      <c r="D1587" s="7">
        <v>0</v>
      </c>
      <c r="E1587" s="6" t="s">
        <v>6809</v>
      </c>
      <c r="F1587" s="6" t="s">
        <v>6810</v>
      </c>
      <c r="G1587" s="6" t="s">
        <v>1149</v>
      </c>
      <c r="H1587" s="10" t="s">
        <v>1645</v>
      </c>
      <c r="I1587" s="6" t="s">
        <v>6794</v>
      </c>
      <c r="J1587" s="6" t="s">
        <v>1548</v>
      </c>
      <c r="K1587" s="6" t="s">
        <v>1138</v>
      </c>
      <c r="N1587" s="8" t="s">
        <v>1139</v>
      </c>
      <c r="O1587" s="7">
        <v>2</v>
      </c>
      <c r="S1587" s="6">
        <v>0</v>
      </c>
      <c r="T1587" s="6">
        <v>1</v>
      </c>
      <c r="U1587" s="6">
        <v>0</v>
      </c>
      <c r="V1587" s="6">
        <v>1</v>
      </c>
      <c r="X1587" s="6" t="s">
        <v>8146</v>
      </c>
      <c r="Y1587" s="6" t="s">
        <v>10816</v>
      </c>
    </row>
    <row r="1588" spans="1:25">
      <c r="A1588" s="6" t="s">
        <v>663</v>
      </c>
      <c r="B1588" s="6" t="s">
        <v>6811</v>
      </c>
      <c r="C1588" s="18" t="s">
        <v>6808</v>
      </c>
      <c r="D1588" s="7">
        <v>0</v>
      </c>
      <c r="E1588" s="6" t="s">
        <v>6792</v>
      </c>
      <c r="F1588" s="6" t="s">
        <v>6793</v>
      </c>
      <c r="G1588" s="10" t="s">
        <v>1149</v>
      </c>
      <c r="H1588" s="10" t="s">
        <v>1645</v>
      </c>
      <c r="I1588" s="6" t="s">
        <v>6794</v>
      </c>
      <c r="J1588" s="16" t="s">
        <v>1548</v>
      </c>
      <c r="K1588" s="6" t="s">
        <v>1138</v>
      </c>
      <c r="N1588" s="8" t="s">
        <v>1139</v>
      </c>
      <c r="O1588" s="7">
        <v>2</v>
      </c>
      <c r="S1588" s="6">
        <v>0</v>
      </c>
      <c r="T1588" s="6">
        <v>1</v>
      </c>
      <c r="U1588" s="6">
        <v>0</v>
      </c>
      <c r="V1588" s="6">
        <v>1</v>
      </c>
      <c r="X1588" s="6" t="s">
        <v>8146</v>
      </c>
      <c r="Y1588" s="6" t="s">
        <v>10816</v>
      </c>
    </row>
    <row r="1589" spans="1:25">
      <c r="A1589" s="6" t="s">
        <v>265</v>
      </c>
      <c r="B1589" s="6" t="s">
        <v>6812</v>
      </c>
      <c r="C1589" s="18" t="s">
        <v>6813</v>
      </c>
      <c r="D1589" s="7">
        <v>0</v>
      </c>
      <c r="E1589" s="6" t="s">
        <v>6792</v>
      </c>
      <c r="F1589" s="6" t="s">
        <v>6793</v>
      </c>
      <c r="G1589" s="10" t="s">
        <v>1149</v>
      </c>
      <c r="H1589" s="10" t="s">
        <v>1645</v>
      </c>
      <c r="I1589" s="6" t="s">
        <v>6794</v>
      </c>
      <c r="J1589" s="16" t="s">
        <v>1548</v>
      </c>
      <c r="K1589" s="6" t="s">
        <v>1138</v>
      </c>
      <c r="N1589" s="8" t="s">
        <v>1139</v>
      </c>
      <c r="O1589" s="7">
        <v>2</v>
      </c>
      <c r="S1589" s="6">
        <v>0</v>
      </c>
      <c r="T1589" s="6">
        <v>1</v>
      </c>
      <c r="U1589" s="6">
        <v>0</v>
      </c>
      <c r="V1589" s="6">
        <v>1</v>
      </c>
      <c r="X1589" s="6" t="s">
        <v>10817</v>
      </c>
      <c r="Y1589" s="6" t="s">
        <v>7728</v>
      </c>
    </row>
    <row r="1590" spans="1:25">
      <c r="A1590" s="6" t="s">
        <v>812</v>
      </c>
      <c r="B1590" s="6" t="s">
        <v>6814</v>
      </c>
      <c r="C1590" s="18" t="s">
        <v>6815</v>
      </c>
      <c r="D1590" s="7">
        <v>0</v>
      </c>
      <c r="E1590" s="6" t="s">
        <v>6792</v>
      </c>
      <c r="F1590" s="6" t="s">
        <v>6793</v>
      </c>
      <c r="G1590" s="10" t="s">
        <v>1149</v>
      </c>
      <c r="H1590" s="10" t="s">
        <v>1645</v>
      </c>
      <c r="I1590" s="6" t="s">
        <v>6794</v>
      </c>
      <c r="J1590" s="16" t="s">
        <v>1548</v>
      </c>
      <c r="K1590" s="6" t="s">
        <v>1138</v>
      </c>
      <c r="N1590" s="8" t="s">
        <v>1139</v>
      </c>
      <c r="O1590" s="7">
        <v>2</v>
      </c>
      <c r="S1590" s="6">
        <v>0</v>
      </c>
      <c r="T1590" s="6">
        <v>1</v>
      </c>
      <c r="U1590" s="6">
        <v>0</v>
      </c>
      <c r="V1590" s="6">
        <v>1</v>
      </c>
      <c r="X1590" s="6" t="s">
        <v>8150</v>
      </c>
      <c r="Y1590" s="6" t="s">
        <v>10818</v>
      </c>
    </row>
    <row r="1591" spans="1:25">
      <c r="A1591" s="6" t="s">
        <v>79</v>
      </c>
      <c r="B1591" s="6" t="s">
        <v>6816</v>
      </c>
      <c r="C1591" s="18" t="s">
        <v>6817</v>
      </c>
      <c r="D1591" s="7">
        <v>0</v>
      </c>
      <c r="E1591" s="6" t="s">
        <v>6818</v>
      </c>
      <c r="F1591" s="6" t="s">
        <v>6819</v>
      </c>
      <c r="G1591" s="10" t="s">
        <v>1149</v>
      </c>
      <c r="H1591" s="10" t="s">
        <v>1645</v>
      </c>
      <c r="I1591" s="6" t="s">
        <v>6794</v>
      </c>
      <c r="J1591" s="16" t="s">
        <v>1548</v>
      </c>
      <c r="K1591" s="6" t="s">
        <v>1138</v>
      </c>
      <c r="N1591" s="8" t="s">
        <v>1139</v>
      </c>
      <c r="O1591" s="7">
        <v>2</v>
      </c>
      <c r="S1591" s="6">
        <v>0</v>
      </c>
      <c r="T1591" s="6">
        <v>1</v>
      </c>
      <c r="U1591" s="6">
        <v>0</v>
      </c>
      <c r="V1591" s="6">
        <v>1</v>
      </c>
      <c r="X1591" s="6" t="s">
        <v>8152</v>
      </c>
      <c r="Y1591" s="6" t="s">
        <v>10819</v>
      </c>
    </row>
    <row r="1592" spans="1:25">
      <c r="A1592" s="6" t="s">
        <v>252</v>
      </c>
      <c r="B1592" s="6" t="s">
        <v>6820</v>
      </c>
      <c r="C1592" s="18" t="s">
        <v>6821</v>
      </c>
      <c r="D1592" s="7">
        <v>0</v>
      </c>
      <c r="E1592" s="6" t="s">
        <v>6805</v>
      </c>
      <c r="F1592" s="6" t="s">
        <v>6806</v>
      </c>
      <c r="G1592" s="10" t="s">
        <v>1149</v>
      </c>
      <c r="H1592" s="10" t="s">
        <v>1645</v>
      </c>
      <c r="I1592" s="6" t="s">
        <v>6794</v>
      </c>
      <c r="J1592" s="16" t="s">
        <v>1548</v>
      </c>
      <c r="K1592" s="6" t="s">
        <v>1138</v>
      </c>
      <c r="N1592" s="8" t="s">
        <v>1139</v>
      </c>
      <c r="O1592" s="7">
        <v>2</v>
      </c>
      <c r="S1592" s="6">
        <v>0</v>
      </c>
      <c r="T1592" s="6">
        <v>1</v>
      </c>
      <c r="U1592" s="6">
        <v>0</v>
      </c>
      <c r="V1592" s="6">
        <v>1</v>
      </c>
      <c r="X1592" s="6" t="s">
        <v>8154</v>
      </c>
      <c r="Y1592" s="6" t="s">
        <v>10820</v>
      </c>
    </row>
    <row r="1593" spans="1:25">
      <c r="A1593" s="6" t="s">
        <v>652</v>
      </c>
      <c r="B1593" s="6" t="s">
        <v>6822</v>
      </c>
      <c r="C1593" s="18" t="s">
        <v>6823</v>
      </c>
      <c r="D1593" s="7">
        <v>0</v>
      </c>
      <c r="E1593" s="6" t="s">
        <v>6805</v>
      </c>
      <c r="F1593" s="6" t="s">
        <v>6806</v>
      </c>
      <c r="G1593" s="10" t="s">
        <v>1149</v>
      </c>
      <c r="H1593" s="10" t="s">
        <v>1645</v>
      </c>
      <c r="I1593" s="6" t="s">
        <v>6794</v>
      </c>
      <c r="J1593" s="16" t="s">
        <v>1548</v>
      </c>
      <c r="K1593" s="6" t="s">
        <v>1138</v>
      </c>
      <c r="N1593" s="8" t="s">
        <v>1139</v>
      </c>
      <c r="O1593" s="7">
        <v>2</v>
      </c>
      <c r="S1593" s="6">
        <v>0</v>
      </c>
      <c r="T1593" s="6">
        <v>1</v>
      </c>
      <c r="U1593" s="6">
        <v>0</v>
      </c>
      <c r="V1593" s="6">
        <v>1</v>
      </c>
      <c r="X1593" s="6" t="s">
        <v>8156</v>
      </c>
      <c r="Y1593" s="6" t="s">
        <v>10821</v>
      </c>
    </row>
    <row r="1594" spans="1:25">
      <c r="A1594" s="6" t="s">
        <v>480</v>
      </c>
      <c r="B1594" s="6" t="s">
        <v>6824</v>
      </c>
      <c r="C1594" s="18" t="s">
        <v>6825</v>
      </c>
      <c r="D1594" s="7">
        <v>0</v>
      </c>
      <c r="E1594" s="6" t="s">
        <v>6826</v>
      </c>
      <c r="F1594" s="6" t="s">
        <v>6827</v>
      </c>
      <c r="G1594" s="10" t="s">
        <v>1149</v>
      </c>
      <c r="H1594" s="10" t="s">
        <v>1645</v>
      </c>
      <c r="I1594" s="6" t="s">
        <v>6794</v>
      </c>
      <c r="J1594" s="16" t="s">
        <v>1548</v>
      </c>
      <c r="K1594" s="6" t="s">
        <v>1138</v>
      </c>
      <c r="N1594" s="8" t="s">
        <v>1139</v>
      </c>
      <c r="O1594" s="7">
        <v>2</v>
      </c>
      <c r="S1594" s="6">
        <v>0</v>
      </c>
      <c r="T1594" s="6">
        <v>1</v>
      </c>
      <c r="U1594" s="6">
        <v>0</v>
      </c>
      <c r="V1594" s="6">
        <v>1</v>
      </c>
      <c r="X1594" s="6" t="s">
        <v>8158</v>
      </c>
      <c r="Y1594" s="6" t="s">
        <v>10822</v>
      </c>
    </row>
    <row r="1595" spans="1:25">
      <c r="A1595" s="6" t="s">
        <v>1059</v>
      </c>
      <c r="B1595" s="6" t="s">
        <v>6828</v>
      </c>
      <c r="C1595" s="18" t="s">
        <v>6829</v>
      </c>
      <c r="D1595" s="7">
        <v>0</v>
      </c>
      <c r="E1595" s="6" t="s">
        <v>6830</v>
      </c>
      <c r="F1595" s="6" t="s">
        <v>6831</v>
      </c>
      <c r="G1595" s="10" t="s">
        <v>1149</v>
      </c>
      <c r="H1595" s="10" t="s">
        <v>1645</v>
      </c>
      <c r="I1595" s="6" t="s">
        <v>6794</v>
      </c>
      <c r="J1595" s="16" t="s">
        <v>1548</v>
      </c>
      <c r="K1595" s="6" t="s">
        <v>1138</v>
      </c>
      <c r="N1595" s="8" t="s">
        <v>1139</v>
      </c>
      <c r="O1595" s="7">
        <v>2</v>
      </c>
      <c r="S1595" s="6">
        <v>0</v>
      </c>
      <c r="T1595" s="6">
        <v>1</v>
      </c>
      <c r="U1595" s="6">
        <v>0</v>
      </c>
      <c r="V1595" s="6">
        <v>1</v>
      </c>
      <c r="X1595" s="6" t="s">
        <v>8160</v>
      </c>
      <c r="Y1595" s="6" t="s">
        <v>10823</v>
      </c>
    </row>
    <row r="1596" spans="1:25">
      <c r="A1596" s="6" t="s">
        <v>259</v>
      </c>
      <c r="B1596" s="6" t="s">
        <v>6832</v>
      </c>
      <c r="C1596" s="18" t="s">
        <v>6833</v>
      </c>
      <c r="D1596" s="7">
        <v>0</v>
      </c>
      <c r="E1596" s="6" t="s">
        <v>6805</v>
      </c>
      <c r="F1596" s="6" t="s">
        <v>6806</v>
      </c>
      <c r="G1596" s="10" t="s">
        <v>1149</v>
      </c>
      <c r="H1596" s="10" t="s">
        <v>1645</v>
      </c>
      <c r="I1596" s="6" t="s">
        <v>6794</v>
      </c>
      <c r="J1596" s="16" t="s">
        <v>1548</v>
      </c>
      <c r="K1596" s="6" t="s">
        <v>1138</v>
      </c>
      <c r="N1596" s="8" t="s">
        <v>1139</v>
      </c>
      <c r="O1596" s="7">
        <v>2</v>
      </c>
      <c r="S1596" s="6">
        <v>0</v>
      </c>
      <c r="T1596" s="6">
        <v>1</v>
      </c>
      <c r="U1596" s="6">
        <v>0</v>
      </c>
      <c r="V1596" s="6">
        <v>1</v>
      </c>
      <c r="X1596" s="6" t="s">
        <v>8162</v>
      </c>
      <c r="Y1596" s="6" t="s">
        <v>10824</v>
      </c>
    </row>
    <row r="1597" spans="1:25">
      <c r="A1597" s="6" t="s">
        <v>945</v>
      </c>
      <c r="B1597" s="6" t="s">
        <v>6834</v>
      </c>
      <c r="C1597" s="18" t="s">
        <v>6835</v>
      </c>
      <c r="D1597" s="7">
        <v>0</v>
      </c>
      <c r="E1597" s="6" t="s">
        <v>6836</v>
      </c>
      <c r="F1597" s="6" t="s">
        <v>6837</v>
      </c>
      <c r="G1597" s="10" t="s">
        <v>1149</v>
      </c>
      <c r="H1597" s="10" t="s">
        <v>1645</v>
      </c>
      <c r="I1597" s="6" t="s">
        <v>6794</v>
      </c>
      <c r="J1597" s="16" t="s">
        <v>1548</v>
      </c>
      <c r="K1597" s="6" t="s">
        <v>1138</v>
      </c>
      <c r="N1597" s="8" t="s">
        <v>1139</v>
      </c>
      <c r="O1597" s="7">
        <v>2</v>
      </c>
      <c r="S1597" s="6">
        <v>0</v>
      </c>
      <c r="T1597" s="6">
        <v>1</v>
      </c>
      <c r="U1597" s="6">
        <v>0</v>
      </c>
      <c r="V1597" s="6">
        <v>1</v>
      </c>
      <c r="X1597" s="6" t="s">
        <v>8164</v>
      </c>
      <c r="Y1597" s="6" t="s">
        <v>10825</v>
      </c>
    </row>
    <row r="1598" spans="1:25">
      <c r="A1598" s="6" t="s">
        <v>432</v>
      </c>
      <c r="B1598" s="6" t="s">
        <v>6838</v>
      </c>
      <c r="C1598" s="18" t="s">
        <v>6839</v>
      </c>
      <c r="D1598" s="7">
        <v>0</v>
      </c>
      <c r="E1598" s="6" t="s">
        <v>6792</v>
      </c>
      <c r="F1598" s="6" t="s">
        <v>6793</v>
      </c>
      <c r="G1598" s="10" t="s">
        <v>1149</v>
      </c>
      <c r="H1598" s="10" t="s">
        <v>1645</v>
      </c>
      <c r="I1598" s="6" t="s">
        <v>6794</v>
      </c>
      <c r="J1598" s="16" t="s">
        <v>1548</v>
      </c>
      <c r="K1598" s="6" t="s">
        <v>1138</v>
      </c>
      <c r="N1598" s="8" t="s">
        <v>1139</v>
      </c>
      <c r="O1598" s="7">
        <v>2</v>
      </c>
      <c r="S1598" s="6">
        <v>0</v>
      </c>
      <c r="T1598" s="6">
        <v>1</v>
      </c>
      <c r="U1598" s="6">
        <v>0</v>
      </c>
      <c r="V1598" s="6">
        <v>1</v>
      </c>
      <c r="X1598" s="6" t="s">
        <v>8166</v>
      </c>
      <c r="Y1598" s="6" t="s">
        <v>10725</v>
      </c>
    </row>
    <row r="1599" spans="1:25">
      <c r="A1599" s="6" t="s">
        <v>373</v>
      </c>
      <c r="B1599" s="6" t="s">
        <v>6840</v>
      </c>
      <c r="C1599" s="18" t="s">
        <v>6841</v>
      </c>
      <c r="D1599" s="7">
        <v>0</v>
      </c>
      <c r="E1599" s="6" t="s">
        <v>6805</v>
      </c>
      <c r="F1599" s="6" t="s">
        <v>6806</v>
      </c>
      <c r="G1599" s="10" t="s">
        <v>1149</v>
      </c>
      <c r="H1599" s="10" t="s">
        <v>1645</v>
      </c>
      <c r="I1599" s="6" t="s">
        <v>6794</v>
      </c>
      <c r="J1599" s="16" t="s">
        <v>1548</v>
      </c>
      <c r="K1599" s="6" t="s">
        <v>1138</v>
      </c>
      <c r="N1599" s="8" t="s">
        <v>1139</v>
      </c>
      <c r="O1599" s="7">
        <v>2</v>
      </c>
      <c r="S1599" s="6">
        <v>0</v>
      </c>
      <c r="T1599" s="6">
        <v>1</v>
      </c>
      <c r="U1599" s="6">
        <v>0</v>
      </c>
      <c r="V1599" s="6">
        <v>1</v>
      </c>
      <c r="X1599" s="6" t="s">
        <v>8168</v>
      </c>
      <c r="Y1599" s="6" t="s">
        <v>9391</v>
      </c>
    </row>
    <row r="1600" spans="1:25">
      <c r="A1600" s="6" t="s">
        <v>492</v>
      </c>
      <c r="B1600" s="6" t="s">
        <v>6842</v>
      </c>
      <c r="C1600" s="18" t="s">
        <v>6843</v>
      </c>
      <c r="D1600" s="7">
        <v>0</v>
      </c>
      <c r="E1600" s="6" t="s">
        <v>6844</v>
      </c>
      <c r="F1600" s="6" t="s">
        <v>6845</v>
      </c>
      <c r="G1600" s="10" t="s">
        <v>1149</v>
      </c>
      <c r="H1600" s="10" t="s">
        <v>1645</v>
      </c>
      <c r="I1600" s="6" t="s">
        <v>6794</v>
      </c>
      <c r="J1600" s="16" t="s">
        <v>1548</v>
      </c>
      <c r="K1600" s="6" t="s">
        <v>1138</v>
      </c>
      <c r="N1600" s="8" t="s">
        <v>1139</v>
      </c>
      <c r="O1600" s="7">
        <v>2</v>
      </c>
      <c r="S1600" s="6">
        <v>0</v>
      </c>
      <c r="T1600" s="6">
        <v>1</v>
      </c>
      <c r="U1600" s="6">
        <v>0</v>
      </c>
      <c r="V1600" s="6">
        <v>1</v>
      </c>
      <c r="X1600" s="6" t="s">
        <v>8170</v>
      </c>
      <c r="Y1600" s="6" t="s">
        <v>10826</v>
      </c>
    </row>
    <row r="1601" spans="1:25">
      <c r="A1601" s="6" t="s">
        <v>272</v>
      </c>
      <c r="B1601" s="6" t="s">
        <v>6846</v>
      </c>
      <c r="C1601" s="18" t="s">
        <v>6847</v>
      </c>
      <c r="D1601" s="7">
        <v>0</v>
      </c>
      <c r="E1601" s="6" t="s">
        <v>6844</v>
      </c>
      <c r="F1601" s="6" t="s">
        <v>6845</v>
      </c>
      <c r="G1601" s="10" t="s">
        <v>1149</v>
      </c>
      <c r="H1601" s="10" t="s">
        <v>1645</v>
      </c>
      <c r="I1601" s="6" t="s">
        <v>6794</v>
      </c>
      <c r="J1601" s="16" t="s">
        <v>1548</v>
      </c>
      <c r="K1601" s="6" t="s">
        <v>1138</v>
      </c>
      <c r="N1601" s="8" t="s">
        <v>1139</v>
      </c>
      <c r="O1601" s="7">
        <v>2</v>
      </c>
      <c r="S1601" s="6">
        <v>0</v>
      </c>
      <c r="T1601" s="6">
        <v>1</v>
      </c>
      <c r="U1601" s="6">
        <v>0</v>
      </c>
      <c r="V1601" s="6">
        <v>1</v>
      </c>
      <c r="X1601" s="6" t="s">
        <v>8172</v>
      </c>
      <c r="Y1601" s="6" t="s">
        <v>10827</v>
      </c>
    </row>
    <row r="1602" spans="1:25">
      <c r="A1602" s="6" t="s">
        <v>872</v>
      </c>
      <c r="B1602" s="6" t="s">
        <v>6848</v>
      </c>
      <c r="C1602" s="18" t="s">
        <v>6849</v>
      </c>
      <c r="D1602" s="7">
        <v>0</v>
      </c>
      <c r="E1602" s="6" t="s">
        <v>6805</v>
      </c>
      <c r="F1602" s="6" t="s">
        <v>6806</v>
      </c>
      <c r="G1602" s="10" t="s">
        <v>1149</v>
      </c>
      <c r="H1602" s="10" t="s">
        <v>1645</v>
      </c>
      <c r="I1602" s="6" t="s">
        <v>6794</v>
      </c>
      <c r="J1602" s="16" t="s">
        <v>1548</v>
      </c>
      <c r="K1602" s="6" t="s">
        <v>1138</v>
      </c>
      <c r="N1602" s="8" t="s">
        <v>1139</v>
      </c>
      <c r="O1602" s="7">
        <v>2</v>
      </c>
      <c r="S1602" s="6">
        <v>0</v>
      </c>
      <c r="T1602" s="6">
        <v>1</v>
      </c>
      <c r="U1602" s="6">
        <v>0</v>
      </c>
      <c r="V1602" s="6">
        <v>1</v>
      </c>
      <c r="X1602" s="6" t="s">
        <v>8174</v>
      </c>
      <c r="Y1602" s="6" t="s">
        <v>10828</v>
      </c>
    </row>
    <row r="1603" spans="1:25">
      <c r="A1603" s="6" t="s">
        <v>6850</v>
      </c>
      <c r="B1603" s="6" t="s">
        <v>6851</v>
      </c>
      <c r="C1603" s="6" t="s">
        <v>6852</v>
      </c>
      <c r="D1603" s="7">
        <v>0</v>
      </c>
      <c r="E1603" s="6" t="s">
        <v>1148</v>
      </c>
      <c r="F1603" s="6" t="s">
        <v>1148</v>
      </c>
      <c r="G1603" s="6" t="s">
        <v>1149</v>
      </c>
      <c r="H1603" s="10" t="s">
        <v>1645</v>
      </c>
      <c r="I1603" s="6" t="s">
        <v>6853</v>
      </c>
      <c r="J1603" s="16" t="s">
        <v>1548</v>
      </c>
      <c r="K1603" s="6" t="s">
        <v>1138</v>
      </c>
      <c r="N1603" s="8" t="s">
        <v>1398</v>
      </c>
      <c r="O1603" s="7">
        <v>2</v>
      </c>
      <c r="P1603" s="6" t="s">
        <v>1399</v>
      </c>
      <c r="Q1603" s="6" t="s">
        <v>1236</v>
      </c>
      <c r="R1603" s="6" t="s">
        <v>1400</v>
      </c>
      <c r="S1603" s="6">
        <v>0</v>
      </c>
      <c r="T1603" s="6">
        <v>1</v>
      </c>
      <c r="U1603" s="6">
        <v>0</v>
      </c>
      <c r="V1603" s="6">
        <v>1</v>
      </c>
      <c r="X1603" s="6" t="s">
        <v>10829</v>
      </c>
      <c r="Y1603" s="6" t="s">
        <v>10830</v>
      </c>
    </row>
    <row r="1604" spans="1:25">
      <c r="A1604" s="6" t="s">
        <v>6854</v>
      </c>
      <c r="B1604" s="6" t="s">
        <v>6855</v>
      </c>
      <c r="C1604" s="11" t="s">
        <v>6856</v>
      </c>
      <c r="D1604" s="12">
        <v>0</v>
      </c>
      <c r="E1604" s="6" t="s">
        <v>1148</v>
      </c>
      <c r="F1604" s="6" t="s">
        <v>1148</v>
      </c>
      <c r="G1604" s="10" t="s">
        <v>1149</v>
      </c>
      <c r="H1604" s="10" t="s">
        <v>1645</v>
      </c>
      <c r="I1604" s="10" t="s">
        <v>6853</v>
      </c>
      <c r="J1604" s="16" t="s">
        <v>1548</v>
      </c>
      <c r="K1604" s="6" t="s">
        <v>1138</v>
      </c>
      <c r="N1604" s="8" t="s">
        <v>1150</v>
      </c>
      <c r="O1604" s="7">
        <v>1</v>
      </c>
      <c r="S1604" s="6">
        <v>0</v>
      </c>
      <c r="T1604" s="6">
        <v>1</v>
      </c>
      <c r="U1604" s="6">
        <v>0</v>
      </c>
      <c r="V1604" s="6">
        <v>1</v>
      </c>
      <c r="X1604" s="6" t="s">
        <v>8191</v>
      </c>
      <c r="Y1604" s="6" t="s">
        <v>10831</v>
      </c>
    </row>
    <row r="1605" spans="1:25">
      <c r="A1605" s="6" t="s">
        <v>674</v>
      </c>
      <c r="B1605" s="6" t="s">
        <v>6857</v>
      </c>
      <c r="C1605" s="11" t="s">
        <v>6858</v>
      </c>
      <c r="D1605" s="12">
        <v>0</v>
      </c>
      <c r="E1605" s="6" t="s">
        <v>6859</v>
      </c>
      <c r="F1605" s="6" t="s">
        <v>6860</v>
      </c>
      <c r="G1605" s="10" t="s">
        <v>1149</v>
      </c>
      <c r="H1605" s="10" t="s">
        <v>1645</v>
      </c>
      <c r="I1605" s="10" t="s">
        <v>6853</v>
      </c>
      <c r="J1605" s="16" t="s">
        <v>1548</v>
      </c>
      <c r="K1605" s="6" t="s">
        <v>1138</v>
      </c>
      <c r="N1605" s="8" t="s">
        <v>1139</v>
      </c>
      <c r="O1605" s="7">
        <v>2</v>
      </c>
      <c r="S1605" s="6">
        <v>0</v>
      </c>
      <c r="T1605" s="6">
        <v>1</v>
      </c>
      <c r="U1605" s="6">
        <v>0</v>
      </c>
      <c r="V1605" s="6">
        <v>1</v>
      </c>
      <c r="X1605" s="6" t="s">
        <v>10832</v>
      </c>
      <c r="Y1605" s="6" t="s">
        <v>10833</v>
      </c>
    </row>
    <row r="1606" spans="1:25">
      <c r="A1606" s="6" t="s">
        <v>527</v>
      </c>
      <c r="B1606" s="6" t="s">
        <v>6861</v>
      </c>
      <c r="C1606" s="6" t="s">
        <v>6862</v>
      </c>
      <c r="D1606" s="7">
        <v>1</v>
      </c>
      <c r="E1606" s="6" t="s">
        <v>6863</v>
      </c>
      <c r="F1606" s="6" t="s">
        <v>6864</v>
      </c>
      <c r="G1606" s="10" t="s">
        <v>1149</v>
      </c>
      <c r="H1606" s="10" t="s">
        <v>1645</v>
      </c>
      <c r="I1606" s="10" t="s">
        <v>6853</v>
      </c>
      <c r="J1606" s="16" t="s">
        <v>1548</v>
      </c>
      <c r="K1606" s="6" t="s">
        <v>1138</v>
      </c>
      <c r="N1606" s="8" t="s">
        <v>1139</v>
      </c>
      <c r="O1606" s="7">
        <v>2</v>
      </c>
      <c r="S1606" s="6">
        <v>0</v>
      </c>
      <c r="T1606" s="6">
        <v>1</v>
      </c>
      <c r="U1606" s="6">
        <v>0</v>
      </c>
      <c r="V1606" s="6">
        <v>1</v>
      </c>
      <c r="X1606" s="6" t="s">
        <v>10834</v>
      </c>
      <c r="Y1606" s="6" t="s">
        <v>10835</v>
      </c>
    </row>
    <row r="1607" spans="1:25">
      <c r="A1607" s="6" t="s">
        <v>334</v>
      </c>
      <c r="B1607" s="6" t="s">
        <v>6865</v>
      </c>
      <c r="C1607" s="6" t="s">
        <v>6866</v>
      </c>
      <c r="D1607" s="7">
        <v>0</v>
      </c>
      <c r="E1607" s="6" t="s">
        <v>6867</v>
      </c>
      <c r="F1607" s="6" t="s">
        <v>6868</v>
      </c>
      <c r="G1607" s="10" t="s">
        <v>1149</v>
      </c>
      <c r="H1607" s="10" t="s">
        <v>1645</v>
      </c>
      <c r="I1607" s="6" t="s">
        <v>6853</v>
      </c>
      <c r="J1607" s="16" t="s">
        <v>1548</v>
      </c>
      <c r="K1607" s="6" t="s">
        <v>1138</v>
      </c>
      <c r="N1607" s="8" t="s">
        <v>1139</v>
      </c>
      <c r="O1607" s="7">
        <v>2</v>
      </c>
      <c r="S1607" s="6">
        <v>0</v>
      </c>
      <c r="T1607" s="6">
        <v>1</v>
      </c>
      <c r="U1607" s="6">
        <v>0</v>
      </c>
      <c r="V1607" s="6">
        <v>1</v>
      </c>
      <c r="X1607" s="6" t="s">
        <v>8198</v>
      </c>
      <c r="Y1607" s="6" t="s">
        <v>10836</v>
      </c>
    </row>
    <row r="1608" spans="1:25">
      <c r="A1608" s="6" t="s">
        <v>910</v>
      </c>
      <c r="B1608" s="6" t="s">
        <v>6869</v>
      </c>
      <c r="C1608" s="6" t="s">
        <v>6870</v>
      </c>
      <c r="D1608" s="13">
        <v>0</v>
      </c>
      <c r="E1608" s="6" t="s">
        <v>1148</v>
      </c>
      <c r="F1608" s="6" t="s">
        <v>1148</v>
      </c>
      <c r="G1608" s="10" t="s">
        <v>1149</v>
      </c>
      <c r="H1608" s="10" t="s">
        <v>1645</v>
      </c>
      <c r="I1608" s="10" t="s">
        <v>6853</v>
      </c>
      <c r="J1608" s="16" t="s">
        <v>1548</v>
      </c>
      <c r="K1608" s="6" t="s">
        <v>1138</v>
      </c>
      <c r="N1608" s="8" t="s">
        <v>1150</v>
      </c>
      <c r="O1608" s="7">
        <v>1</v>
      </c>
      <c r="S1608" s="6">
        <v>0</v>
      </c>
      <c r="T1608" s="6">
        <v>1</v>
      </c>
      <c r="U1608" s="6">
        <v>0</v>
      </c>
      <c r="V1608" s="6">
        <v>1</v>
      </c>
      <c r="X1608" s="6" t="s">
        <v>10837</v>
      </c>
      <c r="Y1608" s="6" t="s">
        <v>10838</v>
      </c>
    </row>
    <row r="1609" spans="1:25">
      <c r="A1609" s="6" t="s">
        <v>907</v>
      </c>
      <c r="B1609" s="6" t="s">
        <v>6871</v>
      </c>
      <c r="C1609" s="8" t="s">
        <v>6872</v>
      </c>
      <c r="D1609" s="13">
        <v>0</v>
      </c>
      <c r="E1609" s="6" t="s">
        <v>1148</v>
      </c>
      <c r="F1609" s="6" t="s">
        <v>1148</v>
      </c>
      <c r="G1609" s="10" t="s">
        <v>1149</v>
      </c>
      <c r="H1609" s="10" t="s">
        <v>1645</v>
      </c>
      <c r="I1609" s="6" t="s">
        <v>6853</v>
      </c>
      <c r="J1609" s="16" t="s">
        <v>1548</v>
      </c>
      <c r="K1609" s="16" t="s">
        <v>1138</v>
      </c>
      <c r="N1609" s="8" t="s">
        <v>1150</v>
      </c>
      <c r="O1609" s="7">
        <v>1</v>
      </c>
      <c r="S1609" s="6">
        <v>0</v>
      </c>
      <c r="T1609" s="6">
        <v>1</v>
      </c>
      <c r="U1609" s="6">
        <v>0</v>
      </c>
      <c r="V1609" s="6">
        <v>1</v>
      </c>
      <c r="X1609" s="6" t="s">
        <v>9071</v>
      </c>
      <c r="Y1609" s="6" t="s">
        <v>10839</v>
      </c>
    </row>
    <row r="1610" spans="1:25">
      <c r="A1610" s="6" t="s">
        <v>78</v>
      </c>
      <c r="B1610" s="6" t="s">
        <v>6873</v>
      </c>
      <c r="C1610" s="8" t="s">
        <v>6874</v>
      </c>
      <c r="D1610" s="13">
        <v>1</v>
      </c>
      <c r="E1610" s="6" t="s">
        <v>1148</v>
      </c>
      <c r="F1610" s="6" t="s">
        <v>1148</v>
      </c>
      <c r="G1610" s="10" t="s">
        <v>1149</v>
      </c>
      <c r="H1610" s="10" t="s">
        <v>1645</v>
      </c>
      <c r="I1610" s="6" t="s">
        <v>6853</v>
      </c>
      <c r="J1610" s="16" t="s">
        <v>1548</v>
      </c>
      <c r="K1610" s="16" t="s">
        <v>1138</v>
      </c>
      <c r="N1610" s="8" t="s">
        <v>1150</v>
      </c>
      <c r="O1610" s="7">
        <v>1</v>
      </c>
      <c r="S1610" s="6">
        <v>0</v>
      </c>
      <c r="T1610" s="6">
        <v>1</v>
      </c>
      <c r="U1610" s="6">
        <v>0</v>
      </c>
      <c r="V1610" s="6">
        <v>1</v>
      </c>
      <c r="X1610" s="6" t="s">
        <v>10840</v>
      </c>
      <c r="Y1610" s="6" t="s">
        <v>10841</v>
      </c>
    </row>
    <row r="1611" spans="1:25">
      <c r="A1611" s="6" t="s">
        <v>676</v>
      </c>
      <c r="B1611" s="6" t="s">
        <v>6875</v>
      </c>
      <c r="C1611" s="6" t="s">
        <v>6876</v>
      </c>
      <c r="D1611" s="7">
        <v>1</v>
      </c>
      <c r="E1611" s="6" t="s">
        <v>6877</v>
      </c>
      <c r="F1611" s="6" t="s">
        <v>6878</v>
      </c>
      <c r="G1611" s="6" t="s">
        <v>1149</v>
      </c>
      <c r="H1611" s="10" t="s">
        <v>1645</v>
      </c>
      <c r="I1611" s="6" t="s">
        <v>6853</v>
      </c>
      <c r="J1611" s="6" t="s">
        <v>1548</v>
      </c>
      <c r="K1611" s="6" t="s">
        <v>1138</v>
      </c>
      <c r="N1611" s="8" t="s">
        <v>1139</v>
      </c>
      <c r="O1611" s="7">
        <v>2</v>
      </c>
      <c r="S1611" s="6">
        <v>0</v>
      </c>
      <c r="T1611" s="6">
        <v>1</v>
      </c>
      <c r="U1611" s="6">
        <v>0</v>
      </c>
      <c r="V1611" s="6">
        <v>1</v>
      </c>
      <c r="X1611" s="6" t="s">
        <v>10842</v>
      </c>
      <c r="Y1611" s="6" t="s">
        <v>10843</v>
      </c>
    </row>
    <row r="1612" spans="1:25">
      <c r="A1612" s="6" t="s">
        <v>714</v>
      </c>
      <c r="B1612" s="6" t="s">
        <v>6879</v>
      </c>
      <c r="C1612" s="6" t="s">
        <v>6880</v>
      </c>
      <c r="D1612" s="7">
        <v>1</v>
      </c>
      <c r="E1612" s="6" t="s">
        <v>1148</v>
      </c>
      <c r="F1612" s="6" t="s">
        <v>1148</v>
      </c>
      <c r="G1612" s="6" t="s">
        <v>1149</v>
      </c>
      <c r="H1612" s="10" t="s">
        <v>1645</v>
      </c>
      <c r="I1612" s="6" t="s">
        <v>6853</v>
      </c>
      <c r="J1612" s="6" t="s">
        <v>1548</v>
      </c>
      <c r="K1612" s="6" t="s">
        <v>1138</v>
      </c>
      <c r="N1612" s="8" t="s">
        <v>1398</v>
      </c>
      <c r="O1612" s="7">
        <v>2</v>
      </c>
      <c r="S1612" s="6">
        <v>0</v>
      </c>
      <c r="T1612" s="6">
        <v>1</v>
      </c>
      <c r="U1612" s="6">
        <v>0</v>
      </c>
      <c r="V1612" s="6">
        <v>1</v>
      </c>
      <c r="X1612" s="6" t="s">
        <v>8570</v>
      </c>
      <c r="Y1612" s="6" t="s">
        <v>10844</v>
      </c>
    </row>
    <row r="1613" spans="1:25">
      <c r="A1613" s="6" t="s">
        <v>6881</v>
      </c>
      <c r="B1613" s="6" t="s">
        <v>6882</v>
      </c>
      <c r="C1613" s="6" t="s">
        <v>6883</v>
      </c>
      <c r="D1613" s="7">
        <v>0</v>
      </c>
      <c r="E1613" s="6" t="s">
        <v>1148</v>
      </c>
      <c r="F1613" s="6" t="s">
        <v>1148</v>
      </c>
      <c r="G1613" s="10" t="s">
        <v>1149</v>
      </c>
      <c r="H1613" s="10" t="s">
        <v>1645</v>
      </c>
      <c r="I1613" s="6" t="s">
        <v>6853</v>
      </c>
      <c r="J1613" s="16" t="s">
        <v>1548</v>
      </c>
      <c r="K1613" s="6" t="s">
        <v>1138</v>
      </c>
      <c r="N1613" s="8" t="s">
        <v>1398</v>
      </c>
      <c r="O1613" s="7">
        <v>2</v>
      </c>
      <c r="P1613" s="6" t="s">
        <v>1399</v>
      </c>
      <c r="Q1613" s="6" t="s">
        <v>1236</v>
      </c>
      <c r="R1613" s="6" t="s">
        <v>1400</v>
      </c>
      <c r="S1613" s="6">
        <v>0</v>
      </c>
      <c r="T1613" s="6">
        <v>1</v>
      </c>
      <c r="U1613" s="6">
        <v>0</v>
      </c>
      <c r="V1613" s="6">
        <v>1</v>
      </c>
      <c r="X1613" s="6" t="s">
        <v>8208</v>
      </c>
      <c r="Y1613" s="6" t="s">
        <v>10845</v>
      </c>
    </row>
    <row r="1614" spans="1:25">
      <c r="A1614" s="6" t="s">
        <v>351</v>
      </c>
      <c r="B1614" s="6" t="s">
        <v>6884</v>
      </c>
      <c r="C1614" s="6" t="s">
        <v>6885</v>
      </c>
      <c r="D1614" s="7">
        <v>1</v>
      </c>
      <c r="E1614" s="6" t="s">
        <v>1148</v>
      </c>
      <c r="F1614" s="6" t="s">
        <v>1148</v>
      </c>
      <c r="G1614" s="10" t="s">
        <v>1149</v>
      </c>
      <c r="H1614" s="10" t="s">
        <v>1645</v>
      </c>
      <c r="I1614" s="6" t="s">
        <v>6853</v>
      </c>
      <c r="J1614" s="16" t="s">
        <v>1548</v>
      </c>
      <c r="K1614" s="6" t="s">
        <v>1138</v>
      </c>
      <c r="N1614" s="8" t="s">
        <v>1398</v>
      </c>
      <c r="O1614" s="7">
        <v>2</v>
      </c>
      <c r="P1614" s="6" t="s">
        <v>1399</v>
      </c>
      <c r="Q1614" s="6" t="s">
        <v>1236</v>
      </c>
      <c r="R1614" s="6" t="s">
        <v>1400</v>
      </c>
      <c r="S1614" s="6">
        <v>0</v>
      </c>
      <c r="T1614" s="6">
        <v>1</v>
      </c>
      <c r="U1614" s="6">
        <v>0</v>
      </c>
      <c r="V1614" s="6">
        <v>1</v>
      </c>
      <c r="X1614" s="6" t="s">
        <v>8210</v>
      </c>
      <c r="Y1614" s="6" t="s">
        <v>10846</v>
      </c>
    </row>
    <row r="1615" spans="1:25">
      <c r="A1615" s="6" t="s">
        <v>479</v>
      </c>
      <c r="B1615" s="6" t="s">
        <v>6886</v>
      </c>
      <c r="C1615" s="6" t="s">
        <v>6887</v>
      </c>
      <c r="D1615" s="7">
        <v>1</v>
      </c>
      <c r="E1615" s="6" t="s">
        <v>1148</v>
      </c>
      <c r="F1615" s="6" t="s">
        <v>1148</v>
      </c>
      <c r="G1615" s="6" t="s">
        <v>1149</v>
      </c>
      <c r="H1615" s="10" t="s">
        <v>1645</v>
      </c>
      <c r="I1615" s="6" t="s">
        <v>6853</v>
      </c>
      <c r="J1615" s="6" t="s">
        <v>1548</v>
      </c>
      <c r="K1615" s="6" t="s">
        <v>1138</v>
      </c>
      <c r="N1615" s="8" t="s">
        <v>1150</v>
      </c>
      <c r="O1615" s="7">
        <v>1</v>
      </c>
      <c r="S1615" s="6">
        <v>0</v>
      </c>
      <c r="T1615" s="6">
        <v>1</v>
      </c>
      <c r="U1615" s="6">
        <v>0</v>
      </c>
      <c r="V1615" s="6">
        <v>1</v>
      </c>
      <c r="X1615" s="6" t="s">
        <v>8212</v>
      </c>
      <c r="Y1615" s="6" t="s">
        <v>10847</v>
      </c>
    </row>
    <row r="1616" spans="1:25">
      <c r="A1616" s="6" t="s">
        <v>383</v>
      </c>
      <c r="B1616" s="6" t="s">
        <v>6888</v>
      </c>
      <c r="C1616" s="6" t="s">
        <v>6889</v>
      </c>
      <c r="D1616" s="7">
        <v>1</v>
      </c>
      <c r="E1616" s="6" t="s">
        <v>1148</v>
      </c>
      <c r="F1616" s="6" t="s">
        <v>1148</v>
      </c>
      <c r="G1616" s="6" t="s">
        <v>1149</v>
      </c>
      <c r="H1616" s="6" t="s">
        <v>1645</v>
      </c>
      <c r="I1616" s="6" t="s">
        <v>6853</v>
      </c>
      <c r="J1616" s="16" t="s">
        <v>1548</v>
      </c>
      <c r="K1616" s="6" t="s">
        <v>1138</v>
      </c>
      <c r="N1616" s="8" t="s">
        <v>1150</v>
      </c>
      <c r="O1616" s="7">
        <v>1</v>
      </c>
      <c r="S1616" s="6">
        <v>0</v>
      </c>
      <c r="T1616" s="6">
        <v>1</v>
      </c>
      <c r="U1616" s="6">
        <v>0</v>
      </c>
      <c r="V1616" s="6">
        <v>1</v>
      </c>
      <c r="X1616" s="6" t="s">
        <v>8214</v>
      </c>
      <c r="Y1616" s="6" t="s">
        <v>10848</v>
      </c>
    </row>
    <row r="1617" spans="1:25">
      <c r="A1617" s="6" t="s">
        <v>183</v>
      </c>
      <c r="B1617" s="6" t="s">
        <v>6890</v>
      </c>
      <c r="C1617" s="6" t="s">
        <v>6891</v>
      </c>
      <c r="D1617" s="7">
        <v>0</v>
      </c>
      <c r="E1617" s="6" t="s">
        <v>6892</v>
      </c>
      <c r="F1617" s="6" t="s">
        <v>6893</v>
      </c>
      <c r="G1617" s="6" t="s">
        <v>1149</v>
      </c>
      <c r="H1617" s="10" t="s">
        <v>1645</v>
      </c>
      <c r="I1617" s="6" t="s">
        <v>6853</v>
      </c>
      <c r="J1617" s="6" t="s">
        <v>1548</v>
      </c>
      <c r="K1617" s="6" t="s">
        <v>1138</v>
      </c>
      <c r="N1617" s="8" t="s">
        <v>1139</v>
      </c>
      <c r="O1617" s="7">
        <v>2</v>
      </c>
      <c r="S1617" s="6">
        <v>0</v>
      </c>
      <c r="T1617" s="6">
        <v>1</v>
      </c>
      <c r="U1617" s="6">
        <v>0</v>
      </c>
      <c r="V1617" s="6">
        <v>1</v>
      </c>
      <c r="X1617" s="6" t="s">
        <v>10849</v>
      </c>
      <c r="Y1617" s="6" t="s">
        <v>10850</v>
      </c>
    </row>
    <row r="1618" spans="1:25">
      <c r="A1618" s="6" t="s">
        <v>137</v>
      </c>
      <c r="B1618" s="6" t="s">
        <v>6894</v>
      </c>
      <c r="C1618" s="6" t="s">
        <v>6895</v>
      </c>
      <c r="D1618" s="7">
        <v>0</v>
      </c>
      <c r="E1618" s="6" t="s">
        <v>6896</v>
      </c>
      <c r="F1618" s="6" t="s">
        <v>6897</v>
      </c>
      <c r="G1618" s="6" t="s">
        <v>1149</v>
      </c>
      <c r="H1618" s="10" t="s">
        <v>1645</v>
      </c>
      <c r="I1618" s="6" t="s">
        <v>6853</v>
      </c>
      <c r="J1618" s="6" t="s">
        <v>1548</v>
      </c>
      <c r="K1618" s="6" t="s">
        <v>1138</v>
      </c>
      <c r="N1618" s="8" t="s">
        <v>1139</v>
      </c>
      <c r="O1618" s="7">
        <v>2</v>
      </c>
      <c r="S1618" s="6">
        <v>0</v>
      </c>
      <c r="T1618" s="6">
        <v>1</v>
      </c>
      <c r="U1618" s="6">
        <v>0</v>
      </c>
      <c r="V1618" s="6">
        <v>1</v>
      </c>
      <c r="X1618" s="6" t="s">
        <v>10851</v>
      </c>
      <c r="Y1618" s="6" t="s">
        <v>10852</v>
      </c>
    </row>
    <row r="1619" spans="1:25">
      <c r="A1619" s="6" t="s">
        <v>485</v>
      </c>
      <c r="B1619" s="6" t="s">
        <v>6898</v>
      </c>
      <c r="C1619" s="6" t="s">
        <v>6899</v>
      </c>
      <c r="D1619" s="7">
        <v>1</v>
      </c>
      <c r="E1619" s="6" t="s">
        <v>6877</v>
      </c>
      <c r="F1619" s="6" t="s">
        <v>6878</v>
      </c>
      <c r="G1619" s="6" t="s">
        <v>1149</v>
      </c>
      <c r="H1619" s="10" t="s">
        <v>1645</v>
      </c>
      <c r="I1619" s="6" t="s">
        <v>6853</v>
      </c>
      <c r="J1619" s="6" t="s">
        <v>1548</v>
      </c>
      <c r="K1619" s="6" t="s">
        <v>1138</v>
      </c>
      <c r="N1619" s="8" t="s">
        <v>1139</v>
      </c>
      <c r="O1619" s="7">
        <v>2</v>
      </c>
      <c r="S1619" s="6">
        <v>0</v>
      </c>
      <c r="T1619" s="6">
        <v>1</v>
      </c>
      <c r="U1619" s="6">
        <v>0</v>
      </c>
      <c r="V1619" s="6">
        <v>1</v>
      </c>
      <c r="X1619" s="6" t="s">
        <v>10853</v>
      </c>
      <c r="Y1619" s="6" t="s">
        <v>10854</v>
      </c>
    </row>
    <row r="1620" spans="1:25">
      <c r="A1620" s="6" t="s">
        <v>753</v>
      </c>
      <c r="B1620" s="6" t="s">
        <v>6900</v>
      </c>
      <c r="C1620" s="8" t="s">
        <v>6901</v>
      </c>
      <c r="D1620" s="13">
        <v>0</v>
      </c>
      <c r="E1620" s="6" t="s">
        <v>6902</v>
      </c>
      <c r="F1620" s="6" t="s">
        <v>6903</v>
      </c>
      <c r="G1620" s="10" t="s">
        <v>1149</v>
      </c>
      <c r="H1620" s="10" t="s">
        <v>1645</v>
      </c>
      <c r="I1620" s="10" t="s">
        <v>6853</v>
      </c>
      <c r="J1620" s="16" t="s">
        <v>1548</v>
      </c>
      <c r="K1620" s="6" t="s">
        <v>1138</v>
      </c>
      <c r="N1620" s="8" t="s">
        <v>1139</v>
      </c>
      <c r="O1620" s="7">
        <v>2</v>
      </c>
      <c r="S1620" s="6">
        <v>0</v>
      </c>
      <c r="T1620" s="6">
        <v>1</v>
      </c>
      <c r="U1620" s="6">
        <v>0</v>
      </c>
      <c r="V1620" s="6">
        <v>1</v>
      </c>
      <c r="X1620" s="6" t="s">
        <v>10855</v>
      </c>
      <c r="Y1620" s="6" t="s">
        <v>10856</v>
      </c>
    </row>
    <row r="1621" spans="1:25">
      <c r="A1621" s="6" t="s">
        <v>6904</v>
      </c>
      <c r="B1621" s="6" t="s">
        <v>6905</v>
      </c>
      <c r="C1621" s="6" t="s">
        <v>6906</v>
      </c>
      <c r="D1621" s="7">
        <v>0</v>
      </c>
      <c r="E1621" s="6" t="s">
        <v>1148</v>
      </c>
      <c r="F1621" s="6" t="s">
        <v>1148</v>
      </c>
      <c r="G1621" s="10" t="s">
        <v>1149</v>
      </c>
      <c r="H1621" s="10" t="s">
        <v>1645</v>
      </c>
      <c r="I1621" s="6" t="s">
        <v>6853</v>
      </c>
      <c r="J1621" s="16" t="s">
        <v>1548</v>
      </c>
      <c r="K1621" s="6" t="s">
        <v>1138</v>
      </c>
      <c r="N1621" s="8" t="s">
        <v>1398</v>
      </c>
      <c r="O1621" s="7">
        <v>2</v>
      </c>
      <c r="P1621" s="6" t="s">
        <v>1399</v>
      </c>
      <c r="Q1621" s="6" t="s">
        <v>1236</v>
      </c>
      <c r="R1621" s="6" t="s">
        <v>1400</v>
      </c>
      <c r="S1621" s="6">
        <v>0</v>
      </c>
      <c r="T1621" s="6">
        <v>1</v>
      </c>
      <c r="U1621" s="6">
        <v>0</v>
      </c>
      <c r="V1621" s="6">
        <v>1</v>
      </c>
      <c r="X1621" s="6" t="s">
        <v>10857</v>
      </c>
      <c r="Y1621" s="6" t="s">
        <v>10858</v>
      </c>
    </row>
    <row r="1622" spans="1:25">
      <c r="A1622" s="6" t="s">
        <v>802</v>
      </c>
      <c r="B1622" s="6" t="s">
        <v>6907</v>
      </c>
      <c r="C1622" s="11" t="s">
        <v>6908</v>
      </c>
      <c r="D1622" s="12">
        <v>0</v>
      </c>
      <c r="E1622" s="6" t="s">
        <v>6909</v>
      </c>
      <c r="F1622" s="6" t="s">
        <v>6910</v>
      </c>
      <c r="G1622" s="10" t="s">
        <v>1149</v>
      </c>
      <c r="H1622" s="10" t="s">
        <v>1645</v>
      </c>
      <c r="I1622" s="6" t="s">
        <v>6853</v>
      </c>
      <c r="J1622" s="16" t="s">
        <v>1548</v>
      </c>
      <c r="K1622" s="6" t="s">
        <v>1138</v>
      </c>
      <c r="N1622" s="8" t="s">
        <v>1139</v>
      </c>
      <c r="O1622" s="7">
        <v>2</v>
      </c>
      <c r="Q1622" s="6" t="s">
        <v>6911</v>
      </c>
      <c r="R1622" s="6">
        <v>24502254</v>
      </c>
      <c r="S1622" s="6">
        <v>0</v>
      </c>
      <c r="T1622" s="6">
        <v>1</v>
      </c>
      <c r="U1622" s="6">
        <v>0</v>
      </c>
      <c r="V1622" s="6">
        <v>1</v>
      </c>
      <c r="X1622" s="6" t="s">
        <v>10859</v>
      </c>
      <c r="Y1622" s="6" t="s">
        <v>10860</v>
      </c>
    </row>
    <row r="1623" spans="1:25">
      <c r="A1623" s="6" t="s">
        <v>1006</v>
      </c>
      <c r="B1623" s="6" t="s">
        <v>6912</v>
      </c>
      <c r="C1623" s="6" t="s">
        <v>6913</v>
      </c>
      <c r="D1623" s="7">
        <v>0</v>
      </c>
      <c r="E1623" s="6" t="s">
        <v>6914</v>
      </c>
      <c r="F1623" s="6" t="s">
        <v>6915</v>
      </c>
      <c r="G1623" s="6" t="s">
        <v>1149</v>
      </c>
      <c r="H1623" s="10" t="s">
        <v>1645</v>
      </c>
      <c r="I1623" s="6" t="s">
        <v>6853</v>
      </c>
      <c r="J1623" s="6" t="s">
        <v>1548</v>
      </c>
      <c r="K1623" s="6" t="s">
        <v>1138</v>
      </c>
      <c r="N1623" s="8" t="s">
        <v>1139</v>
      </c>
      <c r="O1623" s="7">
        <v>2</v>
      </c>
      <c r="S1623" s="6">
        <v>0</v>
      </c>
      <c r="T1623" s="6">
        <v>1</v>
      </c>
      <c r="U1623" s="6">
        <v>0</v>
      </c>
      <c r="V1623" s="6">
        <v>1</v>
      </c>
      <c r="X1623" s="6" t="s">
        <v>7959</v>
      </c>
      <c r="Y1623" s="6" t="s">
        <v>9222</v>
      </c>
    </row>
    <row r="1624" spans="1:25">
      <c r="A1624" s="6" t="s">
        <v>1004</v>
      </c>
      <c r="B1624" s="6" t="s">
        <v>6916</v>
      </c>
      <c r="C1624" s="6" t="s">
        <v>6917</v>
      </c>
      <c r="D1624" s="7">
        <v>0</v>
      </c>
      <c r="E1624" s="6" t="s">
        <v>6918</v>
      </c>
      <c r="F1624" s="6" t="s">
        <v>6919</v>
      </c>
      <c r="G1624" s="6" t="s">
        <v>1149</v>
      </c>
      <c r="H1624" s="10" t="s">
        <v>1645</v>
      </c>
      <c r="I1624" s="6" t="s">
        <v>6853</v>
      </c>
      <c r="J1624" s="6" t="s">
        <v>1548</v>
      </c>
      <c r="K1624" s="6" t="s">
        <v>1138</v>
      </c>
      <c r="N1624" s="8" t="s">
        <v>1139</v>
      </c>
      <c r="O1624" s="7">
        <v>2</v>
      </c>
      <c r="S1624" s="6">
        <v>0</v>
      </c>
      <c r="T1624" s="6">
        <v>1</v>
      </c>
      <c r="U1624" s="6">
        <v>0</v>
      </c>
      <c r="V1624" s="6">
        <v>1</v>
      </c>
      <c r="X1624" s="6" t="s">
        <v>10861</v>
      </c>
      <c r="Y1624" s="6" t="s">
        <v>10862</v>
      </c>
    </row>
    <row r="1625" spans="1:25">
      <c r="A1625" s="6" t="s">
        <v>1048</v>
      </c>
      <c r="B1625" s="6" t="s">
        <v>6920</v>
      </c>
      <c r="C1625" s="6" t="s">
        <v>6921</v>
      </c>
      <c r="D1625" s="7">
        <v>1</v>
      </c>
      <c r="E1625" s="6" t="s">
        <v>1148</v>
      </c>
      <c r="F1625" s="6" t="s">
        <v>1148</v>
      </c>
      <c r="G1625" s="10" t="s">
        <v>1149</v>
      </c>
      <c r="H1625" s="10" t="s">
        <v>1645</v>
      </c>
      <c r="I1625" s="6" t="s">
        <v>6853</v>
      </c>
      <c r="J1625" s="16" t="s">
        <v>1548</v>
      </c>
      <c r="K1625" s="6" t="s">
        <v>1138</v>
      </c>
      <c r="N1625" s="8" t="s">
        <v>1150</v>
      </c>
      <c r="O1625" s="7">
        <v>1</v>
      </c>
      <c r="S1625" s="6">
        <v>0</v>
      </c>
      <c r="T1625" s="6">
        <v>1</v>
      </c>
      <c r="U1625" s="6">
        <v>0</v>
      </c>
      <c r="V1625" s="6">
        <v>1</v>
      </c>
      <c r="X1625" s="6" t="s">
        <v>10863</v>
      </c>
      <c r="Y1625" s="6" t="s">
        <v>10864</v>
      </c>
    </row>
    <row r="1626" spans="1:25">
      <c r="A1626" s="6" t="s">
        <v>109</v>
      </c>
      <c r="B1626" s="6" t="s">
        <v>6922</v>
      </c>
      <c r="C1626" s="11" t="s">
        <v>6923</v>
      </c>
      <c r="D1626" s="12">
        <v>0</v>
      </c>
      <c r="E1626" s="6" t="s">
        <v>1148</v>
      </c>
      <c r="F1626" s="6" t="s">
        <v>1148</v>
      </c>
      <c r="G1626" s="6" t="s">
        <v>1149</v>
      </c>
      <c r="H1626" s="10" t="s">
        <v>1645</v>
      </c>
      <c r="I1626" s="6" t="s">
        <v>6853</v>
      </c>
      <c r="J1626" s="16" t="s">
        <v>1548</v>
      </c>
      <c r="K1626" s="6" t="s">
        <v>1138</v>
      </c>
      <c r="N1626" s="8" t="s">
        <v>1150</v>
      </c>
      <c r="O1626" s="7">
        <v>1</v>
      </c>
      <c r="S1626" s="6">
        <v>0</v>
      </c>
      <c r="T1626" s="6">
        <v>1</v>
      </c>
      <c r="U1626" s="6">
        <v>0</v>
      </c>
      <c r="V1626" s="6">
        <v>1</v>
      </c>
      <c r="X1626" s="6" t="s">
        <v>8234</v>
      </c>
      <c r="Y1626" s="6" t="s">
        <v>10865</v>
      </c>
    </row>
    <row r="1627" spans="1:25">
      <c r="A1627" s="6" t="s">
        <v>6924</v>
      </c>
      <c r="B1627" s="6" t="s">
        <v>6925</v>
      </c>
      <c r="C1627" s="11" t="s">
        <v>6926</v>
      </c>
      <c r="D1627" s="12">
        <v>0</v>
      </c>
      <c r="E1627" s="6" t="s">
        <v>1148</v>
      </c>
      <c r="F1627" s="6" t="s">
        <v>1148</v>
      </c>
      <c r="G1627" s="6" t="s">
        <v>1149</v>
      </c>
      <c r="H1627" s="10" t="s">
        <v>1645</v>
      </c>
      <c r="I1627" s="6" t="s">
        <v>6853</v>
      </c>
      <c r="J1627" s="16" t="s">
        <v>1548</v>
      </c>
      <c r="K1627" s="16" t="s">
        <v>1138</v>
      </c>
      <c r="N1627" s="8" t="s">
        <v>1150</v>
      </c>
      <c r="O1627" s="7">
        <v>1</v>
      </c>
      <c r="S1627" s="6">
        <v>0</v>
      </c>
      <c r="T1627" s="6">
        <v>1</v>
      </c>
      <c r="U1627" s="6">
        <v>0</v>
      </c>
      <c r="V1627" s="6">
        <v>1</v>
      </c>
      <c r="X1627" s="6" t="s">
        <v>8236</v>
      </c>
      <c r="Y1627" s="6" t="s">
        <v>10866</v>
      </c>
    </row>
    <row r="1628" spans="1:25">
      <c r="A1628" s="6" t="s">
        <v>6927</v>
      </c>
      <c r="B1628" s="6" t="s">
        <v>6928</v>
      </c>
      <c r="C1628" s="6" t="s">
        <v>6929</v>
      </c>
      <c r="D1628" s="7">
        <v>0</v>
      </c>
      <c r="E1628" s="6" t="s">
        <v>1148</v>
      </c>
      <c r="F1628" s="6" t="s">
        <v>1148</v>
      </c>
      <c r="G1628" s="6" t="s">
        <v>1149</v>
      </c>
      <c r="H1628" s="10" t="s">
        <v>1645</v>
      </c>
      <c r="I1628" s="6" t="s">
        <v>6853</v>
      </c>
      <c r="J1628" s="16" t="s">
        <v>1548</v>
      </c>
      <c r="K1628" s="6" t="s">
        <v>1138</v>
      </c>
      <c r="N1628" s="8" t="s">
        <v>1398</v>
      </c>
      <c r="O1628" s="7">
        <v>2</v>
      </c>
      <c r="P1628" s="6" t="s">
        <v>1399</v>
      </c>
      <c r="Q1628" s="6" t="s">
        <v>1236</v>
      </c>
      <c r="R1628" s="6" t="s">
        <v>1400</v>
      </c>
      <c r="S1628" s="6">
        <v>0</v>
      </c>
      <c r="T1628" s="6">
        <v>1</v>
      </c>
      <c r="U1628" s="6">
        <v>0</v>
      </c>
      <c r="V1628" s="6">
        <v>1</v>
      </c>
      <c r="X1628" s="6" t="s">
        <v>10867</v>
      </c>
      <c r="Y1628" s="6" t="s">
        <v>10868</v>
      </c>
    </row>
    <row r="1629" spans="1:25">
      <c r="A1629" s="6" t="s">
        <v>6930</v>
      </c>
      <c r="B1629" s="6" t="s">
        <v>6931</v>
      </c>
      <c r="C1629" s="6" t="s">
        <v>6932</v>
      </c>
      <c r="D1629" s="7">
        <v>0</v>
      </c>
      <c r="E1629" s="6" t="s">
        <v>1148</v>
      </c>
      <c r="F1629" s="6" t="s">
        <v>1148</v>
      </c>
      <c r="G1629" s="6" t="s">
        <v>1149</v>
      </c>
      <c r="H1629" s="10" t="s">
        <v>1645</v>
      </c>
      <c r="I1629" s="6" t="s">
        <v>6853</v>
      </c>
      <c r="J1629" s="16" t="s">
        <v>1548</v>
      </c>
      <c r="K1629" s="6" t="s">
        <v>1138</v>
      </c>
      <c r="N1629" s="8" t="s">
        <v>1150</v>
      </c>
      <c r="O1629" s="7">
        <v>1</v>
      </c>
      <c r="S1629" s="6">
        <v>0</v>
      </c>
      <c r="T1629" s="6">
        <v>1</v>
      </c>
      <c r="U1629" s="6">
        <v>0</v>
      </c>
      <c r="V1629" s="6">
        <v>1</v>
      </c>
      <c r="X1629" s="6" t="s">
        <v>10869</v>
      </c>
      <c r="Y1629" s="6" t="s">
        <v>10870</v>
      </c>
    </row>
    <row r="1630" spans="1:25">
      <c r="A1630" s="6" t="s">
        <v>6933</v>
      </c>
      <c r="B1630" s="6" t="s">
        <v>6934</v>
      </c>
      <c r="C1630" s="6" t="s">
        <v>6935</v>
      </c>
      <c r="D1630" s="7">
        <v>0</v>
      </c>
      <c r="E1630" s="6" t="s">
        <v>1148</v>
      </c>
      <c r="F1630" s="6" t="s">
        <v>1148</v>
      </c>
      <c r="G1630" s="10" t="s">
        <v>1149</v>
      </c>
      <c r="H1630" s="10" t="s">
        <v>1645</v>
      </c>
      <c r="I1630" s="6" t="s">
        <v>6853</v>
      </c>
      <c r="J1630" s="16" t="s">
        <v>1548</v>
      </c>
      <c r="K1630" s="6" t="s">
        <v>1138</v>
      </c>
      <c r="N1630" s="8" t="s">
        <v>1398</v>
      </c>
      <c r="O1630" s="7">
        <v>2</v>
      </c>
      <c r="P1630" s="6" t="s">
        <v>1399</v>
      </c>
      <c r="Q1630" s="6" t="s">
        <v>1236</v>
      </c>
      <c r="R1630" s="6" t="s">
        <v>1400</v>
      </c>
      <c r="S1630" s="6">
        <v>0</v>
      </c>
      <c r="T1630" s="6">
        <v>1</v>
      </c>
      <c r="U1630" s="6">
        <v>0</v>
      </c>
      <c r="V1630" s="6">
        <v>1</v>
      </c>
      <c r="X1630" s="6" t="s">
        <v>10871</v>
      </c>
      <c r="Y1630" s="6" t="s">
        <v>10872</v>
      </c>
    </row>
    <row r="1631" spans="1:25">
      <c r="A1631" s="6" t="s">
        <v>6936</v>
      </c>
      <c r="B1631" s="6" t="s">
        <v>6937</v>
      </c>
      <c r="C1631" s="6" t="s">
        <v>6938</v>
      </c>
      <c r="D1631" s="7">
        <v>0</v>
      </c>
      <c r="E1631" s="6" t="s">
        <v>6939</v>
      </c>
      <c r="F1631" s="6" t="s">
        <v>6940</v>
      </c>
      <c r="G1631" s="6" t="s">
        <v>1149</v>
      </c>
      <c r="H1631" s="10" t="s">
        <v>1645</v>
      </c>
      <c r="I1631" s="10" t="s">
        <v>6853</v>
      </c>
      <c r="J1631" s="16" t="s">
        <v>1548</v>
      </c>
      <c r="K1631" s="6" t="s">
        <v>1138</v>
      </c>
      <c r="N1631" s="8" t="s">
        <v>1139</v>
      </c>
      <c r="O1631" s="7">
        <v>2</v>
      </c>
      <c r="S1631" s="6">
        <v>0</v>
      </c>
      <c r="T1631" s="6">
        <v>1</v>
      </c>
      <c r="U1631" s="6">
        <v>0</v>
      </c>
      <c r="V1631" s="6">
        <v>1</v>
      </c>
      <c r="X1631" s="6" t="s">
        <v>8256</v>
      </c>
      <c r="Y1631" s="6" t="s">
        <v>10873</v>
      </c>
    </row>
    <row r="1632" spans="1:25">
      <c r="A1632" s="6" t="s">
        <v>6941</v>
      </c>
      <c r="B1632" s="6" t="s">
        <v>6942</v>
      </c>
      <c r="C1632" s="6" t="s">
        <v>6943</v>
      </c>
      <c r="D1632" s="7">
        <v>0</v>
      </c>
      <c r="E1632" s="6" t="s">
        <v>6867</v>
      </c>
      <c r="F1632" s="6" t="s">
        <v>6868</v>
      </c>
      <c r="G1632" s="10" t="s">
        <v>1149</v>
      </c>
      <c r="H1632" s="10" t="s">
        <v>1645</v>
      </c>
      <c r="I1632" s="6" t="s">
        <v>6853</v>
      </c>
      <c r="J1632" s="16" t="s">
        <v>1548</v>
      </c>
      <c r="K1632" s="6" t="s">
        <v>1138</v>
      </c>
      <c r="N1632" s="8" t="s">
        <v>1139</v>
      </c>
      <c r="O1632" s="7">
        <v>2</v>
      </c>
      <c r="S1632" s="6">
        <v>0</v>
      </c>
      <c r="T1632" s="6">
        <v>1</v>
      </c>
      <c r="U1632" s="6">
        <v>0</v>
      </c>
      <c r="V1632" s="6">
        <v>1</v>
      </c>
      <c r="X1632" s="6" t="s">
        <v>8260</v>
      </c>
      <c r="Y1632" s="6" t="s">
        <v>10874</v>
      </c>
    </row>
    <row r="1633" spans="1:25">
      <c r="A1633" s="6" t="s">
        <v>6944</v>
      </c>
      <c r="B1633" s="6" t="s">
        <v>6945</v>
      </c>
      <c r="C1633" s="6" t="s">
        <v>6946</v>
      </c>
      <c r="D1633" s="13">
        <v>0</v>
      </c>
      <c r="E1633" s="6" t="s">
        <v>1148</v>
      </c>
      <c r="F1633" s="6" t="s">
        <v>1148</v>
      </c>
      <c r="G1633" s="10" t="s">
        <v>1149</v>
      </c>
      <c r="H1633" s="10" t="s">
        <v>1645</v>
      </c>
      <c r="I1633" s="10" t="s">
        <v>6853</v>
      </c>
      <c r="J1633" s="16" t="s">
        <v>1548</v>
      </c>
      <c r="K1633" s="6" t="s">
        <v>1138</v>
      </c>
      <c r="N1633" s="8" t="s">
        <v>1150</v>
      </c>
      <c r="O1633" s="7">
        <v>1</v>
      </c>
      <c r="S1633" s="6">
        <v>0</v>
      </c>
      <c r="T1633" s="6">
        <v>1</v>
      </c>
      <c r="U1633" s="6">
        <v>0</v>
      </c>
      <c r="V1633" s="6">
        <v>1</v>
      </c>
      <c r="X1633" s="6" t="s">
        <v>10875</v>
      </c>
      <c r="Y1633" s="6" t="s">
        <v>10876</v>
      </c>
    </row>
    <row r="1634" spans="1:25">
      <c r="A1634" s="6" t="s">
        <v>1042</v>
      </c>
      <c r="B1634" s="6" t="s">
        <v>6873</v>
      </c>
      <c r="C1634" s="8" t="s">
        <v>6947</v>
      </c>
      <c r="D1634" s="13">
        <v>0</v>
      </c>
      <c r="E1634" s="6" t="s">
        <v>1148</v>
      </c>
      <c r="F1634" s="6" t="s">
        <v>1148</v>
      </c>
      <c r="G1634" s="10" t="s">
        <v>1149</v>
      </c>
      <c r="H1634" s="10" t="s">
        <v>1645</v>
      </c>
      <c r="I1634" s="6" t="s">
        <v>6853</v>
      </c>
      <c r="J1634" s="16" t="s">
        <v>1548</v>
      </c>
      <c r="K1634" s="16" t="s">
        <v>1138</v>
      </c>
      <c r="N1634" s="8" t="s">
        <v>1150</v>
      </c>
      <c r="O1634" s="7">
        <v>1</v>
      </c>
      <c r="S1634" s="6">
        <v>0</v>
      </c>
      <c r="T1634" s="6">
        <v>1</v>
      </c>
      <c r="U1634" s="6">
        <v>0</v>
      </c>
      <c r="V1634" s="6">
        <v>1</v>
      </c>
      <c r="X1634" s="6" t="s">
        <v>10877</v>
      </c>
      <c r="Y1634" s="6" t="s">
        <v>10878</v>
      </c>
    </row>
    <row r="1635" spans="1:25">
      <c r="A1635" s="6" t="s">
        <v>6948</v>
      </c>
      <c r="B1635" s="6" t="s">
        <v>6949</v>
      </c>
      <c r="C1635" s="6" t="s">
        <v>6950</v>
      </c>
      <c r="D1635" s="7">
        <v>0</v>
      </c>
      <c r="E1635" s="6" t="s">
        <v>1148</v>
      </c>
      <c r="F1635" s="6" t="s">
        <v>1148</v>
      </c>
      <c r="G1635" s="10" t="s">
        <v>1149</v>
      </c>
      <c r="H1635" s="10" t="s">
        <v>1645</v>
      </c>
      <c r="I1635" s="6" t="s">
        <v>6853</v>
      </c>
      <c r="J1635" s="16" t="s">
        <v>1548</v>
      </c>
      <c r="K1635" s="6" t="s">
        <v>1138</v>
      </c>
      <c r="N1635" s="8" t="s">
        <v>1398</v>
      </c>
      <c r="O1635" s="7">
        <v>2</v>
      </c>
      <c r="P1635" s="6" t="s">
        <v>1399</v>
      </c>
      <c r="Q1635" s="6" t="s">
        <v>1236</v>
      </c>
      <c r="R1635" s="6" t="s">
        <v>1400</v>
      </c>
      <c r="S1635" s="6">
        <v>0</v>
      </c>
      <c r="T1635" s="6">
        <v>1</v>
      </c>
      <c r="U1635" s="6">
        <v>0</v>
      </c>
      <c r="V1635" s="6">
        <v>1</v>
      </c>
      <c r="X1635" s="6" t="s">
        <v>10879</v>
      </c>
      <c r="Y1635" s="6" t="s">
        <v>10880</v>
      </c>
    </row>
    <row r="1636" spans="1:25">
      <c r="A1636" s="6" t="s">
        <v>140</v>
      </c>
      <c r="B1636" s="6" t="s">
        <v>6951</v>
      </c>
      <c r="C1636" s="8" t="s">
        <v>6952</v>
      </c>
      <c r="D1636" s="13">
        <v>1</v>
      </c>
      <c r="E1636" s="10" t="s">
        <v>1148</v>
      </c>
      <c r="F1636" s="10" t="s">
        <v>1148</v>
      </c>
      <c r="G1636" s="10" t="s">
        <v>1149</v>
      </c>
      <c r="H1636" s="6" t="s">
        <v>1135</v>
      </c>
      <c r="I1636" s="6" t="s">
        <v>6853</v>
      </c>
      <c r="J1636" s="16" t="s">
        <v>1548</v>
      </c>
      <c r="K1636" s="6" t="s">
        <v>1138</v>
      </c>
      <c r="N1636" s="8" t="s">
        <v>1150</v>
      </c>
      <c r="O1636" s="7">
        <v>1</v>
      </c>
      <c r="S1636" s="6">
        <v>0</v>
      </c>
      <c r="T1636" s="6">
        <v>1</v>
      </c>
      <c r="U1636" s="6">
        <v>0</v>
      </c>
      <c r="V1636" s="6">
        <v>1</v>
      </c>
      <c r="X1636" s="6" t="s">
        <v>8264</v>
      </c>
      <c r="Y1636" s="6" t="s">
        <v>10881</v>
      </c>
    </row>
    <row r="1637" spans="1:25">
      <c r="A1637" s="6" t="s">
        <v>6953</v>
      </c>
      <c r="B1637" s="6" t="s">
        <v>6954</v>
      </c>
      <c r="C1637" s="11" t="s">
        <v>6955</v>
      </c>
      <c r="D1637" s="12">
        <v>0</v>
      </c>
      <c r="E1637" s="6" t="s">
        <v>1148</v>
      </c>
      <c r="F1637" s="6" t="s">
        <v>1148</v>
      </c>
      <c r="G1637" s="6" t="s">
        <v>1149</v>
      </c>
      <c r="H1637" s="10" t="s">
        <v>1645</v>
      </c>
      <c r="I1637" s="6" t="s">
        <v>6853</v>
      </c>
      <c r="J1637" s="16" t="s">
        <v>1548</v>
      </c>
      <c r="K1637" s="16" t="s">
        <v>1138</v>
      </c>
      <c r="N1637" s="8" t="s">
        <v>1150</v>
      </c>
      <c r="O1637" s="7">
        <v>1</v>
      </c>
      <c r="S1637" s="6">
        <v>0</v>
      </c>
      <c r="T1637" s="6">
        <v>1</v>
      </c>
      <c r="U1637" s="6">
        <v>0</v>
      </c>
      <c r="V1637" s="6">
        <v>1</v>
      </c>
      <c r="X1637" s="6" t="s">
        <v>8266</v>
      </c>
      <c r="Y1637" s="6" t="s">
        <v>10882</v>
      </c>
    </row>
    <row r="1638" spans="1:25">
      <c r="A1638" s="6" t="s">
        <v>6956</v>
      </c>
      <c r="B1638" s="6" t="s">
        <v>6957</v>
      </c>
      <c r="C1638" s="11" t="s">
        <v>6958</v>
      </c>
      <c r="D1638" s="12">
        <v>0</v>
      </c>
      <c r="E1638" s="6" t="s">
        <v>1148</v>
      </c>
      <c r="F1638" s="6" t="s">
        <v>1148</v>
      </c>
      <c r="G1638" s="6" t="s">
        <v>1149</v>
      </c>
      <c r="H1638" s="10" t="s">
        <v>1645</v>
      </c>
      <c r="I1638" s="6" t="s">
        <v>6853</v>
      </c>
      <c r="J1638" s="16" t="s">
        <v>1548</v>
      </c>
      <c r="K1638" s="16" t="s">
        <v>1138</v>
      </c>
      <c r="N1638" s="6" t="s">
        <v>1398</v>
      </c>
      <c r="O1638" s="7">
        <v>2</v>
      </c>
      <c r="Q1638" s="6" t="s">
        <v>1236</v>
      </c>
      <c r="R1638" s="6" t="s">
        <v>2280</v>
      </c>
      <c r="S1638" s="6">
        <v>0</v>
      </c>
      <c r="T1638" s="6">
        <v>1</v>
      </c>
      <c r="U1638" s="6">
        <v>0</v>
      </c>
      <c r="V1638" s="6">
        <v>1</v>
      </c>
      <c r="X1638" s="6" t="s">
        <v>8268</v>
      </c>
      <c r="Y1638" s="6" t="s">
        <v>10883</v>
      </c>
    </row>
    <row r="1639" spans="1:25">
      <c r="A1639" s="6" t="s">
        <v>6959</v>
      </c>
      <c r="B1639" s="6" t="s">
        <v>6960</v>
      </c>
      <c r="C1639" s="11" t="s">
        <v>6961</v>
      </c>
      <c r="D1639" s="12">
        <v>0</v>
      </c>
      <c r="E1639" s="6" t="s">
        <v>1148</v>
      </c>
      <c r="F1639" s="6" t="s">
        <v>1148</v>
      </c>
      <c r="G1639" s="6" t="s">
        <v>1149</v>
      </c>
      <c r="H1639" s="10" t="s">
        <v>1645</v>
      </c>
      <c r="I1639" s="6" t="s">
        <v>6853</v>
      </c>
      <c r="J1639" s="16" t="s">
        <v>1548</v>
      </c>
      <c r="K1639" s="6" t="s">
        <v>1138</v>
      </c>
      <c r="N1639" s="8" t="s">
        <v>1150</v>
      </c>
      <c r="O1639" s="7">
        <v>1</v>
      </c>
      <c r="S1639" s="6">
        <v>0</v>
      </c>
      <c r="T1639" s="6">
        <v>1</v>
      </c>
      <c r="U1639" s="6">
        <v>0</v>
      </c>
      <c r="V1639" s="6">
        <v>1</v>
      </c>
      <c r="X1639" s="6" t="s">
        <v>8270</v>
      </c>
      <c r="Y1639" s="6" t="s">
        <v>10884</v>
      </c>
    </row>
    <row r="1640" spans="1:25">
      <c r="A1640" s="6" t="s">
        <v>6962</v>
      </c>
      <c r="B1640" s="6" t="s">
        <v>6963</v>
      </c>
      <c r="C1640" s="6" t="s">
        <v>6964</v>
      </c>
      <c r="D1640" s="7">
        <v>0</v>
      </c>
      <c r="E1640" s="6" t="s">
        <v>1148</v>
      </c>
      <c r="F1640" s="6" t="s">
        <v>1148</v>
      </c>
      <c r="G1640" s="10" t="s">
        <v>1149</v>
      </c>
      <c r="H1640" s="10" t="s">
        <v>1645</v>
      </c>
      <c r="I1640" s="6" t="s">
        <v>6853</v>
      </c>
      <c r="J1640" s="16" t="s">
        <v>1548</v>
      </c>
      <c r="K1640" s="6" t="s">
        <v>1138</v>
      </c>
      <c r="N1640" s="8" t="s">
        <v>1398</v>
      </c>
      <c r="O1640" s="7">
        <v>2</v>
      </c>
      <c r="P1640" s="6" t="s">
        <v>1399</v>
      </c>
      <c r="Q1640" s="6" t="s">
        <v>1236</v>
      </c>
      <c r="R1640" s="6" t="s">
        <v>1400</v>
      </c>
      <c r="S1640" s="6">
        <v>0</v>
      </c>
      <c r="T1640" s="6">
        <v>1</v>
      </c>
      <c r="U1640" s="6">
        <v>0</v>
      </c>
      <c r="V1640" s="6">
        <v>1</v>
      </c>
      <c r="X1640" s="6" t="s">
        <v>10885</v>
      </c>
      <c r="Y1640" s="6" t="s">
        <v>10886</v>
      </c>
    </row>
    <row r="1641" spans="1:25">
      <c r="A1641" s="6" t="s">
        <v>588</v>
      </c>
      <c r="B1641" s="6" t="s">
        <v>6965</v>
      </c>
      <c r="C1641" s="8" t="s">
        <v>6966</v>
      </c>
      <c r="D1641" s="13">
        <v>0</v>
      </c>
      <c r="E1641" s="6" t="s">
        <v>6867</v>
      </c>
      <c r="F1641" s="6" t="s">
        <v>6868</v>
      </c>
      <c r="G1641" s="10" t="s">
        <v>1149</v>
      </c>
      <c r="H1641" s="10" t="s">
        <v>1645</v>
      </c>
      <c r="I1641" s="10" t="s">
        <v>6853</v>
      </c>
      <c r="J1641" s="16" t="s">
        <v>1548</v>
      </c>
      <c r="K1641" s="6" t="s">
        <v>1138</v>
      </c>
      <c r="N1641" s="8" t="s">
        <v>1139</v>
      </c>
      <c r="O1641" s="7">
        <v>2</v>
      </c>
      <c r="S1641" s="6">
        <v>0</v>
      </c>
      <c r="T1641" s="6">
        <v>1</v>
      </c>
      <c r="U1641" s="6">
        <v>0</v>
      </c>
      <c r="V1641" s="6">
        <v>1</v>
      </c>
      <c r="X1641" s="6" t="s">
        <v>8278</v>
      </c>
      <c r="Y1641" s="6" t="s">
        <v>9450</v>
      </c>
    </row>
    <row r="1642" spans="1:25">
      <c r="A1642" s="6" t="s">
        <v>876</v>
      </c>
      <c r="B1642" s="6" t="s">
        <v>6967</v>
      </c>
      <c r="C1642" s="8" t="s">
        <v>6968</v>
      </c>
      <c r="D1642" s="13">
        <v>0</v>
      </c>
      <c r="E1642" s="6" t="s">
        <v>1148</v>
      </c>
      <c r="F1642" s="6" t="s">
        <v>1148</v>
      </c>
      <c r="G1642" s="10" t="s">
        <v>1149</v>
      </c>
      <c r="H1642" s="10" t="s">
        <v>1645</v>
      </c>
      <c r="I1642" s="6" t="s">
        <v>6853</v>
      </c>
      <c r="J1642" s="16" t="s">
        <v>1548</v>
      </c>
      <c r="K1642" s="16" t="s">
        <v>1138</v>
      </c>
      <c r="N1642" s="8" t="s">
        <v>1150</v>
      </c>
      <c r="O1642" s="7">
        <v>1</v>
      </c>
      <c r="S1642" s="6">
        <v>0</v>
      </c>
      <c r="T1642" s="6">
        <v>1</v>
      </c>
      <c r="U1642" s="6">
        <v>0</v>
      </c>
      <c r="V1642" s="6">
        <v>1</v>
      </c>
      <c r="X1642" s="6" t="s">
        <v>10887</v>
      </c>
      <c r="Y1642" s="6" t="s">
        <v>10888</v>
      </c>
    </row>
    <row r="1643" spans="1:25">
      <c r="A1643" s="6" t="s">
        <v>6969</v>
      </c>
      <c r="B1643" s="6" t="s">
        <v>6970</v>
      </c>
      <c r="C1643" s="6" t="s">
        <v>6971</v>
      </c>
      <c r="D1643" s="7">
        <v>0</v>
      </c>
      <c r="E1643" s="6" t="s">
        <v>1148</v>
      </c>
      <c r="F1643" s="6" t="s">
        <v>1148</v>
      </c>
      <c r="G1643" s="10" t="s">
        <v>1149</v>
      </c>
      <c r="H1643" s="10" t="s">
        <v>1645</v>
      </c>
      <c r="I1643" s="6" t="s">
        <v>6853</v>
      </c>
      <c r="J1643" s="16" t="s">
        <v>1548</v>
      </c>
      <c r="K1643" s="6" t="s">
        <v>1138</v>
      </c>
      <c r="N1643" s="8" t="s">
        <v>1150</v>
      </c>
      <c r="O1643" s="7">
        <v>1</v>
      </c>
      <c r="S1643" s="6">
        <v>0</v>
      </c>
      <c r="T1643" s="6">
        <v>1</v>
      </c>
      <c r="U1643" s="6">
        <v>0</v>
      </c>
      <c r="V1643" s="6">
        <v>1</v>
      </c>
      <c r="X1643" s="6" t="s">
        <v>8284</v>
      </c>
      <c r="Y1643" s="6" t="s">
        <v>10889</v>
      </c>
    </row>
    <row r="1644" spans="1:25">
      <c r="A1644" s="6" t="s">
        <v>6972</v>
      </c>
      <c r="B1644" s="6" t="s">
        <v>6973</v>
      </c>
      <c r="C1644" s="6" t="s">
        <v>6974</v>
      </c>
      <c r="D1644" s="7">
        <v>0</v>
      </c>
      <c r="E1644" s="6" t="s">
        <v>1148</v>
      </c>
      <c r="F1644" s="6" t="s">
        <v>1148</v>
      </c>
      <c r="G1644" s="6" t="s">
        <v>1149</v>
      </c>
      <c r="H1644" s="10" t="s">
        <v>1645</v>
      </c>
      <c r="I1644" s="6" t="s">
        <v>6853</v>
      </c>
      <c r="J1644" s="16" t="s">
        <v>1548</v>
      </c>
      <c r="K1644" s="6" t="s">
        <v>1138</v>
      </c>
      <c r="N1644" s="8" t="s">
        <v>1398</v>
      </c>
      <c r="O1644" s="7">
        <v>2</v>
      </c>
      <c r="P1644" s="6" t="s">
        <v>1399</v>
      </c>
      <c r="Q1644" s="6" t="s">
        <v>1236</v>
      </c>
      <c r="R1644" s="6" t="s">
        <v>1400</v>
      </c>
      <c r="S1644" s="6">
        <v>0</v>
      </c>
      <c r="T1644" s="6">
        <v>1</v>
      </c>
      <c r="U1644" s="6">
        <v>0</v>
      </c>
      <c r="V1644" s="6">
        <v>1</v>
      </c>
      <c r="X1644" s="6" t="s">
        <v>10890</v>
      </c>
      <c r="Y1644" s="6" t="s">
        <v>10891</v>
      </c>
    </row>
    <row r="1645" spans="1:25">
      <c r="A1645" s="6" t="s">
        <v>6975</v>
      </c>
      <c r="B1645" s="6" t="s">
        <v>6976</v>
      </c>
      <c r="C1645" s="11" t="s">
        <v>6977</v>
      </c>
      <c r="D1645" s="12">
        <v>0</v>
      </c>
      <c r="E1645" s="6" t="s">
        <v>1148</v>
      </c>
      <c r="F1645" s="6" t="s">
        <v>1148</v>
      </c>
      <c r="G1645" s="6" t="s">
        <v>1149</v>
      </c>
      <c r="H1645" s="10" t="s">
        <v>1645</v>
      </c>
      <c r="I1645" s="6" t="s">
        <v>6853</v>
      </c>
      <c r="J1645" s="16" t="s">
        <v>1548</v>
      </c>
      <c r="K1645" s="16" t="s">
        <v>1138</v>
      </c>
      <c r="N1645" s="8" t="s">
        <v>1150</v>
      </c>
      <c r="O1645" s="7">
        <v>1</v>
      </c>
      <c r="S1645" s="6">
        <v>0</v>
      </c>
      <c r="T1645" s="6">
        <v>1</v>
      </c>
      <c r="U1645" s="6">
        <v>0</v>
      </c>
      <c r="V1645" s="6">
        <v>1</v>
      </c>
      <c r="X1645" s="6" t="s">
        <v>8290</v>
      </c>
      <c r="Y1645" s="6" t="s">
        <v>10892</v>
      </c>
    </row>
    <row r="1646" spans="1:25">
      <c r="A1646" s="6" t="s">
        <v>723</v>
      </c>
      <c r="B1646" s="6" t="s">
        <v>6978</v>
      </c>
      <c r="C1646" s="8" t="s">
        <v>6979</v>
      </c>
      <c r="D1646" s="13">
        <v>1</v>
      </c>
      <c r="E1646" s="6" t="s">
        <v>6980</v>
      </c>
      <c r="F1646" s="6" t="s">
        <v>6981</v>
      </c>
      <c r="G1646" s="10" t="s">
        <v>1149</v>
      </c>
      <c r="H1646" s="10" t="s">
        <v>1645</v>
      </c>
      <c r="I1646" s="10" t="s">
        <v>6853</v>
      </c>
      <c r="J1646" s="16" t="s">
        <v>1548</v>
      </c>
      <c r="K1646" s="6" t="s">
        <v>1138</v>
      </c>
      <c r="N1646" s="8" t="s">
        <v>1139</v>
      </c>
      <c r="O1646" s="7">
        <v>2</v>
      </c>
      <c r="P1646" s="6" t="s">
        <v>6982</v>
      </c>
      <c r="R1646" s="6" t="s">
        <v>6983</v>
      </c>
      <c r="S1646" s="6">
        <v>0</v>
      </c>
      <c r="T1646" s="6">
        <v>1</v>
      </c>
      <c r="U1646" s="6">
        <v>0</v>
      </c>
      <c r="V1646" s="6">
        <v>1</v>
      </c>
      <c r="X1646" s="6" t="s">
        <v>8292</v>
      </c>
      <c r="Y1646" s="6" t="s">
        <v>10893</v>
      </c>
    </row>
    <row r="1647" spans="1:25">
      <c r="A1647" s="6" t="s">
        <v>6984</v>
      </c>
      <c r="B1647" s="6" t="s">
        <v>6985</v>
      </c>
      <c r="C1647" s="11" t="s">
        <v>6986</v>
      </c>
      <c r="D1647" s="12">
        <v>0</v>
      </c>
      <c r="E1647" s="10" t="s">
        <v>1148</v>
      </c>
      <c r="F1647" s="10" t="s">
        <v>1148</v>
      </c>
      <c r="G1647" s="10" t="s">
        <v>1149</v>
      </c>
      <c r="H1647" s="10" t="s">
        <v>1645</v>
      </c>
      <c r="I1647" s="6" t="s">
        <v>6987</v>
      </c>
      <c r="J1647" s="16" t="s">
        <v>1548</v>
      </c>
      <c r="K1647" s="6" t="s">
        <v>1138</v>
      </c>
      <c r="N1647" s="8" t="s">
        <v>1150</v>
      </c>
      <c r="O1647" s="7">
        <v>1</v>
      </c>
      <c r="S1647" s="6">
        <v>0</v>
      </c>
      <c r="T1647" s="6">
        <v>1</v>
      </c>
      <c r="U1647" s="6">
        <v>0</v>
      </c>
      <c r="V1647" s="6">
        <v>1</v>
      </c>
      <c r="X1647" s="6" t="s">
        <v>8294</v>
      </c>
      <c r="Y1647" s="6" t="s">
        <v>10894</v>
      </c>
    </row>
    <row r="1648" spans="1:25">
      <c r="A1648" s="6" t="s">
        <v>6988</v>
      </c>
      <c r="B1648" s="6" t="s">
        <v>6989</v>
      </c>
      <c r="C1648" s="6" t="s">
        <v>6990</v>
      </c>
      <c r="D1648" s="12">
        <v>0</v>
      </c>
      <c r="E1648" s="6" t="s">
        <v>6991</v>
      </c>
      <c r="F1648" s="6" t="s">
        <v>6992</v>
      </c>
      <c r="G1648" s="10" t="s">
        <v>1149</v>
      </c>
      <c r="H1648" s="10" t="s">
        <v>1645</v>
      </c>
      <c r="I1648" s="6" t="s">
        <v>6993</v>
      </c>
      <c r="J1648" s="16" t="s">
        <v>1548</v>
      </c>
      <c r="K1648" s="6" t="s">
        <v>1138</v>
      </c>
      <c r="N1648" s="8" t="s">
        <v>1139</v>
      </c>
      <c r="O1648" s="7">
        <v>2</v>
      </c>
      <c r="S1648" s="6">
        <v>0</v>
      </c>
      <c r="T1648" s="6">
        <v>1</v>
      </c>
      <c r="U1648" s="6">
        <v>0</v>
      </c>
      <c r="V1648" s="6">
        <v>1</v>
      </c>
      <c r="X1648" s="6" t="s">
        <v>8302</v>
      </c>
      <c r="Y1648" s="6" t="s">
        <v>10895</v>
      </c>
    </row>
    <row r="1649" spans="1:25">
      <c r="A1649" s="6" t="s">
        <v>6994</v>
      </c>
      <c r="B1649" s="6" t="s">
        <v>6995</v>
      </c>
      <c r="C1649" s="6" t="s">
        <v>6996</v>
      </c>
      <c r="D1649" s="12">
        <v>0</v>
      </c>
      <c r="E1649" s="6" t="s">
        <v>6991</v>
      </c>
      <c r="F1649" s="6" t="s">
        <v>6992</v>
      </c>
      <c r="G1649" s="10" t="s">
        <v>1149</v>
      </c>
      <c r="H1649" s="10" t="s">
        <v>1645</v>
      </c>
      <c r="I1649" s="6" t="s">
        <v>6993</v>
      </c>
      <c r="J1649" s="16" t="s">
        <v>1548</v>
      </c>
      <c r="K1649" s="6" t="s">
        <v>1138</v>
      </c>
      <c r="N1649" s="8" t="s">
        <v>1139</v>
      </c>
      <c r="O1649" s="7">
        <v>2</v>
      </c>
      <c r="S1649" s="6">
        <v>0</v>
      </c>
      <c r="T1649" s="6">
        <v>1</v>
      </c>
      <c r="U1649" s="6">
        <v>0</v>
      </c>
      <c r="V1649" s="6">
        <v>1</v>
      </c>
      <c r="X1649" s="6" t="s">
        <v>8304</v>
      </c>
      <c r="Y1649" s="6" t="s">
        <v>10896</v>
      </c>
    </row>
    <row r="1650" spans="1:25">
      <c r="A1650" s="6" t="s">
        <v>6997</v>
      </c>
      <c r="B1650" s="6" t="s">
        <v>6998</v>
      </c>
      <c r="C1650" s="6" t="s">
        <v>6999</v>
      </c>
      <c r="D1650" s="12">
        <v>0</v>
      </c>
      <c r="E1650" s="6" t="s">
        <v>6991</v>
      </c>
      <c r="F1650" s="6" t="s">
        <v>6992</v>
      </c>
      <c r="G1650" s="10" t="s">
        <v>1149</v>
      </c>
      <c r="H1650" s="10" t="s">
        <v>1645</v>
      </c>
      <c r="I1650" s="6" t="s">
        <v>6993</v>
      </c>
      <c r="J1650" s="16" t="s">
        <v>1548</v>
      </c>
      <c r="K1650" s="6" t="s">
        <v>1138</v>
      </c>
      <c r="N1650" s="8" t="s">
        <v>1139</v>
      </c>
      <c r="O1650" s="7">
        <v>2</v>
      </c>
      <c r="S1650" s="6">
        <v>0</v>
      </c>
      <c r="T1650" s="6">
        <v>1</v>
      </c>
      <c r="U1650" s="6">
        <v>0</v>
      </c>
      <c r="V1650" s="6">
        <v>1</v>
      </c>
      <c r="X1650" s="6" t="s">
        <v>8308</v>
      </c>
      <c r="Y1650" s="6" t="s">
        <v>10897</v>
      </c>
    </row>
    <row r="1651" spans="1:25">
      <c r="A1651" s="6" t="s">
        <v>7000</v>
      </c>
      <c r="B1651" s="6" t="s">
        <v>7001</v>
      </c>
      <c r="C1651" s="6" t="s">
        <v>7002</v>
      </c>
      <c r="D1651" s="12">
        <v>0</v>
      </c>
      <c r="E1651" s="6" t="s">
        <v>6991</v>
      </c>
      <c r="F1651" s="6" t="s">
        <v>6992</v>
      </c>
      <c r="G1651" s="10" t="s">
        <v>1149</v>
      </c>
      <c r="H1651" s="10" t="s">
        <v>1645</v>
      </c>
      <c r="I1651" s="6" t="s">
        <v>6993</v>
      </c>
      <c r="J1651" s="16" t="s">
        <v>1548</v>
      </c>
      <c r="K1651" s="6" t="s">
        <v>1138</v>
      </c>
      <c r="N1651" s="8" t="s">
        <v>1139</v>
      </c>
      <c r="O1651" s="7">
        <v>2</v>
      </c>
      <c r="S1651" s="6">
        <v>0</v>
      </c>
      <c r="T1651" s="6">
        <v>1</v>
      </c>
      <c r="U1651" s="6">
        <v>0</v>
      </c>
      <c r="V1651" s="6">
        <v>1</v>
      </c>
      <c r="X1651" s="6" t="s">
        <v>8310</v>
      </c>
      <c r="Y1651" s="6" t="s">
        <v>10898</v>
      </c>
    </row>
    <row r="1652" spans="1:25">
      <c r="A1652" s="6" t="s">
        <v>158</v>
      </c>
      <c r="B1652" s="6" t="s">
        <v>7003</v>
      </c>
      <c r="C1652" s="6" t="s">
        <v>7004</v>
      </c>
      <c r="D1652" s="12">
        <v>0</v>
      </c>
      <c r="E1652" s="6" t="s">
        <v>6991</v>
      </c>
      <c r="F1652" s="6" t="s">
        <v>6992</v>
      </c>
      <c r="G1652" s="10" t="s">
        <v>1149</v>
      </c>
      <c r="H1652" s="10" t="s">
        <v>1645</v>
      </c>
      <c r="I1652" s="6" t="s">
        <v>6993</v>
      </c>
      <c r="J1652" s="16" t="s">
        <v>1548</v>
      </c>
      <c r="K1652" s="6" t="s">
        <v>1138</v>
      </c>
      <c r="N1652" s="8" t="s">
        <v>1139</v>
      </c>
      <c r="O1652" s="7">
        <v>2</v>
      </c>
      <c r="S1652" s="6">
        <v>0</v>
      </c>
      <c r="T1652" s="6">
        <v>1</v>
      </c>
      <c r="U1652" s="6">
        <v>0</v>
      </c>
      <c r="V1652" s="6">
        <v>1</v>
      </c>
      <c r="X1652" s="6" t="s">
        <v>8312</v>
      </c>
      <c r="Y1652" s="6" t="s">
        <v>10899</v>
      </c>
    </row>
    <row r="1653" spans="1:25">
      <c r="A1653" s="6" t="s">
        <v>902</v>
      </c>
      <c r="B1653" s="6" t="s">
        <v>7005</v>
      </c>
      <c r="C1653" s="6" t="s">
        <v>7006</v>
      </c>
      <c r="D1653" s="12">
        <v>0</v>
      </c>
      <c r="E1653" s="6" t="s">
        <v>6991</v>
      </c>
      <c r="F1653" s="6" t="s">
        <v>6992</v>
      </c>
      <c r="G1653" s="10" t="s">
        <v>1149</v>
      </c>
      <c r="H1653" s="10" t="s">
        <v>1645</v>
      </c>
      <c r="I1653" s="6" t="s">
        <v>6993</v>
      </c>
      <c r="J1653" s="16" t="s">
        <v>1548</v>
      </c>
      <c r="K1653" s="6" t="s">
        <v>1138</v>
      </c>
      <c r="N1653" s="8" t="s">
        <v>1139</v>
      </c>
      <c r="O1653" s="7">
        <v>2</v>
      </c>
      <c r="S1653" s="6">
        <v>0</v>
      </c>
      <c r="T1653" s="6">
        <v>1</v>
      </c>
      <c r="U1653" s="6">
        <v>0</v>
      </c>
      <c r="V1653" s="6">
        <v>1</v>
      </c>
      <c r="X1653" s="6" t="s">
        <v>8314</v>
      </c>
      <c r="Y1653" s="6" t="s">
        <v>10900</v>
      </c>
    </row>
    <row r="1654" spans="1:25">
      <c r="A1654" s="6" t="s">
        <v>7007</v>
      </c>
      <c r="B1654" s="6" t="s">
        <v>7008</v>
      </c>
      <c r="C1654" s="6" t="s">
        <v>7009</v>
      </c>
      <c r="D1654" s="12">
        <v>0</v>
      </c>
      <c r="E1654" s="6" t="s">
        <v>6991</v>
      </c>
      <c r="F1654" s="6" t="s">
        <v>6992</v>
      </c>
      <c r="G1654" s="10" t="s">
        <v>1149</v>
      </c>
      <c r="H1654" s="10" t="s">
        <v>1645</v>
      </c>
      <c r="I1654" s="6" t="s">
        <v>6993</v>
      </c>
      <c r="J1654" s="16" t="s">
        <v>1548</v>
      </c>
      <c r="K1654" s="6" t="s">
        <v>1138</v>
      </c>
      <c r="N1654" s="8" t="s">
        <v>1139</v>
      </c>
      <c r="O1654" s="7">
        <v>2</v>
      </c>
      <c r="S1654" s="6">
        <v>0</v>
      </c>
      <c r="T1654" s="6">
        <v>1</v>
      </c>
      <c r="U1654" s="6">
        <v>0</v>
      </c>
      <c r="V1654" s="6">
        <v>1</v>
      </c>
      <c r="X1654" s="6" t="s">
        <v>8320</v>
      </c>
      <c r="Y1654" s="6" t="s">
        <v>10901</v>
      </c>
    </row>
    <row r="1655" spans="1:25">
      <c r="A1655" s="6" t="s">
        <v>7010</v>
      </c>
      <c r="B1655" s="6" t="s">
        <v>7011</v>
      </c>
      <c r="C1655" s="6" t="s">
        <v>7012</v>
      </c>
      <c r="D1655" s="12">
        <v>0</v>
      </c>
      <c r="E1655" s="6" t="s">
        <v>6991</v>
      </c>
      <c r="F1655" s="6" t="s">
        <v>6992</v>
      </c>
      <c r="G1655" s="10" t="s">
        <v>1149</v>
      </c>
      <c r="H1655" s="10" t="s">
        <v>1645</v>
      </c>
      <c r="I1655" s="6" t="s">
        <v>6993</v>
      </c>
      <c r="J1655" s="16" t="s">
        <v>1548</v>
      </c>
      <c r="K1655" s="6" t="s">
        <v>1138</v>
      </c>
      <c r="N1655" s="8" t="s">
        <v>1139</v>
      </c>
      <c r="O1655" s="7">
        <v>2</v>
      </c>
      <c r="S1655" s="6">
        <v>0</v>
      </c>
      <c r="T1655" s="6">
        <v>1</v>
      </c>
      <c r="U1655" s="6">
        <v>0</v>
      </c>
      <c r="V1655" s="6">
        <v>1</v>
      </c>
      <c r="X1655" s="6" t="s">
        <v>8322</v>
      </c>
      <c r="Y1655" s="6" t="s">
        <v>10902</v>
      </c>
    </row>
    <row r="1656" spans="1:25">
      <c r="A1656" s="6" t="s">
        <v>7013</v>
      </c>
      <c r="B1656" s="6" t="s">
        <v>7014</v>
      </c>
      <c r="C1656" s="6" t="s">
        <v>7015</v>
      </c>
      <c r="D1656" s="12">
        <v>0</v>
      </c>
      <c r="E1656" s="6" t="s">
        <v>6991</v>
      </c>
      <c r="F1656" s="6" t="s">
        <v>6992</v>
      </c>
      <c r="G1656" s="10" t="s">
        <v>1149</v>
      </c>
      <c r="H1656" s="10" t="s">
        <v>1645</v>
      </c>
      <c r="I1656" s="6" t="s">
        <v>6993</v>
      </c>
      <c r="J1656" s="16" t="s">
        <v>1548</v>
      </c>
      <c r="K1656" s="6" t="s">
        <v>1138</v>
      </c>
      <c r="N1656" s="8" t="s">
        <v>1139</v>
      </c>
      <c r="O1656" s="7">
        <v>2</v>
      </c>
      <c r="S1656" s="6">
        <v>0</v>
      </c>
      <c r="T1656" s="6">
        <v>1</v>
      </c>
      <c r="U1656" s="6">
        <v>0</v>
      </c>
      <c r="V1656" s="6">
        <v>1</v>
      </c>
      <c r="X1656" s="6" t="s">
        <v>8328</v>
      </c>
      <c r="Y1656" s="6" t="s">
        <v>10903</v>
      </c>
    </row>
    <row r="1657" spans="1:25">
      <c r="A1657" s="6" t="s">
        <v>7016</v>
      </c>
      <c r="B1657" s="6" t="s">
        <v>7017</v>
      </c>
      <c r="C1657" s="6" t="s">
        <v>7018</v>
      </c>
      <c r="D1657" s="12">
        <v>0</v>
      </c>
      <c r="E1657" s="6" t="s">
        <v>6991</v>
      </c>
      <c r="F1657" s="6" t="s">
        <v>6992</v>
      </c>
      <c r="G1657" s="10" t="s">
        <v>1149</v>
      </c>
      <c r="H1657" s="10" t="s">
        <v>1645</v>
      </c>
      <c r="I1657" s="6" t="s">
        <v>6993</v>
      </c>
      <c r="J1657" s="16" t="s">
        <v>1548</v>
      </c>
      <c r="K1657" s="6" t="s">
        <v>1138</v>
      </c>
      <c r="N1657" s="8" t="s">
        <v>1139</v>
      </c>
      <c r="O1657" s="7">
        <v>2</v>
      </c>
      <c r="S1657" s="6">
        <v>0</v>
      </c>
      <c r="T1657" s="6">
        <v>1</v>
      </c>
      <c r="U1657" s="6">
        <v>0</v>
      </c>
      <c r="V1657" s="6">
        <v>1</v>
      </c>
      <c r="X1657" s="6" t="s">
        <v>8330</v>
      </c>
      <c r="Y1657" s="6" t="s">
        <v>10904</v>
      </c>
    </row>
    <row r="1658" spans="1:25">
      <c r="A1658" s="6" t="s">
        <v>7019</v>
      </c>
      <c r="B1658" s="6" t="s">
        <v>7020</v>
      </c>
      <c r="C1658" s="6" t="s">
        <v>7021</v>
      </c>
      <c r="D1658" s="12">
        <v>0</v>
      </c>
      <c r="E1658" s="6" t="s">
        <v>6991</v>
      </c>
      <c r="F1658" s="6" t="s">
        <v>6992</v>
      </c>
      <c r="G1658" s="10" t="s">
        <v>1149</v>
      </c>
      <c r="H1658" s="10" t="s">
        <v>1645</v>
      </c>
      <c r="I1658" s="6" t="s">
        <v>6993</v>
      </c>
      <c r="J1658" s="16" t="s">
        <v>1548</v>
      </c>
      <c r="K1658" s="6" t="s">
        <v>1138</v>
      </c>
      <c r="N1658" s="8" t="s">
        <v>1139</v>
      </c>
      <c r="O1658" s="7">
        <v>2</v>
      </c>
      <c r="S1658" s="6">
        <v>0</v>
      </c>
      <c r="T1658" s="6">
        <v>1</v>
      </c>
      <c r="U1658" s="6">
        <v>0</v>
      </c>
      <c r="V1658" s="6">
        <v>1</v>
      </c>
      <c r="X1658" s="6" t="s">
        <v>8338</v>
      </c>
      <c r="Y1658" s="6" t="s">
        <v>10905</v>
      </c>
    </row>
    <row r="1659" spans="1:25">
      <c r="A1659" s="6" t="s">
        <v>7022</v>
      </c>
      <c r="B1659" s="6" t="s">
        <v>7023</v>
      </c>
      <c r="C1659" s="6" t="s">
        <v>7024</v>
      </c>
      <c r="D1659" s="12">
        <v>0</v>
      </c>
      <c r="E1659" s="6" t="s">
        <v>6991</v>
      </c>
      <c r="F1659" s="6" t="s">
        <v>6992</v>
      </c>
      <c r="G1659" s="10" t="s">
        <v>1149</v>
      </c>
      <c r="H1659" s="10" t="s">
        <v>1645</v>
      </c>
      <c r="I1659" s="6" t="s">
        <v>6993</v>
      </c>
      <c r="J1659" s="16" t="s">
        <v>1548</v>
      </c>
      <c r="K1659" s="6" t="s">
        <v>1138</v>
      </c>
      <c r="N1659" s="8" t="s">
        <v>1139</v>
      </c>
      <c r="O1659" s="7">
        <v>2</v>
      </c>
      <c r="S1659" s="6">
        <v>0</v>
      </c>
      <c r="T1659" s="6">
        <v>1</v>
      </c>
      <c r="U1659" s="6">
        <v>0</v>
      </c>
      <c r="V1659" s="6">
        <v>1</v>
      </c>
      <c r="X1659" s="6" t="s">
        <v>8340</v>
      </c>
      <c r="Y1659" s="6" t="s">
        <v>10906</v>
      </c>
    </row>
    <row r="1660" spans="1:25">
      <c r="A1660" s="6" t="s">
        <v>7025</v>
      </c>
      <c r="B1660" s="6" t="s">
        <v>7026</v>
      </c>
      <c r="C1660" s="6" t="s">
        <v>7027</v>
      </c>
      <c r="D1660" s="12">
        <v>0</v>
      </c>
      <c r="E1660" s="6" t="s">
        <v>6991</v>
      </c>
      <c r="F1660" s="6" t="s">
        <v>6992</v>
      </c>
      <c r="G1660" s="10" t="s">
        <v>1149</v>
      </c>
      <c r="H1660" s="10" t="s">
        <v>1645</v>
      </c>
      <c r="I1660" s="6" t="s">
        <v>6993</v>
      </c>
      <c r="J1660" s="16" t="s">
        <v>1548</v>
      </c>
      <c r="K1660" s="6" t="s">
        <v>1138</v>
      </c>
      <c r="N1660" s="8" t="s">
        <v>1139</v>
      </c>
      <c r="O1660" s="7">
        <v>2</v>
      </c>
      <c r="S1660" s="6">
        <v>0</v>
      </c>
      <c r="T1660" s="6">
        <v>1</v>
      </c>
      <c r="U1660" s="6">
        <v>0</v>
      </c>
      <c r="V1660" s="6">
        <v>1</v>
      </c>
      <c r="X1660" s="6" t="s">
        <v>8346</v>
      </c>
      <c r="Y1660" s="6" t="s">
        <v>10907</v>
      </c>
    </row>
    <row r="1661" spans="1:25">
      <c r="A1661" s="6" t="s">
        <v>7028</v>
      </c>
      <c r="B1661" s="6" t="s">
        <v>7029</v>
      </c>
      <c r="C1661" s="6" t="s">
        <v>7030</v>
      </c>
      <c r="D1661" s="12">
        <v>0</v>
      </c>
      <c r="E1661" s="6" t="s">
        <v>6991</v>
      </c>
      <c r="F1661" s="6" t="s">
        <v>6992</v>
      </c>
      <c r="G1661" s="10" t="s">
        <v>1149</v>
      </c>
      <c r="H1661" s="10" t="s">
        <v>1645</v>
      </c>
      <c r="I1661" s="6" t="s">
        <v>6993</v>
      </c>
      <c r="J1661" s="16" t="s">
        <v>1548</v>
      </c>
      <c r="K1661" s="6" t="s">
        <v>1138</v>
      </c>
      <c r="N1661" s="8" t="s">
        <v>1139</v>
      </c>
      <c r="O1661" s="7">
        <v>2</v>
      </c>
      <c r="S1661" s="6">
        <v>0</v>
      </c>
      <c r="T1661" s="6">
        <v>1</v>
      </c>
      <c r="U1661" s="6">
        <v>0</v>
      </c>
      <c r="V1661" s="6">
        <v>1</v>
      </c>
      <c r="X1661" s="6" t="s">
        <v>8348</v>
      </c>
      <c r="Y1661" s="6" t="s">
        <v>10908</v>
      </c>
    </row>
    <row r="1662" spans="1:25">
      <c r="A1662" s="6" t="s">
        <v>955</v>
      </c>
      <c r="B1662" s="6" t="s">
        <v>7031</v>
      </c>
      <c r="C1662" s="6" t="s">
        <v>7032</v>
      </c>
      <c r="D1662" s="12">
        <v>0</v>
      </c>
      <c r="E1662" s="6" t="s">
        <v>6991</v>
      </c>
      <c r="F1662" s="6" t="s">
        <v>6992</v>
      </c>
      <c r="G1662" s="10" t="s">
        <v>1149</v>
      </c>
      <c r="H1662" s="10" t="s">
        <v>1645</v>
      </c>
      <c r="I1662" s="6" t="s">
        <v>6993</v>
      </c>
      <c r="J1662" s="16" t="s">
        <v>1548</v>
      </c>
      <c r="K1662" s="6" t="s">
        <v>1138</v>
      </c>
      <c r="N1662" s="8" t="s">
        <v>1139</v>
      </c>
      <c r="O1662" s="7">
        <v>2</v>
      </c>
      <c r="S1662" s="6">
        <v>0</v>
      </c>
      <c r="T1662" s="6">
        <v>1</v>
      </c>
      <c r="U1662" s="6">
        <v>0</v>
      </c>
      <c r="V1662" s="6">
        <v>1</v>
      </c>
      <c r="X1662" s="6" t="s">
        <v>8354</v>
      </c>
      <c r="Y1662" s="6" t="s">
        <v>10909</v>
      </c>
    </row>
    <row r="1663" spans="1:25">
      <c r="A1663" s="6" t="s">
        <v>7033</v>
      </c>
      <c r="B1663" s="6" t="s">
        <v>7034</v>
      </c>
      <c r="C1663" s="6" t="s">
        <v>7035</v>
      </c>
      <c r="D1663" s="12">
        <v>0</v>
      </c>
      <c r="E1663" s="6" t="s">
        <v>6991</v>
      </c>
      <c r="F1663" s="6" t="s">
        <v>6992</v>
      </c>
      <c r="G1663" s="10" t="s">
        <v>1149</v>
      </c>
      <c r="H1663" s="10" t="s">
        <v>1645</v>
      </c>
      <c r="I1663" s="6" t="s">
        <v>6993</v>
      </c>
      <c r="J1663" s="16" t="s">
        <v>1548</v>
      </c>
      <c r="K1663" s="6" t="s">
        <v>1138</v>
      </c>
      <c r="N1663" s="8" t="s">
        <v>1139</v>
      </c>
      <c r="O1663" s="7">
        <v>2</v>
      </c>
      <c r="S1663" s="6">
        <v>0</v>
      </c>
      <c r="T1663" s="6">
        <v>1</v>
      </c>
      <c r="U1663" s="6">
        <v>0</v>
      </c>
      <c r="V1663" s="6">
        <v>1</v>
      </c>
      <c r="X1663" s="6" t="s">
        <v>8356</v>
      </c>
      <c r="Y1663" s="6" t="s">
        <v>10910</v>
      </c>
    </row>
    <row r="1664" spans="1:25">
      <c r="A1664" s="6" t="s">
        <v>7036</v>
      </c>
      <c r="B1664" s="6" t="s">
        <v>7037</v>
      </c>
      <c r="C1664" s="6" t="s">
        <v>7038</v>
      </c>
      <c r="D1664" s="12">
        <v>0</v>
      </c>
      <c r="E1664" s="6" t="s">
        <v>6991</v>
      </c>
      <c r="F1664" s="6" t="s">
        <v>6992</v>
      </c>
      <c r="G1664" s="10" t="s">
        <v>1149</v>
      </c>
      <c r="H1664" s="10" t="s">
        <v>1645</v>
      </c>
      <c r="I1664" s="6" t="s">
        <v>6993</v>
      </c>
      <c r="J1664" s="16" t="s">
        <v>1548</v>
      </c>
      <c r="K1664" s="6" t="s">
        <v>1138</v>
      </c>
      <c r="N1664" s="8" t="s">
        <v>1139</v>
      </c>
      <c r="O1664" s="7">
        <v>2</v>
      </c>
      <c r="S1664" s="6">
        <v>0</v>
      </c>
      <c r="T1664" s="6">
        <v>1</v>
      </c>
      <c r="U1664" s="6">
        <v>0</v>
      </c>
      <c r="V1664" s="6">
        <v>1</v>
      </c>
      <c r="X1664" s="6" t="s">
        <v>8378</v>
      </c>
      <c r="Y1664" s="6" t="s">
        <v>10911</v>
      </c>
    </row>
    <row r="1665" spans="1:25">
      <c r="A1665" s="6" t="s">
        <v>7039</v>
      </c>
      <c r="B1665" s="6" t="s">
        <v>7040</v>
      </c>
      <c r="C1665" s="6" t="s">
        <v>7041</v>
      </c>
      <c r="D1665" s="12">
        <v>0</v>
      </c>
      <c r="E1665" s="6" t="s">
        <v>6991</v>
      </c>
      <c r="F1665" s="6" t="s">
        <v>6992</v>
      </c>
      <c r="G1665" s="10" t="s">
        <v>1149</v>
      </c>
      <c r="H1665" s="10" t="s">
        <v>1645</v>
      </c>
      <c r="I1665" s="6" t="s">
        <v>6993</v>
      </c>
      <c r="J1665" s="16" t="s">
        <v>1548</v>
      </c>
      <c r="K1665" s="6" t="s">
        <v>1138</v>
      </c>
      <c r="N1665" s="8" t="s">
        <v>1139</v>
      </c>
      <c r="O1665" s="7">
        <v>2</v>
      </c>
      <c r="S1665" s="6">
        <v>0</v>
      </c>
      <c r="T1665" s="6">
        <v>1</v>
      </c>
      <c r="U1665" s="6">
        <v>0</v>
      </c>
      <c r="V1665" s="6">
        <v>1</v>
      </c>
      <c r="X1665" s="6" t="s">
        <v>8380</v>
      </c>
      <c r="Y1665" s="6" t="s">
        <v>10912</v>
      </c>
    </row>
    <row r="1666" spans="1:25">
      <c r="A1666" s="6" t="s">
        <v>7042</v>
      </c>
      <c r="B1666" s="6" t="s">
        <v>7043</v>
      </c>
      <c r="C1666" s="6" t="s">
        <v>7044</v>
      </c>
      <c r="D1666" s="12">
        <v>0</v>
      </c>
      <c r="E1666" s="6" t="s">
        <v>6991</v>
      </c>
      <c r="F1666" s="6" t="s">
        <v>6992</v>
      </c>
      <c r="G1666" s="10" t="s">
        <v>1149</v>
      </c>
      <c r="H1666" s="10" t="s">
        <v>1645</v>
      </c>
      <c r="I1666" s="6" t="s">
        <v>6993</v>
      </c>
      <c r="J1666" s="16" t="s">
        <v>1548</v>
      </c>
      <c r="K1666" s="6" t="s">
        <v>1138</v>
      </c>
      <c r="N1666" s="8" t="s">
        <v>1139</v>
      </c>
      <c r="O1666" s="7">
        <v>2</v>
      </c>
      <c r="S1666" s="6">
        <v>0</v>
      </c>
      <c r="T1666" s="6">
        <v>1</v>
      </c>
      <c r="U1666" s="6">
        <v>0</v>
      </c>
      <c r="V1666" s="6">
        <v>1</v>
      </c>
      <c r="X1666" s="6" t="s">
        <v>8392</v>
      </c>
      <c r="Y1666" s="6" t="s">
        <v>10913</v>
      </c>
    </row>
    <row r="1667" spans="1:25">
      <c r="A1667" s="6" t="s">
        <v>7045</v>
      </c>
      <c r="B1667" s="6" t="s">
        <v>7046</v>
      </c>
      <c r="C1667" s="6" t="s">
        <v>7047</v>
      </c>
      <c r="D1667" s="12">
        <v>0</v>
      </c>
      <c r="E1667" s="6" t="s">
        <v>6991</v>
      </c>
      <c r="F1667" s="6" t="s">
        <v>6992</v>
      </c>
      <c r="G1667" s="10" t="s">
        <v>1149</v>
      </c>
      <c r="H1667" s="10" t="s">
        <v>1645</v>
      </c>
      <c r="I1667" s="6" t="s">
        <v>6993</v>
      </c>
      <c r="J1667" s="16" t="s">
        <v>1548</v>
      </c>
      <c r="K1667" s="6" t="s">
        <v>1138</v>
      </c>
      <c r="N1667" s="8" t="s">
        <v>1139</v>
      </c>
      <c r="O1667" s="7">
        <v>2</v>
      </c>
      <c r="S1667" s="6">
        <v>0</v>
      </c>
      <c r="T1667" s="6">
        <v>1</v>
      </c>
      <c r="U1667" s="6">
        <v>0</v>
      </c>
      <c r="V1667" s="6">
        <v>1</v>
      </c>
      <c r="X1667" s="6" t="s">
        <v>8402</v>
      </c>
      <c r="Y1667" s="6" t="s">
        <v>10914</v>
      </c>
    </row>
    <row r="1668" spans="1:25">
      <c r="A1668" s="6" t="s">
        <v>130</v>
      </c>
      <c r="B1668" s="6" t="s">
        <v>7048</v>
      </c>
      <c r="C1668" s="6" t="s">
        <v>7049</v>
      </c>
      <c r="D1668" s="12">
        <v>0</v>
      </c>
      <c r="E1668" s="6" t="s">
        <v>6991</v>
      </c>
      <c r="F1668" s="6" t="s">
        <v>6992</v>
      </c>
      <c r="G1668" s="10" t="s">
        <v>1149</v>
      </c>
      <c r="H1668" s="10" t="s">
        <v>1645</v>
      </c>
      <c r="I1668" s="6" t="s">
        <v>6993</v>
      </c>
      <c r="J1668" s="16" t="s">
        <v>1548</v>
      </c>
      <c r="K1668" s="6" t="s">
        <v>1138</v>
      </c>
      <c r="N1668" s="8" t="s">
        <v>1139</v>
      </c>
      <c r="O1668" s="7">
        <v>2</v>
      </c>
      <c r="S1668" s="6">
        <v>0</v>
      </c>
      <c r="T1668" s="6">
        <v>1</v>
      </c>
      <c r="U1668" s="6">
        <v>0</v>
      </c>
      <c r="V1668" s="6">
        <v>1</v>
      </c>
      <c r="X1668" s="6" t="s">
        <v>8408</v>
      </c>
      <c r="Y1668" s="6" t="s">
        <v>10915</v>
      </c>
    </row>
    <row r="1669" spans="1:25">
      <c r="A1669" s="6" t="s">
        <v>273</v>
      </c>
      <c r="B1669" s="6" t="s">
        <v>7050</v>
      </c>
      <c r="C1669" s="6" t="s">
        <v>7051</v>
      </c>
      <c r="D1669" s="12">
        <v>0</v>
      </c>
      <c r="E1669" s="6" t="s">
        <v>6991</v>
      </c>
      <c r="F1669" s="6" t="s">
        <v>6992</v>
      </c>
      <c r="G1669" s="10" t="s">
        <v>1149</v>
      </c>
      <c r="H1669" s="10" t="s">
        <v>1645</v>
      </c>
      <c r="I1669" s="6" t="s">
        <v>6993</v>
      </c>
      <c r="J1669" s="16" t="s">
        <v>1548</v>
      </c>
      <c r="K1669" s="6" t="s">
        <v>1138</v>
      </c>
      <c r="N1669" s="8" t="s">
        <v>1139</v>
      </c>
      <c r="O1669" s="7">
        <v>2</v>
      </c>
      <c r="S1669" s="6">
        <v>0</v>
      </c>
      <c r="T1669" s="6">
        <v>1</v>
      </c>
      <c r="U1669" s="6">
        <v>0</v>
      </c>
      <c r="V1669" s="6">
        <v>1</v>
      </c>
      <c r="X1669" s="6" t="s">
        <v>8412</v>
      </c>
      <c r="Y1669" s="6" t="s">
        <v>10916</v>
      </c>
    </row>
    <row r="1670" spans="1:25">
      <c r="A1670" s="6" t="s">
        <v>90</v>
      </c>
      <c r="B1670" s="6" t="s">
        <v>7052</v>
      </c>
      <c r="C1670" s="6" t="s">
        <v>7053</v>
      </c>
      <c r="D1670" s="12">
        <v>0</v>
      </c>
      <c r="E1670" s="6" t="s">
        <v>6991</v>
      </c>
      <c r="F1670" s="6" t="s">
        <v>6992</v>
      </c>
      <c r="G1670" s="10" t="s">
        <v>1149</v>
      </c>
      <c r="H1670" s="10" t="s">
        <v>1645</v>
      </c>
      <c r="I1670" s="6" t="s">
        <v>6993</v>
      </c>
      <c r="J1670" s="16" t="s">
        <v>1548</v>
      </c>
      <c r="K1670" s="6" t="s">
        <v>1138</v>
      </c>
      <c r="N1670" s="8" t="s">
        <v>1139</v>
      </c>
      <c r="O1670" s="7">
        <v>2</v>
      </c>
      <c r="S1670" s="6">
        <v>0</v>
      </c>
      <c r="T1670" s="6">
        <v>1</v>
      </c>
      <c r="U1670" s="6">
        <v>0</v>
      </c>
      <c r="V1670" s="6">
        <v>1</v>
      </c>
      <c r="X1670" s="6" t="s">
        <v>8416</v>
      </c>
      <c r="Y1670" s="6" t="s">
        <v>10917</v>
      </c>
    </row>
    <row r="1671" spans="1:25">
      <c r="A1671" s="6" t="s">
        <v>67</v>
      </c>
      <c r="B1671" s="6" t="s">
        <v>7054</v>
      </c>
      <c r="C1671" s="6" t="s">
        <v>7055</v>
      </c>
      <c r="D1671" s="12">
        <v>0</v>
      </c>
      <c r="E1671" s="6" t="s">
        <v>6991</v>
      </c>
      <c r="F1671" s="6" t="s">
        <v>6992</v>
      </c>
      <c r="G1671" s="10" t="s">
        <v>1149</v>
      </c>
      <c r="H1671" s="10" t="s">
        <v>1645</v>
      </c>
      <c r="I1671" s="6" t="s">
        <v>6993</v>
      </c>
      <c r="J1671" s="16" t="s">
        <v>1548</v>
      </c>
      <c r="K1671" s="6" t="s">
        <v>1138</v>
      </c>
      <c r="N1671" s="8" t="s">
        <v>1139</v>
      </c>
      <c r="O1671" s="7">
        <v>2</v>
      </c>
      <c r="S1671" s="6">
        <v>0</v>
      </c>
      <c r="T1671" s="6">
        <v>1</v>
      </c>
      <c r="U1671" s="6">
        <v>0</v>
      </c>
      <c r="V1671" s="6">
        <v>1</v>
      </c>
      <c r="X1671" s="6" t="s">
        <v>8418</v>
      </c>
      <c r="Y1671" s="6" t="s">
        <v>10918</v>
      </c>
    </row>
    <row r="1672" spans="1:25">
      <c r="A1672" s="6" t="s">
        <v>659</v>
      </c>
      <c r="B1672" s="6" t="s">
        <v>7056</v>
      </c>
      <c r="C1672" s="6" t="s">
        <v>7057</v>
      </c>
      <c r="D1672" s="12">
        <v>0</v>
      </c>
      <c r="E1672" s="6" t="s">
        <v>6991</v>
      </c>
      <c r="F1672" s="6" t="s">
        <v>6992</v>
      </c>
      <c r="G1672" s="10" t="s">
        <v>1149</v>
      </c>
      <c r="H1672" s="10" t="s">
        <v>1645</v>
      </c>
      <c r="I1672" s="6" t="s">
        <v>6993</v>
      </c>
      <c r="J1672" s="16" t="s">
        <v>1548</v>
      </c>
      <c r="K1672" s="6" t="s">
        <v>1138</v>
      </c>
      <c r="N1672" s="8" t="s">
        <v>1139</v>
      </c>
      <c r="O1672" s="7">
        <v>2</v>
      </c>
      <c r="S1672" s="6">
        <v>0</v>
      </c>
      <c r="T1672" s="6">
        <v>1</v>
      </c>
      <c r="U1672" s="6">
        <v>0</v>
      </c>
      <c r="V1672" s="6">
        <v>1</v>
      </c>
      <c r="X1672" s="6" t="s">
        <v>8420</v>
      </c>
      <c r="Y1672" s="6" t="s">
        <v>10919</v>
      </c>
    </row>
    <row r="1673" spans="1:25">
      <c r="A1673" s="6" t="s">
        <v>694</v>
      </c>
      <c r="B1673" s="6" t="s">
        <v>7058</v>
      </c>
      <c r="C1673" s="6" t="s">
        <v>7059</v>
      </c>
      <c r="D1673" s="12">
        <v>0</v>
      </c>
      <c r="E1673" s="6" t="s">
        <v>6991</v>
      </c>
      <c r="F1673" s="6" t="s">
        <v>6992</v>
      </c>
      <c r="G1673" s="10" t="s">
        <v>1149</v>
      </c>
      <c r="H1673" s="10" t="s">
        <v>1645</v>
      </c>
      <c r="I1673" s="6" t="s">
        <v>6993</v>
      </c>
      <c r="J1673" s="16" t="s">
        <v>1548</v>
      </c>
      <c r="K1673" s="6" t="s">
        <v>1138</v>
      </c>
      <c r="N1673" s="8" t="s">
        <v>1139</v>
      </c>
      <c r="O1673" s="7">
        <v>2</v>
      </c>
      <c r="S1673" s="6">
        <v>0</v>
      </c>
      <c r="T1673" s="6">
        <v>1</v>
      </c>
      <c r="U1673" s="6">
        <v>0</v>
      </c>
      <c r="V1673" s="6">
        <v>1</v>
      </c>
      <c r="X1673" s="6" t="s">
        <v>8422</v>
      </c>
      <c r="Y1673" s="6" t="s">
        <v>10920</v>
      </c>
    </row>
    <row r="1674" spans="1:25">
      <c r="A1674" s="6" t="s">
        <v>7060</v>
      </c>
      <c r="B1674" s="6" t="s">
        <v>7061</v>
      </c>
      <c r="C1674" s="6" t="s">
        <v>7062</v>
      </c>
      <c r="D1674" s="12">
        <v>0</v>
      </c>
      <c r="E1674" s="6" t="s">
        <v>6991</v>
      </c>
      <c r="F1674" s="6" t="s">
        <v>6992</v>
      </c>
      <c r="G1674" s="10" t="s">
        <v>1149</v>
      </c>
      <c r="H1674" s="10" t="s">
        <v>1645</v>
      </c>
      <c r="I1674" s="6" t="s">
        <v>6993</v>
      </c>
      <c r="J1674" s="16" t="s">
        <v>1548</v>
      </c>
      <c r="K1674" s="6" t="s">
        <v>1138</v>
      </c>
      <c r="N1674" s="8" t="s">
        <v>1139</v>
      </c>
      <c r="O1674" s="7">
        <v>2</v>
      </c>
      <c r="S1674" s="6">
        <v>0</v>
      </c>
      <c r="T1674" s="6">
        <v>1</v>
      </c>
      <c r="U1674" s="6">
        <v>0</v>
      </c>
      <c r="V1674" s="6">
        <v>1</v>
      </c>
      <c r="X1674" s="6" t="s">
        <v>8424</v>
      </c>
      <c r="Y1674" s="6" t="s">
        <v>10921</v>
      </c>
    </row>
    <row r="1675" spans="1:25">
      <c r="A1675" s="6" t="s">
        <v>7063</v>
      </c>
      <c r="B1675" s="6" t="s">
        <v>7064</v>
      </c>
      <c r="C1675" s="6" t="s">
        <v>7065</v>
      </c>
      <c r="D1675" s="12">
        <v>0</v>
      </c>
      <c r="E1675" s="6" t="s">
        <v>6991</v>
      </c>
      <c r="F1675" s="6" t="s">
        <v>6992</v>
      </c>
      <c r="G1675" s="10" t="s">
        <v>1149</v>
      </c>
      <c r="H1675" s="10" t="s">
        <v>1645</v>
      </c>
      <c r="I1675" s="6" t="s">
        <v>6993</v>
      </c>
      <c r="J1675" s="16" t="s">
        <v>1548</v>
      </c>
      <c r="K1675" s="6" t="s">
        <v>1138</v>
      </c>
      <c r="N1675" s="8" t="s">
        <v>1139</v>
      </c>
      <c r="O1675" s="7">
        <v>2</v>
      </c>
      <c r="S1675" s="6">
        <v>0</v>
      </c>
      <c r="T1675" s="6">
        <v>1</v>
      </c>
      <c r="U1675" s="6">
        <v>0</v>
      </c>
      <c r="V1675" s="6">
        <v>1</v>
      </c>
      <c r="X1675" s="6" t="s">
        <v>8426</v>
      </c>
      <c r="Y1675" s="6" t="s">
        <v>10922</v>
      </c>
    </row>
    <row r="1676" spans="1:25">
      <c r="A1676" s="6" t="s">
        <v>430</v>
      </c>
      <c r="B1676" s="6" t="s">
        <v>7066</v>
      </c>
      <c r="C1676" s="6" t="s">
        <v>7067</v>
      </c>
      <c r="D1676" s="12">
        <v>0</v>
      </c>
      <c r="E1676" s="6" t="s">
        <v>6991</v>
      </c>
      <c r="F1676" s="6" t="s">
        <v>6992</v>
      </c>
      <c r="G1676" s="10" t="s">
        <v>1149</v>
      </c>
      <c r="H1676" s="10" t="s">
        <v>1645</v>
      </c>
      <c r="I1676" s="6" t="s">
        <v>6993</v>
      </c>
      <c r="J1676" s="16" t="s">
        <v>1548</v>
      </c>
      <c r="K1676" s="6" t="s">
        <v>1138</v>
      </c>
      <c r="N1676" s="8" t="s">
        <v>1139</v>
      </c>
      <c r="O1676" s="7">
        <v>2</v>
      </c>
      <c r="S1676" s="6">
        <v>0</v>
      </c>
      <c r="T1676" s="6">
        <v>1</v>
      </c>
      <c r="U1676" s="6">
        <v>0</v>
      </c>
      <c r="V1676" s="6">
        <v>1</v>
      </c>
      <c r="X1676" s="6" t="s">
        <v>8428</v>
      </c>
      <c r="Y1676" s="6" t="s">
        <v>10923</v>
      </c>
    </row>
    <row r="1677" spans="1:25">
      <c r="A1677" s="6" t="s">
        <v>7068</v>
      </c>
      <c r="B1677" s="6" t="s">
        <v>7069</v>
      </c>
      <c r="C1677" s="6" t="s">
        <v>7070</v>
      </c>
      <c r="D1677" s="12">
        <v>0</v>
      </c>
      <c r="E1677" s="6" t="s">
        <v>6991</v>
      </c>
      <c r="F1677" s="6" t="s">
        <v>6992</v>
      </c>
      <c r="G1677" s="10" t="s">
        <v>1149</v>
      </c>
      <c r="H1677" s="10" t="s">
        <v>1645</v>
      </c>
      <c r="I1677" s="6" t="s">
        <v>6993</v>
      </c>
      <c r="J1677" s="16" t="s">
        <v>1548</v>
      </c>
      <c r="K1677" s="6" t="s">
        <v>1138</v>
      </c>
      <c r="N1677" s="8" t="s">
        <v>1139</v>
      </c>
      <c r="O1677" s="7">
        <v>2</v>
      </c>
      <c r="S1677" s="6">
        <v>0</v>
      </c>
      <c r="T1677" s="6">
        <v>1</v>
      </c>
      <c r="U1677" s="6">
        <v>0</v>
      </c>
      <c r="V1677" s="6">
        <v>1</v>
      </c>
      <c r="X1677" s="6" t="s">
        <v>8430</v>
      </c>
      <c r="Y1677" s="6" t="s">
        <v>10924</v>
      </c>
    </row>
    <row r="1678" spans="1:25">
      <c r="A1678" s="6" t="s">
        <v>7071</v>
      </c>
      <c r="B1678" s="6" t="s">
        <v>7072</v>
      </c>
      <c r="C1678" s="6" t="s">
        <v>7073</v>
      </c>
      <c r="D1678" s="12">
        <v>0</v>
      </c>
      <c r="E1678" s="6" t="s">
        <v>6991</v>
      </c>
      <c r="F1678" s="6" t="s">
        <v>6992</v>
      </c>
      <c r="G1678" s="10" t="s">
        <v>1149</v>
      </c>
      <c r="H1678" s="10" t="s">
        <v>1645</v>
      </c>
      <c r="I1678" s="6" t="s">
        <v>6993</v>
      </c>
      <c r="J1678" s="16" t="s">
        <v>1548</v>
      </c>
      <c r="K1678" s="6" t="s">
        <v>1138</v>
      </c>
      <c r="N1678" s="8" t="s">
        <v>1139</v>
      </c>
      <c r="O1678" s="7">
        <v>2</v>
      </c>
      <c r="S1678" s="6">
        <v>0</v>
      </c>
      <c r="T1678" s="6">
        <v>1</v>
      </c>
      <c r="U1678" s="6">
        <v>0</v>
      </c>
      <c r="V1678" s="6">
        <v>1</v>
      </c>
      <c r="X1678" s="6" t="s">
        <v>8432</v>
      </c>
      <c r="Y1678" s="6" t="s">
        <v>10925</v>
      </c>
    </row>
    <row r="1679" spans="1:25">
      <c r="A1679" s="6" t="s">
        <v>7074</v>
      </c>
      <c r="B1679" s="6" t="s">
        <v>7075</v>
      </c>
      <c r="C1679" s="6" t="s">
        <v>7076</v>
      </c>
      <c r="D1679" s="12">
        <v>0</v>
      </c>
      <c r="E1679" s="6" t="s">
        <v>6991</v>
      </c>
      <c r="F1679" s="6" t="s">
        <v>6992</v>
      </c>
      <c r="G1679" s="10" t="s">
        <v>1149</v>
      </c>
      <c r="H1679" s="10" t="s">
        <v>1645</v>
      </c>
      <c r="I1679" s="6" t="s">
        <v>6993</v>
      </c>
      <c r="J1679" s="16" t="s">
        <v>1548</v>
      </c>
      <c r="K1679" s="6" t="s">
        <v>1138</v>
      </c>
      <c r="N1679" s="8" t="s">
        <v>1139</v>
      </c>
      <c r="O1679" s="7">
        <v>2</v>
      </c>
      <c r="S1679" s="6">
        <v>0</v>
      </c>
      <c r="T1679" s="6">
        <v>1</v>
      </c>
      <c r="U1679" s="6">
        <v>0</v>
      </c>
      <c r="V1679" s="6">
        <v>1</v>
      </c>
      <c r="X1679" s="6" t="s">
        <v>8434</v>
      </c>
      <c r="Y1679" s="6" t="s">
        <v>10926</v>
      </c>
    </row>
    <row r="1680" spans="1:25">
      <c r="A1680" s="6" t="s">
        <v>7077</v>
      </c>
      <c r="B1680" s="6" t="s">
        <v>7078</v>
      </c>
      <c r="C1680" s="6" t="s">
        <v>7079</v>
      </c>
      <c r="D1680" s="12">
        <v>0</v>
      </c>
      <c r="E1680" s="6" t="s">
        <v>6991</v>
      </c>
      <c r="F1680" s="6" t="s">
        <v>6992</v>
      </c>
      <c r="G1680" s="10" t="s">
        <v>1149</v>
      </c>
      <c r="H1680" s="10" t="s">
        <v>1645</v>
      </c>
      <c r="I1680" s="6" t="s">
        <v>6993</v>
      </c>
      <c r="J1680" s="16" t="s">
        <v>1548</v>
      </c>
      <c r="K1680" s="6" t="s">
        <v>1138</v>
      </c>
      <c r="N1680" s="8" t="s">
        <v>1139</v>
      </c>
      <c r="O1680" s="7">
        <v>2</v>
      </c>
      <c r="S1680" s="6">
        <v>0</v>
      </c>
      <c r="T1680" s="6">
        <v>1</v>
      </c>
      <c r="U1680" s="6">
        <v>0</v>
      </c>
      <c r="V1680" s="6">
        <v>1</v>
      </c>
      <c r="X1680" s="6" t="s">
        <v>8438</v>
      </c>
      <c r="Y1680" s="6" t="s">
        <v>10927</v>
      </c>
    </row>
    <row r="1681" spans="1:25">
      <c r="A1681" s="6" t="s">
        <v>7080</v>
      </c>
      <c r="B1681" s="6" t="s">
        <v>7081</v>
      </c>
      <c r="C1681" s="6" t="s">
        <v>7082</v>
      </c>
      <c r="D1681" s="12">
        <v>0</v>
      </c>
      <c r="E1681" s="6" t="s">
        <v>6991</v>
      </c>
      <c r="F1681" s="6" t="s">
        <v>6992</v>
      </c>
      <c r="G1681" s="10" t="s">
        <v>1149</v>
      </c>
      <c r="H1681" s="10" t="s">
        <v>1645</v>
      </c>
      <c r="I1681" s="6" t="s">
        <v>6993</v>
      </c>
      <c r="J1681" s="16" t="s">
        <v>1548</v>
      </c>
      <c r="K1681" s="6" t="s">
        <v>1138</v>
      </c>
      <c r="N1681" s="8" t="s">
        <v>1139</v>
      </c>
      <c r="O1681" s="7">
        <v>2</v>
      </c>
      <c r="S1681" s="6">
        <v>0</v>
      </c>
      <c r="T1681" s="6">
        <v>1</v>
      </c>
      <c r="U1681" s="6">
        <v>0</v>
      </c>
      <c r="V1681" s="6">
        <v>1</v>
      </c>
      <c r="X1681" s="6" t="s">
        <v>8440</v>
      </c>
      <c r="Y1681" s="6" t="s">
        <v>10928</v>
      </c>
    </row>
    <row r="1682" spans="1:25">
      <c r="A1682" s="6" t="s">
        <v>344</v>
      </c>
      <c r="B1682" s="6" t="s">
        <v>7083</v>
      </c>
      <c r="C1682" s="6" t="s">
        <v>7084</v>
      </c>
      <c r="D1682" s="12">
        <v>0</v>
      </c>
      <c r="E1682" s="6" t="s">
        <v>6991</v>
      </c>
      <c r="F1682" s="6" t="s">
        <v>6992</v>
      </c>
      <c r="G1682" s="10" t="s">
        <v>1149</v>
      </c>
      <c r="H1682" s="10" t="s">
        <v>1645</v>
      </c>
      <c r="I1682" s="6" t="s">
        <v>6993</v>
      </c>
      <c r="J1682" s="16" t="s">
        <v>1548</v>
      </c>
      <c r="K1682" s="6" t="s">
        <v>1138</v>
      </c>
      <c r="N1682" s="8" t="s">
        <v>1139</v>
      </c>
      <c r="O1682" s="7">
        <v>2</v>
      </c>
      <c r="S1682" s="6">
        <v>0</v>
      </c>
      <c r="T1682" s="6">
        <v>1</v>
      </c>
      <c r="U1682" s="6">
        <v>0</v>
      </c>
      <c r="V1682" s="6">
        <v>1</v>
      </c>
      <c r="X1682" s="6" t="s">
        <v>8442</v>
      </c>
      <c r="Y1682" s="6" t="s">
        <v>10929</v>
      </c>
    </row>
    <row r="1683" spans="1:25">
      <c r="A1683" s="6" t="s">
        <v>7085</v>
      </c>
      <c r="B1683" s="6" t="s">
        <v>7086</v>
      </c>
      <c r="C1683" s="6" t="s">
        <v>7087</v>
      </c>
      <c r="D1683" s="12">
        <v>0</v>
      </c>
      <c r="E1683" s="6" t="s">
        <v>6991</v>
      </c>
      <c r="F1683" s="6" t="s">
        <v>6992</v>
      </c>
      <c r="G1683" s="10" t="s">
        <v>1149</v>
      </c>
      <c r="H1683" s="10" t="s">
        <v>1645</v>
      </c>
      <c r="I1683" s="6" t="s">
        <v>6993</v>
      </c>
      <c r="J1683" s="16" t="s">
        <v>1548</v>
      </c>
      <c r="K1683" s="6" t="s">
        <v>1138</v>
      </c>
      <c r="N1683" s="8" t="s">
        <v>1139</v>
      </c>
      <c r="O1683" s="7">
        <v>2</v>
      </c>
      <c r="S1683" s="6">
        <v>0</v>
      </c>
      <c r="T1683" s="6">
        <v>1</v>
      </c>
      <c r="U1683" s="6">
        <v>0</v>
      </c>
      <c r="V1683" s="6">
        <v>1</v>
      </c>
      <c r="X1683" s="6" t="s">
        <v>8444</v>
      </c>
      <c r="Y1683" s="6" t="s">
        <v>10930</v>
      </c>
    </row>
    <row r="1684" spans="1:25">
      <c r="A1684" s="6" t="s">
        <v>493</v>
      </c>
      <c r="B1684" s="6" t="s">
        <v>7088</v>
      </c>
      <c r="C1684" s="6" t="s">
        <v>7089</v>
      </c>
      <c r="D1684" s="12">
        <v>0</v>
      </c>
      <c r="E1684" s="6" t="s">
        <v>6991</v>
      </c>
      <c r="F1684" s="6" t="s">
        <v>6992</v>
      </c>
      <c r="G1684" s="10" t="s">
        <v>1149</v>
      </c>
      <c r="H1684" s="10" t="s">
        <v>1645</v>
      </c>
      <c r="I1684" s="6" t="s">
        <v>6993</v>
      </c>
      <c r="J1684" s="16" t="s">
        <v>1548</v>
      </c>
      <c r="K1684" s="6" t="s">
        <v>1138</v>
      </c>
      <c r="N1684" s="8" t="s">
        <v>1139</v>
      </c>
      <c r="O1684" s="7">
        <v>2</v>
      </c>
      <c r="S1684" s="6">
        <v>0</v>
      </c>
      <c r="T1684" s="6">
        <v>1</v>
      </c>
      <c r="U1684" s="6">
        <v>0</v>
      </c>
      <c r="V1684" s="6">
        <v>1</v>
      </c>
      <c r="X1684" s="6" t="s">
        <v>8446</v>
      </c>
      <c r="Y1684" s="6" t="s">
        <v>10931</v>
      </c>
    </row>
    <row r="1685" spans="1:25">
      <c r="A1685" s="6" t="s">
        <v>7090</v>
      </c>
      <c r="B1685" s="6" t="s">
        <v>7091</v>
      </c>
      <c r="C1685" s="6" t="s">
        <v>7092</v>
      </c>
      <c r="D1685" s="12">
        <v>0</v>
      </c>
      <c r="E1685" s="6" t="s">
        <v>6991</v>
      </c>
      <c r="F1685" s="6" t="s">
        <v>6992</v>
      </c>
      <c r="G1685" s="10" t="s">
        <v>1149</v>
      </c>
      <c r="H1685" s="10" t="s">
        <v>1645</v>
      </c>
      <c r="I1685" s="6" t="s">
        <v>6993</v>
      </c>
      <c r="J1685" s="16" t="s">
        <v>1548</v>
      </c>
      <c r="K1685" s="6" t="s">
        <v>1138</v>
      </c>
      <c r="N1685" s="8" t="s">
        <v>1139</v>
      </c>
      <c r="O1685" s="7">
        <v>2</v>
      </c>
      <c r="S1685" s="6">
        <v>0</v>
      </c>
      <c r="T1685" s="6">
        <v>1</v>
      </c>
      <c r="U1685" s="6">
        <v>0</v>
      </c>
      <c r="V1685" s="6">
        <v>1</v>
      </c>
      <c r="X1685" s="6" t="s">
        <v>8448</v>
      </c>
      <c r="Y1685" s="6" t="s">
        <v>10932</v>
      </c>
    </row>
    <row r="1686" spans="1:25">
      <c r="A1686" s="6" t="s">
        <v>7093</v>
      </c>
      <c r="B1686" s="6" t="s">
        <v>7094</v>
      </c>
      <c r="C1686" s="6" t="s">
        <v>7095</v>
      </c>
      <c r="D1686" s="12">
        <v>0</v>
      </c>
      <c r="E1686" s="6" t="s">
        <v>6991</v>
      </c>
      <c r="F1686" s="6" t="s">
        <v>6992</v>
      </c>
      <c r="G1686" s="10" t="s">
        <v>1149</v>
      </c>
      <c r="H1686" s="10" t="s">
        <v>1645</v>
      </c>
      <c r="I1686" s="6" t="s">
        <v>6993</v>
      </c>
      <c r="J1686" s="16" t="s">
        <v>1548</v>
      </c>
      <c r="K1686" s="6" t="s">
        <v>1138</v>
      </c>
      <c r="N1686" s="8" t="s">
        <v>1139</v>
      </c>
      <c r="O1686" s="7">
        <v>2</v>
      </c>
      <c r="S1686" s="6">
        <v>0</v>
      </c>
      <c r="T1686" s="6">
        <v>1</v>
      </c>
      <c r="U1686" s="6">
        <v>0</v>
      </c>
      <c r="V1686" s="6">
        <v>1</v>
      </c>
      <c r="X1686" s="6" t="s">
        <v>8450</v>
      </c>
      <c r="Y1686" s="6" t="s">
        <v>10933</v>
      </c>
    </row>
    <row r="1687" spans="1:25">
      <c r="A1687" s="6" t="s">
        <v>7096</v>
      </c>
      <c r="B1687" s="6" t="s">
        <v>7097</v>
      </c>
      <c r="C1687" s="6" t="s">
        <v>7098</v>
      </c>
      <c r="D1687" s="12">
        <v>0</v>
      </c>
      <c r="E1687" s="6" t="s">
        <v>6991</v>
      </c>
      <c r="F1687" s="6" t="s">
        <v>6992</v>
      </c>
      <c r="G1687" s="10" t="s">
        <v>1149</v>
      </c>
      <c r="H1687" s="10" t="s">
        <v>1645</v>
      </c>
      <c r="I1687" s="6" t="s">
        <v>6993</v>
      </c>
      <c r="J1687" s="16" t="s">
        <v>1548</v>
      </c>
      <c r="K1687" s="6" t="s">
        <v>1138</v>
      </c>
      <c r="N1687" s="8" t="s">
        <v>1139</v>
      </c>
      <c r="O1687" s="7">
        <v>2</v>
      </c>
      <c r="S1687" s="6">
        <v>0</v>
      </c>
      <c r="T1687" s="6">
        <v>1</v>
      </c>
      <c r="U1687" s="6">
        <v>0</v>
      </c>
      <c r="V1687" s="6">
        <v>1</v>
      </c>
      <c r="X1687" s="6" t="s">
        <v>8452</v>
      </c>
      <c r="Y1687" s="6" t="s">
        <v>10934</v>
      </c>
    </row>
    <row r="1688" spans="1:25">
      <c r="A1688" s="6" t="s">
        <v>869</v>
      </c>
      <c r="B1688" s="6" t="s">
        <v>7099</v>
      </c>
      <c r="C1688" s="6" t="s">
        <v>7100</v>
      </c>
      <c r="D1688" s="12">
        <v>0</v>
      </c>
      <c r="E1688" s="6" t="s">
        <v>6991</v>
      </c>
      <c r="F1688" s="6" t="s">
        <v>6992</v>
      </c>
      <c r="G1688" s="10" t="s">
        <v>1149</v>
      </c>
      <c r="H1688" s="10" t="s">
        <v>1645</v>
      </c>
      <c r="I1688" s="6" t="s">
        <v>6993</v>
      </c>
      <c r="J1688" s="16" t="s">
        <v>1548</v>
      </c>
      <c r="K1688" s="6" t="s">
        <v>1138</v>
      </c>
      <c r="N1688" s="8" t="s">
        <v>1139</v>
      </c>
      <c r="O1688" s="7">
        <v>2</v>
      </c>
      <c r="S1688" s="6">
        <v>0</v>
      </c>
      <c r="T1688" s="6">
        <v>1</v>
      </c>
      <c r="U1688" s="6">
        <v>0</v>
      </c>
      <c r="V1688" s="6">
        <v>1</v>
      </c>
      <c r="X1688" s="6" t="s">
        <v>8454</v>
      </c>
      <c r="Y1688" s="6" t="s">
        <v>10935</v>
      </c>
    </row>
    <row r="1689" spans="1:25">
      <c r="A1689" s="6" t="s">
        <v>7101</v>
      </c>
      <c r="B1689" s="6" t="s">
        <v>7102</v>
      </c>
      <c r="C1689" s="6" t="s">
        <v>7103</v>
      </c>
      <c r="D1689" s="12">
        <v>0</v>
      </c>
      <c r="E1689" s="6" t="s">
        <v>6991</v>
      </c>
      <c r="F1689" s="6" t="s">
        <v>6992</v>
      </c>
      <c r="G1689" s="10" t="s">
        <v>1149</v>
      </c>
      <c r="H1689" s="10" t="s">
        <v>1645</v>
      </c>
      <c r="I1689" s="6" t="s">
        <v>6993</v>
      </c>
      <c r="J1689" s="16" t="s">
        <v>1548</v>
      </c>
      <c r="K1689" s="6" t="s">
        <v>1138</v>
      </c>
      <c r="N1689" s="8" t="s">
        <v>1139</v>
      </c>
      <c r="O1689" s="7">
        <v>2</v>
      </c>
      <c r="S1689" s="6">
        <v>0</v>
      </c>
      <c r="T1689" s="6">
        <v>1</v>
      </c>
      <c r="U1689" s="6">
        <v>0</v>
      </c>
      <c r="V1689" s="6">
        <v>1</v>
      </c>
      <c r="X1689" s="6" t="s">
        <v>8458</v>
      </c>
      <c r="Y1689" s="6" t="s">
        <v>10936</v>
      </c>
    </row>
    <row r="1690" spans="1:25">
      <c r="A1690" s="6" t="s">
        <v>180</v>
      </c>
      <c r="B1690" s="6" t="s">
        <v>7104</v>
      </c>
      <c r="C1690" s="6" t="s">
        <v>7105</v>
      </c>
      <c r="D1690" s="12">
        <v>0</v>
      </c>
      <c r="E1690" s="6" t="s">
        <v>6991</v>
      </c>
      <c r="F1690" s="6" t="s">
        <v>6992</v>
      </c>
      <c r="G1690" s="10" t="s">
        <v>1149</v>
      </c>
      <c r="H1690" s="10" t="s">
        <v>1645</v>
      </c>
      <c r="I1690" s="6" t="s">
        <v>6993</v>
      </c>
      <c r="J1690" s="16" t="s">
        <v>1548</v>
      </c>
      <c r="K1690" s="6" t="s">
        <v>1138</v>
      </c>
      <c r="N1690" s="8" t="s">
        <v>1139</v>
      </c>
      <c r="O1690" s="7">
        <v>2</v>
      </c>
      <c r="S1690" s="6">
        <v>0</v>
      </c>
      <c r="T1690" s="6">
        <v>1</v>
      </c>
      <c r="U1690" s="6">
        <v>0</v>
      </c>
      <c r="V1690" s="6">
        <v>1</v>
      </c>
      <c r="X1690" s="6" t="s">
        <v>8460</v>
      </c>
      <c r="Y1690" s="6" t="s">
        <v>10937</v>
      </c>
    </row>
    <row r="1691" spans="1:25">
      <c r="A1691" s="6" t="s">
        <v>7106</v>
      </c>
      <c r="B1691" s="6" t="s">
        <v>7107</v>
      </c>
      <c r="C1691" s="6" t="s">
        <v>7108</v>
      </c>
      <c r="D1691" s="12">
        <v>0</v>
      </c>
      <c r="E1691" s="6" t="s">
        <v>6991</v>
      </c>
      <c r="F1691" s="6" t="s">
        <v>6992</v>
      </c>
      <c r="G1691" s="10" t="s">
        <v>1149</v>
      </c>
      <c r="H1691" s="10" t="s">
        <v>1645</v>
      </c>
      <c r="I1691" s="6" t="s">
        <v>6993</v>
      </c>
      <c r="J1691" s="16" t="s">
        <v>1548</v>
      </c>
      <c r="K1691" s="6" t="s">
        <v>1138</v>
      </c>
      <c r="N1691" s="8" t="s">
        <v>1139</v>
      </c>
      <c r="O1691" s="7">
        <v>2</v>
      </c>
      <c r="S1691" s="6">
        <v>0</v>
      </c>
      <c r="T1691" s="6">
        <v>1</v>
      </c>
      <c r="U1691" s="6">
        <v>0</v>
      </c>
      <c r="V1691" s="6">
        <v>1</v>
      </c>
      <c r="X1691" s="6" t="s">
        <v>8468</v>
      </c>
      <c r="Y1691" s="6" t="s">
        <v>10938</v>
      </c>
    </row>
    <row r="1692" spans="1:25">
      <c r="A1692" s="6" t="s">
        <v>7109</v>
      </c>
      <c r="B1692" s="6" t="s">
        <v>7110</v>
      </c>
      <c r="C1692" s="6" t="s">
        <v>7111</v>
      </c>
      <c r="D1692" s="12">
        <v>0</v>
      </c>
      <c r="E1692" s="6" t="s">
        <v>6991</v>
      </c>
      <c r="F1692" s="6" t="s">
        <v>6992</v>
      </c>
      <c r="G1692" s="10" t="s">
        <v>1149</v>
      </c>
      <c r="H1692" s="10" t="s">
        <v>1645</v>
      </c>
      <c r="I1692" s="6" t="s">
        <v>6993</v>
      </c>
      <c r="J1692" s="16" t="s">
        <v>1548</v>
      </c>
      <c r="K1692" s="6" t="s">
        <v>1138</v>
      </c>
      <c r="N1692" s="8" t="s">
        <v>1139</v>
      </c>
      <c r="O1692" s="7">
        <v>2</v>
      </c>
      <c r="S1692" s="6">
        <v>0</v>
      </c>
      <c r="T1692" s="6">
        <v>1</v>
      </c>
      <c r="U1692" s="6">
        <v>0</v>
      </c>
      <c r="V1692" s="6">
        <v>1</v>
      </c>
      <c r="X1692" s="6" t="s">
        <v>8472</v>
      </c>
      <c r="Y1692" s="6" t="s">
        <v>10939</v>
      </c>
    </row>
    <row r="1693" spans="1:25">
      <c r="A1693" s="6" t="s">
        <v>382</v>
      </c>
      <c r="B1693" s="6" t="s">
        <v>7112</v>
      </c>
      <c r="C1693" s="6" t="s">
        <v>7113</v>
      </c>
      <c r="D1693" s="12">
        <v>0</v>
      </c>
      <c r="E1693" s="6" t="s">
        <v>6991</v>
      </c>
      <c r="F1693" s="6" t="s">
        <v>6992</v>
      </c>
      <c r="G1693" s="10" t="s">
        <v>1149</v>
      </c>
      <c r="H1693" s="10" t="s">
        <v>1645</v>
      </c>
      <c r="I1693" s="6" t="s">
        <v>6993</v>
      </c>
      <c r="J1693" s="16" t="s">
        <v>1548</v>
      </c>
      <c r="K1693" s="6" t="s">
        <v>1138</v>
      </c>
      <c r="N1693" s="8" t="s">
        <v>1139</v>
      </c>
      <c r="O1693" s="7">
        <v>2</v>
      </c>
      <c r="S1693" s="6">
        <v>0</v>
      </c>
      <c r="T1693" s="6">
        <v>1</v>
      </c>
      <c r="U1693" s="6">
        <v>0</v>
      </c>
      <c r="V1693" s="6">
        <v>1</v>
      </c>
      <c r="X1693" s="6" t="s">
        <v>8474</v>
      </c>
      <c r="Y1693" s="6" t="s">
        <v>10940</v>
      </c>
    </row>
    <row r="1694" spans="1:25">
      <c r="A1694" s="6" t="s">
        <v>264</v>
      </c>
      <c r="B1694" s="6" t="s">
        <v>7114</v>
      </c>
      <c r="C1694" s="6" t="s">
        <v>7115</v>
      </c>
      <c r="D1694" s="12">
        <v>0</v>
      </c>
      <c r="E1694" s="6" t="s">
        <v>6991</v>
      </c>
      <c r="F1694" s="6" t="s">
        <v>6992</v>
      </c>
      <c r="G1694" s="10" t="s">
        <v>1149</v>
      </c>
      <c r="H1694" s="10" t="s">
        <v>1645</v>
      </c>
      <c r="I1694" s="6" t="s">
        <v>6993</v>
      </c>
      <c r="J1694" s="16" t="s">
        <v>1548</v>
      </c>
      <c r="K1694" s="6" t="s">
        <v>1138</v>
      </c>
      <c r="N1694" s="8" t="s">
        <v>1139</v>
      </c>
      <c r="O1694" s="7">
        <v>2</v>
      </c>
      <c r="S1694" s="6">
        <v>0</v>
      </c>
      <c r="T1694" s="6">
        <v>1</v>
      </c>
      <c r="U1694" s="6">
        <v>0</v>
      </c>
      <c r="V1694" s="6">
        <v>1</v>
      </c>
      <c r="X1694" s="6" t="s">
        <v>8476</v>
      </c>
      <c r="Y1694" s="6" t="s">
        <v>10941</v>
      </c>
    </row>
    <row r="1695" spans="1:25">
      <c r="A1695" s="6" t="s">
        <v>1081</v>
      </c>
      <c r="B1695" s="6" t="s">
        <v>7116</v>
      </c>
      <c r="C1695" s="6" t="s">
        <v>7117</v>
      </c>
      <c r="D1695" s="12">
        <v>0</v>
      </c>
      <c r="E1695" s="6" t="s">
        <v>6991</v>
      </c>
      <c r="F1695" s="6" t="s">
        <v>6992</v>
      </c>
      <c r="G1695" s="10" t="s">
        <v>1149</v>
      </c>
      <c r="H1695" s="10" t="s">
        <v>1645</v>
      </c>
      <c r="I1695" s="6" t="s">
        <v>6993</v>
      </c>
      <c r="J1695" s="16" t="s">
        <v>1548</v>
      </c>
      <c r="K1695" s="6" t="s">
        <v>1138</v>
      </c>
      <c r="N1695" s="8" t="s">
        <v>1139</v>
      </c>
      <c r="O1695" s="7">
        <v>2</v>
      </c>
      <c r="S1695" s="6">
        <v>0</v>
      </c>
      <c r="T1695" s="6">
        <v>1</v>
      </c>
      <c r="U1695" s="6">
        <v>0</v>
      </c>
      <c r="V1695" s="6">
        <v>1</v>
      </c>
      <c r="X1695" s="6" t="s">
        <v>8478</v>
      </c>
      <c r="Y1695" s="6" t="s">
        <v>10942</v>
      </c>
    </row>
    <row r="1696" spans="1:25">
      <c r="A1696" s="6" t="s">
        <v>858</v>
      </c>
      <c r="B1696" s="6" t="s">
        <v>7118</v>
      </c>
      <c r="C1696" s="6" t="s">
        <v>7119</v>
      </c>
      <c r="D1696" s="12">
        <v>0</v>
      </c>
      <c r="E1696" s="6" t="s">
        <v>6991</v>
      </c>
      <c r="F1696" s="6" t="s">
        <v>6992</v>
      </c>
      <c r="G1696" s="10" t="s">
        <v>1149</v>
      </c>
      <c r="H1696" s="10" t="s">
        <v>1645</v>
      </c>
      <c r="I1696" s="6" t="s">
        <v>6993</v>
      </c>
      <c r="J1696" s="16" t="s">
        <v>1548</v>
      </c>
      <c r="K1696" s="6" t="s">
        <v>1138</v>
      </c>
      <c r="N1696" s="8" t="s">
        <v>1139</v>
      </c>
      <c r="O1696" s="7">
        <v>2</v>
      </c>
      <c r="S1696" s="6">
        <v>0</v>
      </c>
      <c r="T1696" s="6">
        <v>1</v>
      </c>
      <c r="U1696" s="6">
        <v>0</v>
      </c>
      <c r="V1696" s="6">
        <v>1</v>
      </c>
      <c r="X1696" s="6" t="s">
        <v>8484</v>
      </c>
      <c r="Y1696" s="6" t="s">
        <v>10943</v>
      </c>
    </row>
    <row r="1697" spans="1:25">
      <c r="A1697" s="6" t="s">
        <v>71</v>
      </c>
      <c r="B1697" s="6" t="s">
        <v>7120</v>
      </c>
      <c r="C1697" s="6" t="s">
        <v>7121</v>
      </c>
      <c r="D1697" s="12">
        <v>0</v>
      </c>
      <c r="E1697" s="6" t="s">
        <v>6991</v>
      </c>
      <c r="F1697" s="6" t="s">
        <v>6992</v>
      </c>
      <c r="G1697" s="10" t="s">
        <v>1149</v>
      </c>
      <c r="H1697" s="10" t="s">
        <v>1645</v>
      </c>
      <c r="I1697" s="6" t="s">
        <v>6993</v>
      </c>
      <c r="J1697" s="16" t="s">
        <v>1548</v>
      </c>
      <c r="K1697" s="6" t="s">
        <v>1138</v>
      </c>
      <c r="N1697" s="8" t="s">
        <v>1139</v>
      </c>
      <c r="O1697" s="7">
        <v>2</v>
      </c>
      <c r="S1697" s="6">
        <v>0</v>
      </c>
      <c r="T1697" s="6">
        <v>1</v>
      </c>
      <c r="U1697" s="6">
        <v>0</v>
      </c>
      <c r="V1697" s="6">
        <v>1</v>
      </c>
      <c r="X1697" s="6" t="s">
        <v>8490</v>
      </c>
      <c r="Y1697" s="6" t="s">
        <v>10944</v>
      </c>
    </row>
    <row r="1698" spans="1:25">
      <c r="A1698" s="6" t="s">
        <v>7122</v>
      </c>
      <c r="B1698" s="6" t="s">
        <v>7123</v>
      </c>
      <c r="C1698" s="6" t="s">
        <v>7124</v>
      </c>
      <c r="D1698" s="12">
        <v>0</v>
      </c>
      <c r="E1698" s="6" t="s">
        <v>6991</v>
      </c>
      <c r="F1698" s="6" t="s">
        <v>6992</v>
      </c>
      <c r="G1698" s="10" t="s">
        <v>1149</v>
      </c>
      <c r="H1698" s="10" t="s">
        <v>1645</v>
      </c>
      <c r="I1698" s="6" t="s">
        <v>6993</v>
      </c>
      <c r="J1698" s="16" t="s">
        <v>1548</v>
      </c>
      <c r="K1698" s="6" t="s">
        <v>1138</v>
      </c>
      <c r="N1698" s="8" t="s">
        <v>1139</v>
      </c>
      <c r="O1698" s="7">
        <v>2</v>
      </c>
      <c r="S1698" s="6">
        <v>0</v>
      </c>
      <c r="T1698" s="6">
        <v>1</v>
      </c>
      <c r="U1698" s="6">
        <v>0</v>
      </c>
      <c r="V1698" s="6">
        <v>1</v>
      </c>
      <c r="X1698" s="6" t="s">
        <v>8492</v>
      </c>
      <c r="Y1698" s="6" t="s">
        <v>10945</v>
      </c>
    </row>
    <row r="1699" spans="1:25">
      <c r="A1699" s="6" t="s">
        <v>7125</v>
      </c>
      <c r="B1699" s="6" t="s">
        <v>7126</v>
      </c>
      <c r="C1699" s="6" t="s">
        <v>7127</v>
      </c>
      <c r="D1699" s="12">
        <v>0</v>
      </c>
      <c r="E1699" s="6" t="s">
        <v>6991</v>
      </c>
      <c r="F1699" s="6" t="s">
        <v>6992</v>
      </c>
      <c r="G1699" s="10" t="s">
        <v>1149</v>
      </c>
      <c r="H1699" s="10" t="s">
        <v>1645</v>
      </c>
      <c r="I1699" s="6" t="s">
        <v>6993</v>
      </c>
      <c r="J1699" s="16" t="s">
        <v>1548</v>
      </c>
      <c r="K1699" s="6" t="s">
        <v>1138</v>
      </c>
      <c r="N1699" s="8" t="s">
        <v>1139</v>
      </c>
      <c r="O1699" s="7">
        <v>2</v>
      </c>
      <c r="S1699" s="6">
        <v>0</v>
      </c>
      <c r="T1699" s="6">
        <v>1</v>
      </c>
      <c r="U1699" s="6">
        <v>0</v>
      </c>
      <c r="V1699" s="6">
        <v>1</v>
      </c>
      <c r="X1699" s="6" t="s">
        <v>8494</v>
      </c>
      <c r="Y1699" s="6" t="s">
        <v>10946</v>
      </c>
    </row>
    <row r="1700" spans="1:25">
      <c r="A1700" s="6" t="s">
        <v>698</v>
      </c>
      <c r="B1700" s="6" t="s">
        <v>7128</v>
      </c>
      <c r="C1700" s="6" t="s">
        <v>7129</v>
      </c>
      <c r="D1700" s="12">
        <v>0</v>
      </c>
      <c r="E1700" s="6" t="s">
        <v>6991</v>
      </c>
      <c r="F1700" s="6" t="s">
        <v>6992</v>
      </c>
      <c r="G1700" s="10" t="s">
        <v>1149</v>
      </c>
      <c r="H1700" s="10" t="s">
        <v>1645</v>
      </c>
      <c r="I1700" s="6" t="s">
        <v>6993</v>
      </c>
      <c r="J1700" s="16" t="s">
        <v>1548</v>
      </c>
      <c r="K1700" s="6" t="s">
        <v>1138</v>
      </c>
      <c r="N1700" s="8" t="s">
        <v>1139</v>
      </c>
      <c r="O1700" s="7">
        <v>2</v>
      </c>
      <c r="S1700" s="6">
        <v>0</v>
      </c>
      <c r="T1700" s="6">
        <v>1</v>
      </c>
      <c r="U1700" s="6">
        <v>0</v>
      </c>
      <c r="V1700" s="6">
        <v>1</v>
      </c>
      <c r="X1700" s="6" t="s">
        <v>8496</v>
      </c>
      <c r="Y1700" s="6" t="s">
        <v>10947</v>
      </c>
    </row>
    <row r="1701" spans="1:25">
      <c r="A1701" s="6" t="s">
        <v>7130</v>
      </c>
      <c r="B1701" s="6" t="s">
        <v>7131</v>
      </c>
      <c r="C1701" s="6" t="s">
        <v>7132</v>
      </c>
      <c r="D1701" s="12">
        <v>0</v>
      </c>
      <c r="E1701" s="6" t="s">
        <v>6991</v>
      </c>
      <c r="F1701" s="6" t="s">
        <v>6992</v>
      </c>
      <c r="G1701" s="10" t="s">
        <v>1149</v>
      </c>
      <c r="H1701" s="10" t="s">
        <v>1645</v>
      </c>
      <c r="I1701" s="6" t="s">
        <v>6993</v>
      </c>
      <c r="J1701" s="16" t="s">
        <v>1548</v>
      </c>
      <c r="K1701" s="6" t="s">
        <v>1138</v>
      </c>
      <c r="N1701" s="8" t="s">
        <v>1139</v>
      </c>
      <c r="O1701" s="7">
        <v>2</v>
      </c>
      <c r="S1701" s="6">
        <v>0</v>
      </c>
      <c r="T1701" s="6">
        <v>1</v>
      </c>
      <c r="U1701" s="6">
        <v>0</v>
      </c>
      <c r="V1701" s="6">
        <v>1</v>
      </c>
      <c r="X1701" s="6" t="s">
        <v>8500</v>
      </c>
      <c r="Y1701" s="6" t="s">
        <v>10948</v>
      </c>
    </row>
    <row r="1702" spans="1:25">
      <c r="A1702" s="6" t="s">
        <v>7133</v>
      </c>
      <c r="B1702" s="6" t="s">
        <v>7134</v>
      </c>
      <c r="C1702" s="6" t="s">
        <v>7135</v>
      </c>
      <c r="D1702" s="12">
        <v>0</v>
      </c>
      <c r="E1702" s="6" t="s">
        <v>6991</v>
      </c>
      <c r="F1702" s="6" t="s">
        <v>6992</v>
      </c>
      <c r="G1702" s="10" t="s">
        <v>1149</v>
      </c>
      <c r="H1702" s="10" t="s">
        <v>1645</v>
      </c>
      <c r="I1702" s="6" t="s">
        <v>6993</v>
      </c>
      <c r="J1702" s="16" t="s">
        <v>1548</v>
      </c>
      <c r="K1702" s="6" t="s">
        <v>1138</v>
      </c>
      <c r="N1702" s="8" t="s">
        <v>1139</v>
      </c>
      <c r="O1702" s="7">
        <v>2</v>
      </c>
      <c r="S1702" s="6">
        <v>0</v>
      </c>
      <c r="T1702" s="6">
        <v>1</v>
      </c>
      <c r="U1702" s="6">
        <v>0</v>
      </c>
      <c r="V1702" s="6">
        <v>1</v>
      </c>
      <c r="X1702" s="6" t="s">
        <v>8510</v>
      </c>
      <c r="Y1702" s="6" t="s">
        <v>10949</v>
      </c>
    </row>
    <row r="1703" spans="1:25">
      <c r="A1703" s="6" t="s">
        <v>7136</v>
      </c>
      <c r="B1703" s="6" t="s">
        <v>7137</v>
      </c>
      <c r="C1703" s="6" t="s">
        <v>7138</v>
      </c>
      <c r="D1703" s="12">
        <v>0</v>
      </c>
      <c r="E1703" s="6" t="s">
        <v>6991</v>
      </c>
      <c r="F1703" s="6" t="s">
        <v>6992</v>
      </c>
      <c r="G1703" s="10" t="s">
        <v>1149</v>
      </c>
      <c r="H1703" s="10" t="s">
        <v>1645</v>
      </c>
      <c r="I1703" s="6" t="s">
        <v>6993</v>
      </c>
      <c r="J1703" s="16" t="s">
        <v>1548</v>
      </c>
      <c r="K1703" s="6" t="s">
        <v>1138</v>
      </c>
      <c r="N1703" s="8" t="s">
        <v>1139</v>
      </c>
      <c r="O1703" s="7">
        <v>2</v>
      </c>
      <c r="S1703" s="6">
        <v>0</v>
      </c>
      <c r="T1703" s="6">
        <v>1</v>
      </c>
      <c r="U1703" s="6">
        <v>0</v>
      </c>
      <c r="V1703" s="6">
        <v>1</v>
      </c>
      <c r="X1703" s="6" t="s">
        <v>8512</v>
      </c>
      <c r="Y1703" s="6" t="s">
        <v>10950</v>
      </c>
    </row>
    <row r="1704" spans="1:25">
      <c r="A1704" s="6" t="s">
        <v>7139</v>
      </c>
      <c r="B1704" s="6" t="s">
        <v>7140</v>
      </c>
      <c r="C1704" s="6" t="s">
        <v>7141</v>
      </c>
      <c r="D1704" s="12">
        <v>0</v>
      </c>
      <c r="E1704" s="6" t="s">
        <v>6991</v>
      </c>
      <c r="F1704" s="6" t="s">
        <v>6992</v>
      </c>
      <c r="G1704" s="10" t="s">
        <v>1149</v>
      </c>
      <c r="H1704" s="10" t="s">
        <v>1645</v>
      </c>
      <c r="I1704" s="6" t="s">
        <v>6993</v>
      </c>
      <c r="J1704" s="16" t="s">
        <v>1548</v>
      </c>
      <c r="K1704" s="6" t="s">
        <v>1138</v>
      </c>
      <c r="N1704" s="8" t="s">
        <v>1139</v>
      </c>
      <c r="O1704" s="7">
        <v>2</v>
      </c>
      <c r="S1704" s="6">
        <v>0</v>
      </c>
      <c r="T1704" s="6">
        <v>1</v>
      </c>
      <c r="U1704" s="6">
        <v>0</v>
      </c>
      <c r="V1704" s="6">
        <v>1</v>
      </c>
      <c r="X1704" s="6" t="s">
        <v>8514</v>
      </c>
      <c r="Y1704" s="6" t="s">
        <v>10951</v>
      </c>
    </row>
    <row r="1705" spans="1:25">
      <c r="A1705" s="6" t="s">
        <v>7142</v>
      </c>
      <c r="B1705" s="6" t="s">
        <v>7143</v>
      </c>
      <c r="C1705" s="6" t="s">
        <v>7144</v>
      </c>
      <c r="D1705" s="12">
        <v>0</v>
      </c>
      <c r="E1705" s="6" t="s">
        <v>6991</v>
      </c>
      <c r="F1705" s="6" t="s">
        <v>6992</v>
      </c>
      <c r="G1705" s="10" t="s">
        <v>1149</v>
      </c>
      <c r="H1705" s="10" t="s">
        <v>1645</v>
      </c>
      <c r="I1705" s="6" t="s">
        <v>6993</v>
      </c>
      <c r="J1705" s="16" t="s">
        <v>1548</v>
      </c>
      <c r="K1705" s="6" t="s">
        <v>1138</v>
      </c>
      <c r="N1705" s="8" t="s">
        <v>1139</v>
      </c>
      <c r="O1705" s="7">
        <v>2</v>
      </c>
      <c r="S1705" s="6">
        <v>0</v>
      </c>
      <c r="T1705" s="6">
        <v>1</v>
      </c>
      <c r="U1705" s="6">
        <v>0</v>
      </c>
      <c r="V1705" s="6">
        <v>1</v>
      </c>
      <c r="X1705" s="6" t="s">
        <v>8516</v>
      </c>
      <c r="Y1705" s="6" t="s">
        <v>10952</v>
      </c>
    </row>
    <row r="1706" spans="1:25">
      <c r="A1706" s="6" t="s">
        <v>7145</v>
      </c>
      <c r="B1706" s="6" t="s">
        <v>7146</v>
      </c>
      <c r="C1706" s="6" t="s">
        <v>7147</v>
      </c>
      <c r="D1706" s="12">
        <v>0</v>
      </c>
      <c r="E1706" s="6" t="s">
        <v>6991</v>
      </c>
      <c r="F1706" s="6" t="s">
        <v>6992</v>
      </c>
      <c r="G1706" s="10" t="s">
        <v>1149</v>
      </c>
      <c r="H1706" s="10" t="s">
        <v>1645</v>
      </c>
      <c r="I1706" s="6" t="s">
        <v>6993</v>
      </c>
      <c r="J1706" s="16" t="s">
        <v>1548</v>
      </c>
      <c r="K1706" s="6" t="s">
        <v>1138</v>
      </c>
      <c r="N1706" s="8" t="s">
        <v>1139</v>
      </c>
      <c r="O1706" s="7">
        <v>2</v>
      </c>
      <c r="S1706" s="6">
        <v>0</v>
      </c>
      <c r="T1706" s="6">
        <v>1</v>
      </c>
      <c r="U1706" s="6">
        <v>0</v>
      </c>
      <c r="V1706" s="6">
        <v>1</v>
      </c>
      <c r="X1706" s="6" t="s">
        <v>8518</v>
      </c>
      <c r="Y1706" s="6" t="s">
        <v>10953</v>
      </c>
    </row>
    <row r="1707" spans="1:25">
      <c r="A1707" s="6" t="s">
        <v>7148</v>
      </c>
      <c r="B1707" s="6" t="s">
        <v>7149</v>
      </c>
      <c r="C1707" s="6" t="s">
        <v>7150</v>
      </c>
      <c r="D1707" s="12">
        <v>0</v>
      </c>
      <c r="E1707" s="6" t="s">
        <v>6991</v>
      </c>
      <c r="F1707" s="6" t="s">
        <v>6992</v>
      </c>
      <c r="G1707" s="10" t="s">
        <v>1149</v>
      </c>
      <c r="H1707" s="10" t="s">
        <v>1645</v>
      </c>
      <c r="I1707" s="6" t="s">
        <v>6993</v>
      </c>
      <c r="J1707" s="16" t="s">
        <v>1548</v>
      </c>
      <c r="K1707" s="6" t="s">
        <v>1138</v>
      </c>
      <c r="N1707" s="8" t="s">
        <v>1139</v>
      </c>
      <c r="O1707" s="7">
        <v>2</v>
      </c>
      <c r="S1707" s="6">
        <v>0</v>
      </c>
      <c r="T1707" s="6">
        <v>1</v>
      </c>
      <c r="U1707" s="6">
        <v>0</v>
      </c>
      <c r="V1707" s="6">
        <v>1</v>
      </c>
      <c r="X1707" s="6" t="s">
        <v>8520</v>
      </c>
      <c r="Y1707" s="6" t="s">
        <v>10954</v>
      </c>
    </row>
    <row r="1708" spans="1:25">
      <c r="A1708" s="6" t="s">
        <v>7151</v>
      </c>
      <c r="B1708" s="6" t="s">
        <v>7152</v>
      </c>
      <c r="C1708" s="6" t="s">
        <v>7153</v>
      </c>
      <c r="D1708" s="12">
        <v>0</v>
      </c>
      <c r="E1708" s="6" t="s">
        <v>6991</v>
      </c>
      <c r="F1708" s="6" t="s">
        <v>6992</v>
      </c>
      <c r="G1708" s="10" t="s">
        <v>1149</v>
      </c>
      <c r="H1708" s="10" t="s">
        <v>1645</v>
      </c>
      <c r="I1708" s="6" t="s">
        <v>6993</v>
      </c>
      <c r="J1708" s="16" t="s">
        <v>1548</v>
      </c>
      <c r="K1708" s="6" t="s">
        <v>1138</v>
      </c>
      <c r="N1708" s="8" t="s">
        <v>1139</v>
      </c>
      <c r="O1708" s="7">
        <v>2</v>
      </c>
      <c r="S1708" s="6">
        <v>0</v>
      </c>
      <c r="T1708" s="6">
        <v>1</v>
      </c>
      <c r="U1708" s="6">
        <v>0</v>
      </c>
      <c r="V1708" s="6">
        <v>1</v>
      </c>
      <c r="X1708" s="6" t="s">
        <v>8522</v>
      </c>
      <c r="Y1708" s="6" t="s">
        <v>10955</v>
      </c>
    </row>
    <row r="1709" spans="1:25">
      <c r="A1709" s="6" t="s">
        <v>538</v>
      </c>
      <c r="B1709" s="6" t="s">
        <v>7154</v>
      </c>
      <c r="C1709" s="6" t="s">
        <v>7155</v>
      </c>
      <c r="D1709" s="12">
        <v>0</v>
      </c>
      <c r="E1709" s="6" t="s">
        <v>6991</v>
      </c>
      <c r="F1709" s="6" t="s">
        <v>6992</v>
      </c>
      <c r="G1709" s="10" t="s">
        <v>1149</v>
      </c>
      <c r="H1709" s="10" t="s">
        <v>1645</v>
      </c>
      <c r="I1709" s="6" t="s">
        <v>6993</v>
      </c>
      <c r="J1709" s="16" t="s">
        <v>1548</v>
      </c>
      <c r="K1709" s="6" t="s">
        <v>1138</v>
      </c>
      <c r="N1709" s="8" t="s">
        <v>1139</v>
      </c>
      <c r="O1709" s="7">
        <v>2</v>
      </c>
      <c r="S1709" s="6">
        <v>0</v>
      </c>
      <c r="T1709" s="6">
        <v>1</v>
      </c>
      <c r="U1709" s="6">
        <v>0</v>
      </c>
      <c r="V1709" s="6">
        <v>1</v>
      </c>
      <c r="X1709" s="6" t="s">
        <v>8524</v>
      </c>
      <c r="Y1709" s="6" t="s">
        <v>10956</v>
      </c>
    </row>
    <row r="1710" spans="1:25">
      <c r="A1710" s="6" t="s">
        <v>496</v>
      </c>
      <c r="B1710" s="6" t="s">
        <v>7156</v>
      </c>
      <c r="C1710" s="6" t="s">
        <v>7157</v>
      </c>
      <c r="D1710" s="12">
        <v>0</v>
      </c>
      <c r="E1710" s="6" t="s">
        <v>6991</v>
      </c>
      <c r="F1710" s="6" t="s">
        <v>6992</v>
      </c>
      <c r="G1710" s="10" t="s">
        <v>1149</v>
      </c>
      <c r="H1710" s="10" t="s">
        <v>1645</v>
      </c>
      <c r="I1710" s="6" t="s">
        <v>6993</v>
      </c>
      <c r="J1710" s="16" t="s">
        <v>1548</v>
      </c>
      <c r="K1710" s="6" t="s">
        <v>1138</v>
      </c>
      <c r="N1710" s="8" t="s">
        <v>1139</v>
      </c>
      <c r="O1710" s="7">
        <v>2</v>
      </c>
      <c r="S1710" s="6">
        <v>0</v>
      </c>
      <c r="T1710" s="6">
        <v>1</v>
      </c>
      <c r="U1710" s="6">
        <v>0</v>
      </c>
      <c r="V1710" s="6">
        <v>1</v>
      </c>
      <c r="X1710" s="6" t="s">
        <v>8530</v>
      </c>
      <c r="Y1710" s="6" t="s">
        <v>10957</v>
      </c>
    </row>
    <row r="1711" spans="1:25">
      <c r="A1711" s="6" t="s">
        <v>7158</v>
      </c>
      <c r="B1711" s="6" t="s">
        <v>7159</v>
      </c>
      <c r="C1711" s="6" t="s">
        <v>7160</v>
      </c>
      <c r="D1711" s="12">
        <v>0</v>
      </c>
      <c r="E1711" s="6" t="s">
        <v>6991</v>
      </c>
      <c r="F1711" s="6" t="s">
        <v>6992</v>
      </c>
      <c r="G1711" s="10" t="s">
        <v>1149</v>
      </c>
      <c r="H1711" s="10" t="s">
        <v>1645</v>
      </c>
      <c r="I1711" s="6" t="s">
        <v>6993</v>
      </c>
      <c r="J1711" s="16" t="s">
        <v>1548</v>
      </c>
      <c r="K1711" s="6" t="s">
        <v>1138</v>
      </c>
      <c r="N1711" s="8" t="s">
        <v>1139</v>
      </c>
      <c r="O1711" s="7">
        <v>2</v>
      </c>
      <c r="S1711" s="6">
        <v>0</v>
      </c>
      <c r="T1711" s="6">
        <v>1</v>
      </c>
      <c r="U1711" s="6">
        <v>0</v>
      </c>
      <c r="V1711" s="6">
        <v>1</v>
      </c>
      <c r="X1711" s="6" t="s">
        <v>8532</v>
      </c>
      <c r="Y1711" s="6" t="s">
        <v>10958</v>
      </c>
    </row>
    <row r="1712" spans="1:25">
      <c r="A1712" s="6" t="s">
        <v>7161</v>
      </c>
      <c r="B1712" s="6" t="s">
        <v>7162</v>
      </c>
      <c r="C1712" s="6" t="s">
        <v>7163</v>
      </c>
      <c r="D1712" s="12">
        <v>0</v>
      </c>
      <c r="E1712" s="6" t="s">
        <v>6991</v>
      </c>
      <c r="F1712" s="6" t="s">
        <v>6992</v>
      </c>
      <c r="G1712" s="10" t="s">
        <v>1149</v>
      </c>
      <c r="H1712" s="10" t="s">
        <v>1645</v>
      </c>
      <c r="I1712" s="6" t="s">
        <v>6993</v>
      </c>
      <c r="J1712" s="16" t="s">
        <v>1548</v>
      </c>
      <c r="K1712" s="6" t="s">
        <v>1138</v>
      </c>
      <c r="N1712" s="8" t="s">
        <v>1139</v>
      </c>
      <c r="O1712" s="7">
        <v>2</v>
      </c>
      <c r="S1712" s="6">
        <v>0</v>
      </c>
      <c r="T1712" s="6">
        <v>1</v>
      </c>
      <c r="U1712" s="6">
        <v>0</v>
      </c>
      <c r="V1712" s="6">
        <v>1</v>
      </c>
      <c r="X1712" s="6" t="s">
        <v>8536</v>
      </c>
      <c r="Y1712" s="6" t="s">
        <v>10959</v>
      </c>
    </row>
    <row r="1713" spans="1:25">
      <c r="A1713" s="6" t="s">
        <v>7164</v>
      </c>
      <c r="B1713" s="6" t="s">
        <v>7165</v>
      </c>
      <c r="C1713" s="6" t="s">
        <v>7166</v>
      </c>
      <c r="D1713" s="12">
        <v>0</v>
      </c>
      <c r="E1713" s="6" t="s">
        <v>6991</v>
      </c>
      <c r="F1713" s="6" t="s">
        <v>6992</v>
      </c>
      <c r="G1713" s="10" t="s">
        <v>1149</v>
      </c>
      <c r="H1713" s="10" t="s">
        <v>1645</v>
      </c>
      <c r="I1713" s="6" t="s">
        <v>6993</v>
      </c>
      <c r="J1713" s="16" t="s">
        <v>1548</v>
      </c>
      <c r="K1713" s="6" t="s">
        <v>1138</v>
      </c>
      <c r="N1713" s="8" t="s">
        <v>1139</v>
      </c>
      <c r="O1713" s="7">
        <v>2</v>
      </c>
      <c r="S1713" s="6">
        <v>0</v>
      </c>
      <c r="T1713" s="6">
        <v>1</v>
      </c>
      <c r="U1713" s="6">
        <v>0</v>
      </c>
      <c r="V1713" s="6">
        <v>1</v>
      </c>
      <c r="X1713" s="6" t="s">
        <v>8538</v>
      </c>
      <c r="Y1713" s="6" t="s">
        <v>10960</v>
      </c>
    </row>
    <row r="1714" spans="1:25">
      <c r="A1714" s="6" t="s">
        <v>7167</v>
      </c>
      <c r="B1714" s="6" t="s">
        <v>7168</v>
      </c>
      <c r="C1714" s="6" t="s">
        <v>7169</v>
      </c>
      <c r="D1714" s="12">
        <v>0</v>
      </c>
      <c r="E1714" s="6" t="s">
        <v>6991</v>
      </c>
      <c r="F1714" s="6" t="s">
        <v>6992</v>
      </c>
      <c r="G1714" s="10" t="s">
        <v>1149</v>
      </c>
      <c r="H1714" s="10" t="s">
        <v>1645</v>
      </c>
      <c r="I1714" s="6" t="s">
        <v>6993</v>
      </c>
      <c r="J1714" s="16" t="s">
        <v>1548</v>
      </c>
      <c r="K1714" s="6" t="s">
        <v>1138</v>
      </c>
      <c r="N1714" s="8" t="s">
        <v>1139</v>
      </c>
      <c r="O1714" s="7">
        <v>2</v>
      </c>
      <c r="S1714" s="6">
        <v>0</v>
      </c>
      <c r="T1714" s="6">
        <v>1</v>
      </c>
      <c r="U1714" s="6">
        <v>0</v>
      </c>
      <c r="V1714" s="6">
        <v>1</v>
      </c>
      <c r="X1714" s="6" t="s">
        <v>8540</v>
      </c>
      <c r="Y1714" s="6" t="s">
        <v>10961</v>
      </c>
    </row>
    <row r="1715" spans="1:25">
      <c r="A1715" s="6" t="s">
        <v>7170</v>
      </c>
      <c r="B1715" s="6" t="s">
        <v>7171</v>
      </c>
      <c r="C1715" s="6" t="s">
        <v>7172</v>
      </c>
      <c r="D1715" s="12">
        <v>0</v>
      </c>
      <c r="E1715" s="6" t="s">
        <v>6991</v>
      </c>
      <c r="F1715" s="6" t="s">
        <v>6992</v>
      </c>
      <c r="G1715" s="10" t="s">
        <v>1149</v>
      </c>
      <c r="H1715" s="10" t="s">
        <v>1645</v>
      </c>
      <c r="I1715" s="6" t="s">
        <v>6993</v>
      </c>
      <c r="J1715" s="16" t="s">
        <v>1548</v>
      </c>
      <c r="K1715" s="6" t="s">
        <v>1138</v>
      </c>
      <c r="N1715" s="8" t="s">
        <v>1139</v>
      </c>
      <c r="O1715" s="7">
        <v>2</v>
      </c>
      <c r="S1715" s="6">
        <v>0</v>
      </c>
      <c r="T1715" s="6">
        <v>1</v>
      </c>
      <c r="U1715" s="6">
        <v>0</v>
      </c>
      <c r="V1715" s="6">
        <v>1</v>
      </c>
      <c r="X1715" s="6" t="s">
        <v>8542</v>
      </c>
      <c r="Y1715" s="6" t="s">
        <v>10962</v>
      </c>
    </row>
    <row r="1716" spans="1:25">
      <c r="A1716" s="6" t="s">
        <v>7173</v>
      </c>
      <c r="B1716" s="6" t="s">
        <v>7174</v>
      </c>
      <c r="C1716" s="6" t="s">
        <v>7175</v>
      </c>
      <c r="D1716" s="12">
        <v>0</v>
      </c>
      <c r="E1716" s="6" t="s">
        <v>6991</v>
      </c>
      <c r="F1716" s="6" t="s">
        <v>6992</v>
      </c>
      <c r="G1716" s="10" t="s">
        <v>1149</v>
      </c>
      <c r="H1716" s="10" t="s">
        <v>1645</v>
      </c>
      <c r="I1716" s="6" t="s">
        <v>6993</v>
      </c>
      <c r="J1716" s="16" t="s">
        <v>1548</v>
      </c>
      <c r="K1716" s="6" t="s">
        <v>1138</v>
      </c>
      <c r="N1716" s="8" t="s">
        <v>1139</v>
      </c>
      <c r="O1716" s="7">
        <v>2</v>
      </c>
      <c r="S1716" s="6">
        <v>0</v>
      </c>
      <c r="T1716" s="6">
        <v>1</v>
      </c>
      <c r="U1716" s="6">
        <v>0</v>
      </c>
      <c r="V1716" s="6">
        <v>1</v>
      </c>
      <c r="X1716" s="6" t="s">
        <v>8544</v>
      </c>
      <c r="Y1716" s="6" t="s">
        <v>10963</v>
      </c>
    </row>
    <row r="1717" spans="1:25">
      <c r="A1717" s="6" t="s">
        <v>7176</v>
      </c>
      <c r="B1717" s="6" t="s">
        <v>7177</v>
      </c>
      <c r="C1717" s="6" t="s">
        <v>7178</v>
      </c>
      <c r="D1717" s="12">
        <v>0</v>
      </c>
      <c r="E1717" s="6" t="s">
        <v>6991</v>
      </c>
      <c r="F1717" s="6" t="s">
        <v>6992</v>
      </c>
      <c r="G1717" s="10" t="s">
        <v>1149</v>
      </c>
      <c r="H1717" s="10" t="s">
        <v>1645</v>
      </c>
      <c r="I1717" s="6" t="s">
        <v>6993</v>
      </c>
      <c r="J1717" s="16" t="s">
        <v>1548</v>
      </c>
      <c r="K1717" s="6" t="s">
        <v>1138</v>
      </c>
      <c r="N1717" s="8" t="s">
        <v>1139</v>
      </c>
      <c r="O1717" s="7">
        <v>2</v>
      </c>
      <c r="S1717" s="6">
        <v>0</v>
      </c>
      <c r="T1717" s="6">
        <v>1</v>
      </c>
      <c r="U1717" s="6">
        <v>0</v>
      </c>
      <c r="V1717" s="6">
        <v>1</v>
      </c>
      <c r="X1717" s="6" t="s">
        <v>8546</v>
      </c>
      <c r="Y1717" s="6" t="s">
        <v>10964</v>
      </c>
    </row>
    <row r="1718" spans="1:25">
      <c r="A1718" s="6" t="s">
        <v>7179</v>
      </c>
      <c r="B1718" s="6" t="s">
        <v>7180</v>
      </c>
      <c r="C1718" s="6" t="s">
        <v>7181</v>
      </c>
      <c r="D1718" s="12">
        <v>0</v>
      </c>
      <c r="E1718" s="6" t="s">
        <v>6991</v>
      </c>
      <c r="F1718" s="6" t="s">
        <v>6992</v>
      </c>
      <c r="G1718" s="10" t="s">
        <v>1149</v>
      </c>
      <c r="H1718" s="10" t="s">
        <v>1645</v>
      </c>
      <c r="I1718" s="6" t="s">
        <v>6993</v>
      </c>
      <c r="J1718" s="16" t="s">
        <v>1548</v>
      </c>
      <c r="K1718" s="6" t="s">
        <v>1138</v>
      </c>
      <c r="N1718" s="8" t="s">
        <v>1139</v>
      </c>
      <c r="O1718" s="7">
        <v>2</v>
      </c>
      <c r="S1718" s="6">
        <v>0</v>
      </c>
      <c r="T1718" s="6">
        <v>1</v>
      </c>
      <c r="U1718" s="6">
        <v>0</v>
      </c>
      <c r="V1718" s="6">
        <v>1</v>
      </c>
      <c r="X1718" s="6" t="s">
        <v>8550</v>
      </c>
      <c r="Y1718" s="6" t="s">
        <v>10965</v>
      </c>
    </row>
    <row r="1719" spans="1:25">
      <c r="A1719" s="6" t="s">
        <v>7182</v>
      </c>
      <c r="B1719" s="6" t="s">
        <v>7183</v>
      </c>
      <c r="C1719" s="6" t="s">
        <v>7184</v>
      </c>
      <c r="D1719" s="12">
        <v>0</v>
      </c>
      <c r="E1719" s="6" t="s">
        <v>6991</v>
      </c>
      <c r="F1719" s="6" t="s">
        <v>6992</v>
      </c>
      <c r="G1719" s="10" t="s">
        <v>1149</v>
      </c>
      <c r="H1719" s="10" t="s">
        <v>1645</v>
      </c>
      <c r="I1719" s="6" t="s">
        <v>6993</v>
      </c>
      <c r="J1719" s="16" t="s">
        <v>1548</v>
      </c>
      <c r="K1719" s="6" t="s">
        <v>1138</v>
      </c>
      <c r="N1719" s="8" t="s">
        <v>1139</v>
      </c>
      <c r="O1719" s="7">
        <v>2</v>
      </c>
      <c r="S1719" s="6">
        <v>0</v>
      </c>
      <c r="T1719" s="6">
        <v>1</v>
      </c>
      <c r="U1719" s="6">
        <v>0</v>
      </c>
      <c r="V1719" s="6">
        <v>1</v>
      </c>
      <c r="X1719" s="6" t="s">
        <v>8552</v>
      </c>
      <c r="Y1719" s="6" t="s">
        <v>10966</v>
      </c>
    </row>
    <row r="1720" spans="1:25">
      <c r="A1720" s="6" t="s">
        <v>688</v>
      </c>
      <c r="B1720" s="6" t="s">
        <v>7185</v>
      </c>
      <c r="C1720" s="6" t="s">
        <v>7186</v>
      </c>
      <c r="D1720" s="12">
        <v>0</v>
      </c>
      <c r="E1720" s="6" t="s">
        <v>6991</v>
      </c>
      <c r="F1720" s="6" t="s">
        <v>6992</v>
      </c>
      <c r="G1720" s="10" t="s">
        <v>1149</v>
      </c>
      <c r="H1720" s="10" t="s">
        <v>1645</v>
      </c>
      <c r="I1720" s="6" t="s">
        <v>6993</v>
      </c>
      <c r="J1720" s="16" t="s">
        <v>1548</v>
      </c>
      <c r="K1720" s="6" t="s">
        <v>1138</v>
      </c>
      <c r="N1720" s="8" t="s">
        <v>1139</v>
      </c>
      <c r="O1720" s="7">
        <v>2</v>
      </c>
      <c r="S1720" s="6">
        <v>0</v>
      </c>
      <c r="T1720" s="6">
        <v>1</v>
      </c>
      <c r="U1720" s="6">
        <v>0</v>
      </c>
      <c r="V1720" s="6">
        <v>1</v>
      </c>
      <c r="X1720" s="6" t="s">
        <v>8554</v>
      </c>
      <c r="Y1720" s="6" t="s">
        <v>10967</v>
      </c>
    </row>
    <row r="1721" spans="1:25">
      <c r="A1721" s="6" t="s">
        <v>326</v>
      </c>
      <c r="B1721" s="6" t="s">
        <v>7187</v>
      </c>
      <c r="C1721" s="6" t="s">
        <v>7188</v>
      </c>
      <c r="D1721" s="12">
        <v>0</v>
      </c>
      <c r="E1721" s="6" t="s">
        <v>6991</v>
      </c>
      <c r="F1721" s="6" t="s">
        <v>6992</v>
      </c>
      <c r="G1721" s="10" t="s">
        <v>1149</v>
      </c>
      <c r="H1721" s="10" t="s">
        <v>1645</v>
      </c>
      <c r="I1721" s="6" t="s">
        <v>6993</v>
      </c>
      <c r="J1721" s="16" t="s">
        <v>1548</v>
      </c>
      <c r="K1721" s="6" t="s">
        <v>1138</v>
      </c>
      <c r="N1721" s="8" t="s">
        <v>1139</v>
      </c>
      <c r="O1721" s="7">
        <v>2</v>
      </c>
      <c r="S1721" s="6">
        <v>0</v>
      </c>
      <c r="T1721" s="6">
        <v>1</v>
      </c>
      <c r="U1721" s="6">
        <v>0</v>
      </c>
      <c r="V1721" s="6">
        <v>1</v>
      </c>
      <c r="X1721" s="6" t="s">
        <v>8556</v>
      </c>
      <c r="Y1721" s="6" t="s">
        <v>10968</v>
      </c>
    </row>
    <row r="1722" spans="1:25">
      <c r="A1722" s="6" t="s">
        <v>226</v>
      </c>
      <c r="B1722" s="6" t="s">
        <v>7189</v>
      </c>
      <c r="C1722" s="6" t="s">
        <v>7190</v>
      </c>
      <c r="D1722" s="12">
        <v>0</v>
      </c>
      <c r="E1722" s="6" t="s">
        <v>6991</v>
      </c>
      <c r="F1722" s="6" t="s">
        <v>6992</v>
      </c>
      <c r="G1722" s="10" t="s">
        <v>1149</v>
      </c>
      <c r="H1722" s="10" t="s">
        <v>1645</v>
      </c>
      <c r="I1722" s="6" t="s">
        <v>6993</v>
      </c>
      <c r="J1722" s="16" t="s">
        <v>1548</v>
      </c>
      <c r="K1722" s="6" t="s">
        <v>1138</v>
      </c>
      <c r="N1722" s="8" t="s">
        <v>1139</v>
      </c>
      <c r="O1722" s="7">
        <v>2</v>
      </c>
      <c r="S1722" s="6">
        <v>0</v>
      </c>
      <c r="T1722" s="6">
        <v>1</v>
      </c>
      <c r="U1722" s="6">
        <v>0</v>
      </c>
      <c r="V1722" s="6">
        <v>1</v>
      </c>
      <c r="X1722" s="6" t="s">
        <v>8558</v>
      </c>
      <c r="Y1722" s="6" t="s">
        <v>10969</v>
      </c>
    </row>
    <row r="1723" spans="1:25">
      <c r="A1723" s="6" t="s">
        <v>772</v>
      </c>
      <c r="B1723" s="6" t="s">
        <v>7191</v>
      </c>
      <c r="C1723" s="6" t="s">
        <v>7192</v>
      </c>
      <c r="D1723" s="12">
        <v>0</v>
      </c>
      <c r="E1723" s="6" t="s">
        <v>6991</v>
      </c>
      <c r="F1723" s="6" t="s">
        <v>6992</v>
      </c>
      <c r="G1723" s="10" t="s">
        <v>1149</v>
      </c>
      <c r="H1723" s="10" t="s">
        <v>1645</v>
      </c>
      <c r="I1723" s="6" t="s">
        <v>6993</v>
      </c>
      <c r="J1723" s="16" t="s">
        <v>1548</v>
      </c>
      <c r="K1723" s="6" t="s">
        <v>1138</v>
      </c>
      <c r="N1723" s="8" t="s">
        <v>1139</v>
      </c>
      <c r="O1723" s="7">
        <v>2</v>
      </c>
      <c r="S1723" s="6">
        <v>0</v>
      </c>
      <c r="T1723" s="6">
        <v>1</v>
      </c>
      <c r="U1723" s="6">
        <v>0</v>
      </c>
      <c r="V1723" s="6">
        <v>1</v>
      </c>
      <c r="X1723" s="6" t="s">
        <v>8560</v>
      </c>
      <c r="Y1723" s="6" t="s">
        <v>10970</v>
      </c>
    </row>
    <row r="1724" spans="1:25">
      <c r="A1724" s="6" t="s">
        <v>476</v>
      </c>
      <c r="B1724" s="6" t="s">
        <v>7193</v>
      </c>
      <c r="C1724" s="6" t="s">
        <v>7194</v>
      </c>
      <c r="D1724" s="12">
        <v>0</v>
      </c>
      <c r="E1724" s="6" t="s">
        <v>6991</v>
      </c>
      <c r="F1724" s="6" t="s">
        <v>6992</v>
      </c>
      <c r="G1724" s="10" t="s">
        <v>1149</v>
      </c>
      <c r="H1724" s="10" t="s">
        <v>1645</v>
      </c>
      <c r="I1724" s="6" t="s">
        <v>6993</v>
      </c>
      <c r="J1724" s="16" t="s">
        <v>1548</v>
      </c>
      <c r="K1724" s="6" t="s">
        <v>1138</v>
      </c>
      <c r="N1724" s="8" t="s">
        <v>1139</v>
      </c>
      <c r="O1724" s="7">
        <v>2</v>
      </c>
      <c r="S1724" s="6">
        <v>0</v>
      </c>
      <c r="T1724" s="6">
        <v>1</v>
      </c>
      <c r="U1724" s="6">
        <v>0</v>
      </c>
      <c r="V1724" s="6">
        <v>1</v>
      </c>
      <c r="X1724" s="6" t="s">
        <v>8564</v>
      </c>
      <c r="Y1724" s="6" t="s">
        <v>10971</v>
      </c>
    </row>
    <row r="1725" spans="1:25">
      <c r="A1725" s="6" t="s">
        <v>7195</v>
      </c>
      <c r="B1725" s="6" t="s">
        <v>7196</v>
      </c>
      <c r="C1725" s="6" t="s">
        <v>7197</v>
      </c>
      <c r="D1725" s="12">
        <v>0</v>
      </c>
      <c r="E1725" s="6" t="s">
        <v>6991</v>
      </c>
      <c r="F1725" s="6" t="s">
        <v>6992</v>
      </c>
      <c r="G1725" s="10" t="s">
        <v>1149</v>
      </c>
      <c r="H1725" s="10" t="s">
        <v>1645</v>
      </c>
      <c r="I1725" s="6" t="s">
        <v>6993</v>
      </c>
      <c r="J1725" s="16" t="s">
        <v>1548</v>
      </c>
      <c r="K1725" s="6" t="s">
        <v>1138</v>
      </c>
      <c r="N1725" s="8" t="s">
        <v>1139</v>
      </c>
      <c r="O1725" s="7">
        <v>2</v>
      </c>
      <c r="S1725" s="6">
        <v>0</v>
      </c>
      <c r="T1725" s="6">
        <v>1</v>
      </c>
      <c r="U1725" s="6">
        <v>0</v>
      </c>
      <c r="V1725" s="6">
        <v>1</v>
      </c>
      <c r="X1725" s="6" t="s">
        <v>8568</v>
      </c>
      <c r="Y1725" s="6" t="s">
        <v>10972</v>
      </c>
    </row>
    <row r="1726" spans="1:25">
      <c r="A1726" s="6" t="s">
        <v>7198</v>
      </c>
      <c r="B1726" s="6" t="s">
        <v>7199</v>
      </c>
      <c r="C1726" s="6" t="s">
        <v>7200</v>
      </c>
      <c r="D1726" s="12">
        <v>0</v>
      </c>
      <c r="E1726" s="16" t="s">
        <v>7201</v>
      </c>
      <c r="F1726" s="16" t="s">
        <v>7202</v>
      </c>
      <c r="G1726" s="10" t="s">
        <v>1149</v>
      </c>
      <c r="H1726" s="10" t="s">
        <v>1645</v>
      </c>
      <c r="I1726" s="6" t="s">
        <v>6993</v>
      </c>
      <c r="J1726" s="16" t="s">
        <v>1548</v>
      </c>
      <c r="K1726" s="6" t="s">
        <v>1138</v>
      </c>
      <c r="N1726" s="8" t="s">
        <v>1139</v>
      </c>
      <c r="O1726" s="7">
        <v>2</v>
      </c>
      <c r="S1726" s="6">
        <v>0</v>
      </c>
      <c r="T1726" s="6">
        <v>1</v>
      </c>
      <c r="U1726" s="6">
        <v>0</v>
      </c>
      <c r="V1726" s="6">
        <v>1</v>
      </c>
      <c r="X1726" s="6" t="s">
        <v>8298</v>
      </c>
      <c r="Y1726" s="6" t="s">
        <v>10973</v>
      </c>
    </row>
    <row r="1727" spans="1:25">
      <c r="A1727" s="6" t="s">
        <v>14</v>
      </c>
      <c r="B1727" s="6" t="s">
        <v>7203</v>
      </c>
      <c r="C1727" s="6" t="s">
        <v>7204</v>
      </c>
      <c r="D1727" s="12">
        <v>0</v>
      </c>
      <c r="E1727" s="16" t="s">
        <v>7201</v>
      </c>
      <c r="F1727" s="16" t="s">
        <v>7202</v>
      </c>
      <c r="G1727" s="10" t="s">
        <v>1149</v>
      </c>
      <c r="H1727" s="10" t="s">
        <v>1645</v>
      </c>
      <c r="I1727" s="6" t="s">
        <v>6993</v>
      </c>
      <c r="J1727" s="16" t="s">
        <v>1548</v>
      </c>
      <c r="K1727" s="6" t="s">
        <v>1138</v>
      </c>
      <c r="N1727" s="8" t="s">
        <v>1139</v>
      </c>
      <c r="O1727" s="7">
        <v>2</v>
      </c>
      <c r="S1727" s="6">
        <v>0</v>
      </c>
      <c r="T1727" s="6">
        <v>1</v>
      </c>
      <c r="U1727" s="6">
        <v>0</v>
      </c>
      <c r="V1727" s="6">
        <v>1</v>
      </c>
      <c r="X1727" s="6" t="s">
        <v>8358</v>
      </c>
      <c r="Y1727" s="6" t="s">
        <v>10974</v>
      </c>
    </row>
    <row r="1728" spans="1:25">
      <c r="A1728" s="6" t="s">
        <v>7205</v>
      </c>
      <c r="B1728" s="6" t="s">
        <v>7203</v>
      </c>
      <c r="C1728" s="6" t="s">
        <v>7206</v>
      </c>
      <c r="D1728" s="12">
        <v>0</v>
      </c>
      <c r="E1728" s="16" t="s">
        <v>7201</v>
      </c>
      <c r="F1728" s="16" t="s">
        <v>7202</v>
      </c>
      <c r="G1728" s="10" t="s">
        <v>1149</v>
      </c>
      <c r="H1728" s="10" t="s">
        <v>1645</v>
      </c>
      <c r="I1728" s="6" t="s">
        <v>6993</v>
      </c>
      <c r="J1728" s="16" t="s">
        <v>1548</v>
      </c>
      <c r="K1728" s="6" t="s">
        <v>1138</v>
      </c>
      <c r="N1728" s="8" t="s">
        <v>1139</v>
      </c>
      <c r="O1728" s="7">
        <v>2</v>
      </c>
      <c r="S1728" s="6">
        <v>0</v>
      </c>
      <c r="T1728" s="6">
        <v>1</v>
      </c>
      <c r="U1728" s="6">
        <v>0</v>
      </c>
      <c r="V1728" s="6">
        <v>1</v>
      </c>
      <c r="X1728" s="6" t="s">
        <v>8368</v>
      </c>
      <c r="Y1728" s="6" t="s">
        <v>10975</v>
      </c>
    </row>
    <row r="1729" spans="1:25">
      <c r="A1729" s="6" t="s">
        <v>7207</v>
      </c>
      <c r="B1729" s="6" t="s">
        <v>7203</v>
      </c>
      <c r="C1729" s="6" t="s">
        <v>7208</v>
      </c>
      <c r="D1729" s="12">
        <v>0</v>
      </c>
      <c r="E1729" s="16" t="s">
        <v>7201</v>
      </c>
      <c r="F1729" s="16" t="s">
        <v>7202</v>
      </c>
      <c r="G1729" s="10" t="s">
        <v>1149</v>
      </c>
      <c r="H1729" s="10" t="s">
        <v>1645</v>
      </c>
      <c r="I1729" s="6" t="s">
        <v>6993</v>
      </c>
      <c r="J1729" s="16" t="s">
        <v>1548</v>
      </c>
      <c r="K1729" s="6" t="s">
        <v>1138</v>
      </c>
      <c r="N1729" s="8" t="s">
        <v>1139</v>
      </c>
      <c r="O1729" s="7">
        <v>2</v>
      </c>
      <c r="S1729" s="6">
        <v>0</v>
      </c>
      <c r="T1729" s="6">
        <v>1</v>
      </c>
      <c r="U1729" s="6">
        <v>0</v>
      </c>
      <c r="V1729" s="6">
        <v>1</v>
      </c>
      <c r="X1729" s="6" t="s">
        <v>8370</v>
      </c>
      <c r="Y1729" s="6" t="s">
        <v>10976</v>
      </c>
    </row>
    <row r="1730" spans="1:25">
      <c r="A1730" s="6" t="s">
        <v>7209</v>
      </c>
      <c r="B1730" s="6" t="s">
        <v>7210</v>
      </c>
      <c r="C1730" s="6" t="s">
        <v>7211</v>
      </c>
      <c r="D1730" s="12">
        <v>0</v>
      </c>
      <c r="E1730" s="16" t="s">
        <v>7201</v>
      </c>
      <c r="F1730" s="16" t="s">
        <v>7202</v>
      </c>
      <c r="G1730" s="10" t="s">
        <v>1149</v>
      </c>
      <c r="H1730" s="10" t="s">
        <v>1645</v>
      </c>
      <c r="I1730" s="6" t="s">
        <v>6993</v>
      </c>
      <c r="J1730" s="16" t="s">
        <v>1548</v>
      </c>
      <c r="K1730" s="6" t="s">
        <v>1138</v>
      </c>
      <c r="N1730" s="8" t="s">
        <v>1139</v>
      </c>
      <c r="O1730" s="7">
        <v>2</v>
      </c>
      <c r="S1730" s="6">
        <v>0</v>
      </c>
      <c r="T1730" s="6">
        <v>1</v>
      </c>
      <c r="U1730" s="6">
        <v>0</v>
      </c>
      <c r="V1730" s="6">
        <v>1</v>
      </c>
      <c r="X1730" s="6" t="s">
        <v>8374</v>
      </c>
      <c r="Y1730" s="6" t="s">
        <v>10977</v>
      </c>
    </row>
    <row r="1731" spans="1:25">
      <c r="A1731" s="6" t="s">
        <v>7212</v>
      </c>
      <c r="B1731" s="6" t="s">
        <v>7213</v>
      </c>
      <c r="C1731" s="6" t="s">
        <v>7214</v>
      </c>
      <c r="D1731" s="12">
        <v>0</v>
      </c>
      <c r="E1731" s="16" t="s">
        <v>7201</v>
      </c>
      <c r="F1731" s="16" t="s">
        <v>7202</v>
      </c>
      <c r="G1731" s="10" t="s">
        <v>1149</v>
      </c>
      <c r="H1731" s="10" t="s">
        <v>1645</v>
      </c>
      <c r="I1731" s="6" t="s">
        <v>6993</v>
      </c>
      <c r="J1731" s="16" t="s">
        <v>1548</v>
      </c>
      <c r="K1731" s="6" t="s">
        <v>1138</v>
      </c>
      <c r="N1731" s="8" t="s">
        <v>1139</v>
      </c>
      <c r="O1731" s="7">
        <v>2</v>
      </c>
      <c r="S1731" s="6">
        <v>0</v>
      </c>
      <c r="T1731" s="6">
        <v>1</v>
      </c>
      <c r="U1731" s="6">
        <v>0</v>
      </c>
      <c r="V1731" s="6">
        <v>1</v>
      </c>
      <c r="X1731" s="6" t="s">
        <v>8410</v>
      </c>
      <c r="Y1731" s="6" t="s">
        <v>10978</v>
      </c>
    </row>
    <row r="1732" spans="1:25">
      <c r="A1732" s="6" t="s">
        <v>7215</v>
      </c>
      <c r="B1732" s="6" t="s">
        <v>7216</v>
      </c>
      <c r="C1732" s="6" t="s">
        <v>7217</v>
      </c>
      <c r="D1732" s="12">
        <v>0</v>
      </c>
      <c r="E1732" s="16" t="s">
        <v>7201</v>
      </c>
      <c r="F1732" s="16" t="s">
        <v>7202</v>
      </c>
      <c r="G1732" s="10" t="s">
        <v>1149</v>
      </c>
      <c r="H1732" s="10" t="s">
        <v>1645</v>
      </c>
      <c r="I1732" s="6" t="s">
        <v>6993</v>
      </c>
      <c r="J1732" s="16" t="s">
        <v>1548</v>
      </c>
      <c r="K1732" s="6" t="s">
        <v>1138</v>
      </c>
      <c r="N1732" s="8" t="s">
        <v>1139</v>
      </c>
      <c r="O1732" s="7">
        <v>2</v>
      </c>
      <c r="S1732" s="6">
        <v>0</v>
      </c>
      <c r="T1732" s="6">
        <v>1</v>
      </c>
      <c r="U1732" s="6">
        <v>0</v>
      </c>
      <c r="V1732" s="6">
        <v>1</v>
      </c>
      <c r="X1732" s="6" t="s">
        <v>8566</v>
      </c>
      <c r="Y1732" s="6" t="s">
        <v>10979</v>
      </c>
    </row>
    <row r="1733" spans="1:25">
      <c r="A1733" s="6" t="s">
        <v>727</v>
      </c>
      <c r="B1733" s="6" t="s">
        <v>7218</v>
      </c>
      <c r="C1733" s="8" t="s">
        <v>7219</v>
      </c>
      <c r="D1733" s="13">
        <v>1</v>
      </c>
      <c r="E1733" s="10" t="s">
        <v>1148</v>
      </c>
      <c r="F1733" s="10" t="s">
        <v>1148</v>
      </c>
      <c r="G1733" s="10" t="s">
        <v>1149</v>
      </c>
      <c r="H1733" s="10" t="s">
        <v>1645</v>
      </c>
      <c r="I1733" s="6" t="s">
        <v>7220</v>
      </c>
      <c r="J1733" s="16" t="s">
        <v>1548</v>
      </c>
      <c r="K1733" s="6" t="s">
        <v>1138</v>
      </c>
      <c r="N1733" s="8" t="s">
        <v>1150</v>
      </c>
      <c r="O1733" s="7">
        <v>1</v>
      </c>
      <c r="S1733" s="6">
        <v>0</v>
      </c>
      <c r="T1733" s="6">
        <v>1</v>
      </c>
      <c r="U1733" s="6">
        <v>0</v>
      </c>
      <c r="V1733" s="6">
        <v>1</v>
      </c>
      <c r="X1733" s="6" t="s">
        <v>8572</v>
      </c>
      <c r="Y1733" s="6" t="s">
        <v>10980</v>
      </c>
    </row>
    <row r="1734" spans="1:25">
      <c r="A1734" s="6" t="s">
        <v>579</v>
      </c>
      <c r="B1734" s="6" t="s">
        <v>7221</v>
      </c>
      <c r="C1734" s="6" t="s">
        <v>7222</v>
      </c>
      <c r="D1734" s="7">
        <v>1</v>
      </c>
      <c r="E1734" s="6" t="s">
        <v>1148</v>
      </c>
      <c r="F1734" s="6" t="s">
        <v>1148</v>
      </c>
      <c r="G1734" s="6" t="s">
        <v>1149</v>
      </c>
      <c r="H1734" s="10" t="s">
        <v>1645</v>
      </c>
      <c r="I1734" s="6" t="s">
        <v>7220</v>
      </c>
      <c r="J1734" s="6" t="s">
        <v>1548</v>
      </c>
      <c r="K1734" s="6" t="s">
        <v>1138</v>
      </c>
      <c r="N1734" s="8" t="s">
        <v>1398</v>
      </c>
      <c r="O1734" s="7">
        <v>2</v>
      </c>
      <c r="S1734" s="6">
        <v>0</v>
      </c>
      <c r="T1734" s="6">
        <v>1</v>
      </c>
      <c r="U1734" s="6">
        <v>0</v>
      </c>
      <c r="V1734" s="6">
        <v>1</v>
      </c>
      <c r="X1734" s="6" t="s">
        <v>8578</v>
      </c>
      <c r="Y1734" s="6" t="s">
        <v>10981</v>
      </c>
    </row>
    <row r="1735" spans="1:25">
      <c r="A1735" s="6" t="s">
        <v>48</v>
      </c>
      <c r="B1735" s="6" t="s">
        <v>7223</v>
      </c>
      <c r="C1735" s="6" t="s">
        <v>7224</v>
      </c>
      <c r="D1735" s="7">
        <v>1</v>
      </c>
      <c r="E1735" s="6" t="s">
        <v>1148</v>
      </c>
      <c r="F1735" s="6" t="s">
        <v>1148</v>
      </c>
      <c r="G1735" s="6" t="s">
        <v>1149</v>
      </c>
      <c r="H1735" s="10" t="s">
        <v>1645</v>
      </c>
      <c r="I1735" s="6" t="s">
        <v>7220</v>
      </c>
      <c r="J1735" s="6" t="s">
        <v>1548</v>
      </c>
      <c r="K1735" s="6" t="s">
        <v>1138</v>
      </c>
      <c r="N1735" s="8" t="s">
        <v>1398</v>
      </c>
      <c r="O1735" s="7">
        <v>2</v>
      </c>
      <c r="S1735" s="6">
        <v>0</v>
      </c>
      <c r="T1735" s="6">
        <v>1</v>
      </c>
      <c r="U1735" s="6">
        <v>0</v>
      </c>
      <c r="V1735" s="6">
        <v>1</v>
      </c>
      <c r="X1735" s="6" t="s">
        <v>8576</v>
      </c>
      <c r="Y1735" s="6" t="s">
        <v>10982</v>
      </c>
    </row>
    <row r="1736" spans="1:25">
      <c r="A1736" s="6" t="s">
        <v>542</v>
      </c>
      <c r="B1736" s="6" t="s">
        <v>7225</v>
      </c>
      <c r="C1736" s="6" t="s">
        <v>7226</v>
      </c>
      <c r="D1736" s="7">
        <v>1</v>
      </c>
      <c r="E1736" s="6" t="s">
        <v>1148</v>
      </c>
      <c r="F1736" s="6" t="s">
        <v>1148</v>
      </c>
      <c r="G1736" s="6" t="s">
        <v>1149</v>
      </c>
      <c r="H1736" s="10" t="s">
        <v>1645</v>
      </c>
      <c r="I1736" s="6" t="s">
        <v>7220</v>
      </c>
      <c r="J1736" s="6" t="s">
        <v>1548</v>
      </c>
      <c r="K1736" s="6" t="s">
        <v>1138</v>
      </c>
      <c r="N1736" s="8" t="s">
        <v>1398</v>
      </c>
      <c r="O1736" s="7">
        <v>2</v>
      </c>
      <c r="S1736" s="6">
        <v>0</v>
      </c>
      <c r="T1736" s="6">
        <v>1</v>
      </c>
      <c r="U1736" s="6">
        <v>0</v>
      </c>
      <c r="V1736" s="6">
        <v>1</v>
      </c>
      <c r="X1736" s="6" t="s">
        <v>8582</v>
      </c>
      <c r="Y1736" s="6" t="s">
        <v>10983</v>
      </c>
    </row>
    <row r="1737" spans="1:25">
      <c r="A1737" s="6" t="s">
        <v>284</v>
      </c>
      <c r="B1737" s="6" t="s">
        <v>7227</v>
      </c>
      <c r="C1737" s="11" t="s">
        <v>7228</v>
      </c>
      <c r="D1737" s="12">
        <v>1</v>
      </c>
      <c r="E1737" s="10" t="s">
        <v>7229</v>
      </c>
      <c r="F1737" s="10" t="s">
        <v>7230</v>
      </c>
      <c r="G1737" s="10" t="s">
        <v>1149</v>
      </c>
      <c r="H1737" s="10" t="s">
        <v>1645</v>
      </c>
      <c r="I1737" s="6" t="s">
        <v>7220</v>
      </c>
      <c r="J1737" s="16" t="s">
        <v>1548</v>
      </c>
      <c r="K1737" s="6" t="s">
        <v>1138</v>
      </c>
      <c r="N1737" s="8" t="s">
        <v>1139</v>
      </c>
      <c r="O1737" s="7">
        <v>2</v>
      </c>
      <c r="S1737" s="6">
        <v>0</v>
      </c>
      <c r="T1737" s="6">
        <v>1</v>
      </c>
      <c r="U1737" s="6">
        <v>0</v>
      </c>
      <c r="V1737" s="6">
        <v>1</v>
      </c>
      <c r="X1737" s="6" t="s">
        <v>10984</v>
      </c>
      <c r="Y1737" s="6" t="s">
        <v>10985</v>
      </c>
    </row>
    <row r="1738" spans="1:25">
      <c r="A1738" s="6" t="s">
        <v>852</v>
      </c>
      <c r="B1738" s="6" t="s">
        <v>7231</v>
      </c>
      <c r="C1738" s="8" t="s">
        <v>7232</v>
      </c>
      <c r="D1738" s="13">
        <v>0</v>
      </c>
      <c r="E1738" s="10" t="s">
        <v>7229</v>
      </c>
      <c r="F1738" s="10" t="s">
        <v>7230</v>
      </c>
      <c r="G1738" s="10" t="s">
        <v>1149</v>
      </c>
      <c r="H1738" s="6" t="s">
        <v>1135</v>
      </c>
      <c r="I1738" s="6" t="s">
        <v>7220</v>
      </c>
      <c r="J1738" s="16" t="s">
        <v>1548</v>
      </c>
      <c r="K1738" s="6" t="s">
        <v>1138</v>
      </c>
      <c r="N1738" s="8" t="s">
        <v>1139</v>
      </c>
      <c r="O1738" s="7">
        <v>2</v>
      </c>
      <c r="S1738" s="6">
        <v>0</v>
      </c>
      <c r="T1738" s="6">
        <v>1</v>
      </c>
      <c r="U1738" s="6">
        <v>0</v>
      </c>
      <c r="V1738" s="6">
        <v>1</v>
      </c>
      <c r="X1738" s="6" t="s">
        <v>10986</v>
      </c>
      <c r="Y1738" s="6" t="s">
        <v>10987</v>
      </c>
    </row>
    <row r="1739" spans="1:25">
      <c r="A1739" s="6" t="s">
        <v>77</v>
      </c>
      <c r="B1739" s="6" t="s">
        <v>7233</v>
      </c>
      <c r="C1739" s="6" t="s">
        <v>7234</v>
      </c>
      <c r="D1739" s="7">
        <v>1</v>
      </c>
      <c r="E1739" s="6" t="s">
        <v>1148</v>
      </c>
      <c r="F1739" s="6" t="s">
        <v>1148</v>
      </c>
      <c r="G1739" s="6" t="s">
        <v>1149</v>
      </c>
      <c r="H1739" s="10" t="s">
        <v>1645</v>
      </c>
      <c r="I1739" s="6" t="s">
        <v>7220</v>
      </c>
      <c r="J1739" s="16" t="s">
        <v>1548</v>
      </c>
      <c r="K1739" s="6" t="s">
        <v>1138</v>
      </c>
      <c r="N1739" s="8" t="s">
        <v>1398</v>
      </c>
      <c r="O1739" s="7">
        <v>2</v>
      </c>
      <c r="S1739" s="6">
        <v>0</v>
      </c>
      <c r="T1739" s="6">
        <v>1</v>
      </c>
      <c r="U1739" s="6">
        <v>0</v>
      </c>
      <c r="V1739" s="6">
        <v>1</v>
      </c>
      <c r="X1739" s="6" t="s">
        <v>8586</v>
      </c>
      <c r="Y1739" s="6" t="s">
        <v>10988</v>
      </c>
    </row>
    <row r="1740" spans="1:25">
      <c r="A1740" s="6" t="s">
        <v>986</v>
      </c>
      <c r="B1740" s="6" t="s">
        <v>7235</v>
      </c>
      <c r="C1740" s="6" t="s">
        <v>7236</v>
      </c>
      <c r="D1740" s="7">
        <v>1</v>
      </c>
      <c r="E1740" s="6" t="s">
        <v>7237</v>
      </c>
      <c r="F1740" s="6" t="s">
        <v>7238</v>
      </c>
      <c r="G1740" s="6" t="s">
        <v>1149</v>
      </c>
      <c r="H1740" s="10" t="s">
        <v>1645</v>
      </c>
      <c r="I1740" s="6" t="s">
        <v>7220</v>
      </c>
      <c r="J1740" s="6" t="s">
        <v>1548</v>
      </c>
      <c r="K1740" s="6" t="s">
        <v>1138</v>
      </c>
      <c r="N1740" s="8" t="s">
        <v>1139</v>
      </c>
      <c r="O1740" s="7">
        <v>2</v>
      </c>
      <c r="S1740" s="6">
        <v>0</v>
      </c>
      <c r="T1740" s="6">
        <v>1</v>
      </c>
      <c r="U1740" s="6">
        <v>0</v>
      </c>
      <c r="V1740" s="6">
        <v>1</v>
      </c>
      <c r="X1740" s="6" t="s">
        <v>10989</v>
      </c>
      <c r="Y1740" s="6" t="s">
        <v>10990</v>
      </c>
    </row>
    <row r="1741" spans="1:25">
      <c r="A1741" s="6" t="s">
        <v>7239</v>
      </c>
      <c r="B1741" s="6" t="s">
        <v>7240</v>
      </c>
      <c r="C1741" s="6" t="s">
        <v>7241</v>
      </c>
      <c r="D1741" s="7">
        <v>0</v>
      </c>
      <c r="E1741" s="6" t="s">
        <v>1148</v>
      </c>
      <c r="F1741" s="6" t="s">
        <v>1148</v>
      </c>
      <c r="G1741" s="6" t="s">
        <v>1149</v>
      </c>
      <c r="H1741" s="10" t="s">
        <v>1645</v>
      </c>
      <c r="I1741" s="6" t="s">
        <v>7242</v>
      </c>
      <c r="J1741" s="16" t="s">
        <v>1548</v>
      </c>
      <c r="K1741" s="6" t="s">
        <v>1138</v>
      </c>
      <c r="N1741" s="8" t="s">
        <v>1398</v>
      </c>
      <c r="O1741" s="7">
        <v>2</v>
      </c>
      <c r="P1741" s="6" t="s">
        <v>1399</v>
      </c>
      <c r="Q1741" s="6" t="s">
        <v>1236</v>
      </c>
      <c r="R1741" s="6" t="s">
        <v>1400</v>
      </c>
      <c r="S1741" s="6">
        <v>0</v>
      </c>
      <c r="T1741" s="6">
        <v>1</v>
      </c>
      <c r="U1741" s="6">
        <v>0</v>
      </c>
      <c r="V1741" s="6">
        <v>1</v>
      </c>
      <c r="X1741" s="6" t="s">
        <v>10991</v>
      </c>
      <c r="Y1741" s="6" t="s">
        <v>10992</v>
      </c>
    </row>
    <row r="1742" spans="1:25">
      <c r="A1742" s="6" t="s">
        <v>7243</v>
      </c>
      <c r="B1742" s="6" t="s">
        <v>7244</v>
      </c>
      <c r="C1742" s="6" t="s">
        <v>7245</v>
      </c>
      <c r="D1742" s="7">
        <v>0</v>
      </c>
      <c r="E1742" s="6" t="s">
        <v>1148</v>
      </c>
      <c r="F1742" s="6" t="s">
        <v>1148</v>
      </c>
      <c r="G1742" s="6" t="s">
        <v>1149</v>
      </c>
      <c r="H1742" s="10" t="s">
        <v>1645</v>
      </c>
      <c r="I1742" s="6" t="s">
        <v>7242</v>
      </c>
      <c r="J1742" s="16" t="s">
        <v>1548</v>
      </c>
      <c r="K1742" s="6" t="s">
        <v>1138</v>
      </c>
      <c r="N1742" s="8" t="s">
        <v>1398</v>
      </c>
      <c r="O1742" s="7">
        <v>2</v>
      </c>
      <c r="P1742" s="6" t="s">
        <v>1399</v>
      </c>
      <c r="Q1742" s="6" t="s">
        <v>1236</v>
      </c>
      <c r="R1742" s="6" t="s">
        <v>1400</v>
      </c>
      <c r="S1742" s="6">
        <v>0</v>
      </c>
      <c r="T1742" s="6">
        <v>1</v>
      </c>
      <c r="U1742" s="6">
        <v>0</v>
      </c>
      <c r="V1742" s="6">
        <v>1</v>
      </c>
      <c r="X1742" s="6" t="s">
        <v>10993</v>
      </c>
      <c r="Y1742" s="6" t="s">
        <v>10994</v>
      </c>
    </row>
    <row r="1743" spans="1:25">
      <c r="A1743" s="6" t="s">
        <v>7246</v>
      </c>
      <c r="B1743" s="6" t="s">
        <v>7247</v>
      </c>
      <c r="C1743" s="6" t="s">
        <v>7248</v>
      </c>
      <c r="D1743" s="7">
        <v>0</v>
      </c>
      <c r="E1743" s="6" t="s">
        <v>1148</v>
      </c>
      <c r="F1743" s="6" t="s">
        <v>1148</v>
      </c>
      <c r="G1743" s="6" t="s">
        <v>1149</v>
      </c>
      <c r="H1743" s="10" t="s">
        <v>1645</v>
      </c>
      <c r="I1743" s="6" t="s">
        <v>7242</v>
      </c>
      <c r="J1743" s="16" t="s">
        <v>1548</v>
      </c>
      <c r="K1743" s="6" t="s">
        <v>1138</v>
      </c>
      <c r="N1743" s="8" t="s">
        <v>1398</v>
      </c>
      <c r="O1743" s="7">
        <v>2</v>
      </c>
      <c r="P1743" s="6" t="s">
        <v>1399</v>
      </c>
      <c r="Q1743" s="6" t="s">
        <v>1236</v>
      </c>
      <c r="R1743" s="6" t="s">
        <v>1400</v>
      </c>
      <c r="S1743" s="6">
        <v>0</v>
      </c>
      <c r="T1743" s="6">
        <v>1</v>
      </c>
      <c r="U1743" s="6">
        <v>0</v>
      </c>
      <c r="V1743" s="6">
        <v>1</v>
      </c>
      <c r="X1743" s="6" t="s">
        <v>10995</v>
      </c>
      <c r="Y1743" s="6" t="s">
        <v>10996</v>
      </c>
    </row>
    <row r="1744" spans="1:25">
      <c r="A1744" s="6" t="s">
        <v>7249</v>
      </c>
      <c r="B1744" s="6" t="s">
        <v>7250</v>
      </c>
      <c r="C1744" s="18" t="s">
        <v>7251</v>
      </c>
      <c r="D1744" s="7">
        <v>0</v>
      </c>
      <c r="E1744" s="6" t="s">
        <v>7252</v>
      </c>
      <c r="F1744" s="6" t="s">
        <v>7253</v>
      </c>
      <c r="G1744" s="10" t="s">
        <v>1149</v>
      </c>
      <c r="H1744" s="10" t="s">
        <v>1645</v>
      </c>
      <c r="I1744" s="6" t="s">
        <v>7242</v>
      </c>
      <c r="J1744" s="16" t="s">
        <v>1548</v>
      </c>
      <c r="K1744" s="6" t="s">
        <v>1138</v>
      </c>
      <c r="N1744" s="8" t="s">
        <v>1139</v>
      </c>
      <c r="O1744" s="7">
        <v>2</v>
      </c>
      <c r="S1744" s="6">
        <v>0</v>
      </c>
      <c r="T1744" s="6">
        <v>1</v>
      </c>
      <c r="U1744" s="6">
        <v>0</v>
      </c>
      <c r="V1744" s="6">
        <v>1</v>
      </c>
      <c r="X1744" s="6" t="s">
        <v>8783</v>
      </c>
      <c r="Y1744" s="6" t="s">
        <v>10997</v>
      </c>
    </row>
    <row r="1745" spans="1:25">
      <c r="A1745" s="6" t="s">
        <v>7254</v>
      </c>
      <c r="B1745" s="6" t="s">
        <v>7255</v>
      </c>
      <c r="C1745" s="11" t="s">
        <v>7256</v>
      </c>
      <c r="D1745" s="25">
        <v>0</v>
      </c>
      <c r="E1745" s="6" t="s">
        <v>1148</v>
      </c>
      <c r="F1745" s="6" t="s">
        <v>1148</v>
      </c>
      <c r="G1745" s="6" t="s">
        <v>1149</v>
      </c>
      <c r="H1745" s="10" t="s">
        <v>1645</v>
      </c>
      <c r="I1745" s="6" t="s">
        <v>7242</v>
      </c>
      <c r="J1745" s="16" t="s">
        <v>1548</v>
      </c>
      <c r="K1745" s="6" t="s">
        <v>1138</v>
      </c>
      <c r="N1745" s="8" t="s">
        <v>1150</v>
      </c>
      <c r="O1745" s="7">
        <v>1</v>
      </c>
      <c r="S1745" s="6">
        <v>0</v>
      </c>
      <c r="T1745" s="6">
        <v>1</v>
      </c>
      <c r="U1745" s="6">
        <v>0</v>
      </c>
      <c r="V1745" s="6">
        <v>1</v>
      </c>
      <c r="X1745" s="6" t="s">
        <v>10998</v>
      </c>
      <c r="Y1745" s="6" t="s">
        <v>10999</v>
      </c>
    </row>
    <row r="1746" spans="1:25">
      <c r="A1746" s="6" t="s">
        <v>880</v>
      </c>
      <c r="B1746" s="6" t="s">
        <v>7257</v>
      </c>
      <c r="C1746" s="6" t="s">
        <v>7258</v>
      </c>
      <c r="D1746" s="7">
        <v>1</v>
      </c>
      <c r="E1746" s="6" t="s">
        <v>1148</v>
      </c>
      <c r="F1746" s="6" t="s">
        <v>1148</v>
      </c>
      <c r="G1746" s="6" t="s">
        <v>1149</v>
      </c>
      <c r="H1746" s="6" t="s">
        <v>1645</v>
      </c>
      <c r="I1746" s="6" t="s">
        <v>7242</v>
      </c>
      <c r="J1746" s="16" t="s">
        <v>1548</v>
      </c>
      <c r="K1746" s="6" t="s">
        <v>1138</v>
      </c>
      <c r="N1746" s="8" t="s">
        <v>1150</v>
      </c>
      <c r="O1746" s="7">
        <v>1</v>
      </c>
      <c r="S1746" s="6">
        <v>0</v>
      </c>
      <c r="T1746" s="6">
        <v>1</v>
      </c>
      <c r="U1746" s="6">
        <v>0</v>
      </c>
      <c r="V1746" s="6">
        <v>1</v>
      </c>
      <c r="X1746" s="6" t="s">
        <v>8767</v>
      </c>
      <c r="Y1746" s="6" t="s">
        <v>9292</v>
      </c>
    </row>
    <row r="1747" spans="1:25">
      <c r="A1747" s="6" t="s">
        <v>7259</v>
      </c>
      <c r="B1747" s="6" t="s">
        <v>7260</v>
      </c>
      <c r="C1747" s="6" t="s">
        <v>7261</v>
      </c>
      <c r="D1747" s="7">
        <v>0</v>
      </c>
      <c r="E1747" s="6" t="s">
        <v>1148</v>
      </c>
      <c r="F1747" s="6" t="s">
        <v>1148</v>
      </c>
      <c r="G1747" s="6" t="s">
        <v>1149</v>
      </c>
      <c r="H1747" s="10" t="s">
        <v>1645</v>
      </c>
      <c r="I1747" s="6" t="s">
        <v>7242</v>
      </c>
      <c r="J1747" s="16" t="s">
        <v>1548</v>
      </c>
      <c r="K1747" s="6" t="s">
        <v>1138</v>
      </c>
      <c r="N1747" s="8" t="s">
        <v>1398</v>
      </c>
      <c r="O1747" s="7">
        <v>2</v>
      </c>
      <c r="P1747" s="6" t="s">
        <v>1399</v>
      </c>
      <c r="Q1747" s="6" t="s">
        <v>1236</v>
      </c>
      <c r="R1747" s="6" t="s">
        <v>1400</v>
      </c>
      <c r="S1747" s="6">
        <v>0</v>
      </c>
      <c r="T1747" s="6">
        <v>1</v>
      </c>
      <c r="U1747" s="6">
        <v>0</v>
      </c>
      <c r="V1747" s="6">
        <v>1</v>
      </c>
      <c r="X1747" s="6" t="s">
        <v>11000</v>
      </c>
      <c r="Y1747" s="6" t="s">
        <v>11001</v>
      </c>
    </row>
    <row r="1748" spans="1:25">
      <c r="A1748" s="6" t="s">
        <v>7262</v>
      </c>
      <c r="B1748" s="6" t="s">
        <v>7263</v>
      </c>
      <c r="C1748" s="6" t="s">
        <v>7264</v>
      </c>
      <c r="D1748" s="7">
        <v>0</v>
      </c>
      <c r="E1748" s="6" t="s">
        <v>1148</v>
      </c>
      <c r="F1748" s="6" t="s">
        <v>1148</v>
      </c>
      <c r="G1748" s="6" t="s">
        <v>1149</v>
      </c>
      <c r="H1748" s="6" t="s">
        <v>1645</v>
      </c>
      <c r="I1748" s="6" t="s">
        <v>7242</v>
      </c>
      <c r="J1748" s="16" t="s">
        <v>1548</v>
      </c>
      <c r="K1748" s="6" t="s">
        <v>1138</v>
      </c>
      <c r="N1748" s="8" t="s">
        <v>1150</v>
      </c>
      <c r="O1748" s="7">
        <v>1</v>
      </c>
      <c r="S1748" s="6">
        <v>0</v>
      </c>
      <c r="T1748" s="6">
        <v>1</v>
      </c>
      <c r="U1748" s="6">
        <v>0</v>
      </c>
      <c r="V1748" s="6">
        <v>1</v>
      </c>
      <c r="X1748" s="6" t="s">
        <v>11002</v>
      </c>
      <c r="Y1748" s="6" t="s">
        <v>11003</v>
      </c>
    </row>
    <row r="1749" spans="1:25">
      <c r="A1749" s="6" t="s">
        <v>7265</v>
      </c>
      <c r="B1749" s="6" t="s">
        <v>7266</v>
      </c>
      <c r="C1749" s="11" t="s">
        <v>7267</v>
      </c>
      <c r="D1749" s="25">
        <v>0</v>
      </c>
      <c r="E1749" s="6" t="s">
        <v>1148</v>
      </c>
      <c r="F1749" s="6" t="s">
        <v>1148</v>
      </c>
      <c r="G1749" s="6" t="s">
        <v>1149</v>
      </c>
      <c r="H1749" s="10" t="s">
        <v>1645</v>
      </c>
      <c r="I1749" s="6" t="s">
        <v>7242</v>
      </c>
      <c r="J1749" s="16" t="s">
        <v>1548</v>
      </c>
      <c r="K1749" s="6" t="s">
        <v>1138</v>
      </c>
      <c r="N1749" s="6" t="s">
        <v>1398</v>
      </c>
      <c r="O1749" s="7">
        <v>2</v>
      </c>
      <c r="P1749" s="6" t="s">
        <v>1399</v>
      </c>
      <c r="Q1749" s="6" t="s">
        <v>1236</v>
      </c>
      <c r="R1749" s="6" t="s">
        <v>1400</v>
      </c>
      <c r="S1749" s="6">
        <v>0</v>
      </c>
      <c r="T1749" s="6">
        <v>1</v>
      </c>
      <c r="U1749" s="6">
        <v>0</v>
      </c>
      <c r="V1749" s="6">
        <v>1</v>
      </c>
      <c r="X1749" s="6" t="s">
        <v>11004</v>
      </c>
      <c r="Y1749" s="6" t="s">
        <v>11005</v>
      </c>
    </row>
    <row r="1750" spans="1:25">
      <c r="A1750" s="6" t="s">
        <v>7268</v>
      </c>
      <c r="B1750" s="6" t="s">
        <v>7269</v>
      </c>
      <c r="C1750" s="6" t="s">
        <v>7270</v>
      </c>
      <c r="D1750" s="7">
        <v>0</v>
      </c>
      <c r="E1750" s="6" t="s">
        <v>7271</v>
      </c>
      <c r="F1750" s="6" t="s">
        <v>7272</v>
      </c>
      <c r="G1750" s="6" t="s">
        <v>1149</v>
      </c>
      <c r="H1750" s="10" t="s">
        <v>1645</v>
      </c>
      <c r="I1750" s="6" t="s">
        <v>7242</v>
      </c>
      <c r="J1750" s="16" t="s">
        <v>1548</v>
      </c>
      <c r="K1750" s="6" t="s">
        <v>1138</v>
      </c>
      <c r="N1750" s="8" t="s">
        <v>1398</v>
      </c>
      <c r="O1750" s="7">
        <v>2</v>
      </c>
      <c r="S1750" s="6">
        <v>0</v>
      </c>
      <c r="T1750" s="6">
        <v>1</v>
      </c>
      <c r="U1750" s="6">
        <v>0</v>
      </c>
      <c r="V1750" s="6">
        <v>1</v>
      </c>
      <c r="X1750" s="6" t="s">
        <v>11006</v>
      </c>
      <c r="Y1750" s="6" t="s">
        <v>11007</v>
      </c>
    </row>
    <row r="1751" spans="1:25">
      <c r="A1751" s="6" t="s">
        <v>7273</v>
      </c>
      <c r="B1751" s="6" t="s">
        <v>7274</v>
      </c>
      <c r="C1751" s="6" t="s">
        <v>7275</v>
      </c>
      <c r="D1751" s="7">
        <v>0</v>
      </c>
      <c r="E1751" s="6" t="s">
        <v>1148</v>
      </c>
      <c r="F1751" s="6" t="s">
        <v>1148</v>
      </c>
      <c r="G1751" s="6" t="s">
        <v>1149</v>
      </c>
      <c r="H1751" s="10" t="s">
        <v>1645</v>
      </c>
      <c r="I1751" s="6" t="s">
        <v>7242</v>
      </c>
      <c r="J1751" s="16" t="s">
        <v>1548</v>
      </c>
      <c r="K1751" s="6" t="s">
        <v>1138</v>
      </c>
      <c r="N1751" s="8" t="s">
        <v>1398</v>
      </c>
      <c r="O1751" s="7">
        <v>2</v>
      </c>
      <c r="P1751" s="6" t="s">
        <v>1399</v>
      </c>
      <c r="Q1751" s="6" t="s">
        <v>1236</v>
      </c>
      <c r="R1751" s="6" t="s">
        <v>1400</v>
      </c>
      <c r="S1751" s="6">
        <v>0</v>
      </c>
      <c r="T1751" s="6">
        <v>1</v>
      </c>
      <c r="U1751" s="6">
        <v>0</v>
      </c>
      <c r="V1751" s="6">
        <v>1</v>
      </c>
      <c r="X1751" s="6" t="s">
        <v>11008</v>
      </c>
      <c r="Y1751" s="6" t="s">
        <v>11009</v>
      </c>
    </row>
    <row r="1752" spans="1:25">
      <c r="A1752" s="6" t="s">
        <v>340</v>
      </c>
      <c r="B1752" s="6" t="s">
        <v>7276</v>
      </c>
      <c r="C1752" s="6" t="s">
        <v>7277</v>
      </c>
      <c r="D1752" s="7">
        <v>1</v>
      </c>
      <c r="E1752" s="6" t="s">
        <v>7278</v>
      </c>
      <c r="F1752" s="6" t="s">
        <v>7279</v>
      </c>
      <c r="G1752" s="6" t="s">
        <v>1149</v>
      </c>
      <c r="H1752" s="10" t="s">
        <v>1645</v>
      </c>
      <c r="I1752" s="6" t="s">
        <v>7242</v>
      </c>
      <c r="J1752" s="16" t="s">
        <v>1548</v>
      </c>
      <c r="K1752" s="6" t="s">
        <v>1138</v>
      </c>
      <c r="N1752" s="8" t="s">
        <v>1139</v>
      </c>
      <c r="O1752" s="7">
        <v>2</v>
      </c>
      <c r="S1752" s="6">
        <v>0</v>
      </c>
      <c r="T1752" s="6">
        <v>1</v>
      </c>
      <c r="U1752" s="6">
        <v>0</v>
      </c>
      <c r="V1752" s="6">
        <v>1</v>
      </c>
      <c r="X1752" s="6" t="s">
        <v>11010</v>
      </c>
      <c r="Y1752" s="6" t="s">
        <v>11011</v>
      </c>
    </row>
    <row r="1753" spans="1:25">
      <c r="A1753" s="6" t="s">
        <v>7280</v>
      </c>
      <c r="B1753" s="6" t="s">
        <v>7281</v>
      </c>
      <c r="C1753" s="6" t="s">
        <v>7282</v>
      </c>
      <c r="D1753" s="7">
        <v>0</v>
      </c>
      <c r="E1753" s="6" t="s">
        <v>1148</v>
      </c>
      <c r="F1753" s="6" t="s">
        <v>1148</v>
      </c>
      <c r="G1753" s="6" t="s">
        <v>1149</v>
      </c>
      <c r="H1753" s="10" t="s">
        <v>1645</v>
      </c>
      <c r="I1753" s="6" t="s">
        <v>7242</v>
      </c>
      <c r="J1753" s="16" t="s">
        <v>1548</v>
      </c>
      <c r="K1753" s="6" t="s">
        <v>1138</v>
      </c>
      <c r="N1753" s="8" t="s">
        <v>1398</v>
      </c>
      <c r="O1753" s="7">
        <v>2</v>
      </c>
      <c r="P1753" s="6" t="s">
        <v>1399</v>
      </c>
      <c r="Q1753" s="6" t="s">
        <v>1236</v>
      </c>
      <c r="R1753" s="6" t="s">
        <v>1400</v>
      </c>
      <c r="S1753" s="6">
        <v>0</v>
      </c>
      <c r="T1753" s="6">
        <v>1</v>
      </c>
      <c r="U1753" s="6">
        <v>0</v>
      </c>
      <c r="V1753" s="6">
        <v>1</v>
      </c>
      <c r="X1753" s="6" t="s">
        <v>11012</v>
      </c>
      <c r="Y1753" s="6" t="s">
        <v>11013</v>
      </c>
    </row>
    <row r="1754" spans="1:25">
      <c r="A1754" s="6" t="s">
        <v>748</v>
      </c>
      <c r="B1754" s="6" t="s">
        <v>7283</v>
      </c>
      <c r="C1754" s="6" t="s">
        <v>7284</v>
      </c>
      <c r="D1754" s="7">
        <v>1</v>
      </c>
      <c r="E1754" s="6" t="s">
        <v>1148</v>
      </c>
      <c r="F1754" s="6" t="s">
        <v>1148</v>
      </c>
      <c r="G1754" s="6" t="s">
        <v>1149</v>
      </c>
      <c r="H1754" s="6" t="s">
        <v>1645</v>
      </c>
      <c r="I1754" s="16" t="s">
        <v>7285</v>
      </c>
      <c r="J1754" s="16" t="s">
        <v>1548</v>
      </c>
      <c r="K1754" s="6" t="s">
        <v>1138</v>
      </c>
      <c r="N1754" s="8" t="s">
        <v>1150</v>
      </c>
      <c r="O1754" s="7">
        <v>1</v>
      </c>
      <c r="S1754" s="6">
        <v>0</v>
      </c>
      <c r="T1754" s="6">
        <v>0</v>
      </c>
      <c r="U1754" s="6">
        <v>1</v>
      </c>
      <c r="V1754" s="6">
        <v>1</v>
      </c>
      <c r="X1754" s="6" t="s">
        <v>11014</v>
      </c>
      <c r="Y1754" s="6" t="s">
        <v>11015</v>
      </c>
    </row>
    <row r="1755" spans="1:25">
      <c r="A1755" s="6" t="s">
        <v>1000</v>
      </c>
      <c r="B1755" s="6" t="s">
        <v>7286</v>
      </c>
      <c r="C1755" s="6" t="s">
        <v>7287</v>
      </c>
      <c r="D1755" s="7">
        <v>0</v>
      </c>
      <c r="E1755" s="6" t="s">
        <v>1148</v>
      </c>
      <c r="F1755" s="6" t="s">
        <v>1148</v>
      </c>
      <c r="G1755" s="6" t="s">
        <v>1149</v>
      </c>
      <c r="H1755" s="6" t="s">
        <v>1645</v>
      </c>
      <c r="I1755" s="16" t="s">
        <v>7285</v>
      </c>
      <c r="J1755" s="16" t="s">
        <v>1548</v>
      </c>
      <c r="K1755" s="6" t="s">
        <v>1138</v>
      </c>
      <c r="N1755" s="8" t="s">
        <v>1398</v>
      </c>
      <c r="O1755" s="7">
        <v>2</v>
      </c>
      <c r="S1755" s="6">
        <v>0</v>
      </c>
      <c r="T1755" s="6">
        <v>0</v>
      </c>
      <c r="U1755" s="6">
        <v>1</v>
      </c>
      <c r="V1755" s="6">
        <v>1</v>
      </c>
      <c r="X1755" s="6" t="s">
        <v>11016</v>
      </c>
      <c r="Y1755" s="6" t="s">
        <v>8791</v>
      </c>
    </row>
    <row r="1756" spans="1:25">
      <c r="A1756" s="6" t="s">
        <v>470</v>
      </c>
      <c r="B1756" s="6" t="s">
        <v>7288</v>
      </c>
      <c r="C1756" s="6" t="s">
        <v>7289</v>
      </c>
      <c r="D1756" s="7">
        <v>0</v>
      </c>
      <c r="E1756" s="6" t="s">
        <v>1148</v>
      </c>
      <c r="F1756" s="6" t="s">
        <v>1148</v>
      </c>
      <c r="G1756" s="6" t="s">
        <v>1149</v>
      </c>
      <c r="H1756" s="6" t="s">
        <v>1645</v>
      </c>
      <c r="I1756" s="16" t="s">
        <v>7285</v>
      </c>
      <c r="J1756" s="16" t="s">
        <v>1548</v>
      </c>
      <c r="K1756" s="6" t="s">
        <v>1138</v>
      </c>
      <c r="N1756" s="8" t="s">
        <v>1398</v>
      </c>
      <c r="O1756" s="7">
        <v>2</v>
      </c>
      <c r="S1756" s="6">
        <v>0</v>
      </c>
      <c r="T1756" s="6">
        <v>0</v>
      </c>
      <c r="U1756" s="6">
        <v>1</v>
      </c>
      <c r="V1756" s="6">
        <v>1</v>
      </c>
      <c r="X1756" s="6" t="s">
        <v>11017</v>
      </c>
      <c r="Y1756" s="6" t="s">
        <v>8793</v>
      </c>
    </row>
    <row r="1757" spans="1:25">
      <c r="A1757" s="6" t="s">
        <v>867</v>
      </c>
      <c r="B1757" s="6" t="s">
        <v>7290</v>
      </c>
      <c r="C1757" s="6" t="s">
        <v>7291</v>
      </c>
      <c r="D1757" s="7">
        <v>1</v>
      </c>
      <c r="E1757" s="6" t="s">
        <v>1148</v>
      </c>
      <c r="F1757" s="6" t="s">
        <v>1148</v>
      </c>
      <c r="G1757" s="10" t="s">
        <v>1149</v>
      </c>
      <c r="H1757" s="10" t="s">
        <v>1645</v>
      </c>
      <c r="I1757" s="6" t="s">
        <v>7292</v>
      </c>
      <c r="J1757" s="16" t="s">
        <v>1548</v>
      </c>
      <c r="K1757" s="6" t="s">
        <v>1138</v>
      </c>
      <c r="N1757" s="8" t="s">
        <v>1150</v>
      </c>
      <c r="O1757" s="7">
        <v>1</v>
      </c>
      <c r="S1757" s="6">
        <v>0</v>
      </c>
      <c r="T1757" s="6">
        <v>1</v>
      </c>
      <c r="U1757" s="6">
        <v>0</v>
      </c>
      <c r="V1757" s="6">
        <v>1</v>
      </c>
      <c r="X1757" s="6" t="s">
        <v>9067</v>
      </c>
      <c r="Y1757" s="6" t="s">
        <v>11018</v>
      </c>
    </row>
    <row r="1758" spans="1:25">
      <c r="A1758" s="6" t="s">
        <v>889</v>
      </c>
      <c r="B1758" s="6" t="s">
        <v>7293</v>
      </c>
      <c r="C1758" s="6" t="s">
        <v>7294</v>
      </c>
      <c r="D1758" s="7">
        <v>1</v>
      </c>
      <c r="E1758" s="6" t="s">
        <v>1148</v>
      </c>
      <c r="F1758" s="6" t="s">
        <v>1148</v>
      </c>
      <c r="G1758" s="10" t="s">
        <v>1149</v>
      </c>
      <c r="H1758" s="10" t="s">
        <v>1645</v>
      </c>
      <c r="I1758" s="6" t="s">
        <v>7292</v>
      </c>
      <c r="J1758" s="16" t="s">
        <v>1548</v>
      </c>
      <c r="K1758" s="6" t="s">
        <v>1138</v>
      </c>
      <c r="N1758" s="8" t="s">
        <v>1150</v>
      </c>
      <c r="O1758" s="7">
        <v>1</v>
      </c>
      <c r="S1758" s="6">
        <v>0</v>
      </c>
      <c r="T1758" s="6">
        <v>1</v>
      </c>
      <c r="U1758" s="6">
        <v>0</v>
      </c>
      <c r="V1758" s="6">
        <v>1</v>
      </c>
      <c r="X1758" s="6" t="s">
        <v>9069</v>
      </c>
      <c r="Y1758" s="6" t="s">
        <v>10735</v>
      </c>
    </row>
    <row r="1759" spans="1:25">
      <c r="A1759" s="6" t="s">
        <v>355</v>
      </c>
      <c r="B1759" s="6" t="s">
        <v>7295</v>
      </c>
      <c r="C1759" s="6" t="s">
        <v>7296</v>
      </c>
      <c r="D1759" s="7">
        <v>1</v>
      </c>
      <c r="E1759" s="6" t="s">
        <v>1148</v>
      </c>
      <c r="F1759" s="6" t="s">
        <v>1148</v>
      </c>
      <c r="G1759" s="6" t="s">
        <v>1149</v>
      </c>
      <c r="H1759" s="6" t="s">
        <v>1645</v>
      </c>
      <c r="I1759" s="6" t="s">
        <v>7292</v>
      </c>
      <c r="J1759" s="16" t="s">
        <v>1548</v>
      </c>
      <c r="K1759" s="6" t="s">
        <v>1138</v>
      </c>
      <c r="N1759" s="8" t="s">
        <v>1150</v>
      </c>
      <c r="O1759" s="7">
        <v>1</v>
      </c>
      <c r="S1759" s="6">
        <v>0</v>
      </c>
      <c r="T1759" s="6">
        <v>1</v>
      </c>
      <c r="U1759" s="6">
        <v>0</v>
      </c>
      <c r="V1759" s="6">
        <v>1</v>
      </c>
      <c r="X1759" s="6" t="s">
        <v>9081</v>
      </c>
      <c r="Y1759" s="6" t="s">
        <v>11019</v>
      </c>
    </row>
    <row r="1760" spans="1:25">
      <c r="A1760" s="6" t="s">
        <v>979</v>
      </c>
      <c r="B1760" s="6" t="s">
        <v>7297</v>
      </c>
      <c r="C1760" s="11" t="s">
        <v>7298</v>
      </c>
      <c r="D1760" s="12">
        <v>1</v>
      </c>
      <c r="E1760" s="10" t="s">
        <v>1148</v>
      </c>
      <c r="F1760" s="10" t="s">
        <v>1148</v>
      </c>
      <c r="G1760" s="10" t="s">
        <v>1149</v>
      </c>
      <c r="H1760" s="10" t="s">
        <v>1645</v>
      </c>
      <c r="I1760" s="6" t="s">
        <v>7292</v>
      </c>
      <c r="J1760" s="16" t="s">
        <v>1548</v>
      </c>
      <c r="K1760" s="6" t="s">
        <v>1138</v>
      </c>
      <c r="N1760" s="8" t="s">
        <v>1150</v>
      </c>
      <c r="O1760" s="7">
        <v>1</v>
      </c>
      <c r="S1760" s="6">
        <v>0</v>
      </c>
      <c r="T1760" s="6">
        <v>1</v>
      </c>
      <c r="U1760" s="6">
        <v>0</v>
      </c>
      <c r="V1760" s="6">
        <v>1</v>
      </c>
      <c r="X1760" s="6" t="s">
        <v>8580</v>
      </c>
      <c r="Y1760" s="6" t="s">
        <v>11020</v>
      </c>
    </row>
    <row r="1761" spans="1:25">
      <c r="A1761" s="6" t="s">
        <v>235</v>
      </c>
      <c r="B1761" s="6" t="s">
        <v>7299</v>
      </c>
      <c r="C1761" s="11" t="s">
        <v>7300</v>
      </c>
      <c r="D1761" s="12">
        <v>1</v>
      </c>
      <c r="E1761" s="10" t="s">
        <v>1148</v>
      </c>
      <c r="F1761" s="10" t="s">
        <v>1148</v>
      </c>
      <c r="G1761" s="10" t="s">
        <v>1149</v>
      </c>
      <c r="H1761" s="10" t="s">
        <v>1645</v>
      </c>
      <c r="I1761" s="6" t="s">
        <v>7292</v>
      </c>
      <c r="J1761" s="16" t="s">
        <v>1548</v>
      </c>
      <c r="K1761" s="6" t="s">
        <v>1138</v>
      </c>
      <c r="N1761" s="8" t="s">
        <v>1150</v>
      </c>
      <c r="O1761" s="7">
        <v>1</v>
      </c>
      <c r="S1761" s="6">
        <v>0</v>
      </c>
      <c r="T1761" s="6">
        <v>1</v>
      </c>
      <c r="U1761" s="6">
        <v>0</v>
      </c>
      <c r="V1761" s="6">
        <v>1</v>
      </c>
      <c r="X1761" s="6" t="s">
        <v>9084</v>
      </c>
      <c r="Y1761" s="6" t="s">
        <v>11021</v>
      </c>
    </row>
    <row r="1762" spans="1:25">
      <c r="A1762" s="6" t="s">
        <v>59</v>
      </c>
      <c r="B1762" s="6" t="s">
        <v>7301</v>
      </c>
      <c r="C1762" s="11" t="s">
        <v>7302</v>
      </c>
      <c r="D1762" s="12">
        <v>1</v>
      </c>
      <c r="E1762" s="10" t="s">
        <v>1148</v>
      </c>
      <c r="F1762" s="10" t="s">
        <v>1148</v>
      </c>
      <c r="G1762" s="10" t="s">
        <v>1149</v>
      </c>
      <c r="H1762" s="10" t="s">
        <v>1645</v>
      </c>
      <c r="I1762" s="6" t="s">
        <v>7303</v>
      </c>
      <c r="J1762" s="16" t="s">
        <v>7304</v>
      </c>
      <c r="K1762" s="6" t="s">
        <v>1138</v>
      </c>
      <c r="N1762" s="8" t="s">
        <v>1150</v>
      </c>
      <c r="O1762" s="7">
        <v>1</v>
      </c>
      <c r="S1762" s="6">
        <v>0</v>
      </c>
      <c r="T1762" s="6">
        <v>0</v>
      </c>
      <c r="U1762" s="6">
        <v>0</v>
      </c>
      <c r="V1762" s="6">
        <v>1</v>
      </c>
      <c r="X1762" s="6" t="s">
        <v>11022</v>
      </c>
      <c r="Y1762" s="6" t="s">
        <v>11023</v>
      </c>
    </row>
    <row r="1763" spans="1:25">
      <c r="A1763" s="6" t="s">
        <v>582</v>
      </c>
      <c r="B1763" s="6" t="s">
        <v>7305</v>
      </c>
      <c r="C1763" s="11" t="s">
        <v>7306</v>
      </c>
      <c r="D1763" s="12">
        <v>1</v>
      </c>
      <c r="E1763" s="10" t="s">
        <v>1148</v>
      </c>
      <c r="F1763" s="10" t="s">
        <v>1148</v>
      </c>
      <c r="G1763" s="10" t="s">
        <v>1149</v>
      </c>
      <c r="H1763" s="10" t="s">
        <v>1645</v>
      </c>
      <c r="I1763" s="6" t="s">
        <v>7303</v>
      </c>
      <c r="J1763" s="16" t="s">
        <v>7304</v>
      </c>
      <c r="K1763" s="6" t="s">
        <v>1138</v>
      </c>
      <c r="N1763" s="8" t="s">
        <v>1150</v>
      </c>
      <c r="O1763" s="7">
        <v>1</v>
      </c>
      <c r="S1763" s="6">
        <v>0</v>
      </c>
      <c r="T1763" s="6">
        <v>0</v>
      </c>
      <c r="U1763" s="6">
        <v>0</v>
      </c>
      <c r="V1763" s="6">
        <v>1</v>
      </c>
      <c r="X1763" s="6" t="s">
        <v>11024</v>
      </c>
      <c r="Y1763" s="6" t="s">
        <v>11025</v>
      </c>
    </row>
    <row r="1764" spans="1:25">
      <c r="A1764" s="6" t="s">
        <v>1099</v>
      </c>
      <c r="B1764" s="6" t="s">
        <v>7307</v>
      </c>
      <c r="C1764" s="11" t="s">
        <v>7308</v>
      </c>
      <c r="D1764" s="12">
        <v>1</v>
      </c>
      <c r="E1764" s="10" t="s">
        <v>1148</v>
      </c>
      <c r="F1764" s="10" t="s">
        <v>1148</v>
      </c>
      <c r="G1764" s="10" t="s">
        <v>1149</v>
      </c>
      <c r="H1764" s="10" t="s">
        <v>1645</v>
      </c>
      <c r="I1764" s="6" t="s">
        <v>7303</v>
      </c>
      <c r="J1764" s="16" t="s">
        <v>7304</v>
      </c>
      <c r="K1764" s="6" t="s">
        <v>1138</v>
      </c>
      <c r="N1764" s="8" t="s">
        <v>1150</v>
      </c>
      <c r="O1764" s="7">
        <v>1</v>
      </c>
      <c r="S1764" s="6">
        <v>0</v>
      </c>
      <c r="T1764" s="6">
        <v>0</v>
      </c>
      <c r="U1764" s="6">
        <v>0</v>
      </c>
      <c r="V1764" s="6">
        <v>1</v>
      </c>
      <c r="X1764" s="6" t="s">
        <v>10844</v>
      </c>
      <c r="Y1764" s="6" t="s">
        <v>11026</v>
      </c>
    </row>
    <row r="1765" spans="1:25">
      <c r="A1765" s="6" t="s">
        <v>842</v>
      </c>
      <c r="B1765" s="6" t="s">
        <v>7309</v>
      </c>
      <c r="C1765" s="11" t="s">
        <v>7310</v>
      </c>
      <c r="D1765" s="12">
        <v>1</v>
      </c>
      <c r="E1765" s="10" t="s">
        <v>1148</v>
      </c>
      <c r="F1765" s="10" t="s">
        <v>1148</v>
      </c>
      <c r="G1765" s="10" t="s">
        <v>1149</v>
      </c>
      <c r="H1765" s="10" t="s">
        <v>1645</v>
      </c>
      <c r="I1765" s="6" t="s">
        <v>7303</v>
      </c>
      <c r="J1765" s="16" t="s">
        <v>7304</v>
      </c>
      <c r="K1765" s="6" t="s">
        <v>1138</v>
      </c>
      <c r="N1765" s="8" t="s">
        <v>1150</v>
      </c>
      <c r="O1765" s="7">
        <v>1</v>
      </c>
      <c r="S1765" s="6">
        <v>0</v>
      </c>
      <c r="T1765" s="6">
        <v>0</v>
      </c>
      <c r="U1765" s="6">
        <v>0</v>
      </c>
      <c r="V1765" s="6">
        <v>1</v>
      </c>
      <c r="X1765" s="6" t="s">
        <v>11027</v>
      </c>
      <c r="Y1765" s="6" t="s">
        <v>11028</v>
      </c>
    </row>
    <row r="1766" spans="1:25">
      <c r="A1766" s="6" t="s">
        <v>661</v>
      </c>
      <c r="B1766" s="6" t="s">
        <v>7311</v>
      </c>
      <c r="C1766" s="11" t="s">
        <v>7312</v>
      </c>
      <c r="D1766" s="12">
        <v>1</v>
      </c>
      <c r="E1766" s="10" t="s">
        <v>1148</v>
      </c>
      <c r="F1766" s="10" t="s">
        <v>1148</v>
      </c>
      <c r="G1766" s="10" t="s">
        <v>1149</v>
      </c>
      <c r="H1766" s="10" t="s">
        <v>1645</v>
      </c>
      <c r="I1766" s="6" t="s">
        <v>7303</v>
      </c>
      <c r="J1766" s="16" t="s">
        <v>7304</v>
      </c>
      <c r="K1766" s="6" t="s">
        <v>1138</v>
      </c>
      <c r="N1766" s="8" t="s">
        <v>1150</v>
      </c>
      <c r="O1766" s="7">
        <v>1</v>
      </c>
      <c r="S1766" s="6">
        <v>0</v>
      </c>
      <c r="T1766" s="6">
        <v>0</v>
      </c>
      <c r="U1766" s="6">
        <v>0</v>
      </c>
      <c r="V1766" s="6">
        <v>1</v>
      </c>
      <c r="X1766" s="6" t="s">
        <v>11029</v>
      </c>
      <c r="Y1766" s="6" t="s">
        <v>11030</v>
      </c>
    </row>
    <row r="1767" spans="1:25">
      <c r="A1767" s="6" t="s">
        <v>115</v>
      </c>
      <c r="B1767" s="6" t="s">
        <v>7313</v>
      </c>
      <c r="C1767" s="11" t="s">
        <v>7314</v>
      </c>
      <c r="D1767" s="12">
        <v>1</v>
      </c>
      <c r="E1767" s="10" t="s">
        <v>1148</v>
      </c>
      <c r="F1767" s="10" t="s">
        <v>1148</v>
      </c>
      <c r="G1767" s="10" t="s">
        <v>1149</v>
      </c>
      <c r="H1767" s="10" t="s">
        <v>1645</v>
      </c>
      <c r="I1767" s="6" t="s">
        <v>7303</v>
      </c>
      <c r="J1767" s="16" t="s">
        <v>7304</v>
      </c>
      <c r="K1767" s="6" t="s">
        <v>1138</v>
      </c>
      <c r="N1767" s="8" t="s">
        <v>1150</v>
      </c>
      <c r="O1767" s="7">
        <v>1</v>
      </c>
      <c r="S1767" s="6">
        <v>0</v>
      </c>
      <c r="T1767" s="6">
        <v>0</v>
      </c>
      <c r="U1767" s="6">
        <v>0</v>
      </c>
      <c r="V1767" s="6">
        <v>1</v>
      </c>
      <c r="X1767" s="6" t="s">
        <v>11031</v>
      </c>
      <c r="Y1767" s="6" t="s">
        <v>11032</v>
      </c>
    </row>
    <row r="1768" spans="1:25">
      <c r="A1768" s="6" t="s">
        <v>641</v>
      </c>
      <c r="B1768" s="6" t="s">
        <v>7315</v>
      </c>
      <c r="C1768" s="11" t="s">
        <v>7316</v>
      </c>
      <c r="D1768" s="12">
        <v>1</v>
      </c>
      <c r="E1768" s="10" t="s">
        <v>1148</v>
      </c>
      <c r="F1768" s="10" t="s">
        <v>1148</v>
      </c>
      <c r="G1768" s="10" t="s">
        <v>1149</v>
      </c>
      <c r="H1768" s="10" t="s">
        <v>1645</v>
      </c>
      <c r="I1768" s="6" t="s">
        <v>7303</v>
      </c>
      <c r="J1768" s="16" t="s">
        <v>7304</v>
      </c>
      <c r="K1768" s="6" t="s">
        <v>1138</v>
      </c>
      <c r="N1768" s="8" t="s">
        <v>1150</v>
      </c>
      <c r="O1768" s="7">
        <v>1</v>
      </c>
      <c r="S1768" s="6">
        <v>0</v>
      </c>
      <c r="T1768" s="6">
        <v>0</v>
      </c>
      <c r="U1768" s="6">
        <v>0</v>
      </c>
      <c r="V1768" s="6">
        <v>1</v>
      </c>
      <c r="X1768" s="6" t="s">
        <v>10982</v>
      </c>
      <c r="Y1768" s="6" t="s">
        <v>11033</v>
      </c>
    </row>
    <row r="1769" spans="1:25">
      <c r="A1769" s="6" t="s">
        <v>1084</v>
      </c>
      <c r="B1769" s="6" t="s">
        <v>7317</v>
      </c>
      <c r="C1769" s="11" t="s">
        <v>7318</v>
      </c>
      <c r="D1769" s="12">
        <v>1</v>
      </c>
      <c r="E1769" s="10" t="s">
        <v>1148</v>
      </c>
      <c r="F1769" s="10" t="s">
        <v>1148</v>
      </c>
      <c r="G1769" s="10" t="s">
        <v>1149</v>
      </c>
      <c r="H1769" s="10" t="s">
        <v>1645</v>
      </c>
      <c r="I1769" s="6" t="s">
        <v>7303</v>
      </c>
      <c r="J1769" s="16" t="s">
        <v>7304</v>
      </c>
      <c r="K1769" s="6" t="s">
        <v>1138</v>
      </c>
      <c r="N1769" s="8" t="s">
        <v>1150</v>
      </c>
      <c r="O1769" s="7">
        <v>1</v>
      </c>
      <c r="S1769" s="6">
        <v>0</v>
      </c>
      <c r="T1769" s="6">
        <v>0</v>
      </c>
      <c r="U1769" s="6">
        <v>0</v>
      </c>
      <c r="V1769" s="6">
        <v>1</v>
      </c>
      <c r="X1769" s="6" t="s">
        <v>11034</v>
      </c>
      <c r="Y1769" s="6" t="s">
        <v>11035</v>
      </c>
    </row>
    <row r="1770" spans="1:25">
      <c r="A1770" s="6" t="s">
        <v>82</v>
      </c>
      <c r="B1770" s="6" t="s">
        <v>7319</v>
      </c>
      <c r="C1770" s="11" t="s">
        <v>7320</v>
      </c>
      <c r="D1770" s="12">
        <v>0</v>
      </c>
      <c r="E1770" s="10" t="s">
        <v>1148</v>
      </c>
      <c r="F1770" s="10" t="s">
        <v>1148</v>
      </c>
      <c r="G1770" s="10" t="s">
        <v>1149</v>
      </c>
      <c r="H1770" s="10" t="s">
        <v>1645</v>
      </c>
      <c r="I1770" s="6" t="s">
        <v>7303</v>
      </c>
      <c r="J1770" s="16" t="s">
        <v>7304</v>
      </c>
      <c r="K1770" s="6" t="s">
        <v>1138</v>
      </c>
      <c r="N1770" s="8" t="s">
        <v>1150</v>
      </c>
      <c r="O1770" s="7">
        <v>1</v>
      </c>
      <c r="S1770" s="6">
        <v>0</v>
      </c>
      <c r="T1770" s="6">
        <v>0</v>
      </c>
      <c r="U1770" s="6">
        <v>0</v>
      </c>
      <c r="V1770" s="6">
        <v>1</v>
      </c>
      <c r="X1770" s="6" t="s">
        <v>11036</v>
      </c>
      <c r="Y1770" s="6" t="s">
        <v>11037</v>
      </c>
    </row>
    <row r="1771" spans="1:25">
      <c r="A1771" s="6" t="s">
        <v>561</v>
      </c>
      <c r="B1771" s="6" t="s">
        <v>7321</v>
      </c>
      <c r="C1771" s="11" t="s">
        <v>7322</v>
      </c>
      <c r="D1771" s="12">
        <v>0</v>
      </c>
      <c r="E1771" s="10" t="s">
        <v>1148</v>
      </c>
      <c r="F1771" s="10" t="s">
        <v>1148</v>
      </c>
      <c r="G1771" s="10" t="s">
        <v>1149</v>
      </c>
      <c r="H1771" s="10" t="s">
        <v>1645</v>
      </c>
      <c r="I1771" s="6" t="s">
        <v>7303</v>
      </c>
      <c r="J1771" s="16" t="s">
        <v>7304</v>
      </c>
      <c r="K1771" s="6" t="s">
        <v>1138</v>
      </c>
      <c r="N1771" s="8" t="s">
        <v>1150</v>
      </c>
      <c r="O1771" s="7">
        <v>1</v>
      </c>
      <c r="S1771" s="6">
        <v>0</v>
      </c>
      <c r="T1771" s="6">
        <v>0</v>
      </c>
      <c r="U1771" s="6">
        <v>0</v>
      </c>
      <c r="V1771" s="6">
        <v>1</v>
      </c>
      <c r="X1771" s="6" t="s">
        <v>11038</v>
      </c>
      <c r="Y1771" s="6" t="s">
        <v>11039</v>
      </c>
    </row>
    <row r="1772" spans="1:25">
      <c r="A1772" s="6" t="s">
        <v>141</v>
      </c>
      <c r="B1772" s="6" t="s">
        <v>7323</v>
      </c>
      <c r="C1772" s="11" t="s">
        <v>7324</v>
      </c>
      <c r="D1772" s="12">
        <v>1</v>
      </c>
      <c r="E1772" s="10" t="s">
        <v>1148</v>
      </c>
      <c r="F1772" s="10" t="s">
        <v>1148</v>
      </c>
      <c r="G1772" s="10" t="s">
        <v>1149</v>
      </c>
      <c r="H1772" s="10" t="s">
        <v>1645</v>
      </c>
      <c r="I1772" s="6" t="s">
        <v>7303</v>
      </c>
      <c r="J1772" s="16" t="s">
        <v>7304</v>
      </c>
      <c r="K1772" s="6" t="s">
        <v>1138</v>
      </c>
      <c r="N1772" s="8" t="s">
        <v>1150</v>
      </c>
      <c r="O1772" s="7">
        <v>1</v>
      </c>
      <c r="S1772" s="6">
        <v>0</v>
      </c>
      <c r="T1772" s="6">
        <v>0</v>
      </c>
      <c r="U1772" s="6">
        <v>0</v>
      </c>
      <c r="V1772" s="6">
        <v>1</v>
      </c>
      <c r="X1772" s="6" t="s">
        <v>10988</v>
      </c>
      <c r="Y1772" s="6" t="s">
        <v>11040</v>
      </c>
    </row>
    <row r="1773" spans="1:25">
      <c r="A1773" s="6" t="s">
        <v>171</v>
      </c>
      <c r="B1773" s="6" t="s">
        <v>7325</v>
      </c>
      <c r="C1773" s="11" t="s">
        <v>7326</v>
      </c>
      <c r="D1773" s="12">
        <v>1</v>
      </c>
      <c r="E1773" s="10" t="s">
        <v>1148</v>
      </c>
      <c r="F1773" s="10" t="s">
        <v>1148</v>
      </c>
      <c r="G1773" s="10" t="s">
        <v>1149</v>
      </c>
      <c r="H1773" s="10" t="s">
        <v>1645</v>
      </c>
      <c r="I1773" s="6" t="s">
        <v>7303</v>
      </c>
      <c r="J1773" s="16" t="s">
        <v>7304</v>
      </c>
      <c r="K1773" s="6" t="s">
        <v>1138</v>
      </c>
      <c r="N1773" s="8" t="s">
        <v>1150</v>
      </c>
      <c r="O1773" s="7">
        <v>1</v>
      </c>
      <c r="S1773" s="6">
        <v>0</v>
      </c>
      <c r="T1773" s="6">
        <v>0</v>
      </c>
      <c r="U1773" s="6">
        <v>0</v>
      </c>
      <c r="V1773" s="6">
        <v>1</v>
      </c>
      <c r="X1773" s="6" t="s">
        <v>11041</v>
      </c>
      <c r="Y1773" s="6" t="s">
        <v>11042</v>
      </c>
    </row>
    <row r="1774" spans="1:25">
      <c r="A1774" s="6" t="s">
        <v>7327</v>
      </c>
      <c r="B1774" s="6" t="s">
        <v>7328</v>
      </c>
      <c r="C1774" s="11" t="s">
        <v>7329</v>
      </c>
      <c r="D1774" s="12">
        <v>1</v>
      </c>
      <c r="E1774" s="10" t="s">
        <v>1148</v>
      </c>
      <c r="F1774" s="10" t="s">
        <v>1148</v>
      </c>
      <c r="G1774" s="10" t="s">
        <v>1149</v>
      </c>
      <c r="H1774" s="10" t="s">
        <v>1645</v>
      </c>
      <c r="I1774" s="6" t="s">
        <v>7303</v>
      </c>
      <c r="J1774" s="16" t="s">
        <v>7304</v>
      </c>
      <c r="K1774" s="6" t="s">
        <v>1138</v>
      </c>
      <c r="N1774" s="8" t="s">
        <v>1150</v>
      </c>
      <c r="O1774" s="7">
        <v>1</v>
      </c>
      <c r="S1774" s="6">
        <v>0</v>
      </c>
      <c r="T1774" s="6">
        <v>0</v>
      </c>
      <c r="U1774" s="6">
        <v>0</v>
      </c>
      <c r="V1774" s="6">
        <v>1</v>
      </c>
      <c r="X1774" s="6" t="s">
        <v>11043</v>
      </c>
      <c r="Y1774" s="6" t="s">
        <v>11044</v>
      </c>
    </row>
    <row r="1775" spans="1:25">
      <c r="A1775" s="6" t="s">
        <v>1046</v>
      </c>
      <c r="B1775" s="6" t="s">
        <v>7330</v>
      </c>
      <c r="C1775" s="11" t="s">
        <v>7331</v>
      </c>
      <c r="D1775" s="31">
        <v>1</v>
      </c>
      <c r="E1775" s="10" t="s">
        <v>1148</v>
      </c>
      <c r="F1775" s="10" t="s">
        <v>1148</v>
      </c>
      <c r="G1775" s="6" t="s">
        <v>1149</v>
      </c>
      <c r="H1775" s="10" t="s">
        <v>1645</v>
      </c>
      <c r="I1775" s="6" t="s">
        <v>7332</v>
      </c>
      <c r="J1775" s="16" t="s">
        <v>7304</v>
      </c>
      <c r="K1775" s="6" t="s">
        <v>1138</v>
      </c>
      <c r="N1775" s="8" t="s">
        <v>1150</v>
      </c>
      <c r="O1775" s="7">
        <v>1</v>
      </c>
      <c r="S1775" s="6">
        <v>0</v>
      </c>
      <c r="T1775" s="6">
        <v>0</v>
      </c>
      <c r="U1775" s="6">
        <v>0</v>
      </c>
      <c r="V1775" s="6">
        <v>1</v>
      </c>
      <c r="X1775" s="6" t="s">
        <v>11045</v>
      </c>
      <c r="Y1775" s="6" t="s">
        <v>11046</v>
      </c>
    </row>
    <row r="1776" spans="1:25">
      <c r="A1776" s="6" t="s">
        <v>901</v>
      </c>
      <c r="B1776" s="6" t="s">
        <v>7333</v>
      </c>
      <c r="C1776" s="6" t="s">
        <v>7334</v>
      </c>
      <c r="D1776" s="7">
        <v>1</v>
      </c>
      <c r="E1776" s="6" t="s">
        <v>1148</v>
      </c>
      <c r="F1776" s="6" t="s">
        <v>1148</v>
      </c>
      <c r="G1776" s="6" t="s">
        <v>1149</v>
      </c>
      <c r="H1776" s="10" t="s">
        <v>1645</v>
      </c>
      <c r="I1776" s="6" t="s">
        <v>7332</v>
      </c>
      <c r="J1776" s="6" t="s">
        <v>7304</v>
      </c>
      <c r="K1776" s="6" t="s">
        <v>1138</v>
      </c>
      <c r="N1776" s="8" t="s">
        <v>1150</v>
      </c>
      <c r="O1776" s="7">
        <v>1</v>
      </c>
      <c r="S1776" s="6">
        <v>0</v>
      </c>
      <c r="T1776" s="6">
        <v>0</v>
      </c>
      <c r="U1776" s="6">
        <v>0</v>
      </c>
      <c r="V1776" s="6">
        <v>1</v>
      </c>
      <c r="X1776" s="6" t="s">
        <v>11047</v>
      </c>
      <c r="Y1776" s="6" t="s">
        <v>11048</v>
      </c>
    </row>
    <row r="1777" spans="1:25">
      <c r="A1777" s="6" t="s">
        <v>51</v>
      </c>
      <c r="B1777" s="6" t="s">
        <v>7335</v>
      </c>
      <c r="C1777" s="6" t="s">
        <v>7336</v>
      </c>
      <c r="D1777" s="7">
        <v>0</v>
      </c>
      <c r="E1777" s="6" t="s">
        <v>1148</v>
      </c>
      <c r="F1777" s="6" t="s">
        <v>1148</v>
      </c>
      <c r="G1777" s="6" t="s">
        <v>1149</v>
      </c>
      <c r="H1777" s="10" t="s">
        <v>1645</v>
      </c>
      <c r="I1777" s="6" t="s">
        <v>7332</v>
      </c>
      <c r="J1777" s="16" t="s">
        <v>7304</v>
      </c>
      <c r="K1777" s="6" t="s">
        <v>1138</v>
      </c>
      <c r="N1777" s="8" t="s">
        <v>1150</v>
      </c>
      <c r="O1777" s="7">
        <v>1</v>
      </c>
      <c r="S1777" s="6">
        <v>0</v>
      </c>
      <c r="T1777" s="6">
        <v>0</v>
      </c>
      <c r="U1777" s="6">
        <v>0</v>
      </c>
      <c r="V1777" s="6">
        <v>1</v>
      </c>
      <c r="X1777" s="6" t="s">
        <v>11049</v>
      </c>
      <c r="Y1777" s="6" t="s">
        <v>11050</v>
      </c>
    </row>
    <row r="1778" spans="1:25">
      <c r="A1778" s="6" t="s">
        <v>1008</v>
      </c>
      <c r="B1778" s="6" t="s">
        <v>7337</v>
      </c>
      <c r="C1778" s="11" t="s">
        <v>7338</v>
      </c>
      <c r="D1778" s="12">
        <v>1</v>
      </c>
      <c r="E1778" s="6" t="s">
        <v>1148</v>
      </c>
      <c r="F1778" s="6" t="s">
        <v>1148</v>
      </c>
      <c r="G1778" s="6" t="s">
        <v>1149</v>
      </c>
      <c r="H1778" s="10" t="s">
        <v>1645</v>
      </c>
      <c r="I1778" s="6" t="s">
        <v>7332</v>
      </c>
      <c r="J1778" s="16" t="s">
        <v>7304</v>
      </c>
      <c r="K1778" s="6" t="s">
        <v>1138</v>
      </c>
      <c r="N1778" s="8" t="s">
        <v>1150</v>
      </c>
      <c r="O1778" s="7">
        <v>1</v>
      </c>
      <c r="S1778" s="6">
        <v>0</v>
      </c>
      <c r="T1778" s="6">
        <v>0</v>
      </c>
      <c r="U1778" s="6">
        <v>0</v>
      </c>
      <c r="V1778" s="6">
        <v>1</v>
      </c>
      <c r="X1778" s="6" t="s">
        <v>11051</v>
      </c>
      <c r="Y1778" s="6" t="s">
        <v>11052</v>
      </c>
    </row>
    <row r="1779" spans="1:25">
      <c r="A1779" s="6" t="s">
        <v>105</v>
      </c>
      <c r="B1779" s="6" t="s">
        <v>7339</v>
      </c>
      <c r="C1779" s="11" t="s">
        <v>7340</v>
      </c>
      <c r="D1779" s="12">
        <v>1</v>
      </c>
      <c r="E1779" s="6" t="s">
        <v>1148</v>
      </c>
      <c r="F1779" s="6" t="s">
        <v>1148</v>
      </c>
      <c r="G1779" s="6" t="s">
        <v>1149</v>
      </c>
      <c r="H1779" s="10" t="s">
        <v>1645</v>
      </c>
      <c r="I1779" s="6" t="s">
        <v>7332</v>
      </c>
      <c r="J1779" s="16" t="s">
        <v>7304</v>
      </c>
      <c r="K1779" s="6" t="s">
        <v>1138</v>
      </c>
      <c r="N1779" s="8" t="s">
        <v>1150</v>
      </c>
      <c r="O1779" s="7">
        <v>1</v>
      </c>
      <c r="S1779" s="6">
        <v>0</v>
      </c>
      <c r="T1779" s="6">
        <v>0</v>
      </c>
      <c r="U1779" s="6">
        <v>0</v>
      </c>
      <c r="V1779" s="6">
        <v>1</v>
      </c>
      <c r="X1779" s="6" t="s">
        <v>11053</v>
      </c>
      <c r="Y1779" s="6" t="s">
        <v>11054</v>
      </c>
    </row>
    <row r="1780" spans="1:25">
      <c r="A1780" s="6" t="s">
        <v>1071</v>
      </c>
      <c r="B1780" s="6" t="s">
        <v>7341</v>
      </c>
      <c r="C1780" s="6" t="s">
        <v>7342</v>
      </c>
      <c r="D1780" s="7">
        <v>1</v>
      </c>
      <c r="E1780" s="6" t="s">
        <v>1148</v>
      </c>
      <c r="F1780" s="6" t="s">
        <v>1148</v>
      </c>
      <c r="G1780" s="6" t="s">
        <v>1149</v>
      </c>
      <c r="H1780" s="10" t="s">
        <v>1645</v>
      </c>
      <c r="I1780" s="6" t="s">
        <v>7332</v>
      </c>
      <c r="J1780" s="6" t="s">
        <v>7304</v>
      </c>
      <c r="K1780" s="6" t="s">
        <v>1138</v>
      </c>
      <c r="N1780" s="8" t="s">
        <v>1150</v>
      </c>
      <c r="O1780" s="7">
        <v>1</v>
      </c>
      <c r="S1780" s="6">
        <v>0</v>
      </c>
      <c r="T1780" s="6">
        <v>0</v>
      </c>
      <c r="U1780" s="6">
        <v>0</v>
      </c>
      <c r="V1780" s="6">
        <v>1</v>
      </c>
      <c r="X1780" s="6" t="s">
        <v>11055</v>
      </c>
      <c r="Y1780" s="6" t="s">
        <v>11056</v>
      </c>
    </row>
    <row r="1781" spans="1:25">
      <c r="A1781" s="6" t="s">
        <v>886</v>
      </c>
      <c r="B1781" s="6" t="s">
        <v>7343</v>
      </c>
      <c r="C1781" s="11" t="s">
        <v>7344</v>
      </c>
      <c r="D1781" s="31">
        <v>1</v>
      </c>
      <c r="E1781" s="6" t="s">
        <v>7345</v>
      </c>
      <c r="F1781" s="6" t="s">
        <v>7346</v>
      </c>
      <c r="G1781" s="6" t="s">
        <v>1149</v>
      </c>
      <c r="H1781" s="10" t="s">
        <v>1645</v>
      </c>
      <c r="I1781" s="6" t="s">
        <v>7332</v>
      </c>
      <c r="J1781" s="16" t="s">
        <v>7304</v>
      </c>
      <c r="K1781" s="6" t="s">
        <v>1138</v>
      </c>
      <c r="N1781" s="8" t="s">
        <v>1139</v>
      </c>
      <c r="O1781" s="7">
        <v>2</v>
      </c>
      <c r="S1781" s="6">
        <v>0</v>
      </c>
      <c r="T1781" s="6">
        <v>0</v>
      </c>
      <c r="U1781" s="6">
        <v>0</v>
      </c>
      <c r="V1781" s="6">
        <v>1</v>
      </c>
      <c r="X1781" s="6" t="s">
        <v>11057</v>
      </c>
      <c r="Y1781" s="6" t="s">
        <v>11058</v>
      </c>
    </row>
    <row r="1782" spans="1:25">
      <c r="A1782" s="6" t="s">
        <v>7347</v>
      </c>
      <c r="B1782" s="6" t="s">
        <v>7348</v>
      </c>
      <c r="C1782" s="6" t="s">
        <v>7349</v>
      </c>
      <c r="D1782" s="12">
        <v>0</v>
      </c>
      <c r="E1782" s="10" t="s">
        <v>1148</v>
      </c>
      <c r="F1782" s="10" t="s">
        <v>1148</v>
      </c>
      <c r="G1782" s="6" t="s">
        <v>1149</v>
      </c>
      <c r="H1782" s="10" t="s">
        <v>1645</v>
      </c>
      <c r="I1782" s="6" t="s">
        <v>7332</v>
      </c>
      <c r="J1782" s="16" t="s">
        <v>7304</v>
      </c>
      <c r="K1782" s="6" t="s">
        <v>1138</v>
      </c>
      <c r="N1782" s="8" t="s">
        <v>1150</v>
      </c>
      <c r="O1782" s="7">
        <v>1</v>
      </c>
      <c r="S1782" s="6">
        <v>0</v>
      </c>
      <c r="T1782" s="6">
        <v>0</v>
      </c>
      <c r="U1782" s="6">
        <v>0</v>
      </c>
      <c r="V1782" s="6">
        <v>1</v>
      </c>
      <c r="X1782" s="6" t="s">
        <v>11059</v>
      </c>
      <c r="Y1782" s="6" t="s">
        <v>11060</v>
      </c>
    </row>
    <row r="1783" spans="1:25">
      <c r="A1783" s="6" t="s">
        <v>62</v>
      </c>
      <c r="B1783" s="6" t="s">
        <v>7350</v>
      </c>
      <c r="C1783" s="11" t="s">
        <v>7351</v>
      </c>
      <c r="D1783" s="14">
        <v>1</v>
      </c>
      <c r="E1783" s="6" t="s">
        <v>7345</v>
      </c>
      <c r="F1783" s="6" t="s">
        <v>7346</v>
      </c>
      <c r="G1783" s="10" t="s">
        <v>1149</v>
      </c>
      <c r="H1783" s="10" t="s">
        <v>1645</v>
      </c>
      <c r="I1783" s="6" t="s">
        <v>7332</v>
      </c>
      <c r="J1783" s="16" t="s">
        <v>7304</v>
      </c>
      <c r="K1783" s="6" t="s">
        <v>1138</v>
      </c>
      <c r="N1783" s="8" t="s">
        <v>1139</v>
      </c>
      <c r="O1783" s="7">
        <v>2</v>
      </c>
      <c r="S1783" s="6">
        <v>0</v>
      </c>
      <c r="T1783" s="6">
        <v>0</v>
      </c>
      <c r="U1783" s="6">
        <v>0</v>
      </c>
      <c r="V1783" s="6">
        <v>1</v>
      </c>
      <c r="X1783" s="6" t="s">
        <v>11023</v>
      </c>
      <c r="Y1783" s="6" t="s">
        <v>11061</v>
      </c>
    </row>
    <row r="1784" spans="1:25">
      <c r="A1784" s="6" t="s">
        <v>238</v>
      </c>
      <c r="B1784" s="6" t="s">
        <v>7352</v>
      </c>
      <c r="C1784" s="6" t="s">
        <v>7353</v>
      </c>
      <c r="D1784" s="7">
        <v>1</v>
      </c>
      <c r="E1784" s="6" t="s">
        <v>7354</v>
      </c>
      <c r="F1784" s="6" t="s">
        <v>7355</v>
      </c>
      <c r="G1784" s="6" t="s">
        <v>1149</v>
      </c>
      <c r="H1784" s="10" t="s">
        <v>1645</v>
      </c>
      <c r="I1784" s="6" t="s">
        <v>7332</v>
      </c>
      <c r="J1784" s="6" t="s">
        <v>7304</v>
      </c>
      <c r="K1784" s="6" t="s">
        <v>1138</v>
      </c>
      <c r="N1784" s="8" t="s">
        <v>1150</v>
      </c>
      <c r="O1784" s="7">
        <v>1</v>
      </c>
      <c r="S1784" s="6">
        <v>0</v>
      </c>
      <c r="T1784" s="6">
        <v>0</v>
      </c>
      <c r="U1784" s="6">
        <v>0</v>
      </c>
      <c r="V1784" s="6">
        <v>1</v>
      </c>
      <c r="X1784" s="6" t="s">
        <v>11062</v>
      </c>
      <c r="Y1784" s="6" t="s">
        <v>11063</v>
      </c>
    </row>
    <row r="1785" spans="1:25">
      <c r="A1785" s="6" t="s">
        <v>509</v>
      </c>
      <c r="B1785" s="6" t="s">
        <v>7356</v>
      </c>
      <c r="C1785" s="8" t="s">
        <v>7357</v>
      </c>
      <c r="D1785" s="13">
        <v>1</v>
      </c>
      <c r="E1785" s="6" t="s">
        <v>7345</v>
      </c>
      <c r="F1785" s="6" t="s">
        <v>7346</v>
      </c>
      <c r="G1785" s="10" t="s">
        <v>1149</v>
      </c>
      <c r="H1785" s="10" t="s">
        <v>1645</v>
      </c>
      <c r="I1785" s="6" t="s">
        <v>7332</v>
      </c>
      <c r="J1785" s="16" t="s">
        <v>7304</v>
      </c>
      <c r="K1785" s="6" t="s">
        <v>1138</v>
      </c>
      <c r="N1785" s="8" t="s">
        <v>1139</v>
      </c>
      <c r="O1785" s="7">
        <v>2</v>
      </c>
      <c r="S1785" s="6">
        <v>0</v>
      </c>
      <c r="T1785" s="6">
        <v>0</v>
      </c>
      <c r="U1785" s="6">
        <v>0</v>
      </c>
      <c r="V1785" s="6">
        <v>1</v>
      </c>
      <c r="X1785" s="6" t="s">
        <v>10810</v>
      </c>
      <c r="Y1785" s="6" t="s">
        <v>11064</v>
      </c>
    </row>
    <row r="1786" spans="1:25">
      <c r="A1786" s="6" t="s">
        <v>670</v>
      </c>
      <c r="B1786" s="6" t="s">
        <v>7358</v>
      </c>
      <c r="C1786" s="11" t="s">
        <v>7359</v>
      </c>
      <c r="D1786" s="12">
        <v>1</v>
      </c>
      <c r="E1786" s="6" t="s">
        <v>7345</v>
      </c>
      <c r="F1786" s="6" t="s">
        <v>7346</v>
      </c>
      <c r="G1786" s="10" t="s">
        <v>1149</v>
      </c>
      <c r="H1786" s="10" t="s">
        <v>1645</v>
      </c>
      <c r="I1786" s="6" t="s">
        <v>7332</v>
      </c>
      <c r="J1786" s="16" t="s">
        <v>7304</v>
      </c>
      <c r="K1786" s="6" t="s">
        <v>1138</v>
      </c>
      <c r="N1786" s="8" t="s">
        <v>1139</v>
      </c>
      <c r="O1786" s="7">
        <v>2</v>
      </c>
      <c r="S1786" s="6">
        <v>0</v>
      </c>
      <c r="T1786" s="6">
        <v>0</v>
      </c>
      <c r="U1786" s="6">
        <v>0</v>
      </c>
      <c r="V1786" s="6">
        <v>1</v>
      </c>
      <c r="X1786" s="6" t="s">
        <v>11024</v>
      </c>
      <c r="Y1786" s="6" t="s">
        <v>11065</v>
      </c>
    </row>
    <row r="1787" spans="1:25">
      <c r="A1787" s="6" t="s">
        <v>244</v>
      </c>
      <c r="B1787" s="6" t="s">
        <v>7360</v>
      </c>
      <c r="C1787" s="6" t="s">
        <v>7361</v>
      </c>
      <c r="D1787" s="7">
        <v>1</v>
      </c>
      <c r="E1787" s="6" t="s">
        <v>1148</v>
      </c>
      <c r="F1787" s="6" t="s">
        <v>1148</v>
      </c>
      <c r="G1787" s="6" t="s">
        <v>1149</v>
      </c>
      <c r="H1787" s="10" t="s">
        <v>1645</v>
      </c>
      <c r="I1787" s="6" t="s">
        <v>7332</v>
      </c>
      <c r="J1787" s="6" t="s">
        <v>7304</v>
      </c>
      <c r="K1787" s="6" t="s">
        <v>1138</v>
      </c>
      <c r="N1787" s="8" t="s">
        <v>1150</v>
      </c>
      <c r="O1787" s="7">
        <v>1</v>
      </c>
      <c r="S1787" s="6">
        <v>0</v>
      </c>
      <c r="T1787" s="6">
        <v>0</v>
      </c>
      <c r="U1787" s="6">
        <v>0</v>
      </c>
      <c r="V1787" s="6">
        <v>1</v>
      </c>
      <c r="X1787" s="6" t="s">
        <v>11066</v>
      </c>
      <c r="Y1787" s="6" t="s">
        <v>11067</v>
      </c>
    </row>
    <row r="1788" spans="1:25">
      <c r="A1788" s="10" t="s">
        <v>348</v>
      </c>
      <c r="B1788" s="11" t="s">
        <v>7362</v>
      </c>
      <c r="C1788" s="11" t="s">
        <v>7363</v>
      </c>
      <c r="D1788" s="12">
        <v>1</v>
      </c>
      <c r="E1788" s="10" t="s">
        <v>1148</v>
      </c>
      <c r="F1788" s="10" t="s">
        <v>1148</v>
      </c>
      <c r="G1788" s="6" t="s">
        <v>1149</v>
      </c>
      <c r="H1788" s="10" t="s">
        <v>1645</v>
      </c>
      <c r="I1788" s="6" t="s">
        <v>7332</v>
      </c>
      <c r="J1788" s="16" t="s">
        <v>7304</v>
      </c>
      <c r="K1788" s="6" t="s">
        <v>1138</v>
      </c>
      <c r="N1788" s="8" t="s">
        <v>1150</v>
      </c>
      <c r="O1788" s="7">
        <v>1</v>
      </c>
      <c r="S1788" s="6">
        <v>0</v>
      </c>
      <c r="T1788" s="6">
        <v>0</v>
      </c>
      <c r="U1788" s="6">
        <v>0</v>
      </c>
      <c r="V1788" s="6">
        <v>1</v>
      </c>
      <c r="X1788" s="6" t="s">
        <v>11068</v>
      </c>
      <c r="Y1788" s="6" t="s">
        <v>11069</v>
      </c>
    </row>
    <row r="1789" spans="1:25">
      <c r="A1789" s="6" t="s">
        <v>835</v>
      </c>
      <c r="B1789" s="6" t="s">
        <v>7364</v>
      </c>
      <c r="C1789" s="8" t="s">
        <v>7365</v>
      </c>
      <c r="D1789" s="13">
        <v>1</v>
      </c>
      <c r="E1789" s="6" t="s">
        <v>7345</v>
      </c>
      <c r="F1789" s="6" t="s">
        <v>7346</v>
      </c>
      <c r="G1789" s="10" t="s">
        <v>1149</v>
      </c>
      <c r="H1789" s="10" t="s">
        <v>1645</v>
      </c>
      <c r="I1789" s="6" t="s">
        <v>7332</v>
      </c>
      <c r="J1789" s="16" t="s">
        <v>7304</v>
      </c>
      <c r="K1789" s="6" t="s">
        <v>1138</v>
      </c>
      <c r="N1789" s="8" t="s">
        <v>1139</v>
      </c>
      <c r="O1789" s="7">
        <v>2</v>
      </c>
      <c r="S1789" s="6">
        <v>0</v>
      </c>
      <c r="T1789" s="6">
        <v>0</v>
      </c>
      <c r="U1789" s="6">
        <v>0</v>
      </c>
      <c r="V1789" s="6">
        <v>1</v>
      </c>
      <c r="X1789" s="6" t="s">
        <v>11070</v>
      </c>
      <c r="Y1789" s="6" t="s">
        <v>11071</v>
      </c>
    </row>
    <row r="1790" spans="1:25">
      <c r="A1790" s="6" t="s">
        <v>732</v>
      </c>
      <c r="B1790" s="6" t="s">
        <v>7366</v>
      </c>
      <c r="C1790" s="6" t="s">
        <v>7367</v>
      </c>
      <c r="D1790" s="7">
        <v>1</v>
      </c>
      <c r="E1790" s="6" t="s">
        <v>1148</v>
      </c>
      <c r="F1790" s="6" t="s">
        <v>1148</v>
      </c>
      <c r="G1790" s="6" t="s">
        <v>1149</v>
      </c>
      <c r="H1790" s="10" t="s">
        <v>1645</v>
      </c>
      <c r="I1790" s="6" t="s">
        <v>7332</v>
      </c>
      <c r="J1790" s="16" t="s">
        <v>7304</v>
      </c>
      <c r="K1790" s="6" t="s">
        <v>1138</v>
      </c>
      <c r="N1790" s="8" t="s">
        <v>1150</v>
      </c>
      <c r="O1790" s="7">
        <v>1</v>
      </c>
      <c r="S1790" s="6">
        <v>0</v>
      </c>
      <c r="T1790" s="6">
        <v>0</v>
      </c>
      <c r="U1790" s="6">
        <v>0</v>
      </c>
      <c r="V1790" s="6">
        <v>1</v>
      </c>
      <c r="X1790" s="6" t="s">
        <v>11072</v>
      </c>
      <c r="Y1790" s="6" t="s">
        <v>11073</v>
      </c>
    </row>
    <row r="1791" spans="1:25">
      <c r="A1791" s="6" t="s">
        <v>897</v>
      </c>
      <c r="B1791" s="6" t="s">
        <v>7368</v>
      </c>
      <c r="C1791" s="6" t="s">
        <v>7369</v>
      </c>
      <c r="D1791" s="7">
        <v>1</v>
      </c>
      <c r="E1791" s="6" t="s">
        <v>7354</v>
      </c>
      <c r="F1791" s="6" t="s">
        <v>7355</v>
      </c>
      <c r="G1791" s="6" t="s">
        <v>1149</v>
      </c>
      <c r="H1791" s="10" t="s">
        <v>1645</v>
      </c>
      <c r="I1791" s="6" t="s">
        <v>7332</v>
      </c>
      <c r="J1791" s="6" t="s">
        <v>7304</v>
      </c>
      <c r="K1791" s="6" t="s">
        <v>1138</v>
      </c>
      <c r="N1791" s="8" t="s">
        <v>1139</v>
      </c>
      <c r="O1791" s="7">
        <v>2</v>
      </c>
      <c r="S1791" s="6">
        <v>0</v>
      </c>
      <c r="T1791" s="6">
        <v>0</v>
      </c>
      <c r="U1791" s="6">
        <v>0</v>
      </c>
      <c r="V1791" s="6">
        <v>1</v>
      </c>
      <c r="X1791" s="6" t="s">
        <v>11074</v>
      </c>
      <c r="Y1791" s="6" t="s">
        <v>11075</v>
      </c>
    </row>
    <row r="1792" spans="1:25">
      <c r="A1792" s="6" t="s">
        <v>7370</v>
      </c>
      <c r="B1792" s="6" t="s">
        <v>7371</v>
      </c>
      <c r="C1792" s="6" t="s">
        <v>7372</v>
      </c>
      <c r="D1792" s="7">
        <v>1</v>
      </c>
      <c r="E1792" s="6" t="s">
        <v>7373</v>
      </c>
      <c r="F1792" s="6" t="s">
        <v>7374</v>
      </c>
      <c r="G1792" s="6" t="s">
        <v>1149</v>
      </c>
      <c r="H1792" s="10" t="s">
        <v>1645</v>
      </c>
      <c r="I1792" s="6" t="s">
        <v>7332</v>
      </c>
      <c r="J1792" s="6" t="s">
        <v>7304</v>
      </c>
      <c r="K1792" s="6" t="s">
        <v>1138</v>
      </c>
      <c r="N1792" s="8" t="s">
        <v>1139</v>
      </c>
      <c r="O1792" s="7">
        <v>2</v>
      </c>
      <c r="S1792" s="6">
        <v>0</v>
      </c>
      <c r="T1792" s="6">
        <v>0</v>
      </c>
      <c r="U1792" s="6">
        <v>0</v>
      </c>
      <c r="V1792" s="6">
        <v>1</v>
      </c>
      <c r="X1792" s="6" t="s">
        <v>11076</v>
      </c>
      <c r="Y1792" s="6" t="s">
        <v>11077</v>
      </c>
    </row>
    <row r="1793" spans="1:25">
      <c r="A1793" s="6" t="s">
        <v>935</v>
      </c>
      <c r="B1793" s="6" t="s">
        <v>7371</v>
      </c>
      <c r="C1793" s="6" t="s">
        <v>7375</v>
      </c>
      <c r="D1793" s="7">
        <v>1</v>
      </c>
      <c r="E1793" s="6" t="s">
        <v>7373</v>
      </c>
      <c r="F1793" s="6" t="s">
        <v>7374</v>
      </c>
      <c r="G1793" s="6" t="s">
        <v>1149</v>
      </c>
      <c r="H1793" s="10" t="s">
        <v>1645</v>
      </c>
      <c r="I1793" s="6" t="s">
        <v>7332</v>
      </c>
      <c r="J1793" s="6" t="s">
        <v>7304</v>
      </c>
      <c r="K1793" s="6" t="s">
        <v>1138</v>
      </c>
      <c r="N1793" s="8" t="s">
        <v>1139</v>
      </c>
      <c r="O1793" s="7">
        <v>2</v>
      </c>
      <c r="S1793" s="6">
        <v>0</v>
      </c>
      <c r="T1793" s="6">
        <v>0</v>
      </c>
      <c r="U1793" s="6">
        <v>0</v>
      </c>
      <c r="V1793" s="6">
        <v>1</v>
      </c>
      <c r="X1793" s="6" t="s">
        <v>11078</v>
      </c>
      <c r="Y1793" s="6" t="s">
        <v>11079</v>
      </c>
    </row>
    <row r="1794" spans="1:25">
      <c r="A1794" s="6" t="s">
        <v>1047</v>
      </c>
      <c r="B1794" s="6" t="s">
        <v>7376</v>
      </c>
      <c r="C1794" s="6" t="s">
        <v>7377</v>
      </c>
      <c r="D1794" s="7">
        <v>1</v>
      </c>
      <c r="E1794" s="6" t="s">
        <v>7345</v>
      </c>
      <c r="F1794" s="6" t="s">
        <v>7346</v>
      </c>
      <c r="G1794" s="6" t="s">
        <v>1149</v>
      </c>
      <c r="H1794" s="10" t="s">
        <v>1645</v>
      </c>
      <c r="I1794" s="6" t="s">
        <v>7332</v>
      </c>
      <c r="J1794" s="6" t="s">
        <v>7304</v>
      </c>
      <c r="K1794" s="6" t="s">
        <v>1138</v>
      </c>
      <c r="N1794" s="8" t="s">
        <v>1139</v>
      </c>
      <c r="O1794" s="7">
        <v>2</v>
      </c>
      <c r="S1794" s="6">
        <v>0</v>
      </c>
      <c r="T1794" s="6">
        <v>0</v>
      </c>
      <c r="U1794" s="6">
        <v>0</v>
      </c>
      <c r="V1794" s="6">
        <v>1</v>
      </c>
      <c r="X1794" s="6" t="s">
        <v>10844</v>
      </c>
      <c r="Y1794" s="6" t="s">
        <v>11080</v>
      </c>
    </row>
    <row r="1795" spans="1:25">
      <c r="A1795" s="6" t="s">
        <v>465</v>
      </c>
      <c r="B1795" s="6" t="s">
        <v>7378</v>
      </c>
      <c r="C1795" s="6" t="s">
        <v>7379</v>
      </c>
      <c r="D1795" s="7">
        <v>0</v>
      </c>
      <c r="E1795" s="6" t="s">
        <v>7380</v>
      </c>
      <c r="F1795" s="6" t="s">
        <v>7381</v>
      </c>
      <c r="G1795" s="6" t="s">
        <v>1149</v>
      </c>
      <c r="H1795" s="10" t="s">
        <v>1645</v>
      </c>
      <c r="I1795" s="6" t="s">
        <v>7332</v>
      </c>
      <c r="J1795" s="6" t="s">
        <v>7304</v>
      </c>
      <c r="K1795" s="6" t="s">
        <v>1138</v>
      </c>
      <c r="N1795" s="8" t="s">
        <v>1139</v>
      </c>
      <c r="O1795" s="7">
        <v>2</v>
      </c>
      <c r="S1795" s="6">
        <v>0</v>
      </c>
      <c r="T1795" s="6">
        <v>0</v>
      </c>
      <c r="U1795" s="6">
        <v>0</v>
      </c>
      <c r="V1795" s="6">
        <v>1</v>
      </c>
      <c r="X1795" s="6" t="s">
        <v>11081</v>
      </c>
      <c r="Y1795" s="6" t="s">
        <v>11082</v>
      </c>
    </row>
    <row r="1796" spans="1:25">
      <c r="A1796" s="6" t="s">
        <v>23</v>
      </c>
      <c r="B1796" s="6" t="s">
        <v>7382</v>
      </c>
      <c r="C1796" s="8" t="s">
        <v>7383</v>
      </c>
      <c r="D1796" s="13">
        <v>1</v>
      </c>
      <c r="E1796" s="6" t="s">
        <v>7345</v>
      </c>
      <c r="F1796" s="6" t="s">
        <v>7346</v>
      </c>
      <c r="G1796" s="10" t="s">
        <v>1149</v>
      </c>
      <c r="H1796" s="10" t="s">
        <v>1645</v>
      </c>
      <c r="I1796" s="6" t="s">
        <v>7332</v>
      </c>
      <c r="J1796" s="16" t="s">
        <v>7304</v>
      </c>
      <c r="K1796" s="6" t="s">
        <v>1138</v>
      </c>
      <c r="N1796" s="8" t="s">
        <v>1139</v>
      </c>
      <c r="O1796" s="7">
        <v>2</v>
      </c>
      <c r="S1796" s="6">
        <v>0</v>
      </c>
      <c r="T1796" s="6">
        <v>0</v>
      </c>
      <c r="U1796" s="6">
        <v>0</v>
      </c>
      <c r="V1796" s="6">
        <v>1</v>
      </c>
      <c r="X1796" s="6" t="s">
        <v>10815</v>
      </c>
      <c r="Y1796" s="6" t="s">
        <v>11083</v>
      </c>
    </row>
    <row r="1797" spans="1:25">
      <c r="A1797" s="19" t="s">
        <v>486</v>
      </c>
      <c r="B1797" s="11" t="s">
        <v>7384</v>
      </c>
      <c r="C1797" s="11" t="s">
        <v>7385</v>
      </c>
      <c r="D1797" s="12">
        <v>1</v>
      </c>
      <c r="E1797" s="10" t="s">
        <v>1148</v>
      </c>
      <c r="F1797" s="10" t="s">
        <v>1148</v>
      </c>
      <c r="G1797" s="6" t="s">
        <v>1149</v>
      </c>
      <c r="H1797" s="10" t="s">
        <v>1645</v>
      </c>
      <c r="I1797" s="6" t="s">
        <v>7332</v>
      </c>
      <c r="J1797" s="16" t="s">
        <v>7304</v>
      </c>
      <c r="K1797" s="6" t="s">
        <v>1138</v>
      </c>
      <c r="N1797" s="8" t="s">
        <v>1150</v>
      </c>
      <c r="O1797" s="7">
        <v>1</v>
      </c>
      <c r="S1797" s="6">
        <v>0</v>
      </c>
      <c r="T1797" s="6">
        <v>0</v>
      </c>
      <c r="U1797" s="6">
        <v>0</v>
      </c>
      <c r="V1797" s="6">
        <v>1</v>
      </c>
      <c r="X1797" s="6" t="s">
        <v>11084</v>
      </c>
      <c r="Y1797" s="6" t="s">
        <v>11085</v>
      </c>
    </row>
    <row r="1798" spans="1:25">
      <c r="A1798" s="6" t="s">
        <v>145</v>
      </c>
      <c r="B1798" s="6" t="s">
        <v>7386</v>
      </c>
      <c r="C1798" s="11" t="s">
        <v>7387</v>
      </c>
      <c r="D1798" s="12">
        <v>1</v>
      </c>
      <c r="E1798" s="10" t="s">
        <v>1148</v>
      </c>
      <c r="F1798" s="10" t="s">
        <v>1148</v>
      </c>
      <c r="G1798" s="6" t="s">
        <v>1149</v>
      </c>
      <c r="H1798" s="10" t="s">
        <v>1645</v>
      </c>
      <c r="I1798" s="6" t="s">
        <v>7332</v>
      </c>
      <c r="J1798" s="16" t="s">
        <v>7304</v>
      </c>
      <c r="K1798" s="6" t="s">
        <v>1138</v>
      </c>
      <c r="N1798" s="8" t="s">
        <v>1150</v>
      </c>
      <c r="O1798" s="7">
        <v>1</v>
      </c>
      <c r="S1798" s="6">
        <v>0</v>
      </c>
      <c r="T1798" s="6">
        <v>0</v>
      </c>
      <c r="U1798" s="6">
        <v>0</v>
      </c>
      <c r="V1798" s="6">
        <v>1</v>
      </c>
      <c r="X1798" s="6" t="s">
        <v>11086</v>
      </c>
      <c r="Y1798" s="6" t="s">
        <v>9196</v>
      </c>
    </row>
    <row r="1799" spans="1:25">
      <c r="A1799" s="6" t="s">
        <v>248</v>
      </c>
      <c r="B1799" s="6" t="s">
        <v>7388</v>
      </c>
      <c r="C1799" s="6" t="s">
        <v>7389</v>
      </c>
      <c r="D1799" s="7">
        <v>1</v>
      </c>
      <c r="E1799" s="6" t="s">
        <v>7345</v>
      </c>
      <c r="F1799" s="6" t="s">
        <v>7346</v>
      </c>
      <c r="G1799" s="6" t="s">
        <v>1149</v>
      </c>
      <c r="H1799" s="10" t="s">
        <v>1645</v>
      </c>
      <c r="I1799" s="6" t="s">
        <v>7332</v>
      </c>
      <c r="J1799" s="6" t="s">
        <v>7304</v>
      </c>
      <c r="K1799" s="6" t="s">
        <v>1138</v>
      </c>
      <c r="N1799" s="8" t="s">
        <v>1139</v>
      </c>
      <c r="O1799" s="7">
        <v>2</v>
      </c>
      <c r="S1799" s="6">
        <v>0</v>
      </c>
      <c r="T1799" s="6">
        <v>0</v>
      </c>
      <c r="U1799" s="6">
        <v>0</v>
      </c>
      <c r="V1799" s="6">
        <v>1</v>
      </c>
      <c r="X1799" s="6" t="s">
        <v>10847</v>
      </c>
      <c r="Y1799" s="6" t="s">
        <v>11087</v>
      </c>
    </row>
    <row r="1800" spans="1:25">
      <c r="A1800" s="6" t="s">
        <v>515</v>
      </c>
      <c r="B1800" s="6" t="s">
        <v>7390</v>
      </c>
      <c r="C1800" s="8" t="s">
        <v>7391</v>
      </c>
      <c r="D1800" s="13">
        <v>1</v>
      </c>
      <c r="E1800" s="6" t="s">
        <v>1148</v>
      </c>
      <c r="F1800" s="6" t="s">
        <v>1148</v>
      </c>
      <c r="G1800" s="10" t="s">
        <v>1149</v>
      </c>
      <c r="H1800" s="10" t="s">
        <v>1645</v>
      </c>
      <c r="I1800" s="6" t="s">
        <v>7332</v>
      </c>
      <c r="J1800" s="6" t="s">
        <v>7304</v>
      </c>
      <c r="K1800" s="6" t="s">
        <v>1138</v>
      </c>
      <c r="N1800" s="8" t="s">
        <v>1150</v>
      </c>
      <c r="O1800" s="7">
        <v>1</v>
      </c>
      <c r="S1800" s="6">
        <v>0</v>
      </c>
      <c r="T1800" s="6">
        <v>0</v>
      </c>
      <c r="U1800" s="6">
        <v>0</v>
      </c>
      <c r="V1800" s="6">
        <v>1</v>
      </c>
      <c r="X1800" s="6" t="s">
        <v>11088</v>
      </c>
      <c r="Y1800" s="6" t="s">
        <v>11089</v>
      </c>
    </row>
    <row r="1801" spans="1:25">
      <c r="A1801" s="6" t="s">
        <v>681</v>
      </c>
      <c r="B1801" s="6" t="s">
        <v>7392</v>
      </c>
      <c r="C1801" s="8" t="s">
        <v>7393</v>
      </c>
      <c r="D1801" s="13">
        <v>0</v>
      </c>
      <c r="E1801" s="6" t="s">
        <v>7345</v>
      </c>
      <c r="F1801" s="6" t="s">
        <v>7346</v>
      </c>
      <c r="G1801" s="10" t="s">
        <v>1149</v>
      </c>
      <c r="H1801" s="10" t="s">
        <v>1645</v>
      </c>
      <c r="I1801" s="6" t="s">
        <v>7332</v>
      </c>
      <c r="J1801" s="16" t="s">
        <v>7304</v>
      </c>
      <c r="K1801" s="6" t="s">
        <v>1138</v>
      </c>
      <c r="N1801" s="8" t="s">
        <v>1139</v>
      </c>
      <c r="O1801" s="7">
        <v>2</v>
      </c>
      <c r="S1801" s="6">
        <v>0</v>
      </c>
      <c r="T1801" s="6">
        <v>0</v>
      </c>
      <c r="U1801" s="6">
        <v>0</v>
      </c>
      <c r="V1801" s="6">
        <v>1</v>
      </c>
      <c r="X1801" s="6" t="s">
        <v>11090</v>
      </c>
      <c r="Y1801" s="6" t="s">
        <v>11091</v>
      </c>
    </row>
    <row r="1802" spans="1:25">
      <c r="A1802" s="6" t="s">
        <v>7394</v>
      </c>
      <c r="B1802" s="6" t="s">
        <v>7395</v>
      </c>
      <c r="C1802" s="6" t="s">
        <v>7396</v>
      </c>
      <c r="D1802" s="7">
        <v>1</v>
      </c>
      <c r="E1802" s="6" t="s">
        <v>1148</v>
      </c>
      <c r="F1802" s="6" t="s">
        <v>1148</v>
      </c>
      <c r="G1802" s="6" t="s">
        <v>1149</v>
      </c>
      <c r="H1802" s="10" t="s">
        <v>1645</v>
      </c>
      <c r="I1802" s="6" t="s">
        <v>7332</v>
      </c>
      <c r="J1802" s="6" t="s">
        <v>7304</v>
      </c>
      <c r="K1802" s="6" t="s">
        <v>1138</v>
      </c>
      <c r="N1802" s="8" t="s">
        <v>1150</v>
      </c>
      <c r="O1802" s="7">
        <v>1</v>
      </c>
      <c r="S1802" s="6">
        <v>0</v>
      </c>
      <c r="T1802" s="6">
        <v>0</v>
      </c>
      <c r="U1802" s="6">
        <v>0</v>
      </c>
      <c r="V1802" s="6">
        <v>1</v>
      </c>
      <c r="X1802" s="6" t="s">
        <v>11030</v>
      </c>
      <c r="Y1802" s="6" t="s">
        <v>11092</v>
      </c>
    </row>
    <row r="1803" spans="1:25">
      <c r="A1803" s="6" t="s">
        <v>380</v>
      </c>
      <c r="B1803" s="6" t="s">
        <v>7397</v>
      </c>
      <c r="C1803" s="11" t="s">
        <v>7398</v>
      </c>
      <c r="D1803" s="12">
        <v>1</v>
      </c>
      <c r="E1803" s="6" t="s">
        <v>7345</v>
      </c>
      <c r="F1803" s="6" t="s">
        <v>7346</v>
      </c>
      <c r="G1803" s="6" t="s">
        <v>1149</v>
      </c>
      <c r="H1803" s="10" t="s">
        <v>1645</v>
      </c>
      <c r="I1803" s="6" t="s">
        <v>7332</v>
      </c>
      <c r="J1803" s="16" t="s">
        <v>7304</v>
      </c>
      <c r="K1803" s="6" t="s">
        <v>1138</v>
      </c>
      <c r="N1803" s="8" t="s">
        <v>1139</v>
      </c>
      <c r="O1803" s="7">
        <v>2</v>
      </c>
      <c r="S1803" s="6">
        <v>0</v>
      </c>
      <c r="T1803" s="6">
        <v>0</v>
      </c>
      <c r="U1803" s="6">
        <v>0</v>
      </c>
      <c r="V1803" s="6">
        <v>1</v>
      </c>
      <c r="X1803" s="6" t="s">
        <v>11093</v>
      </c>
      <c r="Y1803" s="6" t="s">
        <v>11094</v>
      </c>
    </row>
    <row r="1804" spans="1:25">
      <c r="A1804" s="6" t="s">
        <v>720</v>
      </c>
      <c r="B1804" s="6" t="s">
        <v>7399</v>
      </c>
      <c r="C1804" s="11" t="s">
        <v>7400</v>
      </c>
      <c r="D1804" s="12">
        <v>1</v>
      </c>
      <c r="E1804" s="10" t="s">
        <v>1148</v>
      </c>
      <c r="F1804" s="10" t="s">
        <v>1148</v>
      </c>
      <c r="G1804" s="10" t="s">
        <v>1149</v>
      </c>
      <c r="H1804" s="10" t="s">
        <v>1645</v>
      </c>
      <c r="I1804" s="6" t="s">
        <v>7332</v>
      </c>
      <c r="J1804" s="16" t="s">
        <v>7304</v>
      </c>
      <c r="K1804" s="6" t="s">
        <v>1138</v>
      </c>
      <c r="N1804" s="8" t="s">
        <v>1150</v>
      </c>
      <c r="O1804" s="7">
        <v>1</v>
      </c>
      <c r="S1804" s="6">
        <v>0</v>
      </c>
      <c r="T1804" s="6">
        <v>0</v>
      </c>
      <c r="U1804" s="6">
        <v>0</v>
      </c>
      <c r="V1804" s="6">
        <v>1</v>
      </c>
      <c r="X1804" s="6" t="s">
        <v>11095</v>
      </c>
      <c r="Y1804" s="6" t="s">
        <v>11096</v>
      </c>
    </row>
    <row r="1805" spans="1:25">
      <c r="A1805" s="6" t="s">
        <v>7401</v>
      </c>
      <c r="B1805" s="6" t="s">
        <v>7402</v>
      </c>
      <c r="C1805" s="6" t="s">
        <v>7403</v>
      </c>
      <c r="D1805" s="7">
        <v>1</v>
      </c>
      <c r="E1805" s="6" t="s">
        <v>1148</v>
      </c>
      <c r="F1805" s="6" t="s">
        <v>1148</v>
      </c>
      <c r="G1805" s="10" t="s">
        <v>1149</v>
      </c>
      <c r="H1805" s="10" t="s">
        <v>1645</v>
      </c>
      <c r="I1805" s="6" t="s">
        <v>7332</v>
      </c>
      <c r="J1805" s="6" t="s">
        <v>7304</v>
      </c>
      <c r="K1805" s="6" t="s">
        <v>1138</v>
      </c>
      <c r="N1805" s="8" t="s">
        <v>1150</v>
      </c>
      <c r="O1805" s="7">
        <v>1</v>
      </c>
      <c r="S1805" s="6">
        <v>0</v>
      </c>
      <c r="T1805" s="6">
        <v>0</v>
      </c>
      <c r="U1805" s="6">
        <v>0</v>
      </c>
      <c r="V1805" s="6">
        <v>1</v>
      </c>
      <c r="X1805" s="6" t="s">
        <v>11097</v>
      </c>
      <c r="Y1805" s="6" t="s">
        <v>11098</v>
      </c>
    </row>
    <row r="1806" spans="1:25">
      <c r="A1806" s="6" t="s">
        <v>580</v>
      </c>
      <c r="B1806" s="6" t="s">
        <v>7404</v>
      </c>
      <c r="C1806" s="6" t="s">
        <v>7405</v>
      </c>
      <c r="D1806" s="7">
        <v>1</v>
      </c>
      <c r="E1806" s="6" t="s">
        <v>7345</v>
      </c>
      <c r="F1806" s="6" t="s">
        <v>7346</v>
      </c>
      <c r="G1806" s="6" t="s">
        <v>1149</v>
      </c>
      <c r="H1806" s="10" t="s">
        <v>1645</v>
      </c>
      <c r="I1806" s="6" t="s">
        <v>7332</v>
      </c>
      <c r="J1806" s="6" t="s">
        <v>7304</v>
      </c>
      <c r="K1806" s="6" t="s">
        <v>1138</v>
      </c>
      <c r="N1806" s="8" t="s">
        <v>1139</v>
      </c>
      <c r="O1806" s="7">
        <v>2</v>
      </c>
      <c r="S1806" s="6">
        <v>0</v>
      </c>
      <c r="T1806" s="6">
        <v>0</v>
      </c>
      <c r="U1806" s="6">
        <v>0</v>
      </c>
      <c r="V1806" s="6">
        <v>1</v>
      </c>
      <c r="X1806" s="6" t="s">
        <v>10982</v>
      </c>
      <c r="Y1806" s="6" t="s">
        <v>11099</v>
      </c>
    </row>
    <row r="1807" spans="1:25">
      <c r="A1807" s="6" t="s">
        <v>549</v>
      </c>
      <c r="B1807" s="6" t="s">
        <v>7406</v>
      </c>
      <c r="C1807" s="6" t="s">
        <v>7407</v>
      </c>
      <c r="D1807" s="7">
        <v>1</v>
      </c>
      <c r="E1807" s="6" t="s">
        <v>7354</v>
      </c>
      <c r="F1807" s="6" t="s">
        <v>7355</v>
      </c>
      <c r="G1807" s="6" t="s">
        <v>1149</v>
      </c>
      <c r="H1807" s="10" t="s">
        <v>1645</v>
      </c>
      <c r="I1807" s="6" t="s">
        <v>7332</v>
      </c>
      <c r="J1807" s="6" t="s">
        <v>7304</v>
      </c>
      <c r="K1807" s="6" t="s">
        <v>1138</v>
      </c>
      <c r="N1807" s="8" t="s">
        <v>1150</v>
      </c>
      <c r="O1807" s="7">
        <v>1</v>
      </c>
      <c r="S1807" s="6">
        <v>0</v>
      </c>
      <c r="T1807" s="6">
        <v>0</v>
      </c>
      <c r="U1807" s="6">
        <v>0</v>
      </c>
      <c r="V1807" s="6">
        <v>1</v>
      </c>
      <c r="X1807" s="6" t="s">
        <v>11100</v>
      </c>
      <c r="Y1807" s="6" t="s">
        <v>11101</v>
      </c>
    </row>
    <row r="1808" spans="1:25">
      <c r="A1808" s="6" t="s">
        <v>911</v>
      </c>
      <c r="B1808" s="6" t="s">
        <v>7408</v>
      </c>
      <c r="C1808" s="6" t="s">
        <v>7409</v>
      </c>
      <c r="D1808" s="7">
        <v>1</v>
      </c>
      <c r="E1808" s="6" t="s">
        <v>1148</v>
      </c>
      <c r="F1808" s="6" t="s">
        <v>1148</v>
      </c>
      <c r="G1808" s="10" t="s">
        <v>1149</v>
      </c>
      <c r="H1808" s="10" t="s">
        <v>1645</v>
      </c>
      <c r="I1808" s="6" t="s">
        <v>7332</v>
      </c>
      <c r="J1808" s="16" t="s">
        <v>7304</v>
      </c>
      <c r="K1808" s="6" t="s">
        <v>1138</v>
      </c>
      <c r="N1808" s="8" t="s">
        <v>1150</v>
      </c>
      <c r="O1808" s="7">
        <v>1</v>
      </c>
      <c r="S1808" s="6">
        <v>0</v>
      </c>
      <c r="T1808" s="6">
        <v>0</v>
      </c>
      <c r="U1808" s="6">
        <v>0</v>
      </c>
      <c r="V1808" s="6">
        <v>1</v>
      </c>
      <c r="X1808" s="6" t="s">
        <v>11102</v>
      </c>
      <c r="Y1808" s="6" t="s">
        <v>11103</v>
      </c>
    </row>
    <row r="1809" spans="1:25">
      <c r="A1809" s="6" t="s">
        <v>757</v>
      </c>
      <c r="B1809" s="6" t="s">
        <v>7410</v>
      </c>
      <c r="C1809" s="6" t="s">
        <v>7411</v>
      </c>
      <c r="D1809" s="7">
        <v>1</v>
      </c>
      <c r="E1809" s="6" t="s">
        <v>7354</v>
      </c>
      <c r="F1809" s="6" t="s">
        <v>7355</v>
      </c>
      <c r="G1809" s="6" t="s">
        <v>1149</v>
      </c>
      <c r="H1809" s="10" t="s">
        <v>1645</v>
      </c>
      <c r="I1809" s="6" t="s">
        <v>7332</v>
      </c>
      <c r="J1809" s="6" t="s">
        <v>7304</v>
      </c>
      <c r="K1809" s="6" t="s">
        <v>1138</v>
      </c>
      <c r="N1809" s="8" t="s">
        <v>1139</v>
      </c>
      <c r="O1809" s="7">
        <v>2</v>
      </c>
      <c r="S1809" s="6">
        <v>0</v>
      </c>
      <c r="T1809" s="6">
        <v>0</v>
      </c>
      <c r="U1809" s="6">
        <v>0</v>
      </c>
      <c r="V1809" s="6">
        <v>1</v>
      </c>
      <c r="X1809" s="6" t="s">
        <v>11104</v>
      </c>
      <c r="Y1809" s="6" t="s">
        <v>11105</v>
      </c>
    </row>
    <row r="1810" spans="1:25">
      <c r="A1810" s="6" t="s">
        <v>1055</v>
      </c>
      <c r="B1810" s="6" t="s">
        <v>7412</v>
      </c>
      <c r="C1810" s="6" t="s">
        <v>7413</v>
      </c>
      <c r="D1810" s="7">
        <v>1</v>
      </c>
      <c r="E1810" s="6" t="s">
        <v>7354</v>
      </c>
      <c r="F1810" s="6" t="s">
        <v>7355</v>
      </c>
      <c r="G1810" s="6" t="s">
        <v>1149</v>
      </c>
      <c r="H1810" s="10" t="s">
        <v>1645</v>
      </c>
      <c r="I1810" s="6" t="s">
        <v>7332</v>
      </c>
      <c r="J1810" s="6" t="s">
        <v>7304</v>
      </c>
      <c r="K1810" s="6" t="s">
        <v>1138</v>
      </c>
      <c r="N1810" s="8" t="s">
        <v>1139</v>
      </c>
      <c r="O1810" s="7">
        <v>2</v>
      </c>
      <c r="S1810" s="6">
        <v>0</v>
      </c>
      <c r="T1810" s="6">
        <v>0</v>
      </c>
      <c r="U1810" s="6">
        <v>0</v>
      </c>
      <c r="V1810" s="6">
        <v>1</v>
      </c>
      <c r="X1810" s="6" t="s">
        <v>11106</v>
      </c>
      <c r="Y1810" s="6" t="s">
        <v>11107</v>
      </c>
    </row>
    <row r="1811" spans="1:25">
      <c r="A1811" s="6" t="s">
        <v>920</v>
      </c>
      <c r="B1811" s="6" t="s">
        <v>7414</v>
      </c>
      <c r="C1811" s="8" t="s">
        <v>7415</v>
      </c>
      <c r="D1811" s="13">
        <v>1</v>
      </c>
      <c r="E1811" s="6" t="s">
        <v>7345</v>
      </c>
      <c r="F1811" s="6" t="s">
        <v>7346</v>
      </c>
      <c r="G1811" s="10" t="s">
        <v>1149</v>
      </c>
      <c r="H1811" s="6" t="s">
        <v>1135</v>
      </c>
      <c r="I1811" s="6" t="s">
        <v>7332</v>
      </c>
      <c r="J1811" s="16" t="s">
        <v>7304</v>
      </c>
      <c r="K1811" s="6" t="s">
        <v>1138</v>
      </c>
      <c r="N1811" s="8" t="s">
        <v>1139</v>
      </c>
      <c r="O1811" s="7">
        <v>2</v>
      </c>
      <c r="S1811" s="6">
        <v>0</v>
      </c>
      <c r="T1811" s="6">
        <v>0</v>
      </c>
      <c r="U1811" s="6">
        <v>0</v>
      </c>
      <c r="V1811" s="6">
        <v>1</v>
      </c>
      <c r="X1811" s="6" t="s">
        <v>11108</v>
      </c>
      <c r="Y1811" s="6" t="s">
        <v>10881</v>
      </c>
    </row>
    <row r="1812" spans="1:25">
      <c r="A1812" s="24" t="s">
        <v>761</v>
      </c>
      <c r="B1812" s="6" t="s">
        <v>7416</v>
      </c>
      <c r="C1812" s="11" t="s">
        <v>7417</v>
      </c>
      <c r="D1812" s="12">
        <v>1</v>
      </c>
      <c r="E1812" s="6" t="s">
        <v>7345</v>
      </c>
      <c r="F1812" s="6" t="s">
        <v>7346</v>
      </c>
      <c r="G1812" s="10" t="s">
        <v>1149</v>
      </c>
      <c r="H1812" s="10" t="s">
        <v>1645</v>
      </c>
      <c r="I1812" s="6" t="s">
        <v>7332</v>
      </c>
      <c r="J1812" s="16" t="s">
        <v>7304</v>
      </c>
      <c r="K1812" s="6" t="s">
        <v>1138</v>
      </c>
      <c r="N1812" s="8" t="s">
        <v>1139</v>
      </c>
      <c r="O1812" s="7">
        <v>2</v>
      </c>
      <c r="S1812" s="6">
        <v>0</v>
      </c>
      <c r="T1812" s="6">
        <v>0</v>
      </c>
      <c r="U1812" s="6">
        <v>0</v>
      </c>
      <c r="V1812" s="6">
        <v>1</v>
      </c>
      <c r="X1812" s="6" t="s">
        <v>11109</v>
      </c>
      <c r="Y1812" s="6" t="s">
        <v>11110</v>
      </c>
    </row>
    <row r="1813" spans="1:25">
      <c r="A1813" s="24" t="s">
        <v>976</v>
      </c>
      <c r="B1813" s="6" t="s">
        <v>7418</v>
      </c>
      <c r="C1813" s="11" t="s">
        <v>7419</v>
      </c>
      <c r="D1813" s="12">
        <v>1</v>
      </c>
      <c r="E1813" s="10" t="s">
        <v>1148</v>
      </c>
      <c r="F1813" s="10" t="s">
        <v>1148</v>
      </c>
      <c r="G1813" s="10" t="s">
        <v>1149</v>
      </c>
      <c r="H1813" s="10" t="s">
        <v>1645</v>
      </c>
      <c r="I1813" s="6" t="s">
        <v>7332</v>
      </c>
      <c r="J1813" s="16" t="s">
        <v>7304</v>
      </c>
      <c r="K1813" s="6" t="s">
        <v>1138</v>
      </c>
      <c r="N1813" s="8" t="s">
        <v>1150</v>
      </c>
      <c r="O1813" s="7">
        <v>1</v>
      </c>
      <c r="S1813" s="6">
        <v>0</v>
      </c>
      <c r="T1813" s="6">
        <v>0</v>
      </c>
      <c r="U1813" s="6">
        <v>0</v>
      </c>
      <c r="V1813" s="6">
        <v>1</v>
      </c>
      <c r="X1813" s="6" t="s">
        <v>11111</v>
      </c>
      <c r="Y1813" s="6" t="s">
        <v>11112</v>
      </c>
    </row>
    <row r="1814" spans="1:25">
      <c r="A1814" s="6" t="s">
        <v>506</v>
      </c>
      <c r="B1814" s="6" t="s">
        <v>7420</v>
      </c>
      <c r="C1814" s="6" t="s">
        <v>7421</v>
      </c>
      <c r="D1814" s="7">
        <v>1</v>
      </c>
      <c r="E1814" s="6" t="s">
        <v>7345</v>
      </c>
      <c r="F1814" s="6" t="s">
        <v>7346</v>
      </c>
      <c r="G1814" s="6" t="s">
        <v>1149</v>
      </c>
      <c r="H1814" s="10" t="s">
        <v>1645</v>
      </c>
      <c r="I1814" s="6" t="s">
        <v>7332</v>
      </c>
      <c r="J1814" s="6" t="s">
        <v>7304</v>
      </c>
      <c r="K1814" s="6" t="s">
        <v>1138</v>
      </c>
      <c r="N1814" s="8" t="s">
        <v>1139</v>
      </c>
      <c r="O1814" s="7">
        <v>2</v>
      </c>
      <c r="S1814" s="6">
        <v>0</v>
      </c>
      <c r="T1814" s="6">
        <v>0</v>
      </c>
      <c r="U1814" s="6">
        <v>0</v>
      </c>
      <c r="V1814" s="6">
        <v>1</v>
      </c>
      <c r="X1814" s="6" t="s">
        <v>10983</v>
      </c>
      <c r="Y1814" s="6" t="s">
        <v>11113</v>
      </c>
    </row>
    <row r="1815" spans="1:25">
      <c r="A1815" s="6" t="s">
        <v>816</v>
      </c>
      <c r="B1815" s="6" t="s">
        <v>7422</v>
      </c>
      <c r="C1815" s="6" t="s">
        <v>7423</v>
      </c>
      <c r="D1815" s="7">
        <v>1</v>
      </c>
      <c r="E1815" s="6" t="s">
        <v>7345</v>
      </c>
      <c r="F1815" s="6" t="s">
        <v>7346</v>
      </c>
      <c r="G1815" s="6" t="s">
        <v>1149</v>
      </c>
      <c r="H1815" s="10" t="s">
        <v>1645</v>
      </c>
      <c r="I1815" s="6" t="s">
        <v>7332</v>
      </c>
      <c r="J1815" s="6" t="s">
        <v>7304</v>
      </c>
      <c r="K1815" s="6" t="s">
        <v>1138</v>
      </c>
      <c r="N1815" s="8" t="s">
        <v>1139</v>
      </c>
      <c r="O1815" s="7">
        <v>2</v>
      </c>
      <c r="S1815" s="6">
        <v>0</v>
      </c>
      <c r="T1815" s="6">
        <v>0</v>
      </c>
      <c r="U1815" s="6">
        <v>0</v>
      </c>
      <c r="V1815" s="6">
        <v>1</v>
      </c>
      <c r="X1815" s="6" t="s">
        <v>10988</v>
      </c>
      <c r="Y1815" s="6" t="s">
        <v>11114</v>
      </c>
    </row>
    <row r="1816" spans="1:25">
      <c r="A1816" s="6" t="s">
        <v>199</v>
      </c>
      <c r="B1816" s="6" t="s">
        <v>7424</v>
      </c>
      <c r="C1816" s="6" t="s">
        <v>7425</v>
      </c>
      <c r="D1816" s="7">
        <v>1</v>
      </c>
      <c r="E1816" s="6" t="s">
        <v>7426</v>
      </c>
      <c r="F1816" s="6" t="s">
        <v>7427</v>
      </c>
      <c r="G1816" s="6" t="s">
        <v>1149</v>
      </c>
      <c r="H1816" s="10" t="s">
        <v>1645</v>
      </c>
      <c r="I1816" s="6" t="s">
        <v>7332</v>
      </c>
      <c r="J1816" s="6" t="s">
        <v>7304</v>
      </c>
      <c r="K1816" s="6" t="s">
        <v>1138</v>
      </c>
      <c r="N1816" s="8" t="s">
        <v>1139</v>
      </c>
      <c r="O1816" s="7">
        <v>2</v>
      </c>
      <c r="S1816" s="6">
        <v>0</v>
      </c>
      <c r="T1816" s="6">
        <v>0</v>
      </c>
      <c r="U1816" s="6">
        <v>0</v>
      </c>
      <c r="V1816" s="6">
        <v>1</v>
      </c>
      <c r="X1816" s="6" t="s">
        <v>11115</v>
      </c>
      <c r="Y1816" s="6" t="s">
        <v>11116</v>
      </c>
    </row>
    <row r="1817" spans="1:25">
      <c r="A1817" s="6" t="s">
        <v>120</v>
      </c>
      <c r="B1817" s="6" t="s">
        <v>7428</v>
      </c>
      <c r="C1817" s="6" t="s">
        <v>7429</v>
      </c>
      <c r="D1817" s="7">
        <v>1</v>
      </c>
      <c r="E1817" s="6" t="s">
        <v>7345</v>
      </c>
      <c r="F1817" s="6" t="s">
        <v>7346</v>
      </c>
      <c r="G1817" s="6" t="s">
        <v>1149</v>
      </c>
      <c r="H1817" s="10" t="s">
        <v>1645</v>
      </c>
      <c r="I1817" s="6" t="s">
        <v>7332</v>
      </c>
      <c r="J1817" s="16" t="s">
        <v>7304</v>
      </c>
      <c r="K1817" s="6" t="s">
        <v>1138</v>
      </c>
      <c r="N1817" s="8" t="s">
        <v>1139</v>
      </c>
      <c r="O1817" s="7">
        <v>2</v>
      </c>
      <c r="S1817" s="6">
        <v>0</v>
      </c>
      <c r="T1817" s="6">
        <v>0</v>
      </c>
      <c r="U1817" s="6">
        <v>0</v>
      </c>
      <c r="V1817" s="6">
        <v>1</v>
      </c>
      <c r="X1817" s="6" t="s">
        <v>11117</v>
      </c>
      <c r="Y1817" s="6" t="s">
        <v>11118</v>
      </c>
    </row>
    <row r="1818" spans="1:25">
      <c r="A1818" s="6" t="s">
        <v>1010</v>
      </c>
      <c r="B1818" s="6" t="s">
        <v>7430</v>
      </c>
      <c r="C1818" s="11" t="s">
        <v>7431</v>
      </c>
      <c r="D1818" s="31">
        <v>1</v>
      </c>
      <c r="E1818" s="10" t="s">
        <v>1148</v>
      </c>
      <c r="F1818" s="10" t="s">
        <v>1148</v>
      </c>
      <c r="G1818" s="6" t="s">
        <v>1149</v>
      </c>
      <c r="H1818" s="10" t="s">
        <v>1645</v>
      </c>
      <c r="I1818" s="6" t="s">
        <v>7332</v>
      </c>
      <c r="J1818" s="16" t="s">
        <v>7304</v>
      </c>
      <c r="K1818" s="6" t="s">
        <v>1138</v>
      </c>
      <c r="N1818" s="8" t="s">
        <v>1150</v>
      </c>
      <c r="O1818" s="7">
        <v>1</v>
      </c>
      <c r="S1818" s="6">
        <v>0</v>
      </c>
      <c r="T1818" s="6">
        <v>0</v>
      </c>
      <c r="U1818" s="6">
        <v>0</v>
      </c>
      <c r="V1818" s="6">
        <v>1</v>
      </c>
      <c r="X1818" s="6" t="s">
        <v>11119</v>
      </c>
      <c r="Y1818" s="6" t="s">
        <v>11120</v>
      </c>
    </row>
    <row r="1819" spans="1:25">
      <c r="A1819" s="6" t="s">
        <v>988</v>
      </c>
      <c r="B1819" s="6" t="s">
        <v>7432</v>
      </c>
      <c r="C1819" s="6" t="s">
        <v>7433</v>
      </c>
      <c r="D1819" s="7">
        <v>1</v>
      </c>
      <c r="E1819" s="6" t="s">
        <v>7434</v>
      </c>
      <c r="F1819" s="6" t="s">
        <v>7435</v>
      </c>
      <c r="G1819" s="6" t="s">
        <v>1149</v>
      </c>
      <c r="H1819" s="10" t="s">
        <v>1645</v>
      </c>
      <c r="I1819" s="6" t="s">
        <v>7332</v>
      </c>
      <c r="J1819" s="6" t="s">
        <v>7304</v>
      </c>
      <c r="K1819" s="6" t="s">
        <v>1138</v>
      </c>
      <c r="N1819" s="8" t="s">
        <v>1139</v>
      </c>
      <c r="O1819" s="7">
        <v>2</v>
      </c>
      <c r="S1819" s="6">
        <v>0</v>
      </c>
      <c r="T1819" s="6">
        <v>0</v>
      </c>
      <c r="U1819" s="6">
        <v>0</v>
      </c>
      <c r="V1819" s="6">
        <v>1</v>
      </c>
      <c r="X1819" s="6" t="s">
        <v>10990</v>
      </c>
      <c r="Y1819" s="6" t="s">
        <v>11121</v>
      </c>
    </row>
    <row r="1820" spans="1:25">
      <c r="A1820" s="6" t="s">
        <v>7436</v>
      </c>
      <c r="B1820" s="6" t="s">
        <v>7437</v>
      </c>
      <c r="C1820" s="6" t="s">
        <v>7438</v>
      </c>
      <c r="D1820" s="7">
        <v>1</v>
      </c>
      <c r="E1820" s="6" t="s">
        <v>7439</v>
      </c>
      <c r="F1820" s="6" t="s">
        <v>7440</v>
      </c>
      <c r="G1820" s="6" t="s">
        <v>1149</v>
      </c>
      <c r="H1820" s="10" t="s">
        <v>1645</v>
      </c>
      <c r="I1820" s="6" t="s">
        <v>7332</v>
      </c>
      <c r="J1820" s="6" t="s">
        <v>7304</v>
      </c>
      <c r="K1820" s="6" t="s">
        <v>1138</v>
      </c>
      <c r="N1820" s="8" t="s">
        <v>1139</v>
      </c>
      <c r="O1820" s="7">
        <v>2</v>
      </c>
      <c r="S1820" s="6">
        <v>0</v>
      </c>
      <c r="T1820" s="6">
        <v>0</v>
      </c>
      <c r="U1820" s="6">
        <v>0</v>
      </c>
      <c r="V1820" s="6">
        <v>1</v>
      </c>
      <c r="X1820" s="6" t="s">
        <v>11122</v>
      </c>
      <c r="Y1820" s="6" t="s">
        <v>11123</v>
      </c>
    </row>
    <row r="1821" spans="1:25">
      <c r="A1821" s="6" t="s">
        <v>157</v>
      </c>
      <c r="B1821" s="6" t="s">
        <v>7441</v>
      </c>
      <c r="C1821" s="11" t="s">
        <v>7442</v>
      </c>
      <c r="D1821" s="31">
        <v>1</v>
      </c>
      <c r="E1821" s="10" t="s">
        <v>1148</v>
      </c>
      <c r="F1821" s="10" t="s">
        <v>1148</v>
      </c>
      <c r="G1821" s="6" t="s">
        <v>1149</v>
      </c>
      <c r="H1821" s="10" t="s">
        <v>1645</v>
      </c>
      <c r="I1821" s="6" t="s">
        <v>7332</v>
      </c>
      <c r="J1821" s="16" t="s">
        <v>7304</v>
      </c>
      <c r="K1821" s="6" t="s">
        <v>1138</v>
      </c>
      <c r="N1821" s="8" t="s">
        <v>1150</v>
      </c>
      <c r="O1821" s="7">
        <v>1</v>
      </c>
      <c r="S1821" s="6">
        <v>0</v>
      </c>
      <c r="T1821" s="6">
        <v>0</v>
      </c>
      <c r="U1821" s="6">
        <v>0</v>
      </c>
      <c r="V1821" s="6">
        <v>1</v>
      </c>
      <c r="X1821" s="6" t="s">
        <v>11124</v>
      </c>
      <c r="Y1821" s="6" t="s">
        <v>11125</v>
      </c>
    </row>
    <row r="1822" spans="1:25">
      <c r="A1822" s="6" t="s">
        <v>992</v>
      </c>
      <c r="B1822" s="6" t="s">
        <v>7443</v>
      </c>
      <c r="C1822" s="6" t="s">
        <v>7444</v>
      </c>
      <c r="D1822" s="7">
        <v>1</v>
      </c>
      <c r="E1822" s="6" t="s">
        <v>1148</v>
      </c>
      <c r="F1822" s="6" t="s">
        <v>1148</v>
      </c>
      <c r="G1822" s="6" t="s">
        <v>1149</v>
      </c>
      <c r="H1822" s="10" t="s">
        <v>1645</v>
      </c>
      <c r="I1822" s="6" t="s">
        <v>7332</v>
      </c>
      <c r="J1822" s="6" t="s">
        <v>7304</v>
      </c>
      <c r="K1822" s="6" t="s">
        <v>1138</v>
      </c>
      <c r="N1822" s="8" t="s">
        <v>1150</v>
      </c>
      <c r="O1822" s="7">
        <v>1</v>
      </c>
      <c r="S1822" s="6">
        <v>0</v>
      </c>
      <c r="T1822" s="6">
        <v>0</v>
      </c>
      <c r="U1822" s="6">
        <v>0</v>
      </c>
      <c r="V1822" s="6">
        <v>1</v>
      </c>
      <c r="X1822" s="6" t="s">
        <v>11126</v>
      </c>
      <c r="Y1822" s="6" t="s">
        <v>11127</v>
      </c>
    </row>
    <row r="1823" spans="1:25">
      <c r="A1823" s="6" t="s">
        <v>212</v>
      </c>
      <c r="B1823" s="6" t="s">
        <v>7445</v>
      </c>
      <c r="C1823" s="6" t="s">
        <v>7446</v>
      </c>
      <c r="D1823" s="7">
        <v>0</v>
      </c>
      <c r="E1823" s="6" t="s">
        <v>7447</v>
      </c>
      <c r="F1823" s="6" t="s">
        <v>7448</v>
      </c>
      <c r="G1823" s="6" t="s">
        <v>1149</v>
      </c>
      <c r="H1823" s="10" t="s">
        <v>1645</v>
      </c>
      <c r="I1823" s="6" t="s">
        <v>7332</v>
      </c>
      <c r="J1823" s="6" t="s">
        <v>7304</v>
      </c>
      <c r="K1823" s="6" t="s">
        <v>1138</v>
      </c>
      <c r="N1823" s="8" t="s">
        <v>1139</v>
      </c>
      <c r="O1823" s="7">
        <v>2</v>
      </c>
      <c r="S1823" s="6">
        <v>0</v>
      </c>
      <c r="T1823" s="6">
        <v>0</v>
      </c>
      <c r="U1823" s="6">
        <v>0</v>
      </c>
      <c r="V1823" s="6">
        <v>1</v>
      </c>
      <c r="X1823" s="6" t="s">
        <v>11128</v>
      </c>
      <c r="Y1823" s="6" t="s">
        <v>11129</v>
      </c>
    </row>
    <row r="1824" spans="1:25">
      <c r="A1824" s="24" t="s">
        <v>608</v>
      </c>
      <c r="B1824" s="6" t="s">
        <v>7449</v>
      </c>
      <c r="C1824" s="11" t="s">
        <v>7450</v>
      </c>
      <c r="D1824" s="12">
        <v>1</v>
      </c>
      <c r="E1824" s="10" t="s">
        <v>1148</v>
      </c>
      <c r="F1824" s="10" t="s">
        <v>1148</v>
      </c>
      <c r="G1824" s="10" t="s">
        <v>1149</v>
      </c>
      <c r="H1824" s="10" t="s">
        <v>1645</v>
      </c>
      <c r="I1824" s="6" t="s">
        <v>7332</v>
      </c>
      <c r="J1824" s="16" t="s">
        <v>7304</v>
      </c>
      <c r="K1824" s="6" t="s">
        <v>1138</v>
      </c>
      <c r="N1824" s="8" t="s">
        <v>1150</v>
      </c>
      <c r="O1824" s="7">
        <v>1</v>
      </c>
      <c r="S1824" s="6">
        <v>0</v>
      </c>
      <c r="T1824" s="6">
        <v>0</v>
      </c>
      <c r="U1824" s="6">
        <v>0</v>
      </c>
      <c r="V1824" s="6">
        <v>1</v>
      </c>
      <c r="X1824" s="6" t="s">
        <v>11130</v>
      </c>
      <c r="Y1824" s="6" t="s">
        <v>11131</v>
      </c>
    </row>
    <row r="1825" spans="1:25">
      <c r="A1825" s="6" t="s">
        <v>849</v>
      </c>
      <c r="B1825" s="6" t="s">
        <v>7451</v>
      </c>
      <c r="C1825" s="11" t="s">
        <v>7452</v>
      </c>
      <c r="D1825" s="12">
        <v>1</v>
      </c>
      <c r="E1825" s="6" t="s">
        <v>7345</v>
      </c>
      <c r="F1825" s="6" t="s">
        <v>7346</v>
      </c>
      <c r="G1825" s="6" t="s">
        <v>1149</v>
      </c>
      <c r="H1825" s="10" t="s">
        <v>1645</v>
      </c>
      <c r="I1825" s="6" t="s">
        <v>7332</v>
      </c>
      <c r="J1825" s="16" t="s">
        <v>7304</v>
      </c>
      <c r="K1825" s="6" t="s">
        <v>1138</v>
      </c>
      <c r="N1825" s="8" t="s">
        <v>1139</v>
      </c>
      <c r="O1825" s="7">
        <v>2</v>
      </c>
      <c r="S1825" s="6">
        <v>0</v>
      </c>
      <c r="T1825" s="6">
        <v>0</v>
      </c>
      <c r="U1825" s="6">
        <v>0</v>
      </c>
      <c r="V1825" s="6">
        <v>1</v>
      </c>
      <c r="X1825" s="6" t="s">
        <v>11132</v>
      </c>
      <c r="Y1825" s="6" t="s">
        <v>11133</v>
      </c>
    </row>
    <row r="1826" spans="1:25">
      <c r="A1826" s="6" t="s">
        <v>61</v>
      </c>
      <c r="B1826" s="6" t="s">
        <v>7453</v>
      </c>
      <c r="C1826" s="11" t="s">
        <v>7454</v>
      </c>
      <c r="D1826" s="12">
        <v>1</v>
      </c>
      <c r="E1826" s="6" t="s">
        <v>1148</v>
      </c>
      <c r="F1826" s="6" t="s">
        <v>1148</v>
      </c>
      <c r="G1826" s="6" t="s">
        <v>1149</v>
      </c>
      <c r="H1826" s="10" t="s">
        <v>1645</v>
      </c>
      <c r="I1826" s="6" t="s">
        <v>7455</v>
      </c>
      <c r="J1826" s="16" t="s">
        <v>7304</v>
      </c>
      <c r="K1826" s="6" t="s">
        <v>1138</v>
      </c>
      <c r="N1826" s="8" t="s">
        <v>1150</v>
      </c>
      <c r="O1826" s="7">
        <v>1</v>
      </c>
      <c r="S1826" s="6">
        <v>0</v>
      </c>
      <c r="T1826" s="6">
        <v>0</v>
      </c>
      <c r="U1826" s="6">
        <v>0</v>
      </c>
      <c r="V1826" s="6">
        <v>1</v>
      </c>
      <c r="X1826" s="6" t="s">
        <v>11023</v>
      </c>
      <c r="Y1826" s="6" t="s">
        <v>11134</v>
      </c>
    </row>
    <row r="1827" spans="1:25">
      <c r="A1827" s="6" t="s">
        <v>672</v>
      </c>
      <c r="B1827" s="6" t="s">
        <v>7456</v>
      </c>
      <c r="C1827" s="11" t="s">
        <v>7457</v>
      </c>
      <c r="D1827" s="12">
        <v>1</v>
      </c>
      <c r="E1827" s="6" t="s">
        <v>1148</v>
      </c>
      <c r="F1827" s="6" t="s">
        <v>1148</v>
      </c>
      <c r="G1827" s="6" t="s">
        <v>1149</v>
      </c>
      <c r="H1827" s="10" t="s">
        <v>1645</v>
      </c>
      <c r="I1827" s="6" t="s">
        <v>7455</v>
      </c>
      <c r="J1827" s="16" t="s">
        <v>7304</v>
      </c>
      <c r="K1827" s="6" t="s">
        <v>1138</v>
      </c>
      <c r="N1827" s="8" t="s">
        <v>1150</v>
      </c>
      <c r="O1827" s="7">
        <v>1</v>
      </c>
      <c r="S1827" s="6">
        <v>0</v>
      </c>
      <c r="T1827" s="6">
        <v>0</v>
      </c>
      <c r="U1827" s="6">
        <v>0</v>
      </c>
      <c r="V1827" s="6">
        <v>1</v>
      </c>
      <c r="X1827" s="6" t="s">
        <v>11024</v>
      </c>
      <c r="Y1827" s="6" t="s">
        <v>11135</v>
      </c>
    </row>
    <row r="1828" spans="1:25">
      <c r="A1828" s="6" t="s">
        <v>990</v>
      </c>
      <c r="B1828" s="6" t="s">
        <v>7458</v>
      </c>
      <c r="C1828" s="11" t="s">
        <v>7459</v>
      </c>
      <c r="D1828" s="12">
        <v>1</v>
      </c>
      <c r="E1828" s="6" t="s">
        <v>1148</v>
      </c>
      <c r="F1828" s="6" t="s">
        <v>1148</v>
      </c>
      <c r="G1828" s="6" t="s">
        <v>1149</v>
      </c>
      <c r="H1828" s="10" t="s">
        <v>1645</v>
      </c>
      <c r="I1828" s="6" t="s">
        <v>7455</v>
      </c>
      <c r="J1828" s="16" t="s">
        <v>7304</v>
      </c>
      <c r="K1828" s="6" t="s">
        <v>1138</v>
      </c>
      <c r="N1828" s="8" t="s">
        <v>1150</v>
      </c>
      <c r="O1828" s="7">
        <v>1</v>
      </c>
      <c r="S1828" s="6">
        <v>0</v>
      </c>
      <c r="T1828" s="6">
        <v>0</v>
      </c>
      <c r="U1828" s="6">
        <v>0</v>
      </c>
      <c r="V1828" s="6">
        <v>1</v>
      </c>
      <c r="X1828" s="6" t="s">
        <v>11136</v>
      </c>
      <c r="Y1828" s="6" t="s">
        <v>11137</v>
      </c>
    </row>
    <row r="1829" spans="1:25">
      <c r="A1829" s="6" t="s">
        <v>418</v>
      </c>
      <c r="B1829" s="6" t="s">
        <v>7460</v>
      </c>
      <c r="C1829" s="11" t="s">
        <v>7461</v>
      </c>
      <c r="D1829" s="12">
        <v>1</v>
      </c>
      <c r="E1829" s="6" t="s">
        <v>1148</v>
      </c>
      <c r="F1829" s="6" t="s">
        <v>1148</v>
      </c>
      <c r="G1829" s="6" t="s">
        <v>1149</v>
      </c>
      <c r="H1829" s="10" t="s">
        <v>1645</v>
      </c>
      <c r="I1829" s="6" t="s">
        <v>7455</v>
      </c>
      <c r="J1829" s="16" t="s">
        <v>7304</v>
      </c>
      <c r="K1829" s="6" t="s">
        <v>1138</v>
      </c>
      <c r="N1829" s="8" t="s">
        <v>1150</v>
      </c>
      <c r="O1829" s="7">
        <v>1</v>
      </c>
      <c r="S1829" s="6">
        <v>0</v>
      </c>
      <c r="T1829" s="6">
        <v>0</v>
      </c>
      <c r="U1829" s="6">
        <v>0</v>
      </c>
      <c r="V1829" s="6">
        <v>1</v>
      </c>
      <c r="X1829" s="6" t="s">
        <v>11138</v>
      </c>
      <c r="Y1829" s="6" t="s">
        <v>11139</v>
      </c>
    </row>
    <row r="1830" spans="1:25">
      <c r="A1830" s="6" t="s">
        <v>467</v>
      </c>
      <c r="B1830" s="6" t="s">
        <v>7462</v>
      </c>
      <c r="C1830" s="6" t="s">
        <v>7463</v>
      </c>
      <c r="D1830" s="7">
        <v>1</v>
      </c>
      <c r="E1830" s="6" t="s">
        <v>1148</v>
      </c>
      <c r="F1830" s="6" t="s">
        <v>1148</v>
      </c>
      <c r="G1830" s="6" t="s">
        <v>1149</v>
      </c>
      <c r="H1830" s="10" t="s">
        <v>1645</v>
      </c>
      <c r="I1830" s="6" t="s">
        <v>7464</v>
      </c>
      <c r="J1830" s="6" t="s">
        <v>7304</v>
      </c>
      <c r="K1830" s="6" t="s">
        <v>1138</v>
      </c>
      <c r="N1830" s="8" t="s">
        <v>1150</v>
      </c>
      <c r="O1830" s="7">
        <v>1</v>
      </c>
      <c r="S1830" s="6">
        <v>0</v>
      </c>
      <c r="T1830" s="6">
        <v>0</v>
      </c>
      <c r="U1830" s="6">
        <v>0</v>
      </c>
      <c r="V1830" s="6">
        <v>1</v>
      </c>
      <c r="X1830" s="6" t="s">
        <v>11140</v>
      </c>
      <c r="Y1830" s="6" t="s">
        <v>11141</v>
      </c>
    </row>
    <row r="1831" spans="1:25">
      <c r="A1831" s="6" t="s">
        <v>891</v>
      </c>
      <c r="B1831" s="6" t="s">
        <v>7465</v>
      </c>
      <c r="C1831" s="11" t="s">
        <v>7466</v>
      </c>
      <c r="D1831" s="12">
        <v>1</v>
      </c>
      <c r="E1831" s="10" t="s">
        <v>1148</v>
      </c>
      <c r="F1831" s="10" t="s">
        <v>1148</v>
      </c>
      <c r="G1831" s="10" t="s">
        <v>1149</v>
      </c>
      <c r="H1831" s="10" t="s">
        <v>1645</v>
      </c>
      <c r="I1831" s="6" t="s">
        <v>7464</v>
      </c>
      <c r="J1831" s="16" t="s">
        <v>7304</v>
      </c>
      <c r="K1831" s="6" t="s">
        <v>1138</v>
      </c>
      <c r="N1831" s="8" t="s">
        <v>1150</v>
      </c>
      <c r="O1831" s="7">
        <v>1</v>
      </c>
      <c r="S1831" s="6">
        <v>0</v>
      </c>
      <c r="T1831" s="6">
        <v>0</v>
      </c>
      <c r="U1831" s="6">
        <v>0</v>
      </c>
      <c r="V1831" s="6">
        <v>1</v>
      </c>
      <c r="X1831" s="6" t="s">
        <v>11032</v>
      </c>
      <c r="Y1831" s="6" t="s">
        <v>11142</v>
      </c>
    </row>
    <row r="1832" spans="1:25">
      <c r="A1832" s="6" t="s">
        <v>32</v>
      </c>
      <c r="B1832" s="6" t="s">
        <v>7467</v>
      </c>
      <c r="C1832" s="6" t="s">
        <v>7468</v>
      </c>
      <c r="D1832" s="7">
        <v>1</v>
      </c>
      <c r="E1832" s="6" t="s">
        <v>1148</v>
      </c>
      <c r="F1832" s="6" t="s">
        <v>1148</v>
      </c>
      <c r="G1832" s="6" t="s">
        <v>1149</v>
      </c>
      <c r="H1832" s="10" t="s">
        <v>1645</v>
      </c>
      <c r="I1832" s="6" t="s">
        <v>7464</v>
      </c>
      <c r="J1832" s="6" t="s">
        <v>7304</v>
      </c>
      <c r="K1832" s="6" t="s">
        <v>1138</v>
      </c>
      <c r="N1832" s="8" t="s">
        <v>1150</v>
      </c>
      <c r="O1832" s="7">
        <v>1</v>
      </c>
      <c r="S1832" s="6">
        <v>0</v>
      </c>
      <c r="T1832" s="6">
        <v>0</v>
      </c>
      <c r="U1832" s="6">
        <v>0</v>
      </c>
      <c r="V1832" s="6">
        <v>1</v>
      </c>
      <c r="X1832" s="6" t="s">
        <v>11143</v>
      </c>
      <c r="Y1832" s="6" t="s">
        <v>11144</v>
      </c>
    </row>
    <row r="1833" spans="1:25">
      <c r="A1833" s="6" t="s">
        <v>586</v>
      </c>
      <c r="B1833" s="6" t="s">
        <v>7469</v>
      </c>
      <c r="C1833" s="6" t="s">
        <v>7470</v>
      </c>
      <c r="D1833" s="7">
        <v>1</v>
      </c>
      <c r="E1833" s="6" t="s">
        <v>1148</v>
      </c>
      <c r="F1833" s="6" t="s">
        <v>1148</v>
      </c>
      <c r="G1833" s="6" t="s">
        <v>1149</v>
      </c>
      <c r="H1833" s="10" t="s">
        <v>1645</v>
      </c>
      <c r="I1833" s="6" t="s">
        <v>7464</v>
      </c>
      <c r="J1833" s="6" t="s">
        <v>7304</v>
      </c>
      <c r="K1833" s="6" t="s">
        <v>1138</v>
      </c>
      <c r="N1833" s="8" t="s">
        <v>1398</v>
      </c>
      <c r="O1833" s="7">
        <v>2</v>
      </c>
      <c r="S1833" s="6">
        <v>0</v>
      </c>
      <c r="T1833" s="6">
        <v>0</v>
      </c>
      <c r="U1833" s="6">
        <v>0</v>
      </c>
      <c r="V1833" s="6">
        <v>1</v>
      </c>
      <c r="X1833" s="6" t="s">
        <v>10982</v>
      </c>
      <c r="Y1833" s="6" t="s">
        <v>11145</v>
      </c>
    </row>
    <row r="1834" spans="1:25">
      <c r="A1834" s="6" t="s">
        <v>973</v>
      </c>
      <c r="B1834" s="6" t="s">
        <v>7471</v>
      </c>
      <c r="C1834" s="11" t="s">
        <v>7472</v>
      </c>
      <c r="D1834" s="12">
        <v>0</v>
      </c>
      <c r="E1834" s="6" t="s">
        <v>1148</v>
      </c>
      <c r="F1834" s="6" t="s">
        <v>1148</v>
      </c>
      <c r="G1834" s="6" t="s">
        <v>1149</v>
      </c>
      <c r="H1834" s="10" t="s">
        <v>1645</v>
      </c>
      <c r="I1834" s="6" t="s">
        <v>7464</v>
      </c>
      <c r="J1834" s="16" t="s">
        <v>7304</v>
      </c>
      <c r="K1834" s="16" t="s">
        <v>1138</v>
      </c>
      <c r="N1834" s="8" t="s">
        <v>1150</v>
      </c>
      <c r="O1834" s="7">
        <v>1</v>
      </c>
      <c r="S1834" s="6">
        <v>0</v>
      </c>
      <c r="T1834" s="6">
        <v>0</v>
      </c>
      <c r="U1834" s="6">
        <v>0</v>
      </c>
      <c r="V1834" s="6">
        <v>1</v>
      </c>
      <c r="X1834" s="6" t="s">
        <v>11146</v>
      </c>
      <c r="Y1834" s="6" t="s">
        <v>11147</v>
      </c>
    </row>
    <row r="1835" spans="1:25">
      <c r="A1835" s="6" t="s">
        <v>915</v>
      </c>
      <c r="B1835" s="6" t="s">
        <v>7473</v>
      </c>
      <c r="C1835" s="6" t="s">
        <v>7474</v>
      </c>
      <c r="D1835" s="7">
        <v>1</v>
      </c>
      <c r="E1835" s="6" t="s">
        <v>1148</v>
      </c>
      <c r="F1835" s="6" t="s">
        <v>1148</v>
      </c>
      <c r="G1835" s="6" t="s">
        <v>1149</v>
      </c>
      <c r="H1835" s="10" t="s">
        <v>1645</v>
      </c>
      <c r="I1835" s="6" t="s">
        <v>7464</v>
      </c>
      <c r="J1835" s="6" t="s">
        <v>7304</v>
      </c>
      <c r="K1835" s="6" t="s">
        <v>1138</v>
      </c>
      <c r="N1835" s="8" t="s">
        <v>1150</v>
      </c>
      <c r="O1835" s="7">
        <v>1</v>
      </c>
      <c r="S1835" s="6">
        <v>0</v>
      </c>
      <c r="T1835" s="6">
        <v>0</v>
      </c>
      <c r="U1835" s="6">
        <v>0</v>
      </c>
      <c r="V1835" s="6">
        <v>1</v>
      </c>
      <c r="X1835" s="6" t="s">
        <v>11148</v>
      </c>
      <c r="Y1835" s="6" t="s">
        <v>11149</v>
      </c>
    </row>
    <row r="1836" spans="1:25">
      <c r="A1836" s="6" t="s">
        <v>1054</v>
      </c>
      <c r="B1836" s="6" t="s">
        <v>7475</v>
      </c>
      <c r="C1836" s="6" t="s">
        <v>7476</v>
      </c>
      <c r="D1836" s="7">
        <v>1</v>
      </c>
      <c r="E1836" s="6" t="s">
        <v>1148</v>
      </c>
      <c r="F1836" s="6" t="s">
        <v>1148</v>
      </c>
      <c r="G1836" s="6" t="s">
        <v>1149</v>
      </c>
      <c r="H1836" s="10" t="s">
        <v>1645</v>
      </c>
      <c r="I1836" s="6" t="s">
        <v>7464</v>
      </c>
      <c r="J1836" s="6" t="s">
        <v>7304</v>
      </c>
      <c r="K1836" s="6" t="s">
        <v>1138</v>
      </c>
      <c r="N1836" s="8" t="s">
        <v>1150</v>
      </c>
      <c r="O1836" s="7">
        <v>1</v>
      </c>
      <c r="S1836" s="6">
        <v>0</v>
      </c>
      <c r="T1836" s="6">
        <v>0</v>
      </c>
      <c r="U1836" s="6">
        <v>0</v>
      </c>
      <c r="V1836" s="6">
        <v>1</v>
      </c>
      <c r="X1836" s="6" t="s">
        <v>11150</v>
      </c>
      <c r="Y1836" s="6" t="s">
        <v>11151</v>
      </c>
    </row>
    <row r="1837" spans="1:25">
      <c r="A1837" s="6" t="s">
        <v>810</v>
      </c>
      <c r="B1837" s="6" t="s">
        <v>7477</v>
      </c>
      <c r="C1837" s="6" t="s">
        <v>7478</v>
      </c>
      <c r="D1837" s="7">
        <v>1</v>
      </c>
      <c r="E1837" s="6" t="s">
        <v>1148</v>
      </c>
      <c r="F1837" s="6" t="s">
        <v>1148</v>
      </c>
      <c r="G1837" s="6" t="s">
        <v>1149</v>
      </c>
      <c r="H1837" s="10" t="s">
        <v>1645</v>
      </c>
      <c r="I1837" s="6" t="s">
        <v>7464</v>
      </c>
      <c r="J1837" s="6" t="s">
        <v>7304</v>
      </c>
      <c r="K1837" s="6" t="s">
        <v>1138</v>
      </c>
      <c r="N1837" s="8" t="s">
        <v>1398</v>
      </c>
      <c r="O1837" s="7">
        <v>2</v>
      </c>
      <c r="S1837" s="6">
        <v>0</v>
      </c>
      <c r="T1837" s="6">
        <v>0</v>
      </c>
      <c r="U1837" s="6">
        <v>0</v>
      </c>
      <c r="V1837" s="6">
        <v>1</v>
      </c>
      <c r="X1837" s="6" t="s">
        <v>10988</v>
      </c>
      <c r="Y1837" s="6" t="s">
        <v>11152</v>
      </c>
    </row>
    <row r="1838" spans="1:25">
      <c r="A1838" s="6" t="s">
        <v>255</v>
      </c>
      <c r="B1838" s="6" t="s">
        <v>7479</v>
      </c>
      <c r="C1838" s="11" t="s">
        <v>7480</v>
      </c>
      <c r="D1838" s="12">
        <v>0</v>
      </c>
      <c r="E1838" s="6" t="s">
        <v>1148</v>
      </c>
      <c r="F1838" s="6" t="s">
        <v>1148</v>
      </c>
      <c r="G1838" s="6" t="s">
        <v>1149</v>
      </c>
      <c r="H1838" s="10" t="s">
        <v>1645</v>
      </c>
      <c r="I1838" s="6" t="s">
        <v>7464</v>
      </c>
      <c r="J1838" s="16" t="s">
        <v>7304</v>
      </c>
      <c r="K1838" s="6" t="s">
        <v>1138</v>
      </c>
      <c r="N1838" s="8" t="s">
        <v>1150</v>
      </c>
      <c r="O1838" s="7">
        <v>1</v>
      </c>
      <c r="S1838" s="6">
        <v>0</v>
      </c>
      <c r="T1838" s="6">
        <v>0</v>
      </c>
      <c r="U1838" s="6">
        <v>0</v>
      </c>
      <c r="V1838" s="6">
        <v>1</v>
      </c>
      <c r="X1838" s="6" t="s">
        <v>11153</v>
      </c>
      <c r="Y1838" s="6" t="s">
        <v>11154</v>
      </c>
    </row>
    <row r="1839" spans="1:25">
      <c r="A1839" s="6" t="s">
        <v>375</v>
      </c>
      <c r="B1839" s="6" t="s">
        <v>7481</v>
      </c>
      <c r="C1839" s="11" t="s">
        <v>7482</v>
      </c>
      <c r="D1839" s="12">
        <v>0</v>
      </c>
      <c r="E1839" s="6" t="s">
        <v>1148</v>
      </c>
      <c r="F1839" s="6" t="s">
        <v>1148</v>
      </c>
      <c r="G1839" s="6" t="s">
        <v>1149</v>
      </c>
      <c r="H1839" s="10" t="s">
        <v>1645</v>
      </c>
      <c r="I1839" s="6" t="s">
        <v>7464</v>
      </c>
      <c r="J1839" s="16" t="s">
        <v>7304</v>
      </c>
      <c r="K1839" s="16" t="s">
        <v>1138</v>
      </c>
      <c r="N1839" s="6" t="s">
        <v>1398</v>
      </c>
      <c r="O1839" s="7">
        <v>2</v>
      </c>
      <c r="Q1839" s="6" t="s">
        <v>1236</v>
      </c>
      <c r="R1839" s="6" t="s">
        <v>2280</v>
      </c>
      <c r="S1839" s="6">
        <v>0</v>
      </c>
      <c r="T1839" s="6">
        <v>0</v>
      </c>
      <c r="U1839" s="6">
        <v>0</v>
      </c>
      <c r="V1839" s="6">
        <v>1</v>
      </c>
      <c r="X1839" s="6" t="s">
        <v>11155</v>
      </c>
      <c r="Y1839" s="6" t="s">
        <v>11156</v>
      </c>
    </row>
    <row r="1840" spans="1:25">
      <c r="A1840" s="6" t="s">
        <v>535</v>
      </c>
      <c r="B1840" s="6" t="s">
        <v>7483</v>
      </c>
      <c r="C1840" s="11" t="s">
        <v>7484</v>
      </c>
      <c r="D1840" s="12">
        <v>0</v>
      </c>
      <c r="E1840" s="6" t="s">
        <v>1148</v>
      </c>
      <c r="F1840" s="6" t="s">
        <v>1148</v>
      </c>
      <c r="G1840" s="6" t="s">
        <v>1149</v>
      </c>
      <c r="H1840" s="10" t="s">
        <v>1645</v>
      </c>
      <c r="I1840" s="6" t="s">
        <v>7464</v>
      </c>
      <c r="J1840" s="16" t="s">
        <v>7304</v>
      </c>
      <c r="K1840" s="6" t="s">
        <v>1138</v>
      </c>
      <c r="N1840" s="8" t="s">
        <v>1150</v>
      </c>
      <c r="O1840" s="7">
        <v>1</v>
      </c>
      <c r="S1840" s="6">
        <v>0</v>
      </c>
      <c r="T1840" s="6">
        <v>0</v>
      </c>
      <c r="U1840" s="6">
        <v>0</v>
      </c>
      <c r="V1840" s="6">
        <v>1</v>
      </c>
      <c r="X1840" s="6" t="s">
        <v>11157</v>
      </c>
      <c r="Y1840" s="6" t="s">
        <v>11158</v>
      </c>
    </row>
    <row r="1841" spans="1:25">
      <c r="A1841" s="6" t="s">
        <v>760</v>
      </c>
      <c r="B1841" s="6" t="s">
        <v>7485</v>
      </c>
      <c r="C1841" s="11" t="s">
        <v>7486</v>
      </c>
      <c r="D1841" s="12">
        <v>0</v>
      </c>
      <c r="E1841" s="6" t="s">
        <v>1148</v>
      </c>
      <c r="F1841" s="6" t="s">
        <v>1148</v>
      </c>
      <c r="G1841" s="6" t="s">
        <v>1149</v>
      </c>
      <c r="H1841" s="10" t="s">
        <v>1645</v>
      </c>
      <c r="I1841" s="6" t="s">
        <v>7464</v>
      </c>
      <c r="J1841" s="16" t="s">
        <v>7304</v>
      </c>
      <c r="K1841" s="16" t="s">
        <v>1138</v>
      </c>
      <c r="N1841" s="8" t="s">
        <v>1150</v>
      </c>
      <c r="O1841" s="7">
        <v>1</v>
      </c>
      <c r="S1841" s="6">
        <v>0</v>
      </c>
      <c r="T1841" s="6">
        <v>0</v>
      </c>
      <c r="U1841" s="6">
        <v>0</v>
      </c>
      <c r="V1841" s="6">
        <v>1</v>
      </c>
      <c r="X1841" s="6" t="s">
        <v>11159</v>
      </c>
      <c r="Y1841" s="6" t="s">
        <v>11160</v>
      </c>
    </row>
    <row r="1842" spans="1:25">
      <c r="A1842" s="6" t="s">
        <v>924</v>
      </c>
      <c r="B1842" s="6" t="s">
        <v>7487</v>
      </c>
      <c r="C1842" s="11" t="s">
        <v>7488</v>
      </c>
      <c r="D1842" s="12">
        <v>0</v>
      </c>
      <c r="E1842" s="6" t="s">
        <v>1148</v>
      </c>
      <c r="F1842" s="6" t="s">
        <v>1148</v>
      </c>
      <c r="G1842" s="6" t="s">
        <v>1149</v>
      </c>
      <c r="H1842" s="10" t="s">
        <v>1645</v>
      </c>
      <c r="I1842" s="6" t="s">
        <v>7464</v>
      </c>
      <c r="J1842" s="16" t="s">
        <v>7304</v>
      </c>
      <c r="K1842" s="16" t="s">
        <v>1138</v>
      </c>
      <c r="N1842" s="8" t="s">
        <v>1150</v>
      </c>
      <c r="O1842" s="7">
        <v>1</v>
      </c>
      <c r="S1842" s="6">
        <v>0</v>
      </c>
      <c r="T1842" s="6">
        <v>0</v>
      </c>
      <c r="U1842" s="6">
        <v>0</v>
      </c>
      <c r="V1842" s="6">
        <v>1</v>
      </c>
      <c r="X1842" s="6" t="s">
        <v>11161</v>
      </c>
      <c r="Y1842" s="6" t="s">
        <v>11162</v>
      </c>
    </row>
    <row r="1843" spans="1:25">
      <c r="A1843" s="10" t="s">
        <v>246</v>
      </c>
      <c r="B1843" s="11" t="s">
        <v>7489</v>
      </c>
      <c r="C1843" s="11" t="s">
        <v>7490</v>
      </c>
      <c r="D1843" s="12">
        <v>0</v>
      </c>
      <c r="E1843" s="10" t="s">
        <v>7491</v>
      </c>
      <c r="F1843" s="10" t="s">
        <v>7492</v>
      </c>
      <c r="G1843" s="10" t="s">
        <v>7493</v>
      </c>
      <c r="H1843" s="6" t="s">
        <v>1135</v>
      </c>
      <c r="I1843" s="10" t="s">
        <v>7494</v>
      </c>
      <c r="J1843" s="8" t="s">
        <v>1243</v>
      </c>
      <c r="K1843" s="6" t="s">
        <v>1138</v>
      </c>
      <c r="N1843" s="8" t="s">
        <v>1139</v>
      </c>
      <c r="O1843" s="7">
        <v>2</v>
      </c>
      <c r="S1843" s="6">
        <v>0</v>
      </c>
      <c r="T1843" s="6">
        <v>0</v>
      </c>
      <c r="U1843" s="6">
        <v>0</v>
      </c>
      <c r="V1843" s="6">
        <v>1</v>
      </c>
      <c r="X1843" s="6" t="s">
        <v>11163</v>
      </c>
      <c r="Y1843" s="6" t="s">
        <v>11164</v>
      </c>
    </row>
    <row r="1844" spans="1:25">
      <c r="A1844" s="10" t="s">
        <v>243</v>
      </c>
      <c r="B1844" s="11" t="s">
        <v>7495</v>
      </c>
      <c r="C1844" s="11" t="s">
        <v>7496</v>
      </c>
      <c r="D1844" s="12">
        <v>0</v>
      </c>
      <c r="E1844" s="10" t="s">
        <v>7497</v>
      </c>
      <c r="F1844" s="10" t="s">
        <v>7498</v>
      </c>
      <c r="G1844" s="10" t="s">
        <v>7499</v>
      </c>
      <c r="H1844" s="6" t="s">
        <v>1135</v>
      </c>
      <c r="I1844" s="10" t="s">
        <v>7494</v>
      </c>
      <c r="J1844" s="8" t="s">
        <v>1243</v>
      </c>
      <c r="K1844" s="6" t="s">
        <v>1138</v>
      </c>
      <c r="N1844" s="8" t="s">
        <v>1139</v>
      </c>
      <c r="O1844" s="7">
        <v>2</v>
      </c>
      <c r="S1844" s="6">
        <v>0</v>
      </c>
      <c r="T1844" s="6">
        <v>0</v>
      </c>
      <c r="U1844" s="6">
        <v>0</v>
      </c>
      <c r="V1844" s="6">
        <v>1</v>
      </c>
      <c r="X1844" s="6" t="s">
        <v>11165</v>
      </c>
      <c r="Y1844" s="6" t="s">
        <v>11166</v>
      </c>
    </row>
    <row r="1845" spans="1:25">
      <c r="A1845" s="10" t="s">
        <v>7500</v>
      </c>
      <c r="B1845" s="11" t="s">
        <v>7501</v>
      </c>
      <c r="C1845" s="11" t="s">
        <v>7502</v>
      </c>
      <c r="D1845" s="12">
        <v>0</v>
      </c>
      <c r="E1845" s="9" t="s">
        <v>7503</v>
      </c>
      <c r="F1845" s="9" t="s">
        <v>7504</v>
      </c>
      <c r="G1845" s="10" t="s">
        <v>7505</v>
      </c>
      <c r="H1845" s="6" t="s">
        <v>1135</v>
      </c>
      <c r="I1845" s="10" t="s">
        <v>7506</v>
      </c>
      <c r="J1845" s="8" t="s">
        <v>1137</v>
      </c>
      <c r="K1845" s="6" t="s">
        <v>1138</v>
      </c>
      <c r="N1845" s="8" t="s">
        <v>1139</v>
      </c>
      <c r="O1845" s="7">
        <v>2</v>
      </c>
      <c r="S1845" s="6">
        <v>0</v>
      </c>
      <c r="T1845" s="6">
        <v>0</v>
      </c>
      <c r="U1845" s="6">
        <v>0</v>
      </c>
      <c r="V1845" s="6">
        <v>1</v>
      </c>
      <c r="X1845" s="6" t="s">
        <v>11167</v>
      </c>
      <c r="Y1845" s="6" t="s">
        <v>11168</v>
      </c>
    </row>
    <row r="1846" spans="1:25">
      <c r="A1846" s="6" t="s">
        <v>7507</v>
      </c>
      <c r="B1846" s="6" t="s">
        <v>7508</v>
      </c>
      <c r="C1846" s="11" t="s">
        <v>7509</v>
      </c>
      <c r="D1846" s="25">
        <v>0</v>
      </c>
      <c r="E1846" s="6" t="s">
        <v>6445</v>
      </c>
      <c r="F1846" s="6" t="s">
        <v>6446</v>
      </c>
      <c r="G1846" s="6" t="s">
        <v>7510</v>
      </c>
      <c r="H1846" s="6" t="s">
        <v>1135</v>
      </c>
      <c r="I1846" s="11" t="s">
        <v>7511</v>
      </c>
      <c r="J1846" s="16" t="s">
        <v>1137</v>
      </c>
      <c r="K1846" s="6" t="s">
        <v>1138</v>
      </c>
      <c r="N1846" s="8" t="s">
        <v>1139</v>
      </c>
      <c r="O1846" s="7">
        <v>2</v>
      </c>
      <c r="S1846" s="6">
        <v>0</v>
      </c>
      <c r="T1846" s="6">
        <v>0</v>
      </c>
      <c r="U1846" s="6">
        <v>0</v>
      </c>
      <c r="V1846" s="6">
        <v>1</v>
      </c>
      <c r="X1846" s="6" t="s">
        <v>11169</v>
      </c>
      <c r="Y1846" s="6" t="s">
        <v>11170</v>
      </c>
    </row>
    <row r="1847" spans="1:25">
      <c r="A1847" s="6" t="s">
        <v>297</v>
      </c>
      <c r="B1847" s="6" t="s">
        <v>7512</v>
      </c>
      <c r="C1847" s="6" t="s">
        <v>7513</v>
      </c>
      <c r="D1847" s="7">
        <v>0</v>
      </c>
      <c r="E1847" s="6" t="s">
        <v>7514</v>
      </c>
      <c r="F1847" s="6" t="s">
        <v>7515</v>
      </c>
      <c r="G1847" s="10" t="s">
        <v>7516</v>
      </c>
      <c r="H1847" s="6" t="s">
        <v>1135</v>
      </c>
      <c r="I1847" s="11" t="s">
        <v>7517</v>
      </c>
      <c r="J1847" s="6" t="s">
        <v>1137</v>
      </c>
      <c r="K1847" s="6" t="s">
        <v>1138</v>
      </c>
      <c r="N1847" s="6" t="s">
        <v>1139</v>
      </c>
      <c r="O1847" s="7">
        <v>2</v>
      </c>
      <c r="S1847" s="6">
        <v>0</v>
      </c>
      <c r="T1847" s="6">
        <v>0</v>
      </c>
      <c r="U1847" s="6">
        <v>0</v>
      </c>
      <c r="V1847" s="6">
        <v>1</v>
      </c>
      <c r="X1847" s="6" t="s">
        <v>11171</v>
      </c>
      <c r="Y1847" s="6" t="s">
        <v>11172</v>
      </c>
    </row>
    <row r="1848" spans="1:25">
      <c r="A1848" s="6" t="s">
        <v>266</v>
      </c>
      <c r="B1848" s="6" t="s">
        <v>7518</v>
      </c>
      <c r="C1848" s="6" t="s">
        <v>7519</v>
      </c>
      <c r="D1848" s="7">
        <v>1</v>
      </c>
      <c r="E1848" s="6" t="s">
        <v>4091</v>
      </c>
      <c r="F1848" s="6" t="s">
        <v>4092</v>
      </c>
      <c r="G1848" s="6" t="s">
        <v>7520</v>
      </c>
      <c r="H1848" s="6" t="s">
        <v>1135</v>
      </c>
      <c r="I1848" s="11" t="s">
        <v>7517</v>
      </c>
      <c r="J1848" s="6" t="s">
        <v>1137</v>
      </c>
      <c r="K1848" s="6" t="s">
        <v>1138</v>
      </c>
      <c r="N1848" s="6" t="s">
        <v>1139</v>
      </c>
      <c r="O1848" s="7">
        <v>2</v>
      </c>
      <c r="S1848" s="6">
        <v>0</v>
      </c>
      <c r="T1848" s="6">
        <v>0</v>
      </c>
      <c r="U1848" s="6">
        <v>0</v>
      </c>
      <c r="V1848" s="6">
        <v>1</v>
      </c>
      <c r="X1848" s="6" t="s">
        <v>11173</v>
      </c>
      <c r="Y1848" s="6" t="s">
        <v>11174</v>
      </c>
    </row>
    <row r="1849" spans="1:25">
      <c r="A1849" s="6" t="s">
        <v>219</v>
      </c>
      <c r="B1849" s="6" t="s">
        <v>7521</v>
      </c>
      <c r="C1849" s="6" t="s">
        <v>7522</v>
      </c>
      <c r="D1849" s="7">
        <v>0</v>
      </c>
      <c r="E1849" s="6" t="s">
        <v>1148</v>
      </c>
      <c r="F1849" s="6" t="s">
        <v>1148</v>
      </c>
      <c r="G1849" s="9" t="s">
        <v>7523</v>
      </c>
      <c r="H1849" s="6" t="s">
        <v>1135</v>
      </c>
      <c r="I1849" s="11" t="s">
        <v>7517</v>
      </c>
      <c r="J1849" s="6" t="s">
        <v>1137</v>
      </c>
      <c r="K1849" s="6" t="s">
        <v>1138</v>
      </c>
      <c r="N1849" s="8" t="s">
        <v>1398</v>
      </c>
      <c r="O1849" s="7">
        <v>2</v>
      </c>
      <c r="P1849" s="6" t="s">
        <v>1399</v>
      </c>
      <c r="Q1849" s="6" t="s">
        <v>1236</v>
      </c>
      <c r="R1849" s="6" t="s">
        <v>1400</v>
      </c>
      <c r="S1849" s="6">
        <v>0</v>
      </c>
      <c r="T1849" s="6">
        <v>0</v>
      </c>
      <c r="U1849" s="6">
        <v>0</v>
      </c>
      <c r="V1849" s="6">
        <v>1</v>
      </c>
      <c r="X1849" s="6" t="s">
        <v>11175</v>
      </c>
      <c r="Y1849" s="6" t="s">
        <v>11176</v>
      </c>
    </row>
    <row r="1850" spans="1:25">
      <c r="A1850" s="6" t="s">
        <v>17</v>
      </c>
      <c r="B1850" s="6" t="s">
        <v>7524</v>
      </c>
      <c r="C1850" s="6" t="s">
        <v>7525</v>
      </c>
      <c r="D1850" s="7">
        <v>0</v>
      </c>
      <c r="E1850" s="6" t="s">
        <v>7526</v>
      </c>
      <c r="F1850" s="6" t="s">
        <v>7527</v>
      </c>
      <c r="G1850" s="10" t="s">
        <v>7528</v>
      </c>
      <c r="H1850" s="6" t="s">
        <v>1135</v>
      </c>
      <c r="I1850" s="11" t="s">
        <v>7517</v>
      </c>
      <c r="J1850" s="6" t="s">
        <v>1137</v>
      </c>
      <c r="K1850" s="6" t="s">
        <v>1138</v>
      </c>
      <c r="N1850" s="6" t="s">
        <v>1139</v>
      </c>
      <c r="O1850" s="7">
        <v>2</v>
      </c>
      <c r="S1850" s="6">
        <v>0</v>
      </c>
      <c r="T1850" s="6">
        <v>0</v>
      </c>
      <c r="U1850" s="6">
        <v>0</v>
      </c>
      <c r="V1850" s="6">
        <v>1</v>
      </c>
      <c r="X1850" s="6" t="s">
        <v>11177</v>
      </c>
      <c r="Y1850" s="6" t="s">
        <v>11178</v>
      </c>
    </row>
    <row r="1851" spans="1:25">
      <c r="A1851" s="6" t="s">
        <v>843</v>
      </c>
      <c r="B1851" s="6" t="s">
        <v>7529</v>
      </c>
      <c r="C1851" s="6" t="s">
        <v>7530</v>
      </c>
      <c r="D1851" s="7">
        <v>0</v>
      </c>
      <c r="E1851" s="6" t="s">
        <v>7531</v>
      </c>
      <c r="F1851" s="6" t="s">
        <v>7532</v>
      </c>
      <c r="G1851" s="10" t="s">
        <v>7533</v>
      </c>
      <c r="H1851" s="6" t="s">
        <v>1135</v>
      </c>
      <c r="I1851" s="11" t="s">
        <v>7517</v>
      </c>
      <c r="J1851" s="6" t="s">
        <v>1137</v>
      </c>
      <c r="K1851" s="6" t="s">
        <v>1138</v>
      </c>
      <c r="N1851" s="6" t="s">
        <v>1139</v>
      </c>
      <c r="O1851" s="7">
        <v>2</v>
      </c>
      <c r="S1851" s="6">
        <v>0</v>
      </c>
      <c r="T1851" s="6">
        <v>0</v>
      </c>
      <c r="U1851" s="6">
        <v>0</v>
      </c>
      <c r="V1851" s="6">
        <v>1</v>
      </c>
      <c r="X1851" s="6" t="s">
        <v>11179</v>
      </c>
      <c r="Y1851" s="6" t="s">
        <v>11180</v>
      </c>
    </row>
    <row r="1852" spans="1:25">
      <c r="A1852" s="6" t="s">
        <v>505</v>
      </c>
      <c r="B1852" s="6" t="s">
        <v>7534</v>
      </c>
      <c r="C1852" s="6" t="s">
        <v>7535</v>
      </c>
      <c r="D1852" s="7">
        <v>1</v>
      </c>
      <c r="E1852" s="6" t="s">
        <v>1148</v>
      </c>
      <c r="F1852" s="6" t="s">
        <v>1148</v>
      </c>
      <c r="G1852" s="10" t="s">
        <v>7536</v>
      </c>
      <c r="H1852" s="6" t="s">
        <v>1135</v>
      </c>
      <c r="I1852" s="11" t="s">
        <v>7517</v>
      </c>
      <c r="J1852" s="6" t="s">
        <v>1137</v>
      </c>
      <c r="K1852" s="6" t="s">
        <v>1138</v>
      </c>
      <c r="N1852" s="8" t="s">
        <v>1398</v>
      </c>
      <c r="O1852" s="7">
        <v>2</v>
      </c>
      <c r="P1852" s="6" t="s">
        <v>1399</v>
      </c>
      <c r="Q1852" s="6" t="s">
        <v>1236</v>
      </c>
      <c r="R1852" s="6" t="s">
        <v>1400</v>
      </c>
      <c r="S1852" s="6">
        <v>0</v>
      </c>
      <c r="T1852" s="6">
        <v>0</v>
      </c>
      <c r="U1852" s="6">
        <v>0</v>
      </c>
      <c r="V1852" s="6">
        <v>1</v>
      </c>
      <c r="X1852" s="6" t="s">
        <v>11181</v>
      </c>
      <c r="Y1852" s="6" t="s">
        <v>11182</v>
      </c>
    </row>
    <row r="1853" spans="1:25">
      <c r="A1853" s="6" t="s">
        <v>127</v>
      </c>
      <c r="B1853" s="6" t="s">
        <v>7537</v>
      </c>
      <c r="C1853" s="6" t="s">
        <v>7538</v>
      </c>
      <c r="D1853" s="7">
        <v>0</v>
      </c>
      <c r="E1853" s="6" t="s">
        <v>7539</v>
      </c>
      <c r="F1853" s="6" t="s">
        <v>7540</v>
      </c>
      <c r="G1853" s="6" t="s">
        <v>7541</v>
      </c>
      <c r="H1853" s="6" t="s">
        <v>1135</v>
      </c>
      <c r="I1853" s="11" t="s">
        <v>7517</v>
      </c>
      <c r="J1853" s="6" t="s">
        <v>1137</v>
      </c>
      <c r="K1853" s="6" t="s">
        <v>1138</v>
      </c>
      <c r="N1853" s="6" t="s">
        <v>1139</v>
      </c>
      <c r="O1853" s="7">
        <v>2</v>
      </c>
      <c r="S1853" s="6">
        <v>0</v>
      </c>
      <c r="T1853" s="6">
        <v>0</v>
      </c>
      <c r="U1853" s="6">
        <v>0</v>
      </c>
      <c r="V1853" s="6">
        <v>1</v>
      </c>
      <c r="X1853" s="6" t="s">
        <v>11183</v>
      </c>
      <c r="Y1853" s="6" t="s">
        <v>11184</v>
      </c>
    </row>
    <row r="1854" spans="1:25">
      <c r="A1854" s="6" t="s">
        <v>634</v>
      </c>
      <c r="B1854" s="6" t="s">
        <v>7542</v>
      </c>
      <c r="C1854" s="6" t="s">
        <v>7543</v>
      </c>
      <c r="D1854" s="7">
        <v>0</v>
      </c>
      <c r="E1854" s="6" t="s">
        <v>7544</v>
      </c>
      <c r="F1854" s="6" t="s">
        <v>7545</v>
      </c>
      <c r="G1854" s="6" t="s">
        <v>7546</v>
      </c>
      <c r="H1854" s="6" t="s">
        <v>1135</v>
      </c>
      <c r="I1854" s="11" t="s">
        <v>7517</v>
      </c>
      <c r="J1854" s="6" t="s">
        <v>1137</v>
      </c>
      <c r="K1854" s="6" t="s">
        <v>1138</v>
      </c>
      <c r="N1854" s="6" t="s">
        <v>1139</v>
      </c>
      <c r="O1854" s="7">
        <v>2</v>
      </c>
      <c r="S1854" s="6">
        <v>0</v>
      </c>
      <c r="T1854" s="6">
        <v>0</v>
      </c>
      <c r="U1854" s="6">
        <v>0</v>
      </c>
      <c r="V1854" s="6">
        <v>1</v>
      </c>
      <c r="X1854" s="6" t="s">
        <v>11185</v>
      </c>
      <c r="Y1854" s="6" t="s">
        <v>11186</v>
      </c>
    </row>
    <row r="1855" spans="1:25">
      <c r="A1855" s="6" t="s">
        <v>774</v>
      </c>
      <c r="B1855" s="6" t="s">
        <v>7547</v>
      </c>
      <c r="C1855" s="11" t="s">
        <v>7548</v>
      </c>
      <c r="D1855" s="12">
        <v>0</v>
      </c>
      <c r="E1855" s="6" t="s">
        <v>3956</v>
      </c>
      <c r="F1855" s="6" t="s">
        <v>3957</v>
      </c>
      <c r="G1855" s="6" t="s">
        <v>3958</v>
      </c>
      <c r="H1855" s="6" t="s">
        <v>1135</v>
      </c>
      <c r="I1855" s="6" t="s">
        <v>7549</v>
      </c>
      <c r="J1855" s="8" t="s">
        <v>1243</v>
      </c>
      <c r="K1855" s="6" t="s">
        <v>1138</v>
      </c>
      <c r="N1855" s="6" t="s">
        <v>1139</v>
      </c>
      <c r="O1855" s="7">
        <v>2</v>
      </c>
      <c r="S1855" s="6">
        <v>0</v>
      </c>
      <c r="T1855" s="6">
        <v>0</v>
      </c>
      <c r="U1855" s="6">
        <v>0</v>
      </c>
      <c r="V1855" s="6">
        <v>1</v>
      </c>
      <c r="X1855" s="6" t="s">
        <v>11187</v>
      </c>
      <c r="Y1855" s="6" t="s">
        <v>11188</v>
      </c>
    </row>
    <row r="1856" spans="1:25">
      <c r="A1856" s="6" t="s">
        <v>7550</v>
      </c>
      <c r="B1856" s="6" t="s">
        <v>7551</v>
      </c>
      <c r="C1856" s="11" t="s">
        <v>7552</v>
      </c>
      <c r="D1856" s="12">
        <v>0</v>
      </c>
      <c r="E1856" s="6" t="s">
        <v>3963</v>
      </c>
      <c r="F1856" s="6" t="s">
        <v>3964</v>
      </c>
      <c r="G1856" s="6" t="s">
        <v>3965</v>
      </c>
      <c r="H1856" s="6" t="s">
        <v>1135</v>
      </c>
      <c r="I1856" s="6" t="s">
        <v>7549</v>
      </c>
      <c r="J1856" s="8" t="s">
        <v>1243</v>
      </c>
      <c r="K1856" s="6" t="s">
        <v>1138</v>
      </c>
      <c r="N1856" s="6" t="s">
        <v>1139</v>
      </c>
      <c r="O1856" s="7">
        <v>2</v>
      </c>
      <c r="S1856" s="6">
        <v>0</v>
      </c>
      <c r="T1856" s="6">
        <v>0</v>
      </c>
      <c r="U1856" s="6">
        <v>0</v>
      </c>
      <c r="V1856" s="6">
        <v>1</v>
      </c>
      <c r="X1856" s="6" t="s">
        <v>11189</v>
      </c>
      <c r="Y1856" s="6" t="s">
        <v>11190</v>
      </c>
    </row>
    <row r="1857" spans="1:25">
      <c r="A1857" s="6" t="s">
        <v>446</v>
      </c>
      <c r="B1857" s="6" t="s">
        <v>7553</v>
      </c>
      <c r="C1857" s="11" t="s">
        <v>7554</v>
      </c>
      <c r="D1857" s="12">
        <v>0</v>
      </c>
      <c r="E1857" s="6" t="s">
        <v>3968</v>
      </c>
      <c r="F1857" s="6" t="s">
        <v>3969</v>
      </c>
      <c r="G1857" s="6" t="s">
        <v>3965</v>
      </c>
      <c r="H1857" s="6" t="s">
        <v>1135</v>
      </c>
      <c r="I1857" s="6" t="s">
        <v>7549</v>
      </c>
      <c r="J1857" s="8" t="s">
        <v>1243</v>
      </c>
      <c r="K1857" s="6" t="s">
        <v>1138</v>
      </c>
      <c r="N1857" s="6" t="s">
        <v>1139</v>
      </c>
      <c r="O1857" s="7">
        <v>2</v>
      </c>
      <c r="S1857" s="6">
        <v>0</v>
      </c>
      <c r="T1857" s="6">
        <v>0</v>
      </c>
      <c r="U1857" s="6">
        <v>0</v>
      </c>
      <c r="V1857" s="6">
        <v>1</v>
      </c>
      <c r="X1857" s="6" t="s">
        <v>11191</v>
      </c>
      <c r="Y1857" s="6" t="s">
        <v>11192</v>
      </c>
    </row>
    <row r="1858" spans="1:25">
      <c r="A1858" s="6" t="s">
        <v>1018</v>
      </c>
      <c r="B1858" s="6" t="s">
        <v>7555</v>
      </c>
      <c r="C1858" s="11" t="s">
        <v>7556</v>
      </c>
      <c r="D1858" s="12">
        <v>1</v>
      </c>
      <c r="E1858" s="6" t="s">
        <v>3982</v>
      </c>
      <c r="F1858" s="6" t="s">
        <v>3983</v>
      </c>
      <c r="G1858" s="6" t="s">
        <v>3984</v>
      </c>
      <c r="H1858" s="6" t="s">
        <v>1135</v>
      </c>
      <c r="I1858" s="6" t="s">
        <v>7549</v>
      </c>
      <c r="J1858" s="8" t="s">
        <v>1243</v>
      </c>
      <c r="K1858" s="6" t="s">
        <v>1138</v>
      </c>
      <c r="N1858" s="6" t="s">
        <v>1139</v>
      </c>
      <c r="O1858" s="7">
        <v>2</v>
      </c>
      <c r="S1858" s="6">
        <v>0</v>
      </c>
      <c r="T1858" s="6">
        <v>0</v>
      </c>
      <c r="U1858" s="6">
        <v>0</v>
      </c>
      <c r="V1858" s="6">
        <v>1</v>
      </c>
      <c r="X1858" s="6" t="s">
        <v>11193</v>
      </c>
      <c r="Y1858" s="6" t="s">
        <v>11194</v>
      </c>
    </row>
    <row r="1859" spans="1:25">
      <c r="A1859" s="6" t="s">
        <v>1058</v>
      </c>
      <c r="B1859" s="6" t="s">
        <v>7557</v>
      </c>
      <c r="C1859" s="11" t="s">
        <v>7558</v>
      </c>
      <c r="D1859" s="12">
        <v>1</v>
      </c>
      <c r="E1859" s="6" t="s">
        <v>3972</v>
      </c>
      <c r="F1859" s="6" t="s">
        <v>3973</v>
      </c>
      <c r="G1859" s="6" t="s">
        <v>3974</v>
      </c>
      <c r="H1859" s="6" t="s">
        <v>1135</v>
      </c>
      <c r="I1859" s="6" t="s">
        <v>7549</v>
      </c>
      <c r="J1859" s="8" t="s">
        <v>1243</v>
      </c>
      <c r="K1859" s="6" t="s">
        <v>1138</v>
      </c>
      <c r="N1859" s="6" t="s">
        <v>1139</v>
      </c>
      <c r="O1859" s="7">
        <v>2</v>
      </c>
      <c r="S1859" s="6">
        <v>0</v>
      </c>
      <c r="T1859" s="6">
        <v>0</v>
      </c>
      <c r="U1859" s="6">
        <v>0</v>
      </c>
      <c r="V1859" s="6">
        <v>1</v>
      </c>
      <c r="X1859" s="6" t="s">
        <v>11195</v>
      </c>
      <c r="Y1859" s="6" t="s">
        <v>11196</v>
      </c>
    </row>
    <row r="1860" spans="1:25">
      <c r="A1860" s="6" t="s">
        <v>7559</v>
      </c>
      <c r="B1860" s="6" t="s">
        <v>7560</v>
      </c>
      <c r="C1860" s="11" t="s">
        <v>7561</v>
      </c>
      <c r="D1860" s="12">
        <v>1</v>
      </c>
      <c r="E1860" s="6" t="s">
        <v>3978</v>
      </c>
      <c r="F1860" s="6" t="s">
        <v>3979</v>
      </c>
      <c r="G1860" s="6" t="s">
        <v>3974</v>
      </c>
      <c r="H1860" s="6" t="s">
        <v>1135</v>
      </c>
      <c r="I1860" s="6" t="s">
        <v>7549</v>
      </c>
      <c r="J1860" s="8" t="s">
        <v>1243</v>
      </c>
      <c r="K1860" s="6" t="s">
        <v>1138</v>
      </c>
      <c r="N1860" s="6" t="s">
        <v>1139</v>
      </c>
      <c r="O1860" s="7">
        <v>2</v>
      </c>
      <c r="S1860" s="6">
        <v>0</v>
      </c>
      <c r="T1860" s="6">
        <v>0</v>
      </c>
      <c r="U1860" s="6">
        <v>0</v>
      </c>
      <c r="V1860" s="6">
        <v>1</v>
      </c>
      <c r="X1860" s="6" t="s">
        <v>11197</v>
      </c>
      <c r="Y1860" s="6" t="s">
        <v>11198</v>
      </c>
    </row>
    <row r="1861" spans="1:25">
      <c r="A1861" s="6" t="s">
        <v>7562</v>
      </c>
      <c r="B1861" s="6" t="s">
        <v>7563</v>
      </c>
      <c r="C1861" s="11" t="s">
        <v>7564</v>
      </c>
      <c r="D1861" s="25">
        <v>1</v>
      </c>
      <c r="E1861" s="6" t="s">
        <v>1168</v>
      </c>
      <c r="F1861" s="6" t="s">
        <v>1169</v>
      </c>
      <c r="G1861" s="6" t="s">
        <v>7565</v>
      </c>
      <c r="H1861" s="6" t="s">
        <v>1135</v>
      </c>
      <c r="I1861" s="11" t="s">
        <v>7566</v>
      </c>
      <c r="J1861" s="16" t="s">
        <v>1137</v>
      </c>
      <c r="K1861" s="6" t="s">
        <v>1138</v>
      </c>
      <c r="N1861" s="8" t="s">
        <v>1139</v>
      </c>
      <c r="O1861" s="7">
        <v>2</v>
      </c>
      <c r="S1861" s="6">
        <v>0</v>
      </c>
      <c r="T1861" s="6">
        <v>0</v>
      </c>
      <c r="U1861" s="6">
        <v>0</v>
      </c>
      <c r="V1861" s="6">
        <v>1</v>
      </c>
      <c r="X1861" s="6" t="s">
        <v>11199</v>
      </c>
      <c r="Y1861" s="6" t="s">
        <v>11200</v>
      </c>
    </row>
    <row r="1862" spans="1:25">
      <c r="A1862" s="6" t="s">
        <v>921</v>
      </c>
      <c r="B1862" s="6" t="s">
        <v>7567</v>
      </c>
      <c r="C1862" s="6" t="s">
        <v>7568</v>
      </c>
      <c r="D1862" s="7">
        <v>0</v>
      </c>
      <c r="E1862" s="6" t="s">
        <v>1132</v>
      </c>
      <c r="F1862" s="6" t="s">
        <v>1133</v>
      </c>
      <c r="G1862" s="6" t="s">
        <v>1134</v>
      </c>
      <c r="H1862" s="6" t="s">
        <v>1135</v>
      </c>
      <c r="I1862" s="11" t="s">
        <v>7566</v>
      </c>
      <c r="J1862" s="16" t="s">
        <v>1137</v>
      </c>
      <c r="K1862" s="6" t="s">
        <v>1138</v>
      </c>
      <c r="N1862" s="8" t="s">
        <v>1139</v>
      </c>
      <c r="O1862" s="7">
        <v>2</v>
      </c>
      <c r="S1862" s="6">
        <v>0</v>
      </c>
      <c r="T1862" s="6">
        <v>0</v>
      </c>
      <c r="U1862" s="6">
        <v>0</v>
      </c>
      <c r="V1862" s="6">
        <v>1</v>
      </c>
      <c r="X1862" s="6" t="s">
        <v>11201</v>
      </c>
      <c r="Y1862" s="6" t="s">
        <v>11202</v>
      </c>
    </row>
    <row r="1863" spans="1:25">
      <c r="A1863" s="6" t="s">
        <v>275</v>
      </c>
      <c r="B1863" s="6" t="s">
        <v>7569</v>
      </c>
      <c r="C1863" s="6" t="s">
        <v>7570</v>
      </c>
      <c r="D1863" s="7">
        <v>1</v>
      </c>
      <c r="E1863" s="6" t="s">
        <v>1153</v>
      </c>
      <c r="F1863" s="6" t="s">
        <v>1154</v>
      </c>
      <c r="G1863" s="6" t="s">
        <v>1155</v>
      </c>
      <c r="H1863" s="6" t="s">
        <v>1135</v>
      </c>
      <c r="I1863" s="11" t="s">
        <v>7566</v>
      </c>
      <c r="J1863" s="16" t="s">
        <v>1137</v>
      </c>
      <c r="K1863" s="6" t="s">
        <v>1138</v>
      </c>
      <c r="N1863" s="8" t="s">
        <v>1139</v>
      </c>
      <c r="O1863" s="7">
        <v>2</v>
      </c>
      <c r="S1863" s="6">
        <v>0</v>
      </c>
      <c r="T1863" s="6">
        <v>0</v>
      </c>
      <c r="U1863" s="6">
        <v>0</v>
      </c>
      <c r="V1863" s="6">
        <v>1</v>
      </c>
      <c r="X1863" s="6" t="s">
        <v>11203</v>
      </c>
      <c r="Y1863" s="6" t="s">
        <v>11204</v>
      </c>
    </row>
    <row r="1864" spans="1:25">
      <c r="A1864" s="6" t="s">
        <v>813</v>
      </c>
      <c r="B1864" s="6" t="s">
        <v>7571</v>
      </c>
      <c r="C1864" s="6" t="s">
        <v>7572</v>
      </c>
      <c r="D1864" s="25">
        <v>1</v>
      </c>
      <c r="E1864" s="6" t="s">
        <v>1143</v>
      </c>
      <c r="F1864" s="6" t="s">
        <v>1144</v>
      </c>
      <c r="G1864" s="6" t="s">
        <v>1145</v>
      </c>
      <c r="H1864" s="6" t="s">
        <v>1135</v>
      </c>
      <c r="I1864" s="11" t="s">
        <v>7566</v>
      </c>
      <c r="J1864" s="16" t="s">
        <v>1137</v>
      </c>
      <c r="K1864" s="6" t="s">
        <v>1138</v>
      </c>
      <c r="N1864" s="8" t="s">
        <v>1139</v>
      </c>
      <c r="O1864" s="7">
        <v>2</v>
      </c>
      <c r="S1864" s="6">
        <v>0</v>
      </c>
      <c r="T1864" s="6">
        <v>0</v>
      </c>
      <c r="U1864" s="6">
        <v>0</v>
      </c>
      <c r="V1864" s="6">
        <v>1</v>
      </c>
      <c r="X1864" s="6" t="s">
        <v>11205</v>
      </c>
      <c r="Y1864" s="6" t="s">
        <v>11206</v>
      </c>
    </row>
    <row r="1865" spans="1:25">
      <c r="A1865" s="6" t="s">
        <v>853</v>
      </c>
      <c r="B1865" s="6" t="s">
        <v>7573</v>
      </c>
      <c r="C1865" s="11" t="s">
        <v>7574</v>
      </c>
      <c r="D1865" s="25">
        <v>1</v>
      </c>
      <c r="E1865" s="6" t="s">
        <v>7575</v>
      </c>
      <c r="F1865" s="6" t="s">
        <v>7576</v>
      </c>
      <c r="G1865" s="6" t="s">
        <v>7577</v>
      </c>
      <c r="H1865" s="6" t="s">
        <v>1135</v>
      </c>
      <c r="I1865" s="11" t="s">
        <v>7566</v>
      </c>
      <c r="J1865" s="16" t="s">
        <v>1137</v>
      </c>
      <c r="K1865" s="6" t="s">
        <v>1138</v>
      </c>
      <c r="N1865" s="8" t="s">
        <v>1139</v>
      </c>
      <c r="O1865" s="7">
        <v>2</v>
      </c>
      <c r="S1865" s="6">
        <v>0</v>
      </c>
      <c r="T1865" s="6">
        <v>0</v>
      </c>
      <c r="U1865" s="6">
        <v>0</v>
      </c>
      <c r="V1865" s="6">
        <v>1</v>
      </c>
      <c r="X1865" s="6" t="s">
        <v>11207</v>
      </c>
      <c r="Y1865" s="6" t="s">
        <v>11208</v>
      </c>
    </row>
    <row r="1866" spans="1:25">
      <c r="A1866" s="6" t="s">
        <v>513</v>
      </c>
      <c r="B1866" s="6" t="s">
        <v>7578</v>
      </c>
      <c r="C1866" s="11" t="s">
        <v>7579</v>
      </c>
      <c r="D1866" s="25">
        <v>0</v>
      </c>
      <c r="E1866" s="6" t="s">
        <v>1158</v>
      </c>
      <c r="F1866" s="6" t="s">
        <v>1159</v>
      </c>
      <c r="G1866" s="6" t="s">
        <v>1160</v>
      </c>
      <c r="H1866" s="6" t="s">
        <v>1135</v>
      </c>
      <c r="I1866" s="11" t="s">
        <v>7566</v>
      </c>
      <c r="J1866" s="16" t="s">
        <v>1137</v>
      </c>
      <c r="K1866" s="6" t="s">
        <v>1138</v>
      </c>
      <c r="N1866" s="8" t="s">
        <v>1139</v>
      </c>
      <c r="O1866" s="7">
        <v>2</v>
      </c>
      <c r="S1866" s="6">
        <v>0</v>
      </c>
      <c r="T1866" s="6">
        <v>0</v>
      </c>
      <c r="U1866" s="6">
        <v>0</v>
      </c>
      <c r="V1866" s="6">
        <v>1</v>
      </c>
      <c r="X1866" s="6" t="s">
        <v>11209</v>
      </c>
      <c r="Y1866" s="6" t="s">
        <v>11210</v>
      </c>
    </row>
    <row r="1867" spans="1:25">
      <c r="A1867" s="6" t="s">
        <v>752</v>
      </c>
      <c r="B1867" s="6" t="s">
        <v>7580</v>
      </c>
      <c r="C1867" s="11" t="s">
        <v>7581</v>
      </c>
      <c r="D1867" s="25">
        <v>0</v>
      </c>
      <c r="E1867" s="9" t="s">
        <v>1163</v>
      </c>
      <c r="F1867" s="9" t="s">
        <v>1164</v>
      </c>
      <c r="G1867" s="6" t="s">
        <v>4007</v>
      </c>
      <c r="H1867" s="6" t="s">
        <v>1135</v>
      </c>
      <c r="I1867" s="11" t="s">
        <v>7566</v>
      </c>
      <c r="J1867" s="16" t="s">
        <v>1137</v>
      </c>
      <c r="K1867" s="6" t="s">
        <v>1138</v>
      </c>
      <c r="N1867" s="8" t="s">
        <v>1139</v>
      </c>
      <c r="O1867" s="7">
        <v>2</v>
      </c>
      <c r="S1867" s="6">
        <v>0</v>
      </c>
      <c r="T1867" s="6">
        <v>0</v>
      </c>
      <c r="U1867" s="6">
        <v>0</v>
      </c>
      <c r="V1867" s="6">
        <v>1</v>
      </c>
      <c r="X1867" s="6" t="s">
        <v>11211</v>
      </c>
      <c r="Y1867" s="6" t="s">
        <v>11212</v>
      </c>
    </row>
    <row r="1868" spans="1:25">
      <c r="A1868" s="16" t="s">
        <v>7582</v>
      </c>
      <c r="B1868" s="6" t="s">
        <v>7583</v>
      </c>
      <c r="C1868" s="16" t="s">
        <v>7584</v>
      </c>
      <c r="D1868" s="12">
        <v>0</v>
      </c>
      <c r="E1868" s="10" t="s">
        <v>5227</v>
      </c>
      <c r="F1868" s="10" t="s">
        <v>5228</v>
      </c>
      <c r="G1868" s="16" t="s">
        <v>7585</v>
      </c>
      <c r="H1868" s="6" t="s">
        <v>1135</v>
      </c>
      <c r="I1868" s="16" t="s">
        <v>7586</v>
      </c>
      <c r="J1868" s="16" t="s">
        <v>1137</v>
      </c>
      <c r="K1868" s="6" t="s">
        <v>1372</v>
      </c>
      <c r="N1868" s="6" t="s">
        <v>1139</v>
      </c>
      <c r="O1868" s="7">
        <v>2</v>
      </c>
      <c r="S1868" s="6">
        <v>0</v>
      </c>
      <c r="T1868" s="6">
        <v>0</v>
      </c>
      <c r="U1868" s="6">
        <v>0</v>
      </c>
      <c r="V1868" s="6">
        <v>0</v>
      </c>
      <c r="X1868" s="6" t="s">
        <v>11213</v>
      </c>
      <c r="Y1868" s="6" t="s">
        <v>11214</v>
      </c>
    </row>
    <row r="1869" spans="1:25">
      <c r="A1869" s="6" t="s">
        <v>7587</v>
      </c>
      <c r="B1869" s="16" t="s">
        <v>7588</v>
      </c>
      <c r="C1869" s="11" t="s">
        <v>7589</v>
      </c>
      <c r="D1869" s="12">
        <v>0</v>
      </c>
      <c r="E1869" s="6" t="s">
        <v>7590</v>
      </c>
      <c r="F1869" s="6" t="s">
        <v>7591</v>
      </c>
      <c r="G1869" s="10" t="s">
        <v>7592</v>
      </c>
      <c r="H1869" s="6" t="s">
        <v>1135</v>
      </c>
      <c r="I1869" s="16" t="s">
        <v>7586</v>
      </c>
      <c r="J1869" s="16" t="s">
        <v>1137</v>
      </c>
      <c r="K1869" s="6" t="s">
        <v>1372</v>
      </c>
      <c r="N1869" s="6" t="s">
        <v>1139</v>
      </c>
      <c r="O1869" s="7">
        <v>2</v>
      </c>
      <c r="S1869" s="6">
        <v>0</v>
      </c>
      <c r="T1869" s="6">
        <v>0</v>
      </c>
      <c r="U1869" s="6">
        <v>0</v>
      </c>
      <c r="V1869" s="6">
        <v>0</v>
      </c>
      <c r="X1869" s="6" t="s">
        <v>11215</v>
      </c>
      <c r="Y1869" s="6" t="s">
        <v>11216</v>
      </c>
    </row>
    <row r="1870" spans="1:25">
      <c r="A1870" s="6" t="s">
        <v>7593</v>
      </c>
      <c r="B1870" s="16" t="s">
        <v>7594</v>
      </c>
      <c r="C1870" s="11" t="s">
        <v>7595</v>
      </c>
      <c r="D1870" s="12">
        <v>0</v>
      </c>
      <c r="E1870" s="6" t="s">
        <v>7590</v>
      </c>
      <c r="F1870" s="6" t="s">
        <v>7591</v>
      </c>
      <c r="G1870" s="10" t="s">
        <v>7592</v>
      </c>
      <c r="H1870" s="6" t="s">
        <v>1135</v>
      </c>
      <c r="I1870" s="16" t="s">
        <v>7586</v>
      </c>
      <c r="J1870" s="16" t="s">
        <v>1137</v>
      </c>
      <c r="K1870" s="6" t="s">
        <v>1372</v>
      </c>
      <c r="N1870" s="6" t="s">
        <v>1139</v>
      </c>
      <c r="O1870" s="7">
        <v>2</v>
      </c>
      <c r="S1870" s="6">
        <v>0</v>
      </c>
      <c r="T1870" s="6">
        <v>0</v>
      </c>
      <c r="U1870" s="6">
        <v>0</v>
      </c>
      <c r="V1870" s="6">
        <v>0</v>
      </c>
      <c r="X1870" s="6" t="s">
        <v>11217</v>
      </c>
      <c r="Y1870" s="6" t="s">
        <v>11218</v>
      </c>
    </row>
    <row r="1871" spans="1:25">
      <c r="A1871" s="6" t="s">
        <v>7596</v>
      </c>
      <c r="B1871" s="16" t="s">
        <v>7597</v>
      </c>
      <c r="C1871" s="11" t="s">
        <v>7598</v>
      </c>
      <c r="D1871" s="12">
        <v>0</v>
      </c>
      <c r="E1871" s="6" t="s">
        <v>7590</v>
      </c>
      <c r="F1871" s="6" t="s">
        <v>7591</v>
      </c>
      <c r="G1871" s="10" t="s">
        <v>7592</v>
      </c>
      <c r="H1871" s="6" t="s">
        <v>1135</v>
      </c>
      <c r="I1871" s="16" t="s">
        <v>7586</v>
      </c>
      <c r="J1871" s="16" t="s">
        <v>1137</v>
      </c>
      <c r="K1871" s="6" t="s">
        <v>1372</v>
      </c>
      <c r="N1871" s="6" t="s">
        <v>1139</v>
      </c>
      <c r="O1871" s="7">
        <v>2</v>
      </c>
      <c r="S1871" s="6">
        <v>0</v>
      </c>
      <c r="T1871" s="6">
        <v>0</v>
      </c>
      <c r="U1871" s="6">
        <v>0</v>
      </c>
      <c r="V1871" s="6">
        <v>0</v>
      </c>
      <c r="X1871" s="6" t="s">
        <v>11219</v>
      </c>
      <c r="Y1871" s="6" t="s">
        <v>11220</v>
      </c>
    </row>
    <row r="1872" spans="1:25">
      <c r="A1872" s="6" t="s">
        <v>116</v>
      </c>
      <c r="B1872" s="16" t="s">
        <v>7599</v>
      </c>
      <c r="C1872" s="11" t="s">
        <v>7600</v>
      </c>
      <c r="D1872" s="12">
        <v>0</v>
      </c>
      <c r="E1872" s="6" t="s">
        <v>7590</v>
      </c>
      <c r="F1872" s="6" t="s">
        <v>7591</v>
      </c>
      <c r="G1872" s="10" t="s">
        <v>7592</v>
      </c>
      <c r="H1872" s="6" t="s">
        <v>1135</v>
      </c>
      <c r="I1872" s="16" t="s">
        <v>7586</v>
      </c>
      <c r="J1872" s="16" t="s">
        <v>1137</v>
      </c>
      <c r="K1872" s="6" t="s">
        <v>1372</v>
      </c>
      <c r="N1872" s="6" t="s">
        <v>1139</v>
      </c>
      <c r="O1872" s="7">
        <v>2</v>
      </c>
      <c r="S1872" s="6">
        <v>0</v>
      </c>
      <c r="T1872" s="6">
        <v>0</v>
      </c>
      <c r="U1872" s="6">
        <v>0</v>
      </c>
      <c r="V1872" s="6">
        <v>0</v>
      </c>
      <c r="X1872" s="6" t="s">
        <v>11221</v>
      </c>
      <c r="Y1872" s="6" t="s">
        <v>11222</v>
      </c>
    </row>
    <row r="1873" spans="1:26">
      <c r="A1873" s="6" t="s">
        <v>7601</v>
      </c>
      <c r="B1873" s="16" t="s">
        <v>7602</v>
      </c>
      <c r="C1873" s="11" t="s">
        <v>7603</v>
      </c>
      <c r="D1873" s="12">
        <v>0</v>
      </c>
      <c r="E1873" s="6" t="s">
        <v>7590</v>
      </c>
      <c r="F1873" s="6" t="s">
        <v>7591</v>
      </c>
      <c r="G1873" s="10" t="s">
        <v>7592</v>
      </c>
      <c r="H1873" s="6" t="s">
        <v>1135</v>
      </c>
      <c r="I1873" s="16" t="s">
        <v>7586</v>
      </c>
      <c r="J1873" s="16" t="s">
        <v>1137</v>
      </c>
      <c r="K1873" s="6" t="s">
        <v>1372</v>
      </c>
      <c r="N1873" s="6" t="s">
        <v>1139</v>
      </c>
      <c r="O1873" s="7">
        <v>2</v>
      </c>
      <c r="S1873" s="6">
        <v>0</v>
      </c>
      <c r="T1873" s="6">
        <v>0</v>
      </c>
      <c r="U1873" s="6">
        <v>0</v>
      </c>
      <c r="V1873" s="6">
        <v>0</v>
      </c>
      <c r="X1873" s="6" t="s">
        <v>11223</v>
      </c>
      <c r="Y1873" s="6" t="s">
        <v>11224</v>
      </c>
    </row>
    <row r="1874" spans="1:26">
      <c r="A1874" s="6" t="s">
        <v>7604</v>
      </c>
      <c r="B1874" s="16" t="s">
        <v>7605</v>
      </c>
      <c r="C1874" s="11" t="s">
        <v>7606</v>
      </c>
      <c r="D1874" s="12">
        <v>0</v>
      </c>
      <c r="E1874" s="10" t="s">
        <v>7607</v>
      </c>
      <c r="F1874" s="10" t="s">
        <v>7608</v>
      </c>
      <c r="G1874" s="10" t="s">
        <v>7609</v>
      </c>
      <c r="H1874" s="6" t="s">
        <v>1135</v>
      </c>
      <c r="I1874" s="16" t="s">
        <v>7586</v>
      </c>
      <c r="J1874" s="16" t="s">
        <v>1137</v>
      </c>
      <c r="K1874" s="6" t="s">
        <v>1372</v>
      </c>
      <c r="N1874" s="6" t="s">
        <v>1139</v>
      </c>
      <c r="O1874" s="7">
        <v>2</v>
      </c>
      <c r="S1874" s="6">
        <v>0</v>
      </c>
      <c r="T1874" s="6">
        <v>0</v>
      </c>
      <c r="U1874" s="6">
        <v>0</v>
      </c>
      <c r="V1874" s="6">
        <v>0</v>
      </c>
      <c r="X1874" s="6" t="s">
        <v>11225</v>
      </c>
      <c r="Y1874" s="6" t="s">
        <v>11226</v>
      </c>
    </row>
    <row r="1875" spans="1:26">
      <c r="A1875" s="16" t="s">
        <v>1095</v>
      </c>
      <c r="B1875" s="16" t="s">
        <v>7610</v>
      </c>
      <c r="C1875" s="16" t="s">
        <v>7611</v>
      </c>
      <c r="D1875" s="12">
        <v>0</v>
      </c>
      <c r="E1875" s="10" t="s">
        <v>5378</v>
      </c>
      <c r="F1875" s="10" t="s">
        <v>5379</v>
      </c>
      <c r="G1875" s="16" t="s">
        <v>7612</v>
      </c>
      <c r="H1875" s="6" t="s">
        <v>1135</v>
      </c>
      <c r="I1875" s="16" t="s">
        <v>7613</v>
      </c>
      <c r="J1875" s="16" t="s">
        <v>1137</v>
      </c>
      <c r="K1875" s="6" t="s">
        <v>1372</v>
      </c>
      <c r="N1875" s="6" t="s">
        <v>1139</v>
      </c>
      <c r="O1875" s="7">
        <v>2</v>
      </c>
      <c r="S1875" s="6">
        <v>0</v>
      </c>
      <c r="T1875" s="6">
        <v>0</v>
      </c>
      <c r="U1875" s="6">
        <v>0</v>
      </c>
      <c r="V1875" s="6">
        <v>0</v>
      </c>
      <c r="X1875" s="6" t="s">
        <v>11227</v>
      </c>
      <c r="Y1875" s="6" t="s">
        <v>11228</v>
      </c>
    </row>
    <row r="1876" spans="1:26">
      <c r="A1876" s="16" t="s">
        <v>421</v>
      </c>
      <c r="B1876" s="16" t="s">
        <v>7614</v>
      </c>
      <c r="C1876" s="16" t="s">
        <v>7615</v>
      </c>
      <c r="D1876" s="12">
        <v>0</v>
      </c>
      <c r="E1876" s="10" t="s">
        <v>5378</v>
      </c>
      <c r="F1876" s="10" t="s">
        <v>5379</v>
      </c>
      <c r="G1876" s="16" t="s">
        <v>7612</v>
      </c>
      <c r="H1876" s="6" t="s">
        <v>1135</v>
      </c>
      <c r="I1876" s="16" t="s">
        <v>7613</v>
      </c>
      <c r="J1876" s="16" t="s">
        <v>1137</v>
      </c>
      <c r="K1876" s="6" t="s">
        <v>1372</v>
      </c>
      <c r="N1876" s="6" t="s">
        <v>1139</v>
      </c>
      <c r="O1876" s="7">
        <v>2</v>
      </c>
      <c r="S1876" s="6">
        <v>0</v>
      </c>
      <c r="T1876" s="6">
        <v>0</v>
      </c>
      <c r="U1876" s="6">
        <v>0</v>
      </c>
      <c r="V1876" s="6">
        <v>0</v>
      </c>
      <c r="X1876" s="6" t="s">
        <v>11229</v>
      </c>
      <c r="Y1876" s="6" t="s">
        <v>11230</v>
      </c>
    </row>
    <row r="1877" spans="1:26">
      <c r="A1877" s="16" t="s">
        <v>522</v>
      </c>
      <c r="B1877" s="16" t="s">
        <v>7616</v>
      </c>
      <c r="C1877" s="16" t="s">
        <v>7617</v>
      </c>
      <c r="D1877" s="12">
        <v>0</v>
      </c>
      <c r="E1877" s="10" t="s">
        <v>4055</v>
      </c>
      <c r="F1877" s="10" t="s">
        <v>4056</v>
      </c>
      <c r="G1877" s="16" t="s">
        <v>4057</v>
      </c>
      <c r="H1877" s="6" t="s">
        <v>1135</v>
      </c>
      <c r="I1877" s="16" t="s">
        <v>7613</v>
      </c>
      <c r="J1877" s="16" t="s">
        <v>1137</v>
      </c>
      <c r="K1877" s="6" t="s">
        <v>1372</v>
      </c>
      <c r="N1877" s="6" t="s">
        <v>1139</v>
      </c>
      <c r="O1877" s="7">
        <v>2</v>
      </c>
      <c r="S1877" s="6">
        <v>0</v>
      </c>
      <c r="T1877" s="6">
        <v>0</v>
      </c>
      <c r="U1877" s="6">
        <v>0</v>
      </c>
      <c r="V1877" s="6">
        <v>0</v>
      </c>
      <c r="X1877" s="6" t="s">
        <v>11227</v>
      </c>
      <c r="Y1877" s="6" t="s">
        <v>11231</v>
      </c>
    </row>
    <row r="1878" spans="1:26">
      <c r="A1878" s="16" t="s">
        <v>746</v>
      </c>
      <c r="B1878" s="16" t="s">
        <v>7618</v>
      </c>
      <c r="C1878" s="16" t="s">
        <v>7619</v>
      </c>
      <c r="D1878" s="12">
        <v>0</v>
      </c>
      <c r="E1878" s="10" t="s">
        <v>4055</v>
      </c>
      <c r="F1878" s="10" t="s">
        <v>4056</v>
      </c>
      <c r="G1878" s="16" t="s">
        <v>4057</v>
      </c>
      <c r="H1878" s="6" t="s">
        <v>1135</v>
      </c>
      <c r="I1878" s="16" t="s">
        <v>7613</v>
      </c>
      <c r="J1878" s="16" t="s">
        <v>1137</v>
      </c>
      <c r="K1878" s="6" t="s">
        <v>1372</v>
      </c>
      <c r="N1878" s="6" t="s">
        <v>1139</v>
      </c>
      <c r="O1878" s="7">
        <v>2</v>
      </c>
      <c r="S1878" s="6">
        <v>0</v>
      </c>
      <c r="T1878" s="6">
        <v>0</v>
      </c>
      <c r="U1878" s="6">
        <v>0</v>
      </c>
      <c r="V1878" s="6">
        <v>0</v>
      </c>
      <c r="X1878" s="6" t="s">
        <v>11232</v>
      </c>
      <c r="Y1878" s="6" t="s">
        <v>11233</v>
      </c>
    </row>
    <row r="1879" spans="1:26">
      <c r="A1879" s="16" t="s">
        <v>161</v>
      </c>
      <c r="B1879" s="16" t="s">
        <v>7620</v>
      </c>
      <c r="C1879" s="16" t="s">
        <v>7621</v>
      </c>
      <c r="D1879" s="12">
        <v>0</v>
      </c>
      <c r="E1879" s="10" t="s">
        <v>4055</v>
      </c>
      <c r="F1879" s="10" t="s">
        <v>4056</v>
      </c>
      <c r="G1879" s="16" t="s">
        <v>4057</v>
      </c>
      <c r="H1879" s="6" t="s">
        <v>1135</v>
      </c>
      <c r="I1879" s="16" t="s">
        <v>7613</v>
      </c>
      <c r="J1879" s="16" t="s">
        <v>1137</v>
      </c>
      <c r="K1879" s="6" t="s">
        <v>1372</v>
      </c>
      <c r="N1879" s="6" t="s">
        <v>1139</v>
      </c>
      <c r="O1879" s="7">
        <v>2</v>
      </c>
      <c r="S1879" s="6">
        <v>0</v>
      </c>
      <c r="T1879" s="6">
        <v>0</v>
      </c>
      <c r="U1879" s="6">
        <v>0</v>
      </c>
      <c r="V1879" s="6">
        <v>0</v>
      </c>
      <c r="X1879" s="6" t="s">
        <v>11234</v>
      </c>
      <c r="Y1879" s="6" t="s">
        <v>11235</v>
      </c>
    </row>
    <row r="1880" spans="1:26">
      <c r="A1880" s="16" t="s">
        <v>132</v>
      </c>
      <c r="B1880" s="16" t="s">
        <v>7622</v>
      </c>
      <c r="C1880" s="16" t="s">
        <v>7623</v>
      </c>
      <c r="D1880" s="12">
        <v>0</v>
      </c>
      <c r="E1880" s="16" t="s">
        <v>7624</v>
      </c>
      <c r="F1880" s="16" t="s">
        <v>7625</v>
      </c>
      <c r="G1880" s="16" t="s">
        <v>1711</v>
      </c>
      <c r="H1880" s="6" t="s">
        <v>1135</v>
      </c>
      <c r="I1880" s="16" t="s">
        <v>7613</v>
      </c>
      <c r="J1880" s="16" t="s">
        <v>1137</v>
      </c>
      <c r="K1880" s="6" t="s">
        <v>1372</v>
      </c>
      <c r="N1880" s="6" t="s">
        <v>1139</v>
      </c>
      <c r="O1880" s="7">
        <v>2</v>
      </c>
      <c r="S1880" s="6">
        <v>0</v>
      </c>
      <c r="T1880" s="6">
        <v>0</v>
      </c>
      <c r="U1880" s="6">
        <v>0</v>
      </c>
      <c r="V1880" s="6">
        <v>0</v>
      </c>
      <c r="X1880" s="6" t="s">
        <v>11236</v>
      </c>
      <c r="Y1880" s="6" t="s">
        <v>11237</v>
      </c>
    </row>
    <row r="1881" spans="1:26">
      <c r="A1881" s="6" t="s">
        <v>717</v>
      </c>
      <c r="B1881" s="6" t="s">
        <v>7626</v>
      </c>
      <c r="C1881" s="11" t="s">
        <v>7627</v>
      </c>
      <c r="D1881" s="12">
        <v>1</v>
      </c>
      <c r="E1881" s="6" t="s">
        <v>3576</v>
      </c>
      <c r="F1881" s="6" t="s">
        <v>3577</v>
      </c>
      <c r="G1881" s="6" t="s">
        <v>3578</v>
      </c>
      <c r="H1881" s="6" t="s">
        <v>1135</v>
      </c>
      <c r="I1881" s="6" t="s">
        <v>7628</v>
      </c>
      <c r="J1881" s="6" t="s">
        <v>1137</v>
      </c>
      <c r="K1881" s="6" t="s">
        <v>1138</v>
      </c>
      <c r="N1881" s="8" t="s">
        <v>1139</v>
      </c>
      <c r="O1881" s="7">
        <v>2</v>
      </c>
      <c r="S1881" s="6">
        <v>0</v>
      </c>
      <c r="T1881" s="6">
        <v>0</v>
      </c>
      <c r="U1881" s="6">
        <v>0</v>
      </c>
      <c r="V1881" s="6">
        <v>1</v>
      </c>
      <c r="X1881" s="6" t="s">
        <v>10893</v>
      </c>
      <c r="Y1881" s="6" t="s">
        <v>11238</v>
      </c>
    </row>
    <row r="1882" spans="1:26">
      <c r="A1882" s="6" t="s">
        <v>718</v>
      </c>
      <c r="B1882" s="6" t="s">
        <v>7629</v>
      </c>
      <c r="C1882" s="8" t="s">
        <v>7630</v>
      </c>
      <c r="D1882" s="13">
        <v>0</v>
      </c>
      <c r="E1882" s="9" t="s">
        <v>7631</v>
      </c>
      <c r="F1882" s="9" t="s">
        <v>7632</v>
      </c>
      <c r="G1882" s="6" t="s">
        <v>7633</v>
      </c>
      <c r="H1882" s="6" t="s">
        <v>1135</v>
      </c>
      <c r="I1882" s="6" t="s">
        <v>7628</v>
      </c>
      <c r="J1882" s="6" t="s">
        <v>1137</v>
      </c>
      <c r="K1882" s="6" t="s">
        <v>1138</v>
      </c>
      <c r="N1882" s="6" t="s">
        <v>1139</v>
      </c>
      <c r="O1882" s="7">
        <v>2</v>
      </c>
      <c r="S1882" s="6">
        <v>0</v>
      </c>
      <c r="T1882" s="6">
        <v>0</v>
      </c>
      <c r="U1882" s="6">
        <v>0</v>
      </c>
      <c r="V1882" s="6">
        <v>1</v>
      </c>
      <c r="X1882" s="6" t="s">
        <v>11239</v>
      </c>
      <c r="Y1882" s="6" t="s">
        <v>11240</v>
      </c>
      <c r="Z1882" s="6">
        <v>1</v>
      </c>
    </row>
    <row r="1883" spans="1:26">
      <c r="A1883" s="6" t="s">
        <v>705</v>
      </c>
      <c r="B1883" s="6" t="s">
        <v>7634</v>
      </c>
      <c r="C1883" s="8" t="s">
        <v>7635</v>
      </c>
      <c r="D1883" s="13">
        <v>0</v>
      </c>
      <c r="E1883" s="6" t="s">
        <v>1392</v>
      </c>
      <c r="F1883" s="6" t="s">
        <v>1393</v>
      </c>
      <c r="G1883" s="6" t="s">
        <v>7636</v>
      </c>
      <c r="H1883" s="6" t="s">
        <v>1135</v>
      </c>
      <c r="I1883" s="6" t="s">
        <v>7628</v>
      </c>
      <c r="J1883" s="6" t="s">
        <v>1137</v>
      </c>
      <c r="K1883" s="6" t="s">
        <v>1138</v>
      </c>
      <c r="N1883" s="6" t="s">
        <v>1139</v>
      </c>
      <c r="O1883" s="7">
        <v>2</v>
      </c>
      <c r="S1883" s="6">
        <v>0</v>
      </c>
      <c r="T1883" s="6">
        <v>0</v>
      </c>
      <c r="U1883" s="6">
        <v>0</v>
      </c>
      <c r="V1883" s="6">
        <v>1</v>
      </c>
      <c r="X1883" s="6" t="s">
        <v>11241</v>
      </c>
      <c r="Y1883" s="6" t="s">
        <v>11242</v>
      </c>
    </row>
    <row r="1884" spans="1:26">
      <c r="A1884" s="6" t="s">
        <v>365</v>
      </c>
      <c r="B1884" s="6" t="s">
        <v>7637</v>
      </c>
      <c r="C1884" s="8" t="s">
        <v>7638</v>
      </c>
      <c r="D1884" s="13">
        <v>0</v>
      </c>
      <c r="E1884" s="9" t="s">
        <v>7639</v>
      </c>
      <c r="F1884" s="9" t="s">
        <v>7640</v>
      </c>
      <c r="G1884" s="6" t="s">
        <v>7641</v>
      </c>
      <c r="H1884" s="6" t="s">
        <v>1135</v>
      </c>
      <c r="I1884" s="6" t="s">
        <v>7628</v>
      </c>
      <c r="J1884" s="6" t="s">
        <v>1137</v>
      </c>
      <c r="K1884" s="6" t="s">
        <v>1138</v>
      </c>
      <c r="N1884" s="6" t="s">
        <v>1139</v>
      </c>
      <c r="O1884" s="7">
        <v>2</v>
      </c>
      <c r="P1884" s="6" t="s">
        <v>7642</v>
      </c>
      <c r="S1884" s="6">
        <v>0</v>
      </c>
      <c r="T1884" s="6">
        <v>0</v>
      </c>
      <c r="U1884" s="6">
        <v>0</v>
      </c>
      <c r="V1884" s="6">
        <v>1</v>
      </c>
      <c r="X1884" s="6" t="s">
        <v>11243</v>
      </c>
      <c r="Y1884" s="6" t="s">
        <v>11244</v>
      </c>
    </row>
    <row r="1885" spans="1:26">
      <c r="A1885" s="6" t="s">
        <v>844</v>
      </c>
      <c r="B1885" s="6" t="s">
        <v>7643</v>
      </c>
      <c r="C1885" s="8" t="s">
        <v>7644</v>
      </c>
      <c r="D1885" s="13">
        <v>0</v>
      </c>
      <c r="E1885" s="6" t="s">
        <v>1148</v>
      </c>
      <c r="F1885" s="6" t="s">
        <v>1148</v>
      </c>
      <c r="G1885" s="6" t="s">
        <v>1149</v>
      </c>
      <c r="H1885" s="10" t="s">
        <v>1645</v>
      </c>
      <c r="I1885" s="11" t="s">
        <v>1646</v>
      </c>
      <c r="J1885" s="8" t="s">
        <v>1647</v>
      </c>
      <c r="K1885" s="6" t="s">
        <v>1138</v>
      </c>
      <c r="N1885" s="6" t="s">
        <v>1150</v>
      </c>
      <c r="O1885" s="7">
        <v>1</v>
      </c>
      <c r="S1885" s="6">
        <v>1</v>
      </c>
      <c r="T1885" s="6">
        <v>0</v>
      </c>
      <c r="U1885" s="6">
        <v>1</v>
      </c>
      <c r="V1885" s="6">
        <v>1</v>
      </c>
      <c r="X1885" s="6" t="s">
        <v>11245</v>
      </c>
      <c r="Y1885" s="6" t="s">
        <v>11246</v>
      </c>
    </row>
    <row r="1886" spans="1:26">
      <c r="A1886" s="6" t="s">
        <v>689</v>
      </c>
      <c r="B1886" s="6" t="s">
        <v>7645</v>
      </c>
      <c r="C1886" s="8" t="s">
        <v>7646</v>
      </c>
      <c r="D1886" s="13">
        <v>0</v>
      </c>
      <c r="E1886" s="6" t="s">
        <v>1148</v>
      </c>
      <c r="F1886" s="6" t="s">
        <v>1148</v>
      </c>
      <c r="G1886" s="6" t="s">
        <v>1149</v>
      </c>
      <c r="H1886" s="10" t="s">
        <v>1645</v>
      </c>
      <c r="I1886" s="6" t="s">
        <v>1965</v>
      </c>
      <c r="J1886" s="8" t="s">
        <v>1647</v>
      </c>
      <c r="K1886" s="6" t="s">
        <v>1138</v>
      </c>
      <c r="N1886" s="6" t="s">
        <v>1150</v>
      </c>
      <c r="O1886" s="7">
        <v>1</v>
      </c>
      <c r="S1886" s="6">
        <v>1</v>
      </c>
      <c r="T1886" s="6">
        <v>0</v>
      </c>
      <c r="U1886" s="6">
        <v>1</v>
      </c>
      <c r="V1886" s="6">
        <v>1</v>
      </c>
      <c r="X1886" s="6" t="s">
        <v>11247</v>
      </c>
      <c r="Y1886" s="6" t="s">
        <v>11248</v>
      </c>
    </row>
    <row r="1887" spans="1:26">
      <c r="A1887" s="6" t="s">
        <v>1096</v>
      </c>
      <c r="B1887" s="6" t="s">
        <v>7647</v>
      </c>
      <c r="C1887" s="6" t="s">
        <v>7648</v>
      </c>
      <c r="D1887" s="7">
        <v>0</v>
      </c>
      <c r="E1887" s="6" t="s">
        <v>7649</v>
      </c>
      <c r="F1887" s="6" t="s">
        <v>7650</v>
      </c>
      <c r="G1887" s="6" t="s">
        <v>1149</v>
      </c>
      <c r="H1887" s="10" t="s">
        <v>1645</v>
      </c>
      <c r="I1887" s="6" t="s">
        <v>7220</v>
      </c>
      <c r="J1887" s="16" t="s">
        <v>1548</v>
      </c>
      <c r="K1887" s="6" t="s">
        <v>1138</v>
      </c>
      <c r="N1887" s="8" t="s">
        <v>1150</v>
      </c>
      <c r="O1887" s="7">
        <v>1</v>
      </c>
      <c r="S1887" s="6">
        <v>0</v>
      </c>
      <c r="T1887" s="6">
        <v>1</v>
      </c>
      <c r="U1887" s="6">
        <v>0</v>
      </c>
      <c r="V1887" s="6">
        <v>1</v>
      </c>
      <c r="X1887" s="6" t="s">
        <v>11249</v>
      </c>
      <c r="Y1887" s="6" t="s">
        <v>11250</v>
      </c>
    </row>
    <row r="1888" spans="1:26">
      <c r="A1888" s="6" t="s">
        <v>881</v>
      </c>
      <c r="B1888" s="6" t="s">
        <v>7651</v>
      </c>
      <c r="C1888" s="6" t="s">
        <v>7652</v>
      </c>
      <c r="D1888" s="7">
        <v>1</v>
      </c>
      <c r="E1888" s="6" t="s">
        <v>7649</v>
      </c>
      <c r="F1888" s="6" t="s">
        <v>7650</v>
      </c>
      <c r="G1888" s="6" t="s">
        <v>1149</v>
      </c>
      <c r="H1888" s="10" t="s">
        <v>1645</v>
      </c>
      <c r="I1888" s="6" t="s">
        <v>6853</v>
      </c>
      <c r="J1888" s="6" t="s">
        <v>1548</v>
      </c>
      <c r="K1888" s="6" t="s">
        <v>1138</v>
      </c>
      <c r="N1888" s="8" t="s">
        <v>1398</v>
      </c>
      <c r="O1888" s="7">
        <v>2</v>
      </c>
      <c r="Q1888" s="6" t="s">
        <v>1236</v>
      </c>
      <c r="R1888" s="6">
        <v>25597873</v>
      </c>
      <c r="S1888" s="6">
        <v>0</v>
      </c>
      <c r="T1888" s="6">
        <v>1</v>
      </c>
      <c r="U1888" s="6">
        <v>0</v>
      </c>
      <c r="V1888" s="6">
        <v>1</v>
      </c>
      <c r="X1888" s="6" t="s">
        <v>11251</v>
      </c>
      <c r="Y1888" s="6" t="s">
        <v>11252</v>
      </c>
    </row>
    <row r="1889" spans="1:26">
      <c r="A1889" s="6" t="s">
        <v>1072</v>
      </c>
      <c r="B1889" s="6" t="s">
        <v>7653</v>
      </c>
      <c r="C1889" s="6" t="s">
        <v>7654</v>
      </c>
      <c r="D1889" s="7">
        <v>1</v>
      </c>
      <c r="E1889" s="6" t="s">
        <v>1148</v>
      </c>
      <c r="F1889" s="6" t="s">
        <v>1148</v>
      </c>
      <c r="G1889" s="6" t="s">
        <v>1835</v>
      </c>
      <c r="H1889" s="6" t="s">
        <v>1135</v>
      </c>
      <c r="I1889" s="6" t="s">
        <v>1836</v>
      </c>
      <c r="J1889" s="8" t="s">
        <v>1188</v>
      </c>
      <c r="K1889" s="6" t="s">
        <v>1138</v>
      </c>
      <c r="N1889" s="6" t="s">
        <v>1837</v>
      </c>
      <c r="O1889" s="7">
        <v>4</v>
      </c>
      <c r="P1889" s="6" t="s">
        <v>1838</v>
      </c>
      <c r="S1889" s="6">
        <v>0</v>
      </c>
      <c r="T1889" s="6">
        <v>0</v>
      </c>
      <c r="U1889" s="6">
        <v>0</v>
      </c>
      <c r="V1889" s="6">
        <v>0</v>
      </c>
      <c r="X1889" s="6" t="s">
        <v>11253</v>
      </c>
      <c r="Y1889" s="6" t="s">
        <v>11254</v>
      </c>
    </row>
    <row r="1890" spans="1:26">
      <c r="A1890" s="6" t="s">
        <v>399</v>
      </c>
      <c r="B1890" s="6" t="s">
        <v>7655</v>
      </c>
      <c r="C1890" s="6" t="s">
        <v>7656</v>
      </c>
      <c r="D1890" s="7">
        <v>1</v>
      </c>
      <c r="E1890" s="6" t="s">
        <v>1148</v>
      </c>
      <c r="F1890" s="6" t="s">
        <v>1148</v>
      </c>
      <c r="G1890" s="6" t="s">
        <v>1149</v>
      </c>
      <c r="H1890" s="6" t="s">
        <v>1645</v>
      </c>
      <c r="I1890" s="6" t="s">
        <v>2650</v>
      </c>
      <c r="J1890" s="6" t="s">
        <v>1552</v>
      </c>
      <c r="K1890" s="6" t="s">
        <v>1138</v>
      </c>
      <c r="N1890" s="8" t="s">
        <v>1552</v>
      </c>
      <c r="O1890" s="7" t="s">
        <v>1553</v>
      </c>
      <c r="S1890" s="6">
        <v>1</v>
      </c>
      <c r="T1890" s="6">
        <v>0</v>
      </c>
      <c r="U1890" s="6">
        <v>1</v>
      </c>
      <c r="V1890" s="6">
        <v>0</v>
      </c>
      <c r="X1890" s="6" t="s">
        <v>11255</v>
      </c>
      <c r="Y1890" s="6" t="s">
        <v>11256</v>
      </c>
    </row>
    <row r="1891" spans="1:26">
      <c r="A1891" s="6" t="s">
        <v>39</v>
      </c>
      <c r="B1891" s="6" t="s">
        <v>7657</v>
      </c>
      <c r="C1891" s="6" t="s">
        <v>7658</v>
      </c>
      <c r="D1891" s="7">
        <v>0</v>
      </c>
      <c r="E1891" s="6" t="s">
        <v>7659</v>
      </c>
      <c r="F1891" s="6" t="s">
        <v>7660</v>
      </c>
      <c r="G1891" s="6" t="s">
        <v>7661</v>
      </c>
      <c r="H1891" s="6" t="s">
        <v>1135</v>
      </c>
      <c r="I1891" s="11" t="s">
        <v>7517</v>
      </c>
      <c r="J1891" s="6" t="s">
        <v>1137</v>
      </c>
      <c r="K1891" s="6" t="s">
        <v>1138</v>
      </c>
      <c r="N1891" s="6" t="s">
        <v>1139</v>
      </c>
      <c r="O1891" s="7">
        <v>2</v>
      </c>
      <c r="S1891" s="6">
        <v>0</v>
      </c>
      <c r="T1891" s="6">
        <v>0</v>
      </c>
      <c r="U1891" s="6">
        <v>0</v>
      </c>
      <c r="V1891" s="6">
        <v>1</v>
      </c>
      <c r="X1891" s="6" t="s">
        <v>11257</v>
      </c>
      <c r="Y1891" s="6" t="s">
        <v>11258</v>
      </c>
      <c r="Z1891" s="6">
        <v>1</v>
      </c>
    </row>
    <row r="1892" spans="1:26">
      <c r="A1892" s="6" t="s">
        <v>7662</v>
      </c>
      <c r="B1892" s="6" t="s">
        <v>7663</v>
      </c>
      <c r="C1892" s="6" t="s">
        <v>7664</v>
      </c>
      <c r="D1892" s="7">
        <v>0</v>
      </c>
      <c r="E1892" s="6" t="s">
        <v>7665</v>
      </c>
      <c r="F1892" s="6" t="s">
        <v>7666</v>
      </c>
      <c r="G1892" s="6" t="s">
        <v>7667</v>
      </c>
      <c r="H1892" s="6" t="s">
        <v>1135</v>
      </c>
      <c r="I1892" s="10" t="s">
        <v>7668</v>
      </c>
      <c r="J1892" s="6" t="s">
        <v>1137</v>
      </c>
      <c r="K1892" s="6" t="s">
        <v>1138</v>
      </c>
      <c r="N1892" s="6" t="s">
        <v>1139</v>
      </c>
      <c r="O1892" s="7">
        <v>2</v>
      </c>
      <c r="S1892" s="6">
        <v>0</v>
      </c>
      <c r="T1892" s="6">
        <v>0</v>
      </c>
      <c r="U1892" s="6">
        <v>0</v>
      </c>
      <c r="V1892" s="6">
        <v>1</v>
      </c>
      <c r="X1892" s="6" t="s">
        <v>11259</v>
      </c>
      <c r="Y1892" s="6" t="s">
        <v>11260</v>
      </c>
    </row>
    <row r="1893" spans="1:26">
      <c r="A1893" s="6" t="s">
        <v>7669</v>
      </c>
      <c r="B1893" s="6" t="s">
        <v>7670</v>
      </c>
      <c r="C1893" s="6" t="s">
        <v>7671</v>
      </c>
      <c r="D1893" s="7">
        <v>1</v>
      </c>
      <c r="E1893" s="6" t="s">
        <v>7672</v>
      </c>
      <c r="F1893" s="6" t="s">
        <v>7673</v>
      </c>
      <c r="G1893" s="6" t="s">
        <v>7674</v>
      </c>
      <c r="H1893" s="6" t="s">
        <v>1135</v>
      </c>
      <c r="I1893" s="6" t="s">
        <v>6609</v>
      </c>
      <c r="J1893" s="6" t="s">
        <v>1137</v>
      </c>
      <c r="K1893" s="6" t="s">
        <v>1138</v>
      </c>
      <c r="N1893" s="6" t="s">
        <v>1139</v>
      </c>
      <c r="O1893" s="7">
        <v>2</v>
      </c>
      <c r="S1893" s="6">
        <v>0</v>
      </c>
      <c r="T1893" s="6">
        <v>0</v>
      </c>
      <c r="U1893" s="6">
        <v>0</v>
      </c>
      <c r="V1893" s="6">
        <v>1</v>
      </c>
      <c r="X1893" s="6" t="s">
        <v>11261</v>
      </c>
      <c r="Y1893" s="6" t="s">
        <v>11262</v>
      </c>
    </row>
    <row r="1894" spans="1:26">
      <c r="A1894" s="6" t="s">
        <v>99</v>
      </c>
      <c r="B1894" s="6" t="s">
        <v>7675</v>
      </c>
      <c r="C1894" s="6" t="s">
        <v>7676</v>
      </c>
      <c r="D1894" s="7">
        <v>1</v>
      </c>
      <c r="E1894" s="6" t="s">
        <v>7677</v>
      </c>
      <c r="F1894" s="6" t="s">
        <v>7678</v>
      </c>
      <c r="G1894" s="6" t="s">
        <v>7679</v>
      </c>
      <c r="H1894" s="6" t="s">
        <v>1135</v>
      </c>
      <c r="I1894" s="11" t="s">
        <v>3899</v>
      </c>
      <c r="J1894" s="6" t="s">
        <v>1137</v>
      </c>
      <c r="K1894" s="6" t="s">
        <v>1138</v>
      </c>
      <c r="N1894" s="6" t="s">
        <v>1139</v>
      </c>
      <c r="O1894" s="7">
        <v>2</v>
      </c>
      <c r="S1894" s="6">
        <v>0</v>
      </c>
      <c r="T1894" s="6">
        <v>0</v>
      </c>
      <c r="U1894" s="6">
        <v>0</v>
      </c>
      <c r="V1894" s="6">
        <v>1</v>
      </c>
      <c r="X1894" s="6" t="s">
        <v>11263</v>
      </c>
      <c r="Y1894" s="6" t="s">
        <v>11264</v>
      </c>
    </row>
    <row r="1895" spans="1:26">
      <c r="A1895" s="6" t="s">
        <v>7680</v>
      </c>
      <c r="B1895" s="6" t="s">
        <v>7681</v>
      </c>
      <c r="C1895" s="6" t="s">
        <v>7682</v>
      </c>
      <c r="D1895" s="7">
        <v>0</v>
      </c>
      <c r="E1895" s="6" t="s">
        <v>7683</v>
      </c>
      <c r="F1895" s="6" t="s">
        <v>7684</v>
      </c>
      <c r="G1895" s="6" t="s">
        <v>7685</v>
      </c>
      <c r="H1895" s="6" t="s">
        <v>1135</v>
      </c>
      <c r="I1895" s="6" t="s">
        <v>6609</v>
      </c>
      <c r="J1895" s="6" t="s">
        <v>1137</v>
      </c>
      <c r="K1895" s="6" t="s">
        <v>1138</v>
      </c>
      <c r="N1895" s="6" t="s">
        <v>1139</v>
      </c>
      <c r="O1895" s="7">
        <v>2</v>
      </c>
      <c r="S1895" s="6">
        <v>0</v>
      </c>
      <c r="T1895" s="6">
        <v>0</v>
      </c>
      <c r="U1895" s="6">
        <v>0</v>
      </c>
      <c r="V1895" s="6">
        <v>1</v>
      </c>
      <c r="X1895" s="6" t="s">
        <v>11265</v>
      </c>
      <c r="Y1895" s="6" t="s">
        <v>11266</v>
      </c>
      <c r="Z1895" s="6">
        <v>1</v>
      </c>
    </row>
    <row r="1896" spans="1:26">
      <c r="A1896" s="10" t="s">
        <v>29</v>
      </c>
      <c r="B1896" s="11" t="s">
        <v>7686</v>
      </c>
      <c r="C1896" s="11" t="s">
        <v>7687</v>
      </c>
      <c r="D1896" s="12">
        <v>0</v>
      </c>
      <c r="E1896" s="6" t="s">
        <v>1148</v>
      </c>
      <c r="F1896" s="6" t="s">
        <v>1148</v>
      </c>
      <c r="G1896" s="6" t="s">
        <v>1149</v>
      </c>
      <c r="H1896" s="10" t="s">
        <v>1645</v>
      </c>
      <c r="I1896" s="11" t="s">
        <v>1646</v>
      </c>
      <c r="J1896" s="8" t="s">
        <v>1647</v>
      </c>
      <c r="K1896" s="6" t="s">
        <v>1138</v>
      </c>
      <c r="N1896" s="6" t="s">
        <v>1150</v>
      </c>
      <c r="O1896" s="7">
        <v>1</v>
      </c>
      <c r="S1896" s="6">
        <v>1</v>
      </c>
      <c r="T1896" s="6">
        <v>0</v>
      </c>
      <c r="U1896" s="6">
        <v>1</v>
      </c>
      <c r="V1896" s="6">
        <v>1</v>
      </c>
      <c r="X1896" s="6" t="s">
        <v>11267</v>
      </c>
      <c r="Y1896" s="6" t="s">
        <v>11268</v>
      </c>
    </row>
    <row r="1897" spans="1:26">
      <c r="A1897" s="6" t="s">
        <v>7688</v>
      </c>
      <c r="B1897" s="6" t="s">
        <v>7689</v>
      </c>
      <c r="C1897" s="6" t="s">
        <v>7690</v>
      </c>
      <c r="D1897" s="7">
        <v>0</v>
      </c>
      <c r="E1897" s="6" t="s">
        <v>7691</v>
      </c>
      <c r="F1897" s="6" t="s">
        <v>7692</v>
      </c>
      <c r="G1897" s="6" t="s">
        <v>7693</v>
      </c>
      <c r="H1897" s="6" t="s">
        <v>1135</v>
      </c>
      <c r="I1897" s="6" t="s">
        <v>6506</v>
      </c>
      <c r="J1897" s="6" t="s">
        <v>1137</v>
      </c>
      <c r="K1897" s="6" t="s">
        <v>1138</v>
      </c>
      <c r="N1897" s="6" t="s">
        <v>1139</v>
      </c>
      <c r="O1897" s="7">
        <v>2</v>
      </c>
      <c r="S1897" s="6">
        <v>0</v>
      </c>
      <c r="T1897" s="6">
        <v>0</v>
      </c>
      <c r="U1897" s="6">
        <v>0</v>
      </c>
      <c r="V1897" s="6">
        <v>1</v>
      </c>
      <c r="X1897" s="6" t="s">
        <v>11269</v>
      </c>
      <c r="Y1897" s="6" t="s">
        <v>11270</v>
      </c>
    </row>
    <row r="1898" spans="1:26">
      <c r="A1898" s="6" t="s">
        <v>830</v>
      </c>
      <c r="B1898" s="6" t="s">
        <v>7694</v>
      </c>
      <c r="C1898" s="6" t="s">
        <v>7695</v>
      </c>
      <c r="D1898" s="7">
        <v>0</v>
      </c>
      <c r="E1898" s="6" t="s">
        <v>7696</v>
      </c>
      <c r="F1898" s="6" t="s">
        <v>7697</v>
      </c>
      <c r="G1898" s="6" t="s">
        <v>7693</v>
      </c>
      <c r="H1898" s="6" t="s">
        <v>1135</v>
      </c>
      <c r="I1898" s="6" t="s">
        <v>6506</v>
      </c>
      <c r="J1898" s="6" t="s">
        <v>1137</v>
      </c>
      <c r="K1898" s="6" t="s">
        <v>1138</v>
      </c>
      <c r="N1898" s="6" t="s">
        <v>1139</v>
      </c>
      <c r="O1898" s="7">
        <v>2</v>
      </c>
      <c r="S1898" s="6">
        <v>0</v>
      </c>
      <c r="T1898" s="6">
        <v>0</v>
      </c>
      <c r="U1898" s="6">
        <v>0</v>
      </c>
      <c r="V1898" s="6">
        <v>1</v>
      </c>
      <c r="X1898" s="6" t="s">
        <v>11271</v>
      </c>
      <c r="Y1898" s="6" t="s">
        <v>11272</v>
      </c>
    </row>
    <row r="1899" spans="1:26">
      <c r="A1899" s="6" t="s">
        <v>362</v>
      </c>
      <c r="B1899" s="6" t="s">
        <v>7698</v>
      </c>
      <c r="C1899" s="6" t="s">
        <v>7699</v>
      </c>
      <c r="D1899" s="7">
        <v>0</v>
      </c>
      <c r="E1899" s="6" t="s">
        <v>7700</v>
      </c>
      <c r="F1899" s="6" t="s">
        <v>7701</v>
      </c>
      <c r="G1899" s="6" t="s">
        <v>7702</v>
      </c>
      <c r="H1899" s="6" t="s">
        <v>1135</v>
      </c>
      <c r="I1899" s="32" t="s">
        <v>3670</v>
      </c>
      <c r="J1899" s="6" t="s">
        <v>1137</v>
      </c>
      <c r="K1899" s="6" t="s">
        <v>1138</v>
      </c>
      <c r="N1899" s="6" t="s">
        <v>1139</v>
      </c>
      <c r="O1899" s="7">
        <v>2</v>
      </c>
      <c r="S1899" s="6">
        <v>0</v>
      </c>
      <c r="T1899" s="6">
        <v>0</v>
      </c>
      <c r="U1899" s="6">
        <v>0</v>
      </c>
      <c r="V1899" s="6">
        <v>1</v>
      </c>
      <c r="X1899" s="6" t="s">
        <v>11273</v>
      </c>
      <c r="Y1899" s="6" t="s">
        <v>11274</v>
      </c>
    </row>
    <row r="1900" spans="1:26">
      <c r="A1900" s="6" t="s">
        <v>7703</v>
      </c>
      <c r="B1900" s="16" t="s">
        <v>7704</v>
      </c>
      <c r="C1900" s="11" t="s">
        <v>7705</v>
      </c>
      <c r="D1900" s="12">
        <v>0</v>
      </c>
      <c r="E1900" s="10" t="s">
        <v>7706</v>
      </c>
      <c r="F1900" s="10" t="s">
        <v>7707</v>
      </c>
      <c r="G1900" s="10" t="s">
        <v>7708</v>
      </c>
      <c r="H1900" s="6" t="s">
        <v>1135</v>
      </c>
      <c r="I1900" s="16" t="s">
        <v>7586</v>
      </c>
      <c r="J1900" s="16" t="s">
        <v>1137</v>
      </c>
      <c r="K1900" s="6" t="s">
        <v>1372</v>
      </c>
      <c r="N1900" s="6" t="s">
        <v>1139</v>
      </c>
      <c r="O1900" s="7">
        <v>2</v>
      </c>
      <c r="S1900" s="6">
        <v>0</v>
      </c>
      <c r="T1900" s="6">
        <v>0</v>
      </c>
      <c r="U1900" s="6">
        <v>0</v>
      </c>
      <c r="V1900" s="6">
        <v>1</v>
      </c>
      <c r="X1900" s="6" t="s">
        <v>11275</v>
      </c>
      <c r="Y1900" s="6" t="s">
        <v>11276</v>
      </c>
    </row>
    <row r="1901" spans="1:26">
      <c r="A1901" s="6" t="s">
        <v>595</v>
      </c>
      <c r="B1901" s="6" t="s">
        <v>7709</v>
      </c>
      <c r="C1901" s="6" t="s">
        <v>7710</v>
      </c>
      <c r="D1901" s="7">
        <v>1</v>
      </c>
      <c r="E1901" s="6" t="s">
        <v>1148</v>
      </c>
      <c r="F1901" s="6" t="s">
        <v>1148</v>
      </c>
      <c r="G1901" s="6" t="s">
        <v>7711</v>
      </c>
      <c r="H1901" s="6" t="s">
        <v>1135</v>
      </c>
      <c r="I1901" s="6" t="s">
        <v>1187</v>
      </c>
      <c r="J1901" s="6" t="s">
        <v>1188</v>
      </c>
      <c r="K1901" s="6" t="s">
        <v>1138</v>
      </c>
      <c r="N1901" s="6" t="s">
        <v>1150</v>
      </c>
      <c r="O1901" s="7">
        <v>1</v>
      </c>
      <c r="S1901" s="6">
        <v>0</v>
      </c>
      <c r="T1901" s="6">
        <v>0</v>
      </c>
      <c r="U1901" s="6">
        <v>0</v>
      </c>
      <c r="V1901" s="6">
        <v>1</v>
      </c>
      <c r="X1901" s="6" t="s">
        <v>11277</v>
      </c>
      <c r="Y1901" s="6" t="s">
        <v>11278</v>
      </c>
    </row>
  </sheetData>
  <conditionalFormatting sqref="A199">
    <cfRule type="duplicateValues" dxfId="17" priority="18"/>
  </conditionalFormatting>
  <conditionalFormatting sqref="A547">
    <cfRule type="duplicateValues" dxfId="16" priority="17"/>
  </conditionalFormatting>
  <conditionalFormatting sqref="A557:A558">
    <cfRule type="duplicateValues" dxfId="15" priority="16"/>
  </conditionalFormatting>
  <conditionalFormatting sqref="A559">
    <cfRule type="duplicateValues" dxfId="14" priority="15"/>
  </conditionalFormatting>
  <conditionalFormatting sqref="A565">
    <cfRule type="duplicateValues" dxfId="13" priority="14"/>
  </conditionalFormatting>
  <conditionalFormatting sqref="A569">
    <cfRule type="duplicateValues" dxfId="12" priority="13"/>
  </conditionalFormatting>
  <conditionalFormatting sqref="A581">
    <cfRule type="duplicateValues" dxfId="11" priority="12"/>
  </conditionalFormatting>
  <conditionalFormatting sqref="A588">
    <cfRule type="duplicateValues" dxfId="10" priority="11"/>
  </conditionalFormatting>
  <conditionalFormatting sqref="A593">
    <cfRule type="duplicateValues" dxfId="9" priority="10"/>
  </conditionalFormatting>
  <conditionalFormatting sqref="A594">
    <cfRule type="duplicateValues" dxfId="8" priority="9"/>
  </conditionalFormatting>
  <conditionalFormatting sqref="A595">
    <cfRule type="duplicateValues" dxfId="7" priority="8"/>
  </conditionalFormatting>
  <conditionalFormatting sqref="A598">
    <cfRule type="duplicateValues" dxfId="6" priority="7"/>
  </conditionalFormatting>
  <conditionalFormatting sqref="A655">
    <cfRule type="duplicateValues" dxfId="5" priority="6"/>
  </conditionalFormatting>
  <conditionalFormatting sqref="A859:A872">
    <cfRule type="duplicateValues" dxfId="4" priority="5"/>
  </conditionalFormatting>
  <conditionalFormatting sqref="A1872:A1901 A1:A1869">
    <cfRule type="duplicateValues" dxfId="3" priority="4"/>
  </conditionalFormatting>
  <conditionalFormatting sqref="C1766:C1767">
    <cfRule type="duplicateValues" dxfId="2" priority="3"/>
  </conditionalFormatting>
  <conditionalFormatting sqref="C1768">
    <cfRule type="duplicateValues" dxfId="1" priority="2"/>
  </conditionalFormatting>
  <conditionalFormatting sqref="C1770">
    <cfRule type="duplicateValues" dxfId="0" priority="1"/>
  </conditionalFormatting>
  <pageMargins left="0.7" right="0.7" top="0.75" bottom="0.75" header="0.3" footer="0.3"/>
  <pageSetup paperSize="9" orientation="portrait" verticalDpi="12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AA1092"/>
  <sheetViews>
    <sheetView zoomScale="80" zoomScaleNormal="80" workbookViewId="0">
      <selection activeCell="E22" sqref="E22"/>
    </sheetView>
  </sheetViews>
  <sheetFormatPr defaultColWidth="11.42578125" defaultRowHeight="15"/>
  <cols>
    <col min="1" max="1" width="16.42578125" customWidth="1"/>
    <col min="2" max="2" width="12.28515625" customWidth="1"/>
    <col min="3" max="4" width="15.5703125" customWidth="1"/>
    <col min="5" max="5" width="14.28515625" customWidth="1"/>
    <col min="6" max="6" width="14.85546875" customWidth="1"/>
    <col min="7" max="7" width="5.140625" style="71" customWidth="1"/>
    <col min="8" max="8" width="14.7109375" customWidth="1"/>
    <col min="13" max="13" width="15.140625" customWidth="1"/>
    <col min="14" max="14" width="5.140625" style="71" customWidth="1"/>
    <col min="20" max="20" width="16.140625" customWidth="1"/>
    <col min="21" max="21" width="5.7109375" style="71" customWidth="1"/>
  </cols>
  <sheetData>
    <row r="1" spans="1:27" s="67" customFormat="1">
      <c r="A1" s="65" t="s">
        <v>11311</v>
      </c>
      <c r="B1" s="65" t="s">
        <v>11312</v>
      </c>
      <c r="C1" s="65" t="s">
        <v>11313</v>
      </c>
      <c r="D1" s="65" t="s">
        <v>11314</v>
      </c>
      <c r="E1" s="65" t="s">
        <v>11315</v>
      </c>
      <c r="F1" s="65" t="s">
        <v>11316</v>
      </c>
      <c r="G1" s="70"/>
      <c r="H1" s="68" t="s">
        <v>11317</v>
      </c>
      <c r="I1" s="68" t="s">
        <v>11318</v>
      </c>
      <c r="J1" s="68" t="s">
        <v>11319</v>
      </c>
      <c r="K1" s="68" t="s">
        <v>11320</v>
      </c>
      <c r="L1" s="68" t="s">
        <v>11321</v>
      </c>
      <c r="M1" s="68" t="s">
        <v>11322</v>
      </c>
      <c r="N1" s="70"/>
      <c r="O1" s="63" t="s">
        <v>11323</v>
      </c>
      <c r="P1" s="63" t="s">
        <v>11324</v>
      </c>
      <c r="Q1" s="63" t="s">
        <v>11325</v>
      </c>
      <c r="R1" s="63" t="s">
        <v>11326</v>
      </c>
      <c r="S1" s="63" t="s">
        <v>11327</v>
      </c>
      <c r="T1" s="63" t="s">
        <v>11328</v>
      </c>
      <c r="U1" s="70"/>
      <c r="V1" s="62" t="s">
        <v>11329</v>
      </c>
      <c r="W1" s="62" t="s">
        <v>11330</v>
      </c>
      <c r="X1" s="62" t="s">
        <v>11331</v>
      </c>
      <c r="Y1" s="62" t="s">
        <v>11332</v>
      </c>
      <c r="Z1" s="62" t="s">
        <v>11333</v>
      </c>
      <c r="AA1" s="62" t="s">
        <v>11334</v>
      </c>
    </row>
    <row r="2" spans="1:27">
      <c r="A2" t="s">
        <v>12</v>
      </c>
      <c r="B2">
        <v>0.12664640324214699</v>
      </c>
      <c r="C2" t="s">
        <v>12</v>
      </c>
      <c r="D2">
        <v>7.9381879762912694E-2</v>
      </c>
      <c r="E2" t="s">
        <v>12</v>
      </c>
      <c r="F2">
        <v>5.88543029034789E-2</v>
      </c>
      <c r="H2" t="s">
        <v>12</v>
      </c>
      <c r="I2">
        <v>0.20695364238410499</v>
      </c>
      <c r="J2" t="s">
        <v>12</v>
      </c>
      <c r="K2">
        <v>8.6599466849276996E-2</v>
      </c>
      <c r="L2" t="s">
        <v>12</v>
      </c>
      <c r="M2">
        <v>0.19697614991482101</v>
      </c>
      <c r="O2" t="s">
        <v>12</v>
      </c>
      <c r="P2">
        <v>9.5771050852550096E-2</v>
      </c>
      <c r="Q2" t="s">
        <v>12</v>
      </c>
      <c r="R2">
        <v>4.3556306425215102E-2</v>
      </c>
      <c r="S2" t="s">
        <v>12</v>
      </c>
      <c r="T2">
        <v>5.9547439460103199E-2</v>
      </c>
      <c r="V2" t="s">
        <v>12</v>
      </c>
      <c r="W2">
        <v>0.42844080079362301</v>
      </c>
      <c r="X2" t="s">
        <v>12</v>
      </c>
      <c r="Y2">
        <v>0.39360687022900698</v>
      </c>
      <c r="Z2" t="s">
        <v>12</v>
      </c>
      <c r="AA2">
        <v>0.33680081855388799</v>
      </c>
    </row>
    <row r="3" spans="1:27">
      <c r="A3" t="s">
        <v>13</v>
      </c>
      <c r="B3">
        <v>0</v>
      </c>
      <c r="C3" t="s">
        <v>13</v>
      </c>
      <c r="D3">
        <v>0</v>
      </c>
      <c r="E3" t="s">
        <v>13</v>
      </c>
      <c r="F3">
        <v>0</v>
      </c>
      <c r="H3" t="s">
        <v>13</v>
      </c>
      <c r="I3">
        <v>0</v>
      </c>
      <c r="J3" t="s">
        <v>13</v>
      </c>
      <c r="K3">
        <v>0</v>
      </c>
      <c r="L3" t="s">
        <v>13</v>
      </c>
      <c r="M3">
        <v>0</v>
      </c>
      <c r="O3" t="s">
        <v>13</v>
      </c>
      <c r="P3">
        <v>0</v>
      </c>
      <c r="Q3" t="s">
        <v>13</v>
      </c>
      <c r="R3">
        <v>0</v>
      </c>
      <c r="S3" t="s">
        <v>13</v>
      </c>
      <c r="T3">
        <v>0</v>
      </c>
      <c r="V3" t="s">
        <v>13</v>
      </c>
      <c r="W3">
        <v>0</v>
      </c>
      <c r="X3" t="s">
        <v>13</v>
      </c>
      <c r="Y3">
        <v>0</v>
      </c>
      <c r="Z3" t="s">
        <v>13</v>
      </c>
      <c r="AA3">
        <v>0</v>
      </c>
    </row>
    <row r="4" spans="1:27">
      <c r="A4" t="s">
        <v>14</v>
      </c>
      <c r="B4">
        <v>0</v>
      </c>
      <c r="C4" t="s">
        <v>14</v>
      </c>
      <c r="D4">
        <v>0</v>
      </c>
      <c r="E4" t="s">
        <v>14</v>
      </c>
      <c r="F4">
        <v>0</v>
      </c>
      <c r="H4" t="s">
        <v>14</v>
      </c>
      <c r="I4">
        <v>0.15728476821192</v>
      </c>
      <c r="J4" t="s">
        <v>14</v>
      </c>
      <c r="K4">
        <v>0</v>
      </c>
      <c r="L4" t="s">
        <v>14</v>
      </c>
      <c r="M4">
        <v>0.194314310051107</v>
      </c>
      <c r="O4" t="s">
        <v>14</v>
      </c>
      <c r="P4">
        <v>0</v>
      </c>
      <c r="Q4" t="s">
        <v>14</v>
      </c>
      <c r="R4">
        <v>0</v>
      </c>
      <c r="S4" t="s">
        <v>14</v>
      </c>
      <c r="T4">
        <v>0</v>
      </c>
      <c r="V4" t="s">
        <v>14</v>
      </c>
      <c r="W4">
        <v>0</v>
      </c>
      <c r="X4" t="s">
        <v>14</v>
      </c>
      <c r="Y4">
        <v>0</v>
      </c>
      <c r="Z4" t="s">
        <v>14</v>
      </c>
      <c r="AA4">
        <v>0</v>
      </c>
    </row>
    <row r="5" spans="1:27">
      <c r="A5" t="s">
        <v>15</v>
      </c>
      <c r="B5">
        <v>1.1879432624137201</v>
      </c>
      <c r="C5" t="s">
        <v>15</v>
      </c>
      <c r="D5">
        <v>0.86632091449564197</v>
      </c>
      <c r="E5" t="s">
        <v>15</v>
      </c>
      <c r="F5">
        <v>0.53949777661720399</v>
      </c>
      <c r="H5" t="s">
        <v>15</v>
      </c>
      <c r="I5">
        <v>1.10254552981057</v>
      </c>
      <c r="J5" t="s">
        <v>15</v>
      </c>
      <c r="K5">
        <v>0.715169731260754</v>
      </c>
      <c r="L5" t="s">
        <v>15</v>
      </c>
      <c r="M5">
        <v>0.83067149347979097</v>
      </c>
      <c r="O5" t="s">
        <v>15</v>
      </c>
      <c r="P5">
        <v>0</v>
      </c>
      <c r="Q5" t="s">
        <v>15</v>
      </c>
      <c r="R5">
        <v>0</v>
      </c>
      <c r="S5" t="s">
        <v>15</v>
      </c>
      <c r="T5">
        <v>0</v>
      </c>
      <c r="V5" t="s">
        <v>15</v>
      </c>
      <c r="W5">
        <v>0</v>
      </c>
      <c r="X5" t="s">
        <v>15</v>
      </c>
      <c r="Y5">
        <v>0</v>
      </c>
      <c r="Z5" t="s">
        <v>15</v>
      </c>
      <c r="AA5">
        <v>0</v>
      </c>
    </row>
    <row r="6" spans="1:27">
      <c r="A6" t="s">
        <v>16</v>
      </c>
      <c r="B6">
        <v>1.29006053555531E-2</v>
      </c>
      <c r="C6" t="s">
        <v>16</v>
      </c>
      <c r="D6">
        <v>1.7916927171505899E-2</v>
      </c>
      <c r="E6" t="s">
        <v>16</v>
      </c>
      <c r="F6">
        <v>1.7854115919965802E-2</v>
      </c>
      <c r="H6" t="s">
        <v>16</v>
      </c>
      <c r="I6">
        <v>8.5095016423344494E-2</v>
      </c>
      <c r="J6" t="s">
        <v>16</v>
      </c>
      <c r="K6">
        <v>3.2776889009650298E-2</v>
      </c>
      <c r="L6" t="s">
        <v>16</v>
      </c>
      <c r="M6">
        <v>6.0168234307860599E-2</v>
      </c>
      <c r="O6" t="s">
        <v>16</v>
      </c>
      <c r="P6">
        <v>3.1923683617516699E-2</v>
      </c>
      <c r="Q6" t="s">
        <v>16</v>
      </c>
      <c r="R6">
        <v>1.9798321102370502E-2</v>
      </c>
      <c r="S6" t="s">
        <v>16</v>
      </c>
      <c r="T6">
        <v>1.39975622997078E-2</v>
      </c>
      <c r="V6" t="s">
        <v>16</v>
      </c>
      <c r="W6">
        <v>0.17512880570143799</v>
      </c>
      <c r="X6" t="s">
        <v>16</v>
      </c>
      <c r="Y6">
        <v>0.173250387509992</v>
      </c>
      <c r="Z6" t="s">
        <v>16</v>
      </c>
      <c r="AA6">
        <v>6.8962712597657799E-3</v>
      </c>
    </row>
    <row r="7" spans="1:27">
      <c r="A7" t="s">
        <v>17</v>
      </c>
      <c r="B7">
        <v>0.34495241182518299</v>
      </c>
      <c r="C7" t="s">
        <v>17</v>
      </c>
      <c r="D7">
        <v>0.18472457903259501</v>
      </c>
      <c r="E7" t="s">
        <v>17</v>
      </c>
      <c r="F7">
        <v>0.115528816810532</v>
      </c>
      <c r="H7" t="s">
        <v>17</v>
      </c>
      <c r="I7">
        <v>0.31035482280738502</v>
      </c>
      <c r="J7" t="s">
        <v>17</v>
      </c>
      <c r="K7">
        <v>0.437588401697312</v>
      </c>
      <c r="L7" t="s">
        <v>17</v>
      </c>
      <c r="M7">
        <v>0.33612806388396299</v>
      </c>
      <c r="O7" t="s">
        <v>17</v>
      </c>
      <c r="P7">
        <v>1.2832039097569E-2</v>
      </c>
      <c r="Q7" t="s">
        <v>17</v>
      </c>
      <c r="R7">
        <v>5.0014659316227001E-3</v>
      </c>
      <c r="S7" t="s">
        <v>17</v>
      </c>
      <c r="T7">
        <v>1.37420176827962E-2</v>
      </c>
      <c r="V7" t="s">
        <v>17</v>
      </c>
      <c r="W7">
        <v>5.2093483436996303E-2</v>
      </c>
      <c r="X7" t="s">
        <v>17</v>
      </c>
      <c r="Y7">
        <v>4.4012066736134302E-2</v>
      </c>
      <c r="Z7" t="s">
        <v>17</v>
      </c>
      <c r="AA7">
        <v>5.3985742108487098E-2</v>
      </c>
    </row>
    <row r="8" spans="1:27">
      <c r="A8" t="s">
        <v>18</v>
      </c>
      <c r="B8">
        <v>8.4756955893118095E-3</v>
      </c>
      <c r="C8" t="s">
        <v>18</v>
      </c>
      <c r="D8">
        <v>5.6069994409971404E-3</v>
      </c>
      <c r="E8" t="s">
        <v>18</v>
      </c>
      <c r="F8">
        <v>4.5101979760020601E-3</v>
      </c>
      <c r="H8" t="s">
        <v>18</v>
      </c>
      <c r="I8">
        <v>1.35790766103892E-2</v>
      </c>
      <c r="J8" t="s">
        <v>18</v>
      </c>
      <c r="K8">
        <v>7.9062616424474194E-3</v>
      </c>
      <c r="L8" t="s">
        <v>18</v>
      </c>
      <c r="M8">
        <v>1.54500928483607E-2</v>
      </c>
      <c r="O8" t="s">
        <v>18</v>
      </c>
      <c r="P8">
        <v>2.64824445099213E-3</v>
      </c>
      <c r="Q8" t="s">
        <v>18</v>
      </c>
      <c r="R8">
        <v>1.87071353524936E-3</v>
      </c>
      <c r="S8" t="s">
        <v>18</v>
      </c>
      <c r="T8">
        <v>2.1636950246465398E-3</v>
      </c>
      <c r="V8" t="s">
        <v>18</v>
      </c>
      <c r="W8">
        <v>9.2736708372886095E-3</v>
      </c>
      <c r="X8" t="s">
        <v>18</v>
      </c>
      <c r="Y8">
        <v>8.8226298208265094E-3</v>
      </c>
      <c r="Z8" t="s">
        <v>18</v>
      </c>
      <c r="AA8">
        <v>9.3994717838474708E-3</v>
      </c>
    </row>
    <row r="9" spans="1:27">
      <c r="A9" t="s">
        <v>19</v>
      </c>
      <c r="B9">
        <v>0</v>
      </c>
      <c r="C9" t="s">
        <v>19</v>
      </c>
      <c r="D9">
        <v>0</v>
      </c>
      <c r="E9" t="s">
        <v>19</v>
      </c>
      <c r="F9">
        <v>0</v>
      </c>
      <c r="H9" t="s">
        <v>19</v>
      </c>
      <c r="I9">
        <v>0</v>
      </c>
      <c r="J9" t="s">
        <v>19</v>
      </c>
      <c r="K9">
        <v>0</v>
      </c>
      <c r="L9" t="s">
        <v>19</v>
      </c>
      <c r="M9">
        <v>0</v>
      </c>
      <c r="O9" t="s">
        <v>19</v>
      </c>
      <c r="P9">
        <v>0</v>
      </c>
      <c r="Q9" t="s">
        <v>19</v>
      </c>
      <c r="R9">
        <v>0</v>
      </c>
      <c r="S9" t="s">
        <v>19</v>
      </c>
      <c r="T9">
        <v>0</v>
      </c>
      <c r="V9" t="s">
        <v>19</v>
      </c>
      <c r="W9">
        <v>0</v>
      </c>
      <c r="X9" t="s">
        <v>19</v>
      </c>
      <c r="Y9">
        <v>0</v>
      </c>
      <c r="Z9" t="s">
        <v>19</v>
      </c>
      <c r="AA9">
        <v>0</v>
      </c>
    </row>
    <row r="10" spans="1:27">
      <c r="A10" t="s">
        <v>20</v>
      </c>
      <c r="B10">
        <v>0.10020263424518699</v>
      </c>
      <c r="C10" t="s">
        <v>20</v>
      </c>
      <c r="D10">
        <v>8.80027519051651E-2</v>
      </c>
      <c r="E10" t="s">
        <v>20</v>
      </c>
      <c r="F10">
        <v>7.4350422879065306E-2</v>
      </c>
      <c r="H10" t="s">
        <v>20</v>
      </c>
      <c r="I10">
        <v>7.2350993377483394E-2</v>
      </c>
      <c r="J10" t="s">
        <v>20</v>
      </c>
      <c r="K10">
        <v>6.7605198019801901E-2</v>
      </c>
      <c r="L10" t="s">
        <v>20</v>
      </c>
      <c r="M10">
        <v>8.9384582623509304E-2</v>
      </c>
      <c r="O10" t="s">
        <v>20</v>
      </c>
      <c r="P10">
        <v>0</v>
      </c>
      <c r="Q10" t="s">
        <v>20</v>
      </c>
      <c r="R10">
        <v>0</v>
      </c>
      <c r="S10" t="s">
        <v>20</v>
      </c>
      <c r="T10">
        <v>0</v>
      </c>
      <c r="V10" t="s">
        <v>20</v>
      </c>
      <c r="W10">
        <v>0</v>
      </c>
      <c r="X10" t="s">
        <v>20</v>
      </c>
      <c r="Y10">
        <v>0</v>
      </c>
      <c r="Z10" t="s">
        <v>20</v>
      </c>
      <c r="AA10">
        <v>0</v>
      </c>
    </row>
    <row r="11" spans="1:27">
      <c r="A11" t="s">
        <v>21</v>
      </c>
      <c r="B11">
        <v>1.09940159972476E-2</v>
      </c>
      <c r="C11" t="s">
        <v>21</v>
      </c>
      <c r="D11">
        <v>7.2709755408222601E-3</v>
      </c>
      <c r="E11" t="s">
        <v>21</v>
      </c>
      <c r="F11">
        <v>5.8474704606009597E-3</v>
      </c>
      <c r="H11" t="s">
        <v>21</v>
      </c>
      <c r="I11">
        <v>1.7626190651604499E-2</v>
      </c>
      <c r="J11" t="s">
        <v>21</v>
      </c>
      <c r="K11">
        <v>1.0259511163425401E-2</v>
      </c>
      <c r="L11" t="s">
        <v>21</v>
      </c>
      <c r="M11">
        <v>2.0053842994328101E-2</v>
      </c>
      <c r="O11" t="s">
        <v>21</v>
      </c>
      <c r="P11">
        <v>3.4371471678547802E-3</v>
      </c>
      <c r="Q11" t="s">
        <v>21</v>
      </c>
      <c r="R11">
        <v>2.4270943696971898E-3</v>
      </c>
      <c r="S11" t="s">
        <v>21</v>
      </c>
      <c r="T11">
        <v>2.8075427373927698E-3</v>
      </c>
      <c r="V11" t="s">
        <v>21</v>
      </c>
      <c r="W11">
        <v>1.2045070276923199E-2</v>
      </c>
      <c r="X11" t="s">
        <v>21</v>
      </c>
      <c r="Y11">
        <v>1.14587896177747E-2</v>
      </c>
      <c r="Z11" t="s">
        <v>21</v>
      </c>
      <c r="AA11">
        <v>1.2208258376144299E-2</v>
      </c>
    </row>
    <row r="12" spans="1:27">
      <c r="A12" t="s">
        <v>22</v>
      </c>
      <c r="B12">
        <v>0.13069908814589601</v>
      </c>
      <c r="C12" t="s">
        <v>22</v>
      </c>
      <c r="D12">
        <v>0.114786198137171</v>
      </c>
      <c r="E12" t="s">
        <v>22</v>
      </c>
      <c r="F12">
        <v>9.6978812450954702E-2</v>
      </c>
      <c r="H12" t="s">
        <v>22</v>
      </c>
      <c r="I12">
        <v>9.43708609271523E-2</v>
      </c>
      <c r="J12" t="s">
        <v>22</v>
      </c>
      <c r="K12" s="3">
        <v>1.7347234759768E-18</v>
      </c>
      <c r="L12" t="s">
        <v>22</v>
      </c>
      <c r="M12">
        <v>0.11658858603066399</v>
      </c>
      <c r="O12" t="s">
        <v>22</v>
      </c>
      <c r="P12">
        <v>0</v>
      </c>
      <c r="Q12" t="s">
        <v>22</v>
      </c>
      <c r="R12">
        <v>0</v>
      </c>
      <c r="S12" t="s">
        <v>22</v>
      </c>
      <c r="T12">
        <v>0</v>
      </c>
      <c r="V12" t="s">
        <v>22</v>
      </c>
      <c r="W12">
        <v>0</v>
      </c>
      <c r="X12" t="s">
        <v>22</v>
      </c>
      <c r="Y12">
        <v>0</v>
      </c>
      <c r="Z12" t="s">
        <v>22</v>
      </c>
      <c r="AA12">
        <v>0</v>
      </c>
    </row>
    <row r="13" spans="1:27">
      <c r="A13" t="s">
        <v>23</v>
      </c>
      <c r="B13">
        <v>1.0856157678063E-2</v>
      </c>
      <c r="C13" t="s">
        <v>23</v>
      </c>
      <c r="D13">
        <v>7.9386673896806297E-3</v>
      </c>
      <c r="E13" t="s">
        <v>23</v>
      </c>
      <c r="F13">
        <v>6.5397417929489096E-3</v>
      </c>
      <c r="H13" t="s">
        <v>23</v>
      </c>
      <c r="I13">
        <v>3.62182034732541E-2</v>
      </c>
      <c r="J13" t="s">
        <v>23</v>
      </c>
      <c r="K13">
        <v>6.8995877998531796E-2</v>
      </c>
      <c r="L13" t="s">
        <v>23</v>
      </c>
      <c r="M13">
        <v>3.4129831794416497E-2</v>
      </c>
      <c r="O13" t="s">
        <v>23</v>
      </c>
      <c r="P13" s="3">
        <v>5.1265838555991595E-4</v>
      </c>
      <c r="Q13" t="s">
        <v>23</v>
      </c>
      <c r="R13" s="3">
        <v>3.4473049163352698E-4</v>
      </c>
      <c r="S13" t="s">
        <v>23</v>
      </c>
      <c r="T13" s="3">
        <v>7.1392641984857605E-5</v>
      </c>
      <c r="U13" s="72"/>
      <c r="V13" t="s">
        <v>23</v>
      </c>
      <c r="W13" s="3">
        <v>9.6579606179147895E-7</v>
      </c>
      <c r="X13" t="s">
        <v>23</v>
      </c>
      <c r="Y13">
        <v>1.19283957174047E-2</v>
      </c>
      <c r="Z13" t="s">
        <v>23</v>
      </c>
      <c r="AA13">
        <v>8.5275800374802202E-3</v>
      </c>
    </row>
    <row r="14" spans="1:27">
      <c r="A14" t="s">
        <v>24</v>
      </c>
      <c r="B14">
        <v>1.68783664096675E-2</v>
      </c>
      <c r="C14" t="s">
        <v>24</v>
      </c>
      <c r="D14">
        <v>1.29057829595435E-2</v>
      </c>
      <c r="E14" t="s">
        <v>24</v>
      </c>
      <c r="F14">
        <v>1.1437928136706899E-2</v>
      </c>
      <c r="H14" t="s">
        <v>24</v>
      </c>
      <c r="I14">
        <v>1.61421649813746E-2</v>
      </c>
      <c r="J14" t="s">
        <v>24</v>
      </c>
      <c r="K14">
        <v>1.21410253899211E-2</v>
      </c>
      <c r="L14" t="s">
        <v>24</v>
      </c>
      <c r="M14">
        <v>1.92428859946858E-2</v>
      </c>
      <c r="O14" t="s">
        <v>24</v>
      </c>
      <c r="P14">
        <v>3.4814782440737899E-3</v>
      </c>
      <c r="Q14" t="s">
        <v>24</v>
      </c>
      <c r="R14">
        <v>3.2446897252150801E-3</v>
      </c>
      <c r="S14" t="s">
        <v>24</v>
      </c>
      <c r="T14">
        <v>3.4648278132692E-3</v>
      </c>
      <c r="V14" t="s">
        <v>24</v>
      </c>
      <c r="W14">
        <v>4.49164328487189E-3</v>
      </c>
      <c r="X14" t="s">
        <v>24</v>
      </c>
      <c r="Y14">
        <v>4.6647924165023101E-3</v>
      </c>
      <c r="Z14" t="s">
        <v>24</v>
      </c>
      <c r="AA14">
        <v>4.7344200435911702E-3</v>
      </c>
    </row>
    <row r="15" spans="1:27">
      <c r="A15" t="s">
        <v>25</v>
      </c>
      <c r="B15">
        <v>0</v>
      </c>
      <c r="C15" t="s">
        <v>25</v>
      </c>
      <c r="D15">
        <v>0</v>
      </c>
      <c r="E15" t="s">
        <v>25</v>
      </c>
      <c r="F15">
        <v>0</v>
      </c>
      <c r="H15" t="s">
        <v>25</v>
      </c>
      <c r="I15">
        <v>0</v>
      </c>
      <c r="J15" t="s">
        <v>25</v>
      </c>
      <c r="K15">
        <v>0</v>
      </c>
      <c r="L15" t="s">
        <v>25</v>
      </c>
      <c r="M15">
        <v>0</v>
      </c>
      <c r="O15" t="s">
        <v>25</v>
      </c>
      <c r="P15">
        <v>0</v>
      </c>
      <c r="Q15" t="s">
        <v>25</v>
      </c>
      <c r="R15">
        <v>0</v>
      </c>
      <c r="S15" t="s">
        <v>25</v>
      </c>
      <c r="T15">
        <v>0</v>
      </c>
      <c r="V15" t="s">
        <v>25</v>
      </c>
      <c r="W15">
        <v>0</v>
      </c>
      <c r="X15" t="s">
        <v>25</v>
      </c>
      <c r="Y15">
        <v>0</v>
      </c>
      <c r="Z15" t="s">
        <v>25</v>
      </c>
      <c r="AA15">
        <v>0</v>
      </c>
    </row>
    <row r="16" spans="1:27">
      <c r="A16" t="s">
        <v>26</v>
      </c>
      <c r="B16" s="3">
        <v>3.0067121208085301E-4</v>
      </c>
      <c r="C16" t="s">
        <v>26</v>
      </c>
      <c r="D16" s="3">
        <v>1.9176675800547499E-4</v>
      </c>
      <c r="E16" t="s">
        <v>26</v>
      </c>
      <c r="F16" s="3">
        <v>1.4991959546759801E-4</v>
      </c>
      <c r="G16" s="72"/>
      <c r="H16" t="s">
        <v>26</v>
      </c>
      <c r="I16" s="3">
        <v>5.2642501264120001E-4</v>
      </c>
      <c r="J16" t="s">
        <v>26</v>
      </c>
      <c r="K16" s="3">
        <v>2.9525391187320502E-4</v>
      </c>
      <c r="L16" t="s">
        <v>26</v>
      </c>
      <c r="M16" s="3">
        <v>5.9536329797525505E-4</v>
      </c>
      <c r="N16" s="72"/>
      <c r="O16" t="s">
        <v>26</v>
      </c>
      <c r="P16" s="3">
        <v>1.0129778487938799E-4</v>
      </c>
      <c r="Q16" t="s">
        <v>26</v>
      </c>
      <c r="R16" s="3">
        <v>6.8334433216756603E-5</v>
      </c>
      <c r="S16" t="s">
        <v>26</v>
      </c>
      <c r="T16" s="3">
        <v>8.0218274313113901E-5</v>
      </c>
      <c r="U16" s="72"/>
      <c r="V16" t="s">
        <v>26</v>
      </c>
      <c r="W16" s="3">
        <v>3.8631560800916301E-4</v>
      </c>
      <c r="X16" t="s">
        <v>26</v>
      </c>
      <c r="Y16" s="3">
        <v>3.6591988363011399E-4</v>
      </c>
      <c r="Z16" t="s">
        <v>26</v>
      </c>
      <c r="AA16" s="3">
        <v>3.9081009491544498E-4</v>
      </c>
    </row>
    <row r="17" spans="1:27">
      <c r="A17" t="s">
        <v>27</v>
      </c>
      <c r="B17">
        <v>0.30216804043447998</v>
      </c>
      <c r="C17" t="s">
        <v>27</v>
      </c>
      <c r="D17">
        <v>0.15525199884723401</v>
      </c>
      <c r="E17" t="s">
        <v>27</v>
      </c>
      <c r="F17">
        <v>0.148210877203382</v>
      </c>
      <c r="H17" t="s">
        <v>27</v>
      </c>
      <c r="I17">
        <v>0.67141374113271002</v>
      </c>
      <c r="J17" t="s">
        <v>27</v>
      </c>
      <c r="K17">
        <v>0.362446958984946</v>
      </c>
      <c r="L17" t="s">
        <v>27</v>
      </c>
      <c r="M17">
        <v>0.63351788755971905</v>
      </c>
      <c r="O17" t="s">
        <v>27</v>
      </c>
      <c r="P17">
        <v>0.18966423795791301</v>
      </c>
      <c r="Q17" t="s">
        <v>27</v>
      </c>
      <c r="R17">
        <v>0.15686007849580999</v>
      </c>
      <c r="S17" t="s">
        <v>27</v>
      </c>
      <c r="T17">
        <v>0.187670450774021</v>
      </c>
      <c r="V17" t="s">
        <v>27</v>
      </c>
      <c r="W17">
        <v>0.71439113542146504</v>
      </c>
      <c r="X17" t="s">
        <v>27</v>
      </c>
      <c r="Y17">
        <v>0.85200687704491396</v>
      </c>
      <c r="Z17" t="s">
        <v>27</v>
      </c>
      <c r="AA17">
        <v>0.54143929058045603</v>
      </c>
    </row>
    <row r="18" spans="1:27">
      <c r="A18" t="s">
        <v>28</v>
      </c>
      <c r="B18">
        <v>2.5372713908147801</v>
      </c>
      <c r="C18" t="s">
        <v>28</v>
      </c>
      <c r="D18">
        <v>1.59353723815383</v>
      </c>
      <c r="E18" t="s">
        <v>28</v>
      </c>
      <c r="F18">
        <v>1.52197782495227</v>
      </c>
      <c r="H18" t="s">
        <v>28</v>
      </c>
      <c r="I18">
        <v>4.7702814569493004</v>
      </c>
      <c r="J18" t="s">
        <v>28</v>
      </c>
      <c r="K18">
        <v>2.2807637906662399</v>
      </c>
      <c r="L18" t="s">
        <v>28</v>
      </c>
      <c r="M18">
        <v>4.9988830410438796</v>
      </c>
      <c r="O18" t="s">
        <v>28</v>
      </c>
      <c r="P18">
        <v>1.21462266144242</v>
      </c>
      <c r="Q18" t="s">
        <v>28</v>
      </c>
      <c r="R18">
        <v>0.83195356754760896</v>
      </c>
      <c r="S18" t="s">
        <v>28</v>
      </c>
      <c r="T18">
        <v>1.1285366172556699</v>
      </c>
      <c r="V18" t="s">
        <v>28</v>
      </c>
      <c r="W18">
        <v>4.1751133453508302</v>
      </c>
      <c r="X18" t="s">
        <v>28</v>
      </c>
      <c r="Y18">
        <v>4.47563772246491</v>
      </c>
      <c r="Z18" t="s">
        <v>28</v>
      </c>
      <c r="AA18">
        <v>3.6010517548668299</v>
      </c>
    </row>
    <row r="19" spans="1:27">
      <c r="A19" t="s">
        <v>29</v>
      </c>
      <c r="B19">
        <v>0.29986516530450102</v>
      </c>
      <c r="C19" t="s">
        <v>29</v>
      </c>
      <c r="D19">
        <v>0.194700484489468</v>
      </c>
      <c r="E19" t="s">
        <v>29</v>
      </c>
      <c r="F19">
        <v>0.151838354287474</v>
      </c>
      <c r="H19" t="s">
        <v>29</v>
      </c>
      <c r="I19">
        <v>0.109685430463576</v>
      </c>
      <c r="J19" t="s">
        <v>29</v>
      </c>
      <c r="K19">
        <v>0.22755173304464399</v>
      </c>
      <c r="L19" t="s">
        <v>29</v>
      </c>
      <c r="M19">
        <v>0.65116712898709295</v>
      </c>
      <c r="O19" t="s">
        <v>29</v>
      </c>
      <c r="P19">
        <v>0</v>
      </c>
      <c r="Q19" t="s">
        <v>29</v>
      </c>
      <c r="R19">
        <v>0</v>
      </c>
      <c r="S19" t="s">
        <v>29</v>
      </c>
      <c r="T19">
        <v>0</v>
      </c>
      <c r="V19" t="s">
        <v>29</v>
      </c>
      <c r="W19">
        <v>0</v>
      </c>
      <c r="X19" t="s">
        <v>29</v>
      </c>
      <c r="Y19">
        <v>0</v>
      </c>
      <c r="Z19" t="s">
        <v>29</v>
      </c>
      <c r="AA19">
        <v>0</v>
      </c>
    </row>
    <row r="20" spans="1:27">
      <c r="A20" t="s">
        <v>30</v>
      </c>
      <c r="B20">
        <v>0</v>
      </c>
      <c r="C20" t="s">
        <v>30</v>
      </c>
      <c r="D20">
        <v>0</v>
      </c>
      <c r="E20" t="s">
        <v>30</v>
      </c>
      <c r="F20">
        <v>0</v>
      </c>
      <c r="H20" t="s">
        <v>30</v>
      </c>
      <c r="I20">
        <v>0</v>
      </c>
      <c r="J20" t="s">
        <v>30</v>
      </c>
      <c r="K20">
        <v>0</v>
      </c>
      <c r="L20" t="s">
        <v>30</v>
      </c>
      <c r="M20">
        <v>0</v>
      </c>
      <c r="O20" t="s">
        <v>30</v>
      </c>
      <c r="P20">
        <v>3.6624657368520201E-3</v>
      </c>
      <c r="Q20" t="s">
        <v>30</v>
      </c>
      <c r="R20">
        <v>2.5871570105664402E-3</v>
      </c>
      <c r="S20" t="s">
        <v>30</v>
      </c>
      <c r="T20">
        <v>2.99234417616389E-3</v>
      </c>
      <c r="V20" t="s">
        <v>30</v>
      </c>
      <c r="W20">
        <v>1.2825289450120099E-2</v>
      </c>
      <c r="X20" t="s">
        <v>30</v>
      </c>
      <c r="Y20">
        <v>1.22015093220397E-2</v>
      </c>
      <c r="Z20" t="s">
        <v>30</v>
      </c>
      <c r="AA20">
        <v>1.299926948559E-2</v>
      </c>
    </row>
    <row r="21" spans="1:27">
      <c r="A21" t="s">
        <v>31</v>
      </c>
      <c r="B21">
        <v>3.2566217976552299E-2</v>
      </c>
      <c r="C21" t="s">
        <v>31</v>
      </c>
      <c r="D21">
        <v>1.3230313293818701E-2</v>
      </c>
      <c r="E21" t="s">
        <v>31</v>
      </c>
      <c r="F21">
        <v>1.5258522974975999E-2</v>
      </c>
      <c r="H21" t="s">
        <v>31</v>
      </c>
      <c r="I21">
        <v>2.58692052980132E-2</v>
      </c>
      <c r="J21" t="s">
        <v>31</v>
      </c>
      <c r="K21">
        <v>2.21004243281471E-2</v>
      </c>
      <c r="L21" t="s">
        <v>31</v>
      </c>
      <c r="M21">
        <v>2.6618398637137899E-2</v>
      </c>
      <c r="O21" t="s">
        <v>31</v>
      </c>
      <c r="P21">
        <v>3.75572748441373E-3</v>
      </c>
      <c r="Q21" t="s">
        <v>31</v>
      </c>
      <c r="R21">
        <v>3.9596642204740998E-3</v>
      </c>
      <c r="S21" t="s">
        <v>31</v>
      </c>
      <c r="T21">
        <v>4.2533885328645098E-3</v>
      </c>
      <c r="V21" t="s">
        <v>31</v>
      </c>
      <c r="W21">
        <v>1.77472787505915E-2</v>
      </c>
      <c r="X21" t="s">
        <v>31</v>
      </c>
      <c r="Y21">
        <v>2.9818702290076299E-2</v>
      </c>
      <c r="Z21" t="s">
        <v>31</v>
      </c>
      <c r="AA21">
        <v>1.7053206002728499E-2</v>
      </c>
    </row>
    <row r="22" spans="1:27">
      <c r="A22" t="s">
        <v>32</v>
      </c>
      <c r="B22">
        <v>0.94606319563172203</v>
      </c>
      <c r="C22" t="s">
        <v>32</v>
      </c>
      <c r="D22">
        <v>0.46128197660436798</v>
      </c>
      <c r="E22" t="s">
        <v>32</v>
      </c>
      <c r="F22">
        <v>0.51961249072337501</v>
      </c>
      <c r="H22" t="s">
        <v>32</v>
      </c>
      <c r="I22">
        <v>1.10903888415487</v>
      </c>
      <c r="J22" t="s">
        <v>32</v>
      </c>
      <c r="K22">
        <v>0.503997465537395</v>
      </c>
      <c r="L22" t="s">
        <v>32</v>
      </c>
      <c r="M22">
        <v>0.99176442240423002</v>
      </c>
      <c r="O22" t="s">
        <v>32</v>
      </c>
      <c r="P22">
        <v>0.25163374145631601</v>
      </c>
      <c r="Q22" t="s">
        <v>32</v>
      </c>
      <c r="R22">
        <v>0.148332219556323</v>
      </c>
      <c r="S22" t="s">
        <v>32</v>
      </c>
      <c r="T22">
        <v>0.26246814308979</v>
      </c>
      <c r="V22" t="s">
        <v>32</v>
      </c>
      <c r="W22">
        <v>0.59749171794101097</v>
      </c>
      <c r="X22" t="s">
        <v>32</v>
      </c>
      <c r="Y22">
        <v>0.70372137406957302</v>
      </c>
      <c r="Z22" t="s">
        <v>32</v>
      </c>
      <c r="AA22">
        <v>0.46469986357260401</v>
      </c>
    </row>
    <row r="23" spans="1:27">
      <c r="A23" t="s">
        <v>33</v>
      </c>
      <c r="B23">
        <v>4.4542485331064197E-2</v>
      </c>
      <c r="C23" t="s">
        <v>33</v>
      </c>
      <c r="D23">
        <v>2.94665715303466E-2</v>
      </c>
      <c r="E23" t="s">
        <v>33</v>
      </c>
      <c r="F23">
        <v>2.3702529788776801E-2</v>
      </c>
      <c r="H23" t="s">
        <v>33</v>
      </c>
      <c r="I23">
        <v>7.1362381335449906E-2</v>
      </c>
      <c r="J23" t="s">
        <v>33</v>
      </c>
      <c r="K23">
        <v>4.1549928206053403E-2</v>
      </c>
      <c r="L23" t="s">
        <v>33</v>
      </c>
      <c r="M23">
        <v>8.1195168798831693E-2</v>
      </c>
      <c r="O23" t="s">
        <v>33</v>
      </c>
      <c r="P23">
        <v>1.39173697743628E-2</v>
      </c>
      <c r="Q23" t="s">
        <v>33</v>
      </c>
      <c r="R23">
        <v>9.8311966639700807E-3</v>
      </c>
      <c r="S23" t="s">
        <v>33</v>
      </c>
      <c r="T23">
        <v>1.13709078954828E-2</v>
      </c>
      <c r="V23" t="s">
        <v>33</v>
      </c>
      <c r="W23">
        <v>4.8736099932133702E-2</v>
      </c>
      <c r="X23" t="s">
        <v>33</v>
      </c>
      <c r="Y23">
        <v>4.6365735441364797E-2</v>
      </c>
      <c r="Z23" t="s">
        <v>33</v>
      </c>
      <c r="AA23">
        <v>4.9397224055538799E-2</v>
      </c>
    </row>
    <row r="24" spans="1:27">
      <c r="A24" t="s">
        <v>34</v>
      </c>
      <c r="B24">
        <v>4.4542485331064197E-2</v>
      </c>
      <c r="C24" t="s">
        <v>34</v>
      </c>
      <c r="D24">
        <v>2.94665715303466E-2</v>
      </c>
      <c r="E24" t="s">
        <v>34</v>
      </c>
      <c r="F24">
        <v>2.3702529788776801E-2</v>
      </c>
      <c r="H24" t="s">
        <v>34</v>
      </c>
      <c r="I24">
        <v>7.1362381335449906E-2</v>
      </c>
      <c r="J24" t="s">
        <v>34</v>
      </c>
      <c r="K24">
        <v>4.1549928206053403E-2</v>
      </c>
      <c r="L24" t="s">
        <v>34</v>
      </c>
      <c r="M24">
        <v>8.1195168798831693E-2</v>
      </c>
      <c r="O24" t="s">
        <v>34</v>
      </c>
      <c r="P24">
        <v>1.39173697743628E-2</v>
      </c>
      <c r="Q24" t="s">
        <v>34</v>
      </c>
      <c r="R24">
        <v>9.8311966639700807E-3</v>
      </c>
      <c r="S24" t="s">
        <v>34</v>
      </c>
      <c r="T24">
        <v>1.13709078954828E-2</v>
      </c>
      <c r="V24" t="s">
        <v>34</v>
      </c>
      <c r="W24">
        <v>4.8736099932133702E-2</v>
      </c>
      <c r="X24" t="s">
        <v>34</v>
      </c>
      <c r="Y24">
        <v>4.6365735441364797E-2</v>
      </c>
      <c r="Z24" t="s">
        <v>34</v>
      </c>
      <c r="AA24">
        <v>4.9397224055538799E-2</v>
      </c>
    </row>
    <row r="25" spans="1:27">
      <c r="A25" t="s">
        <v>35</v>
      </c>
      <c r="B25">
        <v>0</v>
      </c>
      <c r="C25" t="s">
        <v>35</v>
      </c>
      <c r="D25">
        <v>0</v>
      </c>
      <c r="E25" t="s">
        <v>35</v>
      </c>
      <c r="F25">
        <v>0</v>
      </c>
      <c r="H25" t="s">
        <v>35</v>
      </c>
      <c r="I25">
        <v>0</v>
      </c>
      <c r="J25" t="s">
        <v>35</v>
      </c>
      <c r="K25">
        <v>0</v>
      </c>
      <c r="L25" t="s">
        <v>35</v>
      </c>
      <c r="M25">
        <v>0</v>
      </c>
      <c r="O25" t="s">
        <v>35</v>
      </c>
      <c r="P25">
        <v>0</v>
      </c>
      <c r="Q25" t="s">
        <v>35</v>
      </c>
      <c r="R25">
        <v>0</v>
      </c>
      <c r="S25" t="s">
        <v>35</v>
      </c>
      <c r="T25">
        <v>0</v>
      </c>
      <c r="V25" t="s">
        <v>35</v>
      </c>
      <c r="W25">
        <v>0</v>
      </c>
      <c r="X25" t="s">
        <v>35</v>
      </c>
      <c r="Y25">
        <v>0</v>
      </c>
      <c r="Z25" t="s">
        <v>35</v>
      </c>
      <c r="AA25">
        <v>0</v>
      </c>
    </row>
    <row r="26" spans="1:27">
      <c r="A26" t="s">
        <v>36</v>
      </c>
      <c r="B26">
        <v>1.11086987986345</v>
      </c>
      <c r="C26" t="s">
        <v>36</v>
      </c>
      <c r="D26">
        <v>0.68533022861811299</v>
      </c>
      <c r="E26" t="s">
        <v>36</v>
      </c>
      <c r="F26">
        <v>0.60816113000328098</v>
      </c>
      <c r="H26" t="s">
        <v>36</v>
      </c>
      <c r="I26">
        <v>1.46419701987179</v>
      </c>
      <c r="J26" t="s">
        <v>36</v>
      </c>
      <c r="K26">
        <v>0.97683875530492503</v>
      </c>
      <c r="L26" t="s">
        <v>36</v>
      </c>
      <c r="M26">
        <v>1.4746592845040101</v>
      </c>
      <c r="O26" t="s">
        <v>36</v>
      </c>
      <c r="P26">
        <v>0.51453466535895098</v>
      </c>
      <c r="Q26" t="s">
        <v>36</v>
      </c>
      <c r="R26">
        <v>0.322052689938573</v>
      </c>
      <c r="S26" t="s">
        <v>36</v>
      </c>
      <c r="T26">
        <v>0.41257868768298001</v>
      </c>
      <c r="V26" t="s">
        <v>36</v>
      </c>
      <c r="W26">
        <v>1.8102224325557399</v>
      </c>
      <c r="X26" t="s">
        <v>36</v>
      </c>
      <c r="Y26">
        <v>1.85472328244941</v>
      </c>
      <c r="Z26" t="s">
        <v>36</v>
      </c>
      <c r="AA26">
        <v>1.44952251022914</v>
      </c>
    </row>
    <row r="27" spans="1:27">
      <c r="A27" t="s">
        <v>37</v>
      </c>
      <c r="B27">
        <v>2.1710811984368202E-2</v>
      </c>
      <c r="C27" t="s">
        <v>37</v>
      </c>
      <c r="D27">
        <v>1.0584250635055E-2</v>
      </c>
      <c r="E27" t="s">
        <v>37</v>
      </c>
      <c r="F27">
        <v>1.0898944982125699E-2</v>
      </c>
      <c r="H27" t="s">
        <v>37</v>
      </c>
      <c r="I27">
        <v>3.1043046357615799E-2</v>
      </c>
      <c r="J27" t="s">
        <v>37</v>
      </c>
      <c r="K27">
        <v>2.21004243281471E-2</v>
      </c>
      <c r="L27" t="s">
        <v>37</v>
      </c>
      <c r="M27">
        <v>1.06473594548551E-2</v>
      </c>
      <c r="O27" t="s">
        <v>37</v>
      </c>
      <c r="P27">
        <v>0</v>
      </c>
      <c r="Q27" t="s">
        <v>37</v>
      </c>
      <c r="R27">
        <v>0</v>
      </c>
      <c r="S27" t="s">
        <v>37</v>
      </c>
      <c r="T27">
        <v>0</v>
      </c>
      <c r="V27" t="s">
        <v>37</v>
      </c>
      <c r="W27">
        <v>0</v>
      </c>
      <c r="X27" t="s">
        <v>37</v>
      </c>
      <c r="Y27">
        <v>0</v>
      </c>
      <c r="Z27" t="s">
        <v>37</v>
      </c>
      <c r="AA27">
        <v>0</v>
      </c>
    </row>
    <row r="28" spans="1:27">
      <c r="A28" t="s">
        <v>38</v>
      </c>
      <c r="B28">
        <v>0.13941236068895599</v>
      </c>
      <c r="C28" t="s">
        <v>38</v>
      </c>
      <c r="D28">
        <v>0.12243861134631601</v>
      </c>
      <c r="E28" t="s">
        <v>38</v>
      </c>
      <c r="F28">
        <v>0.103444066614351</v>
      </c>
      <c r="H28" t="s">
        <v>38</v>
      </c>
      <c r="I28">
        <v>0.100662251655629</v>
      </c>
      <c r="J28" t="s">
        <v>38</v>
      </c>
      <c r="K28">
        <v>9.4059405940594004E-2</v>
      </c>
      <c r="L28" t="s">
        <v>38</v>
      </c>
      <c r="M28">
        <v>0.12436115843270799</v>
      </c>
      <c r="O28" t="s">
        <v>38</v>
      </c>
      <c r="P28">
        <v>0</v>
      </c>
      <c r="Q28" t="s">
        <v>38</v>
      </c>
      <c r="R28">
        <v>0</v>
      </c>
      <c r="S28" t="s">
        <v>38</v>
      </c>
      <c r="T28">
        <v>0</v>
      </c>
      <c r="V28" t="s">
        <v>38</v>
      </c>
      <c r="W28">
        <v>0</v>
      </c>
      <c r="X28" t="s">
        <v>38</v>
      </c>
      <c r="Y28">
        <v>0</v>
      </c>
      <c r="Z28" t="s">
        <v>38</v>
      </c>
      <c r="AA28">
        <v>0</v>
      </c>
    </row>
    <row r="29" spans="1:27">
      <c r="A29" t="s">
        <v>39</v>
      </c>
      <c r="B29">
        <v>0.34495241182518299</v>
      </c>
      <c r="C29" t="s">
        <v>39</v>
      </c>
      <c r="D29">
        <v>0.18472457903259501</v>
      </c>
      <c r="E29" t="s">
        <v>39</v>
      </c>
      <c r="F29">
        <v>0.115528816810532</v>
      </c>
      <c r="H29" t="s">
        <v>39</v>
      </c>
      <c r="I29">
        <v>0.31035482280738502</v>
      </c>
      <c r="J29" t="s">
        <v>39</v>
      </c>
      <c r="K29">
        <v>0.437588401697312</v>
      </c>
      <c r="L29" t="s">
        <v>39</v>
      </c>
      <c r="M29">
        <v>0.33612806388396299</v>
      </c>
      <c r="O29" t="s">
        <v>39</v>
      </c>
      <c r="P29">
        <v>1.2832039097569E-2</v>
      </c>
      <c r="Q29" t="s">
        <v>39</v>
      </c>
      <c r="R29">
        <v>5.0014659316227001E-3</v>
      </c>
      <c r="S29" t="s">
        <v>39</v>
      </c>
      <c r="T29">
        <v>1.37420176827962E-2</v>
      </c>
      <c r="V29" t="s">
        <v>39</v>
      </c>
      <c r="W29">
        <v>5.2093483436996303E-2</v>
      </c>
      <c r="X29" t="s">
        <v>39</v>
      </c>
      <c r="Y29">
        <v>4.4012066736134302E-2</v>
      </c>
      <c r="Z29" t="s">
        <v>39</v>
      </c>
      <c r="AA29">
        <v>5.3985742108487098E-2</v>
      </c>
    </row>
    <row r="30" spans="1:27">
      <c r="A30" t="s">
        <v>40</v>
      </c>
      <c r="B30">
        <v>8.6843247937472806E-2</v>
      </c>
      <c r="C30" t="s">
        <v>40</v>
      </c>
      <c r="D30">
        <v>3.7044877222692597E-2</v>
      </c>
      <c r="E30" t="s">
        <v>40</v>
      </c>
      <c r="F30">
        <v>2.61574679571017E-2</v>
      </c>
      <c r="H30" t="s">
        <v>40</v>
      </c>
      <c r="I30">
        <v>0.34664735099337701</v>
      </c>
      <c r="J30" t="s">
        <v>40</v>
      </c>
      <c r="K30">
        <v>0.26962517680339398</v>
      </c>
      <c r="L30" t="s">
        <v>40</v>
      </c>
      <c r="M30">
        <v>0.27683134582623498</v>
      </c>
      <c r="O30" t="s">
        <v>40</v>
      </c>
      <c r="P30">
        <v>0</v>
      </c>
      <c r="Q30" t="s">
        <v>40</v>
      </c>
      <c r="R30">
        <v>0</v>
      </c>
      <c r="S30" t="s">
        <v>40</v>
      </c>
      <c r="T30">
        <v>0</v>
      </c>
      <c r="V30" t="s">
        <v>40</v>
      </c>
      <c r="W30">
        <v>0</v>
      </c>
      <c r="X30" t="s">
        <v>40</v>
      </c>
      <c r="Y30">
        <v>0</v>
      </c>
      <c r="Z30" t="s">
        <v>40</v>
      </c>
      <c r="AA30">
        <v>0</v>
      </c>
    </row>
    <row r="31" spans="1:27">
      <c r="A31" t="s">
        <v>41</v>
      </c>
      <c r="B31">
        <v>0</v>
      </c>
      <c r="C31" t="s">
        <v>41</v>
      </c>
      <c r="D31">
        <v>0</v>
      </c>
      <c r="E31" t="s">
        <v>41</v>
      </c>
      <c r="F31">
        <v>0</v>
      </c>
      <c r="H31" t="s">
        <v>41</v>
      </c>
      <c r="I31">
        <v>0</v>
      </c>
      <c r="J31" t="s">
        <v>41</v>
      </c>
      <c r="K31">
        <v>0</v>
      </c>
      <c r="L31" t="s">
        <v>41</v>
      </c>
      <c r="M31">
        <v>0</v>
      </c>
      <c r="O31" t="s">
        <v>41</v>
      </c>
      <c r="P31">
        <v>0</v>
      </c>
      <c r="Q31" t="s">
        <v>41</v>
      </c>
      <c r="R31">
        <v>0</v>
      </c>
      <c r="S31" t="s">
        <v>41</v>
      </c>
      <c r="T31">
        <v>0</v>
      </c>
      <c r="V31" t="s">
        <v>41</v>
      </c>
      <c r="W31">
        <v>0</v>
      </c>
      <c r="X31" t="s">
        <v>41</v>
      </c>
      <c r="Y31">
        <v>0</v>
      </c>
      <c r="Z31" t="s">
        <v>41</v>
      </c>
      <c r="AA31">
        <v>0</v>
      </c>
    </row>
    <row r="32" spans="1:27">
      <c r="A32" t="s">
        <v>42</v>
      </c>
      <c r="B32">
        <v>8.6843247937472806E-2</v>
      </c>
      <c r="C32" t="s">
        <v>42</v>
      </c>
      <c r="D32">
        <v>3.7044877222692597E-2</v>
      </c>
      <c r="E32" t="s">
        <v>42</v>
      </c>
      <c r="F32">
        <v>2.61574679571017E-2</v>
      </c>
      <c r="H32" t="s">
        <v>42</v>
      </c>
      <c r="I32">
        <v>0.34664735099337701</v>
      </c>
      <c r="J32" t="s">
        <v>42</v>
      </c>
      <c r="K32">
        <v>0.26962517680339398</v>
      </c>
      <c r="L32" t="s">
        <v>42</v>
      </c>
      <c r="M32">
        <v>0.27683134582623498</v>
      </c>
      <c r="O32" t="s">
        <v>42</v>
      </c>
      <c r="P32">
        <v>0</v>
      </c>
      <c r="Q32" t="s">
        <v>42</v>
      </c>
      <c r="R32">
        <v>0</v>
      </c>
      <c r="S32" t="s">
        <v>42</v>
      </c>
      <c r="T32">
        <v>0</v>
      </c>
      <c r="V32" t="s">
        <v>42</v>
      </c>
      <c r="W32">
        <v>0</v>
      </c>
      <c r="X32" t="s">
        <v>42</v>
      </c>
      <c r="Y32">
        <v>0</v>
      </c>
      <c r="Z32" t="s">
        <v>42</v>
      </c>
      <c r="AA32">
        <v>0</v>
      </c>
    </row>
    <row r="33" spans="1:27">
      <c r="A33" t="s">
        <v>43</v>
      </c>
      <c r="B33">
        <v>0</v>
      </c>
      <c r="C33" t="s">
        <v>43</v>
      </c>
      <c r="D33">
        <v>0</v>
      </c>
      <c r="E33" t="s">
        <v>43</v>
      </c>
      <c r="F33">
        <v>0</v>
      </c>
      <c r="H33" t="s">
        <v>43</v>
      </c>
      <c r="I33">
        <v>0.10117473722851</v>
      </c>
      <c r="J33" t="s">
        <v>43</v>
      </c>
      <c r="K33">
        <v>0.103767673323984</v>
      </c>
      <c r="L33" t="s">
        <v>43</v>
      </c>
      <c r="M33">
        <v>0.142822264725294</v>
      </c>
      <c r="O33" t="s">
        <v>43</v>
      </c>
      <c r="P33">
        <v>0</v>
      </c>
      <c r="Q33" t="s">
        <v>43</v>
      </c>
      <c r="R33">
        <v>0</v>
      </c>
      <c r="S33" t="s">
        <v>43</v>
      </c>
      <c r="T33">
        <v>0</v>
      </c>
      <c r="V33" t="s">
        <v>43</v>
      </c>
      <c r="W33">
        <v>0</v>
      </c>
      <c r="X33" t="s">
        <v>43</v>
      </c>
      <c r="Y33">
        <v>0</v>
      </c>
      <c r="Z33" t="s">
        <v>43</v>
      </c>
      <c r="AA33">
        <v>0</v>
      </c>
    </row>
    <row r="34" spans="1:27">
      <c r="A34" t="s">
        <v>44</v>
      </c>
      <c r="B34">
        <v>0.108915906788247</v>
      </c>
      <c r="C34" t="s">
        <v>44</v>
      </c>
      <c r="D34">
        <v>9.5655165114309895E-2</v>
      </c>
      <c r="E34" t="s">
        <v>44</v>
      </c>
      <c r="F34">
        <v>8.0815677042462203E-2</v>
      </c>
      <c r="H34" t="s">
        <v>44</v>
      </c>
      <c r="I34">
        <v>7.8642384105960195E-2</v>
      </c>
      <c r="J34" t="s">
        <v>44</v>
      </c>
      <c r="K34">
        <v>7.3483910891089105E-2</v>
      </c>
      <c r="L34" t="s">
        <v>44</v>
      </c>
      <c r="M34">
        <v>9.7157155025553596E-2</v>
      </c>
      <c r="O34" t="s">
        <v>44</v>
      </c>
      <c r="P34">
        <v>0</v>
      </c>
      <c r="Q34" t="s">
        <v>44</v>
      </c>
      <c r="R34">
        <v>0</v>
      </c>
      <c r="S34" t="s">
        <v>44</v>
      </c>
      <c r="T34">
        <v>0</v>
      </c>
      <c r="V34" t="s">
        <v>44</v>
      </c>
      <c r="W34">
        <v>0</v>
      </c>
      <c r="X34" t="s">
        <v>44</v>
      </c>
      <c r="Y34">
        <v>0</v>
      </c>
      <c r="Z34" t="s">
        <v>44</v>
      </c>
      <c r="AA34">
        <v>0</v>
      </c>
    </row>
    <row r="35" spans="1:27">
      <c r="A35" t="s">
        <v>45</v>
      </c>
      <c r="B35">
        <v>0.104935591254616</v>
      </c>
      <c r="C35" t="s">
        <v>45</v>
      </c>
      <c r="D35">
        <v>5.5567315837834003E-2</v>
      </c>
      <c r="E35" t="s">
        <v>45</v>
      </c>
      <c r="F35">
        <v>6.1034091893816297E-2</v>
      </c>
      <c r="H35" t="s">
        <v>45</v>
      </c>
      <c r="I35">
        <v>0.27938741722027699</v>
      </c>
      <c r="J35" t="s">
        <v>45</v>
      </c>
      <c r="K35">
        <v>0.27846534653508498</v>
      </c>
      <c r="L35" t="s">
        <v>45</v>
      </c>
      <c r="M35">
        <v>0.26618398637219798</v>
      </c>
      <c r="O35" t="s">
        <v>45</v>
      </c>
      <c r="P35">
        <v>0</v>
      </c>
      <c r="Q35" t="s">
        <v>45</v>
      </c>
      <c r="R35">
        <v>0</v>
      </c>
      <c r="S35" t="s">
        <v>45</v>
      </c>
      <c r="T35">
        <v>0</v>
      </c>
      <c r="V35" t="s">
        <v>45</v>
      </c>
      <c r="W35">
        <v>0</v>
      </c>
      <c r="X35" t="s">
        <v>45</v>
      </c>
      <c r="Y35">
        <v>0</v>
      </c>
      <c r="Z35" t="s">
        <v>45</v>
      </c>
      <c r="AA35">
        <v>0</v>
      </c>
    </row>
    <row r="36" spans="1:27">
      <c r="A36" t="s">
        <v>46</v>
      </c>
      <c r="B36">
        <v>0</v>
      </c>
      <c r="C36" t="s">
        <v>46</v>
      </c>
      <c r="D36">
        <v>0</v>
      </c>
      <c r="E36" t="s">
        <v>46</v>
      </c>
      <c r="F36">
        <v>0</v>
      </c>
      <c r="H36" t="s">
        <v>46</v>
      </c>
      <c r="I36">
        <v>0</v>
      </c>
      <c r="J36" t="s">
        <v>46</v>
      </c>
      <c r="K36">
        <v>0</v>
      </c>
      <c r="L36" t="s">
        <v>46</v>
      </c>
      <c r="M36">
        <v>0</v>
      </c>
      <c r="O36" t="s">
        <v>46</v>
      </c>
      <c r="P36">
        <v>0</v>
      </c>
      <c r="Q36" t="s">
        <v>46</v>
      </c>
      <c r="R36">
        <v>0</v>
      </c>
      <c r="S36" t="s">
        <v>46</v>
      </c>
      <c r="T36">
        <v>0</v>
      </c>
      <c r="V36" t="s">
        <v>46</v>
      </c>
      <c r="W36">
        <v>0</v>
      </c>
      <c r="X36" t="s">
        <v>46</v>
      </c>
      <c r="Y36">
        <v>0</v>
      </c>
      <c r="Z36" t="s">
        <v>46</v>
      </c>
      <c r="AA36">
        <v>0</v>
      </c>
    </row>
    <row r="37" spans="1:27">
      <c r="A37" t="s">
        <v>47</v>
      </c>
      <c r="B37">
        <v>0</v>
      </c>
      <c r="C37" t="s">
        <v>47</v>
      </c>
      <c r="D37">
        <v>0</v>
      </c>
      <c r="E37" t="s">
        <v>47</v>
      </c>
      <c r="F37">
        <v>0</v>
      </c>
      <c r="H37" t="s">
        <v>47</v>
      </c>
      <c r="I37">
        <v>0</v>
      </c>
      <c r="J37" t="s">
        <v>47</v>
      </c>
      <c r="K37">
        <v>0</v>
      </c>
      <c r="L37" t="s">
        <v>47</v>
      </c>
      <c r="M37">
        <v>0</v>
      </c>
      <c r="O37" t="s">
        <v>47</v>
      </c>
      <c r="P37">
        <v>0</v>
      </c>
      <c r="Q37" t="s">
        <v>47</v>
      </c>
      <c r="R37">
        <v>0</v>
      </c>
      <c r="S37" t="s">
        <v>47</v>
      </c>
      <c r="T37">
        <v>0</v>
      </c>
      <c r="V37" t="s">
        <v>47</v>
      </c>
      <c r="W37">
        <v>0</v>
      </c>
      <c r="X37" t="s">
        <v>47</v>
      </c>
      <c r="Y37">
        <v>0</v>
      </c>
      <c r="Z37" t="s">
        <v>47</v>
      </c>
      <c r="AA37">
        <v>0</v>
      </c>
    </row>
    <row r="38" spans="1:27">
      <c r="A38" t="s">
        <v>48</v>
      </c>
      <c r="B38">
        <v>-6.5488243788276996</v>
      </c>
      <c r="C38" t="s">
        <v>48</v>
      </c>
      <c r="D38">
        <v>-3.0360953292256401</v>
      </c>
      <c r="E38" t="s">
        <v>48</v>
      </c>
      <c r="F38">
        <v>-3.3466082235827299</v>
      </c>
      <c r="H38" t="s">
        <v>48</v>
      </c>
      <c r="I38">
        <v>-15.885683258296901</v>
      </c>
      <c r="J38" t="s">
        <v>48</v>
      </c>
      <c r="K38">
        <v>-9.8400653169519501</v>
      </c>
      <c r="L38" t="s">
        <v>48</v>
      </c>
      <c r="M38">
        <v>-17.199967283726401</v>
      </c>
      <c r="O38" t="s">
        <v>48</v>
      </c>
      <c r="P38">
        <v>-5.7905334831884803</v>
      </c>
      <c r="Q38" t="s">
        <v>48</v>
      </c>
      <c r="R38">
        <v>-4.0333257274323797</v>
      </c>
      <c r="S38" t="s">
        <v>48</v>
      </c>
      <c r="T38">
        <v>-5.0719094650266898</v>
      </c>
      <c r="V38" t="s">
        <v>48</v>
      </c>
      <c r="W38">
        <v>-20.345933961987601</v>
      </c>
      <c r="X38" t="s">
        <v>48</v>
      </c>
      <c r="Y38">
        <v>-20.725907594503902</v>
      </c>
      <c r="Z38" t="s">
        <v>48</v>
      </c>
      <c r="AA38">
        <v>-18.810051463631599</v>
      </c>
    </row>
    <row r="39" spans="1:27">
      <c r="A39" t="s">
        <v>49</v>
      </c>
      <c r="B39">
        <v>0.29309596182429198</v>
      </c>
      <c r="C39" t="s">
        <v>49</v>
      </c>
      <c r="D39">
        <v>0.166040431839064</v>
      </c>
      <c r="E39" t="s">
        <v>49</v>
      </c>
      <c r="F39">
        <v>0.165663963751285</v>
      </c>
      <c r="H39" t="s">
        <v>49</v>
      </c>
      <c r="I39">
        <v>0.31591557402862203</v>
      </c>
      <c r="J39" t="s">
        <v>49</v>
      </c>
      <c r="K39">
        <v>0.31272100424394</v>
      </c>
      <c r="L39" t="s">
        <v>49</v>
      </c>
      <c r="M39">
        <v>0.30478066438808998</v>
      </c>
      <c r="O39" t="s">
        <v>49</v>
      </c>
      <c r="P39">
        <v>9.3893187135108705E-2</v>
      </c>
      <c r="Q39" t="s">
        <v>49</v>
      </c>
      <c r="R39">
        <v>6.46745155972894E-2</v>
      </c>
      <c r="S39" t="s">
        <v>49</v>
      </c>
      <c r="T39">
        <v>7.7978789762710193E-2</v>
      </c>
      <c r="V39" t="s">
        <v>49</v>
      </c>
      <c r="W39">
        <v>0.26029342169931602</v>
      </c>
      <c r="X39" t="s">
        <v>49</v>
      </c>
      <c r="Y39">
        <v>0.260913645033724</v>
      </c>
      <c r="Z39" t="s">
        <v>49</v>
      </c>
      <c r="AA39">
        <v>0.17586118690087399</v>
      </c>
    </row>
    <row r="40" spans="1:27">
      <c r="A40" t="s">
        <v>50</v>
      </c>
      <c r="B40">
        <v>6.4146309788693998E-2</v>
      </c>
      <c r="C40" t="s">
        <v>50</v>
      </c>
      <c r="D40">
        <v>4.3320037662922098E-2</v>
      </c>
      <c r="E40" t="s">
        <v>50</v>
      </c>
      <c r="F40">
        <v>3.6824602371780202E-2</v>
      </c>
      <c r="H40" t="s">
        <v>50</v>
      </c>
      <c r="I40">
        <v>0.165562913907284</v>
      </c>
      <c r="J40" t="s">
        <v>50</v>
      </c>
      <c r="K40">
        <v>0.19448373408769401</v>
      </c>
      <c r="L40" t="s">
        <v>50</v>
      </c>
      <c r="M40">
        <v>0.181005110732538</v>
      </c>
      <c r="O40" t="s">
        <v>50</v>
      </c>
      <c r="P40">
        <v>6.2129255673489397E-2</v>
      </c>
      <c r="Q40" t="s">
        <v>50</v>
      </c>
      <c r="R40">
        <v>5.0893092800675402E-2</v>
      </c>
      <c r="S40" t="s">
        <v>50</v>
      </c>
      <c r="T40">
        <v>3.4475660417228902E-2</v>
      </c>
      <c r="V40" t="s">
        <v>50</v>
      </c>
      <c r="W40">
        <v>0.26747281854833399</v>
      </c>
      <c r="X40" t="s">
        <v>50</v>
      </c>
      <c r="Y40">
        <v>0.38128702337373199</v>
      </c>
      <c r="Z40" t="s">
        <v>50</v>
      </c>
      <c r="AA40">
        <v>4.6272840242362702E-2</v>
      </c>
    </row>
    <row r="41" spans="1:27">
      <c r="A41" t="s">
        <v>51</v>
      </c>
      <c r="B41">
        <v>4.4542485331064197E-2</v>
      </c>
      <c r="C41" t="s">
        <v>51</v>
      </c>
      <c r="D41">
        <v>2.94665715303466E-2</v>
      </c>
      <c r="E41" t="s">
        <v>51</v>
      </c>
      <c r="F41">
        <v>2.3702529788776801E-2</v>
      </c>
      <c r="H41" t="s">
        <v>51</v>
      </c>
      <c r="I41">
        <v>7.1362381335449906E-2</v>
      </c>
      <c r="J41" t="s">
        <v>51</v>
      </c>
      <c r="K41">
        <v>4.1549928206053403E-2</v>
      </c>
      <c r="L41" t="s">
        <v>51</v>
      </c>
      <c r="M41">
        <v>8.1195168798831693E-2</v>
      </c>
      <c r="O41" t="s">
        <v>51</v>
      </c>
      <c r="P41">
        <v>1.39173697743628E-2</v>
      </c>
      <c r="Q41" t="s">
        <v>51</v>
      </c>
      <c r="R41">
        <v>9.8311966639700807E-3</v>
      </c>
      <c r="S41" t="s">
        <v>51</v>
      </c>
      <c r="T41">
        <v>1.13709078954828E-2</v>
      </c>
      <c r="V41" t="s">
        <v>51</v>
      </c>
      <c r="W41">
        <v>4.8736099932133702E-2</v>
      </c>
      <c r="X41" t="s">
        <v>51</v>
      </c>
      <c r="Y41">
        <v>4.6365735441364797E-2</v>
      </c>
      <c r="Z41" t="s">
        <v>51</v>
      </c>
      <c r="AA41">
        <v>4.9397224055538799E-2</v>
      </c>
    </row>
    <row r="42" spans="1:27">
      <c r="A42" t="s">
        <v>52</v>
      </c>
      <c r="B42">
        <v>0</v>
      </c>
      <c r="C42" t="s">
        <v>52</v>
      </c>
      <c r="D42">
        <v>0</v>
      </c>
      <c r="E42" t="s">
        <v>52</v>
      </c>
      <c r="F42">
        <v>0</v>
      </c>
      <c r="H42" t="s">
        <v>52</v>
      </c>
      <c r="I42">
        <v>1.29346026490066E-3</v>
      </c>
      <c r="J42" t="s">
        <v>52</v>
      </c>
      <c r="K42">
        <v>1.10502121640735E-3</v>
      </c>
      <c r="L42" t="s">
        <v>52</v>
      </c>
      <c r="M42">
        <v>0</v>
      </c>
      <c r="O42" t="s">
        <v>52</v>
      </c>
      <c r="P42">
        <v>0</v>
      </c>
      <c r="Q42" t="s">
        <v>52</v>
      </c>
      <c r="R42">
        <v>0</v>
      </c>
      <c r="S42" t="s">
        <v>52</v>
      </c>
      <c r="T42">
        <v>0</v>
      </c>
      <c r="V42" t="s">
        <v>52</v>
      </c>
      <c r="W42">
        <v>0</v>
      </c>
      <c r="X42" t="s">
        <v>52</v>
      </c>
      <c r="Y42">
        <v>0</v>
      </c>
      <c r="Z42" t="s">
        <v>52</v>
      </c>
      <c r="AA42">
        <v>0</v>
      </c>
    </row>
    <row r="43" spans="1:27">
      <c r="A43" t="s">
        <v>53</v>
      </c>
      <c r="B43">
        <v>2.2992578460367102E-2</v>
      </c>
      <c r="C43" t="s">
        <v>53</v>
      </c>
      <c r="D43">
        <v>1.52104772069603E-2</v>
      </c>
      <c r="E43" t="s">
        <v>53</v>
      </c>
      <c r="F43">
        <v>1.22351115306439E-2</v>
      </c>
      <c r="H43" t="s">
        <v>53</v>
      </c>
      <c r="I43">
        <v>3.68368567622262E-2</v>
      </c>
      <c r="J43" t="s">
        <v>53</v>
      </c>
      <c r="K43">
        <v>2.1447837434298799E-2</v>
      </c>
      <c r="L43" t="s">
        <v>53</v>
      </c>
      <c r="M43">
        <v>4.19124859184253E-2</v>
      </c>
      <c r="O43" t="s">
        <v>53</v>
      </c>
      <c r="P43">
        <v>7.1840673936488597E-3</v>
      </c>
      <c r="Q43" t="s">
        <v>53</v>
      </c>
      <c r="R43">
        <v>5.0748079945594502E-3</v>
      </c>
      <c r="S43" t="s">
        <v>53</v>
      </c>
      <c r="T43">
        <v>5.8695982051581701E-3</v>
      </c>
      <c r="V43" t="s">
        <v>53</v>
      </c>
      <c r="W43">
        <v>2.51572985479637E-2</v>
      </c>
      <c r="X43" t="s">
        <v>53</v>
      </c>
      <c r="Y43">
        <v>2.3933729833093199E-2</v>
      </c>
      <c r="Z43" t="s">
        <v>53</v>
      </c>
      <c r="AA43">
        <v>2.54985670732032E-2</v>
      </c>
    </row>
    <row r="44" spans="1:27">
      <c r="A44" t="s">
        <v>54</v>
      </c>
      <c r="B44">
        <v>0</v>
      </c>
      <c r="C44" t="s">
        <v>54</v>
      </c>
      <c r="D44">
        <v>0</v>
      </c>
      <c r="E44" t="s">
        <v>54</v>
      </c>
      <c r="F44">
        <v>0</v>
      </c>
      <c r="H44" t="s">
        <v>54</v>
      </c>
      <c r="I44">
        <v>0</v>
      </c>
      <c r="J44" t="s">
        <v>54</v>
      </c>
      <c r="K44">
        <v>0</v>
      </c>
      <c r="L44" t="s">
        <v>54</v>
      </c>
      <c r="M44">
        <v>0</v>
      </c>
      <c r="O44" t="s">
        <v>54</v>
      </c>
      <c r="P44">
        <v>0</v>
      </c>
      <c r="Q44" t="s">
        <v>54</v>
      </c>
      <c r="R44">
        <v>0</v>
      </c>
      <c r="S44" t="s">
        <v>54</v>
      </c>
      <c r="T44">
        <v>0</v>
      </c>
      <c r="V44" t="s">
        <v>54</v>
      </c>
      <c r="W44">
        <v>0</v>
      </c>
      <c r="X44" t="s">
        <v>54</v>
      </c>
      <c r="Y44">
        <v>0</v>
      </c>
      <c r="Z44" t="s">
        <v>54</v>
      </c>
      <c r="AA44">
        <v>0</v>
      </c>
    </row>
    <row r="45" spans="1:27">
      <c r="A45" t="s">
        <v>55</v>
      </c>
      <c r="B45">
        <v>0.202634245187436</v>
      </c>
      <c r="C45" t="s">
        <v>55</v>
      </c>
      <c r="D45">
        <v>0.14288738357324299</v>
      </c>
      <c r="E45" t="s">
        <v>55</v>
      </c>
      <c r="F45">
        <v>0.13732670677478401</v>
      </c>
      <c r="H45" t="s">
        <v>55</v>
      </c>
      <c r="I45">
        <v>6.5377043469173696E-2</v>
      </c>
      <c r="J45" t="s">
        <v>55</v>
      </c>
      <c r="K45">
        <v>0.27404526166902399</v>
      </c>
      <c r="L45" t="s">
        <v>55</v>
      </c>
      <c r="M45">
        <v>0</v>
      </c>
      <c r="O45" t="s">
        <v>55</v>
      </c>
      <c r="P45">
        <v>7.5114549688274607E-2</v>
      </c>
      <c r="Q45" t="s">
        <v>55</v>
      </c>
      <c r="R45">
        <v>1.2794095217833099E-3</v>
      </c>
      <c r="S45" t="s">
        <v>55</v>
      </c>
      <c r="T45">
        <v>3.88015259813376E-3</v>
      </c>
      <c r="V45" t="s">
        <v>55</v>
      </c>
      <c r="W45">
        <v>0.23071462375769</v>
      </c>
      <c r="X45" t="s">
        <v>55</v>
      </c>
      <c r="Y45">
        <v>0.25644083969465598</v>
      </c>
      <c r="Z45" t="s">
        <v>55</v>
      </c>
      <c r="AA45">
        <v>0.16200545702592001</v>
      </c>
    </row>
    <row r="46" spans="1:27">
      <c r="A46" t="s">
        <v>56</v>
      </c>
      <c r="B46">
        <v>3.8385222434805502</v>
      </c>
      <c r="C46" t="s">
        <v>56</v>
      </c>
      <c r="D46">
        <v>2.2769460828632901</v>
      </c>
      <c r="E46" t="s">
        <v>56</v>
      </c>
      <c r="F46">
        <v>1.90084307543293</v>
      </c>
      <c r="H46" t="s">
        <v>56</v>
      </c>
      <c r="I46">
        <v>5.52711353688027</v>
      </c>
      <c r="J46" t="s">
        <v>56</v>
      </c>
      <c r="K46">
        <v>3.53875383711414</v>
      </c>
      <c r="L46" t="s">
        <v>56</v>
      </c>
      <c r="M46">
        <v>4.5456265269749503</v>
      </c>
      <c r="O46" t="s">
        <v>56</v>
      </c>
      <c r="P46">
        <v>1.17113798127556</v>
      </c>
      <c r="Q46" t="s">
        <v>56</v>
      </c>
      <c r="R46">
        <v>0.78921004538013695</v>
      </c>
      <c r="S46" t="s">
        <v>56</v>
      </c>
      <c r="T46">
        <v>0.96410140078262296</v>
      </c>
      <c r="V46" t="s">
        <v>56</v>
      </c>
      <c r="W46">
        <v>4.5638956709398304</v>
      </c>
      <c r="X46" t="s">
        <v>56</v>
      </c>
      <c r="Y46">
        <v>4.8452743983743396</v>
      </c>
      <c r="Z46" t="s">
        <v>56</v>
      </c>
      <c r="AA46">
        <v>4.4710189785508501</v>
      </c>
    </row>
    <row r="47" spans="1:27">
      <c r="A47" t="s">
        <v>57</v>
      </c>
      <c r="B47">
        <v>5.5452689222875003E-2</v>
      </c>
      <c r="C47" t="s">
        <v>57</v>
      </c>
      <c r="D47">
        <v>3.6684092090581502E-2</v>
      </c>
      <c r="E47" t="s">
        <v>57</v>
      </c>
      <c r="F47">
        <v>2.95082101656589E-2</v>
      </c>
      <c r="H47" t="s">
        <v>57</v>
      </c>
      <c r="I47">
        <v>8.8841831020545201E-2</v>
      </c>
      <c r="J47" t="s">
        <v>57</v>
      </c>
      <c r="K47">
        <v>5.1727137339184902E-2</v>
      </c>
      <c r="L47" t="s">
        <v>57</v>
      </c>
      <c r="M47">
        <v>0.101083054280024</v>
      </c>
      <c r="O47" t="s">
        <v>57</v>
      </c>
      <c r="P47">
        <v>1.73262801836244E-2</v>
      </c>
      <c r="Q47" t="s">
        <v>57</v>
      </c>
      <c r="R47">
        <v>1.2239242816576699E-2</v>
      </c>
      <c r="S47" t="s">
        <v>57</v>
      </c>
      <c r="T47">
        <v>1.4156089790049E-2</v>
      </c>
      <c r="V47" t="s">
        <v>57</v>
      </c>
      <c r="W47">
        <v>6.0673484738799702E-2</v>
      </c>
      <c r="X47" t="s">
        <v>57</v>
      </c>
      <c r="Y47">
        <v>5.7722524885321001E-2</v>
      </c>
      <c r="Z47" t="s">
        <v>57</v>
      </c>
      <c r="AA47">
        <v>6.1496544120018301E-2</v>
      </c>
    </row>
    <row r="48" spans="1:27">
      <c r="A48" t="s">
        <v>58</v>
      </c>
      <c r="B48">
        <v>1.69543635098177</v>
      </c>
      <c r="C48" t="s">
        <v>58</v>
      </c>
      <c r="D48">
        <v>1.1442200684093999</v>
      </c>
      <c r="E48" t="s">
        <v>58</v>
      </c>
      <c r="F48">
        <v>1.0613910359227301</v>
      </c>
      <c r="H48" t="s">
        <v>58</v>
      </c>
      <c r="I48">
        <v>2.7702560957580999</v>
      </c>
      <c r="J48" t="s">
        <v>58</v>
      </c>
      <c r="K48">
        <v>1.83499131065447</v>
      </c>
      <c r="L48" t="s">
        <v>58</v>
      </c>
      <c r="M48">
        <v>2.8109629094602</v>
      </c>
      <c r="O48" t="s">
        <v>58</v>
      </c>
      <c r="P48">
        <v>1.05213759059372</v>
      </c>
      <c r="Q48" t="s">
        <v>58</v>
      </c>
      <c r="R48">
        <v>0.73106960108073005</v>
      </c>
      <c r="S48" t="s">
        <v>58</v>
      </c>
      <c r="T48">
        <v>1.0553610926291901</v>
      </c>
      <c r="V48" t="s">
        <v>58</v>
      </c>
      <c r="W48">
        <v>3.24030973765263</v>
      </c>
      <c r="X48" t="s">
        <v>58</v>
      </c>
      <c r="Y48">
        <v>3.39914572440254</v>
      </c>
      <c r="Z48" t="s">
        <v>58</v>
      </c>
      <c r="AA48">
        <v>3.0071134732253202</v>
      </c>
    </row>
    <row r="49" spans="1:27">
      <c r="A49" t="s">
        <v>59</v>
      </c>
      <c r="B49">
        <v>1.6531504581507699E-2</v>
      </c>
      <c r="C49" t="s">
        <v>59</v>
      </c>
      <c r="D49">
        <v>1.05437198872095E-2</v>
      </c>
      <c r="E49" t="s">
        <v>59</v>
      </c>
      <c r="F49">
        <v>8.2428792011341994E-3</v>
      </c>
      <c r="H49" t="s">
        <v>59</v>
      </c>
      <c r="I49">
        <v>2.89439000480342E-2</v>
      </c>
      <c r="J49" t="s">
        <v>59</v>
      </c>
      <c r="K49">
        <v>1.6233650581852999E-2</v>
      </c>
      <c r="L49" t="s">
        <v>59</v>
      </c>
      <c r="M49">
        <v>3.27342648524791E-2</v>
      </c>
      <c r="O49" t="s">
        <v>59</v>
      </c>
      <c r="P49">
        <v>5.5695548071525904E-3</v>
      </c>
      <c r="Q49" t="s">
        <v>59</v>
      </c>
      <c r="R49">
        <v>3.7571638094959698E-3</v>
      </c>
      <c r="S49" t="s">
        <v>59</v>
      </c>
      <c r="T49">
        <v>4.4105611596023603E-3</v>
      </c>
      <c r="V49" t="s">
        <v>59</v>
      </c>
      <c r="W49">
        <v>2.1240404756099399E-2</v>
      </c>
      <c r="X49" t="s">
        <v>59</v>
      </c>
      <c r="Y49">
        <v>2.0119007043831499E-2</v>
      </c>
      <c r="Z49" t="s">
        <v>59</v>
      </c>
      <c r="AA49">
        <v>2.1487520636583199E-2</v>
      </c>
    </row>
    <row r="50" spans="1:27">
      <c r="A50" t="s">
        <v>60</v>
      </c>
      <c r="B50">
        <v>-0.683890577507554</v>
      </c>
      <c r="C50" t="s">
        <v>60</v>
      </c>
      <c r="D50">
        <v>-0.49216765453456901</v>
      </c>
      <c r="E50" t="s">
        <v>60</v>
      </c>
      <c r="F50">
        <v>-0.39381521202449199</v>
      </c>
      <c r="H50" t="s">
        <v>60</v>
      </c>
      <c r="I50">
        <v>-1.02959437086246</v>
      </c>
      <c r="J50" t="s">
        <v>60</v>
      </c>
      <c r="K50">
        <v>-0.83834276284324005</v>
      </c>
      <c r="L50" t="s">
        <v>60</v>
      </c>
      <c r="M50">
        <v>-1.12862010221579</v>
      </c>
      <c r="O50" t="s">
        <v>60</v>
      </c>
      <c r="P50">
        <v>-0.42439720574475298</v>
      </c>
      <c r="Q50" t="s">
        <v>60</v>
      </c>
      <c r="R50">
        <v>-0.290375376163865</v>
      </c>
      <c r="S50" t="s">
        <v>60</v>
      </c>
      <c r="T50">
        <v>-0.34877785969001701</v>
      </c>
      <c r="V50" t="s">
        <v>60</v>
      </c>
      <c r="W50">
        <v>-1.43752957880496</v>
      </c>
      <c r="X50" t="s">
        <v>60</v>
      </c>
      <c r="Y50">
        <v>-1.53864503816294</v>
      </c>
      <c r="Z50" t="s">
        <v>60</v>
      </c>
      <c r="AA50">
        <v>-1.4942871759849301</v>
      </c>
    </row>
    <row r="51" spans="1:27">
      <c r="A51" t="s">
        <v>61</v>
      </c>
      <c r="B51" s="3">
        <v>-3.0067120678722799E-4</v>
      </c>
      <c r="C51" t="s">
        <v>61</v>
      </c>
      <c r="D51" s="3">
        <v>-1.9176675414200799E-4</v>
      </c>
      <c r="E51" t="s">
        <v>61</v>
      </c>
      <c r="F51" s="3">
        <v>-1.4991959324106501E-4</v>
      </c>
      <c r="G51" s="72"/>
      <c r="H51" t="s">
        <v>61</v>
      </c>
      <c r="I51" s="3">
        <v>-5.2642500668298399E-4</v>
      </c>
      <c r="J51" t="s">
        <v>61</v>
      </c>
      <c r="K51" s="3">
        <v>-2.95253907097503E-4</v>
      </c>
      <c r="L51" t="s">
        <v>61</v>
      </c>
      <c r="M51" s="3">
        <v>-5.9536329354159501E-4</v>
      </c>
      <c r="N51" s="72"/>
      <c r="O51" t="s">
        <v>61</v>
      </c>
      <c r="P51" s="3">
        <v>-1.01297788205556E-4</v>
      </c>
      <c r="Q51" t="s">
        <v>61</v>
      </c>
      <c r="R51" s="3">
        <v>-6.8334426032379202E-5</v>
      </c>
      <c r="S51" t="s">
        <v>61</v>
      </c>
      <c r="T51" s="3">
        <v>-8.0218276707455502E-5</v>
      </c>
      <c r="U51" s="72"/>
      <c r="V51" t="s">
        <v>61</v>
      </c>
      <c r="W51" s="3">
        <v>-3.8631560164503699E-4</v>
      </c>
      <c r="X51" t="s">
        <v>61</v>
      </c>
      <c r="Y51" s="3">
        <v>-3.65919884643517E-4</v>
      </c>
      <c r="Z51" t="s">
        <v>61</v>
      </c>
      <c r="AA51" s="3">
        <v>-3.9081009163055498E-4</v>
      </c>
    </row>
    <row r="52" spans="1:27">
      <c r="A52" t="s">
        <v>62</v>
      </c>
      <c r="B52" s="3">
        <v>-7.5167803020218895E-7</v>
      </c>
      <c r="C52" t="s">
        <v>62</v>
      </c>
      <c r="D52" s="3">
        <v>-4.7941689501364401E-7</v>
      </c>
      <c r="E52" t="s">
        <v>62</v>
      </c>
      <c r="F52" s="3">
        <v>-3.7479898866902403E-7</v>
      </c>
      <c r="G52" s="72"/>
      <c r="H52" t="s">
        <v>62</v>
      </c>
      <c r="I52" s="3">
        <v>-1.31606253160284E-6</v>
      </c>
      <c r="J52" t="s">
        <v>62</v>
      </c>
      <c r="K52" s="3">
        <v>-7.38134779683015E-7</v>
      </c>
      <c r="L52" t="s">
        <v>62</v>
      </c>
      <c r="M52" s="3">
        <v>-1.4884082449383701E-6</v>
      </c>
      <c r="N52" s="72"/>
      <c r="O52" t="s">
        <v>62</v>
      </c>
      <c r="P52" s="3">
        <v>-2.5324446219849301E-7</v>
      </c>
      <c r="Q52" t="s">
        <v>62</v>
      </c>
      <c r="R52" s="3">
        <v>-1.7083608304191399E-7</v>
      </c>
      <c r="S52" t="s">
        <v>62</v>
      </c>
      <c r="T52" s="3">
        <v>-2.00545685782786E-7</v>
      </c>
      <c r="U52" s="72"/>
      <c r="V52" t="s">
        <v>62</v>
      </c>
      <c r="W52" s="3">
        <v>-9.6578902002298393E-7</v>
      </c>
      <c r="X52" t="s">
        <v>62</v>
      </c>
      <c r="Y52" s="3">
        <v>-9.1479970907531797E-7</v>
      </c>
      <c r="Z52" t="s">
        <v>62</v>
      </c>
      <c r="AA52" s="3">
        <v>-9.7702523728858697E-7</v>
      </c>
    </row>
    <row r="53" spans="1:27">
      <c r="A53" t="s">
        <v>63</v>
      </c>
      <c r="B53">
        <v>0</v>
      </c>
      <c r="C53" t="s">
        <v>63</v>
      </c>
      <c r="D53">
        <v>0</v>
      </c>
      <c r="E53" t="s">
        <v>63</v>
      </c>
      <c r="F53">
        <v>0</v>
      </c>
      <c r="H53" t="s">
        <v>63</v>
      </c>
      <c r="I53">
        <v>0.124172185430463</v>
      </c>
      <c r="J53" t="s">
        <v>63</v>
      </c>
      <c r="K53">
        <v>0</v>
      </c>
      <c r="L53" t="s">
        <v>63</v>
      </c>
      <c r="M53">
        <v>0.122444633730834</v>
      </c>
      <c r="O53" t="s">
        <v>63</v>
      </c>
      <c r="P53">
        <v>0</v>
      </c>
      <c r="Q53" t="s">
        <v>63</v>
      </c>
      <c r="R53">
        <v>9.0326142671983602E-3</v>
      </c>
      <c r="S53" t="s">
        <v>63</v>
      </c>
      <c r="T53">
        <v>1.3281520938003701E-2</v>
      </c>
      <c r="V53" t="s">
        <v>63</v>
      </c>
      <c r="W53">
        <v>0</v>
      </c>
      <c r="X53" t="s">
        <v>63</v>
      </c>
      <c r="Y53">
        <v>0</v>
      </c>
      <c r="Z53" t="s">
        <v>63</v>
      </c>
      <c r="AA53">
        <v>0</v>
      </c>
    </row>
    <row r="54" spans="1:27">
      <c r="A54" t="s">
        <v>64</v>
      </c>
      <c r="B54">
        <v>-2.8669251950486698</v>
      </c>
      <c r="C54" t="s">
        <v>64</v>
      </c>
      <c r="D54">
        <v>-1.6639428206981299</v>
      </c>
      <c r="E54" t="s">
        <v>64</v>
      </c>
      <c r="F54">
        <v>-1.46072559224558</v>
      </c>
      <c r="H54" t="s">
        <v>64</v>
      </c>
      <c r="I54">
        <v>3.2092955498956099</v>
      </c>
      <c r="J54" t="s">
        <v>64</v>
      </c>
      <c r="K54">
        <v>-1.94262067158706</v>
      </c>
      <c r="L54" t="s">
        <v>64</v>
      </c>
      <c r="M54">
        <v>3.3243598655099</v>
      </c>
      <c r="O54" t="s">
        <v>64</v>
      </c>
      <c r="P54">
        <v>0.86006159393582404</v>
      </c>
      <c r="Q54" t="s">
        <v>64</v>
      </c>
      <c r="R54">
        <v>0.64990949472121395</v>
      </c>
      <c r="S54" t="s">
        <v>64</v>
      </c>
      <c r="T54">
        <v>0.75174122214957595</v>
      </c>
      <c r="V54" t="s">
        <v>64</v>
      </c>
      <c r="W54">
        <v>3.1826786559395202</v>
      </c>
      <c r="X54" t="s">
        <v>64</v>
      </c>
      <c r="Y54">
        <v>3.9360687022854099</v>
      </c>
      <c r="Z54" t="s">
        <v>64</v>
      </c>
      <c r="AA54">
        <v>-3.33390177352703</v>
      </c>
    </row>
    <row r="55" spans="1:27">
      <c r="A55" t="s">
        <v>65</v>
      </c>
      <c r="B55">
        <v>0.213489651185227</v>
      </c>
      <c r="C55" t="s">
        <v>65</v>
      </c>
      <c r="D55">
        <v>0.120395850972272</v>
      </c>
      <c r="E55" t="s">
        <v>65</v>
      </c>
      <c r="F55">
        <v>9.4820821337634698E-2</v>
      </c>
      <c r="H55" t="s">
        <v>65</v>
      </c>
      <c r="I55">
        <v>0.33629966888111001</v>
      </c>
      <c r="J55" t="s">
        <v>65</v>
      </c>
      <c r="K55">
        <v>0.140337694479967</v>
      </c>
      <c r="L55" t="s">
        <v>65</v>
      </c>
      <c r="M55">
        <v>0.26702182099688798</v>
      </c>
      <c r="O55" t="s">
        <v>65</v>
      </c>
      <c r="P55">
        <v>0.103922708673053</v>
      </c>
      <c r="Q55" t="s">
        <v>65</v>
      </c>
      <c r="R55">
        <v>7.1759345577447606E-2</v>
      </c>
      <c r="S55" t="s">
        <v>65</v>
      </c>
      <c r="T55">
        <v>8.6173209216212798E-2</v>
      </c>
      <c r="V55" t="s">
        <v>65</v>
      </c>
      <c r="W55">
        <v>0.29541498360049401</v>
      </c>
      <c r="X55" t="s">
        <v>65</v>
      </c>
      <c r="Y55">
        <v>0.29432700903271303</v>
      </c>
      <c r="Z55" t="s">
        <v>65</v>
      </c>
      <c r="AA55">
        <v>0.21145918642287101</v>
      </c>
    </row>
    <row r="56" spans="1:27">
      <c r="A56" t="s">
        <v>66</v>
      </c>
      <c r="B56">
        <v>1.6531504581507699E-2</v>
      </c>
      <c r="C56" t="s">
        <v>66</v>
      </c>
      <c r="D56">
        <v>1.05437198872095E-2</v>
      </c>
      <c r="E56" t="s">
        <v>66</v>
      </c>
      <c r="F56">
        <v>8.2428792011341994E-3</v>
      </c>
      <c r="H56" t="s">
        <v>66</v>
      </c>
      <c r="I56">
        <v>2.89439000480342E-2</v>
      </c>
      <c r="J56" t="s">
        <v>66</v>
      </c>
      <c r="K56">
        <v>1.6233650581852999E-2</v>
      </c>
      <c r="L56" t="s">
        <v>66</v>
      </c>
      <c r="M56">
        <v>3.27342648524791E-2</v>
      </c>
      <c r="O56" t="s">
        <v>66</v>
      </c>
      <c r="P56">
        <v>5.5695548071525904E-3</v>
      </c>
      <c r="Q56" t="s">
        <v>66</v>
      </c>
      <c r="R56">
        <v>3.7571638094959698E-3</v>
      </c>
      <c r="S56" t="s">
        <v>66</v>
      </c>
      <c r="T56">
        <v>4.4105611596023603E-3</v>
      </c>
      <c r="V56" t="s">
        <v>66</v>
      </c>
      <c r="W56">
        <v>2.1240404756099399E-2</v>
      </c>
      <c r="X56" t="s">
        <v>66</v>
      </c>
      <c r="Y56">
        <v>2.0119007043831499E-2</v>
      </c>
      <c r="Z56" t="s">
        <v>66</v>
      </c>
      <c r="AA56">
        <v>2.1487520636583199E-2</v>
      </c>
    </row>
    <row r="57" spans="1:27">
      <c r="A57" t="s">
        <v>67</v>
      </c>
      <c r="B57">
        <v>0</v>
      </c>
      <c r="C57" t="s">
        <v>67</v>
      </c>
      <c r="D57">
        <v>0</v>
      </c>
      <c r="E57" t="s">
        <v>67</v>
      </c>
      <c r="F57">
        <v>0</v>
      </c>
      <c r="H57" t="s">
        <v>67</v>
      </c>
      <c r="I57">
        <v>0</v>
      </c>
      <c r="J57" t="s">
        <v>67</v>
      </c>
      <c r="K57">
        <v>0</v>
      </c>
      <c r="L57" t="s">
        <v>67</v>
      </c>
      <c r="M57">
        <v>0</v>
      </c>
      <c r="O57" t="s">
        <v>67</v>
      </c>
      <c r="P57">
        <v>0</v>
      </c>
      <c r="Q57" t="s">
        <v>67</v>
      </c>
      <c r="R57">
        <v>0</v>
      </c>
      <c r="S57" t="s">
        <v>67</v>
      </c>
      <c r="T57">
        <v>0</v>
      </c>
      <c r="V57" t="s">
        <v>67</v>
      </c>
      <c r="W57">
        <v>0</v>
      </c>
      <c r="X57" t="s">
        <v>67</v>
      </c>
      <c r="Y57">
        <v>0</v>
      </c>
      <c r="Z57" t="s">
        <v>67</v>
      </c>
      <c r="AA57">
        <v>0</v>
      </c>
    </row>
    <row r="58" spans="1:27">
      <c r="A58" t="s">
        <v>68</v>
      </c>
      <c r="B58">
        <v>2.1783181357649398E-2</v>
      </c>
      <c r="C58" t="s">
        <v>68</v>
      </c>
      <c r="D58">
        <v>1.9131033022861899E-2</v>
      </c>
      <c r="E58" t="s">
        <v>68</v>
      </c>
      <c r="F58">
        <v>1.6163135408492402E-2</v>
      </c>
      <c r="H58" t="s">
        <v>68</v>
      </c>
      <c r="I58">
        <v>1.5728476821192001E-2</v>
      </c>
      <c r="J58" t="s">
        <v>68</v>
      </c>
      <c r="K58">
        <v>1.46967821782178E-2</v>
      </c>
      <c r="L58" t="s">
        <v>68</v>
      </c>
      <c r="M58">
        <v>1.9431431005110699E-2</v>
      </c>
      <c r="O58" t="s">
        <v>68</v>
      </c>
      <c r="P58">
        <v>0</v>
      </c>
      <c r="Q58" t="s">
        <v>68</v>
      </c>
      <c r="R58">
        <v>0</v>
      </c>
      <c r="S58" t="s">
        <v>68</v>
      </c>
      <c r="T58">
        <v>0</v>
      </c>
      <c r="V58" t="s">
        <v>68</v>
      </c>
      <c r="W58">
        <v>0</v>
      </c>
      <c r="X58" t="s">
        <v>68</v>
      </c>
      <c r="Y58">
        <v>0</v>
      </c>
      <c r="Z58" t="s">
        <v>68</v>
      </c>
      <c r="AA58">
        <v>0</v>
      </c>
    </row>
    <row r="59" spans="1:27">
      <c r="A59" t="s">
        <v>69</v>
      </c>
      <c r="B59">
        <v>1.63090159686076E-2</v>
      </c>
      <c r="C59" t="s">
        <v>69</v>
      </c>
      <c r="D59">
        <v>1.05842506345128E-2</v>
      </c>
      <c r="E59" t="s">
        <v>69</v>
      </c>
      <c r="F59">
        <v>8.70438142767011E-3</v>
      </c>
      <c r="H59" t="s">
        <v>69</v>
      </c>
      <c r="I59">
        <v>2.6264692210803901E-2</v>
      </c>
      <c r="J59" t="s">
        <v>69</v>
      </c>
      <c r="K59">
        <v>6.14630285811374E-3</v>
      </c>
      <c r="L59" t="s">
        <v>69</v>
      </c>
      <c r="M59">
        <v>2.9755813342946899E-2</v>
      </c>
      <c r="O59" t="s">
        <v>69</v>
      </c>
      <c r="P59">
        <v>5.1211860883539602E-3</v>
      </c>
      <c r="Q59" t="s">
        <v>69</v>
      </c>
      <c r="R59">
        <v>3.6151045643142898E-3</v>
      </c>
      <c r="S59" t="s">
        <v>69</v>
      </c>
      <c r="T59">
        <v>4.1821964259725003E-3</v>
      </c>
      <c r="V59" t="s">
        <v>69</v>
      </c>
      <c r="W59">
        <v>1.7876739549448298E-2</v>
      </c>
      <c r="X59" t="s">
        <v>69</v>
      </c>
      <c r="Y59">
        <v>1.70832129263798E-2</v>
      </c>
      <c r="Z59" t="s">
        <v>69</v>
      </c>
      <c r="AA59">
        <v>1.82008949042704E-2</v>
      </c>
    </row>
    <row r="60" spans="1:27">
      <c r="A60" t="s">
        <v>70</v>
      </c>
      <c r="B60" s="3">
        <v>5.5902295106136804E-6</v>
      </c>
      <c r="C60" t="s">
        <v>70</v>
      </c>
      <c r="D60" s="3">
        <v>3.56542344821647E-6</v>
      </c>
      <c r="E60" t="s">
        <v>70</v>
      </c>
      <c r="F60" s="3">
        <v>2.78738007873153E-6</v>
      </c>
      <c r="G60" s="72"/>
      <c r="H60" t="s">
        <v>70</v>
      </c>
      <c r="I60" s="3">
        <v>9.7875570475303305E-6</v>
      </c>
      <c r="J60" t="s">
        <v>70</v>
      </c>
      <c r="K60" s="3">
        <v>5.4895083565025802E-6</v>
      </c>
      <c r="L60" t="s">
        <v>70</v>
      </c>
      <c r="M60" s="3">
        <v>1.10692921176067E-5</v>
      </c>
      <c r="N60" s="72"/>
      <c r="O60" t="s">
        <v>70</v>
      </c>
      <c r="P60" s="3">
        <v>1.88337906537019E-6</v>
      </c>
      <c r="Q60" t="s">
        <v>70</v>
      </c>
      <c r="R60" s="3">
        <v>1.27050794958272E-6</v>
      </c>
      <c r="S60" t="s">
        <v>70</v>
      </c>
      <c r="T60" s="3">
        <v>1.49145826516658E-6</v>
      </c>
      <c r="U60" s="72"/>
      <c r="V60" t="s">
        <v>70</v>
      </c>
      <c r="W60" s="3">
        <v>7.1825729419109302E-6</v>
      </c>
      <c r="X60" t="s">
        <v>70</v>
      </c>
      <c r="Y60" s="3">
        <v>6.8033654363931397E-6</v>
      </c>
      <c r="Z60" t="s">
        <v>70</v>
      </c>
      <c r="AA60" s="3">
        <v>7.2661366897152204E-6</v>
      </c>
    </row>
    <row r="61" spans="1:27">
      <c r="A61" t="s">
        <v>71</v>
      </c>
      <c r="B61">
        <v>0</v>
      </c>
      <c r="C61" t="s">
        <v>71</v>
      </c>
      <c r="D61">
        <v>0</v>
      </c>
      <c r="E61" t="s">
        <v>71</v>
      </c>
      <c r="F61">
        <v>0</v>
      </c>
      <c r="H61" t="s">
        <v>71</v>
      </c>
      <c r="I61">
        <v>0</v>
      </c>
      <c r="J61" t="s">
        <v>71</v>
      </c>
      <c r="K61">
        <v>0</v>
      </c>
      <c r="L61" t="s">
        <v>71</v>
      </c>
      <c r="M61">
        <v>0</v>
      </c>
      <c r="O61" t="s">
        <v>71</v>
      </c>
      <c r="P61">
        <v>0</v>
      </c>
      <c r="Q61" t="s">
        <v>71</v>
      </c>
      <c r="R61">
        <v>0</v>
      </c>
      <c r="S61" t="s">
        <v>71</v>
      </c>
      <c r="T61">
        <v>0</v>
      </c>
      <c r="V61" t="s">
        <v>71</v>
      </c>
      <c r="W61">
        <v>0</v>
      </c>
      <c r="X61" t="s">
        <v>71</v>
      </c>
      <c r="Y61">
        <v>0</v>
      </c>
      <c r="Z61" t="s">
        <v>71</v>
      </c>
      <c r="AA61">
        <v>0</v>
      </c>
    </row>
    <row r="62" spans="1:27">
      <c r="A62" t="s">
        <v>72</v>
      </c>
      <c r="B62" s="3">
        <v>5.5902295106136804E-6</v>
      </c>
      <c r="C62" t="s">
        <v>72</v>
      </c>
      <c r="D62" s="3">
        <v>3.56542344821647E-6</v>
      </c>
      <c r="E62" t="s">
        <v>72</v>
      </c>
      <c r="F62" s="3">
        <v>2.78738007873153E-6</v>
      </c>
      <c r="G62" s="72"/>
      <c r="H62" t="s">
        <v>72</v>
      </c>
      <c r="I62" s="3">
        <v>9.7875570475303305E-6</v>
      </c>
      <c r="J62" t="s">
        <v>72</v>
      </c>
      <c r="K62" s="3">
        <v>5.4895083565025802E-6</v>
      </c>
      <c r="L62" t="s">
        <v>72</v>
      </c>
      <c r="M62" s="3">
        <v>1.10692921176067E-5</v>
      </c>
      <c r="N62" s="72"/>
      <c r="O62" t="s">
        <v>72</v>
      </c>
      <c r="P62" s="3">
        <v>1.88337906537019E-6</v>
      </c>
      <c r="Q62" t="s">
        <v>72</v>
      </c>
      <c r="R62" s="3">
        <v>1.27050794958272E-6</v>
      </c>
      <c r="S62" t="s">
        <v>72</v>
      </c>
      <c r="T62" s="3">
        <v>1.49145826516658E-6</v>
      </c>
      <c r="U62" s="72"/>
      <c r="V62" t="s">
        <v>72</v>
      </c>
      <c r="W62" s="3">
        <v>7.1825729419109302E-6</v>
      </c>
      <c r="X62" t="s">
        <v>72</v>
      </c>
      <c r="Y62" s="3">
        <v>6.8033654363931397E-6</v>
      </c>
      <c r="Z62" t="s">
        <v>72</v>
      </c>
      <c r="AA62" s="3">
        <v>7.2661366897152204E-6</v>
      </c>
    </row>
    <row r="63" spans="1:27">
      <c r="A63" t="s">
        <v>73</v>
      </c>
      <c r="B63">
        <v>1.0855405998881899E-2</v>
      </c>
      <c r="C63" t="s">
        <v>73</v>
      </c>
      <c r="D63">
        <v>7.9381879768334294E-3</v>
      </c>
      <c r="E63" t="s">
        <v>73</v>
      </c>
      <c r="F63">
        <v>6.5393669938202904E-3</v>
      </c>
      <c r="H63" t="s">
        <v>73</v>
      </c>
      <c r="I63">
        <v>3.6216887412592699E-2</v>
      </c>
      <c r="J63" t="s">
        <v>73</v>
      </c>
      <c r="K63">
        <v>6.8995139867183697E-2</v>
      </c>
      <c r="L63" t="s">
        <v>73</v>
      </c>
      <c r="M63">
        <v>3.4128343380871201E-2</v>
      </c>
      <c r="O63" t="s">
        <v>73</v>
      </c>
      <c r="P63" s="3">
        <v>5.1240513857919701E-4</v>
      </c>
      <c r="Q63" t="s">
        <v>73</v>
      </c>
      <c r="R63" s="3">
        <v>3.4455965214874498E-4</v>
      </c>
      <c r="S63" t="s">
        <v>73</v>
      </c>
      <c r="T63" s="3">
        <v>7.1192102041095495E-5</v>
      </c>
      <c r="U63" s="72"/>
      <c r="V63" t="s">
        <v>73</v>
      </c>
      <c r="W63">
        <v>0</v>
      </c>
      <c r="X63" t="s">
        <v>73</v>
      </c>
      <c r="Y63">
        <v>1.1927480911253899E-2</v>
      </c>
      <c r="Z63" t="s">
        <v>73</v>
      </c>
      <c r="AA63">
        <v>8.5266030073398707E-3</v>
      </c>
    </row>
    <row r="64" spans="1:27">
      <c r="A64" t="s">
        <v>74</v>
      </c>
      <c r="B64">
        <v>0.26776668113598101</v>
      </c>
      <c r="C64" t="s">
        <v>74</v>
      </c>
      <c r="D64">
        <v>0.19316257408354401</v>
      </c>
      <c r="E64" t="s">
        <v>74</v>
      </c>
      <c r="F64">
        <v>0.156944807749823</v>
      </c>
      <c r="H64" t="s">
        <v>74</v>
      </c>
      <c r="I64">
        <v>0.36216887416958299</v>
      </c>
      <c r="J64" t="s">
        <v>74</v>
      </c>
      <c r="K64">
        <v>0.468528995756059</v>
      </c>
      <c r="L64" t="s">
        <v>74</v>
      </c>
      <c r="M64">
        <v>0.35136286201304701</v>
      </c>
      <c r="O64" t="s">
        <v>75</v>
      </c>
      <c r="P64">
        <v>4.3396721390308798E-2</v>
      </c>
      <c r="Q64" t="s">
        <v>75</v>
      </c>
      <c r="R64">
        <v>2.7537913163541799E-2</v>
      </c>
      <c r="S64" t="s">
        <v>75</v>
      </c>
      <c r="T64">
        <v>3.1191515910904799E-2</v>
      </c>
      <c r="V64" t="s">
        <v>75</v>
      </c>
      <c r="W64">
        <v>0.21888310462236399</v>
      </c>
      <c r="X64" t="s">
        <v>75</v>
      </c>
      <c r="Y64">
        <v>0.21469465648988201</v>
      </c>
      <c r="Z64" t="s">
        <v>75</v>
      </c>
      <c r="AA64">
        <v>5.1159618014935397E-2</v>
      </c>
    </row>
    <row r="65" spans="1:27">
      <c r="A65" t="s">
        <v>75</v>
      </c>
      <c r="B65">
        <v>3.9803155304980402E-2</v>
      </c>
      <c r="C65" t="s">
        <v>75</v>
      </c>
      <c r="D65">
        <v>2.9106689253239799E-2</v>
      </c>
      <c r="E65" t="s">
        <v>75</v>
      </c>
      <c r="F65">
        <v>2.6157467960729201E-2</v>
      </c>
      <c r="H65" t="s">
        <v>75</v>
      </c>
      <c r="I65">
        <v>0.13888096614391501</v>
      </c>
      <c r="J65" t="s">
        <v>75</v>
      </c>
      <c r="K65">
        <v>4.8481818288564599E-2</v>
      </c>
      <c r="L65" t="s">
        <v>75</v>
      </c>
      <c r="M65">
        <v>0.12011400323535699</v>
      </c>
      <c r="O65" t="s">
        <v>76</v>
      </c>
      <c r="P65">
        <v>1.8650402410178599E-2</v>
      </c>
      <c r="Q65" t="s">
        <v>76</v>
      </c>
      <c r="R65">
        <v>1.31745995780327E-2</v>
      </c>
      <c r="S65" t="s">
        <v>76</v>
      </c>
      <c r="T65">
        <v>1.52379373012341E-2</v>
      </c>
      <c r="V65" t="s">
        <v>76</v>
      </c>
      <c r="W65">
        <v>6.5310320151968707E-2</v>
      </c>
      <c r="X65" t="s">
        <v>76</v>
      </c>
      <c r="Y65">
        <v>6.2133839801990901E-2</v>
      </c>
      <c r="Z65" t="s">
        <v>76</v>
      </c>
      <c r="AA65">
        <v>6.6196280009649194E-2</v>
      </c>
    </row>
    <row r="66" spans="1:27">
      <c r="A66" t="s">
        <v>76</v>
      </c>
      <c r="B66">
        <v>5.9690537022600201E-2</v>
      </c>
      <c r="C66" t="s">
        <v>76</v>
      </c>
      <c r="D66">
        <v>3.94875918078735E-2</v>
      </c>
      <c r="E66" t="s">
        <v>76</v>
      </c>
      <c r="F66">
        <v>3.1763309150142201E-2</v>
      </c>
      <c r="H66" t="s">
        <v>76</v>
      </c>
      <c r="I66">
        <v>9.5631369319975498E-2</v>
      </c>
      <c r="J66" t="s">
        <v>76</v>
      </c>
      <c r="K66">
        <v>5.5680268162767999E-2</v>
      </c>
      <c r="L66" t="s">
        <v>76</v>
      </c>
      <c r="M66">
        <v>0.108808100698029</v>
      </c>
      <c r="O66" t="s">
        <v>77</v>
      </c>
      <c r="P66">
        <v>3.6242371443076902</v>
      </c>
      <c r="Q66" t="s">
        <v>77</v>
      </c>
      <c r="R66">
        <v>2.4271729225729302</v>
      </c>
      <c r="S66" t="s">
        <v>77</v>
      </c>
      <c r="T66">
        <v>2.9778713502018901</v>
      </c>
      <c r="V66" t="s">
        <v>77</v>
      </c>
      <c r="W66">
        <v>13.9581550005241</v>
      </c>
      <c r="X66" t="s">
        <v>77</v>
      </c>
      <c r="Y66">
        <v>14.163546433293901</v>
      </c>
      <c r="Z66" t="s">
        <v>77</v>
      </c>
      <c r="AA66">
        <v>12.131793429230999</v>
      </c>
    </row>
    <row r="67" spans="1:27">
      <c r="A67" t="s">
        <v>78</v>
      </c>
      <c r="B67">
        <v>-0.39803155304980398</v>
      </c>
      <c r="C67" t="s">
        <v>78</v>
      </c>
      <c r="D67">
        <v>-0.23285351396771101</v>
      </c>
      <c r="E67" t="s">
        <v>78</v>
      </c>
      <c r="F67">
        <v>-0.24195657859672701</v>
      </c>
      <c r="H67" t="s">
        <v>78</v>
      </c>
      <c r="I67">
        <v>-0.71399006622959804</v>
      </c>
      <c r="J67" t="s">
        <v>78</v>
      </c>
      <c r="K67">
        <v>-1.0564002828905299</v>
      </c>
      <c r="L67" t="s">
        <v>78</v>
      </c>
      <c r="M67">
        <v>-0.66545996592321899</v>
      </c>
      <c r="O67" t="s">
        <v>79</v>
      </c>
      <c r="P67">
        <v>0</v>
      </c>
      <c r="Q67" t="s">
        <v>79</v>
      </c>
      <c r="R67">
        <v>0</v>
      </c>
      <c r="S67" t="s">
        <v>79</v>
      </c>
      <c r="T67">
        <v>0</v>
      </c>
      <c r="V67" t="s">
        <v>79</v>
      </c>
      <c r="W67">
        <v>0</v>
      </c>
      <c r="X67" t="s">
        <v>79</v>
      </c>
      <c r="Y67">
        <v>0</v>
      </c>
      <c r="Z67" t="s">
        <v>79</v>
      </c>
      <c r="AA67">
        <v>0</v>
      </c>
    </row>
    <row r="68" spans="1:27">
      <c r="A68" t="s">
        <v>77</v>
      </c>
      <c r="B68">
        <v>10.669703177482001</v>
      </c>
      <c r="C68" t="s">
        <v>77</v>
      </c>
      <c r="D68">
        <v>7.2823810619011002</v>
      </c>
      <c r="E68" t="s">
        <v>77</v>
      </c>
      <c r="F68">
        <v>5.8884820932580597</v>
      </c>
      <c r="H68" t="s">
        <v>77</v>
      </c>
      <c r="I68">
        <v>18.033548980107199</v>
      </c>
      <c r="J68" t="s">
        <v>77</v>
      </c>
      <c r="K68">
        <v>14.014989533025</v>
      </c>
      <c r="L68" t="s">
        <v>77</v>
      </c>
      <c r="M68">
        <v>18.5094211249816</v>
      </c>
      <c r="O68" t="s">
        <v>80</v>
      </c>
      <c r="P68">
        <v>0.10140464207916999</v>
      </c>
      <c r="Q68" t="s">
        <v>80</v>
      </c>
      <c r="R68">
        <v>5.8075075233620099E-2</v>
      </c>
      <c r="S68" t="s">
        <v>80</v>
      </c>
      <c r="T68">
        <v>5.2458458571995603E-2</v>
      </c>
      <c r="V68" t="s">
        <v>80</v>
      </c>
      <c r="W68">
        <v>0.42715668687090902</v>
      </c>
      <c r="X68" t="s">
        <v>80</v>
      </c>
      <c r="Y68">
        <v>0.51288167938931295</v>
      </c>
      <c r="Z68" t="s">
        <v>80</v>
      </c>
      <c r="AA68">
        <v>0.28137789904501997</v>
      </c>
    </row>
    <row r="69" spans="1:27">
      <c r="A69" t="s">
        <v>79</v>
      </c>
      <c r="B69">
        <v>0</v>
      </c>
      <c r="C69" t="s">
        <v>79</v>
      </c>
      <c r="D69">
        <v>0</v>
      </c>
      <c r="E69" t="s">
        <v>79</v>
      </c>
      <c r="F69">
        <v>0</v>
      </c>
      <c r="H69" t="s">
        <v>79</v>
      </c>
      <c r="I69">
        <v>0</v>
      </c>
      <c r="J69" t="s">
        <v>79</v>
      </c>
      <c r="K69">
        <v>0</v>
      </c>
      <c r="L69" t="s">
        <v>79</v>
      </c>
      <c r="M69">
        <v>0</v>
      </c>
      <c r="O69" t="s">
        <v>81</v>
      </c>
      <c r="P69">
        <v>8.8259595883722605E-2</v>
      </c>
      <c r="Q69" t="s">
        <v>81</v>
      </c>
      <c r="R69">
        <v>4.5010200064251799E-2</v>
      </c>
      <c r="S69" t="s">
        <v>81</v>
      </c>
      <c r="T69">
        <v>6.3800827992967699E-2</v>
      </c>
      <c r="V69" t="s">
        <v>81</v>
      </c>
      <c r="W69">
        <v>0.207051585423568</v>
      </c>
      <c r="X69" t="s">
        <v>81</v>
      </c>
      <c r="Y69">
        <v>0.155057251908396</v>
      </c>
      <c r="Z69" t="s">
        <v>81</v>
      </c>
      <c r="AA69">
        <v>8.95293315143246E-2</v>
      </c>
    </row>
    <row r="70" spans="1:27">
      <c r="A70" t="s">
        <v>80</v>
      </c>
      <c r="B70">
        <v>0.112172528585902</v>
      </c>
      <c r="C70" t="s">
        <v>80</v>
      </c>
      <c r="D70">
        <v>6.8797629127857696E-2</v>
      </c>
      <c r="E70" t="s">
        <v>80</v>
      </c>
      <c r="F70">
        <v>5.0135146917778303E-2</v>
      </c>
      <c r="H70" t="s">
        <v>80</v>
      </c>
      <c r="I70">
        <v>0.165562913907284</v>
      </c>
      <c r="J70" t="s">
        <v>80</v>
      </c>
      <c r="K70">
        <v>0.19448373408769401</v>
      </c>
      <c r="L70" t="s">
        <v>80</v>
      </c>
      <c r="M70">
        <v>0.181005110732538</v>
      </c>
      <c r="O70" t="s">
        <v>82</v>
      </c>
      <c r="P70">
        <v>6.1265102890629301E-2</v>
      </c>
      <c r="Q70" t="s">
        <v>82</v>
      </c>
      <c r="R70">
        <v>4.1328801878366399E-2</v>
      </c>
      <c r="S70" t="s">
        <v>82</v>
      </c>
      <c r="T70">
        <v>4.85161727411203E-2</v>
      </c>
      <c r="V70" t="s">
        <v>82</v>
      </c>
      <c r="W70">
        <v>0.233644452355176</v>
      </c>
      <c r="X70" t="s">
        <v>82</v>
      </c>
      <c r="Y70">
        <v>0.22130907745926801</v>
      </c>
      <c r="Z70" t="s">
        <v>82</v>
      </c>
      <c r="AA70">
        <v>0.23636272702504399</v>
      </c>
    </row>
    <row r="71" spans="1:27">
      <c r="A71" t="s">
        <v>81</v>
      </c>
      <c r="B71">
        <v>3.6184686640613598E-2</v>
      </c>
      <c r="C71" t="s">
        <v>81</v>
      </c>
      <c r="D71">
        <v>1.5876375952582501E-2</v>
      </c>
      <c r="E71" t="s">
        <v>81</v>
      </c>
      <c r="F71">
        <v>6.5393669892754303E-3</v>
      </c>
      <c r="H71" t="s">
        <v>81</v>
      </c>
      <c r="I71">
        <v>8.7955298013245004E-2</v>
      </c>
      <c r="J71" t="s">
        <v>81</v>
      </c>
      <c r="K71">
        <v>9.2414373730923104E-3</v>
      </c>
      <c r="L71" t="s">
        <v>81</v>
      </c>
      <c r="M71">
        <v>4.2589437819420699E-2</v>
      </c>
      <c r="O71" t="s">
        <v>83</v>
      </c>
      <c r="P71">
        <v>0.710771426425298</v>
      </c>
      <c r="Q71" t="s">
        <v>83</v>
      </c>
      <c r="R71">
        <v>0.44084261654611601</v>
      </c>
      <c r="S71" t="s">
        <v>83</v>
      </c>
      <c r="T71">
        <v>0.65785742641637801</v>
      </c>
      <c r="V71" t="s">
        <v>83</v>
      </c>
      <c r="W71">
        <v>2.7744912446758101</v>
      </c>
      <c r="X71" t="s">
        <v>83</v>
      </c>
      <c r="Y71">
        <v>2.6389551526717501</v>
      </c>
      <c r="Z71" t="s">
        <v>83</v>
      </c>
      <c r="AA71">
        <v>2.4812414733969899</v>
      </c>
    </row>
    <row r="72" spans="1:27">
      <c r="A72" t="s">
        <v>82</v>
      </c>
      <c r="B72">
        <v>0.18184655040893699</v>
      </c>
      <c r="C72" t="s">
        <v>82</v>
      </c>
      <c r="D72">
        <v>0.115980918775216</v>
      </c>
      <c r="E72" t="s">
        <v>82</v>
      </c>
      <c r="F72">
        <v>9.0671671178001401E-2</v>
      </c>
      <c r="H72" t="s">
        <v>82</v>
      </c>
      <c r="I72">
        <v>0.31838290049538398</v>
      </c>
      <c r="J72" t="s">
        <v>82</v>
      </c>
      <c r="K72">
        <v>0.178570156408738</v>
      </c>
      <c r="L72" t="s">
        <v>82</v>
      </c>
      <c r="M72">
        <v>0.36007691334208802</v>
      </c>
      <c r="O72" t="s">
        <v>84</v>
      </c>
      <c r="P72">
        <v>0</v>
      </c>
      <c r="Q72" t="s">
        <v>84</v>
      </c>
      <c r="R72">
        <v>0</v>
      </c>
      <c r="S72" t="s">
        <v>84</v>
      </c>
      <c r="T72">
        <v>0</v>
      </c>
      <c r="V72" t="s">
        <v>84</v>
      </c>
      <c r="W72">
        <v>0</v>
      </c>
      <c r="X72" t="s">
        <v>84</v>
      </c>
      <c r="Y72">
        <v>0</v>
      </c>
      <c r="Z72" t="s">
        <v>84</v>
      </c>
      <c r="AA72">
        <v>0</v>
      </c>
    </row>
    <row r="73" spans="1:27">
      <c r="A73" t="s">
        <v>83</v>
      </c>
      <c r="B73">
        <v>0.63865971920683096</v>
      </c>
      <c r="C73" t="s">
        <v>83</v>
      </c>
      <c r="D73">
        <v>0.57317988802969899</v>
      </c>
      <c r="E73" t="s">
        <v>83</v>
      </c>
      <c r="F73">
        <v>0.35694044816461701</v>
      </c>
      <c r="H73" t="s">
        <v>83</v>
      </c>
      <c r="I73">
        <v>2.63179511519711</v>
      </c>
      <c r="J73" t="s">
        <v>83</v>
      </c>
      <c r="K73">
        <v>0.86519421648718997</v>
      </c>
      <c r="L73" t="s">
        <v>83</v>
      </c>
      <c r="M73">
        <v>3.4616321032226498</v>
      </c>
      <c r="O73" t="s">
        <v>85</v>
      </c>
      <c r="P73">
        <v>0.51453466535895098</v>
      </c>
      <c r="Q73" t="s">
        <v>85</v>
      </c>
      <c r="R73">
        <v>0.322052689938573</v>
      </c>
      <c r="S73" t="s">
        <v>85</v>
      </c>
      <c r="T73">
        <v>0.41257868768298001</v>
      </c>
      <c r="V73" t="s">
        <v>85</v>
      </c>
      <c r="W73">
        <v>1.8102224325557399</v>
      </c>
      <c r="X73" t="s">
        <v>85</v>
      </c>
      <c r="Y73">
        <v>1.85472328244941</v>
      </c>
      <c r="Z73" t="s">
        <v>85</v>
      </c>
      <c r="AA73">
        <v>1.44952251022914</v>
      </c>
    </row>
    <row r="74" spans="1:27">
      <c r="A74" t="s">
        <v>84</v>
      </c>
      <c r="B74">
        <v>0.217831813576494</v>
      </c>
      <c r="C74" t="s">
        <v>84</v>
      </c>
      <c r="D74">
        <v>0.19131033022861901</v>
      </c>
      <c r="E74" t="s">
        <v>84</v>
      </c>
      <c r="F74">
        <v>0.16163135408492399</v>
      </c>
      <c r="H74" t="s">
        <v>84</v>
      </c>
      <c r="I74">
        <v>0</v>
      </c>
      <c r="J74" t="s">
        <v>84</v>
      </c>
      <c r="K74">
        <v>0.14696782178217799</v>
      </c>
      <c r="L74" t="s">
        <v>84</v>
      </c>
      <c r="M74">
        <v>0</v>
      </c>
      <c r="O74" t="s">
        <v>86</v>
      </c>
      <c r="P74">
        <v>0</v>
      </c>
      <c r="Q74" t="s">
        <v>86</v>
      </c>
      <c r="R74">
        <v>0</v>
      </c>
      <c r="S74" t="s">
        <v>86</v>
      </c>
      <c r="T74">
        <v>0</v>
      </c>
      <c r="V74" t="s">
        <v>86</v>
      </c>
      <c r="W74">
        <v>0</v>
      </c>
      <c r="X74" t="s">
        <v>86</v>
      </c>
      <c r="Y74">
        <v>0</v>
      </c>
      <c r="Z74" t="s">
        <v>86</v>
      </c>
      <c r="AA74">
        <v>0.42419457864889398</v>
      </c>
    </row>
    <row r="75" spans="1:27">
      <c r="A75" t="s">
        <v>85</v>
      </c>
      <c r="B75">
        <v>1.11086987986345</v>
      </c>
      <c r="C75" t="s">
        <v>85</v>
      </c>
      <c r="D75">
        <v>0.68533022861811299</v>
      </c>
      <c r="E75" t="s">
        <v>85</v>
      </c>
      <c r="F75">
        <v>0.60816113000328098</v>
      </c>
      <c r="H75" t="s">
        <v>85</v>
      </c>
      <c r="I75">
        <v>1.46419701987179</v>
      </c>
      <c r="J75" t="s">
        <v>85</v>
      </c>
      <c r="K75">
        <v>0.97683875530492503</v>
      </c>
      <c r="L75" t="s">
        <v>85</v>
      </c>
      <c r="M75">
        <v>1.4746592845040101</v>
      </c>
      <c r="O75" t="s">
        <v>87</v>
      </c>
      <c r="P75">
        <v>0</v>
      </c>
      <c r="Q75" t="s">
        <v>87</v>
      </c>
      <c r="R75">
        <v>0</v>
      </c>
      <c r="S75" t="s">
        <v>87</v>
      </c>
      <c r="T75">
        <v>0</v>
      </c>
      <c r="V75" t="s">
        <v>87</v>
      </c>
      <c r="W75">
        <v>0</v>
      </c>
      <c r="X75" t="s">
        <v>87</v>
      </c>
      <c r="Y75">
        <v>0</v>
      </c>
      <c r="Z75" t="s">
        <v>87</v>
      </c>
      <c r="AA75">
        <v>0</v>
      </c>
    </row>
    <row r="76" spans="1:27">
      <c r="A76" t="s">
        <v>86</v>
      </c>
      <c r="B76">
        <v>0</v>
      </c>
      <c r="C76" t="s">
        <v>86</v>
      </c>
      <c r="D76">
        <v>7.2889811232780793E-2</v>
      </c>
      <c r="E76" t="s">
        <v>86</v>
      </c>
      <c r="F76">
        <v>0</v>
      </c>
      <c r="H76" t="s">
        <v>86</v>
      </c>
      <c r="I76">
        <v>0</v>
      </c>
      <c r="J76" t="s">
        <v>86</v>
      </c>
      <c r="K76">
        <v>0.35956861322020101</v>
      </c>
      <c r="L76" t="s">
        <v>86</v>
      </c>
      <c r="M76">
        <v>0</v>
      </c>
      <c r="O76" t="s">
        <v>88</v>
      </c>
      <c r="P76">
        <v>3.6624657300954899E-3</v>
      </c>
      <c r="Q76" t="s">
        <v>88</v>
      </c>
      <c r="R76">
        <v>2.5871570168342298E-3</v>
      </c>
      <c r="S76" t="s">
        <v>88</v>
      </c>
      <c r="T76">
        <v>2.99234418302181E-3</v>
      </c>
      <c r="V76" t="s">
        <v>88</v>
      </c>
      <c r="W76">
        <v>1.28252894558246E-2</v>
      </c>
      <c r="X76" t="s">
        <v>88</v>
      </c>
      <c r="Y76">
        <v>1.22015093266749E-2</v>
      </c>
      <c r="Z76" t="s">
        <v>88</v>
      </c>
      <c r="AA76">
        <v>1.29992694882997E-2</v>
      </c>
    </row>
    <row r="77" spans="1:27">
      <c r="A77" t="s">
        <v>87</v>
      </c>
      <c r="B77">
        <v>0.10240266319293601</v>
      </c>
      <c r="C77" t="s">
        <v>87</v>
      </c>
      <c r="D77">
        <v>7.1972904318374206E-2</v>
      </c>
      <c r="E77" t="s">
        <v>87</v>
      </c>
      <c r="F77">
        <v>4.4031737727787901E-2</v>
      </c>
      <c r="H77" t="s">
        <v>87</v>
      </c>
      <c r="I77">
        <v>0.12624172185430399</v>
      </c>
      <c r="J77" t="s">
        <v>87</v>
      </c>
      <c r="K77">
        <v>9.9009900990099001E-2</v>
      </c>
      <c r="L77" t="s">
        <v>87</v>
      </c>
      <c r="M77">
        <v>0.12741340147646599</v>
      </c>
      <c r="O77" t="s">
        <v>89</v>
      </c>
      <c r="P77">
        <v>0</v>
      </c>
      <c r="Q77" t="s">
        <v>89</v>
      </c>
      <c r="R77">
        <v>0</v>
      </c>
      <c r="S77" t="s">
        <v>89</v>
      </c>
      <c r="T77">
        <v>0</v>
      </c>
      <c r="V77" t="s">
        <v>89</v>
      </c>
      <c r="W77">
        <v>0</v>
      </c>
      <c r="X77" t="s">
        <v>89</v>
      </c>
      <c r="Y77">
        <v>0</v>
      </c>
      <c r="Z77" t="s">
        <v>89</v>
      </c>
      <c r="AA77">
        <v>0</v>
      </c>
    </row>
    <row r="78" spans="1:27">
      <c r="A78" t="s">
        <v>88</v>
      </c>
      <c r="B78">
        <v>1.17217066660695E-2</v>
      </c>
      <c r="C78" t="s">
        <v>88</v>
      </c>
      <c r="D78">
        <v>7.7543609290385996E-3</v>
      </c>
      <c r="E78" t="s">
        <v>88</v>
      </c>
      <c r="F78">
        <v>6.2375078391517904E-3</v>
      </c>
      <c r="H78" t="s">
        <v>88</v>
      </c>
      <c r="I78">
        <v>1.8779574035644699E-2</v>
      </c>
      <c r="J78" t="s">
        <v>88</v>
      </c>
      <c r="K78">
        <v>1.09341916331719E-2</v>
      </c>
      <c r="L78" t="s">
        <v>88</v>
      </c>
      <c r="M78">
        <v>2.1367149683903099E-2</v>
      </c>
      <c r="O78" t="s">
        <v>90</v>
      </c>
      <c r="P78">
        <v>0</v>
      </c>
      <c r="Q78" t="s">
        <v>90</v>
      </c>
      <c r="R78">
        <v>0</v>
      </c>
      <c r="S78" t="s">
        <v>90</v>
      </c>
      <c r="T78">
        <v>0</v>
      </c>
      <c r="V78" t="s">
        <v>90</v>
      </c>
      <c r="W78">
        <v>0</v>
      </c>
      <c r="X78" t="s">
        <v>90</v>
      </c>
      <c r="Y78">
        <v>0</v>
      </c>
      <c r="Z78" t="s">
        <v>90</v>
      </c>
      <c r="AA78">
        <v>0</v>
      </c>
    </row>
    <row r="79" spans="1:27">
      <c r="A79" t="s">
        <v>89</v>
      </c>
      <c r="B79">
        <v>-1.77666811404924</v>
      </c>
      <c r="C79" t="s">
        <v>89</v>
      </c>
      <c r="D79">
        <v>-1.0055038103309899</v>
      </c>
      <c r="E79" t="s">
        <v>89</v>
      </c>
      <c r="F79">
        <v>-0.78472403872001395</v>
      </c>
      <c r="H79" t="s">
        <v>89</v>
      </c>
      <c r="I79">
        <v>-5.3549254966928803</v>
      </c>
      <c r="J79" t="s">
        <v>89</v>
      </c>
      <c r="K79">
        <v>-9.6976661951921397</v>
      </c>
      <c r="L79" t="s">
        <v>89</v>
      </c>
      <c r="M79">
        <v>-5.5632453151629297</v>
      </c>
      <c r="O79" t="s">
        <v>91</v>
      </c>
      <c r="P79">
        <v>0</v>
      </c>
      <c r="Q79" t="s">
        <v>91</v>
      </c>
      <c r="R79">
        <v>0</v>
      </c>
      <c r="S79" t="s">
        <v>91</v>
      </c>
      <c r="T79">
        <v>0</v>
      </c>
      <c r="V79" t="s">
        <v>91</v>
      </c>
      <c r="W79">
        <v>0</v>
      </c>
      <c r="X79" t="s">
        <v>91</v>
      </c>
      <c r="Y79">
        <v>0</v>
      </c>
      <c r="Z79" t="s">
        <v>91</v>
      </c>
      <c r="AA79">
        <v>0</v>
      </c>
    </row>
    <row r="80" spans="1:27">
      <c r="A80" t="s">
        <v>90</v>
      </c>
      <c r="B80">
        <v>0</v>
      </c>
      <c r="C80" t="s">
        <v>90</v>
      </c>
      <c r="D80">
        <v>0</v>
      </c>
      <c r="E80" t="s">
        <v>90</v>
      </c>
      <c r="F80">
        <v>0</v>
      </c>
      <c r="H80" t="s">
        <v>90</v>
      </c>
      <c r="I80">
        <v>0</v>
      </c>
      <c r="J80" t="s">
        <v>90</v>
      </c>
      <c r="K80">
        <v>0</v>
      </c>
      <c r="L80" t="s">
        <v>90</v>
      </c>
      <c r="M80">
        <v>0</v>
      </c>
      <c r="O80" t="s">
        <v>92</v>
      </c>
      <c r="P80">
        <v>1.39737154009797E-2</v>
      </c>
      <c r="Q80" t="s">
        <v>92</v>
      </c>
      <c r="R80">
        <v>9.8709990796136803E-3</v>
      </c>
      <c r="S80" t="s">
        <v>92</v>
      </c>
      <c r="T80">
        <v>1.1416943959837E-2</v>
      </c>
      <c r="V80" t="s">
        <v>92</v>
      </c>
      <c r="W80">
        <v>4.8933412077607902E-2</v>
      </c>
      <c r="X80" t="s">
        <v>92</v>
      </c>
      <c r="Y80">
        <v>4.6553450969467502E-2</v>
      </c>
      <c r="Z80" t="s">
        <v>92</v>
      </c>
      <c r="AA80">
        <v>4.9597212816897301E-2</v>
      </c>
    </row>
    <row r="81" spans="1:27">
      <c r="A81" t="s">
        <v>91</v>
      </c>
      <c r="B81">
        <v>1.6206686930091101</v>
      </c>
      <c r="C81" t="s">
        <v>91</v>
      </c>
      <c r="D81">
        <v>1.42334885690093</v>
      </c>
      <c r="E81" t="s">
        <v>91</v>
      </c>
      <c r="F81">
        <v>1.2025372743918299</v>
      </c>
      <c r="H81" t="s">
        <v>91</v>
      </c>
      <c r="I81">
        <v>1.17019867549668</v>
      </c>
      <c r="J81" t="s">
        <v>91</v>
      </c>
      <c r="K81">
        <v>1.0934405940594001</v>
      </c>
      <c r="L81" t="s">
        <v>91</v>
      </c>
      <c r="M81">
        <v>1.44569846678023</v>
      </c>
      <c r="O81" t="s">
        <v>93</v>
      </c>
      <c r="P81">
        <v>1.0790187501697799E-2</v>
      </c>
      <c r="Q81" t="s">
        <v>93</v>
      </c>
      <c r="R81">
        <v>7.6221625931793798E-3</v>
      </c>
      <c r="S81" t="s">
        <v>93</v>
      </c>
      <c r="T81">
        <v>8.81590633071027E-3</v>
      </c>
      <c r="V81" t="s">
        <v>93</v>
      </c>
      <c r="W81">
        <v>3.7785275853821E-2</v>
      </c>
      <c r="X81" t="s">
        <v>93</v>
      </c>
      <c r="Y81">
        <v>3.5947523632785298E-2</v>
      </c>
      <c r="Z81" t="s">
        <v>93</v>
      </c>
      <c r="AA81">
        <v>3.8297847801004502E-2</v>
      </c>
    </row>
    <row r="82" spans="1:27">
      <c r="A82" t="s">
        <v>92</v>
      </c>
      <c r="B82">
        <v>4.4722819279773E-2</v>
      </c>
      <c r="C82" t="s">
        <v>92</v>
      </c>
      <c r="D82">
        <v>2.9585869390793398E-2</v>
      </c>
      <c r="E82" t="s">
        <v>92</v>
      </c>
      <c r="F82">
        <v>2.3798491447840599E-2</v>
      </c>
      <c r="H82" t="s">
        <v>92</v>
      </c>
      <c r="I82">
        <v>7.16512978590753E-2</v>
      </c>
      <c r="J82" t="s">
        <v>92</v>
      </c>
      <c r="K82">
        <v>4.1718146538871501E-2</v>
      </c>
      <c r="L82" t="s">
        <v>92</v>
      </c>
      <c r="M82">
        <v>8.1523894178584105E-2</v>
      </c>
      <c r="O82" t="s">
        <v>94</v>
      </c>
      <c r="P82">
        <v>0.20280928415834101</v>
      </c>
      <c r="Q82" t="s">
        <v>94</v>
      </c>
      <c r="R82">
        <v>0.12802914312866201</v>
      </c>
      <c r="S82" t="s">
        <v>94</v>
      </c>
      <c r="T82">
        <v>0.154539783360744</v>
      </c>
      <c r="V82" t="s">
        <v>94</v>
      </c>
      <c r="W82">
        <v>0.92877425461429197</v>
      </c>
      <c r="X82" t="s">
        <v>94</v>
      </c>
      <c r="Y82">
        <v>0.984017175572519</v>
      </c>
      <c r="Z82" t="s">
        <v>94</v>
      </c>
      <c r="AA82">
        <v>0.68212824010913997</v>
      </c>
    </row>
    <row r="83" spans="1:27">
      <c r="A83" t="s">
        <v>93</v>
      </c>
      <c r="B83">
        <v>3.4533951177727902E-2</v>
      </c>
      <c r="C83" t="s">
        <v>93</v>
      </c>
      <c r="D83">
        <v>2.2845540275552099E-2</v>
      </c>
      <c r="E83" t="s">
        <v>93</v>
      </c>
      <c r="F83">
        <v>1.8376657710731801E-2</v>
      </c>
      <c r="H83" t="s">
        <v>93</v>
      </c>
      <c r="I83">
        <v>5.53275142742456E-2</v>
      </c>
      <c r="J83" t="s">
        <v>93</v>
      </c>
      <c r="K83">
        <v>3.2213810734652702E-2</v>
      </c>
      <c r="L83" t="s">
        <v>93</v>
      </c>
      <c r="M83">
        <v>6.2950910222575998E-2</v>
      </c>
      <c r="O83" t="s">
        <v>95</v>
      </c>
      <c r="P83">
        <v>0.10140464207916999</v>
      </c>
      <c r="Q83" t="s">
        <v>95</v>
      </c>
      <c r="R83">
        <v>5.8075075233620099E-2</v>
      </c>
      <c r="S83" t="s">
        <v>95</v>
      </c>
      <c r="T83">
        <v>5.2458458571995603E-2</v>
      </c>
      <c r="V83" t="s">
        <v>95</v>
      </c>
      <c r="W83">
        <v>0.42715668687090902</v>
      </c>
      <c r="X83" t="s">
        <v>95</v>
      </c>
      <c r="Y83">
        <v>0.51288167938931295</v>
      </c>
      <c r="Z83" t="s">
        <v>95</v>
      </c>
      <c r="AA83">
        <v>0.28137789904501997</v>
      </c>
    </row>
    <row r="84" spans="1:27">
      <c r="A84" t="s">
        <v>94</v>
      </c>
      <c r="B84">
        <v>0.33651758575770702</v>
      </c>
      <c r="C84" t="s">
        <v>94</v>
      </c>
      <c r="D84">
        <v>0.20374682472480901</v>
      </c>
      <c r="E84" t="s">
        <v>94</v>
      </c>
      <c r="F84">
        <v>0.18310227569971199</v>
      </c>
      <c r="H84" t="s">
        <v>94</v>
      </c>
      <c r="I84">
        <v>0.71916390728476798</v>
      </c>
      <c r="J84" t="s">
        <v>94</v>
      </c>
      <c r="K84">
        <v>0.64091230551626499</v>
      </c>
      <c r="L84" t="s">
        <v>94</v>
      </c>
      <c r="M84">
        <v>0.78258091993185597</v>
      </c>
      <c r="O84" t="s">
        <v>96</v>
      </c>
      <c r="P84">
        <v>5.1211860883539602E-3</v>
      </c>
      <c r="Q84" t="s">
        <v>96</v>
      </c>
      <c r="R84">
        <v>3.6151045643142898E-3</v>
      </c>
      <c r="S84" t="s">
        <v>96</v>
      </c>
      <c r="T84">
        <v>4.1821964259725003E-3</v>
      </c>
      <c r="V84" t="s">
        <v>96</v>
      </c>
      <c r="W84">
        <v>1.7876739549448298E-2</v>
      </c>
      <c r="X84" t="s">
        <v>96</v>
      </c>
      <c r="Y84">
        <v>1.70832129263798E-2</v>
      </c>
      <c r="Z84" t="s">
        <v>96</v>
      </c>
      <c r="AA84">
        <v>1.82008949042704E-2</v>
      </c>
    </row>
    <row r="85" spans="1:27">
      <c r="A85" t="s">
        <v>95</v>
      </c>
      <c r="B85">
        <v>0.112172528585902</v>
      </c>
      <c r="C85" t="s">
        <v>95</v>
      </c>
      <c r="D85">
        <v>6.8797629127857696E-2</v>
      </c>
      <c r="E85" t="s">
        <v>95</v>
      </c>
      <c r="F85">
        <v>5.0135146917778303E-2</v>
      </c>
      <c r="H85" t="s">
        <v>95</v>
      </c>
      <c r="I85">
        <v>0.165562913907284</v>
      </c>
      <c r="J85" t="s">
        <v>95</v>
      </c>
      <c r="K85">
        <v>0.19448373408769401</v>
      </c>
      <c r="L85" t="s">
        <v>95</v>
      </c>
      <c r="M85">
        <v>0.181005110732538</v>
      </c>
      <c r="O85" t="s">
        <v>97</v>
      </c>
      <c r="P85">
        <v>0</v>
      </c>
      <c r="Q85" t="s">
        <v>97</v>
      </c>
      <c r="R85">
        <v>0</v>
      </c>
      <c r="S85" t="s">
        <v>97</v>
      </c>
      <c r="T85">
        <v>0</v>
      </c>
      <c r="V85" t="s">
        <v>97</v>
      </c>
      <c r="W85">
        <v>0</v>
      </c>
      <c r="X85" t="s">
        <v>97</v>
      </c>
      <c r="Y85">
        <v>0</v>
      </c>
      <c r="Z85" t="s">
        <v>97</v>
      </c>
      <c r="AA85">
        <v>0</v>
      </c>
    </row>
    <row r="86" spans="1:27">
      <c r="A86" t="s">
        <v>96</v>
      </c>
      <c r="B86">
        <v>1.63090159686076E-2</v>
      </c>
      <c r="C86" t="s">
        <v>96</v>
      </c>
      <c r="D86">
        <v>1.05842506345128E-2</v>
      </c>
      <c r="E86" t="s">
        <v>96</v>
      </c>
      <c r="F86">
        <v>8.70438142767011E-3</v>
      </c>
      <c r="H86" t="s">
        <v>96</v>
      </c>
      <c r="I86">
        <v>2.6264692210803901E-2</v>
      </c>
      <c r="J86" t="s">
        <v>96</v>
      </c>
      <c r="K86">
        <v>6.14630285811374E-3</v>
      </c>
      <c r="L86" t="s">
        <v>96</v>
      </c>
      <c r="M86">
        <v>2.9755813342946899E-2</v>
      </c>
      <c r="O86" t="s">
        <v>98</v>
      </c>
      <c r="P86">
        <v>0</v>
      </c>
      <c r="Q86" t="s">
        <v>98</v>
      </c>
      <c r="R86">
        <v>0</v>
      </c>
      <c r="S86" t="s">
        <v>98</v>
      </c>
      <c r="T86">
        <v>0</v>
      </c>
      <c r="V86" t="s">
        <v>98</v>
      </c>
      <c r="W86">
        <v>0</v>
      </c>
      <c r="X86" t="s">
        <v>98</v>
      </c>
      <c r="Y86">
        <v>0</v>
      </c>
      <c r="Z86" t="s">
        <v>98</v>
      </c>
      <c r="AA86">
        <v>0</v>
      </c>
    </row>
    <row r="87" spans="1:27">
      <c r="A87" t="s">
        <v>97</v>
      </c>
      <c r="B87">
        <v>0</v>
      </c>
      <c r="C87" t="s">
        <v>97</v>
      </c>
      <c r="D87">
        <v>0</v>
      </c>
      <c r="E87" t="s">
        <v>97</v>
      </c>
      <c r="F87">
        <v>0</v>
      </c>
      <c r="H87" t="s">
        <v>97</v>
      </c>
      <c r="I87">
        <v>0</v>
      </c>
      <c r="J87" t="s">
        <v>97</v>
      </c>
      <c r="K87">
        <v>0</v>
      </c>
      <c r="L87" t="s">
        <v>97</v>
      </c>
      <c r="M87">
        <v>0</v>
      </c>
      <c r="O87" t="s">
        <v>99</v>
      </c>
      <c r="P87" s="3">
        <v>8.4710287157311703E-5</v>
      </c>
      <c r="Q87" t="s">
        <v>99</v>
      </c>
      <c r="R87" s="3">
        <v>5.7144669777519803E-5</v>
      </c>
      <c r="S87" t="s">
        <v>99</v>
      </c>
      <c r="T87" s="3">
        <v>6.70825609981727E-5</v>
      </c>
      <c r="U87" s="72"/>
      <c r="V87" t="s">
        <v>99</v>
      </c>
      <c r="W87" s="3">
        <v>3.2305641940411003E-4</v>
      </c>
      <c r="X87" t="s">
        <v>99</v>
      </c>
      <c r="Y87" s="3">
        <v>3.0600050268569099E-4</v>
      </c>
      <c r="Z87" t="s">
        <v>99</v>
      </c>
      <c r="AA87" s="3">
        <v>3.2681495643120499E-4</v>
      </c>
    </row>
    <row r="88" spans="1:27">
      <c r="A88" t="s">
        <v>98</v>
      </c>
      <c r="B88">
        <v>0.217831813576494</v>
      </c>
      <c r="C88" t="s">
        <v>98</v>
      </c>
      <c r="D88">
        <v>0.19131033022861901</v>
      </c>
      <c r="E88" t="s">
        <v>98</v>
      </c>
      <c r="F88">
        <v>0.16163135408492399</v>
      </c>
      <c r="H88" t="s">
        <v>98</v>
      </c>
      <c r="I88">
        <v>0.15728476821192</v>
      </c>
      <c r="J88" t="s">
        <v>98</v>
      </c>
      <c r="K88">
        <v>0.14696782178217799</v>
      </c>
      <c r="L88" t="s">
        <v>98</v>
      </c>
      <c r="M88">
        <v>0.194314310051107</v>
      </c>
      <c r="O88" t="s">
        <v>100</v>
      </c>
      <c r="P88">
        <v>0</v>
      </c>
      <c r="Q88" t="s">
        <v>100</v>
      </c>
      <c r="R88">
        <v>0</v>
      </c>
      <c r="S88" t="s">
        <v>100</v>
      </c>
      <c r="T88">
        <v>0</v>
      </c>
      <c r="V88" t="s">
        <v>100</v>
      </c>
      <c r="W88">
        <v>0</v>
      </c>
      <c r="X88" t="s">
        <v>100</v>
      </c>
      <c r="Y88">
        <v>0</v>
      </c>
      <c r="Z88" t="s">
        <v>100</v>
      </c>
      <c r="AA88">
        <v>0</v>
      </c>
    </row>
    <row r="89" spans="1:27">
      <c r="A89" t="s">
        <v>99</v>
      </c>
      <c r="B89" s="3">
        <v>2.5143630110263502E-4</v>
      </c>
      <c r="C89" t="s">
        <v>99</v>
      </c>
      <c r="D89" s="3">
        <v>1.60364951382064E-4</v>
      </c>
      <c r="E89" t="s">
        <v>99</v>
      </c>
      <c r="F89" s="3">
        <v>1.2537026170978999E-4</v>
      </c>
      <c r="G89" s="72"/>
      <c r="H89" t="s">
        <v>99</v>
      </c>
      <c r="I89" s="3">
        <v>4.4022290226923701E-4</v>
      </c>
      <c r="J89" t="s">
        <v>99</v>
      </c>
      <c r="K89" s="3">
        <v>2.46906083803969E-4</v>
      </c>
      <c r="L89" t="s">
        <v>99</v>
      </c>
      <c r="M89" s="3">
        <v>4.9787255793188505E-4</v>
      </c>
      <c r="N89" s="72"/>
      <c r="O89" t="s">
        <v>101</v>
      </c>
      <c r="P89">
        <v>0</v>
      </c>
      <c r="Q89" t="s">
        <v>101</v>
      </c>
      <c r="R89">
        <v>0</v>
      </c>
      <c r="S89" t="s">
        <v>101</v>
      </c>
      <c r="T89">
        <v>0</v>
      </c>
      <c r="V89" t="s">
        <v>101</v>
      </c>
      <c r="W89">
        <v>0</v>
      </c>
      <c r="X89" t="s">
        <v>101</v>
      </c>
      <c r="Y89">
        <v>0</v>
      </c>
      <c r="Z89" t="s">
        <v>101</v>
      </c>
      <c r="AA89">
        <v>0</v>
      </c>
    </row>
    <row r="90" spans="1:27">
      <c r="A90" t="s">
        <v>100</v>
      </c>
      <c r="B90">
        <v>4.01288174844405</v>
      </c>
      <c r="C90" t="s">
        <v>100</v>
      </c>
      <c r="D90">
        <v>3.5086790855207401</v>
      </c>
      <c r="E90" t="s">
        <v>100</v>
      </c>
      <c r="F90">
        <v>2.47842008893539</v>
      </c>
      <c r="H90" t="s">
        <v>100</v>
      </c>
      <c r="I90">
        <v>3.2595198675496602</v>
      </c>
      <c r="J90" t="s">
        <v>100</v>
      </c>
      <c r="K90">
        <v>2.6770980669495499</v>
      </c>
      <c r="L90" t="s">
        <v>100</v>
      </c>
      <c r="M90">
        <v>2.7683134582623499</v>
      </c>
      <c r="O90" t="s">
        <v>102</v>
      </c>
      <c r="P90">
        <v>9.3273667278051794E-2</v>
      </c>
      <c r="Q90" t="s">
        <v>102</v>
      </c>
      <c r="R90">
        <v>4.1980028023545099E-2</v>
      </c>
      <c r="S90" t="s">
        <v>102</v>
      </c>
      <c r="T90">
        <v>5.7655394563981201E-2</v>
      </c>
      <c r="V90" t="s">
        <v>102</v>
      </c>
      <c r="W90">
        <v>0.417853571179436</v>
      </c>
      <c r="X90" t="s">
        <v>102</v>
      </c>
      <c r="Y90">
        <v>0.38362824346580499</v>
      </c>
      <c r="Z90" t="s">
        <v>102</v>
      </c>
      <c r="AA90">
        <v>0.32611346750035097</v>
      </c>
    </row>
    <row r="91" spans="1:27">
      <c r="A91" t="s">
        <v>101</v>
      </c>
      <c r="B91">
        <v>0</v>
      </c>
      <c r="C91" t="s">
        <v>101</v>
      </c>
      <c r="D91">
        <v>0</v>
      </c>
      <c r="E91" t="s">
        <v>101</v>
      </c>
      <c r="F91">
        <v>0</v>
      </c>
      <c r="H91" t="s">
        <v>101</v>
      </c>
      <c r="I91">
        <v>0</v>
      </c>
      <c r="J91" t="s">
        <v>101</v>
      </c>
      <c r="K91">
        <v>0</v>
      </c>
      <c r="L91" t="s">
        <v>101</v>
      </c>
      <c r="M91">
        <v>0</v>
      </c>
      <c r="O91" t="s">
        <v>103</v>
      </c>
      <c r="P91">
        <v>0</v>
      </c>
      <c r="Q91" t="s">
        <v>103</v>
      </c>
      <c r="R91">
        <v>0</v>
      </c>
      <c r="S91" t="s">
        <v>103</v>
      </c>
      <c r="T91">
        <v>0</v>
      </c>
      <c r="V91" t="s">
        <v>103</v>
      </c>
      <c r="W91">
        <v>0</v>
      </c>
      <c r="X91" t="s">
        <v>103</v>
      </c>
      <c r="Y91">
        <v>0</v>
      </c>
      <c r="Z91" t="s">
        <v>103</v>
      </c>
      <c r="AA91">
        <v>0</v>
      </c>
    </row>
    <row r="92" spans="1:27">
      <c r="A92" t="s">
        <v>102</v>
      </c>
      <c r="B92">
        <v>0.120025596275317</v>
      </c>
      <c r="C92" t="s">
        <v>102</v>
      </c>
      <c r="D92">
        <v>7.5418199791406806E-2</v>
      </c>
      <c r="E92" t="s">
        <v>102</v>
      </c>
      <c r="F92">
        <v>5.5918733860857897E-2</v>
      </c>
      <c r="H92" t="s">
        <v>102</v>
      </c>
      <c r="I92">
        <v>0.19373922368111501</v>
      </c>
      <c r="J92" t="s">
        <v>102</v>
      </c>
      <c r="K92">
        <v>7.9561527581329505E-2</v>
      </c>
      <c r="L92" t="s">
        <v>102</v>
      </c>
      <c r="M92">
        <v>0.18215063410281601</v>
      </c>
      <c r="O92" t="s">
        <v>104</v>
      </c>
      <c r="P92">
        <v>-0.24203056993428601</v>
      </c>
      <c r="Q92" t="s">
        <v>104</v>
      </c>
      <c r="R92">
        <v>-0.14316189922101299</v>
      </c>
      <c r="S92" t="s">
        <v>104</v>
      </c>
      <c r="T92">
        <v>-6.0965235636103898E-2</v>
      </c>
      <c r="V92" t="s">
        <v>104</v>
      </c>
      <c r="W92">
        <v>-1.71945534816768</v>
      </c>
      <c r="X92" t="s">
        <v>104</v>
      </c>
      <c r="Y92">
        <v>-2.2660621887771399</v>
      </c>
      <c r="Z92" t="s">
        <v>104</v>
      </c>
      <c r="AA92">
        <v>-0.18332196453411501</v>
      </c>
    </row>
    <row r="93" spans="1:27">
      <c r="A93" t="s">
        <v>103</v>
      </c>
      <c r="B93">
        <v>0.108915906788247</v>
      </c>
      <c r="C93" t="s">
        <v>103</v>
      </c>
      <c r="D93">
        <v>9.5655165114309895E-2</v>
      </c>
      <c r="E93" t="s">
        <v>103</v>
      </c>
      <c r="F93">
        <v>8.0815677042462203E-2</v>
      </c>
      <c r="H93" t="s">
        <v>103</v>
      </c>
      <c r="I93">
        <v>7.8642384105960195E-2</v>
      </c>
      <c r="J93" t="s">
        <v>103</v>
      </c>
      <c r="K93">
        <v>7.3483910891089105E-2</v>
      </c>
      <c r="L93" t="s">
        <v>103</v>
      </c>
      <c r="M93">
        <v>9.7157155025553596E-2</v>
      </c>
      <c r="O93" t="s">
        <v>105</v>
      </c>
      <c r="P93">
        <v>-1.00295215379446E-2</v>
      </c>
      <c r="Q93" t="s">
        <v>105</v>
      </c>
      <c r="R93">
        <v>-7.0848299801582401E-3</v>
      </c>
      <c r="S93" t="s">
        <v>105</v>
      </c>
      <c r="T93">
        <v>-8.1944194535026292E-3</v>
      </c>
      <c r="V93" t="s">
        <v>105</v>
      </c>
      <c r="W93">
        <v>-3.5121561901178197E-2</v>
      </c>
      <c r="X93" t="s">
        <v>105</v>
      </c>
      <c r="Y93">
        <v>-3.3413363998988602E-2</v>
      </c>
      <c r="Z93" t="s">
        <v>105</v>
      </c>
      <c r="AA93">
        <v>-3.5597999521996798E-2</v>
      </c>
    </row>
    <row r="94" spans="1:27">
      <c r="A94" t="s">
        <v>104</v>
      </c>
      <c r="B94">
        <v>0.27138514979742401</v>
      </c>
      <c r="C94" t="s">
        <v>104</v>
      </c>
      <c r="D94">
        <v>0.16934801016759499</v>
      </c>
      <c r="E94" t="s">
        <v>104</v>
      </c>
      <c r="F94">
        <v>0.15040544075600301</v>
      </c>
      <c r="H94" t="s">
        <v>104</v>
      </c>
      <c r="I94">
        <v>-0.50703642383450598</v>
      </c>
      <c r="J94" t="s">
        <v>104</v>
      </c>
      <c r="K94">
        <v>-0.34391917676839501</v>
      </c>
      <c r="L94" t="s">
        <v>104</v>
      </c>
      <c r="M94">
        <v>-0.638841567284544</v>
      </c>
      <c r="O94" t="s">
        <v>106</v>
      </c>
      <c r="P94">
        <v>0</v>
      </c>
      <c r="Q94" t="s">
        <v>106</v>
      </c>
      <c r="R94">
        <v>0</v>
      </c>
      <c r="S94" t="s">
        <v>106</v>
      </c>
      <c r="T94">
        <v>0</v>
      </c>
      <c r="V94" t="s">
        <v>106</v>
      </c>
      <c r="W94">
        <v>0</v>
      </c>
      <c r="X94" t="s">
        <v>106</v>
      </c>
      <c r="Y94">
        <v>0</v>
      </c>
      <c r="Z94" t="s">
        <v>106</v>
      </c>
      <c r="AA94">
        <v>0</v>
      </c>
    </row>
    <row r="95" spans="1:27">
      <c r="A95" t="s">
        <v>105</v>
      </c>
      <c r="B95">
        <v>7.9606310639064704E-2</v>
      </c>
      <c r="C95" t="s">
        <v>105</v>
      </c>
      <c r="D95">
        <v>4.5644580866792198E-2</v>
      </c>
      <c r="E95" t="s">
        <v>105</v>
      </c>
      <c r="F95">
        <v>7.0843142413650598E-2</v>
      </c>
      <c r="H95" t="s">
        <v>105</v>
      </c>
      <c r="I95">
        <v>-2.0384094852488401E-2</v>
      </c>
      <c r="J95" t="s">
        <v>105</v>
      </c>
      <c r="K95">
        <v>0.17238330976397201</v>
      </c>
      <c r="L95" t="s">
        <v>105</v>
      </c>
      <c r="M95">
        <v>3.77588433912023E-2</v>
      </c>
      <c r="O95" t="s">
        <v>107</v>
      </c>
      <c r="P95">
        <v>0.82692727344459405</v>
      </c>
      <c r="Q95" t="s">
        <v>107</v>
      </c>
      <c r="R95">
        <v>0.67471109644975502</v>
      </c>
      <c r="S95" t="s">
        <v>107</v>
      </c>
      <c r="T95">
        <v>0.86841401460696899</v>
      </c>
      <c r="V95" t="s">
        <v>107</v>
      </c>
      <c r="W95">
        <v>2.0884688355807501</v>
      </c>
      <c r="X95" t="s">
        <v>107</v>
      </c>
      <c r="Y95">
        <v>2.4566665077290901</v>
      </c>
      <c r="Z95" t="s">
        <v>107</v>
      </c>
      <c r="AA95">
        <v>0.40115754882092097</v>
      </c>
    </row>
    <row r="96" spans="1:27">
      <c r="A96" t="s">
        <v>106</v>
      </c>
      <c r="B96">
        <v>4.3566362715298803</v>
      </c>
      <c r="C96" t="s">
        <v>106</v>
      </c>
      <c r="D96">
        <v>3.8262066045723899</v>
      </c>
      <c r="E96" t="s">
        <v>106</v>
      </c>
      <c r="F96">
        <v>3.2326270816984901</v>
      </c>
      <c r="H96" t="s">
        <v>106</v>
      </c>
      <c r="I96">
        <v>3.14569536423841</v>
      </c>
      <c r="J96" t="s">
        <v>106</v>
      </c>
      <c r="K96">
        <v>2.93935643564356</v>
      </c>
      <c r="L96" t="s">
        <v>106</v>
      </c>
      <c r="M96">
        <v>3.88628620102214</v>
      </c>
      <c r="O96" t="s">
        <v>108</v>
      </c>
      <c r="P96" s="3">
        <v>2.5324446219849301E-7</v>
      </c>
      <c r="Q96" t="s">
        <v>108</v>
      </c>
      <c r="R96" s="3">
        <v>1.7083608304191399E-7</v>
      </c>
      <c r="S96" t="s">
        <v>108</v>
      </c>
      <c r="T96" s="3">
        <v>2.00545685782786E-7</v>
      </c>
      <c r="U96" s="72"/>
      <c r="V96" t="s">
        <v>108</v>
      </c>
      <c r="W96" s="3">
        <v>9.6578902002298393E-7</v>
      </c>
      <c r="X96" t="s">
        <v>108</v>
      </c>
      <c r="Y96" s="3">
        <v>9.1479970907531797E-7</v>
      </c>
      <c r="Z96" t="s">
        <v>108</v>
      </c>
      <c r="AA96" s="3">
        <v>9.7702523728858697E-7</v>
      </c>
    </row>
    <row r="97" spans="1:27">
      <c r="A97" t="s">
        <v>109</v>
      </c>
      <c r="B97">
        <v>5.0822351753595202E-2</v>
      </c>
      <c r="C97" t="s">
        <v>109</v>
      </c>
      <c r="D97">
        <v>3.2414269269793197E-2</v>
      </c>
      <c r="E97" t="s">
        <v>109</v>
      </c>
      <c r="F97">
        <v>2.31558655796106E-2</v>
      </c>
      <c r="H97" t="s">
        <v>109</v>
      </c>
      <c r="I97">
        <v>7.8576632731710505E-2</v>
      </c>
      <c r="J97" t="s">
        <v>109</v>
      </c>
      <c r="K97">
        <v>4.5131144492188399E-2</v>
      </c>
      <c r="L97" t="s">
        <v>109</v>
      </c>
      <c r="M97">
        <v>9.6922150085447301E-2</v>
      </c>
      <c r="O97" t="s">
        <v>110</v>
      </c>
      <c r="P97">
        <v>0</v>
      </c>
      <c r="Q97" t="s">
        <v>110</v>
      </c>
      <c r="R97">
        <v>0</v>
      </c>
      <c r="S97" t="s">
        <v>110</v>
      </c>
      <c r="T97">
        <v>0</v>
      </c>
      <c r="V97" t="s">
        <v>110</v>
      </c>
      <c r="W97">
        <v>0</v>
      </c>
      <c r="X97" t="s">
        <v>110</v>
      </c>
      <c r="Y97">
        <v>0</v>
      </c>
      <c r="Z97" t="s">
        <v>110</v>
      </c>
      <c r="AA97">
        <v>0</v>
      </c>
    </row>
    <row r="98" spans="1:27">
      <c r="A98" t="s">
        <v>107</v>
      </c>
      <c r="B98">
        <v>2.8613635540186801</v>
      </c>
      <c r="C98" t="s">
        <v>107</v>
      </c>
      <c r="D98">
        <v>1.6954628852292699</v>
      </c>
      <c r="E98" t="s">
        <v>107</v>
      </c>
      <c r="F98">
        <v>2.2556055070026</v>
      </c>
      <c r="H98" t="s">
        <v>107</v>
      </c>
      <c r="I98">
        <v>5.2082921252169303</v>
      </c>
      <c r="J98" t="s">
        <v>107</v>
      </c>
      <c r="K98">
        <v>2.7366642509447399</v>
      </c>
      <c r="L98" t="s">
        <v>107</v>
      </c>
      <c r="M98">
        <v>4.1461827321668299</v>
      </c>
      <c r="O98" t="s">
        <v>111</v>
      </c>
      <c r="P98">
        <v>0</v>
      </c>
      <c r="Q98" t="s">
        <v>111</v>
      </c>
      <c r="R98">
        <v>0</v>
      </c>
      <c r="S98" t="s">
        <v>111</v>
      </c>
      <c r="T98">
        <v>0</v>
      </c>
      <c r="V98" t="s">
        <v>111</v>
      </c>
      <c r="W98">
        <v>0</v>
      </c>
      <c r="X98" t="s">
        <v>111</v>
      </c>
      <c r="Y98">
        <v>0</v>
      </c>
      <c r="Z98" t="s">
        <v>111</v>
      </c>
      <c r="AA98">
        <v>0</v>
      </c>
    </row>
    <row r="99" spans="1:27">
      <c r="A99" t="s">
        <v>108</v>
      </c>
      <c r="B99" s="3">
        <v>7.5167803020218895E-7</v>
      </c>
      <c r="C99" t="s">
        <v>108</v>
      </c>
      <c r="D99" s="3">
        <v>4.7941689501364401E-7</v>
      </c>
      <c r="E99" t="s">
        <v>108</v>
      </c>
      <c r="F99" s="3">
        <v>3.7479898866902403E-7</v>
      </c>
      <c r="G99" s="72"/>
      <c r="H99" t="s">
        <v>108</v>
      </c>
      <c r="I99" s="3">
        <v>1.31606253160284E-6</v>
      </c>
      <c r="J99" t="s">
        <v>108</v>
      </c>
      <c r="K99" s="3">
        <v>7.38134779683015E-7</v>
      </c>
      <c r="L99" t="s">
        <v>108</v>
      </c>
      <c r="M99" s="3">
        <v>1.4884082449383701E-6</v>
      </c>
      <c r="N99" s="72"/>
      <c r="O99" t="s">
        <v>112</v>
      </c>
      <c r="P99">
        <v>0</v>
      </c>
      <c r="Q99" t="s">
        <v>112</v>
      </c>
      <c r="R99">
        <v>0</v>
      </c>
      <c r="S99" t="s">
        <v>112</v>
      </c>
      <c r="T99">
        <v>0</v>
      </c>
      <c r="V99" t="s">
        <v>112</v>
      </c>
      <c r="W99">
        <v>0</v>
      </c>
      <c r="X99" t="s">
        <v>112</v>
      </c>
      <c r="Y99">
        <v>0</v>
      </c>
      <c r="Z99" t="s">
        <v>112</v>
      </c>
      <c r="AA99">
        <v>0</v>
      </c>
    </row>
    <row r="100" spans="1:27">
      <c r="A100" t="s">
        <v>110</v>
      </c>
      <c r="B100">
        <v>6.33347807207989E-2</v>
      </c>
      <c r="C100" t="s">
        <v>110</v>
      </c>
      <c r="D100">
        <v>5.8228469673122903E-2</v>
      </c>
      <c r="E100" t="s">
        <v>110</v>
      </c>
      <c r="F100">
        <v>4.5145173947161901E-2</v>
      </c>
      <c r="H100" t="s">
        <v>110</v>
      </c>
      <c r="I100">
        <v>3.9337748344370801E-2</v>
      </c>
      <c r="J100" t="s">
        <v>110</v>
      </c>
      <c r="K100">
        <v>3.04561527581329E-2</v>
      </c>
      <c r="L100" t="s">
        <v>110</v>
      </c>
      <c r="M100">
        <v>4.0266183986371301E-2</v>
      </c>
      <c r="O100" t="s">
        <v>113</v>
      </c>
      <c r="P100">
        <v>-0.260453291266458</v>
      </c>
      <c r="Q100" t="s">
        <v>113</v>
      </c>
      <c r="R100">
        <v>-0.18072657348238799</v>
      </c>
      <c r="S100" t="s">
        <v>113</v>
      </c>
      <c r="T100">
        <v>-0.18573129926517101</v>
      </c>
      <c r="V100" t="s">
        <v>113</v>
      </c>
      <c r="W100">
        <v>-1.04330931097501</v>
      </c>
      <c r="X100" t="s">
        <v>113</v>
      </c>
      <c r="Y100">
        <v>-1.0757992452854499</v>
      </c>
      <c r="Z100" t="s">
        <v>113</v>
      </c>
      <c r="AA100">
        <v>-0.86613113498606198</v>
      </c>
    </row>
    <row r="101" spans="1:27">
      <c r="A101" t="s">
        <v>111</v>
      </c>
      <c r="B101">
        <v>1.9486394557823099</v>
      </c>
      <c r="C101" t="s">
        <v>111</v>
      </c>
      <c r="D101">
        <v>1.69599121507197</v>
      </c>
      <c r="E101" t="s">
        <v>111</v>
      </c>
      <c r="F101">
        <v>1.4367577818467101</v>
      </c>
      <c r="H101" t="s">
        <v>111</v>
      </c>
      <c r="I101">
        <v>1.4216525248344301</v>
      </c>
      <c r="J101" t="s">
        <v>111</v>
      </c>
      <c r="K101">
        <v>1.3239701202262999</v>
      </c>
      <c r="L101" t="s">
        <v>111</v>
      </c>
      <c r="M101">
        <v>1.75</v>
      </c>
      <c r="O101" t="s">
        <v>114</v>
      </c>
      <c r="P101">
        <v>0</v>
      </c>
      <c r="Q101" t="s">
        <v>114</v>
      </c>
      <c r="R101">
        <v>0</v>
      </c>
      <c r="S101" t="s">
        <v>114</v>
      </c>
      <c r="T101">
        <v>0</v>
      </c>
      <c r="V101" t="s">
        <v>114</v>
      </c>
      <c r="W101">
        <v>0</v>
      </c>
      <c r="X101" t="s">
        <v>114</v>
      </c>
      <c r="Y101">
        <v>0</v>
      </c>
      <c r="Z101" t="s">
        <v>114</v>
      </c>
      <c r="AA101">
        <v>0</v>
      </c>
    </row>
    <row r="102" spans="1:27">
      <c r="A102" t="s">
        <v>112</v>
      </c>
      <c r="B102">
        <v>0</v>
      </c>
      <c r="C102" t="s">
        <v>112</v>
      </c>
      <c r="D102">
        <v>0</v>
      </c>
      <c r="E102" t="s">
        <v>112</v>
      </c>
      <c r="F102">
        <v>0</v>
      </c>
      <c r="H102" t="s">
        <v>112</v>
      </c>
      <c r="I102">
        <v>0</v>
      </c>
      <c r="J102" t="s">
        <v>112</v>
      </c>
      <c r="K102">
        <v>0</v>
      </c>
      <c r="L102" t="s">
        <v>112</v>
      </c>
      <c r="M102">
        <v>0</v>
      </c>
      <c r="O102" t="s">
        <v>115</v>
      </c>
      <c r="P102">
        <v>1.1139109614305099E-2</v>
      </c>
      <c r="Q102" t="s">
        <v>115</v>
      </c>
      <c r="R102">
        <v>7.51432761899195E-3</v>
      </c>
      <c r="S102" t="s">
        <v>115</v>
      </c>
      <c r="T102">
        <v>8.8211223192047293E-3</v>
      </c>
      <c r="V102" t="s">
        <v>115</v>
      </c>
      <c r="W102">
        <v>4.2480809512198903E-2</v>
      </c>
      <c r="X102" t="s">
        <v>115</v>
      </c>
      <c r="Y102">
        <v>4.0238014087662997E-2</v>
      </c>
      <c r="Z102" t="s">
        <v>115</v>
      </c>
      <c r="AA102">
        <v>4.2975041273166398E-2</v>
      </c>
    </row>
    <row r="103" spans="1:27">
      <c r="A103" t="s">
        <v>116</v>
      </c>
      <c r="B103">
        <v>1.7115356780996001</v>
      </c>
      <c r="C103" t="s">
        <v>116</v>
      </c>
      <c r="D103">
        <v>1.1510372565535301</v>
      </c>
      <c r="E103" t="s">
        <v>116</v>
      </c>
      <c r="F103">
        <v>0.75202720376546495</v>
      </c>
      <c r="H103" t="s">
        <v>116</v>
      </c>
      <c r="I103">
        <v>2.3851407284673698</v>
      </c>
      <c r="J103" t="s">
        <v>116</v>
      </c>
      <c r="K103">
        <v>1.71057284300331</v>
      </c>
      <c r="L103" t="s">
        <v>116</v>
      </c>
      <c r="M103">
        <v>1.7834327086748001</v>
      </c>
      <c r="O103" t="s">
        <v>117</v>
      </c>
      <c r="P103">
        <v>0.22262531555315901</v>
      </c>
      <c r="Q103" t="s">
        <v>117</v>
      </c>
      <c r="R103">
        <v>0.18630476677208199</v>
      </c>
      <c r="S103" t="s">
        <v>117</v>
      </c>
      <c r="T103">
        <v>0.190137889265315</v>
      </c>
      <c r="V103" t="s">
        <v>117</v>
      </c>
      <c r="W103">
        <v>0.86655775729741402</v>
      </c>
      <c r="X103" t="s">
        <v>117</v>
      </c>
      <c r="Y103">
        <v>0.79044351739867103</v>
      </c>
      <c r="Z103" t="s">
        <v>117</v>
      </c>
      <c r="AA103">
        <v>0.80464730002859097</v>
      </c>
    </row>
    <row r="104" spans="1:27">
      <c r="A104" t="s">
        <v>113</v>
      </c>
      <c r="B104">
        <v>-0.72556816934957102</v>
      </c>
      <c r="C104" t="s">
        <v>113</v>
      </c>
      <c r="D104">
        <v>-0.406264468532754</v>
      </c>
      <c r="E104" t="s">
        <v>113</v>
      </c>
      <c r="F104">
        <v>-0.31288654806848998</v>
      </c>
      <c r="H104" t="s">
        <v>113</v>
      </c>
      <c r="I104">
        <v>-1.7068289403541701</v>
      </c>
      <c r="J104" t="s">
        <v>113</v>
      </c>
      <c r="K104">
        <v>-1.07671243231743</v>
      </c>
      <c r="L104" t="s">
        <v>113</v>
      </c>
      <c r="M104">
        <v>-1.9170247981674</v>
      </c>
      <c r="O104" t="s">
        <v>118</v>
      </c>
      <c r="P104">
        <v>3.6624657368520201E-3</v>
      </c>
      <c r="Q104" t="s">
        <v>118</v>
      </c>
      <c r="R104">
        <v>2.5871570105664402E-3</v>
      </c>
      <c r="S104" t="s">
        <v>118</v>
      </c>
      <c r="T104">
        <v>2.99234417616389E-3</v>
      </c>
      <c r="V104" t="s">
        <v>118</v>
      </c>
      <c r="W104">
        <v>1.2825289450120099E-2</v>
      </c>
      <c r="X104" t="s">
        <v>118</v>
      </c>
      <c r="Y104">
        <v>1.22015093220397E-2</v>
      </c>
      <c r="Z104" t="s">
        <v>118</v>
      </c>
      <c r="AA104">
        <v>1.299926948559E-2</v>
      </c>
    </row>
    <row r="105" spans="1:27">
      <c r="A105" t="s">
        <v>114</v>
      </c>
      <c r="B105">
        <v>0.29309596179518799</v>
      </c>
      <c r="C105" t="s">
        <v>114</v>
      </c>
      <c r="D105">
        <v>0.177286198129877</v>
      </c>
      <c r="E105" t="s">
        <v>114</v>
      </c>
      <c r="F105">
        <v>0.180922486702911</v>
      </c>
      <c r="H105" t="s">
        <v>114</v>
      </c>
      <c r="I105">
        <v>0</v>
      </c>
      <c r="J105" t="s">
        <v>114</v>
      </c>
      <c r="K105">
        <v>0</v>
      </c>
      <c r="L105" t="s">
        <v>114</v>
      </c>
      <c r="M105">
        <v>0</v>
      </c>
      <c r="O105" t="s">
        <v>119</v>
      </c>
      <c r="P105">
        <v>0</v>
      </c>
      <c r="Q105" t="s">
        <v>119</v>
      </c>
      <c r="R105">
        <v>0</v>
      </c>
      <c r="S105" t="s">
        <v>119</v>
      </c>
      <c r="T105">
        <v>0</v>
      </c>
      <c r="V105" t="s">
        <v>119</v>
      </c>
      <c r="W105" s="3">
        <v>4.05631324369437E-5</v>
      </c>
      <c r="X105" t="s">
        <v>119</v>
      </c>
      <c r="Y105">
        <v>0</v>
      </c>
      <c r="Z105" t="s">
        <v>119</v>
      </c>
      <c r="AA105">
        <v>0</v>
      </c>
    </row>
    <row r="106" spans="1:27">
      <c r="A106" t="s">
        <v>115</v>
      </c>
      <c r="B106">
        <v>3.3063009163015501E-2</v>
      </c>
      <c r="C106" t="s">
        <v>115</v>
      </c>
      <c r="D106">
        <v>2.1087439774419101E-2</v>
      </c>
      <c r="E106" t="s">
        <v>115</v>
      </c>
      <c r="F106">
        <v>1.6485758402268399E-2</v>
      </c>
      <c r="H106" t="s">
        <v>115</v>
      </c>
      <c r="I106">
        <v>5.7887800096068497E-2</v>
      </c>
      <c r="J106" t="s">
        <v>115</v>
      </c>
      <c r="K106">
        <v>3.2467301163705997E-2</v>
      </c>
      <c r="L106" t="s">
        <v>115</v>
      </c>
      <c r="M106">
        <v>6.54685297049582E-2</v>
      </c>
      <c r="O106" t="s">
        <v>120</v>
      </c>
      <c r="P106">
        <v>6.65305913425982E-2</v>
      </c>
      <c r="Q106" t="s">
        <v>120</v>
      </c>
      <c r="R106">
        <v>2.0743525921716299E-2</v>
      </c>
      <c r="S106" t="s">
        <v>120</v>
      </c>
      <c r="T106">
        <v>1.6622868395643298E-2</v>
      </c>
      <c r="V106" t="s">
        <v>120</v>
      </c>
      <c r="W106">
        <v>0.33045233566372101</v>
      </c>
      <c r="X106" t="s">
        <v>120</v>
      </c>
      <c r="Y106">
        <v>-1.9699382100952699E-2</v>
      </c>
      <c r="Z106" t="s">
        <v>120</v>
      </c>
      <c r="AA106">
        <v>0.42206684856500898</v>
      </c>
    </row>
    <row r="107" spans="1:27">
      <c r="A107" t="s">
        <v>117</v>
      </c>
      <c r="B107">
        <v>0.336517585761612</v>
      </c>
      <c r="C107" t="s">
        <v>117</v>
      </c>
      <c r="D107">
        <v>0.220638561659143</v>
      </c>
      <c r="E107" t="s">
        <v>117</v>
      </c>
      <c r="F107">
        <v>0.17303923777944799</v>
      </c>
      <c r="H107" t="s">
        <v>117</v>
      </c>
      <c r="I107">
        <v>0.80711920530302395</v>
      </c>
      <c r="J107" t="s">
        <v>117</v>
      </c>
      <c r="K107">
        <v>0.66301272984128401</v>
      </c>
      <c r="L107" t="s">
        <v>117</v>
      </c>
      <c r="M107">
        <v>0.80387563884141799</v>
      </c>
      <c r="O107" t="s">
        <v>121</v>
      </c>
      <c r="P107">
        <v>0</v>
      </c>
      <c r="Q107" t="s">
        <v>121</v>
      </c>
      <c r="R107">
        <v>0</v>
      </c>
      <c r="S107" t="s">
        <v>121</v>
      </c>
      <c r="T107">
        <v>0</v>
      </c>
      <c r="V107" t="s">
        <v>121</v>
      </c>
      <c r="W107">
        <v>0</v>
      </c>
      <c r="X107" t="s">
        <v>121</v>
      </c>
      <c r="Y107">
        <v>0</v>
      </c>
      <c r="Z107" t="s">
        <v>121</v>
      </c>
      <c r="AA107">
        <v>0</v>
      </c>
    </row>
    <row r="108" spans="1:27">
      <c r="A108" t="s">
        <v>118</v>
      </c>
      <c r="B108">
        <v>0</v>
      </c>
      <c r="C108" t="s">
        <v>118</v>
      </c>
      <c r="D108">
        <v>0</v>
      </c>
      <c r="E108" t="s">
        <v>118</v>
      </c>
      <c r="F108">
        <v>0</v>
      </c>
      <c r="H108" t="s">
        <v>118</v>
      </c>
      <c r="I108">
        <v>0</v>
      </c>
      <c r="J108" t="s">
        <v>118</v>
      </c>
      <c r="K108">
        <v>0</v>
      </c>
      <c r="L108" t="s">
        <v>118</v>
      </c>
      <c r="M108">
        <v>0</v>
      </c>
      <c r="O108" t="s">
        <v>122</v>
      </c>
      <c r="P108">
        <v>0.144830106708013</v>
      </c>
      <c r="Q108" t="s">
        <v>122</v>
      </c>
      <c r="R108">
        <v>8.5632378292184494E-2</v>
      </c>
      <c r="S108" t="s">
        <v>122</v>
      </c>
      <c r="T108">
        <v>8.3672736411765897E-2</v>
      </c>
      <c r="V108" t="s">
        <v>122</v>
      </c>
      <c r="W108">
        <v>0.64614940854704594</v>
      </c>
      <c r="X108" t="s">
        <v>122</v>
      </c>
      <c r="Y108">
        <v>0.72768016564450899</v>
      </c>
      <c r="Z108" t="s">
        <v>122</v>
      </c>
      <c r="AA108">
        <v>0.33264840941785601</v>
      </c>
    </row>
    <row r="109" spans="1:27">
      <c r="A109" t="s">
        <v>119</v>
      </c>
      <c r="B109" s="3">
        <v>3.1570477268929399E-5</v>
      </c>
      <c r="C109" t="s">
        <v>119</v>
      </c>
      <c r="D109">
        <v>0</v>
      </c>
      <c r="E109" t="s">
        <v>119</v>
      </c>
      <c r="F109">
        <v>0</v>
      </c>
      <c r="H109" t="s">
        <v>119</v>
      </c>
      <c r="I109">
        <v>0</v>
      </c>
      <c r="J109" t="s">
        <v>119</v>
      </c>
      <c r="K109" s="3">
        <v>3.1001663487655303E-5</v>
      </c>
      <c r="L109" t="s">
        <v>119</v>
      </c>
      <c r="M109" s="3">
        <v>6.2513164020838702E-5</v>
      </c>
      <c r="N109" s="72"/>
      <c r="O109" t="s">
        <v>123</v>
      </c>
      <c r="P109">
        <v>8.8259595883722605E-2</v>
      </c>
      <c r="Q109" t="s">
        <v>123</v>
      </c>
      <c r="R109">
        <v>4.5010200064251799E-2</v>
      </c>
      <c r="S109" t="s">
        <v>123</v>
      </c>
      <c r="T109">
        <v>6.3800827992967699E-2</v>
      </c>
      <c r="V109" t="s">
        <v>123</v>
      </c>
      <c r="W109">
        <v>0.207051585423568</v>
      </c>
      <c r="X109" t="s">
        <v>123</v>
      </c>
      <c r="Y109">
        <v>0.155057251908396</v>
      </c>
      <c r="Z109" t="s">
        <v>123</v>
      </c>
      <c r="AA109">
        <v>8.95293315143246E-2</v>
      </c>
    </row>
    <row r="110" spans="1:27">
      <c r="A110" t="s">
        <v>120</v>
      </c>
      <c r="B110">
        <v>0.14473874655959601</v>
      </c>
      <c r="C110" t="s">
        <v>120</v>
      </c>
      <c r="D110">
        <v>9.2612193053355399E-2</v>
      </c>
      <c r="E110" t="s">
        <v>120</v>
      </c>
      <c r="F110">
        <v>7.1933036888367496E-2</v>
      </c>
      <c r="H110" t="s">
        <v>120</v>
      </c>
      <c r="I110">
        <v>-0.15004139071970701</v>
      </c>
      <c r="J110" t="s">
        <v>120</v>
      </c>
      <c r="K110">
        <v>0.128583728757803</v>
      </c>
      <c r="L110" t="s">
        <v>120</v>
      </c>
      <c r="M110">
        <v>-0.122444633743725</v>
      </c>
      <c r="O110" t="s">
        <v>124</v>
      </c>
      <c r="P110" s="3">
        <v>2.5324446219849301E-7</v>
      </c>
      <c r="Q110" t="s">
        <v>124</v>
      </c>
      <c r="R110" s="3">
        <v>1.7083608304191399E-7</v>
      </c>
      <c r="S110" t="s">
        <v>124</v>
      </c>
      <c r="T110" s="3">
        <v>2.00545685782786E-7</v>
      </c>
      <c r="U110" s="72"/>
      <c r="V110" t="s">
        <v>124</v>
      </c>
      <c r="W110" s="3">
        <v>9.6578902002298393E-7</v>
      </c>
      <c r="X110" t="s">
        <v>124</v>
      </c>
      <c r="Y110" s="3">
        <v>9.1479970907531797E-7</v>
      </c>
      <c r="Z110" t="s">
        <v>124</v>
      </c>
      <c r="AA110" s="3">
        <v>9.7702523728858697E-7</v>
      </c>
    </row>
    <row r="111" spans="1:27">
      <c r="A111" t="s">
        <v>125</v>
      </c>
      <c r="B111">
        <v>1.07468519322622</v>
      </c>
      <c r="C111" t="s">
        <v>125</v>
      </c>
      <c r="D111">
        <v>0.73825148179508804</v>
      </c>
      <c r="E111" t="s">
        <v>125</v>
      </c>
      <c r="F111">
        <v>0.43377801028860402</v>
      </c>
      <c r="H111" t="s">
        <v>125</v>
      </c>
      <c r="I111">
        <v>0.88472682119205204</v>
      </c>
      <c r="J111" t="s">
        <v>125</v>
      </c>
      <c r="K111">
        <v>0.53041018387552996</v>
      </c>
      <c r="L111" t="s">
        <v>125</v>
      </c>
      <c r="M111">
        <v>0.58560477001703504</v>
      </c>
      <c r="O111" t="s">
        <v>126</v>
      </c>
      <c r="P111">
        <v>1.39173697743628E-2</v>
      </c>
      <c r="Q111" t="s">
        <v>126</v>
      </c>
      <c r="R111">
        <v>9.8311966639700807E-3</v>
      </c>
      <c r="S111" t="s">
        <v>126</v>
      </c>
      <c r="T111">
        <v>1.13709078954828E-2</v>
      </c>
      <c r="V111" t="s">
        <v>126</v>
      </c>
      <c r="W111">
        <v>4.8736099932133702E-2</v>
      </c>
      <c r="X111" t="s">
        <v>126</v>
      </c>
      <c r="Y111">
        <v>4.6365735441364797E-2</v>
      </c>
      <c r="Z111" t="s">
        <v>126</v>
      </c>
      <c r="AA111">
        <v>4.9397224055538799E-2</v>
      </c>
    </row>
    <row r="112" spans="1:27">
      <c r="A112" t="s">
        <v>121</v>
      </c>
      <c r="B112">
        <v>0</v>
      </c>
      <c r="C112" t="s">
        <v>121</v>
      </c>
      <c r="D112">
        <v>0</v>
      </c>
      <c r="E112" t="s">
        <v>121</v>
      </c>
      <c r="F112">
        <v>0</v>
      </c>
      <c r="H112" t="s">
        <v>121</v>
      </c>
      <c r="I112">
        <v>0</v>
      </c>
      <c r="J112" t="s">
        <v>121</v>
      </c>
      <c r="K112">
        <v>0</v>
      </c>
      <c r="L112" t="s">
        <v>121</v>
      </c>
      <c r="M112">
        <v>0</v>
      </c>
      <c r="O112" t="s">
        <v>127</v>
      </c>
      <c r="P112">
        <v>1.2832039097569E-2</v>
      </c>
      <c r="Q112" t="s">
        <v>127</v>
      </c>
      <c r="R112">
        <v>5.0014659316227001E-3</v>
      </c>
      <c r="S112" t="s">
        <v>127</v>
      </c>
      <c r="T112">
        <v>1.37420176827962E-2</v>
      </c>
      <c r="V112" t="s">
        <v>127</v>
      </c>
      <c r="W112">
        <v>5.2093483436996303E-2</v>
      </c>
      <c r="X112" t="s">
        <v>127</v>
      </c>
      <c r="Y112">
        <v>4.4012066736134302E-2</v>
      </c>
      <c r="Z112" t="s">
        <v>127</v>
      </c>
      <c r="AA112">
        <v>5.3985742108487098E-2</v>
      </c>
    </row>
    <row r="113" spans="1:27">
      <c r="A113" t="s">
        <v>122</v>
      </c>
      <c r="B113">
        <v>0.1592126212187</v>
      </c>
      <c r="C113" t="s">
        <v>122</v>
      </c>
      <c r="D113">
        <v>0.108488569009314</v>
      </c>
      <c r="E113" t="s">
        <v>122</v>
      </c>
      <c r="F113">
        <v>8.5011770860580704E-2</v>
      </c>
      <c r="H113" t="s">
        <v>122</v>
      </c>
      <c r="I113">
        <v>0.310430463576158</v>
      </c>
      <c r="J113" t="s">
        <v>122</v>
      </c>
      <c r="K113">
        <v>0.26078500707213498</v>
      </c>
      <c r="L113" t="s">
        <v>122</v>
      </c>
      <c r="M113">
        <v>0.30877342419080001</v>
      </c>
      <c r="O113" t="s">
        <v>128</v>
      </c>
      <c r="P113">
        <v>1.73262801836244E-2</v>
      </c>
      <c r="Q113" t="s">
        <v>128</v>
      </c>
      <c r="R113">
        <v>1.2239242816576699E-2</v>
      </c>
      <c r="S113" t="s">
        <v>128</v>
      </c>
      <c r="T113">
        <v>1.4156089790049E-2</v>
      </c>
      <c r="V113" t="s">
        <v>128</v>
      </c>
      <c r="W113">
        <v>6.0673484738799702E-2</v>
      </c>
      <c r="X113" t="s">
        <v>128</v>
      </c>
      <c r="Y113">
        <v>5.7722524885321001E-2</v>
      </c>
      <c r="Z113" t="s">
        <v>128</v>
      </c>
      <c r="AA113">
        <v>6.1496544120018301E-2</v>
      </c>
    </row>
    <row r="114" spans="1:27">
      <c r="A114" t="s">
        <v>123</v>
      </c>
      <c r="B114">
        <v>3.6184686640613598E-2</v>
      </c>
      <c r="C114" t="s">
        <v>123</v>
      </c>
      <c r="D114">
        <v>1.5876375952582501E-2</v>
      </c>
      <c r="E114" t="s">
        <v>123</v>
      </c>
      <c r="F114">
        <v>6.5393669892754303E-3</v>
      </c>
      <c r="H114" t="s">
        <v>123</v>
      </c>
      <c r="I114">
        <v>8.7955298013245004E-2</v>
      </c>
      <c r="J114" t="s">
        <v>123</v>
      </c>
      <c r="K114">
        <v>9.2414373730923104E-3</v>
      </c>
      <c r="L114" t="s">
        <v>123</v>
      </c>
      <c r="M114">
        <v>4.2589437819420699E-2</v>
      </c>
      <c r="O114" t="s">
        <v>129</v>
      </c>
      <c r="P114">
        <v>0</v>
      </c>
      <c r="Q114" t="s">
        <v>129</v>
      </c>
      <c r="R114">
        <v>0</v>
      </c>
      <c r="S114" t="s">
        <v>129</v>
      </c>
      <c r="T114">
        <v>0</v>
      </c>
      <c r="V114" t="s">
        <v>129</v>
      </c>
      <c r="W114">
        <v>0</v>
      </c>
      <c r="X114" t="s">
        <v>129</v>
      </c>
      <c r="Y114">
        <v>0</v>
      </c>
      <c r="Z114" t="s">
        <v>129</v>
      </c>
      <c r="AA114">
        <v>0</v>
      </c>
    </row>
    <row r="115" spans="1:27">
      <c r="A115" t="s">
        <v>124</v>
      </c>
      <c r="B115">
        <v>2.4077298007444599</v>
      </c>
      <c r="C115" t="s">
        <v>124</v>
      </c>
      <c r="D115">
        <v>2.1052079307293399</v>
      </c>
      <c r="E115" t="s">
        <v>124</v>
      </c>
      <c r="F115">
        <v>1.48705242816022</v>
      </c>
      <c r="H115" t="s">
        <v>124</v>
      </c>
      <c r="I115">
        <v>1.95571323659233</v>
      </c>
      <c r="J115" t="s">
        <v>124</v>
      </c>
      <c r="K115">
        <v>1.6062595783045099</v>
      </c>
      <c r="L115" t="s">
        <v>124</v>
      </c>
      <c r="M115">
        <v>1.66098956336565</v>
      </c>
      <c r="O115" t="s">
        <v>130</v>
      </c>
      <c r="P115">
        <v>0</v>
      </c>
      <c r="Q115" t="s">
        <v>130</v>
      </c>
      <c r="R115">
        <v>0</v>
      </c>
      <c r="S115" t="s">
        <v>130</v>
      </c>
      <c r="T115">
        <v>0</v>
      </c>
      <c r="V115" t="s">
        <v>130</v>
      </c>
      <c r="W115">
        <v>0</v>
      </c>
      <c r="X115" t="s">
        <v>130</v>
      </c>
      <c r="Y115">
        <v>0</v>
      </c>
      <c r="Z115" t="s">
        <v>130</v>
      </c>
      <c r="AA115">
        <v>0</v>
      </c>
    </row>
    <row r="116" spans="1:27">
      <c r="A116" t="s">
        <v>126</v>
      </c>
      <c r="B116">
        <v>4.4542485331064197E-2</v>
      </c>
      <c r="C116" t="s">
        <v>126</v>
      </c>
      <c r="D116">
        <v>2.94665715303466E-2</v>
      </c>
      <c r="E116" t="s">
        <v>126</v>
      </c>
      <c r="F116">
        <v>2.3702529788776801E-2</v>
      </c>
      <c r="H116" t="s">
        <v>126</v>
      </c>
      <c r="I116">
        <v>7.1362381335449906E-2</v>
      </c>
      <c r="J116" t="s">
        <v>126</v>
      </c>
      <c r="K116">
        <v>4.1549928206053403E-2</v>
      </c>
      <c r="L116" t="s">
        <v>126</v>
      </c>
      <c r="M116">
        <v>8.1195168798831693E-2</v>
      </c>
      <c r="O116" t="s">
        <v>131</v>
      </c>
      <c r="P116">
        <v>0</v>
      </c>
      <c r="Q116" t="s">
        <v>131</v>
      </c>
      <c r="R116">
        <v>0</v>
      </c>
      <c r="S116" t="s">
        <v>131</v>
      </c>
      <c r="T116">
        <v>0</v>
      </c>
      <c r="V116" t="s">
        <v>131</v>
      </c>
      <c r="W116">
        <v>0</v>
      </c>
      <c r="X116" t="s">
        <v>131</v>
      </c>
      <c r="Y116">
        <v>0</v>
      </c>
      <c r="Z116" t="s">
        <v>131</v>
      </c>
      <c r="AA116">
        <v>0</v>
      </c>
    </row>
    <row r="117" spans="1:27">
      <c r="A117" t="s">
        <v>132</v>
      </c>
      <c r="B117">
        <v>0.99146041396306805</v>
      </c>
      <c r="C117" t="s">
        <v>132</v>
      </c>
      <c r="D117">
        <v>0.84144792551523995</v>
      </c>
      <c r="E117" t="s">
        <v>132</v>
      </c>
      <c r="F117">
        <v>0.40762054233346101</v>
      </c>
      <c r="H117" t="s">
        <v>132</v>
      </c>
      <c r="I117">
        <v>0.73985927153262299</v>
      </c>
      <c r="J117" t="s">
        <v>132</v>
      </c>
      <c r="K117">
        <v>0.35802687410614398</v>
      </c>
      <c r="L117" t="s">
        <v>132</v>
      </c>
      <c r="M117">
        <v>0.54833901193342105</v>
      </c>
      <c r="O117" t="s">
        <v>133</v>
      </c>
      <c r="P117">
        <v>0</v>
      </c>
      <c r="Q117" t="s">
        <v>133</v>
      </c>
      <c r="R117">
        <v>0</v>
      </c>
      <c r="S117" t="s">
        <v>133</v>
      </c>
      <c r="T117">
        <v>0</v>
      </c>
      <c r="V117" t="s">
        <v>133</v>
      </c>
      <c r="W117">
        <v>0</v>
      </c>
      <c r="X117" t="s">
        <v>133</v>
      </c>
      <c r="Y117">
        <v>0</v>
      </c>
      <c r="Z117" t="s">
        <v>133</v>
      </c>
      <c r="AA117">
        <v>0</v>
      </c>
    </row>
    <row r="118" spans="1:27">
      <c r="A118" t="s">
        <v>127</v>
      </c>
      <c r="B118">
        <v>4.7040092632797799E-2</v>
      </c>
      <c r="C118" t="s">
        <v>127</v>
      </c>
      <c r="D118">
        <v>3.4514809346142497E-2</v>
      </c>
      <c r="E118" t="s">
        <v>127</v>
      </c>
      <c r="F118">
        <v>2.39776789606766E-2</v>
      </c>
      <c r="H118" t="s">
        <v>127</v>
      </c>
      <c r="I118">
        <v>0.11899834437086</v>
      </c>
      <c r="J118" t="s">
        <v>127</v>
      </c>
      <c r="K118">
        <v>0.14586280056577</v>
      </c>
      <c r="L118" t="s">
        <v>127</v>
      </c>
      <c r="M118">
        <v>0.13309199318568901</v>
      </c>
      <c r="O118" t="s">
        <v>134</v>
      </c>
      <c r="P118">
        <v>0</v>
      </c>
      <c r="Q118" t="s">
        <v>134</v>
      </c>
      <c r="R118">
        <v>0</v>
      </c>
      <c r="S118" t="s">
        <v>134</v>
      </c>
      <c r="T118">
        <v>0</v>
      </c>
      <c r="V118" t="s">
        <v>134</v>
      </c>
      <c r="W118">
        <v>0</v>
      </c>
      <c r="X118" t="s">
        <v>134</v>
      </c>
      <c r="Y118">
        <v>0</v>
      </c>
      <c r="Z118" t="s">
        <v>134</v>
      </c>
      <c r="AA118">
        <v>0</v>
      </c>
    </row>
    <row r="119" spans="1:27">
      <c r="A119" t="s">
        <v>128</v>
      </c>
      <c r="B119">
        <v>5.5452689222875003E-2</v>
      </c>
      <c r="C119" t="s">
        <v>128</v>
      </c>
      <c r="D119">
        <v>3.6684092090581502E-2</v>
      </c>
      <c r="E119" t="s">
        <v>128</v>
      </c>
      <c r="F119">
        <v>2.95082101656589E-2</v>
      </c>
      <c r="H119" t="s">
        <v>128</v>
      </c>
      <c r="I119">
        <v>8.8841831020545201E-2</v>
      </c>
      <c r="J119" t="s">
        <v>128</v>
      </c>
      <c r="K119">
        <v>5.1727137339184902E-2</v>
      </c>
      <c r="L119" t="s">
        <v>128</v>
      </c>
      <c r="M119">
        <v>0.101083054280024</v>
      </c>
      <c r="O119" t="s">
        <v>135</v>
      </c>
      <c r="P119">
        <v>0</v>
      </c>
      <c r="Q119" t="s">
        <v>135</v>
      </c>
      <c r="R119">
        <v>0</v>
      </c>
      <c r="S119" t="s">
        <v>135</v>
      </c>
      <c r="T119">
        <v>0</v>
      </c>
      <c r="V119" t="s">
        <v>135</v>
      </c>
      <c r="W119">
        <v>0</v>
      </c>
      <c r="X119" t="s">
        <v>135</v>
      </c>
      <c r="Y119">
        <v>0</v>
      </c>
      <c r="Z119" t="s">
        <v>135</v>
      </c>
      <c r="AA119">
        <v>0</v>
      </c>
    </row>
    <row r="120" spans="1:27">
      <c r="A120" t="s">
        <v>129</v>
      </c>
      <c r="B120">
        <v>1.4350622648945</v>
      </c>
      <c r="C120" t="s">
        <v>129</v>
      </c>
      <c r="D120">
        <v>0.96999684350725002</v>
      </c>
      <c r="E120" t="s">
        <v>129</v>
      </c>
      <c r="F120">
        <v>1.06591681925189</v>
      </c>
      <c r="H120" t="s">
        <v>129</v>
      </c>
      <c r="I120">
        <v>2.5103476821192001</v>
      </c>
      <c r="J120" t="s">
        <v>129</v>
      </c>
      <c r="K120">
        <v>2.0376591230551599</v>
      </c>
      <c r="L120" t="s">
        <v>129</v>
      </c>
      <c r="M120">
        <v>2.1667376490630299</v>
      </c>
      <c r="O120" t="s">
        <v>136</v>
      </c>
      <c r="P120">
        <v>3.4371471678547802E-3</v>
      </c>
      <c r="Q120" t="s">
        <v>136</v>
      </c>
      <c r="R120">
        <v>2.4270943696971898E-3</v>
      </c>
      <c r="S120" t="s">
        <v>136</v>
      </c>
      <c r="T120">
        <v>2.8075427373927698E-3</v>
      </c>
      <c r="V120" t="s">
        <v>136</v>
      </c>
      <c r="W120">
        <v>1.2045070276923199E-2</v>
      </c>
      <c r="X120" t="s">
        <v>136</v>
      </c>
      <c r="Y120">
        <v>1.14587896177747E-2</v>
      </c>
      <c r="Z120" t="s">
        <v>136</v>
      </c>
      <c r="AA120">
        <v>1.2208258376144299E-2</v>
      </c>
    </row>
    <row r="121" spans="1:27">
      <c r="A121" t="s">
        <v>137</v>
      </c>
      <c r="B121">
        <v>0.39441308438836098</v>
      </c>
      <c r="C121" t="s">
        <v>137</v>
      </c>
      <c r="D121">
        <v>8.2746415413566796E-2</v>
      </c>
      <c r="E121" t="s">
        <v>137</v>
      </c>
      <c r="F121">
        <v>7.1049805861548507E-2</v>
      </c>
      <c r="H121" t="s">
        <v>137</v>
      </c>
      <c r="I121">
        <v>0.19660596027097199</v>
      </c>
      <c r="J121" t="s">
        <v>137</v>
      </c>
      <c r="K121">
        <v>3.0940594059405899E-2</v>
      </c>
      <c r="L121" t="s">
        <v>137</v>
      </c>
      <c r="M121">
        <v>9.5826235093696699E-2</v>
      </c>
      <c r="O121" t="s">
        <v>138</v>
      </c>
      <c r="P121">
        <v>0</v>
      </c>
      <c r="Q121" t="s">
        <v>138</v>
      </c>
      <c r="R121">
        <v>0</v>
      </c>
      <c r="S121" t="s">
        <v>138</v>
      </c>
      <c r="T121">
        <v>0</v>
      </c>
      <c r="V121" t="s">
        <v>138</v>
      </c>
      <c r="W121">
        <v>0</v>
      </c>
      <c r="X121" t="s">
        <v>138</v>
      </c>
      <c r="Y121">
        <v>0</v>
      </c>
      <c r="Z121" t="s">
        <v>138</v>
      </c>
      <c r="AA121">
        <v>0</v>
      </c>
    </row>
    <row r="122" spans="1:27">
      <c r="A122" t="s">
        <v>130</v>
      </c>
      <c r="B122">
        <v>0</v>
      </c>
      <c r="C122" t="s">
        <v>130</v>
      </c>
      <c r="D122">
        <v>0</v>
      </c>
      <c r="E122" t="s">
        <v>130</v>
      </c>
      <c r="F122">
        <v>0</v>
      </c>
      <c r="H122" t="s">
        <v>130</v>
      </c>
      <c r="I122">
        <v>0</v>
      </c>
      <c r="J122" t="s">
        <v>130</v>
      </c>
      <c r="K122">
        <v>0</v>
      </c>
      <c r="L122" t="s">
        <v>130</v>
      </c>
      <c r="M122">
        <v>0</v>
      </c>
      <c r="O122" t="s">
        <v>139</v>
      </c>
      <c r="P122" s="3">
        <v>1.88337906537019E-6</v>
      </c>
      <c r="Q122" t="s">
        <v>139</v>
      </c>
      <c r="R122" s="3">
        <v>1.27050794958272E-6</v>
      </c>
      <c r="S122" t="s">
        <v>139</v>
      </c>
      <c r="T122" s="3">
        <v>1.49145826516658E-6</v>
      </c>
      <c r="U122" s="72"/>
      <c r="V122" t="s">
        <v>139</v>
      </c>
      <c r="W122" s="3">
        <v>7.1825729419109302E-6</v>
      </c>
      <c r="X122" t="s">
        <v>139</v>
      </c>
      <c r="Y122" s="3">
        <v>6.8033654363931397E-6</v>
      </c>
      <c r="Z122" t="s">
        <v>139</v>
      </c>
      <c r="AA122" s="3">
        <v>7.2661366897152204E-6</v>
      </c>
    </row>
    <row r="123" spans="1:27">
      <c r="A123" t="s">
        <v>131</v>
      </c>
      <c r="B123">
        <v>64997.607345491298</v>
      </c>
      <c r="C123" t="s">
        <v>131</v>
      </c>
      <c r="D123">
        <v>64997.819517358097</v>
      </c>
      <c r="E123" t="s">
        <v>131</v>
      </c>
      <c r="F123">
        <v>64998.056949167301</v>
      </c>
      <c r="H123" t="s">
        <v>131</v>
      </c>
      <c r="I123">
        <v>64998.091721854304</v>
      </c>
      <c r="J123" t="s">
        <v>131</v>
      </c>
      <c r="K123">
        <v>64998.1742574257</v>
      </c>
      <c r="L123" t="s">
        <v>131</v>
      </c>
      <c r="M123">
        <v>64997.7954855196</v>
      </c>
      <c r="O123" t="s">
        <v>140</v>
      </c>
      <c r="P123" s="3">
        <v>-2.5324446219849301E-7</v>
      </c>
      <c r="Q123" t="s">
        <v>140</v>
      </c>
      <c r="R123" s="3">
        <v>-1.7083608304191399E-7</v>
      </c>
      <c r="S123" t="s">
        <v>140</v>
      </c>
      <c r="T123" s="3">
        <v>-2.00545685782786E-7</v>
      </c>
      <c r="U123" s="72"/>
      <c r="V123" t="s">
        <v>140</v>
      </c>
      <c r="W123" s="3">
        <v>-9.6578902002298393E-7</v>
      </c>
      <c r="X123" t="s">
        <v>140</v>
      </c>
      <c r="Y123" s="3">
        <v>-9.1479970907531797E-7</v>
      </c>
      <c r="Z123" t="s">
        <v>140</v>
      </c>
      <c r="AA123" s="3">
        <v>-9.7702523728858697E-7</v>
      </c>
    </row>
    <row r="124" spans="1:27">
      <c r="A124" t="s">
        <v>133</v>
      </c>
      <c r="B124">
        <v>0</v>
      </c>
      <c r="C124" t="s">
        <v>133</v>
      </c>
      <c r="D124">
        <v>0.26218702066398603</v>
      </c>
      <c r="E124" t="s">
        <v>133</v>
      </c>
      <c r="F124">
        <v>0.33921079567517098</v>
      </c>
      <c r="H124" t="s">
        <v>133</v>
      </c>
      <c r="I124">
        <v>0.127559780030919</v>
      </c>
      <c r="J124" t="s">
        <v>133</v>
      </c>
      <c r="K124">
        <v>0.84011055566952497</v>
      </c>
      <c r="L124" t="s">
        <v>133</v>
      </c>
      <c r="M124">
        <v>0</v>
      </c>
      <c r="O124" t="s">
        <v>141</v>
      </c>
      <c r="P124">
        <v>5.5695548086077899E-2</v>
      </c>
      <c r="Q124" t="s">
        <v>141</v>
      </c>
      <c r="R124">
        <v>3.7571638065855902E-2</v>
      </c>
      <c r="S124" t="s">
        <v>141</v>
      </c>
      <c r="T124">
        <v>4.41056115814717E-2</v>
      </c>
      <c r="V124" t="s">
        <v>141</v>
      </c>
      <c r="W124">
        <v>0.21240404759009801</v>
      </c>
      <c r="X124" t="s">
        <v>141</v>
      </c>
      <c r="Y124">
        <v>0.201190070423763</v>
      </c>
      <c r="Z124" t="s">
        <v>141</v>
      </c>
      <c r="AA124">
        <v>0.21487520638038399</v>
      </c>
    </row>
    <row r="125" spans="1:27">
      <c r="A125" t="s">
        <v>134</v>
      </c>
      <c r="B125">
        <v>0.156838905775075</v>
      </c>
      <c r="C125" t="s">
        <v>134</v>
      </c>
      <c r="D125">
        <v>0.13774343776460601</v>
      </c>
      <c r="E125" t="s">
        <v>134</v>
      </c>
      <c r="F125">
        <v>0.116374574941145</v>
      </c>
      <c r="H125" t="s">
        <v>134</v>
      </c>
      <c r="I125">
        <v>0.11324503311258199</v>
      </c>
      <c r="J125" t="s">
        <v>134</v>
      </c>
      <c r="K125">
        <v>0.10581683168316799</v>
      </c>
      <c r="L125" t="s">
        <v>134</v>
      </c>
      <c r="M125">
        <v>0.13990630323679701</v>
      </c>
      <c r="O125" t="s">
        <v>142</v>
      </c>
      <c r="P125">
        <v>2.1580374994255001E-2</v>
      </c>
      <c r="Q125" t="s">
        <v>142</v>
      </c>
      <c r="R125">
        <v>1.52443251915001E-2</v>
      </c>
      <c r="S125" t="s">
        <v>142</v>
      </c>
      <c r="T125">
        <v>1.7631812647651599E-2</v>
      </c>
      <c r="V125" t="s">
        <v>142</v>
      </c>
      <c r="W125">
        <v>7.5570551716628395E-2</v>
      </c>
      <c r="X125" t="s">
        <v>142</v>
      </c>
      <c r="Y125">
        <v>7.1895047263330902E-2</v>
      </c>
      <c r="Z125" t="s">
        <v>142</v>
      </c>
      <c r="AA125">
        <v>7.6595695600289004E-2</v>
      </c>
    </row>
    <row r="126" spans="1:27">
      <c r="A126" t="s">
        <v>135</v>
      </c>
      <c r="B126">
        <v>2.78260240265808</v>
      </c>
      <c r="C126" t="s">
        <v>135</v>
      </c>
      <c r="D126">
        <v>2.1459568162535998</v>
      </c>
      <c r="E126" t="s">
        <v>135</v>
      </c>
      <c r="F126">
        <v>1.46481820559711</v>
      </c>
      <c r="H126" t="s">
        <v>135</v>
      </c>
      <c r="I126">
        <v>2.2506208609265701</v>
      </c>
      <c r="J126" t="s">
        <v>135</v>
      </c>
      <c r="K126">
        <v>1.21110325318295</v>
      </c>
      <c r="L126" t="s">
        <v>135</v>
      </c>
      <c r="M126">
        <v>1.48530664395366</v>
      </c>
      <c r="O126" t="s">
        <v>143</v>
      </c>
      <c r="P126">
        <v>0.124457703961525</v>
      </c>
      <c r="Q126" t="s">
        <v>143</v>
      </c>
      <c r="R126">
        <v>9.90918797178892E-2</v>
      </c>
      <c r="S126" t="s">
        <v>143</v>
      </c>
      <c r="T126">
        <v>0.105702415967243</v>
      </c>
      <c r="V126" t="s">
        <v>143</v>
      </c>
      <c r="W126">
        <v>0.48652071489777798</v>
      </c>
      <c r="X126" t="s">
        <v>143</v>
      </c>
      <c r="Y126">
        <v>0.439949812163831</v>
      </c>
      <c r="Z126" t="s">
        <v>143</v>
      </c>
      <c r="AA126">
        <v>0.45348326802195499</v>
      </c>
    </row>
    <row r="127" spans="1:27">
      <c r="A127" t="s">
        <v>136</v>
      </c>
      <c r="B127">
        <v>1.09940159972476E-2</v>
      </c>
      <c r="C127" t="s">
        <v>136</v>
      </c>
      <c r="D127">
        <v>7.2709755408222601E-3</v>
      </c>
      <c r="E127" t="s">
        <v>136</v>
      </c>
      <c r="F127">
        <v>5.8474704606009597E-3</v>
      </c>
      <c r="H127" t="s">
        <v>136</v>
      </c>
      <c r="I127">
        <v>1.7626190651604499E-2</v>
      </c>
      <c r="J127" t="s">
        <v>136</v>
      </c>
      <c r="K127">
        <v>1.0259511163425401E-2</v>
      </c>
      <c r="L127" t="s">
        <v>136</v>
      </c>
      <c r="M127">
        <v>2.0053842994328101E-2</v>
      </c>
      <c r="O127" t="s">
        <v>144</v>
      </c>
      <c r="P127">
        <v>0.10140464207916999</v>
      </c>
      <c r="Q127" t="s">
        <v>144</v>
      </c>
      <c r="R127">
        <v>5.8075075233620099E-2</v>
      </c>
      <c r="S127" t="s">
        <v>144</v>
      </c>
      <c r="T127">
        <v>5.2458458571995603E-2</v>
      </c>
      <c r="V127" t="s">
        <v>144</v>
      </c>
      <c r="W127">
        <v>0.42715668687090902</v>
      </c>
      <c r="X127" t="s">
        <v>144</v>
      </c>
      <c r="Y127">
        <v>0.51288167938931295</v>
      </c>
      <c r="Z127" t="s">
        <v>144</v>
      </c>
      <c r="AA127">
        <v>0.28137789904501997</v>
      </c>
    </row>
    <row r="128" spans="1:27">
      <c r="A128" t="s">
        <v>138</v>
      </c>
      <c r="B128">
        <v>0</v>
      </c>
      <c r="C128" t="s">
        <v>138</v>
      </c>
      <c r="D128">
        <v>0</v>
      </c>
      <c r="E128" t="s">
        <v>138</v>
      </c>
      <c r="F128">
        <v>0</v>
      </c>
      <c r="H128" t="s">
        <v>138</v>
      </c>
      <c r="I128">
        <v>0</v>
      </c>
      <c r="J128" t="s">
        <v>138</v>
      </c>
      <c r="K128">
        <v>0</v>
      </c>
      <c r="L128" t="s">
        <v>138</v>
      </c>
      <c r="M128">
        <v>0</v>
      </c>
      <c r="O128" t="s">
        <v>145</v>
      </c>
      <c r="P128" s="3">
        <v>8.4710287157311703E-5</v>
      </c>
      <c r="Q128" t="s">
        <v>145</v>
      </c>
      <c r="R128" s="3">
        <v>5.7144669777519803E-5</v>
      </c>
      <c r="S128" t="s">
        <v>145</v>
      </c>
      <c r="T128" s="3">
        <v>6.70825609981727E-5</v>
      </c>
      <c r="U128" s="72"/>
      <c r="V128" t="s">
        <v>145</v>
      </c>
      <c r="W128" s="3">
        <v>3.2305641940411003E-4</v>
      </c>
      <c r="X128" t="s">
        <v>145</v>
      </c>
      <c r="Y128" s="3">
        <v>3.0600050268569099E-4</v>
      </c>
      <c r="Z128" t="s">
        <v>145</v>
      </c>
      <c r="AA128" s="3">
        <v>3.2681495643120499E-4</v>
      </c>
    </row>
    <row r="129" spans="1:27">
      <c r="A129" t="s">
        <v>146</v>
      </c>
      <c r="B129">
        <v>-1.58488927486178</v>
      </c>
      <c r="C129" t="s">
        <v>146</v>
      </c>
      <c r="D129">
        <v>-1.0610711261688199</v>
      </c>
      <c r="E129" t="s">
        <v>146</v>
      </c>
      <c r="F129">
        <v>-1.2577382509189099</v>
      </c>
      <c r="H129" t="s">
        <v>146</v>
      </c>
      <c r="I129">
        <v>-0.45529801325756097</v>
      </c>
      <c r="J129" t="s">
        <v>146</v>
      </c>
      <c r="K129">
        <v>-0.61439179633453</v>
      </c>
      <c r="L129" t="s">
        <v>146</v>
      </c>
      <c r="M129">
        <v>-0.35668654172331998</v>
      </c>
      <c r="O129" t="s">
        <v>147</v>
      </c>
      <c r="P129">
        <v>0</v>
      </c>
      <c r="Q129" t="s">
        <v>147</v>
      </c>
      <c r="R129">
        <v>0</v>
      </c>
      <c r="S129" t="s">
        <v>147</v>
      </c>
      <c r="T129">
        <v>0</v>
      </c>
      <c r="V129" t="s">
        <v>147</v>
      </c>
      <c r="W129">
        <v>0</v>
      </c>
      <c r="X129" t="s">
        <v>147</v>
      </c>
      <c r="Y129">
        <v>0</v>
      </c>
      <c r="Z129" t="s">
        <v>147</v>
      </c>
      <c r="AA129">
        <v>0</v>
      </c>
    </row>
    <row r="130" spans="1:27">
      <c r="A130" t="s">
        <v>139</v>
      </c>
      <c r="B130" s="3">
        <v>5.5902295106136804E-6</v>
      </c>
      <c r="C130" t="s">
        <v>139</v>
      </c>
      <c r="D130" s="3">
        <v>3.56542344821647E-6</v>
      </c>
      <c r="E130" t="s">
        <v>139</v>
      </c>
      <c r="F130" s="3">
        <v>2.78738007873153E-6</v>
      </c>
      <c r="G130" s="72"/>
      <c r="H130" t="s">
        <v>139</v>
      </c>
      <c r="I130" s="3">
        <v>9.7875570475303305E-6</v>
      </c>
      <c r="J130" t="s">
        <v>139</v>
      </c>
      <c r="K130" s="3">
        <v>5.4895083565025802E-6</v>
      </c>
      <c r="L130" t="s">
        <v>139</v>
      </c>
      <c r="M130" s="3">
        <v>1.10692921176067E-5</v>
      </c>
      <c r="N130" s="72"/>
      <c r="O130" t="s">
        <v>148</v>
      </c>
      <c r="P130">
        <v>0.92277548040146895</v>
      </c>
      <c r="Q130" t="s">
        <v>148</v>
      </c>
      <c r="R130">
        <v>0.62166728261217896</v>
      </c>
      <c r="S130" t="s">
        <v>148</v>
      </c>
      <c r="T130">
        <v>0.76742176708648902</v>
      </c>
      <c r="V130" t="s">
        <v>148</v>
      </c>
      <c r="W130">
        <v>3.6167653693119002</v>
      </c>
      <c r="X130" t="s">
        <v>148</v>
      </c>
      <c r="Y130">
        <v>3.9481098898831899</v>
      </c>
      <c r="Z130" t="s">
        <v>148</v>
      </c>
      <c r="AA130">
        <v>3.2923804757592698</v>
      </c>
    </row>
    <row r="131" spans="1:27">
      <c r="A131" t="s">
        <v>149</v>
      </c>
      <c r="B131">
        <v>13.5547836155725</v>
      </c>
      <c r="C131" t="s">
        <v>149</v>
      </c>
      <c r="D131">
        <v>7.5756773920406397</v>
      </c>
      <c r="E131" t="s">
        <v>149</v>
      </c>
      <c r="F131">
        <v>6.0292963641119499</v>
      </c>
      <c r="H131" t="s">
        <v>149</v>
      </c>
      <c r="I131">
        <v>13.369205298019599</v>
      </c>
      <c r="J131" t="s">
        <v>149</v>
      </c>
      <c r="K131">
        <v>9.6004243281486001</v>
      </c>
      <c r="L131" t="s">
        <v>149</v>
      </c>
      <c r="M131">
        <v>10.5568568994908</v>
      </c>
      <c r="O131" t="s">
        <v>150</v>
      </c>
      <c r="P131">
        <v>1.1139109614305099E-2</v>
      </c>
      <c r="Q131" t="s">
        <v>150</v>
      </c>
      <c r="R131">
        <v>7.51432761899195E-3</v>
      </c>
      <c r="S131" t="s">
        <v>150</v>
      </c>
      <c r="T131">
        <v>8.8211223192047293E-3</v>
      </c>
      <c r="V131" t="s">
        <v>150</v>
      </c>
      <c r="W131">
        <v>4.2480809512198903E-2</v>
      </c>
      <c r="X131" t="s">
        <v>150</v>
      </c>
      <c r="Y131">
        <v>4.0238014087662997E-2</v>
      </c>
      <c r="Z131" t="s">
        <v>150</v>
      </c>
      <c r="AA131">
        <v>4.2975041273166398E-2</v>
      </c>
    </row>
    <row r="132" spans="1:27">
      <c r="A132" t="s">
        <v>140</v>
      </c>
      <c r="B132" s="3">
        <v>-7.5167803020218895E-7</v>
      </c>
      <c r="C132" t="s">
        <v>140</v>
      </c>
      <c r="D132" s="3">
        <v>-4.7941689501364401E-7</v>
      </c>
      <c r="E132" t="s">
        <v>140</v>
      </c>
      <c r="F132" s="3">
        <v>-3.7479898866902403E-7</v>
      </c>
      <c r="G132" s="72"/>
      <c r="H132" t="s">
        <v>140</v>
      </c>
      <c r="I132" s="3">
        <v>-1.31606253160284E-6</v>
      </c>
      <c r="J132" t="s">
        <v>140</v>
      </c>
      <c r="K132" s="3">
        <v>-7.38134779683015E-7</v>
      </c>
      <c r="L132" t="s">
        <v>140</v>
      </c>
      <c r="M132" s="3">
        <v>-1.4884082449383701E-6</v>
      </c>
      <c r="N132" s="72"/>
      <c r="O132" t="s">
        <v>151</v>
      </c>
      <c r="P132">
        <v>0</v>
      </c>
      <c r="Q132" t="s">
        <v>151</v>
      </c>
      <c r="R132">
        <v>0</v>
      </c>
      <c r="S132" t="s">
        <v>151</v>
      </c>
      <c r="T132">
        <v>0</v>
      </c>
      <c r="V132" t="s">
        <v>151</v>
      </c>
      <c r="W132">
        <v>0</v>
      </c>
      <c r="X132" t="s">
        <v>151</v>
      </c>
      <c r="Y132">
        <v>0</v>
      </c>
      <c r="Z132" t="s">
        <v>151</v>
      </c>
      <c r="AA132">
        <v>0</v>
      </c>
    </row>
    <row r="133" spans="1:27">
      <c r="A133" t="s">
        <v>141</v>
      </c>
      <c r="B133">
        <v>0.165315045829629</v>
      </c>
      <c r="C133" t="s">
        <v>141</v>
      </c>
      <c r="D133">
        <v>0.105437198886647</v>
      </c>
      <c r="E133" t="s">
        <v>141</v>
      </c>
      <c r="F133">
        <v>8.2428791982238098E-2</v>
      </c>
      <c r="H133" t="s">
        <v>141</v>
      </c>
      <c r="I133">
        <v>0.28943900045123799</v>
      </c>
      <c r="J133" t="s">
        <v>141</v>
      </c>
      <c r="K133">
        <v>0.16233650583308101</v>
      </c>
      <c r="L133" t="s">
        <v>141</v>
      </c>
      <c r="M133">
        <v>0.32734264849568701</v>
      </c>
      <c r="O133" t="s">
        <v>152</v>
      </c>
      <c r="P133">
        <v>0.55221628883737095</v>
      </c>
      <c r="Q133" t="s">
        <v>152</v>
      </c>
      <c r="R133">
        <v>0.40961479060933897</v>
      </c>
      <c r="S133" t="s">
        <v>152</v>
      </c>
      <c r="T133">
        <v>0.61013469938188702</v>
      </c>
      <c r="V133" t="s">
        <v>152</v>
      </c>
      <c r="W133">
        <v>1.9107643254828801</v>
      </c>
      <c r="X133" t="s">
        <v>152</v>
      </c>
      <c r="Y133">
        <v>1.9436842961003999</v>
      </c>
      <c r="Z133" t="s">
        <v>152</v>
      </c>
      <c r="AA133">
        <v>1.4356857794628</v>
      </c>
    </row>
    <row r="134" spans="1:27">
      <c r="A134" t="s">
        <v>142</v>
      </c>
      <c r="B134">
        <v>6.9067902355455901E-2</v>
      </c>
      <c r="C134" t="s">
        <v>142</v>
      </c>
      <c r="D134">
        <v>4.5691080551104303E-2</v>
      </c>
      <c r="E134" t="s">
        <v>142</v>
      </c>
      <c r="F134">
        <v>3.6753315421463602E-2</v>
      </c>
      <c r="H134" t="s">
        <v>142</v>
      </c>
      <c r="I134">
        <v>0.11065502854849101</v>
      </c>
      <c r="J134" t="s">
        <v>142</v>
      </c>
      <c r="K134">
        <v>6.4427621469305502E-2</v>
      </c>
      <c r="L134" t="s">
        <v>142</v>
      </c>
      <c r="M134">
        <v>0.125901820445152</v>
      </c>
      <c r="O134" t="s">
        <v>153</v>
      </c>
      <c r="P134">
        <v>0</v>
      </c>
      <c r="Q134" t="s">
        <v>153</v>
      </c>
      <c r="R134">
        <v>0</v>
      </c>
      <c r="S134" t="s">
        <v>153</v>
      </c>
      <c r="T134">
        <v>0</v>
      </c>
      <c r="V134" t="s">
        <v>153</v>
      </c>
      <c r="W134">
        <v>0</v>
      </c>
      <c r="X134" t="s">
        <v>153</v>
      </c>
      <c r="Y134">
        <v>0</v>
      </c>
      <c r="Z134" t="s">
        <v>153</v>
      </c>
      <c r="AA134">
        <v>0</v>
      </c>
    </row>
    <row r="135" spans="1:27">
      <c r="A135" t="s">
        <v>143</v>
      </c>
      <c r="B135">
        <v>0.52086522980243899</v>
      </c>
      <c r="C135" t="s">
        <v>143</v>
      </c>
      <c r="D135">
        <v>0.27815204381476999</v>
      </c>
      <c r="E135" t="s">
        <v>143</v>
      </c>
      <c r="F135">
        <v>0.21621706418227399</v>
      </c>
      <c r="H135" t="s">
        <v>143</v>
      </c>
      <c r="I135">
        <v>1.38077269376663</v>
      </c>
      <c r="J135" t="s">
        <v>143</v>
      </c>
      <c r="K135">
        <v>0.79190186271443896</v>
      </c>
      <c r="L135" t="s">
        <v>143</v>
      </c>
      <c r="M135">
        <v>1.55451448037638</v>
      </c>
      <c r="O135" t="s">
        <v>154</v>
      </c>
      <c r="P135" s="3">
        <v>1.0598279186524401E-4</v>
      </c>
      <c r="Q135" t="s">
        <v>154</v>
      </c>
      <c r="R135" s="3">
        <v>7.1494898293167298E-5</v>
      </c>
      <c r="S135" t="s">
        <v>154</v>
      </c>
      <c r="T135" s="3">
        <v>8.3928462117910304E-5</v>
      </c>
      <c r="U135" s="72"/>
      <c r="V135" t="s">
        <v>154</v>
      </c>
      <c r="W135" s="3">
        <v>3.2305641798302499E-4</v>
      </c>
      <c r="X135" t="s">
        <v>154</v>
      </c>
      <c r="Y135" s="3">
        <v>3.8284373295027698E-4</v>
      </c>
      <c r="Z135" t="s">
        <v>154</v>
      </c>
      <c r="AA135" s="3">
        <v>4.08885040087625E-4</v>
      </c>
    </row>
    <row r="136" spans="1:27">
      <c r="A136" t="s">
        <v>155</v>
      </c>
      <c r="B136">
        <v>4.7040092632797799E-2</v>
      </c>
      <c r="C136" t="s">
        <v>155</v>
      </c>
      <c r="D136">
        <v>3.1752751905165098E-2</v>
      </c>
      <c r="E136" t="s">
        <v>155</v>
      </c>
      <c r="F136">
        <v>1.74383119714011E-2</v>
      </c>
      <c r="H136" t="s">
        <v>155</v>
      </c>
      <c r="I136">
        <v>0.20695364238410499</v>
      </c>
      <c r="J136" t="s">
        <v>155</v>
      </c>
      <c r="K136">
        <v>0.574611032531824</v>
      </c>
      <c r="L136" t="s">
        <v>155</v>
      </c>
      <c r="M136">
        <v>0.31942078364565502</v>
      </c>
      <c r="O136" t="s">
        <v>156</v>
      </c>
      <c r="P136">
        <v>0</v>
      </c>
      <c r="Q136" t="s">
        <v>156</v>
      </c>
      <c r="R136">
        <v>0</v>
      </c>
      <c r="S136" t="s">
        <v>156</v>
      </c>
      <c r="T136">
        <v>0</v>
      </c>
      <c r="V136" t="s">
        <v>156</v>
      </c>
      <c r="W136">
        <v>0</v>
      </c>
      <c r="X136" t="s">
        <v>156</v>
      </c>
      <c r="Y136">
        <v>0</v>
      </c>
      <c r="Z136" t="s">
        <v>156</v>
      </c>
      <c r="AA136">
        <v>0</v>
      </c>
    </row>
    <row r="137" spans="1:27">
      <c r="A137" t="s">
        <v>144</v>
      </c>
      <c r="B137">
        <v>0.112172528585902</v>
      </c>
      <c r="C137" t="s">
        <v>144</v>
      </c>
      <c r="D137">
        <v>6.8797629127857696E-2</v>
      </c>
      <c r="E137" t="s">
        <v>144</v>
      </c>
      <c r="F137">
        <v>5.0135146917778303E-2</v>
      </c>
      <c r="H137" t="s">
        <v>144</v>
      </c>
      <c r="I137">
        <v>0.165562913907284</v>
      </c>
      <c r="J137" t="s">
        <v>144</v>
      </c>
      <c r="K137">
        <v>0.19448373408769401</v>
      </c>
      <c r="L137" t="s">
        <v>144</v>
      </c>
      <c r="M137">
        <v>0.181005110732538</v>
      </c>
      <c r="O137" t="s">
        <v>157</v>
      </c>
      <c r="P137" s="3">
        <v>2.1272505720836599E-5</v>
      </c>
      <c r="Q137" t="s">
        <v>157</v>
      </c>
      <c r="R137" s="3">
        <v>1.43502309754337E-5</v>
      </c>
      <c r="S137" t="s">
        <v>157</v>
      </c>
      <c r="T137" s="3">
        <v>1.6845895813406898E-5</v>
      </c>
      <c r="U137" s="72"/>
      <c r="V137" t="s">
        <v>157</v>
      </c>
      <c r="W137">
        <v>0</v>
      </c>
      <c r="X137" t="s">
        <v>157</v>
      </c>
      <c r="Y137" s="3">
        <v>7.6843228313153102E-5</v>
      </c>
      <c r="Z137" t="s">
        <v>157</v>
      </c>
      <c r="AA137" s="3">
        <v>8.2070090830094794E-5</v>
      </c>
    </row>
    <row r="138" spans="1:27">
      <c r="A138" t="s">
        <v>145</v>
      </c>
      <c r="B138" s="3">
        <v>2.5143630110263502E-4</v>
      </c>
      <c r="C138" t="s">
        <v>145</v>
      </c>
      <c r="D138" s="3">
        <v>1.60364951382064E-4</v>
      </c>
      <c r="E138" t="s">
        <v>145</v>
      </c>
      <c r="F138" s="3">
        <v>1.2537026170978999E-4</v>
      </c>
      <c r="G138" s="72"/>
      <c r="H138" t="s">
        <v>145</v>
      </c>
      <c r="I138" s="3">
        <v>4.4022290226923701E-4</v>
      </c>
      <c r="J138" t="s">
        <v>145</v>
      </c>
      <c r="K138" s="3">
        <v>2.46906083803969E-4</v>
      </c>
      <c r="L138" t="s">
        <v>145</v>
      </c>
      <c r="M138" s="3">
        <v>4.9787255793188505E-4</v>
      </c>
      <c r="N138" s="72"/>
      <c r="O138" t="s">
        <v>158</v>
      </c>
      <c r="P138">
        <v>0</v>
      </c>
      <c r="Q138" t="s">
        <v>158</v>
      </c>
      <c r="R138">
        <v>0</v>
      </c>
      <c r="S138" t="s">
        <v>158</v>
      </c>
      <c r="T138">
        <v>0</v>
      </c>
      <c r="V138" t="s">
        <v>158</v>
      </c>
      <c r="W138">
        <v>0</v>
      </c>
      <c r="X138" t="s">
        <v>158</v>
      </c>
      <c r="Y138">
        <v>0</v>
      </c>
      <c r="Z138" t="s">
        <v>158</v>
      </c>
      <c r="AA138">
        <v>0</v>
      </c>
    </row>
    <row r="139" spans="1:27">
      <c r="A139" t="s">
        <v>147</v>
      </c>
      <c r="B139">
        <v>4.3566362715298803</v>
      </c>
      <c r="C139" t="s">
        <v>147</v>
      </c>
      <c r="D139">
        <v>3.8262066045723899</v>
      </c>
      <c r="E139" t="s">
        <v>147</v>
      </c>
      <c r="F139">
        <v>3.2326270816984901</v>
      </c>
      <c r="H139" t="s">
        <v>147</v>
      </c>
      <c r="I139">
        <v>3.14569536423841</v>
      </c>
      <c r="J139" t="s">
        <v>147</v>
      </c>
      <c r="K139">
        <v>2.93935643564356</v>
      </c>
      <c r="L139" t="s">
        <v>147</v>
      </c>
      <c r="M139">
        <v>3.88628620102214</v>
      </c>
      <c r="O139" t="s">
        <v>159</v>
      </c>
      <c r="P139">
        <v>1.9339773089174499E-3</v>
      </c>
      <c r="Q139" t="s">
        <v>159</v>
      </c>
      <c r="R139">
        <v>1.3046409989744901E-3</v>
      </c>
      <c r="S139" t="s">
        <v>159</v>
      </c>
      <c r="T139">
        <v>1.53152729318598E-3</v>
      </c>
      <c r="V139" t="s">
        <v>159</v>
      </c>
      <c r="W139">
        <v>7.3755375881115201E-3</v>
      </c>
      <c r="X139" t="s">
        <v>159</v>
      </c>
      <c r="Y139">
        <v>6.9861424182663901E-3</v>
      </c>
      <c r="Z139" t="s">
        <v>159</v>
      </c>
      <c r="AA139">
        <v>7.4613463321254797E-3</v>
      </c>
    </row>
    <row r="140" spans="1:27">
      <c r="A140" t="s">
        <v>148</v>
      </c>
      <c r="B140">
        <v>2.7036146692407699</v>
      </c>
      <c r="C140" t="s">
        <v>148</v>
      </c>
      <c r="D140">
        <v>1.59458825598994</v>
      </c>
      <c r="E140" t="s">
        <v>148</v>
      </c>
      <c r="F140">
        <v>1.3233980036020501</v>
      </c>
      <c r="H140" t="s">
        <v>148</v>
      </c>
      <c r="I140">
        <v>3.2251617105648598</v>
      </c>
      <c r="J140" t="s">
        <v>148</v>
      </c>
      <c r="K140">
        <v>1.92940377704508</v>
      </c>
      <c r="L140" t="s">
        <v>148</v>
      </c>
      <c r="M140">
        <v>3.08597382844891</v>
      </c>
      <c r="O140" t="s">
        <v>160</v>
      </c>
      <c r="P140">
        <v>0</v>
      </c>
      <c r="Q140" t="s">
        <v>160</v>
      </c>
      <c r="R140">
        <v>0</v>
      </c>
      <c r="S140" t="s">
        <v>160</v>
      </c>
      <c r="T140">
        <v>0</v>
      </c>
      <c r="V140" t="s">
        <v>160</v>
      </c>
      <c r="W140">
        <v>0</v>
      </c>
      <c r="X140" t="s">
        <v>160</v>
      </c>
      <c r="Y140">
        <v>0</v>
      </c>
      <c r="Z140" t="s">
        <v>160</v>
      </c>
      <c r="AA140">
        <v>0</v>
      </c>
    </row>
    <row r="141" spans="1:27">
      <c r="A141" t="s">
        <v>161</v>
      </c>
      <c r="B141">
        <v>0.73093067014039603</v>
      </c>
      <c r="C141" t="s">
        <v>161</v>
      </c>
      <c r="D141">
        <v>0.54244284504657003</v>
      </c>
      <c r="E141" t="s">
        <v>161</v>
      </c>
      <c r="F141">
        <v>0.45339611125642998</v>
      </c>
      <c r="H141" t="s">
        <v>161</v>
      </c>
      <c r="I141">
        <v>0.59499172185430405</v>
      </c>
      <c r="J141" t="s">
        <v>161</v>
      </c>
      <c r="K141">
        <v>0.408857850065802</v>
      </c>
      <c r="L141" t="s">
        <v>161</v>
      </c>
      <c r="M141">
        <v>0.66545996592844903</v>
      </c>
      <c r="O141" t="s">
        <v>162</v>
      </c>
      <c r="P141">
        <v>9.9208198022097294E-2</v>
      </c>
      <c r="Q141" t="s">
        <v>162</v>
      </c>
      <c r="R141">
        <v>4.5983400792465497E-2</v>
      </c>
      <c r="S141" t="s">
        <v>162</v>
      </c>
      <c r="T141">
        <v>6.2354982204851597E-2</v>
      </c>
      <c r="V141" t="s">
        <v>162</v>
      </c>
      <c r="W141">
        <v>0.44048587107681603</v>
      </c>
      <c r="X141" t="s">
        <v>162</v>
      </c>
      <c r="Y141">
        <v>0.405065659855608</v>
      </c>
      <c r="Z141" t="s">
        <v>162</v>
      </c>
      <c r="AA141">
        <v>0.34900907691917299</v>
      </c>
    </row>
    <row r="142" spans="1:27">
      <c r="A142" t="s">
        <v>150</v>
      </c>
      <c r="B142">
        <v>3.3063009163015501E-2</v>
      </c>
      <c r="C142" t="s">
        <v>150</v>
      </c>
      <c r="D142">
        <v>2.1087439774419101E-2</v>
      </c>
      <c r="E142" t="s">
        <v>150</v>
      </c>
      <c r="F142">
        <v>1.6485758402268399E-2</v>
      </c>
      <c r="H142" t="s">
        <v>150</v>
      </c>
      <c r="I142">
        <v>5.7887800096068497E-2</v>
      </c>
      <c r="J142" t="s">
        <v>150</v>
      </c>
      <c r="K142">
        <v>3.2467301163705997E-2</v>
      </c>
      <c r="L142" t="s">
        <v>150</v>
      </c>
      <c r="M142">
        <v>6.54685297049582E-2</v>
      </c>
      <c r="O142" t="s">
        <v>163</v>
      </c>
      <c r="P142">
        <v>4.2453514951795099E-3</v>
      </c>
      <c r="Q142" t="s">
        <v>163</v>
      </c>
      <c r="R142" s="3">
        <v>3.72390727426236E-4</v>
      </c>
      <c r="S142" t="s">
        <v>163</v>
      </c>
      <c r="T142">
        <v>0</v>
      </c>
      <c r="V142" t="s">
        <v>163</v>
      </c>
      <c r="W142">
        <v>2.2102565073809501E-2</v>
      </c>
      <c r="X142" t="s">
        <v>163</v>
      </c>
      <c r="Y142">
        <v>1.47281240745516E-2</v>
      </c>
      <c r="Z142" t="s">
        <v>163</v>
      </c>
      <c r="AA142">
        <v>1.56084996108544E-2</v>
      </c>
    </row>
    <row r="143" spans="1:27">
      <c r="A143" t="s">
        <v>151</v>
      </c>
      <c r="B143">
        <v>0</v>
      </c>
      <c r="C143" t="s">
        <v>151</v>
      </c>
      <c r="D143">
        <v>0</v>
      </c>
      <c r="E143" t="s">
        <v>151</v>
      </c>
      <c r="F143">
        <v>0</v>
      </c>
      <c r="H143" t="s">
        <v>151</v>
      </c>
      <c r="I143">
        <v>0</v>
      </c>
      <c r="J143" t="s">
        <v>151</v>
      </c>
      <c r="K143">
        <v>0</v>
      </c>
      <c r="L143" t="s">
        <v>151</v>
      </c>
      <c r="M143">
        <v>0</v>
      </c>
      <c r="O143" t="s">
        <v>164</v>
      </c>
      <c r="P143">
        <v>0</v>
      </c>
      <c r="Q143" t="s">
        <v>164</v>
      </c>
      <c r="R143">
        <v>0</v>
      </c>
      <c r="S143" t="s">
        <v>164</v>
      </c>
      <c r="T143">
        <v>0</v>
      </c>
      <c r="V143" t="s">
        <v>164</v>
      </c>
      <c r="W143">
        <v>0</v>
      </c>
      <c r="X143" t="s">
        <v>164</v>
      </c>
      <c r="Y143">
        <v>0</v>
      </c>
      <c r="Z143" t="s">
        <v>164</v>
      </c>
      <c r="AA143">
        <v>0</v>
      </c>
    </row>
    <row r="144" spans="1:27">
      <c r="A144" t="s">
        <v>152</v>
      </c>
      <c r="B144">
        <v>0.29042307847703303</v>
      </c>
      <c r="C144" t="s">
        <v>152</v>
      </c>
      <c r="D144">
        <v>-8.4900822519557495E-2</v>
      </c>
      <c r="E144" t="s">
        <v>152</v>
      </c>
      <c r="F144">
        <v>-0.188805354919168</v>
      </c>
      <c r="H144" t="s">
        <v>152</v>
      </c>
      <c r="I144">
        <v>0.45191041864745701</v>
      </c>
      <c r="J144" t="s">
        <v>152</v>
      </c>
      <c r="K144">
        <v>-0.49976402102038198</v>
      </c>
      <c r="L144" t="s">
        <v>152</v>
      </c>
      <c r="M144">
        <v>0.87898988733650096</v>
      </c>
      <c r="O144" t="s">
        <v>165</v>
      </c>
      <c r="P144">
        <v>0</v>
      </c>
      <c r="Q144" t="s">
        <v>165</v>
      </c>
      <c r="R144">
        <v>0</v>
      </c>
      <c r="S144" t="s">
        <v>165</v>
      </c>
      <c r="T144">
        <v>0</v>
      </c>
      <c r="V144" t="s">
        <v>165</v>
      </c>
      <c r="W144">
        <v>0</v>
      </c>
      <c r="X144" t="s">
        <v>165</v>
      </c>
      <c r="Y144">
        <v>0</v>
      </c>
      <c r="Z144" t="s">
        <v>165</v>
      </c>
      <c r="AA144">
        <v>0</v>
      </c>
    </row>
    <row r="145" spans="1:27">
      <c r="A145" t="s">
        <v>153</v>
      </c>
      <c r="B145">
        <v>0</v>
      </c>
      <c r="C145" t="s">
        <v>153</v>
      </c>
      <c r="D145">
        <v>0</v>
      </c>
      <c r="E145" t="s">
        <v>153</v>
      </c>
      <c r="F145">
        <v>0</v>
      </c>
      <c r="H145" t="s">
        <v>153</v>
      </c>
      <c r="I145">
        <v>0.43460264900932</v>
      </c>
      <c r="J145" t="s">
        <v>153</v>
      </c>
      <c r="K145">
        <v>0.77793493635544997</v>
      </c>
      <c r="L145" t="s">
        <v>153</v>
      </c>
      <c r="M145">
        <v>0.39927597955102101</v>
      </c>
      <c r="O145" t="s">
        <v>166</v>
      </c>
      <c r="P145">
        <v>0</v>
      </c>
      <c r="Q145" t="s">
        <v>166</v>
      </c>
      <c r="R145">
        <v>0</v>
      </c>
      <c r="S145" t="s">
        <v>166</v>
      </c>
      <c r="T145">
        <v>0</v>
      </c>
      <c r="V145" t="s">
        <v>166</v>
      </c>
      <c r="W145">
        <v>0</v>
      </c>
      <c r="X145" t="s">
        <v>166</v>
      </c>
      <c r="Y145">
        <v>0</v>
      </c>
      <c r="Z145" t="s">
        <v>166</v>
      </c>
      <c r="AA145">
        <v>0</v>
      </c>
    </row>
    <row r="146" spans="1:27">
      <c r="A146" t="s">
        <v>154</v>
      </c>
      <c r="B146" s="3">
        <v>2.51436300459317E-4</v>
      </c>
      <c r="C146" t="s">
        <v>154</v>
      </c>
      <c r="D146" s="3">
        <v>2.0063597185071501E-4</v>
      </c>
      <c r="E146" t="s">
        <v>154</v>
      </c>
      <c r="F146" s="3">
        <v>1.5685343532822999E-4</v>
      </c>
      <c r="G146" s="72"/>
      <c r="H146" t="s">
        <v>154</v>
      </c>
      <c r="I146" s="3">
        <v>5.5077216529753005E-4</v>
      </c>
      <c r="J146" t="s">
        <v>154</v>
      </c>
      <c r="K146" s="3">
        <v>2.4690608552191401E-4</v>
      </c>
      <c r="L146" t="s">
        <v>154</v>
      </c>
      <c r="M146" s="3">
        <v>4.9787256284616801E-4</v>
      </c>
      <c r="N146" s="72"/>
      <c r="O146" t="s">
        <v>167</v>
      </c>
      <c r="P146">
        <v>1.19642151516745</v>
      </c>
      <c r="Q146" t="s">
        <v>167</v>
      </c>
      <c r="R146">
        <v>0.90239089459646404</v>
      </c>
      <c r="S146" t="s">
        <v>167</v>
      </c>
      <c r="T146">
        <v>1.2999039633868901</v>
      </c>
      <c r="V146" t="s">
        <v>167</v>
      </c>
      <c r="W146">
        <v>4.1768601926305502</v>
      </c>
      <c r="X146" t="s">
        <v>167</v>
      </c>
      <c r="Y146">
        <v>4.2145144733658499</v>
      </c>
      <c r="Z146" t="s">
        <v>167</v>
      </c>
      <c r="AA146">
        <v>3.1975674281711601</v>
      </c>
    </row>
    <row r="147" spans="1:27">
      <c r="A147" t="s">
        <v>156</v>
      </c>
      <c r="B147">
        <v>0</v>
      </c>
      <c r="C147" t="s">
        <v>156</v>
      </c>
      <c r="D147">
        <v>0</v>
      </c>
      <c r="E147" t="s">
        <v>156</v>
      </c>
      <c r="F147">
        <v>0</v>
      </c>
      <c r="H147" t="s">
        <v>156</v>
      </c>
      <c r="I147">
        <v>0</v>
      </c>
      <c r="J147" t="s">
        <v>156</v>
      </c>
      <c r="K147">
        <v>0</v>
      </c>
      <c r="L147" t="s">
        <v>156</v>
      </c>
      <c r="M147">
        <v>0</v>
      </c>
      <c r="O147" t="s">
        <v>168</v>
      </c>
      <c r="P147">
        <v>0.126622231099246</v>
      </c>
      <c r="Q147" t="s">
        <v>168</v>
      </c>
      <c r="R147">
        <v>8.5418041520957402E-2</v>
      </c>
      <c r="S147" t="s">
        <v>168</v>
      </c>
      <c r="T147">
        <v>0.100272842891393</v>
      </c>
      <c r="V147" t="s">
        <v>168</v>
      </c>
      <c r="W147">
        <v>0.48289451001149197</v>
      </c>
      <c r="X147" t="s">
        <v>168</v>
      </c>
      <c r="Y147">
        <v>0.45739985453765902</v>
      </c>
      <c r="Z147" t="s">
        <v>168</v>
      </c>
      <c r="AA147">
        <v>0.48851261864429302</v>
      </c>
    </row>
    <row r="148" spans="1:27">
      <c r="A148" t="s">
        <v>157</v>
      </c>
      <c r="B148">
        <v>0</v>
      </c>
      <c r="C148" t="s">
        <v>157</v>
      </c>
      <c r="D148" s="3">
        <v>4.0271019181134099E-5</v>
      </c>
      <c r="E148" t="s">
        <v>157</v>
      </c>
      <c r="F148" s="3">
        <v>3.1483173839557099E-5</v>
      </c>
      <c r="G148" s="72"/>
      <c r="H148" t="s">
        <v>157</v>
      </c>
      <c r="I148" s="3">
        <v>1.10549270175397E-4</v>
      </c>
      <c r="J148" t="s">
        <v>157</v>
      </c>
      <c r="K148">
        <v>0</v>
      </c>
      <c r="L148" t="s">
        <v>157</v>
      </c>
      <c r="M148">
        <v>0</v>
      </c>
      <c r="O148" t="s">
        <v>169</v>
      </c>
      <c r="P148">
        <v>0</v>
      </c>
      <c r="Q148" t="s">
        <v>169</v>
      </c>
      <c r="R148">
        <v>0</v>
      </c>
      <c r="S148" t="s">
        <v>169</v>
      </c>
      <c r="T148">
        <v>0</v>
      </c>
      <c r="V148" t="s">
        <v>169</v>
      </c>
      <c r="W148">
        <v>0</v>
      </c>
      <c r="X148" t="s">
        <v>169</v>
      </c>
      <c r="Y148">
        <v>0</v>
      </c>
      <c r="Z148" t="s">
        <v>169</v>
      </c>
      <c r="AA148">
        <v>0</v>
      </c>
    </row>
    <row r="149" spans="1:27">
      <c r="A149" t="s">
        <v>158</v>
      </c>
      <c r="B149">
        <v>0.106903324455496</v>
      </c>
      <c r="C149" t="s">
        <v>158</v>
      </c>
      <c r="D149">
        <v>0</v>
      </c>
      <c r="E149" t="s">
        <v>158</v>
      </c>
      <c r="F149">
        <v>4.2354336679026799E-2</v>
      </c>
      <c r="H149" t="s">
        <v>158</v>
      </c>
      <c r="I149">
        <v>0.33629966887417201</v>
      </c>
      <c r="J149" t="s">
        <v>158</v>
      </c>
      <c r="K149">
        <v>0.28093579706803401</v>
      </c>
      <c r="L149" t="s">
        <v>158</v>
      </c>
      <c r="M149">
        <v>0.36733390119250398</v>
      </c>
      <c r="O149" t="s">
        <v>170</v>
      </c>
      <c r="P149">
        <v>1.4159092616239699</v>
      </c>
      <c r="Q149" t="s">
        <v>170</v>
      </c>
      <c r="R149">
        <v>0.87508579272477605</v>
      </c>
      <c r="S149" t="s">
        <v>170</v>
      </c>
      <c r="T149">
        <v>1.6191232348437501</v>
      </c>
      <c r="V149" t="s">
        <v>170</v>
      </c>
      <c r="W149">
        <v>6.2292948414576399</v>
      </c>
      <c r="X149" t="s">
        <v>170</v>
      </c>
      <c r="Y149">
        <v>6.5601145038167896</v>
      </c>
      <c r="Z149" t="s">
        <v>170</v>
      </c>
      <c r="AA149">
        <v>7.5503069577080399</v>
      </c>
    </row>
    <row r="150" spans="1:27">
      <c r="A150" t="s">
        <v>159</v>
      </c>
      <c r="B150">
        <v>5.7404147810480796E-3</v>
      </c>
      <c r="C150" t="s">
        <v>159</v>
      </c>
      <c r="D150">
        <v>3.6612109438401898E-3</v>
      </c>
      <c r="E150" t="s">
        <v>159</v>
      </c>
      <c r="F150">
        <v>2.8622649166676001E-3</v>
      </c>
      <c r="H150" t="s">
        <v>159</v>
      </c>
      <c r="I150">
        <v>1.00505063413445E-2</v>
      </c>
      <c r="J150" t="s">
        <v>159</v>
      </c>
      <c r="K150">
        <v>5.6369876854832496E-3</v>
      </c>
      <c r="L150" t="s">
        <v>159</v>
      </c>
      <c r="M150">
        <v>1.1366676084945401E-2</v>
      </c>
      <c r="O150" t="s">
        <v>171</v>
      </c>
      <c r="P150">
        <v>1.1139109614305099E-2</v>
      </c>
      <c r="Q150" t="s">
        <v>171</v>
      </c>
      <c r="R150">
        <v>7.51432761899195E-3</v>
      </c>
      <c r="S150" t="s">
        <v>171</v>
      </c>
      <c r="T150">
        <v>8.8211223192047293E-3</v>
      </c>
      <c r="V150" t="s">
        <v>171</v>
      </c>
      <c r="W150">
        <v>4.2480809512198903E-2</v>
      </c>
      <c r="X150" t="s">
        <v>171</v>
      </c>
      <c r="Y150">
        <v>4.0238014087662997E-2</v>
      </c>
      <c r="Z150" t="s">
        <v>171</v>
      </c>
      <c r="AA150">
        <v>4.2975041273166398E-2</v>
      </c>
    </row>
    <row r="151" spans="1:27">
      <c r="A151" t="s">
        <v>160</v>
      </c>
      <c r="B151">
        <v>0</v>
      </c>
      <c r="C151" t="s">
        <v>160</v>
      </c>
      <c r="D151">
        <v>0</v>
      </c>
      <c r="E151" t="s">
        <v>160</v>
      </c>
      <c r="F151">
        <v>0</v>
      </c>
      <c r="H151" t="s">
        <v>160</v>
      </c>
      <c r="I151">
        <v>0</v>
      </c>
      <c r="J151" t="s">
        <v>160</v>
      </c>
      <c r="K151">
        <v>0</v>
      </c>
      <c r="L151" t="s">
        <v>160</v>
      </c>
      <c r="M151">
        <v>0</v>
      </c>
      <c r="O151" t="s">
        <v>172</v>
      </c>
      <c r="P151">
        <v>0</v>
      </c>
      <c r="Q151" t="s">
        <v>172</v>
      </c>
      <c r="R151">
        <v>0</v>
      </c>
      <c r="S151" t="s">
        <v>172</v>
      </c>
      <c r="T151">
        <v>0</v>
      </c>
      <c r="V151" t="s">
        <v>172</v>
      </c>
      <c r="W151">
        <v>0</v>
      </c>
      <c r="X151" t="s">
        <v>172</v>
      </c>
      <c r="Y151">
        <v>0</v>
      </c>
      <c r="Z151" t="s">
        <v>172</v>
      </c>
      <c r="AA151">
        <v>0</v>
      </c>
    </row>
    <row r="152" spans="1:27">
      <c r="A152" t="s">
        <v>162</v>
      </c>
      <c r="B152">
        <v>0.137640419241506</v>
      </c>
      <c r="C152" t="s">
        <v>162</v>
      </c>
      <c r="D152">
        <v>8.6652855316060595E-2</v>
      </c>
      <c r="E152" t="s">
        <v>162</v>
      </c>
      <c r="F152">
        <v>6.4701773357228307E-2</v>
      </c>
      <c r="H152" t="s">
        <v>162</v>
      </c>
      <c r="I152">
        <v>0.22457983302592699</v>
      </c>
      <c r="J152" t="s">
        <v>162</v>
      </c>
      <c r="K152">
        <v>9.6858978009549901E-2</v>
      </c>
      <c r="L152" t="s">
        <v>162</v>
      </c>
      <c r="M152">
        <v>0.217029992913012</v>
      </c>
      <c r="O152" t="s">
        <v>173</v>
      </c>
      <c r="P152">
        <v>6.3744416838744603E-3</v>
      </c>
      <c r="Q152" t="s">
        <v>173</v>
      </c>
      <c r="R152">
        <v>4.3001321319025001E-3</v>
      </c>
      <c r="S152" t="s">
        <v>173</v>
      </c>
      <c r="T152">
        <v>5.0479555211495599E-3</v>
      </c>
      <c r="V152" t="s">
        <v>173</v>
      </c>
      <c r="W152">
        <v>2.43099719955353E-2</v>
      </c>
      <c r="X152" t="s">
        <v>173</v>
      </c>
      <c r="Y152">
        <v>2.3026514958473802E-2</v>
      </c>
      <c r="Z152" t="s">
        <v>173</v>
      </c>
      <c r="AA152">
        <v>2.45927999494597E-2</v>
      </c>
    </row>
    <row r="153" spans="1:27">
      <c r="A153" t="s">
        <v>163</v>
      </c>
      <c r="B153">
        <v>1.1133546060398699E-2</v>
      </c>
      <c r="C153" t="s">
        <v>163</v>
      </c>
      <c r="D153">
        <v>3.70998288961937E-3</v>
      </c>
      <c r="E153" t="s">
        <v>163</v>
      </c>
      <c r="F153">
        <v>4.90739960136948E-3</v>
      </c>
      <c r="H153" t="s">
        <v>163</v>
      </c>
      <c r="I153">
        <v>9.9830999971772093E-3</v>
      </c>
      <c r="J153" t="s">
        <v>163</v>
      </c>
      <c r="K153">
        <v>0</v>
      </c>
      <c r="L153" t="s">
        <v>163</v>
      </c>
      <c r="M153">
        <v>1.47369255602688E-2</v>
      </c>
      <c r="O153" t="s">
        <v>174</v>
      </c>
      <c r="P153">
        <v>0</v>
      </c>
      <c r="Q153" t="s">
        <v>174</v>
      </c>
      <c r="R153">
        <v>0</v>
      </c>
      <c r="S153" t="s">
        <v>174</v>
      </c>
      <c r="T153">
        <v>0</v>
      </c>
      <c r="V153" t="s">
        <v>174</v>
      </c>
      <c r="W153">
        <v>0</v>
      </c>
      <c r="X153" t="s">
        <v>174</v>
      </c>
      <c r="Y153">
        <v>0</v>
      </c>
      <c r="Z153" t="s">
        <v>174</v>
      </c>
      <c r="AA153">
        <v>0</v>
      </c>
    </row>
    <row r="154" spans="1:27">
      <c r="A154" t="s">
        <v>164</v>
      </c>
      <c r="B154">
        <v>0</v>
      </c>
      <c r="C154" t="s">
        <v>164</v>
      </c>
      <c r="D154">
        <v>0</v>
      </c>
      <c r="E154" t="s">
        <v>164</v>
      </c>
      <c r="F154">
        <v>0</v>
      </c>
      <c r="H154" t="s">
        <v>164</v>
      </c>
      <c r="I154">
        <v>0</v>
      </c>
      <c r="J154" t="s">
        <v>164</v>
      </c>
      <c r="K154">
        <v>0</v>
      </c>
      <c r="L154" t="s">
        <v>164</v>
      </c>
      <c r="M154">
        <v>0</v>
      </c>
      <c r="O154" t="s">
        <v>175</v>
      </c>
      <c r="P154">
        <v>0.20280928415834101</v>
      </c>
      <c r="Q154" t="s">
        <v>175</v>
      </c>
      <c r="R154">
        <v>0.12802914312866201</v>
      </c>
      <c r="S154" t="s">
        <v>175</v>
      </c>
      <c r="T154">
        <v>0.154539783360744</v>
      </c>
      <c r="V154" t="s">
        <v>175</v>
      </c>
      <c r="W154">
        <v>0.92877425461429197</v>
      </c>
      <c r="X154" t="s">
        <v>175</v>
      </c>
      <c r="Y154">
        <v>0.984017175572519</v>
      </c>
      <c r="Z154" t="s">
        <v>175</v>
      </c>
      <c r="AA154">
        <v>0.68212824010913997</v>
      </c>
    </row>
    <row r="155" spans="1:27">
      <c r="A155" t="s">
        <v>165</v>
      </c>
      <c r="B155">
        <v>0.434216239687364</v>
      </c>
      <c r="C155" t="s">
        <v>165</v>
      </c>
      <c r="D155">
        <v>0.27254445385266701</v>
      </c>
      <c r="E155" t="s">
        <v>165</v>
      </c>
      <c r="F155">
        <v>0.23977678960676599</v>
      </c>
      <c r="H155" t="s">
        <v>165</v>
      </c>
      <c r="I155">
        <v>0.39838576158940397</v>
      </c>
      <c r="J155" t="s">
        <v>165</v>
      </c>
      <c r="K155">
        <v>0.30498585572842901</v>
      </c>
      <c r="L155" t="s">
        <v>165</v>
      </c>
      <c r="M155">
        <v>0.39927597955706901</v>
      </c>
      <c r="O155" t="s">
        <v>176</v>
      </c>
      <c r="P155">
        <v>0.17822329682530799</v>
      </c>
      <c r="Q155" t="s">
        <v>176</v>
      </c>
      <c r="R155">
        <v>0.121577990459627</v>
      </c>
      <c r="S155" t="s">
        <v>176</v>
      </c>
      <c r="T155">
        <v>0.115775213736924</v>
      </c>
      <c r="V155" t="s">
        <v>176</v>
      </c>
      <c r="W155">
        <v>0.60834744074963898</v>
      </c>
      <c r="X155" t="s">
        <v>176</v>
      </c>
      <c r="Y155">
        <v>0.42938931297976501</v>
      </c>
      <c r="Z155" t="s">
        <v>176</v>
      </c>
      <c r="AA155">
        <v>0.38517218999913799</v>
      </c>
    </row>
    <row r="156" spans="1:27">
      <c r="A156" t="s">
        <v>166</v>
      </c>
      <c r="B156">
        <v>1.5993631495151199</v>
      </c>
      <c r="C156" t="s">
        <v>166</v>
      </c>
      <c r="D156">
        <v>1.4765029635901701</v>
      </c>
      <c r="E156" t="s">
        <v>166</v>
      </c>
      <c r="F156">
        <v>1.14002964513035</v>
      </c>
      <c r="H156" t="s">
        <v>166</v>
      </c>
      <c r="I156">
        <v>0.99337748344370802</v>
      </c>
      <c r="J156" t="s">
        <v>166</v>
      </c>
      <c r="K156">
        <v>0.76909476661951903</v>
      </c>
      <c r="L156" t="s">
        <v>166</v>
      </c>
      <c r="M156">
        <v>1.01682282793867</v>
      </c>
      <c r="O156" t="s">
        <v>177</v>
      </c>
      <c r="P156">
        <v>1.8297564878594099E-2</v>
      </c>
      <c r="Q156" t="s">
        <v>177</v>
      </c>
      <c r="R156">
        <v>8.8623002520762297E-3</v>
      </c>
      <c r="S156" t="s">
        <v>177</v>
      </c>
      <c r="T156">
        <v>1.8207515924586901E-2</v>
      </c>
      <c r="V156" t="s">
        <v>177</v>
      </c>
      <c r="W156">
        <v>7.1232761547435006E-2</v>
      </c>
      <c r="X156" t="s">
        <v>177</v>
      </c>
      <c r="Y156">
        <v>6.2220472958870197E-2</v>
      </c>
      <c r="Z156" t="s">
        <v>177</v>
      </c>
      <c r="AA156">
        <v>7.3384651957894606E-2</v>
      </c>
    </row>
    <row r="157" spans="1:27">
      <c r="A157" t="s">
        <v>167</v>
      </c>
      <c r="B157">
        <v>2.1534210699901402</v>
      </c>
      <c r="C157" t="s">
        <v>167</v>
      </c>
      <c r="D157">
        <v>0.84649406504468006</v>
      </c>
      <c r="E157" t="s">
        <v>167</v>
      </c>
      <c r="F157">
        <v>0.72286151873413396</v>
      </c>
      <c r="H157" t="s">
        <v>167</v>
      </c>
      <c r="I157">
        <v>4.59789639341761</v>
      </c>
      <c r="J157" t="s">
        <v>167</v>
      </c>
      <c r="K157">
        <v>1.4763083451252801</v>
      </c>
      <c r="L157" t="s">
        <v>167</v>
      </c>
      <c r="M157">
        <v>4.7329591197922101</v>
      </c>
      <c r="O157" t="s">
        <v>178</v>
      </c>
      <c r="P157" s="3">
        <v>8.4710287157311703E-5</v>
      </c>
      <c r="Q157" t="s">
        <v>178</v>
      </c>
      <c r="R157" s="3">
        <v>5.7144669777519803E-5</v>
      </c>
      <c r="S157" t="s">
        <v>178</v>
      </c>
      <c r="T157" s="3">
        <v>6.70825609981727E-5</v>
      </c>
      <c r="U157" s="72"/>
      <c r="V157" t="s">
        <v>178</v>
      </c>
      <c r="W157" s="3">
        <v>3.2305641940411003E-4</v>
      </c>
      <c r="X157" t="s">
        <v>178</v>
      </c>
      <c r="Y157" s="3">
        <v>3.0600050268569099E-4</v>
      </c>
      <c r="Z157" t="s">
        <v>178</v>
      </c>
      <c r="AA157" s="3">
        <v>3.2681495643120499E-4</v>
      </c>
    </row>
    <row r="158" spans="1:27">
      <c r="A158" t="s">
        <v>168</v>
      </c>
      <c r="B158">
        <v>0.37583901510109402</v>
      </c>
      <c r="C158" t="s">
        <v>168</v>
      </c>
      <c r="D158">
        <v>0.23970844750682199</v>
      </c>
      <c r="E158" t="s">
        <v>168</v>
      </c>
      <c r="F158">
        <v>0.187399494334512</v>
      </c>
      <c r="H158" t="s">
        <v>168</v>
      </c>
      <c r="I158">
        <v>0.65803126580142102</v>
      </c>
      <c r="J158" t="s">
        <v>168</v>
      </c>
      <c r="K158">
        <v>0.369067389841507</v>
      </c>
      <c r="L158" t="s">
        <v>168</v>
      </c>
      <c r="M158">
        <v>0.74420412246918799</v>
      </c>
      <c r="O158" t="s">
        <v>179</v>
      </c>
      <c r="P158">
        <v>0</v>
      </c>
      <c r="Q158" t="s">
        <v>179</v>
      </c>
      <c r="R158">
        <v>0</v>
      </c>
      <c r="S158" t="s">
        <v>179</v>
      </c>
      <c r="T158">
        <v>0</v>
      </c>
      <c r="V158" t="s">
        <v>179</v>
      </c>
      <c r="W158">
        <v>0</v>
      </c>
      <c r="X158" t="s">
        <v>179</v>
      </c>
      <c r="Y158">
        <v>0</v>
      </c>
      <c r="Z158" t="s">
        <v>179</v>
      </c>
      <c r="AA158">
        <v>0</v>
      </c>
    </row>
    <row r="159" spans="1:27">
      <c r="A159" t="s">
        <v>169</v>
      </c>
      <c r="B159">
        <v>0</v>
      </c>
      <c r="C159" t="s">
        <v>169</v>
      </c>
      <c r="D159">
        <v>0</v>
      </c>
      <c r="E159" t="s">
        <v>169</v>
      </c>
      <c r="F159">
        <v>0</v>
      </c>
      <c r="H159" t="s">
        <v>169</v>
      </c>
      <c r="I159">
        <v>0</v>
      </c>
      <c r="J159" t="s">
        <v>169</v>
      </c>
      <c r="K159">
        <v>0</v>
      </c>
      <c r="L159" t="s">
        <v>169</v>
      </c>
      <c r="M159">
        <v>0</v>
      </c>
      <c r="O159" t="s">
        <v>180</v>
      </c>
      <c r="P159">
        <v>0</v>
      </c>
      <c r="Q159" t="s">
        <v>180</v>
      </c>
      <c r="R159">
        <v>0</v>
      </c>
      <c r="S159" t="s">
        <v>180</v>
      </c>
      <c r="T159">
        <v>0</v>
      </c>
      <c r="V159" t="s">
        <v>180</v>
      </c>
      <c r="W159">
        <v>0</v>
      </c>
      <c r="X159" t="s">
        <v>180</v>
      </c>
      <c r="Y159">
        <v>0</v>
      </c>
      <c r="Z159" t="s">
        <v>180</v>
      </c>
      <c r="AA159">
        <v>0</v>
      </c>
    </row>
    <row r="160" spans="1:27">
      <c r="A160" t="s">
        <v>170</v>
      </c>
      <c r="B160">
        <v>2.0082501085540598</v>
      </c>
      <c r="C160" t="s">
        <v>170</v>
      </c>
      <c r="D160">
        <v>1.2039585097375101</v>
      </c>
      <c r="E160" t="s">
        <v>170</v>
      </c>
      <c r="F160">
        <v>1.07463597523759</v>
      </c>
      <c r="H160" t="s">
        <v>170</v>
      </c>
      <c r="I160">
        <v>5.5382111669728102</v>
      </c>
      <c r="J160" t="s">
        <v>170</v>
      </c>
      <c r="K160">
        <v>3.7119530474685498</v>
      </c>
      <c r="L160" t="s">
        <v>170</v>
      </c>
      <c r="M160">
        <v>5.9618733020824797</v>
      </c>
      <c r="O160" t="s">
        <v>181</v>
      </c>
      <c r="P160">
        <v>3.4371471678547802E-3</v>
      </c>
      <c r="Q160" t="s">
        <v>181</v>
      </c>
      <c r="R160">
        <v>2.4270943696971898E-3</v>
      </c>
      <c r="S160" t="s">
        <v>181</v>
      </c>
      <c r="T160">
        <v>2.8075427373927698E-3</v>
      </c>
      <c r="V160" t="s">
        <v>181</v>
      </c>
      <c r="W160">
        <v>1.2045070276923199E-2</v>
      </c>
      <c r="X160" t="s">
        <v>181</v>
      </c>
      <c r="Y160">
        <v>1.14587896177747E-2</v>
      </c>
      <c r="Z160" t="s">
        <v>181</v>
      </c>
      <c r="AA160">
        <v>1.2208258376144299E-2</v>
      </c>
    </row>
    <row r="161" spans="1:27">
      <c r="A161" t="s">
        <v>171</v>
      </c>
      <c r="B161">
        <v>3.3063009163015501E-2</v>
      </c>
      <c r="C161" t="s">
        <v>171</v>
      </c>
      <c r="D161">
        <v>2.1087439774419101E-2</v>
      </c>
      <c r="E161" t="s">
        <v>171</v>
      </c>
      <c r="F161">
        <v>1.6485758402268399E-2</v>
      </c>
      <c r="H161" t="s">
        <v>171</v>
      </c>
      <c r="I161">
        <v>5.7887800096068497E-2</v>
      </c>
      <c r="J161" t="s">
        <v>171</v>
      </c>
      <c r="K161">
        <v>3.2467301163705997E-2</v>
      </c>
      <c r="L161" t="s">
        <v>171</v>
      </c>
      <c r="M161">
        <v>6.54685297049582E-2</v>
      </c>
      <c r="O161" t="s">
        <v>182</v>
      </c>
      <c r="P161">
        <v>5.5695548071525904E-3</v>
      </c>
      <c r="Q161" t="s">
        <v>182</v>
      </c>
      <c r="R161">
        <v>3.7571638094959698E-3</v>
      </c>
      <c r="S161" t="s">
        <v>182</v>
      </c>
      <c r="T161">
        <v>4.4105611596023603E-3</v>
      </c>
      <c r="V161" t="s">
        <v>182</v>
      </c>
      <c r="W161">
        <v>2.1240404756099399E-2</v>
      </c>
      <c r="X161" t="s">
        <v>182</v>
      </c>
      <c r="Y161">
        <v>2.0119007043831499E-2</v>
      </c>
      <c r="Z161" t="s">
        <v>182</v>
      </c>
      <c r="AA161">
        <v>2.1487520636583199E-2</v>
      </c>
    </row>
    <row r="162" spans="1:27">
      <c r="A162" t="s">
        <v>172</v>
      </c>
      <c r="B162">
        <v>0.39803155304980398</v>
      </c>
      <c r="C162" t="s">
        <v>172</v>
      </c>
      <c r="D162">
        <v>0.23285351396771101</v>
      </c>
      <c r="E162" t="s">
        <v>172</v>
      </c>
      <c r="F162">
        <v>0.24195657859672701</v>
      </c>
      <c r="H162" t="s">
        <v>172</v>
      </c>
      <c r="I162">
        <v>0.27938741722027699</v>
      </c>
      <c r="J162" t="s">
        <v>172</v>
      </c>
      <c r="K162">
        <v>0.27846534653508498</v>
      </c>
      <c r="L162" t="s">
        <v>172</v>
      </c>
      <c r="M162">
        <v>0.26618398637219798</v>
      </c>
      <c r="O162" t="s">
        <v>183</v>
      </c>
      <c r="P162">
        <v>3.3801547359723502E-2</v>
      </c>
      <c r="Q162" t="s">
        <v>183</v>
      </c>
      <c r="R162">
        <v>3.4317089910775499E-2</v>
      </c>
      <c r="S162" t="s">
        <v>183</v>
      </c>
      <c r="T162">
        <v>3.9698292973402098E-2</v>
      </c>
      <c r="V162" t="s">
        <v>183</v>
      </c>
      <c r="W162">
        <v>5.91575958353052E-2</v>
      </c>
      <c r="X162" t="s">
        <v>183</v>
      </c>
      <c r="Y162">
        <v>6.5601145038167899E-2</v>
      </c>
      <c r="Z162" t="s">
        <v>183</v>
      </c>
      <c r="AA162">
        <v>5.9686221009549699E-2</v>
      </c>
    </row>
    <row r="163" spans="1:27">
      <c r="A163" t="s">
        <v>173</v>
      </c>
      <c r="B163">
        <v>1.8920562870334799E-2</v>
      </c>
      <c r="C163" t="s">
        <v>173</v>
      </c>
      <c r="D163">
        <v>1.2067450603353701E-2</v>
      </c>
      <c r="E163" t="s">
        <v>173</v>
      </c>
      <c r="F163">
        <v>9.4341028307098895E-3</v>
      </c>
      <c r="H163" t="s">
        <v>173</v>
      </c>
      <c r="I163">
        <v>3.31267415895126E-2</v>
      </c>
      <c r="J163" t="s">
        <v>173</v>
      </c>
      <c r="K163">
        <v>1.8579664349090301E-2</v>
      </c>
      <c r="L163" t="s">
        <v>173</v>
      </c>
      <c r="M163">
        <v>3.7464872773853103E-2</v>
      </c>
      <c r="O163" t="s">
        <v>184</v>
      </c>
      <c r="P163">
        <v>8.0777285163268403E-2</v>
      </c>
      <c r="Q163" t="s">
        <v>184</v>
      </c>
      <c r="R163">
        <v>5.2795522939654699E-3</v>
      </c>
      <c r="S163" t="s">
        <v>184</v>
      </c>
      <c r="T163">
        <v>8.5067770657290299E-3</v>
      </c>
      <c r="V163" t="s">
        <v>184</v>
      </c>
      <c r="W163">
        <v>0.25054449437784998</v>
      </c>
      <c r="X163" t="s">
        <v>184</v>
      </c>
      <c r="Y163">
        <v>0.27530625026897698</v>
      </c>
      <c r="Z163" t="s">
        <v>184</v>
      </c>
      <c r="AA163">
        <v>0.18210432754244499</v>
      </c>
    </row>
    <row r="164" spans="1:27">
      <c r="A164" t="s">
        <v>185</v>
      </c>
      <c r="B164">
        <v>9.3139383412926602</v>
      </c>
      <c r="C164" t="s">
        <v>185</v>
      </c>
      <c r="D164">
        <v>6.0806519898323996</v>
      </c>
      <c r="E164" t="s">
        <v>185</v>
      </c>
      <c r="F164">
        <v>4.5274217455735197</v>
      </c>
      <c r="H164" t="s">
        <v>185</v>
      </c>
      <c r="I164">
        <v>10.3994205298076</v>
      </c>
      <c r="J164" t="s">
        <v>185</v>
      </c>
      <c r="K164">
        <v>8.1108557284314795</v>
      </c>
      <c r="L164" t="s">
        <v>185</v>
      </c>
      <c r="M164">
        <v>8.9544293015351197</v>
      </c>
      <c r="O164" t="s">
        <v>186</v>
      </c>
      <c r="P164">
        <v>0.12485205230768701</v>
      </c>
      <c r="Q164" t="s">
        <v>186</v>
      </c>
      <c r="R164">
        <v>8.4223897298215805E-2</v>
      </c>
      <c r="S164" t="s">
        <v>186</v>
      </c>
      <c r="T164">
        <v>9.88710285455454E-2</v>
      </c>
      <c r="V164" t="s">
        <v>186</v>
      </c>
      <c r="W164">
        <v>0.47614364475884902</v>
      </c>
      <c r="X164" t="s">
        <v>186</v>
      </c>
      <c r="Y164">
        <v>0.451005404567695</v>
      </c>
      <c r="Z164" t="s">
        <v>186</v>
      </c>
      <c r="AA164">
        <v>0.48168321223056398</v>
      </c>
    </row>
    <row r="165" spans="1:27">
      <c r="A165" t="s">
        <v>174</v>
      </c>
      <c r="B165">
        <v>0.38774062816616001</v>
      </c>
      <c r="C165" t="s">
        <v>174</v>
      </c>
      <c r="D165">
        <v>0.340532387806943</v>
      </c>
      <c r="E165" t="s">
        <v>174</v>
      </c>
      <c r="F165">
        <v>0.28770381027116498</v>
      </c>
      <c r="H165" t="s">
        <v>174</v>
      </c>
      <c r="I165">
        <v>0.27996688741721798</v>
      </c>
      <c r="J165" t="s">
        <v>174</v>
      </c>
      <c r="K165">
        <v>0.26160272277227697</v>
      </c>
      <c r="L165" t="s">
        <v>174</v>
      </c>
      <c r="M165">
        <v>0.34587947189097101</v>
      </c>
      <c r="O165" t="s">
        <v>187</v>
      </c>
      <c r="P165">
        <v>3.3417328849434103E-2</v>
      </c>
      <c r="Q165" t="s">
        <v>187</v>
      </c>
      <c r="R165">
        <v>2.25429828427453E-2</v>
      </c>
      <c r="S165" t="s">
        <v>187</v>
      </c>
      <c r="T165">
        <v>2.6463366949701899E-2</v>
      </c>
      <c r="V165" t="s">
        <v>187</v>
      </c>
      <c r="W165">
        <v>0.12744242855736801</v>
      </c>
      <c r="X165" t="s">
        <v>187</v>
      </c>
      <c r="Y165">
        <v>0.12071404225051</v>
      </c>
      <c r="Z165" t="s">
        <v>187</v>
      </c>
      <c r="AA165">
        <v>0.12892512383184199</v>
      </c>
    </row>
    <row r="166" spans="1:27">
      <c r="A166" t="s">
        <v>175</v>
      </c>
      <c r="B166">
        <v>0.33651758575770702</v>
      </c>
      <c r="C166" t="s">
        <v>175</v>
      </c>
      <c r="D166">
        <v>0.20374682472480901</v>
      </c>
      <c r="E166" t="s">
        <v>175</v>
      </c>
      <c r="F166">
        <v>0.18310227569971199</v>
      </c>
      <c r="H166" t="s">
        <v>175</v>
      </c>
      <c r="I166">
        <v>0.71916390728476798</v>
      </c>
      <c r="J166" t="s">
        <v>175</v>
      </c>
      <c r="K166">
        <v>0.64091230551626499</v>
      </c>
      <c r="L166" t="s">
        <v>175</v>
      </c>
      <c r="M166">
        <v>0.78258091993185597</v>
      </c>
      <c r="O166" t="s">
        <v>188</v>
      </c>
      <c r="P166">
        <v>0</v>
      </c>
      <c r="Q166" t="s">
        <v>188</v>
      </c>
      <c r="R166">
        <v>0</v>
      </c>
      <c r="S166" t="s">
        <v>188</v>
      </c>
      <c r="T166">
        <v>0</v>
      </c>
      <c r="V166" t="s">
        <v>188</v>
      </c>
      <c r="W166">
        <v>0</v>
      </c>
      <c r="X166" t="s">
        <v>188</v>
      </c>
      <c r="Y166">
        <v>0</v>
      </c>
      <c r="Z166" t="s">
        <v>188</v>
      </c>
      <c r="AA166">
        <v>0</v>
      </c>
    </row>
    <row r="167" spans="1:27">
      <c r="A167" t="s">
        <v>176</v>
      </c>
      <c r="B167">
        <v>1.1068120556737899</v>
      </c>
      <c r="C167" t="s">
        <v>176</v>
      </c>
      <c r="D167">
        <v>0.75719250460679099</v>
      </c>
      <c r="E167" t="s">
        <v>176</v>
      </c>
      <c r="F167">
        <v>0.899925216726842</v>
      </c>
      <c r="H167" t="s">
        <v>176</v>
      </c>
      <c r="I167">
        <v>2.35096478644118</v>
      </c>
      <c r="J167" t="s">
        <v>176</v>
      </c>
      <c r="K167">
        <v>1.78223376952519</v>
      </c>
      <c r="L167" t="s">
        <v>176</v>
      </c>
      <c r="M167">
        <v>1.45936489506857</v>
      </c>
      <c r="O167" t="s">
        <v>189</v>
      </c>
      <c r="P167">
        <v>0</v>
      </c>
      <c r="Q167" t="s">
        <v>189</v>
      </c>
      <c r="R167">
        <v>0</v>
      </c>
      <c r="S167" t="s">
        <v>189</v>
      </c>
      <c r="T167">
        <v>0</v>
      </c>
      <c r="V167" t="s">
        <v>189</v>
      </c>
      <c r="W167">
        <v>0</v>
      </c>
      <c r="X167" t="s">
        <v>189</v>
      </c>
      <c r="Y167">
        <v>0</v>
      </c>
      <c r="Z167" t="s">
        <v>189</v>
      </c>
      <c r="AA167">
        <v>0</v>
      </c>
    </row>
    <row r="168" spans="1:27">
      <c r="A168" t="s">
        <v>177</v>
      </c>
      <c r="B168">
        <v>4.2892047596528302E-2</v>
      </c>
      <c r="C168" t="s">
        <v>177</v>
      </c>
      <c r="D168">
        <v>1.46520907703448E-2</v>
      </c>
      <c r="E168" t="s">
        <v>177</v>
      </c>
      <c r="F168">
        <v>1.02257531252689E-2</v>
      </c>
      <c r="H168" t="s">
        <v>177</v>
      </c>
      <c r="I168">
        <v>2.5793564517772E-2</v>
      </c>
      <c r="J168" t="s">
        <v>177</v>
      </c>
      <c r="K168">
        <v>9.7241867042612201E-2</v>
      </c>
      <c r="L168" t="s">
        <v>177</v>
      </c>
      <c r="M168">
        <v>2.20309599737923E-2</v>
      </c>
      <c r="O168" t="s">
        <v>190</v>
      </c>
      <c r="P168">
        <v>0</v>
      </c>
      <c r="Q168" t="s">
        <v>190</v>
      </c>
      <c r="R168">
        <v>0</v>
      </c>
      <c r="S168" t="s">
        <v>190</v>
      </c>
      <c r="T168">
        <v>0</v>
      </c>
      <c r="V168" t="s">
        <v>190</v>
      </c>
      <c r="W168">
        <v>0</v>
      </c>
      <c r="X168" t="s">
        <v>190</v>
      </c>
      <c r="Y168">
        <v>0</v>
      </c>
      <c r="Z168" t="s">
        <v>190</v>
      </c>
      <c r="AA168">
        <v>0</v>
      </c>
    </row>
    <row r="169" spans="1:27">
      <c r="A169" t="s">
        <v>178</v>
      </c>
      <c r="B169" s="3">
        <v>2.5143630110263502E-4</v>
      </c>
      <c r="C169" t="s">
        <v>178</v>
      </c>
      <c r="D169" s="3">
        <v>1.60364951382064E-4</v>
      </c>
      <c r="E169" t="s">
        <v>178</v>
      </c>
      <c r="F169" s="3">
        <v>1.2537026170978999E-4</v>
      </c>
      <c r="G169" s="72"/>
      <c r="H169" t="s">
        <v>178</v>
      </c>
      <c r="I169" s="3">
        <v>4.4022290226923701E-4</v>
      </c>
      <c r="J169" t="s">
        <v>178</v>
      </c>
      <c r="K169" s="3">
        <v>2.46906083803969E-4</v>
      </c>
      <c r="L169" t="s">
        <v>178</v>
      </c>
      <c r="M169" s="3">
        <v>4.9787255793188505E-4</v>
      </c>
      <c r="N169" s="72"/>
      <c r="O169" t="s">
        <v>191</v>
      </c>
      <c r="P169">
        <v>0</v>
      </c>
      <c r="Q169" t="s">
        <v>191</v>
      </c>
      <c r="R169">
        <v>0</v>
      </c>
      <c r="S169" t="s">
        <v>191</v>
      </c>
      <c r="T169">
        <v>0</v>
      </c>
      <c r="V169" t="s">
        <v>191</v>
      </c>
      <c r="W169">
        <v>0</v>
      </c>
      <c r="X169" t="s">
        <v>191</v>
      </c>
      <c r="Y169">
        <v>0</v>
      </c>
      <c r="Z169" t="s">
        <v>191</v>
      </c>
      <c r="AA169">
        <v>0</v>
      </c>
    </row>
    <row r="170" spans="1:27">
      <c r="A170" t="s">
        <v>179</v>
      </c>
      <c r="B170">
        <v>1.4350622648945</v>
      </c>
      <c r="C170" t="s">
        <v>179</v>
      </c>
      <c r="D170">
        <v>0.96999684350725002</v>
      </c>
      <c r="E170" t="s">
        <v>179</v>
      </c>
      <c r="F170">
        <v>1.06591681925189</v>
      </c>
      <c r="H170" t="s">
        <v>179</v>
      </c>
      <c r="I170">
        <v>2.5103476821192001</v>
      </c>
      <c r="J170" t="s">
        <v>179</v>
      </c>
      <c r="K170">
        <v>2.0376591230551599</v>
      </c>
      <c r="L170" t="s">
        <v>179</v>
      </c>
      <c r="M170">
        <v>2.1667376490630299</v>
      </c>
      <c r="O170" t="s">
        <v>192</v>
      </c>
      <c r="P170">
        <v>0.50269455057258805</v>
      </c>
      <c r="Q170" t="s">
        <v>192</v>
      </c>
      <c r="R170">
        <v>0.35186209008571001</v>
      </c>
      <c r="S170" t="s">
        <v>192</v>
      </c>
      <c r="T170">
        <v>0.34547220650777799</v>
      </c>
      <c r="V170" t="s">
        <v>192</v>
      </c>
      <c r="W170">
        <v>1.9249523850761401</v>
      </c>
      <c r="X170" t="s">
        <v>192</v>
      </c>
      <c r="Y170">
        <v>2.1227989719218798</v>
      </c>
      <c r="Z170" t="s">
        <v>192</v>
      </c>
      <c r="AA170">
        <v>1.43429283507745</v>
      </c>
    </row>
    <row r="171" spans="1:27">
      <c r="A171" t="s">
        <v>180</v>
      </c>
      <c r="B171">
        <v>0</v>
      </c>
      <c r="C171" t="s">
        <v>180</v>
      </c>
      <c r="D171">
        <v>0</v>
      </c>
      <c r="E171" t="s">
        <v>180</v>
      </c>
      <c r="F171">
        <v>0</v>
      </c>
      <c r="H171" t="s">
        <v>180</v>
      </c>
      <c r="I171">
        <v>0</v>
      </c>
      <c r="J171" t="s">
        <v>180</v>
      </c>
      <c r="K171">
        <v>0</v>
      </c>
      <c r="L171" t="s">
        <v>180</v>
      </c>
      <c r="M171">
        <v>0</v>
      </c>
      <c r="O171" t="s">
        <v>193</v>
      </c>
      <c r="P171">
        <v>-3.75572748441373E-3</v>
      </c>
      <c r="Q171" t="s">
        <v>193</v>
      </c>
      <c r="R171">
        <v>-3.9596642204740998E-3</v>
      </c>
      <c r="S171" t="s">
        <v>193</v>
      </c>
      <c r="T171">
        <v>-4.2533885328645098E-3</v>
      </c>
      <c r="V171" t="s">
        <v>193</v>
      </c>
      <c r="W171">
        <v>-1.1831519167061001E-2</v>
      </c>
      <c r="X171" t="s">
        <v>193</v>
      </c>
      <c r="Y171">
        <v>-5.9637404580152598E-3</v>
      </c>
      <c r="Z171" t="s">
        <v>193</v>
      </c>
      <c r="AA171">
        <v>-4.2633015006821196E-3</v>
      </c>
    </row>
    <row r="172" spans="1:27">
      <c r="A172" t="s">
        <v>181</v>
      </c>
      <c r="B172">
        <v>1.09940159972476E-2</v>
      </c>
      <c r="C172" t="s">
        <v>181</v>
      </c>
      <c r="D172">
        <v>7.2709755408222601E-3</v>
      </c>
      <c r="E172" t="s">
        <v>181</v>
      </c>
      <c r="F172">
        <v>5.8474704606009597E-3</v>
      </c>
      <c r="H172" t="s">
        <v>181</v>
      </c>
      <c r="I172">
        <v>1.7626190651604499E-2</v>
      </c>
      <c r="J172" t="s">
        <v>181</v>
      </c>
      <c r="K172">
        <v>1.0259511163425401E-2</v>
      </c>
      <c r="L172" t="s">
        <v>181</v>
      </c>
      <c r="M172">
        <v>2.0053842994328101E-2</v>
      </c>
      <c r="O172" t="s">
        <v>194</v>
      </c>
      <c r="P172">
        <v>-1.7094001198398299E-2</v>
      </c>
      <c r="Q172" t="s">
        <v>194</v>
      </c>
      <c r="R172">
        <v>-1.15314356053292E-2</v>
      </c>
      <c r="S172" t="s">
        <v>194</v>
      </c>
      <c r="T172">
        <v>-1.3536833790338E-2</v>
      </c>
      <c r="V172" t="s">
        <v>194</v>
      </c>
      <c r="W172">
        <v>-6.51907588515514E-2</v>
      </c>
      <c r="X172" t="s">
        <v>194</v>
      </c>
      <c r="Y172">
        <v>-6.1748980362583999E-2</v>
      </c>
      <c r="Z172" t="s">
        <v>194</v>
      </c>
      <c r="AA172">
        <v>-6.5949203516979596E-2</v>
      </c>
    </row>
    <row r="173" spans="1:27">
      <c r="A173" t="s">
        <v>182</v>
      </c>
      <c r="B173">
        <v>1.6531504581507699E-2</v>
      </c>
      <c r="C173" t="s">
        <v>182</v>
      </c>
      <c r="D173">
        <v>1.05437198872095E-2</v>
      </c>
      <c r="E173" t="s">
        <v>182</v>
      </c>
      <c r="F173">
        <v>8.2428792011341994E-3</v>
      </c>
      <c r="H173" t="s">
        <v>182</v>
      </c>
      <c r="I173">
        <v>2.89439000480342E-2</v>
      </c>
      <c r="J173" t="s">
        <v>182</v>
      </c>
      <c r="K173">
        <v>1.6233650581852999E-2</v>
      </c>
      <c r="L173" t="s">
        <v>182</v>
      </c>
      <c r="M173">
        <v>3.27342648524791E-2</v>
      </c>
      <c r="O173" t="s">
        <v>195</v>
      </c>
      <c r="P173">
        <v>0.59772052037564605</v>
      </c>
      <c r="Q173" t="s">
        <v>195</v>
      </c>
      <c r="R173">
        <v>0.42856618474099301</v>
      </c>
      <c r="S173" t="s">
        <v>195</v>
      </c>
      <c r="T173">
        <v>0.63590648231201996</v>
      </c>
      <c r="V173" t="s">
        <v>195</v>
      </c>
      <c r="W173">
        <v>1.6020515352748801</v>
      </c>
      <c r="X173" t="s">
        <v>195</v>
      </c>
      <c r="Y173">
        <v>1.94021995193179</v>
      </c>
      <c r="Z173" t="s">
        <v>195</v>
      </c>
      <c r="AA173">
        <v>1.0174910454472801</v>
      </c>
    </row>
    <row r="174" spans="1:27">
      <c r="A174" t="s">
        <v>183</v>
      </c>
      <c r="B174">
        <v>0.19177883919525199</v>
      </c>
      <c r="C174" t="s">
        <v>183</v>
      </c>
      <c r="D174">
        <v>0.19051651143098999</v>
      </c>
      <c r="E174" t="s">
        <v>183</v>
      </c>
      <c r="F174">
        <v>0.111169238817682</v>
      </c>
      <c r="H174" t="s">
        <v>183</v>
      </c>
      <c r="I174">
        <v>6.7259933774834399E-2</v>
      </c>
      <c r="J174" t="s">
        <v>183</v>
      </c>
      <c r="K174">
        <v>5.7461103253182398E-2</v>
      </c>
      <c r="L174" t="s">
        <v>183</v>
      </c>
      <c r="M174">
        <v>5.3236797274275903E-2</v>
      </c>
      <c r="O174" t="s">
        <v>196</v>
      </c>
      <c r="P174">
        <v>0</v>
      </c>
      <c r="Q174" t="s">
        <v>196</v>
      </c>
      <c r="R174">
        <v>0</v>
      </c>
      <c r="S174" t="s">
        <v>196</v>
      </c>
      <c r="T174">
        <v>0</v>
      </c>
      <c r="V174" t="s">
        <v>196</v>
      </c>
      <c r="W174">
        <v>0</v>
      </c>
      <c r="X174" t="s">
        <v>196</v>
      </c>
      <c r="Y174">
        <v>0</v>
      </c>
      <c r="Z174" t="s">
        <v>196</v>
      </c>
      <c r="AA174">
        <v>0</v>
      </c>
    </row>
    <row r="175" spans="1:27">
      <c r="A175" t="s">
        <v>184</v>
      </c>
      <c r="B175">
        <v>0.22075780703266701</v>
      </c>
      <c r="C175" t="s">
        <v>184</v>
      </c>
      <c r="D175">
        <v>0.154876818548141</v>
      </c>
      <c r="E175" t="s">
        <v>184</v>
      </c>
      <c r="F175">
        <v>0.14697085351070299</v>
      </c>
      <c r="H175" t="s">
        <v>184</v>
      </c>
      <c r="I175">
        <v>9.4413154093516694E-2</v>
      </c>
      <c r="J175" t="s">
        <v>184</v>
      </c>
      <c r="K175">
        <v>0.29095120411723602</v>
      </c>
      <c r="L175" t="s">
        <v>184</v>
      </c>
      <c r="M175">
        <v>3.3036900665111703E-2</v>
      </c>
      <c r="O175" t="s">
        <v>197</v>
      </c>
      <c r="P175">
        <v>0</v>
      </c>
      <c r="Q175" t="s">
        <v>197</v>
      </c>
      <c r="R175">
        <v>0</v>
      </c>
      <c r="S175" t="s">
        <v>197</v>
      </c>
      <c r="T175">
        <v>0</v>
      </c>
      <c r="V175" t="s">
        <v>197</v>
      </c>
      <c r="W175">
        <v>0</v>
      </c>
      <c r="X175" t="s">
        <v>197</v>
      </c>
      <c r="Y175">
        <v>0</v>
      </c>
      <c r="Z175" t="s">
        <v>197</v>
      </c>
      <c r="AA175">
        <v>0</v>
      </c>
    </row>
    <row r="176" spans="1:27">
      <c r="A176" t="s">
        <v>186</v>
      </c>
      <c r="B176">
        <v>0.37058478567632802</v>
      </c>
      <c r="C176" t="s">
        <v>186</v>
      </c>
      <c r="D176">
        <v>0.236357323417905</v>
      </c>
      <c r="E176" t="s">
        <v>186</v>
      </c>
      <c r="F176">
        <v>0.184779649396659</v>
      </c>
      <c r="H176" t="s">
        <v>186</v>
      </c>
      <c r="I176">
        <v>0.64883198869938497</v>
      </c>
      <c r="J176" t="s">
        <v>186</v>
      </c>
      <c r="K176">
        <v>0.363907827733783</v>
      </c>
      <c r="L176" t="s">
        <v>186</v>
      </c>
      <c r="M176">
        <v>0.73380014883878097</v>
      </c>
      <c r="O176" t="s">
        <v>198</v>
      </c>
      <c r="P176">
        <v>0</v>
      </c>
      <c r="Q176" t="s">
        <v>198</v>
      </c>
      <c r="R176">
        <v>0</v>
      </c>
      <c r="S176" t="s">
        <v>198</v>
      </c>
      <c r="T176">
        <v>0</v>
      </c>
      <c r="V176" t="s">
        <v>198</v>
      </c>
      <c r="W176">
        <v>0</v>
      </c>
      <c r="X176" t="s">
        <v>198</v>
      </c>
      <c r="Y176">
        <v>0</v>
      </c>
      <c r="Z176" t="s">
        <v>198</v>
      </c>
      <c r="AA176">
        <v>0</v>
      </c>
    </row>
    <row r="177" spans="1:27">
      <c r="A177" t="s">
        <v>187</v>
      </c>
      <c r="B177">
        <v>9.9189027495784302E-2</v>
      </c>
      <c r="C177" t="s">
        <v>187</v>
      </c>
      <c r="D177">
        <v>6.3262319331936406E-2</v>
      </c>
      <c r="E177" t="s">
        <v>187</v>
      </c>
      <c r="F177">
        <v>4.94572751880007E-2</v>
      </c>
      <c r="H177" t="s">
        <v>187</v>
      </c>
      <c r="I177">
        <v>0.17366340027020899</v>
      </c>
      <c r="J177" t="s">
        <v>187</v>
      </c>
      <c r="K177">
        <v>9.7401903495675596E-2</v>
      </c>
      <c r="L177" t="s">
        <v>187</v>
      </c>
      <c r="M177">
        <v>0.19640558909568401</v>
      </c>
      <c r="O177" t="s">
        <v>199</v>
      </c>
      <c r="P177">
        <v>-0.20517071828362499</v>
      </c>
      <c r="Q177" t="s">
        <v>199</v>
      </c>
      <c r="R177">
        <v>-0.16149605523969501</v>
      </c>
      <c r="S177" t="s">
        <v>199</v>
      </c>
      <c r="T177">
        <v>-0.165604651090689</v>
      </c>
      <c r="V177" t="s">
        <v>199</v>
      </c>
      <c r="W177">
        <v>-0.63890203501796305</v>
      </c>
      <c r="X177" t="s">
        <v>199</v>
      </c>
      <c r="Y177">
        <v>-0.90207223196921404</v>
      </c>
      <c r="Z177" t="s">
        <v>199</v>
      </c>
      <c r="AA177">
        <v>-0.46896316506899799</v>
      </c>
    </row>
    <row r="178" spans="1:27">
      <c r="A178" t="s">
        <v>188</v>
      </c>
      <c r="B178">
        <v>0.291894630192502</v>
      </c>
      <c r="C178" t="s">
        <v>188</v>
      </c>
      <c r="D178">
        <v>0.25635584250635002</v>
      </c>
      <c r="E178" t="s">
        <v>188</v>
      </c>
      <c r="F178">
        <v>0.21658601447379799</v>
      </c>
      <c r="H178" t="s">
        <v>188</v>
      </c>
      <c r="I178">
        <v>0.21076158940397299</v>
      </c>
      <c r="J178" t="s">
        <v>188</v>
      </c>
      <c r="K178">
        <v>0.196936881188118</v>
      </c>
      <c r="L178" t="s">
        <v>188</v>
      </c>
      <c r="M178">
        <v>0.26038117546848299</v>
      </c>
      <c r="O178" t="s">
        <v>200</v>
      </c>
      <c r="P178">
        <v>0</v>
      </c>
      <c r="Q178" t="s">
        <v>200</v>
      </c>
      <c r="R178">
        <v>0</v>
      </c>
      <c r="S178" t="s">
        <v>200</v>
      </c>
      <c r="T178">
        <v>0</v>
      </c>
      <c r="V178" t="s">
        <v>200</v>
      </c>
      <c r="W178">
        <v>0</v>
      </c>
      <c r="X178" t="s">
        <v>200</v>
      </c>
      <c r="Y178">
        <v>0</v>
      </c>
      <c r="Z178" t="s">
        <v>200</v>
      </c>
      <c r="AA178">
        <v>0</v>
      </c>
    </row>
    <row r="179" spans="1:27">
      <c r="A179" t="s">
        <v>189</v>
      </c>
      <c r="B179">
        <v>0.97592324600644997</v>
      </c>
      <c r="C179" t="s">
        <v>189</v>
      </c>
      <c r="D179">
        <v>0.711790855207451</v>
      </c>
      <c r="E179" t="s">
        <v>189</v>
      </c>
      <c r="F179">
        <v>0.84984230648842596</v>
      </c>
      <c r="H179" t="s">
        <v>189</v>
      </c>
      <c r="I179">
        <v>0</v>
      </c>
      <c r="J179" t="s">
        <v>189</v>
      </c>
      <c r="K179">
        <v>1.16475159022957</v>
      </c>
      <c r="L179" t="s">
        <v>189</v>
      </c>
      <c r="M179">
        <v>0.27968579511070801</v>
      </c>
      <c r="O179" t="s">
        <v>201</v>
      </c>
      <c r="P179">
        <v>0</v>
      </c>
      <c r="Q179" t="s">
        <v>201</v>
      </c>
      <c r="R179">
        <v>0</v>
      </c>
      <c r="S179" t="s">
        <v>201</v>
      </c>
      <c r="T179">
        <v>0</v>
      </c>
      <c r="V179" t="s">
        <v>201</v>
      </c>
      <c r="W179">
        <v>0</v>
      </c>
      <c r="X179" t="s">
        <v>201</v>
      </c>
      <c r="Y179">
        <v>0</v>
      </c>
      <c r="Z179" t="s">
        <v>201</v>
      </c>
      <c r="AA179">
        <v>0</v>
      </c>
    </row>
    <row r="180" spans="1:27">
      <c r="A180" t="s">
        <v>190</v>
      </c>
      <c r="B180">
        <v>8.6843247937472799E-3</v>
      </c>
      <c r="C180" t="s">
        <v>190</v>
      </c>
      <c r="D180">
        <v>4.23370025402201E-3</v>
      </c>
      <c r="E180" t="s">
        <v>190</v>
      </c>
      <c r="F180">
        <v>4.3595779928502897E-3</v>
      </c>
      <c r="H180" t="s">
        <v>190</v>
      </c>
      <c r="I180">
        <v>1.24172185430463E-2</v>
      </c>
      <c r="J180" t="s">
        <v>190</v>
      </c>
      <c r="K180">
        <v>8.8401697312588401E-3</v>
      </c>
      <c r="L180" t="s">
        <v>190</v>
      </c>
      <c r="M180">
        <v>4.2589437819420704E-3</v>
      </c>
      <c r="O180" t="s">
        <v>202</v>
      </c>
      <c r="P180">
        <v>6.8379896838450796E-3</v>
      </c>
      <c r="Q180" t="s">
        <v>202</v>
      </c>
      <c r="R180">
        <v>4.6128368121571804E-3</v>
      </c>
      <c r="S180" t="s">
        <v>202</v>
      </c>
      <c r="T180">
        <v>5.4150418145582002E-3</v>
      </c>
      <c r="V180" t="s">
        <v>202</v>
      </c>
      <c r="W180">
        <v>2.6037224815809099E-2</v>
      </c>
      <c r="X180" t="s">
        <v>202</v>
      </c>
      <c r="Y180">
        <v>2.4700998241314599E-2</v>
      </c>
      <c r="Z180" t="s">
        <v>202</v>
      </c>
      <c r="AA180">
        <v>2.63811830664053E-2</v>
      </c>
    </row>
    <row r="181" spans="1:27">
      <c r="A181" t="s">
        <v>191</v>
      </c>
      <c r="B181">
        <v>0.108915906788247</v>
      </c>
      <c r="C181" t="s">
        <v>191</v>
      </c>
      <c r="D181">
        <v>9.5655165114309895E-2</v>
      </c>
      <c r="E181" t="s">
        <v>191</v>
      </c>
      <c r="F181">
        <v>8.0815677042462203E-2</v>
      </c>
      <c r="H181" t="s">
        <v>191</v>
      </c>
      <c r="I181">
        <v>7.8642384105960195E-2</v>
      </c>
      <c r="J181" t="s">
        <v>191</v>
      </c>
      <c r="K181">
        <v>7.3483910891089105E-2</v>
      </c>
      <c r="L181" t="s">
        <v>191</v>
      </c>
      <c r="M181">
        <v>9.7157155025553596E-2</v>
      </c>
      <c r="O181" t="s">
        <v>203</v>
      </c>
      <c r="P181">
        <v>0.11627623499953101</v>
      </c>
      <c r="Q181" t="s">
        <v>203</v>
      </c>
      <c r="R181">
        <v>0.113510374067118</v>
      </c>
      <c r="S181" t="s">
        <v>203</v>
      </c>
      <c r="T181">
        <v>0.124766063367133</v>
      </c>
      <c r="V181" t="s">
        <v>203</v>
      </c>
      <c r="W181">
        <v>0.69214387101237596</v>
      </c>
      <c r="X181" t="s">
        <v>203</v>
      </c>
      <c r="Y181">
        <v>0.70372137404046897</v>
      </c>
      <c r="Z181" t="s">
        <v>203</v>
      </c>
      <c r="AA181">
        <v>6.2524160894099595E-2</v>
      </c>
    </row>
    <row r="182" spans="1:27">
      <c r="A182" t="s">
        <v>192</v>
      </c>
      <c r="B182">
        <v>3.3832682008973798</v>
      </c>
      <c r="C182" t="s">
        <v>192</v>
      </c>
      <c r="D182">
        <v>2.8105591077232899</v>
      </c>
      <c r="E182" t="s">
        <v>192</v>
      </c>
      <c r="F182">
        <v>1.8854173159052099</v>
      </c>
      <c r="H182" t="s">
        <v>192</v>
      </c>
      <c r="I182">
        <v>3.5769678061565502</v>
      </c>
      <c r="J182" t="s">
        <v>192</v>
      </c>
      <c r="K182">
        <v>2.1774904172804899</v>
      </c>
      <c r="L182" t="s">
        <v>192</v>
      </c>
      <c r="M182">
        <v>2.6538108987308999</v>
      </c>
      <c r="O182" t="s">
        <v>204</v>
      </c>
      <c r="P182">
        <v>1.00386104815482E-3</v>
      </c>
      <c r="Q182" t="s">
        <v>204</v>
      </c>
      <c r="R182" s="3">
        <v>6.7719423317814996E-4</v>
      </c>
      <c r="S182" t="s">
        <v>204</v>
      </c>
      <c r="T182" s="3">
        <v>7.9496309844296503E-4</v>
      </c>
      <c r="U182" s="72"/>
      <c r="V182" t="s">
        <v>204</v>
      </c>
      <c r="W182">
        <v>3.8283876753711001E-3</v>
      </c>
      <c r="X182" t="s">
        <v>204</v>
      </c>
      <c r="Y182">
        <v>3.6262660467745599E-3</v>
      </c>
      <c r="Z182" t="s">
        <v>204</v>
      </c>
      <c r="AA182">
        <v>3.8729280406119598E-3</v>
      </c>
    </row>
    <row r="183" spans="1:27">
      <c r="A183" t="s">
        <v>193</v>
      </c>
      <c r="B183">
        <v>-7.2369373281227301E-3</v>
      </c>
      <c r="C183" t="s">
        <v>193</v>
      </c>
      <c r="D183">
        <v>-7.9381879762912694E-3</v>
      </c>
      <c r="E183" t="s">
        <v>193</v>
      </c>
      <c r="F183">
        <v>-6.5393669892754303E-3</v>
      </c>
      <c r="H183" t="s">
        <v>193</v>
      </c>
      <c r="I183">
        <v>-5.1738410596026399E-3</v>
      </c>
      <c r="J183" t="s">
        <v>193</v>
      </c>
      <c r="K183">
        <v>-4.42008486562942E-3</v>
      </c>
      <c r="L183" t="s">
        <v>193</v>
      </c>
      <c r="M183">
        <v>-5.3236797274275899E-3</v>
      </c>
      <c r="O183" t="s">
        <v>205</v>
      </c>
      <c r="P183">
        <v>6.3294654659580502E-3</v>
      </c>
      <c r="Q183" t="s">
        <v>205</v>
      </c>
      <c r="R183">
        <v>4.2697916415080899E-3</v>
      </c>
      <c r="S183" t="s">
        <v>205</v>
      </c>
      <c r="T183">
        <v>5.0123385976120699E-3</v>
      </c>
      <c r="V183" t="s">
        <v>205</v>
      </c>
      <c r="W183">
        <v>2.4138447871944399E-2</v>
      </c>
      <c r="X183" t="s">
        <v>205</v>
      </c>
      <c r="Y183">
        <v>2.2864046528773899E-2</v>
      </c>
      <c r="Z183" t="s">
        <v>205</v>
      </c>
      <c r="AA183">
        <v>2.4419280268172298E-2</v>
      </c>
    </row>
    <row r="184" spans="1:27">
      <c r="A184" t="s">
        <v>194</v>
      </c>
      <c r="B184">
        <v>-5.0738267038647797E-2</v>
      </c>
      <c r="C184" t="s">
        <v>194</v>
      </c>
      <c r="D184">
        <v>-3.2360640413420898E-2</v>
      </c>
      <c r="E184" t="s">
        <v>194</v>
      </c>
      <c r="F184">
        <v>-2.52989317351591E-2</v>
      </c>
      <c r="H184" t="s">
        <v>194</v>
      </c>
      <c r="I184">
        <v>-8.8834220883191803E-2</v>
      </c>
      <c r="J184" t="s">
        <v>194</v>
      </c>
      <c r="K184">
        <v>-4.98240976286035E-2</v>
      </c>
      <c r="L184" t="s">
        <v>194</v>
      </c>
      <c r="M184">
        <v>-0.10046755653334</v>
      </c>
      <c r="O184" t="s">
        <v>206</v>
      </c>
      <c r="P184">
        <v>0</v>
      </c>
      <c r="Q184" t="s">
        <v>206</v>
      </c>
      <c r="R184">
        <v>0</v>
      </c>
      <c r="S184" t="s">
        <v>206</v>
      </c>
      <c r="T184">
        <v>0</v>
      </c>
      <c r="V184" t="s">
        <v>206</v>
      </c>
      <c r="W184">
        <v>0</v>
      </c>
      <c r="X184" t="s">
        <v>206</v>
      </c>
      <c r="Y184">
        <v>0</v>
      </c>
      <c r="Z184" t="s">
        <v>206</v>
      </c>
      <c r="AA184">
        <v>0</v>
      </c>
    </row>
    <row r="185" spans="1:27">
      <c r="A185" t="s">
        <v>195</v>
      </c>
      <c r="B185">
        <v>0.44217803432570102</v>
      </c>
      <c r="C185" t="s">
        <v>195</v>
      </c>
      <c r="D185">
        <v>0.246691344848111</v>
      </c>
      <c r="E185" t="s">
        <v>195</v>
      </c>
      <c r="F185">
        <v>0.32963324391335502</v>
      </c>
      <c r="H185" t="s">
        <v>195</v>
      </c>
      <c r="I185">
        <v>2.0022764900662202</v>
      </c>
      <c r="J185" t="s">
        <v>195</v>
      </c>
      <c r="K185">
        <v>0.45814708691697997</v>
      </c>
      <c r="L185" t="s">
        <v>195</v>
      </c>
      <c r="M185">
        <v>2.1879801449540501</v>
      </c>
      <c r="O185" t="s">
        <v>207</v>
      </c>
      <c r="P185" s="3">
        <v>2.1272505720836599E-5</v>
      </c>
      <c r="Q185" t="s">
        <v>207</v>
      </c>
      <c r="R185" s="3">
        <v>1.43502309754337E-5</v>
      </c>
      <c r="S185" t="s">
        <v>207</v>
      </c>
      <c r="T185" s="3">
        <v>1.6845895813406898E-5</v>
      </c>
      <c r="U185" s="72"/>
      <c r="V185" t="s">
        <v>207</v>
      </c>
      <c r="W185">
        <v>0</v>
      </c>
      <c r="X185" t="s">
        <v>207</v>
      </c>
      <c r="Y185" s="3">
        <v>7.6843228313153102E-5</v>
      </c>
      <c r="Z185" t="s">
        <v>207</v>
      </c>
      <c r="AA185" s="3">
        <v>8.2070090830094794E-5</v>
      </c>
    </row>
    <row r="186" spans="1:27">
      <c r="A186" t="s">
        <v>196</v>
      </c>
      <c r="B186">
        <v>0.108915906788247</v>
      </c>
      <c r="C186" t="s">
        <v>196</v>
      </c>
      <c r="D186">
        <v>9.5655165114309895E-2</v>
      </c>
      <c r="E186" t="s">
        <v>196</v>
      </c>
      <c r="F186">
        <v>8.0815677042462203E-2</v>
      </c>
      <c r="H186" t="s">
        <v>196</v>
      </c>
      <c r="I186">
        <v>7.8642384105960195E-2</v>
      </c>
      <c r="J186" t="s">
        <v>196</v>
      </c>
      <c r="K186">
        <v>7.3483910891089105E-2</v>
      </c>
      <c r="L186" t="s">
        <v>196</v>
      </c>
      <c r="M186">
        <v>9.7157155025553596E-2</v>
      </c>
      <c r="O186" t="s">
        <v>208</v>
      </c>
      <c r="P186">
        <v>-0.34191115689463902</v>
      </c>
      <c r="Q186" t="s">
        <v>208</v>
      </c>
      <c r="R186">
        <v>-0.16528575622942299</v>
      </c>
      <c r="S186" t="s">
        <v>208</v>
      </c>
      <c r="T186">
        <v>-8.6613099600072005E-2</v>
      </c>
      <c r="V186" t="s">
        <v>208</v>
      </c>
      <c r="W186">
        <v>-2.3346704579744202</v>
      </c>
      <c r="X186" t="s">
        <v>208</v>
      </c>
      <c r="Y186">
        <v>-2.5849527703248798</v>
      </c>
      <c r="Z186" t="s">
        <v>208</v>
      </c>
      <c r="AA186">
        <v>-0.64891029654245302</v>
      </c>
    </row>
    <row r="187" spans="1:27">
      <c r="A187" t="s">
        <v>197</v>
      </c>
      <c r="B187">
        <v>0</v>
      </c>
      <c r="C187" t="s">
        <v>197</v>
      </c>
      <c r="D187">
        <v>0</v>
      </c>
      <c r="E187" t="s">
        <v>197</v>
      </c>
      <c r="F187">
        <v>0</v>
      </c>
      <c r="H187" t="s">
        <v>197</v>
      </c>
      <c r="I187">
        <v>0</v>
      </c>
      <c r="J187" t="s">
        <v>197</v>
      </c>
      <c r="K187">
        <v>0</v>
      </c>
      <c r="L187" t="s">
        <v>197</v>
      </c>
      <c r="M187">
        <v>0</v>
      </c>
      <c r="O187" t="s">
        <v>209</v>
      </c>
      <c r="P187" s="3">
        <v>2.8236757535132E-5</v>
      </c>
      <c r="Q187" t="s">
        <v>209</v>
      </c>
      <c r="R187" s="3">
        <v>1.9048223259173499E-5</v>
      </c>
      <c r="S187" t="s">
        <v>209</v>
      </c>
      <c r="T187" s="3">
        <v>2.2360843964780599E-5</v>
      </c>
      <c r="U187" s="72"/>
      <c r="V187" t="s">
        <v>209</v>
      </c>
      <c r="W187" s="3">
        <v>1.07685475732562E-4</v>
      </c>
      <c r="X187" t="s">
        <v>209</v>
      </c>
      <c r="Y187" s="3">
        <v>1.02000167561898E-4</v>
      </c>
      <c r="Z187" t="s">
        <v>209</v>
      </c>
      <c r="AA187" s="3">
        <v>1.08938313957677E-4</v>
      </c>
    </row>
    <row r="188" spans="1:27">
      <c r="A188" t="s">
        <v>198</v>
      </c>
      <c r="B188">
        <v>0</v>
      </c>
      <c r="C188" t="s">
        <v>198</v>
      </c>
      <c r="D188" s="3">
        <v>4.0271013858728097E-5</v>
      </c>
      <c r="E188" t="s">
        <v>198</v>
      </c>
      <c r="F188" s="3">
        <v>3.1483170459978201E-5</v>
      </c>
      <c r="G188" s="72"/>
      <c r="H188" t="s">
        <v>198</v>
      </c>
      <c r="I188" s="3">
        <v>1.10549270175397E-4</v>
      </c>
      <c r="J188" t="s">
        <v>198</v>
      </c>
      <c r="K188">
        <v>0</v>
      </c>
      <c r="L188" t="s">
        <v>198</v>
      </c>
      <c r="M188">
        <v>0</v>
      </c>
      <c r="O188" t="s">
        <v>210</v>
      </c>
      <c r="P188">
        <v>0.29250715090893198</v>
      </c>
      <c r="Q188" t="s">
        <v>210</v>
      </c>
      <c r="R188">
        <v>0.22052225067483799</v>
      </c>
      <c r="S188" t="s">
        <v>210</v>
      </c>
      <c r="T188">
        <v>0.229595361568393</v>
      </c>
      <c r="V188" t="s">
        <v>210</v>
      </c>
      <c r="W188">
        <v>1.0944155229371899</v>
      </c>
      <c r="X188" t="s">
        <v>210</v>
      </c>
      <c r="Y188">
        <v>1.35498584879743</v>
      </c>
      <c r="Z188" t="s">
        <v>210</v>
      </c>
      <c r="AA188">
        <v>0.488324769874452</v>
      </c>
    </row>
    <row r="189" spans="1:27">
      <c r="A189" t="s">
        <v>199</v>
      </c>
      <c r="B189">
        <v>-0.17730496454169001</v>
      </c>
      <c r="C189" t="s">
        <v>199</v>
      </c>
      <c r="D189">
        <v>-0.116426756983855</v>
      </c>
      <c r="E189" t="s">
        <v>199</v>
      </c>
      <c r="F189">
        <v>-0.108989449814544</v>
      </c>
      <c r="H189" t="s">
        <v>199</v>
      </c>
      <c r="I189">
        <v>-0.33219722137437202</v>
      </c>
      <c r="J189" t="s">
        <v>199</v>
      </c>
      <c r="K189">
        <v>0.24752475247078101</v>
      </c>
      <c r="L189" t="s">
        <v>199</v>
      </c>
      <c r="M189">
        <v>-0.33006814309919702</v>
      </c>
      <c r="O189" t="s">
        <v>211</v>
      </c>
      <c r="P189">
        <v>5.5695548071525904E-3</v>
      </c>
      <c r="Q189" t="s">
        <v>211</v>
      </c>
      <c r="R189">
        <v>3.7571638094959698E-3</v>
      </c>
      <c r="S189" t="s">
        <v>211</v>
      </c>
      <c r="T189">
        <v>4.4105611596023603E-3</v>
      </c>
      <c r="V189" t="s">
        <v>211</v>
      </c>
      <c r="W189">
        <v>2.1240404756099399E-2</v>
      </c>
      <c r="X189" t="s">
        <v>211</v>
      </c>
      <c r="Y189">
        <v>2.0119007043831499E-2</v>
      </c>
      <c r="Z189" t="s">
        <v>211</v>
      </c>
      <c r="AA189">
        <v>2.1487520636583199E-2</v>
      </c>
    </row>
    <row r="190" spans="1:27">
      <c r="A190" t="s">
        <v>200</v>
      </c>
      <c r="B190">
        <v>4.4909176436531997</v>
      </c>
      <c r="C190" t="s">
        <v>200</v>
      </c>
      <c r="D190">
        <v>3.9423422946655302</v>
      </c>
      <c r="E190" t="s">
        <v>200</v>
      </c>
      <c r="F190">
        <v>3.3334314238381699</v>
      </c>
      <c r="H190" t="s">
        <v>200</v>
      </c>
      <c r="I190">
        <v>3.24668874172185</v>
      </c>
      <c r="J190" t="s">
        <v>200</v>
      </c>
      <c r="K190">
        <v>3.03770332390381</v>
      </c>
      <c r="L190" t="s">
        <v>200</v>
      </c>
      <c r="M190">
        <v>4.0163170783645601</v>
      </c>
      <c r="O190" t="s">
        <v>212</v>
      </c>
      <c r="P190">
        <v>0.45906656958141601</v>
      </c>
      <c r="Q190" t="s">
        <v>212</v>
      </c>
      <c r="R190">
        <v>0.24736358695848101</v>
      </c>
      <c r="S190" t="s">
        <v>212</v>
      </c>
      <c r="T190">
        <v>0.37239554010739001</v>
      </c>
      <c r="V190" t="s">
        <v>212</v>
      </c>
      <c r="W190">
        <v>1.6549347238678001</v>
      </c>
      <c r="X190" t="s">
        <v>212</v>
      </c>
      <c r="Y190">
        <v>1.4776963195281101</v>
      </c>
      <c r="Z190" t="s">
        <v>212</v>
      </c>
      <c r="AA190">
        <v>1.38038844800995</v>
      </c>
    </row>
    <row r="191" spans="1:27">
      <c r="A191" t="s">
        <v>201</v>
      </c>
      <c r="B191">
        <v>1.9486394557823099</v>
      </c>
      <c r="C191" t="s">
        <v>201</v>
      </c>
      <c r="D191">
        <v>1.69599121507197</v>
      </c>
      <c r="E191" t="s">
        <v>201</v>
      </c>
      <c r="F191">
        <v>1.4367577818467101</v>
      </c>
      <c r="H191" t="s">
        <v>201</v>
      </c>
      <c r="I191">
        <v>1.4216525248344301</v>
      </c>
      <c r="J191" t="s">
        <v>201</v>
      </c>
      <c r="K191">
        <v>1.3239701202262999</v>
      </c>
      <c r="L191" t="s">
        <v>201</v>
      </c>
      <c r="M191">
        <v>1.75</v>
      </c>
      <c r="O191" t="s">
        <v>213</v>
      </c>
      <c r="P191">
        <v>5.5695548071525904E-3</v>
      </c>
      <c r="Q191" t="s">
        <v>213</v>
      </c>
      <c r="R191">
        <v>3.7571638094959698E-3</v>
      </c>
      <c r="S191" t="s">
        <v>213</v>
      </c>
      <c r="T191">
        <v>4.4105611596023603E-3</v>
      </c>
      <c r="V191" t="s">
        <v>213</v>
      </c>
      <c r="W191">
        <v>2.1240404756099399E-2</v>
      </c>
      <c r="X191" t="s">
        <v>213</v>
      </c>
      <c r="Y191">
        <v>2.0119007043831499E-2</v>
      </c>
      <c r="Z191" t="s">
        <v>213</v>
      </c>
      <c r="AA191">
        <v>2.1487520636583199E-2</v>
      </c>
    </row>
    <row r="192" spans="1:27">
      <c r="A192" t="s">
        <v>202</v>
      </c>
      <c r="B192">
        <v>2.0264891674742099E-2</v>
      </c>
      <c r="C192" t="s">
        <v>202</v>
      </c>
      <c r="D192">
        <v>1.29449930245755E-2</v>
      </c>
      <c r="E192" t="s">
        <v>202</v>
      </c>
      <c r="F192">
        <v>1.0120148814166801E-2</v>
      </c>
      <c r="H192" t="s">
        <v>202</v>
      </c>
      <c r="I192">
        <v>3.5535711154807303E-2</v>
      </c>
      <c r="J192" t="s">
        <v>202</v>
      </c>
      <c r="K192">
        <v>1.98997718980535E-2</v>
      </c>
      <c r="L192" t="s">
        <v>202</v>
      </c>
      <c r="M192">
        <v>4.0126797175616902E-2</v>
      </c>
      <c r="O192" t="s">
        <v>214</v>
      </c>
      <c r="P192" s="3">
        <v>8.4710287157311703E-5</v>
      </c>
      <c r="Q192" t="s">
        <v>214</v>
      </c>
      <c r="R192" s="3">
        <v>5.7144669777519803E-5</v>
      </c>
      <c r="S192" t="s">
        <v>214</v>
      </c>
      <c r="T192" s="3">
        <v>6.70825609981727E-5</v>
      </c>
      <c r="U192" s="72"/>
      <c r="V192" t="s">
        <v>214</v>
      </c>
      <c r="W192" s="3">
        <v>3.2305641940411003E-4</v>
      </c>
      <c r="X192" t="s">
        <v>214</v>
      </c>
      <c r="Y192" s="3">
        <v>3.0600050268569099E-4</v>
      </c>
      <c r="Z192" t="s">
        <v>214</v>
      </c>
      <c r="AA192" s="3">
        <v>3.2681495643120499E-4</v>
      </c>
    </row>
    <row r="193" spans="1:27">
      <c r="A193" t="s">
        <v>203</v>
      </c>
      <c r="B193">
        <v>0.48125633232016202</v>
      </c>
      <c r="C193" t="s">
        <v>203</v>
      </c>
      <c r="D193">
        <v>0.34398814563928798</v>
      </c>
      <c r="E193" t="s">
        <v>203</v>
      </c>
      <c r="F193">
        <v>0.263754468567442</v>
      </c>
      <c r="H193" t="s">
        <v>203</v>
      </c>
      <c r="I193">
        <v>0.92611754966887405</v>
      </c>
      <c r="J193" t="s">
        <v>203</v>
      </c>
      <c r="K193">
        <v>0.76025459688826003</v>
      </c>
      <c r="L193" t="s">
        <v>203</v>
      </c>
      <c r="M193">
        <v>1.0807069846677999</v>
      </c>
      <c r="O193" t="s">
        <v>215</v>
      </c>
      <c r="P193">
        <v>0.20792184706078801</v>
      </c>
      <c r="Q193" t="s">
        <v>215</v>
      </c>
      <c r="R193">
        <v>0.16168628899322299</v>
      </c>
      <c r="S193" t="s">
        <v>215</v>
      </c>
      <c r="T193">
        <v>0.19707366869261</v>
      </c>
      <c r="V193" t="s">
        <v>215</v>
      </c>
      <c r="W193">
        <v>0.69214387127431098</v>
      </c>
      <c r="X193" t="s">
        <v>215</v>
      </c>
      <c r="Y193">
        <v>0.73354007634043195</v>
      </c>
      <c r="Z193" t="s">
        <v>215</v>
      </c>
      <c r="AA193">
        <v>0.417803547068615</v>
      </c>
    </row>
    <row r="194" spans="1:27">
      <c r="A194" t="s">
        <v>204</v>
      </c>
      <c r="B194">
        <v>2.9796517117214802E-3</v>
      </c>
      <c r="C194" t="s">
        <v>204</v>
      </c>
      <c r="D194">
        <v>1.90040857183408E-3</v>
      </c>
      <c r="E194" t="s">
        <v>204</v>
      </c>
      <c r="F194">
        <v>1.4857031910840101E-3</v>
      </c>
      <c r="H194" t="s">
        <v>204</v>
      </c>
      <c r="I194">
        <v>5.2168718752736596E-3</v>
      </c>
      <c r="J194" t="s">
        <v>204</v>
      </c>
      <c r="K194">
        <v>2.9259662666634698E-3</v>
      </c>
      <c r="L194" t="s">
        <v>204</v>
      </c>
      <c r="M194">
        <v>5.9000502829357204E-3</v>
      </c>
      <c r="O194" t="s">
        <v>216</v>
      </c>
      <c r="P194">
        <v>-0.38276988221332398</v>
      </c>
      <c r="Q194" t="s">
        <v>216</v>
      </c>
      <c r="R194">
        <v>-0.225493141449987</v>
      </c>
      <c r="S194" t="s">
        <v>216</v>
      </c>
      <c r="T194">
        <v>-0.24306684157636399</v>
      </c>
      <c r="V194" t="s">
        <v>216</v>
      </c>
      <c r="W194">
        <v>-1.09295904738246</v>
      </c>
      <c r="X194" t="s">
        <v>216</v>
      </c>
      <c r="Y194">
        <v>-0.96481015464814801</v>
      </c>
      <c r="Z194" t="s">
        <v>216</v>
      </c>
      <c r="AA194">
        <v>-0.69299696953385104</v>
      </c>
    </row>
    <row r="195" spans="1:27">
      <c r="A195" t="s">
        <v>205</v>
      </c>
      <c r="B195">
        <v>1.8787064847858401E-2</v>
      </c>
      <c r="C195" t="s">
        <v>205</v>
      </c>
      <c r="D195">
        <v>1.1982306165523499E-2</v>
      </c>
      <c r="E195" t="s">
        <v>205</v>
      </c>
      <c r="F195">
        <v>9.3675385232992701E-3</v>
      </c>
      <c r="H195" t="s">
        <v>205</v>
      </c>
      <c r="I195">
        <v>3.2893008883615599E-2</v>
      </c>
      <c r="J195" t="s">
        <v>205</v>
      </c>
      <c r="K195">
        <v>1.8448571616007398E-2</v>
      </c>
      <c r="L195" t="s">
        <v>205</v>
      </c>
      <c r="M195">
        <v>3.72005314698673E-2</v>
      </c>
      <c r="O195" t="s">
        <v>217</v>
      </c>
      <c r="P195">
        <v>8.0010789795932399E-3</v>
      </c>
      <c r="Q195" t="s">
        <v>217</v>
      </c>
      <c r="R195">
        <v>5.6519430213916996E-3</v>
      </c>
      <c r="S195" t="s">
        <v>217</v>
      </c>
      <c r="T195">
        <v>6.5371211382937999E-3</v>
      </c>
      <c r="V195" t="s">
        <v>217</v>
      </c>
      <c r="W195">
        <v>2.8018324657339999E-2</v>
      </c>
      <c r="X195" t="s">
        <v>217</v>
      </c>
      <c r="Y195">
        <v>2.6655604990582199E-2</v>
      </c>
      <c r="Z195" t="s">
        <v>217</v>
      </c>
      <c r="AA195">
        <v>2.8398404112900798E-2</v>
      </c>
    </row>
    <row r="196" spans="1:27">
      <c r="A196" t="s">
        <v>206</v>
      </c>
      <c r="B196">
        <v>0</v>
      </c>
      <c r="C196" t="s">
        <v>206</v>
      </c>
      <c r="D196">
        <v>0</v>
      </c>
      <c r="E196" t="s">
        <v>206</v>
      </c>
      <c r="F196">
        <v>0</v>
      </c>
      <c r="H196" t="s">
        <v>206</v>
      </c>
      <c r="I196">
        <v>0</v>
      </c>
      <c r="J196" t="s">
        <v>206</v>
      </c>
      <c r="K196">
        <v>0</v>
      </c>
      <c r="L196" t="s">
        <v>206</v>
      </c>
      <c r="M196">
        <v>0</v>
      </c>
      <c r="O196" t="s">
        <v>218</v>
      </c>
      <c r="P196">
        <v>0.11502668322774</v>
      </c>
      <c r="Q196" t="s">
        <v>218</v>
      </c>
      <c r="R196">
        <v>9.1369442910191306E-2</v>
      </c>
      <c r="S196" t="s">
        <v>218</v>
      </c>
      <c r="T196">
        <v>3.8280496795780598E-2</v>
      </c>
      <c r="V196" t="s">
        <v>218</v>
      </c>
      <c r="W196">
        <v>0.21888310459062901</v>
      </c>
      <c r="X196" t="s">
        <v>218</v>
      </c>
      <c r="Y196">
        <v>0.184875954198473</v>
      </c>
      <c r="Z196" t="s">
        <v>218</v>
      </c>
      <c r="AA196">
        <v>0.32408277972831501</v>
      </c>
    </row>
    <row r="197" spans="1:27">
      <c r="A197" t="s">
        <v>207</v>
      </c>
      <c r="B197">
        <v>0</v>
      </c>
      <c r="C197" t="s">
        <v>207</v>
      </c>
      <c r="D197" s="3">
        <v>4.0271019181134099E-5</v>
      </c>
      <c r="E197" t="s">
        <v>207</v>
      </c>
      <c r="F197" s="3">
        <v>3.1483173839557099E-5</v>
      </c>
      <c r="G197" s="72"/>
      <c r="H197" t="s">
        <v>207</v>
      </c>
      <c r="I197" s="3">
        <v>1.10549270175397E-4</v>
      </c>
      <c r="J197" t="s">
        <v>207</v>
      </c>
      <c r="K197">
        <v>0</v>
      </c>
      <c r="L197" t="s">
        <v>207</v>
      </c>
      <c r="M197">
        <v>0</v>
      </c>
      <c r="O197" t="s">
        <v>219</v>
      </c>
      <c r="P197">
        <v>1.2832039097569E-2</v>
      </c>
      <c r="Q197" t="s">
        <v>219</v>
      </c>
      <c r="R197">
        <v>5.0014659316227001E-3</v>
      </c>
      <c r="S197" t="s">
        <v>219</v>
      </c>
      <c r="T197">
        <v>1.37420176827962E-2</v>
      </c>
      <c r="V197" t="s">
        <v>219</v>
      </c>
      <c r="W197">
        <v>5.2093483436996303E-2</v>
      </c>
      <c r="X197" t="s">
        <v>219</v>
      </c>
      <c r="Y197">
        <v>4.4012066736134302E-2</v>
      </c>
      <c r="Z197" t="s">
        <v>219</v>
      </c>
      <c r="AA197">
        <v>5.3985742108487098E-2</v>
      </c>
    </row>
    <row r="198" spans="1:27">
      <c r="A198" t="s">
        <v>208</v>
      </c>
      <c r="B198">
        <v>0.93106961933709598</v>
      </c>
      <c r="C198" t="s">
        <v>208</v>
      </c>
      <c r="D198">
        <v>0.85967823878069405</v>
      </c>
      <c r="E198" t="s">
        <v>208</v>
      </c>
      <c r="F198">
        <v>0.66526637021536295</v>
      </c>
      <c r="H198" t="s">
        <v>208</v>
      </c>
      <c r="I198">
        <v>0.51289550195187805</v>
      </c>
      <c r="J198" t="s">
        <v>208</v>
      </c>
      <c r="K198">
        <v>0.41490806223479398</v>
      </c>
      <c r="L198" t="s">
        <v>208</v>
      </c>
      <c r="M198">
        <v>0.49847651035948598</v>
      </c>
      <c r="O198" t="s">
        <v>220</v>
      </c>
      <c r="P198">
        <v>0</v>
      </c>
      <c r="Q198" t="s">
        <v>220</v>
      </c>
      <c r="R198">
        <v>0</v>
      </c>
      <c r="S198" t="s">
        <v>220</v>
      </c>
      <c r="T198">
        <v>0</v>
      </c>
      <c r="V198" t="s">
        <v>220</v>
      </c>
      <c r="W198">
        <v>0</v>
      </c>
      <c r="X198" t="s">
        <v>220</v>
      </c>
      <c r="Y198">
        <v>0</v>
      </c>
      <c r="Z198" t="s">
        <v>220</v>
      </c>
      <c r="AA198">
        <v>0</v>
      </c>
    </row>
    <row r="199" spans="1:27">
      <c r="A199" t="s">
        <v>209</v>
      </c>
      <c r="B199" s="3">
        <v>8.3812100367544099E-5</v>
      </c>
      <c r="C199" t="s">
        <v>209</v>
      </c>
      <c r="D199" s="3">
        <v>5.3454983794021298E-5</v>
      </c>
      <c r="E199" t="s">
        <v>209</v>
      </c>
      <c r="F199" s="3">
        <v>4.17900872365962E-5</v>
      </c>
      <c r="G199" s="72"/>
      <c r="H199" t="s">
        <v>209</v>
      </c>
      <c r="I199" s="3">
        <v>1.4674097227371601E-4</v>
      </c>
      <c r="J199" t="s">
        <v>209</v>
      </c>
      <c r="K199" s="3">
        <v>8.2302027934656106E-5</v>
      </c>
      <c r="L199" t="s">
        <v>209</v>
      </c>
      <c r="M199" s="3">
        <v>1.65957519310629E-4</v>
      </c>
      <c r="N199" s="72"/>
      <c r="O199" t="s">
        <v>221</v>
      </c>
      <c r="P199">
        <v>3.4474412567651598</v>
      </c>
      <c r="Q199" t="s">
        <v>221</v>
      </c>
      <c r="R199">
        <v>2.36830933861392</v>
      </c>
      <c r="S199" t="s">
        <v>221</v>
      </c>
      <c r="T199">
        <v>3.0140774492740299</v>
      </c>
      <c r="V199" t="s">
        <v>221</v>
      </c>
      <c r="W199">
        <v>11.6613692650497</v>
      </c>
      <c r="X199" t="s">
        <v>221</v>
      </c>
      <c r="Y199">
        <v>12.6314159516186</v>
      </c>
      <c r="Z199" t="s">
        <v>221</v>
      </c>
      <c r="AA199">
        <v>13.768506013517101</v>
      </c>
    </row>
    <row r="200" spans="1:27">
      <c r="A200" t="s">
        <v>210</v>
      </c>
      <c r="B200">
        <v>0.34248420770745702</v>
      </c>
      <c r="C200" t="s">
        <v>210</v>
      </c>
      <c r="D200">
        <v>0.36250866658750303</v>
      </c>
      <c r="E200" t="s">
        <v>210</v>
      </c>
      <c r="F200">
        <v>0.266759885907976</v>
      </c>
      <c r="H200" t="s">
        <v>210</v>
      </c>
      <c r="I200">
        <v>0.85047201137058404</v>
      </c>
      <c r="J200" t="s">
        <v>210</v>
      </c>
      <c r="K200">
        <v>0.48178925035442999</v>
      </c>
      <c r="L200" t="s">
        <v>210</v>
      </c>
      <c r="M200">
        <v>1.1199036714679</v>
      </c>
      <c r="O200" t="s">
        <v>222</v>
      </c>
      <c r="P200">
        <v>7.5919910057564197E-2</v>
      </c>
      <c r="Q200" t="s">
        <v>222</v>
      </c>
      <c r="R200">
        <v>5.6380503898253602E-2</v>
      </c>
      <c r="S200" t="s">
        <v>222</v>
      </c>
      <c r="T200">
        <v>7.4043613605395298E-2</v>
      </c>
      <c r="V200" t="s">
        <v>222</v>
      </c>
      <c r="W200">
        <v>0.26931616658801499</v>
      </c>
      <c r="X200" t="s">
        <v>222</v>
      </c>
      <c r="Y200">
        <v>0.20095901484300199</v>
      </c>
      <c r="Z200" t="s">
        <v>222</v>
      </c>
      <c r="AA200">
        <v>0.33680126768858598</v>
      </c>
    </row>
    <row r="201" spans="1:27">
      <c r="A201" t="s">
        <v>211</v>
      </c>
      <c r="B201">
        <v>1.6531504581507699E-2</v>
      </c>
      <c r="C201" t="s">
        <v>211</v>
      </c>
      <c r="D201">
        <v>1.05437198872095E-2</v>
      </c>
      <c r="E201" t="s">
        <v>211</v>
      </c>
      <c r="F201">
        <v>8.2428792011341994E-3</v>
      </c>
      <c r="H201" t="s">
        <v>211</v>
      </c>
      <c r="I201">
        <v>2.89439000480342E-2</v>
      </c>
      <c r="J201" t="s">
        <v>211</v>
      </c>
      <c r="K201">
        <v>1.6233650581852999E-2</v>
      </c>
      <c r="L201" t="s">
        <v>211</v>
      </c>
      <c r="M201">
        <v>3.27342648524791E-2</v>
      </c>
      <c r="O201" t="s">
        <v>223</v>
      </c>
      <c r="P201">
        <v>0</v>
      </c>
      <c r="Q201" t="s">
        <v>223</v>
      </c>
      <c r="R201">
        <v>0</v>
      </c>
      <c r="S201" t="s">
        <v>223</v>
      </c>
      <c r="T201">
        <v>0</v>
      </c>
      <c r="V201" t="s">
        <v>223</v>
      </c>
      <c r="W201">
        <v>0</v>
      </c>
      <c r="X201" t="s">
        <v>223</v>
      </c>
      <c r="Y201">
        <v>0</v>
      </c>
      <c r="Z201" t="s">
        <v>223</v>
      </c>
      <c r="AA201">
        <v>0</v>
      </c>
    </row>
    <row r="202" spans="1:27">
      <c r="A202" t="s">
        <v>212</v>
      </c>
      <c r="B202">
        <v>5.0350421282637399</v>
      </c>
      <c r="C202" t="s">
        <v>212</v>
      </c>
      <c r="D202">
        <v>3.2259852446678901</v>
      </c>
      <c r="E202" t="s">
        <v>212</v>
      </c>
      <c r="F202">
        <v>2.6698845808714302</v>
      </c>
      <c r="H202" t="s">
        <v>212</v>
      </c>
      <c r="I202">
        <v>1.96637290630828</v>
      </c>
      <c r="J202" t="s">
        <v>212</v>
      </c>
      <c r="K202">
        <v>1.25508551690215</v>
      </c>
      <c r="L202" t="s">
        <v>212</v>
      </c>
      <c r="M202">
        <v>2.03163449219192</v>
      </c>
      <c r="O202" t="s">
        <v>224</v>
      </c>
      <c r="P202">
        <v>0</v>
      </c>
      <c r="Q202" t="s">
        <v>224</v>
      </c>
      <c r="R202">
        <v>0</v>
      </c>
      <c r="S202" t="s">
        <v>224</v>
      </c>
      <c r="T202">
        <v>0</v>
      </c>
      <c r="V202" t="s">
        <v>224</v>
      </c>
      <c r="W202">
        <v>0</v>
      </c>
      <c r="X202" t="s">
        <v>224</v>
      </c>
      <c r="Y202">
        <v>0</v>
      </c>
      <c r="Z202" t="s">
        <v>224</v>
      </c>
      <c r="AA202">
        <v>0</v>
      </c>
    </row>
    <row r="203" spans="1:27">
      <c r="A203" t="s">
        <v>213</v>
      </c>
      <c r="B203">
        <v>1.6531504581507699E-2</v>
      </c>
      <c r="C203" t="s">
        <v>213</v>
      </c>
      <c r="D203">
        <v>1.05437198872095E-2</v>
      </c>
      <c r="E203" t="s">
        <v>213</v>
      </c>
      <c r="F203">
        <v>8.2428792011341994E-3</v>
      </c>
      <c r="H203" t="s">
        <v>213</v>
      </c>
      <c r="I203">
        <v>2.89439000480342E-2</v>
      </c>
      <c r="J203" t="s">
        <v>213</v>
      </c>
      <c r="K203">
        <v>1.6233650581852999E-2</v>
      </c>
      <c r="L203" t="s">
        <v>213</v>
      </c>
      <c r="M203">
        <v>3.27342648524791E-2</v>
      </c>
      <c r="O203" t="s">
        <v>225</v>
      </c>
      <c r="P203">
        <v>0</v>
      </c>
      <c r="Q203" t="s">
        <v>225</v>
      </c>
      <c r="R203">
        <v>0</v>
      </c>
      <c r="S203" t="s">
        <v>225</v>
      </c>
      <c r="T203">
        <v>0</v>
      </c>
      <c r="V203" t="s">
        <v>225</v>
      </c>
      <c r="W203">
        <v>0</v>
      </c>
      <c r="X203" t="s">
        <v>225</v>
      </c>
      <c r="Y203">
        <v>0</v>
      </c>
      <c r="Z203" t="s">
        <v>225</v>
      </c>
      <c r="AA203">
        <v>0</v>
      </c>
    </row>
    <row r="204" spans="1:27">
      <c r="A204" t="s">
        <v>214</v>
      </c>
      <c r="B204" s="3">
        <v>2.5143630110263502E-4</v>
      </c>
      <c r="C204" t="s">
        <v>214</v>
      </c>
      <c r="D204" s="3">
        <v>1.60364951382064E-4</v>
      </c>
      <c r="E204" t="s">
        <v>214</v>
      </c>
      <c r="F204" s="3">
        <v>1.2537026170978999E-4</v>
      </c>
      <c r="G204" s="72"/>
      <c r="H204" t="s">
        <v>214</v>
      </c>
      <c r="I204" s="3">
        <v>4.4022290226923701E-4</v>
      </c>
      <c r="J204" t="s">
        <v>214</v>
      </c>
      <c r="K204" s="3">
        <v>2.46906083803969E-4</v>
      </c>
      <c r="L204" t="s">
        <v>214</v>
      </c>
      <c r="M204" s="3">
        <v>4.9787255793188505E-4</v>
      </c>
      <c r="N204" s="72"/>
      <c r="O204" t="s">
        <v>226</v>
      </c>
      <c r="P204">
        <v>0</v>
      </c>
      <c r="Q204" t="s">
        <v>226</v>
      </c>
      <c r="R204">
        <v>0</v>
      </c>
      <c r="S204" t="s">
        <v>226</v>
      </c>
      <c r="T204">
        <v>0</v>
      </c>
      <c r="V204" t="s">
        <v>226</v>
      </c>
      <c r="W204">
        <v>0</v>
      </c>
      <c r="X204" t="s">
        <v>226</v>
      </c>
      <c r="Y204">
        <v>0</v>
      </c>
      <c r="Z204" t="s">
        <v>226</v>
      </c>
      <c r="AA204">
        <v>0</v>
      </c>
    </row>
    <row r="205" spans="1:27">
      <c r="A205" t="s">
        <v>215</v>
      </c>
      <c r="B205">
        <v>0.61152120422047995</v>
      </c>
      <c r="C205" t="s">
        <v>215</v>
      </c>
      <c r="D205">
        <v>0.44189246401947402</v>
      </c>
      <c r="E205" t="s">
        <v>215</v>
      </c>
      <c r="F205">
        <v>0.35312581741891302</v>
      </c>
      <c r="H205" t="s">
        <v>215</v>
      </c>
      <c r="I205">
        <v>0.88503809057874605</v>
      </c>
      <c r="J205" t="s">
        <v>215</v>
      </c>
      <c r="K205">
        <v>0.76467468177725095</v>
      </c>
      <c r="L205" t="s">
        <v>215</v>
      </c>
      <c r="M205">
        <v>0.92504128733708002</v>
      </c>
      <c r="O205" t="s">
        <v>227</v>
      </c>
      <c r="P205">
        <v>0</v>
      </c>
      <c r="Q205" t="s">
        <v>227</v>
      </c>
      <c r="R205">
        <v>0</v>
      </c>
      <c r="S205" t="s">
        <v>227</v>
      </c>
      <c r="T205">
        <v>0</v>
      </c>
      <c r="V205" t="s">
        <v>227</v>
      </c>
      <c r="W205">
        <v>0</v>
      </c>
      <c r="X205" t="s">
        <v>227</v>
      </c>
      <c r="Y205">
        <v>0</v>
      </c>
      <c r="Z205" t="s">
        <v>227</v>
      </c>
      <c r="AA205">
        <v>0</v>
      </c>
    </row>
    <row r="206" spans="1:27">
      <c r="A206" t="s">
        <v>216</v>
      </c>
      <c r="B206">
        <v>0.69701979678903003</v>
      </c>
      <c r="C206" t="s">
        <v>216</v>
      </c>
      <c r="D206">
        <v>0.42548063376715101</v>
      </c>
      <c r="E206" t="s">
        <v>216</v>
      </c>
      <c r="F206">
        <v>0.56159241521851</v>
      </c>
      <c r="H206" t="s">
        <v>216</v>
      </c>
      <c r="I206">
        <v>0.138666864492173</v>
      </c>
      <c r="J206" t="s">
        <v>216</v>
      </c>
      <c r="K206">
        <v>0.350765558698727</v>
      </c>
      <c r="L206" t="s">
        <v>216</v>
      </c>
      <c r="M206">
        <v>0.29335697458594301</v>
      </c>
      <c r="O206" t="s">
        <v>228</v>
      </c>
      <c r="P206">
        <v>-5.2731501535163199E-2</v>
      </c>
      <c r="Q206" t="s">
        <v>228</v>
      </c>
      <c r="R206">
        <v>-3.9596642163814899E-3</v>
      </c>
      <c r="S206" t="s">
        <v>228</v>
      </c>
      <c r="T206">
        <v>-5.6711847137194101E-3</v>
      </c>
      <c r="V206" t="s">
        <v>228</v>
      </c>
      <c r="W206">
        <v>-2.9578797912108701E-2</v>
      </c>
      <c r="X206" t="s">
        <v>228</v>
      </c>
      <c r="Y206">
        <v>-2.3854961837059801E-2</v>
      </c>
      <c r="Z206" t="s">
        <v>228</v>
      </c>
      <c r="AA206">
        <v>-0.50023163693549499</v>
      </c>
    </row>
    <row r="207" spans="1:27">
      <c r="A207" t="s">
        <v>217</v>
      </c>
      <c r="B207">
        <v>2.5607420716644201E-2</v>
      </c>
      <c r="C207" t="s">
        <v>217</v>
      </c>
      <c r="D207">
        <v>1.6940296183438099E-2</v>
      </c>
      <c r="E207" t="s">
        <v>217</v>
      </c>
      <c r="F207">
        <v>1.3626555587070001E-2</v>
      </c>
      <c r="H207" t="s">
        <v>217</v>
      </c>
      <c r="I207">
        <v>4.1026146354793097E-2</v>
      </c>
      <c r="J207" t="s">
        <v>217</v>
      </c>
      <c r="K207">
        <v>2.3887003260160199E-2</v>
      </c>
      <c r="L207" t="s">
        <v>217</v>
      </c>
      <c r="M207">
        <v>4.66790039248344E-2</v>
      </c>
      <c r="O207" t="s">
        <v>229</v>
      </c>
      <c r="P207">
        <v>1.39173697743628E-2</v>
      </c>
      <c r="Q207" t="s">
        <v>229</v>
      </c>
      <c r="R207">
        <v>9.8311966639700807E-3</v>
      </c>
      <c r="S207" t="s">
        <v>229</v>
      </c>
      <c r="T207">
        <v>1.13709078954828E-2</v>
      </c>
      <c r="V207" t="s">
        <v>229</v>
      </c>
      <c r="W207">
        <v>4.8736099932133702E-2</v>
      </c>
      <c r="X207" t="s">
        <v>229</v>
      </c>
      <c r="Y207">
        <v>4.6365735441364797E-2</v>
      </c>
      <c r="Z207" t="s">
        <v>229</v>
      </c>
      <c r="AA207">
        <v>4.9397224055538799E-2</v>
      </c>
    </row>
    <row r="208" spans="1:27">
      <c r="A208" t="s">
        <v>218</v>
      </c>
      <c r="B208">
        <v>7.2369373281227306E-2</v>
      </c>
      <c r="C208" t="s">
        <v>218</v>
      </c>
      <c r="D208">
        <v>0.26292922687589898</v>
      </c>
      <c r="E208" t="s">
        <v>218</v>
      </c>
      <c r="F208">
        <v>0.27029383555905201</v>
      </c>
      <c r="H208" t="s">
        <v>218</v>
      </c>
      <c r="I208">
        <v>0.19660596026489999</v>
      </c>
      <c r="J208" t="s">
        <v>218</v>
      </c>
      <c r="K208">
        <v>0.34918670438472399</v>
      </c>
      <c r="L208" t="s">
        <v>218</v>
      </c>
      <c r="M208">
        <v>0.70697233399187098</v>
      </c>
      <c r="O208" t="s">
        <v>230</v>
      </c>
      <c r="P208">
        <v>0</v>
      </c>
      <c r="Q208" t="s">
        <v>230</v>
      </c>
      <c r="R208">
        <v>0</v>
      </c>
      <c r="S208" t="s">
        <v>230</v>
      </c>
      <c r="T208">
        <v>0</v>
      </c>
      <c r="V208" t="s">
        <v>230</v>
      </c>
      <c r="W208">
        <v>0</v>
      </c>
      <c r="X208" t="s">
        <v>230</v>
      </c>
      <c r="Y208">
        <v>0</v>
      </c>
      <c r="Z208" t="s">
        <v>230</v>
      </c>
      <c r="AA208">
        <v>0</v>
      </c>
    </row>
    <row r="209" spans="1:27">
      <c r="A209" t="s">
        <v>219</v>
      </c>
      <c r="B209">
        <v>4.7040092632797799E-2</v>
      </c>
      <c r="C209" t="s">
        <v>219</v>
      </c>
      <c r="D209">
        <v>3.4514809346142497E-2</v>
      </c>
      <c r="E209" t="s">
        <v>219</v>
      </c>
      <c r="F209">
        <v>2.39776789606766E-2</v>
      </c>
      <c r="H209" t="s">
        <v>219</v>
      </c>
      <c r="I209">
        <v>0.11899834437086</v>
      </c>
      <c r="J209" t="s">
        <v>219</v>
      </c>
      <c r="K209">
        <v>0.14586280056577</v>
      </c>
      <c r="L209" t="s">
        <v>219</v>
      </c>
      <c r="M209">
        <v>0.13309199318568901</v>
      </c>
      <c r="O209" t="s">
        <v>231</v>
      </c>
      <c r="P209" s="3">
        <v>2.1272505720836599E-5</v>
      </c>
      <c r="Q209" t="s">
        <v>231</v>
      </c>
      <c r="R209" s="3">
        <v>1.43502309754337E-5</v>
      </c>
      <c r="S209" t="s">
        <v>231</v>
      </c>
      <c r="T209" s="3">
        <v>1.6845895813406898E-5</v>
      </c>
      <c r="U209" s="72"/>
      <c r="V209" t="s">
        <v>231</v>
      </c>
      <c r="W209">
        <v>0</v>
      </c>
      <c r="X209" t="s">
        <v>231</v>
      </c>
      <c r="Y209" s="3">
        <v>7.6843228313153102E-5</v>
      </c>
      <c r="Z209" t="s">
        <v>231</v>
      </c>
      <c r="AA209" s="3">
        <v>8.2070090830094794E-5</v>
      </c>
    </row>
    <row r="210" spans="1:27">
      <c r="A210" t="s">
        <v>220</v>
      </c>
      <c r="B210">
        <v>0</v>
      </c>
      <c r="C210" t="s">
        <v>220</v>
      </c>
      <c r="D210">
        <v>0</v>
      </c>
      <c r="E210" t="s">
        <v>220</v>
      </c>
      <c r="F210">
        <v>0</v>
      </c>
      <c r="H210" t="s">
        <v>220</v>
      </c>
      <c r="I210">
        <v>0</v>
      </c>
      <c r="J210" t="s">
        <v>220</v>
      </c>
      <c r="K210">
        <v>0</v>
      </c>
      <c r="L210" t="s">
        <v>220</v>
      </c>
      <c r="M210">
        <v>0</v>
      </c>
      <c r="O210" t="s">
        <v>232</v>
      </c>
      <c r="P210">
        <v>0</v>
      </c>
      <c r="Q210" t="s">
        <v>232</v>
      </c>
      <c r="R210">
        <v>0</v>
      </c>
      <c r="S210" t="s">
        <v>232</v>
      </c>
      <c r="T210">
        <v>0</v>
      </c>
      <c r="V210" t="s">
        <v>232</v>
      </c>
      <c r="W210">
        <v>0</v>
      </c>
      <c r="X210" t="s">
        <v>232</v>
      </c>
      <c r="Y210">
        <v>0</v>
      </c>
      <c r="Z210" t="s">
        <v>232</v>
      </c>
      <c r="AA210">
        <v>0</v>
      </c>
    </row>
    <row r="211" spans="1:27">
      <c r="A211" t="s">
        <v>221</v>
      </c>
      <c r="B211">
        <v>11.071357759588601</v>
      </c>
      <c r="C211" t="s">
        <v>221</v>
      </c>
      <c r="D211">
        <v>6.9293263610161304</v>
      </c>
      <c r="E211" t="s">
        <v>221</v>
      </c>
      <c r="F211">
        <v>6.5164403232261696</v>
      </c>
      <c r="H211" t="s">
        <v>221</v>
      </c>
      <c r="I211">
        <v>13.388918348632901</v>
      </c>
      <c r="J211" t="s">
        <v>221</v>
      </c>
      <c r="K211">
        <v>10.103769874441999</v>
      </c>
      <c r="L211" t="s">
        <v>221</v>
      </c>
      <c r="M211">
        <v>13.7646237624576</v>
      </c>
      <c r="O211" t="s">
        <v>233</v>
      </c>
      <c r="P211">
        <v>1.4149772217855801E-2</v>
      </c>
      <c r="Q211" t="s">
        <v>233</v>
      </c>
      <c r="R211">
        <v>9.6295246553601208E-3</v>
      </c>
      <c r="S211" t="s">
        <v>233</v>
      </c>
      <c r="T211">
        <v>1.9380210019023101E-2</v>
      </c>
      <c r="V211" t="s">
        <v>233</v>
      </c>
      <c r="W211">
        <v>5.3136621022966402E-2</v>
      </c>
      <c r="X211" t="s">
        <v>233</v>
      </c>
      <c r="Y211">
        <v>5.0369813766321297E-2</v>
      </c>
      <c r="Z211" t="s">
        <v>233</v>
      </c>
      <c r="AA211">
        <v>5.3772733871680502E-2</v>
      </c>
    </row>
    <row r="212" spans="1:27">
      <c r="A212" t="s">
        <v>222</v>
      </c>
      <c r="B212">
        <v>0</v>
      </c>
      <c r="C212" t="s">
        <v>222</v>
      </c>
      <c r="D212">
        <v>0</v>
      </c>
      <c r="E212" t="s">
        <v>222</v>
      </c>
      <c r="F212">
        <v>0</v>
      </c>
      <c r="H212" t="s">
        <v>222</v>
      </c>
      <c r="I212">
        <v>0.17483380703472501</v>
      </c>
      <c r="J212" t="s">
        <v>222</v>
      </c>
      <c r="K212">
        <v>0</v>
      </c>
      <c r="L212" t="s">
        <v>222</v>
      </c>
      <c r="M212">
        <v>2.5344381158259699E-3</v>
      </c>
      <c r="O212" t="s">
        <v>234</v>
      </c>
      <c r="P212" s="3">
        <v>7.5973338659548003E-7</v>
      </c>
      <c r="Q212" t="s">
        <v>234</v>
      </c>
      <c r="R212" s="3">
        <v>5.1250824912574398E-7</v>
      </c>
      <c r="S212" t="s">
        <v>234</v>
      </c>
      <c r="T212" s="3">
        <v>6.0163705734835897E-7</v>
      </c>
      <c r="U212" s="72"/>
      <c r="V212" t="s">
        <v>234</v>
      </c>
      <c r="W212" s="3">
        <v>2.8973670600689501E-6</v>
      </c>
      <c r="X212" t="s">
        <v>234</v>
      </c>
      <c r="Y212" s="3">
        <v>2.7443991272259501E-6</v>
      </c>
      <c r="Z212" t="s">
        <v>234</v>
      </c>
      <c r="AA212" s="3">
        <v>2.9310757118657599E-6</v>
      </c>
    </row>
    <row r="213" spans="1:27">
      <c r="A213" t="s">
        <v>223</v>
      </c>
      <c r="B213">
        <v>1.3727138514980399</v>
      </c>
      <c r="C213" t="s">
        <v>223</v>
      </c>
      <c r="D213">
        <v>1.26809060118543</v>
      </c>
      <c r="E213" t="s">
        <v>223</v>
      </c>
      <c r="F213">
        <v>0.98265062341965204</v>
      </c>
      <c r="H213" t="s">
        <v>223</v>
      </c>
      <c r="I213">
        <v>0.86384105960264901</v>
      </c>
      <c r="J213" t="s">
        <v>223</v>
      </c>
      <c r="K213">
        <v>0.62460396039603905</v>
      </c>
      <c r="L213" t="s">
        <v>223</v>
      </c>
      <c r="M213">
        <v>0.88422913117546798</v>
      </c>
      <c r="O213" t="s">
        <v>235</v>
      </c>
      <c r="P213">
        <v>0</v>
      </c>
      <c r="Q213" t="s">
        <v>235</v>
      </c>
      <c r="R213">
        <v>0</v>
      </c>
      <c r="S213" t="s">
        <v>235</v>
      </c>
      <c r="T213">
        <v>0</v>
      </c>
      <c r="V213" t="s">
        <v>235</v>
      </c>
      <c r="W213">
        <v>0</v>
      </c>
      <c r="X213" t="s">
        <v>235</v>
      </c>
      <c r="Y213">
        <v>0</v>
      </c>
      <c r="Z213" t="s">
        <v>235</v>
      </c>
      <c r="AA213">
        <v>0</v>
      </c>
    </row>
    <row r="214" spans="1:27">
      <c r="A214" t="s">
        <v>224</v>
      </c>
      <c r="B214">
        <v>4.3566362715298803</v>
      </c>
      <c r="C214" t="s">
        <v>224</v>
      </c>
      <c r="D214">
        <v>3.8262066045723899</v>
      </c>
      <c r="E214" t="s">
        <v>224</v>
      </c>
      <c r="F214">
        <v>3.2326270816984901</v>
      </c>
      <c r="H214" t="s">
        <v>224</v>
      </c>
      <c r="I214">
        <v>3.14569536423841</v>
      </c>
      <c r="J214" t="s">
        <v>224</v>
      </c>
      <c r="K214">
        <v>2.93935643564356</v>
      </c>
      <c r="L214" t="s">
        <v>224</v>
      </c>
      <c r="M214">
        <v>3.88628620102214</v>
      </c>
      <c r="O214" t="s">
        <v>236</v>
      </c>
      <c r="P214">
        <v>0.10140464207916999</v>
      </c>
      <c r="Q214" t="s">
        <v>236</v>
      </c>
      <c r="R214">
        <v>5.8075075233620099E-2</v>
      </c>
      <c r="S214" t="s">
        <v>236</v>
      </c>
      <c r="T214">
        <v>5.2458458571995603E-2</v>
      </c>
      <c r="V214" t="s">
        <v>236</v>
      </c>
      <c r="W214">
        <v>0.42715668687090902</v>
      </c>
      <c r="X214" t="s">
        <v>236</v>
      </c>
      <c r="Y214">
        <v>0.51288167938931295</v>
      </c>
      <c r="Z214" t="s">
        <v>236</v>
      </c>
      <c r="AA214">
        <v>0.28137789904501997</v>
      </c>
    </row>
    <row r="215" spans="1:27">
      <c r="A215" t="s">
        <v>225</v>
      </c>
      <c r="B215">
        <v>1.77666811404924</v>
      </c>
      <c r="C215" t="s">
        <v>225</v>
      </c>
      <c r="D215">
        <v>1.0055038103309899</v>
      </c>
      <c r="E215" t="s">
        <v>225</v>
      </c>
      <c r="F215">
        <v>0.78472403872001395</v>
      </c>
      <c r="H215" t="s">
        <v>225</v>
      </c>
      <c r="I215">
        <v>5.3549254966928803</v>
      </c>
      <c r="J215" t="s">
        <v>225</v>
      </c>
      <c r="K215">
        <v>9.6976661951921397</v>
      </c>
      <c r="L215" t="s">
        <v>225</v>
      </c>
      <c r="M215">
        <v>5.5632453151629297</v>
      </c>
      <c r="O215" t="s">
        <v>237</v>
      </c>
      <c r="P215">
        <v>0.14355579471157301</v>
      </c>
      <c r="Q215" t="s">
        <v>237</v>
      </c>
      <c r="R215">
        <v>-0.34334925589791898</v>
      </c>
      <c r="S215" t="s">
        <v>237</v>
      </c>
      <c r="T215">
        <v>-0.51777747286541798</v>
      </c>
      <c r="V215" t="s">
        <v>237</v>
      </c>
      <c r="W215">
        <v>1.75403001047379</v>
      </c>
      <c r="X215" t="s">
        <v>237</v>
      </c>
      <c r="Y215">
        <v>1.3719039345305599</v>
      </c>
      <c r="Z215" t="s">
        <v>237</v>
      </c>
      <c r="AA215">
        <v>0.67054213614028402</v>
      </c>
    </row>
    <row r="216" spans="1:27">
      <c r="A216" t="s">
        <v>226</v>
      </c>
      <c r="B216">
        <v>0.14835721522651599</v>
      </c>
      <c r="C216" t="s">
        <v>226</v>
      </c>
      <c r="D216">
        <v>8.9966130397967803E-2</v>
      </c>
      <c r="E216" t="s">
        <v>226</v>
      </c>
      <c r="F216">
        <v>8.0652192867730399E-2</v>
      </c>
      <c r="H216" t="s">
        <v>226</v>
      </c>
      <c r="I216">
        <v>0.23592715231788</v>
      </c>
      <c r="J216" t="s">
        <v>226</v>
      </c>
      <c r="K216">
        <v>4.3003614788176402E-2</v>
      </c>
      <c r="L216" t="s">
        <v>226</v>
      </c>
      <c r="M216">
        <v>0.20136658314127001</v>
      </c>
      <c r="O216" t="s">
        <v>238</v>
      </c>
      <c r="P216">
        <v>-1.31450461922213E-2</v>
      </c>
      <c r="Q216" t="s">
        <v>238</v>
      </c>
      <c r="R216">
        <v>-1.18789926636964E-2</v>
      </c>
      <c r="S216" t="s">
        <v>238</v>
      </c>
      <c r="T216">
        <v>-9.9245732417330094E-3</v>
      </c>
      <c r="V216" t="s">
        <v>238</v>
      </c>
      <c r="W216">
        <v>-3.5494557494530399E-2</v>
      </c>
      <c r="X216" t="s">
        <v>238</v>
      </c>
      <c r="Y216">
        <v>-0.30814303853549002</v>
      </c>
      <c r="Z216" t="s">
        <v>238</v>
      </c>
      <c r="AA216">
        <v>3.5765407022699902</v>
      </c>
    </row>
    <row r="217" spans="1:27">
      <c r="A217" t="s">
        <v>227</v>
      </c>
      <c r="B217" s="3">
        <v>-1.7347234759768E-18</v>
      </c>
      <c r="C217" t="s">
        <v>227</v>
      </c>
      <c r="D217" s="3">
        <v>-5.2041704279304197E-18</v>
      </c>
      <c r="E217" t="s">
        <v>227</v>
      </c>
      <c r="F217" s="3">
        <v>-4.33680868994201E-19</v>
      </c>
      <c r="G217" s="72"/>
      <c r="H217" t="s">
        <v>227</v>
      </c>
      <c r="I217" s="3">
        <v>-1.0408340855860799E-17</v>
      </c>
      <c r="J217" t="s">
        <v>227</v>
      </c>
      <c r="K217">
        <v>0</v>
      </c>
      <c r="L217" t="s">
        <v>227</v>
      </c>
      <c r="M217" s="3">
        <v>1.7347234759768E-18</v>
      </c>
      <c r="N217" s="72"/>
      <c r="O217" t="s">
        <v>239</v>
      </c>
      <c r="P217">
        <v>0</v>
      </c>
      <c r="Q217" t="s">
        <v>239</v>
      </c>
      <c r="R217">
        <v>0</v>
      </c>
      <c r="S217" t="s">
        <v>239</v>
      </c>
      <c r="T217">
        <v>0</v>
      </c>
      <c r="V217" t="s">
        <v>239</v>
      </c>
      <c r="W217">
        <v>0</v>
      </c>
      <c r="X217" t="s">
        <v>239</v>
      </c>
      <c r="Y217">
        <v>0</v>
      </c>
      <c r="Z217" t="s">
        <v>239</v>
      </c>
      <c r="AA217">
        <v>0</v>
      </c>
    </row>
    <row r="218" spans="1:27">
      <c r="A218" t="s">
        <v>240</v>
      </c>
      <c r="B218">
        <v>0</v>
      </c>
      <c r="C218" t="s">
        <v>240</v>
      </c>
      <c r="D218">
        <v>1.45533446231335</v>
      </c>
      <c r="E218" t="s">
        <v>240</v>
      </c>
      <c r="F218">
        <v>7.1933036880521301E-2</v>
      </c>
      <c r="H218" t="s">
        <v>240</v>
      </c>
      <c r="I218">
        <v>0</v>
      </c>
      <c r="J218" t="s">
        <v>240</v>
      </c>
      <c r="K218">
        <v>0</v>
      </c>
      <c r="L218" t="s">
        <v>240</v>
      </c>
      <c r="M218">
        <v>0</v>
      </c>
      <c r="O218" t="s">
        <v>241</v>
      </c>
      <c r="P218">
        <v>0</v>
      </c>
      <c r="Q218" t="s">
        <v>241</v>
      </c>
      <c r="R218">
        <v>0</v>
      </c>
      <c r="S218" t="s">
        <v>241</v>
      </c>
      <c r="T218">
        <v>0</v>
      </c>
      <c r="V218" t="s">
        <v>241</v>
      </c>
      <c r="W218">
        <v>0</v>
      </c>
      <c r="X218" t="s">
        <v>241</v>
      </c>
      <c r="Y218">
        <v>0</v>
      </c>
      <c r="Z218" t="s">
        <v>241</v>
      </c>
      <c r="AA218">
        <v>0</v>
      </c>
    </row>
    <row r="219" spans="1:27">
      <c r="A219" t="s">
        <v>229</v>
      </c>
      <c r="B219">
        <v>4.4542485331064197E-2</v>
      </c>
      <c r="C219" t="s">
        <v>229</v>
      </c>
      <c r="D219">
        <v>2.94665715303466E-2</v>
      </c>
      <c r="E219" t="s">
        <v>229</v>
      </c>
      <c r="F219">
        <v>2.3702529788776801E-2</v>
      </c>
      <c r="H219" t="s">
        <v>229</v>
      </c>
      <c r="I219">
        <v>7.1362381335449906E-2</v>
      </c>
      <c r="J219" t="s">
        <v>229</v>
      </c>
      <c r="K219">
        <v>4.1549928206053403E-2</v>
      </c>
      <c r="L219" t="s">
        <v>229</v>
      </c>
      <c r="M219">
        <v>8.1195168798831693E-2</v>
      </c>
      <c r="O219" t="s">
        <v>242</v>
      </c>
      <c r="P219">
        <v>9.5771050852550096E-2</v>
      </c>
      <c r="Q219" t="s">
        <v>242</v>
      </c>
      <c r="R219">
        <v>4.3556306425215102E-2</v>
      </c>
      <c r="S219" t="s">
        <v>242</v>
      </c>
      <c r="T219">
        <v>5.9547439460103199E-2</v>
      </c>
      <c r="V219" t="s">
        <v>242</v>
      </c>
      <c r="W219">
        <v>0.42844080079362301</v>
      </c>
      <c r="X219" t="s">
        <v>242</v>
      </c>
      <c r="Y219">
        <v>0.39360687022900698</v>
      </c>
      <c r="Z219" t="s">
        <v>242</v>
      </c>
      <c r="AA219">
        <v>0.33680081855388799</v>
      </c>
    </row>
    <row r="220" spans="1:27">
      <c r="A220" t="s">
        <v>230</v>
      </c>
      <c r="B220">
        <v>1.1108698798668399</v>
      </c>
      <c r="C220" t="s">
        <v>230</v>
      </c>
      <c r="D220">
        <v>0.76206604572396197</v>
      </c>
      <c r="E220" t="s">
        <v>230</v>
      </c>
      <c r="F220">
        <v>0.48391315720638201</v>
      </c>
      <c r="H220" t="s">
        <v>230</v>
      </c>
      <c r="I220">
        <v>1.38658940397351</v>
      </c>
      <c r="J220" t="s">
        <v>230</v>
      </c>
      <c r="K220">
        <v>1.0785007072135699</v>
      </c>
      <c r="L220" t="s">
        <v>230</v>
      </c>
      <c r="M220">
        <v>1.3167234525840801</v>
      </c>
      <c r="O220" t="s">
        <v>243</v>
      </c>
      <c r="P220">
        <v>1.6809101178425E-2</v>
      </c>
      <c r="Q220" t="s">
        <v>243</v>
      </c>
      <c r="R220">
        <v>1.13392450119071E-2</v>
      </c>
      <c r="S220" t="s">
        <v>243</v>
      </c>
      <c r="T220">
        <v>1.33112198938324E-2</v>
      </c>
      <c r="V220" t="s">
        <v>243</v>
      </c>
      <c r="W220">
        <v>6.4104246204025495E-2</v>
      </c>
      <c r="X220" t="s">
        <v>243</v>
      </c>
      <c r="Y220">
        <v>6.0719830689874202E-2</v>
      </c>
      <c r="Z220" t="s">
        <v>243</v>
      </c>
      <c r="AA220">
        <v>6.4850050125030007E-2</v>
      </c>
    </row>
    <row r="221" spans="1:27">
      <c r="A221" t="s">
        <v>231</v>
      </c>
      <c r="B221">
        <v>0</v>
      </c>
      <c r="C221" t="s">
        <v>231</v>
      </c>
      <c r="D221" s="3">
        <v>4.0271019181134099E-5</v>
      </c>
      <c r="E221" t="s">
        <v>231</v>
      </c>
      <c r="F221" s="3">
        <v>3.1483173839557099E-5</v>
      </c>
      <c r="G221" s="72"/>
      <c r="H221" t="s">
        <v>231</v>
      </c>
      <c r="I221" s="3">
        <v>1.10549270175397E-4</v>
      </c>
      <c r="J221" t="s">
        <v>231</v>
      </c>
      <c r="K221">
        <v>0</v>
      </c>
      <c r="L221" t="s">
        <v>231</v>
      </c>
      <c r="M221">
        <v>0</v>
      </c>
      <c r="O221" t="s">
        <v>244</v>
      </c>
      <c r="P221">
        <v>-0.41140570168499802</v>
      </c>
      <c r="Q221" t="s">
        <v>244</v>
      </c>
      <c r="R221">
        <v>-0.29818471142789299</v>
      </c>
      <c r="S221" t="s">
        <v>244</v>
      </c>
      <c r="T221">
        <v>-0.314542253196123</v>
      </c>
      <c r="V221" t="s">
        <v>244</v>
      </c>
      <c r="W221">
        <v>-1.4775298726017301</v>
      </c>
      <c r="X221" t="s">
        <v>244</v>
      </c>
      <c r="Y221">
        <v>-1.88654707549721</v>
      </c>
      <c r="Z221" t="s">
        <v>244</v>
      </c>
      <c r="AA221">
        <v>3.2784788540302499</v>
      </c>
    </row>
    <row r="222" spans="1:27">
      <c r="A222" t="s">
        <v>232</v>
      </c>
      <c r="B222">
        <v>1.8872485164278401E-2</v>
      </c>
      <c r="C222" t="s">
        <v>232</v>
      </c>
      <c r="D222">
        <v>1.7422734970364E-2</v>
      </c>
      <c r="E222" t="s">
        <v>232</v>
      </c>
      <c r="F222">
        <v>1.34523498125381E-2</v>
      </c>
      <c r="H222" t="s">
        <v>232</v>
      </c>
      <c r="I222">
        <v>1.1721854304635701E-2</v>
      </c>
      <c r="J222" t="s">
        <v>232</v>
      </c>
      <c r="K222" s="3">
        <v>1.7347234759768E-18</v>
      </c>
      <c r="L222" t="s">
        <v>232</v>
      </c>
      <c r="M222">
        <v>1.1998509369676299E-2</v>
      </c>
      <c r="O222" t="s">
        <v>245</v>
      </c>
      <c r="P222" s="3">
        <v>2.5324446219849301E-7</v>
      </c>
      <c r="Q222" t="s">
        <v>245</v>
      </c>
      <c r="R222" s="3">
        <v>1.7083608304191399E-7</v>
      </c>
      <c r="S222" t="s">
        <v>245</v>
      </c>
      <c r="T222" s="3">
        <v>2.00545685782786E-7</v>
      </c>
      <c r="U222" s="72"/>
      <c r="V222" t="s">
        <v>245</v>
      </c>
      <c r="W222" s="3">
        <v>9.6578902002298393E-7</v>
      </c>
      <c r="X222" t="s">
        <v>245</v>
      </c>
      <c r="Y222" s="3">
        <v>9.1479970907531797E-7</v>
      </c>
      <c r="Z222" t="s">
        <v>245</v>
      </c>
      <c r="AA222" s="3">
        <v>9.7702523728858697E-7</v>
      </c>
    </row>
    <row r="223" spans="1:27">
      <c r="A223" t="s">
        <v>233</v>
      </c>
      <c r="B223">
        <v>4.26144311885263E-2</v>
      </c>
      <c r="C223" t="s">
        <v>233</v>
      </c>
      <c r="D223">
        <v>2.7380532734052498E-2</v>
      </c>
      <c r="E223" t="s">
        <v>233</v>
      </c>
      <c r="F223">
        <v>2.1532331199849802E-2</v>
      </c>
      <c r="H223" t="s">
        <v>233</v>
      </c>
      <c r="I223">
        <v>7.33502937933872E-2</v>
      </c>
      <c r="J223" t="s">
        <v>233</v>
      </c>
      <c r="K223">
        <v>3.2354589236348298E-2</v>
      </c>
      <c r="L223" t="s">
        <v>233</v>
      </c>
      <c r="M223">
        <v>8.3048683590517397E-2</v>
      </c>
      <c r="O223" t="s">
        <v>246</v>
      </c>
      <c r="P223">
        <v>1.6460890042902E-2</v>
      </c>
      <c r="Q223" t="s">
        <v>246</v>
      </c>
      <c r="R223">
        <v>1.11043453977244E-2</v>
      </c>
      <c r="S223" t="s">
        <v>246</v>
      </c>
      <c r="T223">
        <v>1.3035469575881101E-2</v>
      </c>
      <c r="V223" t="s">
        <v>246</v>
      </c>
      <c r="W223">
        <v>6.27762863014939E-2</v>
      </c>
      <c r="X223" t="s">
        <v>246</v>
      </c>
      <c r="Y223">
        <v>5.9461981089895699E-2</v>
      </c>
      <c r="Z223" t="s">
        <v>246</v>
      </c>
      <c r="AA223">
        <v>6.3506640423758198E-2</v>
      </c>
    </row>
    <row r="224" spans="1:27">
      <c r="A224" t="s">
        <v>234</v>
      </c>
      <c r="B224" s="3">
        <v>2.2550340906065601E-6</v>
      </c>
      <c r="C224" t="s">
        <v>234</v>
      </c>
      <c r="D224" s="3">
        <v>1.4382506850409299E-6</v>
      </c>
      <c r="E224" t="s">
        <v>234</v>
      </c>
      <c r="F224" s="3">
        <v>1.12439696600707E-6</v>
      </c>
      <c r="G224" s="72"/>
      <c r="H224" t="s">
        <v>234</v>
      </c>
      <c r="I224" s="3">
        <v>3.9481875948085203E-6</v>
      </c>
      <c r="J224" t="s">
        <v>234</v>
      </c>
      <c r="K224" s="3">
        <v>2.2144043390490399E-6</v>
      </c>
      <c r="L224" t="s">
        <v>234</v>
      </c>
      <c r="M224" s="3">
        <v>4.4652247348151296E-6</v>
      </c>
      <c r="N224" s="72"/>
      <c r="O224" t="s">
        <v>247</v>
      </c>
      <c r="P224">
        <v>0</v>
      </c>
      <c r="Q224" t="s">
        <v>247</v>
      </c>
      <c r="R224">
        <v>0</v>
      </c>
      <c r="S224" t="s">
        <v>247</v>
      </c>
      <c r="T224">
        <v>0</v>
      </c>
      <c r="V224" t="s">
        <v>247</v>
      </c>
      <c r="W224">
        <v>0</v>
      </c>
      <c r="X224" t="s">
        <v>247</v>
      </c>
      <c r="Y224">
        <v>0</v>
      </c>
      <c r="Z224" t="s">
        <v>247</v>
      </c>
      <c r="AA224">
        <v>0</v>
      </c>
    </row>
    <row r="225" spans="1:27">
      <c r="A225" t="s">
        <v>235</v>
      </c>
      <c r="B225">
        <v>3.6184686643537099E-2</v>
      </c>
      <c r="C225" t="s">
        <v>235</v>
      </c>
      <c r="D225">
        <v>2.64606265845941E-2</v>
      </c>
      <c r="E225" t="s">
        <v>235</v>
      </c>
      <c r="F225">
        <v>1.7438311973819499E-2</v>
      </c>
      <c r="H225" t="s">
        <v>235</v>
      </c>
      <c r="I225">
        <v>0.15521523178904301</v>
      </c>
      <c r="J225" t="s">
        <v>235</v>
      </c>
      <c r="K225">
        <v>0.176803394628223</v>
      </c>
      <c r="L225" t="s">
        <v>235</v>
      </c>
      <c r="M225">
        <v>0.20229982964519799</v>
      </c>
      <c r="O225" t="s">
        <v>248</v>
      </c>
      <c r="P225">
        <v>5.0702321034008499E-2</v>
      </c>
      <c r="Q225" t="s">
        <v>248</v>
      </c>
      <c r="R225">
        <v>2.9394167464569201E-2</v>
      </c>
      <c r="S225" t="s">
        <v>248</v>
      </c>
      <c r="T225">
        <v>0</v>
      </c>
      <c r="V225" t="s">
        <v>248</v>
      </c>
      <c r="W225">
        <v>0</v>
      </c>
      <c r="X225" t="s">
        <v>248</v>
      </c>
      <c r="Y225">
        <v>0.19083969465648801</v>
      </c>
      <c r="Z225" t="s">
        <v>248</v>
      </c>
      <c r="AA225">
        <v>0</v>
      </c>
    </row>
    <row r="226" spans="1:27">
      <c r="A226" t="s">
        <v>236</v>
      </c>
      <c r="B226">
        <v>0.112172528585902</v>
      </c>
      <c r="C226" t="s">
        <v>236</v>
      </c>
      <c r="D226">
        <v>6.8797629127857696E-2</v>
      </c>
      <c r="E226" t="s">
        <v>236</v>
      </c>
      <c r="F226">
        <v>5.0135146917778303E-2</v>
      </c>
      <c r="H226" t="s">
        <v>236</v>
      </c>
      <c r="I226">
        <v>0.165562913907284</v>
      </c>
      <c r="J226" t="s">
        <v>236</v>
      </c>
      <c r="K226">
        <v>0.19448373408769401</v>
      </c>
      <c r="L226" t="s">
        <v>236</v>
      </c>
      <c r="M226">
        <v>0.181005110732538</v>
      </c>
      <c r="O226" t="s">
        <v>249</v>
      </c>
      <c r="P226">
        <v>0</v>
      </c>
      <c r="Q226" t="s">
        <v>249</v>
      </c>
      <c r="R226">
        <v>0</v>
      </c>
      <c r="S226" t="s">
        <v>249</v>
      </c>
      <c r="T226">
        <v>0.100587883978732</v>
      </c>
      <c r="V226" t="s">
        <v>249</v>
      </c>
      <c r="W226">
        <v>0</v>
      </c>
      <c r="X226" t="s">
        <v>249</v>
      </c>
      <c r="Y226">
        <v>0</v>
      </c>
      <c r="Z226" t="s">
        <v>249</v>
      </c>
      <c r="AA226">
        <v>0.85047803996712901</v>
      </c>
    </row>
    <row r="227" spans="1:27">
      <c r="A227" t="s">
        <v>237</v>
      </c>
      <c r="B227">
        <v>6.0065927635016703</v>
      </c>
      <c r="C227" t="s">
        <v>237</v>
      </c>
      <c r="D227">
        <v>4.7403115952931696</v>
      </c>
      <c r="E227" t="s">
        <v>237</v>
      </c>
      <c r="F227">
        <v>3.3069713803985601</v>
      </c>
      <c r="H227" t="s">
        <v>237</v>
      </c>
      <c r="I227">
        <v>3.1176889765445202</v>
      </c>
      <c r="J227" t="s">
        <v>237</v>
      </c>
      <c r="K227">
        <v>3.0684335409806001</v>
      </c>
      <c r="L227" t="s">
        <v>237</v>
      </c>
      <c r="M227">
        <v>3.1048309536417902</v>
      </c>
      <c r="O227" t="s">
        <v>250</v>
      </c>
      <c r="P227">
        <v>1.39173697743628E-2</v>
      </c>
      <c r="Q227" t="s">
        <v>250</v>
      </c>
      <c r="R227">
        <v>9.8311966639700807E-3</v>
      </c>
      <c r="S227" t="s">
        <v>250</v>
      </c>
      <c r="T227">
        <v>1.13709078954828E-2</v>
      </c>
      <c r="V227" t="s">
        <v>250</v>
      </c>
      <c r="W227">
        <v>4.8736099932133702E-2</v>
      </c>
      <c r="X227" t="s">
        <v>250</v>
      </c>
      <c r="Y227">
        <v>4.6365735441364797E-2</v>
      </c>
      <c r="Z227" t="s">
        <v>250</v>
      </c>
      <c r="AA227">
        <v>4.9397224055538799E-2</v>
      </c>
    </row>
    <row r="228" spans="1:27">
      <c r="A228" t="s">
        <v>238</v>
      </c>
      <c r="B228">
        <v>3.1891011916741201</v>
      </c>
      <c r="C228" t="s">
        <v>238</v>
      </c>
      <c r="D228">
        <v>1.7566257231228499</v>
      </c>
      <c r="E228" t="s">
        <v>238</v>
      </c>
      <c r="F228">
        <v>1.5058832805661899</v>
      </c>
      <c r="H228" t="s">
        <v>238</v>
      </c>
      <c r="I228">
        <v>-0.769365984946489</v>
      </c>
      <c r="J228" t="s">
        <v>238</v>
      </c>
      <c r="K228">
        <v>2.4063578497589302</v>
      </c>
      <c r="L228" t="s">
        <v>238</v>
      </c>
      <c r="M228">
        <v>-0.91098579873505503</v>
      </c>
      <c r="O228" t="s">
        <v>251</v>
      </c>
      <c r="P228">
        <v>0</v>
      </c>
      <c r="Q228" t="s">
        <v>251</v>
      </c>
      <c r="R228">
        <v>0</v>
      </c>
      <c r="S228" t="s">
        <v>251</v>
      </c>
      <c r="T228">
        <v>0</v>
      </c>
      <c r="V228" t="s">
        <v>251</v>
      </c>
      <c r="W228">
        <v>0</v>
      </c>
      <c r="X228" t="s">
        <v>251</v>
      </c>
      <c r="Y228">
        <v>0</v>
      </c>
      <c r="Z228" t="s">
        <v>251</v>
      </c>
      <c r="AA228">
        <v>0</v>
      </c>
    </row>
    <row r="229" spans="1:27">
      <c r="A229" t="s">
        <v>239</v>
      </c>
      <c r="B229">
        <v>0</v>
      </c>
      <c r="C229" t="s">
        <v>239</v>
      </c>
      <c r="D229">
        <v>0</v>
      </c>
      <c r="E229" t="s">
        <v>239</v>
      </c>
      <c r="F229">
        <v>0</v>
      </c>
      <c r="H229" t="s">
        <v>239</v>
      </c>
      <c r="I229">
        <v>0</v>
      </c>
      <c r="J229" t="s">
        <v>239</v>
      </c>
      <c r="K229">
        <v>0</v>
      </c>
      <c r="L229" t="s">
        <v>239</v>
      </c>
      <c r="M229">
        <v>0</v>
      </c>
      <c r="O229" t="s">
        <v>252</v>
      </c>
      <c r="P229">
        <v>0</v>
      </c>
      <c r="Q229" t="s">
        <v>252</v>
      </c>
      <c r="R229">
        <v>0</v>
      </c>
      <c r="S229" t="s">
        <v>252</v>
      </c>
      <c r="T229">
        <v>0</v>
      </c>
      <c r="V229" t="s">
        <v>252</v>
      </c>
      <c r="W229">
        <v>0</v>
      </c>
      <c r="X229" t="s">
        <v>252</v>
      </c>
      <c r="Y229">
        <v>0</v>
      </c>
      <c r="Z229" t="s">
        <v>252</v>
      </c>
      <c r="AA229">
        <v>0</v>
      </c>
    </row>
    <row r="230" spans="1:27">
      <c r="A230" t="s">
        <v>241</v>
      </c>
      <c r="B230">
        <v>7.2369373281227301E-3</v>
      </c>
      <c r="C230" t="s">
        <v>241</v>
      </c>
      <c r="D230">
        <v>0</v>
      </c>
      <c r="E230" t="s">
        <v>241</v>
      </c>
      <c r="F230">
        <v>0</v>
      </c>
      <c r="H230" t="s">
        <v>241</v>
      </c>
      <c r="I230">
        <v>0</v>
      </c>
      <c r="J230" t="s">
        <v>241</v>
      </c>
      <c r="K230">
        <v>1.3260254596888199E-2</v>
      </c>
      <c r="L230" t="s">
        <v>241</v>
      </c>
      <c r="M230">
        <v>1.5971039182282699E-2</v>
      </c>
      <c r="O230" t="s">
        <v>253</v>
      </c>
      <c r="P230">
        <v>3.4814782440737899E-3</v>
      </c>
      <c r="Q230" t="s">
        <v>253</v>
      </c>
      <c r="R230">
        <v>3.2446897252150801E-3</v>
      </c>
      <c r="S230" t="s">
        <v>253</v>
      </c>
      <c r="T230">
        <v>3.4648278132692E-3</v>
      </c>
      <c r="V230" t="s">
        <v>253</v>
      </c>
      <c r="W230">
        <v>4.49164328487189E-3</v>
      </c>
      <c r="X230" t="s">
        <v>253</v>
      </c>
      <c r="Y230">
        <v>4.6647924165023101E-3</v>
      </c>
      <c r="Z230" t="s">
        <v>253</v>
      </c>
      <c r="AA230">
        <v>4.7344200435911702E-3</v>
      </c>
    </row>
    <row r="231" spans="1:27">
      <c r="A231" t="s">
        <v>242</v>
      </c>
      <c r="B231">
        <v>0.12664640324214699</v>
      </c>
      <c r="C231" t="s">
        <v>242</v>
      </c>
      <c r="D231">
        <v>7.9381879762912694E-2</v>
      </c>
      <c r="E231" t="s">
        <v>242</v>
      </c>
      <c r="F231">
        <v>5.88543029034789E-2</v>
      </c>
      <c r="H231" t="s">
        <v>242</v>
      </c>
      <c r="I231">
        <v>0.20695364238410499</v>
      </c>
      <c r="J231" t="s">
        <v>242</v>
      </c>
      <c r="K231">
        <v>8.6599466849276996E-2</v>
      </c>
      <c r="L231" t="s">
        <v>242</v>
      </c>
      <c r="M231">
        <v>0.19697614991482101</v>
      </c>
      <c r="O231" t="s">
        <v>254</v>
      </c>
      <c r="P231">
        <v>0</v>
      </c>
      <c r="Q231" t="s">
        <v>254</v>
      </c>
      <c r="R231">
        <v>0</v>
      </c>
      <c r="S231" t="s">
        <v>254</v>
      </c>
      <c r="T231">
        <v>0</v>
      </c>
      <c r="V231" t="s">
        <v>254</v>
      </c>
      <c r="W231">
        <v>0</v>
      </c>
      <c r="X231" t="s">
        <v>254</v>
      </c>
      <c r="Y231">
        <v>0</v>
      </c>
      <c r="Z231" t="s">
        <v>254</v>
      </c>
      <c r="AA231">
        <v>0</v>
      </c>
    </row>
    <row r="232" spans="1:27">
      <c r="A232" t="s">
        <v>243</v>
      </c>
      <c r="B232">
        <v>4.98926292546703E-2</v>
      </c>
      <c r="C232" t="s">
        <v>243</v>
      </c>
      <c r="D232">
        <v>3.18212964065306E-2</v>
      </c>
      <c r="E232" t="s">
        <v>243</v>
      </c>
      <c r="F232">
        <v>2.4877282872906501E-2</v>
      </c>
      <c r="H232" t="s">
        <v>243</v>
      </c>
      <c r="I232">
        <v>8.7353650535138605E-2</v>
      </c>
      <c r="J232" t="s">
        <v>243</v>
      </c>
      <c r="K232">
        <v>4.8993696001460099E-2</v>
      </c>
      <c r="L232" t="s">
        <v>243</v>
      </c>
      <c r="M232">
        <v>9.8793097257784804E-2</v>
      </c>
      <c r="O232" t="s">
        <v>255</v>
      </c>
      <c r="P232">
        <v>0</v>
      </c>
      <c r="Q232" t="s">
        <v>255</v>
      </c>
      <c r="R232">
        <v>0</v>
      </c>
      <c r="S232" t="s">
        <v>255</v>
      </c>
      <c r="T232">
        <v>0</v>
      </c>
      <c r="V232" t="s">
        <v>255</v>
      </c>
      <c r="W232">
        <v>0</v>
      </c>
      <c r="X232" t="s">
        <v>255</v>
      </c>
      <c r="Y232">
        <v>0</v>
      </c>
      <c r="Z232" t="s">
        <v>255</v>
      </c>
      <c r="AA232">
        <v>0</v>
      </c>
    </row>
    <row r="233" spans="1:27">
      <c r="A233" t="s">
        <v>244</v>
      </c>
      <c r="B233">
        <v>2.8947749312501401</v>
      </c>
      <c r="C233" t="s">
        <v>244</v>
      </c>
      <c r="D233">
        <v>1.51086150713672</v>
      </c>
      <c r="E233" t="s">
        <v>244</v>
      </c>
      <c r="F233">
        <v>1.3405387496313701</v>
      </c>
      <c r="H233" t="s">
        <v>244</v>
      </c>
      <c r="I233">
        <v>-1.6582391730335</v>
      </c>
      <c r="J233" t="s">
        <v>244</v>
      </c>
      <c r="K233">
        <v>2.24982319660193</v>
      </c>
      <c r="L233" t="s">
        <v>244</v>
      </c>
      <c r="M233">
        <v>-1.8037686837487801</v>
      </c>
      <c r="O233" t="s">
        <v>256</v>
      </c>
      <c r="P233">
        <v>0</v>
      </c>
      <c r="Q233" t="s">
        <v>256</v>
      </c>
      <c r="R233">
        <v>0</v>
      </c>
      <c r="S233" t="s">
        <v>256</v>
      </c>
      <c r="T233">
        <v>0</v>
      </c>
      <c r="V233" t="s">
        <v>256</v>
      </c>
      <c r="W233">
        <v>0</v>
      </c>
      <c r="X233" t="s">
        <v>256</v>
      </c>
      <c r="Y233">
        <v>0</v>
      </c>
      <c r="Z233" t="s">
        <v>256</v>
      </c>
      <c r="AA233">
        <v>0</v>
      </c>
    </row>
    <row r="234" spans="1:27">
      <c r="A234" t="s">
        <v>245</v>
      </c>
      <c r="B234" s="3">
        <v>7.5167803020218895E-7</v>
      </c>
      <c r="C234" t="s">
        <v>245</v>
      </c>
      <c r="D234" s="3">
        <v>4.7941689501364401E-7</v>
      </c>
      <c r="E234" t="s">
        <v>245</v>
      </c>
      <c r="F234" s="3">
        <v>3.7479898866902403E-7</v>
      </c>
      <c r="G234" s="72"/>
      <c r="H234" t="s">
        <v>245</v>
      </c>
      <c r="I234" s="3">
        <v>1.31606253160284E-6</v>
      </c>
      <c r="J234" t="s">
        <v>245</v>
      </c>
      <c r="K234" s="3">
        <v>7.38134779683015E-7</v>
      </c>
      <c r="L234" t="s">
        <v>245</v>
      </c>
      <c r="M234" s="3">
        <v>1.4884082449383701E-6</v>
      </c>
      <c r="N234" s="72"/>
      <c r="O234" t="s">
        <v>257</v>
      </c>
      <c r="P234" s="3">
        <v>1.0129778487938799E-4</v>
      </c>
      <c r="Q234" t="s">
        <v>257</v>
      </c>
      <c r="R234" s="3">
        <v>6.8334433216756603E-5</v>
      </c>
      <c r="S234" t="s">
        <v>257</v>
      </c>
      <c r="T234" s="3">
        <v>8.0218274313113901E-5</v>
      </c>
      <c r="U234" s="72"/>
      <c r="V234" t="s">
        <v>257</v>
      </c>
      <c r="W234" s="3">
        <v>3.8631560800916301E-4</v>
      </c>
      <c r="X234" t="s">
        <v>257</v>
      </c>
      <c r="Y234" s="3">
        <v>3.6591988363011399E-4</v>
      </c>
      <c r="Z234" t="s">
        <v>257</v>
      </c>
      <c r="AA234" s="3">
        <v>3.9081009491544498E-4</v>
      </c>
    </row>
    <row r="235" spans="1:27">
      <c r="A235" t="s">
        <v>246</v>
      </c>
      <c r="B235">
        <v>4.8859071963142299E-2</v>
      </c>
      <c r="C235" t="s">
        <v>246</v>
      </c>
      <c r="D235">
        <v>3.1162098175886801E-2</v>
      </c>
      <c r="E235" t="s">
        <v>246</v>
      </c>
      <c r="F235">
        <v>2.4361934263486599E-2</v>
      </c>
      <c r="H235" t="s">
        <v>246</v>
      </c>
      <c r="I235">
        <v>8.5544064554184701E-2</v>
      </c>
      <c r="J235" t="s">
        <v>246</v>
      </c>
      <c r="K235">
        <v>4.7978760679395903E-2</v>
      </c>
      <c r="L235" t="s">
        <v>246</v>
      </c>
      <c r="M235">
        <v>9.6746535920994498E-2</v>
      </c>
      <c r="O235" t="s">
        <v>258</v>
      </c>
      <c r="P235">
        <v>0</v>
      </c>
      <c r="Q235" t="s">
        <v>258</v>
      </c>
      <c r="R235">
        <v>0</v>
      </c>
      <c r="S235" t="s">
        <v>258</v>
      </c>
      <c r="T235">
        <v>0</v>
      </c>
      <c r="V235" t="s">
        <v>258</v>
      </c>
      <c r="W235">
        <v>0</v>
      </c>
      <c r="X235" t="s">
        <v>258</v>
      </c>
      <c r="Y235">
        <v>0</v>
      </c>
      <c r="Z235" t="s">
        <v>258</v>
      </c>
      <c r="AA235">
        <v>0</v>
      </c>
    </row>
    <row r="236" spans="1:27">
      <c r="A236" t="s">
        <v>247</v>
      </c>
      <c r="B236">
        <v>0</v>
      </c>
      <c r="C236" t="s">
        <v>247</v>
      </c>
      <c r="D236">
        <v>0</v>
      </c>
      <c r="E236" t="s">
        <v>247</v>
      </c>
      <c r="F236">
        <v>0</v>
      </c>
      <c r="H236" t="s">
        <v>247</v>
      </c>
      <c r="I236">
        <v>0</v>
      </c>
      <c r="J236" t="s">
        <v>247</v>
      </c>
      <c r="K236">
        <v>0</v>
      </c>
      <c r="L236" t="s">
        <v>247</v>
      </c>
      <c r="M236">
        <v>0</v>
      </c>
      <c r="O236" t="s">
        <v>259</v>
      </c>
      <c r="P236">
        <v>3.75572748441373E-3</v>
      </c>
      <c r="Q236" t="s">
        <v>259</v>
      </c>
      <c r="R236">
        <v>5.2795522939654699E-3</v>
      </c>
      <c r="S236" t="s">
        <v>259</v>
      </c>
      <c r="T236">
        <v>6.5371211382937999E-3</v>
      </c>
      <c r="V236" t="s">
        <v>259</v>
      </c>
      <c r="W236">
        <v>5.9157595835305204E-3</v>
      </c>
      <c r="X236" t="s">
        <v>259</v>
      </c>
      <c r="Y236">
        <v>1.19274809160305E-2</v>
      </c>
      <c r="Z236" t="s">
        <v>259</v>
      </c>
      <c r="AA236">
        <v>1.27899045020463E-2</v>
      </c>
    </row>
    <row r="237" spans="1:27">
      <c r="A237" t="s">
        <v>260</v>
      </c>
      <c r="B237">
        <v>0</v>
      </c>
      <c r="C237" t="s">
        <v>260</v>
      </c>
      <c r="D237">
        <v>0</v>
      </c>
      <c r="E237" t="s">
        <v>260</v>
      </c>
      <c r="F237">
        <v>0</v>
      </c>
      <c r="H237" t="s">
        <v>260</v>
      </c>
      <c r="I237">
        <v>0</v>
      </c>
      <c r="J237" t="s">
        <v>260</v>
      </c>
      <c r="K237">
        <v>0</v>
      </c>
      <c r="L237" t="s">
        <v>260</v>
      </c>
      <c r="M237">
        <v>0</v>
      </c>
      <c r="O237" t="s">
        <v>261</v>
      </c>
      <c r="P237">
        <v>0</v>
      </c>
      <c r="Q237" t="s">
        <v>261</v>
      </c>
      <c r="R237">
        <v>0</v>
      </c>
      <c r="S237" t="s">
        <v>261</v>
      </c>
      <c r="T237">
        <v>0</v>
      </c>
      <c r="V237" t="s">
        <v>261</v>
      </c>
      <c r="W237">
        <v>0</v>
      </c>
      <c r="X237" t="s">
        <v>261</v>
      </c>
      <c r="Y237">
        <v>0</v>
      </c>
      <c r="Z237" t="s">
        <v>261</v>
      </c>
      <c r="AA237">
        <v>0</v>
      </c>
    </row>
    <row r="238" spans="1:27">
      <c r="A238" t="s">
        <v>248</v>
      </c>
      <c r="B238">
        <v>0.51024282098296103</v>
      </c>
      <c r="C238" t="s">
        <v>248</v>
      </c>
      <c r="D238">
        <v>0.20374682472480901</v>
      </c>
      <c r="E238" t="s">
        <v>248</v>
      </c>
      <c r="F238">
        <v>0.46941066205750898</v>
      </c>
      <c r="H238" t="s">
        <v>248</v>
      </c>
      <c r="I238">
        <v>0.58464403973509904</v>
      </c>
      <c r="J238" t="s">
        <v>248</v>
      </c>
      <c r="K238">
        <v>9.2420514504666498E-2</v>
      </c>
      <c r="L238" t="s">
        <v>248</v>
      </c>
      <c r="M238">
        <v>7.9855195911413906E-2</v>
      </c>
      <c r="O238" t="s">
        <v>262</v>
      </c>
      <c r="P238">
        <v>0.18403064673627201</v>
      </c>
      <c r="Q238" t="s">
        <v>262</v>
      </c>
      <c r="R238">
        <v>0.114964267959294</v>
      </c>
      <c r="S238" t="s">
        <v>262</v>
      </c>
      <c r="T238">
        <v>0.13610843305166401</v>
      </c>
      <c r="V238" t="s">
        <v>262</v>
      </c>
      <c r="W238">
        <v>0.59749171793658296</v>
      </c>
      <c r="X238" t="s">
        <v>262</v>
      </c>
      <c r="Y238">
        <v>0.56059160305343503</v>
      </c>
      <c r="Z238" t="s">
        <v>262</v>
      </c>
      <c r="AA238">
        <v>0.42206684856753002</v>
      </c>
    </row>
    <row r="239" spans="1:27">
      <c r="A239" t="s">
        <v>249</v>
      </c>
      <c r="B239">
        <v>9.4080185265595598E-2</v>
      </c>
      <c r="C239" t="s">
        <v>249</v>
      </c>
      <c r="D239">
        <v>7.6735817104149007E-2</v>
      </c>
      <c r="E239" t="s">
        <v>249</v>
      </c>
      <c r="F239">
        <v>4.7955357921353199E-2</v>
      </c>
      <c r="H239" t="s">
        <v>249</v>
      </c>
      <c r="I239">
        <v>0</v>
      </c>
      <c r="J239" t="s">
        <v>249</v>
      </c>
      <c r="K239">
        <v>9.2821782178217793E-2</v>
      </c>
      <c r="L239" t="s">
        <v>249</v>
      </c>
      <c r="M239">
        <v>7.4531516183986304E-2</v>
      </c>
      <c r="O239" t="s">
        <v>263</v>
      </c>
      <c r="P239">
        <v>11.985280477124</v>
      </c>
      <c r="Q239" t="s">
        <v>263</v>
      </c>
      <c r="R239">
        <v>7.8380863132868601</v>
      </c>
      <c r="S239" t="s">
        <v>263</v>
      </c>
      <c r="T239">
        <v>9.7281980015558993</v>
      </c>
      <c r="V239" t="s">
        <v>263</v>
      </c>
      <c r="W239">
        <v>46.555015111993001</v>
      </c>
      <c r="X239" t="s">
        <v>263</v>
      </c>
      <c r="Y239">
        <v>47.074579528152498</v>
      </c>
      <c r="Z239" t="s">
        <v>263</v>
      </c>
      <c r="AA239">
        <v>44.795290170531402</v>
      </c>
    </row>
    <row r="240" spans="1:27">
      <c r="A240" t="s">
        <v>250</v>
      </c>
      <c r="B240">
        <v>4.4542485331064197E-2</v>
      </c>
      <c r="C240" t="s">
        <v>250</v>
      </c>
      <c r="D240">
        <v>2.94665715303466E-2</v>
      </c>
      <c r="E240" t="s">
        <v>250</v>
      </c>
      <c r="F240">
        <v>2.3702529788776801E-2</v>
      </c>
      <c r="H240" t="s">
        <v>250</v>
      </c>
      <c r="I240">
        <v>7.1362381335449906E-2</v>
      </c>
      <c r="J240" t="s">
        <v>250</v>
      </c>
      <c r="K240">
        <v>4.1549928206053403E-2</v>
      </c>
      <c r="L240" t="s">
        <v>250</v>
      </c>
      <c r="M240">
        <v>8.1195168798831693E-2</v>
      </c>
      <c r="O240" t="s">
        <v>264</v>
      </c>
      <c r="P240">
        <v>0</v>
      </c>
      <c r="Q240" t="s">
        <v>264</v>
      </c>
      <c r="R240">
        <v>0</v>
      </c>
      <c r="S240" t="s">
        <v>264</v>
      </c>
      <c r="T240">
        <v>0</v>
      </c>
      <c r="V240" t="s">
        <v>264</v>
      </c>
      <c r="W240">
        <v>0</v>
      </c>
      <c r="X240" t="s">
        <v>264</v>
      </c>
      <c r="Y240">
        <v>0</v>
      </c>
      <c r="Z240" t="s">
        <v>264</v>
      </c>
      <c r="AA240">
        <v>0</v>
      </c>
    </row>
    <row r="241" spans="1:27">
      <c r="A241" t="s">
        <v>251</v>
      </c>
      <c r="B241">
        <v>0</v>
      </c>
      <c r="C241" t="s">
        <v>251</v>
      </c>
      <c r="D241">
        <v>0</v>
      </c>
      <c r="E241" t="s">
        <v>251</v>
      </c>
      <c r="F241">
        <v>0</v>
      </c>
      <c r="H241" t="s">
        <v>251</v>
      </c>
      <c r="I241">
        <v>0</v>
      </c>
      <c r="J241" t="s">
        <v>251</v>
      </c>
      <c r="K241">
        <v>0</v>
      </c>
      <c r="L241" t="s">
        <v>251</v>
      </c>
      <c r="M241">
        <v>0</v>
      </c>
      <c r="O241" t="s">
        <v>265</v>
      </c>
      <c r="P241">
        <v>3.75572748441373E-3</v>
      </c>
      <c r="Q241" t="s">
        <v>265</v>
      </c>
      <c r="R241">
        <v>5.2795522939654699E-3</v>
      </c>
      <c r="S241" t="s">
        <v>265</v>
      </c>
      <c r="T241">
        <v>8.5067770657290299E-3</v>
      </c>
      <c r="V241" t="s">
        <v>265</v>
      </c>
      <c r="W241">
        <v>5.9157595835305204E-3</v>
      </c>
      <c r="X241" t="s">
        <v>265</v>
      </c>
      <c r="Y241">
        <v>1.19274809160305E-2</v>
      </c>
      <c r="Z241" t="s">
        <v>265</v>
      </c>
      <c r="AA241">
        <v>1.27899045020463E-2</v>
      </c>
    </row>
    <row r="242" spans="1:27">
      <c r="A242" t="s">
        <v>252</v>
      </c>
      <c r="B242">
        <v>0.111705753515707</v>
      </c>
      <c r="C242" t="s">
        <v>252</v>
      </c>
      <c r="D242">
        <v>6.6879600024549193E-2</v>
      </c>
      <c r="E242" t="s">
        <v>252</v>
      </c>
      <c r="F242">
        <v>8.7924317733268198E-2</v>
      </c>
      <c r="H242" t="s">
        <v>252</v>
      </c>
      <c r="I242">
        <v>3.1043046357615799E-2</v>
      </c>
      <c r="J242" t="s">
        <v>252</v>
      </c>
      <c r="K242">
        <v>0.168893210749646</v>
      </c>
      <c r="L242" t="s">
        <v>252</v>
      </c>
      <c r="M242">
        <v>9.6271960981539395E-2</v>
      </c>
      <c r="O242" t="s">
        <v>266</v>
      </c>
      <c r="P242">
        <v>1.2832039097569E-2</v>
      </c>
      <c r="Q242" t="s">
        <v>266</v>
      </c>
      <c r="R242">
        <v>5.0014659316227001E-3</v>
      </c>
      <c r="S242" t="s">
        <v>266</v>
      </c>
      <c r="T242">
        <v>1.37420176827962E-2</v>
      </c>
      <c r="V242" t="s">
        <v>266</v>
      </c>
      <c r="W242">
        <v>5.2093483436996303E-2</v>
      </c>
      <c r="X242" t="s">
        <v>266</v>
      </c>
      <c r="Y242">
        <v>4.4012066736134302E-2</v>
      </c>
      <c r="Z242" t="s">
        <v>266</v>
      </c>
      <c r="AA242">
        <v>5.3985742108487098E-2</v>
      </c>
    </row>
    <row r="243" spans="1:27">
      <c r="A243" t="s">
        <v>253</v>
      </c>
      <c r="B243">
        <v>1.68783664096675E-2</v>
      </c>
      <c r="C243" t="s">
        <v>253</v>
      </c>
      <c r="D243">
        <v>1.29057829595435E-2</v>
      </c>
      <c r="E243" t="s">
        <v>253</v>
      </c>
      <c r="F243">
        <v>1.1437928136706899E-2</v>
      </c>
      <c r="H243" t="s">
        <v>253</v>
      </c>
      <c r="I243">
        <v>1.61421649813746E-2</v>
      </c>
      <c r="J243" t="s">
        <v>253</v>
      </c>
      <c r="K243">
        <v>1.21410253899211E-2</v>
      </c>
      <c r="L243" t="s">
        <v>253</v>
      </c>
      <c r="M243">
        <v>1.92428859946858E-2</v>
      </c>
      <c r="O243" t="s">
        <v>267</v>
      </c>
      <c r="P243">
        <v>6.1969503492826497E-2</v>
      </c>
      <c r="Q243" t="s">
        <v>267</v>
      </c>
      <c r="R243">
        <v>3.4317089910775499E-2</v>
      </c>
      <c r="S243" t="s">
        <v>267</v>
      </c>
      <c r="T243">
        <v>3.6862700618159099E-2</v>
      </c>
      <c r="V243" t="s">
        <v>267</v>
      </c>
      <c r="W243">
        <v>0.19522006625650701</v>
      </c>
      <c r="X243" t="s">
        <v>267</v>
      </c>
      <c r="Y243">
        <v>0.17294847328244201</v>
      </c>
      <c r="Z243" t="s">
        <v>267</v>
      </c>
      <c r="AA243">
        <v>0.12789904502046301</v>
      </c>
    </row>
    <row r="244" spans="1:27">
      <c r="A244" t="s">
        <v>254</v>
      </c>
      <c r="B244">
        <v>0</v>
      </c>
      <c r="C244" t="s">
        <v>254</v>
      </c>
      <c r="D244">
        <v>0</v>
      </c>
      <c r="E244" t="s">
        <v>254</v>
      </c>
      <c r="F244">
        <v>0</v>
      </c>
      <c r="H244" t="s">
        <v>254</v>
      </c>
      <c r="I244">
        <v>0</v>
      </c>
      <c r="J244" t="s">
        <v>254</v>
      </c>
      <c r="K244">
        <v>0</v>
      </c>
      <c r="L244" t="s">
        <v>254</v>
      </c>
      <c r="M244">
        <v>0</v>
      </c>
      <c r="O244" t="s">
        <v>268</v>
      </c>
      <c r="P244">
        <v>1.2227000975857201E-2</v>
      </c>
      <c r="Q244" t="s">
        <v>268</v>
      </c>
      <c r="R244">
        <v>8.6371241946619701E-3</v>
      </c>
      <c r="S244" t="s">
        <v>268</v>
      </c>
      <c r="T244">
        <v>9.9898259648574395E-3</v>
      </c>
      <c r="V244" t="s">
        <v>268</v>
      </c>
      <c r="W244">
        <v>4.2816735567906897E-2</v>
      </c>
      <c r="X244" t="s">
        <v>268</v>
      </c>
      <c r="Y244">
        <v>4.0734269598284099E-2</v>
      </c>
      <c r="Z244" t="s">
        <v>268</v>
      </c>
      <c r="AA244">
        <v>4.3397561214785101E-2</v>
      </c>
    </row>
    <row r="245" spans="1:27">
      <c r="A245" t="s">
        <v>255</v>
      </c>
      <c r="B245">
        <v>0</v>
      </c>
      <c r="C245" t="s">
        <v>255</v>
      </c>
      <c r="D245">
        <v>0</v>
      </c>
      <c r="E245" t="s">
        <v>255</v>
      </c>
      <c r="F245">
        <v>0</v>
      </c>
      <c r="H245" t="s">
        <v>255</v>
      </c>
      <c r="I245">
        <v>0</v>
      </c>
      <c r="J245" t="s">
        <v>255</v>
      </c>
      <c r="K245">
        <v>0</v>
      </c>
      <c r="L245" t="s">
        <v>255</v>
      </c>
      <c r="M245">
        <v>0</v>
      </c>
      <c r="O245" t="s">
        <v>269</v>
      </c>
      <c r="P245">
        <v>9.5771050852550096E-2</v>
      </c>
      <c r="Q245" t="s">
        <v>269</v>
      </c>
      <c r="R245">
        <v>4.3556306425215102E-2</v>
      </c>
      <c r="S245" t="s">
        <v>269</v>
      </c>
      <c r="T245">
        <v>5.9547439460103199E-2</v>
      </c>
      <c r="V245" t="s">
        <v>269</v>
      </c>
      <c r="W245">
        <v>0.42844080079362301</v>
      </c>
      <c r="X245" t="s">
        <v>269</v>
      </c>
      <c r="Y245">
        <v>0.39360687022900698</v>
      </c>
      <c r="Z245" t="s">
        <v>269</v>
      </c>
      <c r="AA245">
        <v>0.33680081855388799</v>
      </c>
    </row>
    <row r="246" spans="1:27">
      <c r="A246" t="s">
        <v>256</v>
      </c>
      <c r="B246">
        <v>1.8092343321768501E-2</v>
      </c>
      <c r="C246" t="s">
        <v>256</v>
      </c>
      <c r="D246">
        <v>1.3230313292297E-2</v>
      </c>
      <c r="E246" t="s">
        <v>256</v>
      </c>
      <c r="F246">
        <v>8.7191559869097494E-3</v>
      </c>
      <c r="H246" t="s">
        <v>256</v>
      </c>
      <c r="I246">
        <v>7.7607615894521503E-2</v>
      </c>
      <c r="J246" t="s">
        <v>256</v>
      </c>
      <c r="K246">
        <v>8.8401697314111502E-2</v>
      </c>
      <c r="L246" t="s">
        <v>256</v>
      </c>
      <c r="M246">
        <v>0.101149914822599</v>
      </c>
      <c r="O246" t="s">
        <v>270</v>
      </c>
      <c r="P246">
        <v>0.12662223109714901</v>
      </c>
      <c r="Q246" t="s">
        <v>270</v>
      </c>
      <c r="R246">
        <v>8.54180415150637E-2</v>
      </c>
      <c r="S246" t="s">
        <v>270</v>
      </c>
      <c r="T246">
        <v>0.100272842891393</v>
      </c>
      <c r="V246" t="s">
        <v>270</v>
      </c>
      <c r="W246">
        <v>0.48289451002347</v>
      </c>
      <c r="X246" t="s">
        <v>270</v>
      </c>
      <c r="Y246">
        <v>0.45739985453765902</v>
      </c>
      <c r="Z246" t="s">
        <v>270</v>
      </c>
      <c r="AA246">
        <v>0.47749021721109602</v>
      </c>
    </row>
    <row r="247" spans="1:27">
      <c r="A247" t="s">
        <v>257</v>
      </c>
      <c r="B247" s="3">
        <v>3.0067121208085301E-4</v>
      </c>
      <c r="C247" t="s">
        <v>257</v>
      </c>
      <c r="D247" s="3">
        <v>1.9176675800547499E-4</v>
      </c>
      <c r="E247" t="s">
        <v>257</v>
      </c>
      <c r="F247" s="3">
        <v>1.4991959546759801E-4</v>
      </c>
      <c r="G247" s="72"/>
      <c r="H247" t="s">
        <v>257</v>
      </c>
      <c r="I247" s="3">
        <v>5.2642501264120001E-4</v>
      </c>
      <c r="J247" t="s">
        <v>257</v>
      </c>
      <c r="K247" s="3">
        <v>2.9525391187320502E-4</v>
      </c>
      <c r="L247" t="s">
        <v>257</v>
      </c>
      <c r="M247" s="3">
        <v>5.9536329797525505E-4</v>
      </c>
      <c r="N247" s="72"/>
      <c r="O247" t="s">
        <v>271</v>
      </c>
      <c r="P247">
        <v>-0.15072812359721799</v>
      </c>
      <c r="Q247" t="s">
        <v>271</v>
      </c>
      <c r="R247">
        <v>-0.11313191204681</v>
      </c>
      <c r="S247" t="s">
        <v>271</v>
      </c>
      <c r="T247">
        <v>-9.0973597383708693E-2</v>
      </c>
      <c r="V247" t="s">
        <v>271</v>
      </c>
      <c r="W247">
        <v>-0.15089226872078099</v>
      </c>
      <c r="X247" t="s">
        <v>271</v>
      </c>
      <c r="Y247">
        <v>-0.19162692918325699</v>
      </c>
      <c r="Z247" t="s">
        <v>271</v>
      </c>
      <c r="AA247">
        <v>-1.2991889913391701</v>
      </c>
    </row>
    <row r="248" spans="1:27">
      <c r="A248" t="s">
        <v>258</v>
      </c>
      <c r="B248">
        <v>0.20987118250923201</v>
      </c>
      <c r="C248" t="s">
        <v>258</v>
      </c>
      <c r="D248">
        <v>0.116426756998407</v>
      </c>
      <c r="E248" t="s">
        <v>258</v>
      </c>
      <c r="F248">
        <v>0.122068183802184</v>
      </c>
      <c r="H248" t="s">
        <v>258</v>
      </c>
      <c r="I248">
        <v>0.44495033111888899</v>
      </c>
      <c r="J248" t="s">
        <v>258</v>
      </c>
      <c r="K248">
        <v>0.431400282890535</v>
      </c>
      <c r="L248" t="s">
        <v>258</v>
      </c>
      <c r="M248">
        <v>0.50574957410572097</v>
      </c>
      <c r="O248" t="s">
        <v>272</v>
      </c>
      <c r="P248">
        <v>0</v>
      </c>
      <c r="Q248" t="s">
        <v>272</v>
      </c>
      <c r="R248">
        <v>0</v>
      </c>
      <c r="S248" t="s">
        <v>272</v>
      </c>
      <c r="T248">
        <v>0</v>
      </c>
      <c r="V248" t="s">
        <v>272</v>
      </c>
      <c r="W248">
        <v>0</v>
      </c>
      <c r="X248" t="s">
        <v>272</v>
      </c>
      <c r="Y248">
        <v>0</v>
      </c>
      <c r="Z248" t="s">
        <v>272</v>
      </c>
      <c r="AA248">
        <v>0</v>
      </c>
    </row>
    <row r="249" spans="1:27">
      <c r="A249" t="s">
        <v>259</v>
      </c>
      <c r="B249">
        <v>1.4473874656245399E-2</v>
      </c>
      <c r="C249" t="s">
        <v>259</v>
      </c>
      <c r="D249">
        <v>1.3230313293818701E-2</v>
      </c>
      <c r="E249" t="s">
        <v>259</v>
      </c>
      <c r="F249">
        <v>8.7191559857005795E-3</v>
      </c>
      <c r="H249" t="s">
        <v>259</v>
      </c>
      <c r="I249">
        <v>3.1043046357615799E-2</v>
      </c>
      <c r="J249" t="s">
        <v>259</v>
      </c>
      <c r="K249">
        <v>2.3887003260160199E-2</v>
      </c>
      <c r="L249" t="s">
        <v>259</v>
      </c>
      <c r="M249">
        <v>3.1942078364565502E-2</v>
      </c>
      <c r="O249" t="s">
        <v>273</v>
      </c>
      <c r="P249">
        <v>0</v>
      </c>
      <c r="Q249" t="s">
        <v>273</v>
      </c>
      <c r="R249">
        <v>0</v>
      </c>
      <c r="S249" t="s">
        <v>273</v>
      </c>
      <c r="T249">
        <v>0</v>
      </c>
      <c r="V249" t="s">
        <v>273</v>
      </c>
      <c r="W249">
        <v>0</v>
      </c>
      <c r="X249" t="s">
        <v>273</v>
      </c>
      <c r="Y249">
        <v>0</v>
      </c>
      <c r="Z249" t="s">
        <v>273</v>
      </c>
      <c r="AA249">
        <v>0</v>
      </c>
    </row>
    <row r="250" spans="1:27">
      <c r="A250" t="s">
        <v>261</v>
      </c>
      <c r="B250">
        <v>0</v>
      </c>
      <c r="C250" t="s">
        <v>261</v>
      </c>
      <c r="D250">
        <v>0</v>
      </c>
      <c r="E250" t="s">
        <v>261</v>
      </c>
      <c r="F250">
        <v>0</v>
      </c>
      <c r="H250" t="s">
        <v>261</v>
      </c>
      <c r="I250">
        <v>0</v>
      </c>
      <c r="J250" t="s">
        <v>261</v>
      </c>
      <c r="K250">
        <v>0</v>
      </c>
      <c r="L250" t="s">
        <v>261</v>
      </c>
      <c r="M250">
        <v>0</v>
      </c>
      <c r="O250" t="s">
        <v>274</v>
      </c>
      <c r="P250">
        <v>0</v>
      </c>
      <c r="Q250" t="s">
        <v>274</v>
      </c>
      <c r="R250">
        <v>0</v>
      </c>
      <c r="S250" t="s">
        <v>274</v>
      </c>
      <c r="T250">
        <v>0</v>
      </c>
      <c r="V250" t="s">
        <v>274</v>
      </c>
      <c r="W250">
        <v>0</v>
      </c>
      <c r="X250" t="s">
        <v>274</v>
      </c>
      <c r="Y250">
        <v>0</v>
      </c>
      <c r="Z250" t="s">
        <v>274</v>
      </c>
      <c r="AA250">
        <v>0</v>
      </c>
    </row>
    <row r="251" spans="1:27">
      <c r="A251" t="s">
        <v>262</v>
      </c>
      <c r="B251">
        <v>0.144738746562454</v>
      </c>
      <c r="C251" t="s">
        <v>262</v>
      </c>
      <c r="D251">
        <v>9.2612193056731504E-2</v>
      </c>
      <c r="E251" t="s">
        <v>262</v>
      </c>
      <c r="F251">
        <v>7.1933036882029802E-2</v>
      </c>
      <c r="H251" t="s">
        <v>262</v>
      </c>
      <c r="I251">
        <v>0.26386589403973498</v>
      </c>
      <c r="J251" t="s">
        <v>262</v>
      </c>
      <c r="K251">
        <v>0.128583728745086</v>
      </c>
      <c r="L251" t="s">
        <v>262</v>
      </c>
      <c r="M251">
        <v>0.23424190800681399</v>
      </c>
      <c r="O251" t="s">
        <v>275</v>
      </c>
      <c r="P251">
        <v>8.6381732141515802E-2</v>
      </c>
      <c r="Q251" t="s">
        <v>275</v>
      </c>
      <c r="R251">
        <v>4.88358587191806E-2</v>
      </c>
      <c r="S251" t="s">
        <v>275</v>
      </c>
      <c r="T251">
        <v>5.67118471048602E-2</v>
      </c>
      <c r="V251" t="s">
        <v>275</v>
      </c>
      <c r="W251">
        <v>0.30170373876005602</v>
      </c>
      <c r="X251" t="s">
        <v>275</v>
      </c>
      <c r="Y251">
        <v>0.34115279574005702</v>
      </c>
      <c r="Z251" t="s">
        <v>275</v>
      </c>
      <c r="AA251">
        <v>0.22595497953615201</v>
      </c>
    </row>
    <row r="252" spans="1:27">
      <c r="A252" t="s">
        <v>263</v>
      </c>
      <c r="B252">
        <v>33.030253750378897</v>
      </c>
      <c r="C252" t="s">
        <v>263</v>
      </c>
      <c r="D252">
        <v>22.282532926286699</v>
      </c>
      <c r="E252" t="s">
        <v>263</v>
      </c>
      <c r="F252">
        <v>18.292246202176099</v>
      </c>
      <c r="H252" t="s">
        <v>263</v>
      </c>
      <c r="I252">
        <v>52.832914536938297</v>
      </c>
      <c r="J252" t="s">
        <v>263</v>
      </c>
      <c r="K252">
        <v>39.626292294396102</v>
      </c>
      <c r="L252" t="s">
        <v>263</v>
      </c>
      <c r="M252">
        <v>55.3224007349978</v>
      </c>
      <c r="O252" t="s">
        <v>276</v>
      </c>
      <c r="P252">
        <v>0</v>
      </c>
      <c r="Q252" t="s">
        <v>276</v>
      </c>
      <c r="R252">
        <v>0</v>
      </c>
      <c r="S252" t="s">
        <v>276</v>
      </c>
      <c r="T252">
        <v>0</v>
      </c>
      <c r="V252" t="s">
        <v>276</v>
      </c>
      <c r="W252">
        <v>0</v>
      </c>
      <c r="X252" t="s">
        <v>276</v>
      </c>
      <c r="Y252">
        <v>0</v>
      </c>
      <c r="Z252" t="s">
        <v>276</v>
      </c>
      <c r="AA252">
        <v>0</v>
      </c>
    </row>
    <row r="253" spans="1:27">
      <c r="A253" t="s">
        <v>264</v>
      </c>
      <c r="B253">
        <v>7.2369373281227301E-3</v>
      </c>
      <c r="C253" t="s">
        <v>264</v>
      </c>
      <c r="D253">
        <v>5.2921253175275103E-3</v>
      </c>
      <c r="E253" t="s">
        <v>264</v>
      </c>
      <c r="F253">
        <v>4.3595779928502897E-3</v>
      </c>
      <c r="H253" t="s">
        <v>264</v>
      </c>
      <c r="I253">
        <v>1.08324811646031E-2</v>
      </c>
      <c r="J253" t="s">
        <v>264</v>
      </c>
      <c r="K253">
        <v>1.3260254596888199E-2</v>
      </c>
      <c r="L253" t="s">
        <v>264</v>
      </c>
      <c r="M253">
        <v>1.5971039182282699E-2</v>
      </c>
      <c r="O253" t="s">
        <v>277</v>
      </c>
      <c r="P253">
        <v>5.5695548071525904E-3</v>
      </c>
      <c r="Q253" t="s">
        <v>277</v>
      </c>
      <c r="R253">
        <v>3.7571638094959698E-3</v>
      </c>
      <c r="S253" t="s">
        <v>277</v>
      </c>
      <c r="T253">
        <v>4.4105611596023603E-3</v>
      </c>
      <c r="V253" t="s">
        <v>277</v>
      </c>
      <c r="W253">
        <v>2.1240404756099399E-2</v>
      </c>
      <c r="X253" t="s">
        <v>277</v>
      </c>
      <c r="Y253">
        <v>2.0119007043831499E-2</v>
      </c>
      <c r="Z253" t="s">
        <v>277</v>
      </c>
      <c r="AA253">
        <v>2.1487520636583199E-2</v>
      </c>
    </row>
    <row r="254" spans="1:27">
      <c r="A254" t="s">
        <v>265</v>
      </c>
      <c r="B254">
        <v>1.4473874656245399E-2</v>
      </c>
      <c r="C254" t="s">
        <v>265</v>
      </c>
      <c r="D254">
        <v>1.3230313293818701E-2</v>
      </c>
      <c r="E254" t="s">
        <v>265</v>
      </c>
      <c r="F254">
        <v>8.7191559857005795E-3</v>
      </c>
      <c r="H254" t="s">
        <v>265</v>
      </c>
      <c r="I254">
        <v>3.1043046357615799E-2</v>
      </c>
      <c r="J254" t="s">
        <v>265</v>
      </c>
      <c r="K254">
        <v>3.9780763790664697E-2</v>
      </c>
      <c r="L254" t="s">
        <v>265</v>
      </c>
      <c r="M254">
        <v>3.1942078364565502E-2</v>
      </c>
      <c r="O254" t="s">
        <v>278</v>
      </c>
      <c r="P254">
        <v>0</v>
      </c>
      <c r="Q254" t="s">
        <v>278</v>
      </c>
      <c r="R254">
        <v>0</v>
      </c>
      <c r="S254" t="s">
        <v>278</v>
      </c>
      <c r="T254">
        <v>0</v>
      </c>
      <c r="V254" t="s">
        <v>278</v>
      </c>
      <c r="W254">
        <v>0</v>
      </c>
      <c r="X254" t="s">
        <v>278</v>
      </c>
      <c r="Y254">
        <v>0</v>
      </c>
      <c r="Z254" t="s">
        <v>278</v>
      </c>
      <c r="AA254">
        <v>0</v>
      </c>
    </row>
    <row r="255" spans="1:27">
      <c r="A255" t="s">
        <v>266</v>
      </c>
      <c r="B255">
        <v>4.7040092632797799E-2</v>
      </c>
      <c r="C255" t="s">
        <v>266</v>
      </c>
      <c r="D255">
        <v>3.4514809346142497E-2</v>
      </c>
      <c r="E255" t="s">
        <v>266</v>
      </c>
      <c r="F255">
        <v>2.39776789606766E-2</v>
      </c>
      <c r="H255" t="s">
        <v>266</v>
      </c>
      <c r="I255">
        <v>0.11899834437086</v>
      </c>
      <c r="J255" t="s">
        <v>266</v>
      </c>
      <c r="K255">
        <v>0.14586280056577</v>
      </c>
      <c r="L255" t="s">
        <v>266</v>
      </c>
      <c r="M255">
        <v>0.13309199318568901</v>
      </c>
      <c r="O255" t="s">
        <v>279</v>
      </c>
      <c r="P255" s="3">
        <v>8.4710287157311703E-5</v>
      </c>
      <c r="Q255" t="s">
        <v>279</v>
      </c>
      <c r="R255" s="3">
        <v>5.7144669777519803E-5</v>
      </c>
      <c r="S255" t="s">
        <v>279</v>
      </c>
      <c r="T255" s="3">
        <v>6.70825609981727E-5</v>
      </c>
      <c r="U255" s="72"/>
      <c r="V255" t="s">
        <v>279</v>
      </c>
      <c r="W255" s="3">
        <v>3.2305641940411003E-4</v>
      </c>
      <c r="X255" t="s">
        <v>279</v>
      </c>
      <c r="Y255" s="3">
        <v>3.0600050268569099E-4</v>
      </c>
      <c r="Z255" t="s">
        <v>279</v>
      </c>
      <c r="AA255" s="3">
        <v>3.2681495643120499E-4</v>
      </c>
    </row>
    <row r="256" spans="1:27">
      <c r="A256" t="s">
        <v>267</v>
      </c>
      <c r="B256">
        <v>8.6843247937472806E-2</v>
      </c>
      <c r="C256" t="s">
        <v>267</v>
      </c>
      <c r="D256">
        <v>6.3505503810330197E-2</v>
      </c>
      <c r="E256" t="s">
        <v>267</v>
      </c>
      <c r="F256">
        <v>6.5393669892754303E-2</v>
      </c>
      <c r="H256" t="s">
        <v>267</v>
      </c>
      <c r="I256">
        <v>7.2433774834436998E-2</v>
      </c>
      <c r="J256" t="s">
        <v>267</v>
      </c>
      <c r="K256">
        <v>5.7461103253182398E-2</v>
      </c>
      <c r="L256" t="s">
        <v>267</v>
      </c>
      <c r="M256">
        <v>8.5178875638841495E-2</v>
      </c>
      <c r="O256" t="s">
        <v>280</v>
      </c>
      <c r="P256">
        <v>2.64824445099213E-2</v>
      </c>
      <c r="Q256" t="s">
        <v>280</v>
      </c>
      <c r="R256">
        <v>1.87071353524936E-2</v>
      </c>
      <c r="S256" t="s">
        <v>280</v>
      </c>
      <c r="T256">
        <v>2.1636950246465399E-2</v>
      </c>
      <c r="V256" t="s">
        <v>280</v>
      </c>
      <c r="W256">
        <v>9.2736708372886001E-2</v>
      </c>
      <c r="X256" t="s">
        <v>280</v>
      </c>
      <c r="Y256">
        <v>8.8226298208265094E-2</v>
      </c>
      <c r="Z256" t="s">
        <v>280</v>
      </c>
      <c r="AA256">
        <v>9.3994717838474698E-2</v>
      </c>
    </row>
    <row r="257" spans="1:27">
      <c r="A257" t="s">
        <v>268</v>
      </c>
      <c r="B257">
        <v>3.9132466869801298E-2</v>
      </c>
      <c r="C257" t="s">
        <v>268</v>
      </c>
      <c r="D257">
        <v>2.5887635716944201E-2</v>
      </c>
      <c r="E257" t="s">
        <v>268</v>
      </c>
      <c r="F257">
        <v>2.08236800168606E-2</v>
      </c>
      <c r="H257" t="s">
        <v>268</v>
      </c>
      <c r="I257">
        <v>6.2694885626690802E-2</v>
      </c>
      <c r="J257" t="s">
        <v>268</v>
      </c>
      <c r="K257">
        <v>3.6503378221512499E-2</v>
      </c>
      <c r="L257" t="s">
        <v>268</v>
      </c>
      <c r="M257">
        <v>7.1333407406261096E-2</v>
      </c>
      <c r="O257" t="s">
        <v>281</v>
      </c>
      <c r="P257">
        <v>2.06565011612838E-2</v>
      </c>
      <c r="Q257" t="s">
        <v>281</v>
      </c>
      <c r="R257">
        <v>1.97983210964594E-2</v>
      </c>
      <c r="S257" t="s">
        <v>281</v>
      </c>
      <c r="T257">
        <v>1.4177961711538899E-3</v>
      </c>
      <c r="V257" t="s">
        <v>281</v>
      </c>
      <c r="W257">
        <v>7.0989114974508993E-2</v>
      </c>
      <c r="X257" t="s">
        <v>281</v>
      </c>
      <c r="Y257">
        <v>0.10734732821583701</v>
      </c>
      <c r="Z257" t="s">
        <v>281</v>
      </c>
      <c r="AA257">
        <v>0</v>
      </c>
    </row>
    <row r="258" spans="1:27">
      <c r="A258" t="s">
        <v>269</v>
      </c>
      <c r="B258">
        <v>0.12664640324214699</v>
      </c>
      <c r="C258" t="s">
        <v>269</v>
      </c>
      <c r="D258">
        <v>7.9381879762912694E-2</v>
      </c>
      <c r="E258" t="s">
        <v>269</v>
      </c>
      <c r="F258">
        <v>5.88543029034789E-2</v>
      </c>
      <c r="H258" t="s">
        <v>269</v>
      </c>
      <c r="I258">
        <v>0.20695364238410499</v>
      </c>
      <c r="J258" t="s">
        <v>269</v>
      </c>
      <c r="K258">
        <v>8.6599466849276996E-2</v>
      </c>
      <c r="L258" t="s">
        <v>269</v>
      </c>
      <c r="M258">
        <v>0.19697614991482101</v>
      </c>
      <c r="O258" t="s">
        <v>282</v>
      </c>
      <c r="P258">
        <v>0</v>
      </c>
      <c r="Q258" t="s">
        <v>282</v>
      </c>
      <c r="R258">
        <v>0</v>
      </c>
      <c r="S258" t="s">
        <v>282</v>
      </c>
      <c r="T258">
        <v>0</v>
      </c>
      <c r="V258" t="s">
        <v>282</v>
      </c>
      <c r="W258">
        <v>0</v>
      </c>
      <c r="X258" t="s">
        <v>282</v>
      </c>
      <c r="Y258">
        <v>0</v>
      </c>
      <c r="Z258" t="s">
        <v>282</v>
      </c>
      <c r="AA258">
        <v>0</v>
      </c>
    </row>
    <row r="259" spans="1:27">
      <c r="A259" t="s">
        <v>270</v>
      </c>
      <c r="B259">
        <v>5.6086264292951202E-2</v>
      </c>
      <c r="C259" t="s">
        <v>270</v>
      </c>
      <c r="D259">
        <v>3.4398814563928799E-2</v>
      </c>
      <c r="E259" t="s">
        <v>270</v>
      </c>
      <c r="F259">
        <v>2.50675734588891E-2</v>
      </c>
      <c r="H259" t="s">
        <v>270</v>
      </c>
      <c r="I259">
        <v>0.25761526398836698</v>
      </c>
      <c r="J259" t="s">
        <v>270</v>
      </c>
      <c r="K259">
        <v>9.7241867043847199E-2</v>
      </c>
      <c r="L259" t="s">
        <v>270</v>
      </c>
      <c r="M259">
        <v>9.3036993482095098E-2</v>
      </c>
      <c r="O259" t="s">
        <v>283</v>
      </c>
      <c r="P259">
        <v>0</v>
      </c>
      <c r="Q259" t="s">
        <v>283</v>
      </c>
      <c r="R259">
        <v>0</v>
      </c>
      <c r="S259" t="s">
        <v>283</v>
      </c>
      <c r="T259">
        <v>0</v>
      </c>
      <c r="V259" t="s">
        <v>283</v>
      </c>
      <c r="W259">
        <v>0</v>
      </c>
      <c r="X259" t="s">
        <v>283</v>
      </c>
      <c r="Y259">
        <v>0</v>
      </c>
      <c r="Z259" t="s">
        <v>283</v>
      </c>
      <c r="AA259">
        <v>0</v>
      </c>
    </row>
    <row r="260" spans="1:27">
      <c r="A260" t="s">
        <v>271</v>
      </c>
      <c r="B260">
        <v>-3.7724137475015498</v>
      </c>
      <c r="C260" t="s">
        <v>271</v>
      </c>
      <c r="D260">
        <v>-2.81355257252289</v>
      </c>
      <c r="E260" t="s">
        <v>271</v>
      </c>
      <c r="F260">
        <v>-2.33892182435374</v>
      </c>
      <c r="H260" t="s">
        <v>271</v>
      </c>
      <c r="I260">
        <v>-4.87215886969352E-2</v>
      </c>
      <c r="J260" t="s">
        <v>271</v>
      </c>
      <c r="K260">
        <v>-0.15846395204425701</v>
      </c>
      <c r="L260" t="s">
        <v>271</v>
      </c>
      <c r="M260">
        <v>-4.99867448961595E-2</v>
      </c>
      <c r="O260" t="s">
        <v>284</v>
      </c>
      <c r="P260">
        <v>0</v>
      </c>
      <c r="Q260" t="s">
        <v>284</v>
      </c>
      <c r="R260">
        <v>0</v>
      </c>
      <c r="S260" t="s">
        <v>284</v>
      </c>
      <c r="T260">
        <v>0</v>
      </c>
      <c r="V260" t="s">
        <v>284</v>
      </c>
      <c r="W260">
        <v>-5.9157595824217398E-3</v>
      </c>
      <c r="X260" t="s">
        <v>284</v>
      </c>
      <c r="Y260">
        <v>0</v>
      </c>
      <c r="Z260" t="s">
        <v>284</v>
      </c>
      <c r="AA260">
        <v>0</v>
      </c>
    </row>
    <row r="261" spans="1:27">
      <c r="A261" t="s">
        <v>285</v>
      </c>
      <c r="B261">
        <v>7.9968157475756196E-2</v>
      </c>
      <c r="C261" t="s">
        <v>285</v>
      </c>
      <c r="D261">
        <v>7.3825148179508901E-2</v>
      </c>
      <c r="E261" t="s">
        <v>285</v>
      </c>
      <c r="F261">
        <v>5.7001482256517501E-2</v>
      </c>
      <c r="H261" t="s">
        <v>285</v>
      </c>
      <c r="I261">
        <v>4.96688741721854E-2</v>
      </c>
      <c r="J261" t="s">
        <v>285</v>
      </c>
      <c r="K261">
        <v>3.8454738330975902E-2</v>
      </c>
      <c r="L261" t="s">
        <v>285</v>
      </c>
      <c r="M261">
        <v>5.0841141396933499E-2</v>
      </c>
      <c r="O261" t="s">
        <v>286</v>
      </c>
      <c r="P261">
        <v>0</v>
      </c>
      <c r="Q261" t="s">
        <v>286</v>
      </c>
      <c r="R261">
        <v>0</v>
      </c>
      <c r="S261" t="s">
        <v>286</v>
      </c>
      <c r="T261">
        <v>0</v>
      </c>
      <c r="V261" t="s">
        <v>286</v>
      </c>
      <c r="W261">
        <v>0</v>
      </c>
      <c r="X261" t="s">
        <v>286</v>
      </c>
      <c r="Y261">
        <v>0</v>
      </c>
      <c r="Z261" t="s">
        <v>286</v>
      </c>
      <c r="AA261">
        <v>0</v>
      </c>
    </row>
    <row r="262" spans="1:27">
      <c r="A262" t="s">
        <v>272</v>
      </c>
      <c r="B262">
        <v>0.31955275725833499</v>
      </c>
      <c r="C262" t="s">
        <v>272</v>
      </c>
      <c r="D262">
        <v>0.18164438071835301</v>
      </c>
      <c r="E262" t="s">
        <v>272</v>
      </c>
      <c r="F262">
        <v>0.114611344608732</v>
      </c>
      <c r="H262" t="s">
        <v>272</v>
      </c>
      <c r="I262">
        <v>0.19588990066225101</v>
      </c>
      <c r="J262" t="s">
        <v>272</v>
      </c>
      <c r="K262">
        <v>0.15145509193776499</v>
      </c>
      <c r="L262" t="s">
        <v>272</v>
      </c>
      <c r="M262">
        <v>0.20316120102214599</v>
      </c>
      <c r="O262" t="s">
        <v>287</v>
      </c>
      <c r="P262">
        <v>0</v>
      </c>
      <c r="Q262" t="s">
        <v>287</v>
      </c>
      <c r="R262">
        <v>0</v>
      </c>
      <c r="S262" t="s">
        <v>287</v>
      </c>
      <c r="T262">
        <v>0</v>
      </c>
      <c r="V262" t="s">
        <v>287</v>
      </c>
      <c r="W262">
        <v>0</v>
      </c>
      <c r="X262" t="s">
        <v>287</v>
      </c>
      <c r="Y262">
        <v>0</v>
      </c>
      <c r="Z262" t="s">
        <v>287</v>
      </c>
      <c r="AA262">
        <v>0</v>
      </c>
    </row>
    <row r="263" spans="1:27">
      <c r="A263" t="s">
        <v>273</v>
      </c>
      <c r="B263">
        <v>0</v>
      </c>
      <c r="C263" t="s">
        <v>273</v>
      </c>
      <c r="D263">
        <v>0</v>
      </c>
      <c r="E263" t="s">
        <v>273</v>
      </c>
      <c r="F263">
        <v>0</v>
      </c>
      <c r="H263" t="s">
        <v>273</v>
      </c>
      <c r="I263">
        <v>0</v>
      </c>
      <c r="J263" t="s">
        <v>273</v>
      </c>
      <c r="K263">
        <v>0</v>
      </c>
      <c r="L263" t="s">
        <v>273</v>
      </c>
      <c r="M263">
        <v>0</v>
      </c>
      <c r="O263" t="s">
        <v>288</v>
      </c>
      <c r="P263">
        <v>0</v>
      </c>
      <c r="Q263" t="s">
        <v>288</v>
      </c>
      <c r="R263">
        <v>0</v>
      </c>
      <c r="S263" t="s">
        <v>288</v>
      </c>
      <c r="T263">
        <v>0</v>
      </c>
      <c r="V263" t="s">
        <v>288</v>
      </c>
      <c r="W263">
        <v>0</v>
      </c>
      <c r="X263" t="s">
        <v>288</v>
      </c>
      <c r="Y263">
        <v>0</v>
      </c>
      <c r="Z263" t="s">
        <v>288</v>
      </c>
      <c r="AA263">
        <v>0</v>
      </c>
    </row>
    <row r="264" spans="1:27">
      <c r="A264" t="s">
        <v>274</v>
      </c>
      <c r="B264">
        <v>0.434216239687364</v>
      </c>
      <c r="C264" t="s">
        <v>274</v>
      </c>
      <c r="D264">
        <v>0.27254445385266701</v>
      </c>
      <c r="E264" t="s">
        <v>274</v>
      </c>
      <c r="F264">
        <v>0.23977678960676599</v>
      </c>
      <c r="H264" t="s">
        <v>274</v>
      </c>
      <c r="I264">
        <v>0.39838576158940397</v>
      </c>
      <c r="J264" t="s">
        <v>274</v>
      </c>
      <c r="K264">
        <v>0.30498585572842901</v>
      </c>
      <c r="L264" t="s">
        <v>274</v>
      </c>
      <c r="M264">
        <v>0.39927597955706901</v>
      </c>
      <c r="O264" t="s">
        <v>289</v>
      </c>
      <c r="P264">
        <v>1.4008217426509601E-3</v>
      </c>
      <c r="Q264" t="s">
        <v>289</v>
      </c>
      <c r="R264" s="3">
        <v>9.4497979334635203E-4</v>
      </c>
      <c r="S264" t="s">
        <v>289</v>
      </c>
      <c r="T264">
        <v>1.1093184609074799E-3</v>
      </c>
      <c r="V264" t="s">
        <v>289</v>
      </c>
      <c r="W264">
        <v>5.38282509673848E-3</v>
      </c>
      <c r="X264" t="s">
        <v>289</v>
      </c>
      <c r="Y264">
        <v>5.0602145907501202E-3</v>
      </c>
      <c r="Z264" t="s">
        <v>289</v>
      </c>
      <c r="AA264">
        <v>5.40441510006182E-3</v>
      </c>
    </row>
    <row r="265" spans="1:27">
      <c r="A265" t="s">
        <v>275</v>
      </c>
      <c r="B265">
        <v>0.31842524239618702</v>
      </c>
      <c r="C265" t="s">
        <v>275</v>
      </c>
      <c r="D265">
        <v>0.187870448772226</v>
      </c>
      <c r="E265" t="s">
        <v>275</v>
      </c>
      <c r="F265">
        <v>0.17645036682383899</v>
      </c>
      <c r="H265" t="s">
        <v>275</v>
      </c>
      <c r="I265">
        <v>0.56912251655629098</v>
      </c>
      <c r="J265" t="s">
        <v>275</v>
      </c>
      <c r="K265">
        <v>0.45195367753331001</v>
      </c>
      <c r="L265" t="s">
        <v>275</v>
      </c>
      <c r="M265">
        <v>0.59625212947189099</v>
      </c>
      <c r="O265" t="s">
        <v>290</v>
      </c>
      <c r="P265">
        <v>2.5324446219849302E-3</v>
      </c>
      <c r="Q265" t="s">
        <v>290</v>
      </c>
      <c r="R265">
        <v>1.70836083041914E-3</v>
      </c>
      <c r="S265" t="s">
        <v>290</v>
      </c>
      <c r="T265">
        <v>2.00545685782786E-3</v>
      </c>
      <c r="V265" t="s">
        <v>290</v>
      </c>
      <c r="W265">
        <v>9.6578902002298402E-3</v>
      </c>
      <c r="X265" t="s">
        <v>290</v>
      </c>
      <c r="Y265">
        <v>9.1479970907531807E-3</v>
      </c>
      <c r="Z265" t="s">
        <v>290</v>
      </c>
      <c r="AA265">
        <v>0.230218281036834</v>
      </c>
    </row>
    <row r="266" spans="1:27">
      <c r="A266" t="s">
        <v>276</v>
      </c>
      <c r="B266">
        <v>9998.1139238674205</v>
      </c>
      <c r="C266" t="s">
        <v>276</v>
      </c>
      <c r="D266">
        <v>9998.3422629127799</v>
      </c>
      <c r="E266" t="s">
        <v>276</v>
      </c>
      <c r="F266">
        <v>9998.5829714883603</v>
      </c>
      <c r="H266" t="s">
        <v>276</v>
      </c>
      <c r="I266">
        <v>9998.6018832781392</v>
      </c>
      <c r="J266" t="s">
        <v>276</v>
      </c>
      <c r="K266">
        <v>9998.6937588401706</v>
      </c>
      <c r="L266" t="s">
        <v>276</v>
      </c>
      <c r="M266">
        <v>9998.3055579216307</v>
      </c>
      <c r="O266" t="s">
        <v>291</v>
      </c>
      <c r="P266">
        <v>0</v>
      </c>
      <c r="Q266" t="s">
        <v>291</v>
      </c>
      <c r="R266">
        <v>0</v>
      </c>
      <c r="S266" t="s">
        <v>291</v>
      </c>
      <c r="T266">
        <v>0</v>
      </c>
      <c r="V266" t="s">
        <v>291</v>
      </c>
      <c r="W266">
        <v>0</v>
      </c>
      <c r="X266" t="s">
        <v>291</v>
      </c>
      <c r="Y266">
        <v>0</v>
      </c>
      <c r="Z266" t="s">
        <v>291</v>
      </c>
      <c r="AA266">
        <v>0</v>
      </c>
    </row>
    <row r="267" spans="1:27">
      <c r="A267" t="s">
        <v>277</v>
      </c>
      <c r="B267">
        <v>1.6531504581507699E-2</v>
      </c>
      <c r="C267" t="s">
        <v>277</v>
      </c>
      <c r="D267">
        <v>1.05437198872095E-2</v>
      </c>
      <c r="E267" t="s">
        <v>277</v>
      </c>
      <c r="F267">
        <v>8.2428792011341994E-3</v>
      </c>
      <c r="H267" t="s">
        <v>277</v>
      </c>
      <c r="I267">
        <v>2.89439000480342E-2</v>
      </c>
      <c r="J267" t="s">
        <v>277</v>
      </c>
      <c r="K267">
        <v>1.6233650581852999E-2</v>
      </c>
      <c r="L267" t="s">
        <v>277</v>
      </c>
      <c r="M267">
        <v>3.27342648524791E-2</v>
      </c>
      <c r="O267" t="s">
        <v>292</v>
      </c>
      <c r="P267">
        <v>3.3417328849434103E-2</v>
      </c>
      <c r="Q267" t="s">
        <v>292</v>
      </c>
      <c r="R267">
        <v>2.25429828427453E-2</v>
      </c>
      <c r="S267" t="s">
        <v>292</v>
      </c>
      <c r="T267">
        <v>2.6463366949701899E-2</v>
      </c>
      <c r="V267" t="s">
        <v>292</v>
      </c>
      <c r="W267">
        <v>0.12744242855736801</v>
      </c>
      <c r="X267" t="s">
        <v>292</v>
      </c>
      <c r="Y267">
        <v>0.12071404225051</v>
      </c>
      <c r="Z267" t="s">
        <v>292</v>
      </c>
      <c r="AA267">
        <v>0.12892512383184199</v>
      </c>
    </row>
    <row r="268" spans="1:27">
      <c r="A268" t="s">
        <v>278</v>
      </c>
      <c r="B268">
        <v>0.35822839774482401</v>
      </c>
      <c r="C268" t="s">
        <v>278</v>
      </c>
      <c r="D268">
        <v>0.26196020322095098</v>
      </c>
      <c r="E268" t="s">
        <v>278</v>
      </c>
      <c r="F268">
        <v>0.228877844623639</v>
      </c>
      <c r="H268" t="s">
        <v>278</v>
      </c>
      <c r="I268">
        <v>0.83298841059149697</v>
      </c>
      <c r="J268" t="s">
        <v>278</v>
      </c>
      <c r="K268">
        <v>0.62765205091272902</v>
      </c>
      <c r="L268" t="s">
        <v>278</v>
      </c>
      <c r="M268">
        <v>0.90502555365674198</v>
      </c>
      <c r="O268" t="s">
        <v>293</v>
      </c>
      <c r="P268">
        <v>4.3190866068471202E-2</v>
      </c>
      <c r="Q268" t="s">
        <v>293</v>
      </c>
      <c r="R268">
        <v>2.63977614667965E-2</v>
      </c>
      <c r="S268" t="s">
        <v>293</v>
      </c>
      <c r="T268">
        <v>2.6938127368339299E-2</v>
      </c>
      <c r="V268" t="s">
        <v>293</v>
      </c>
      <c r="W268">
        <v>0.236630383340525</v>
      </c>
      <c r="X268" t="s">
        <v>293</v>
      </c>
      <c r="Y268">
        <v>0.37654641804692801</v>
      </c>
      <c r="Z268" t="s">
        <v>293</v>
      </c>
      <c r="AA268">
        <v>0.26108577518607401</v>
      </c>
    </row>
    <row r="269" spans="1:27">
      <c r="A269" t="s">
        <v>279</v>
      </c>
      <c r="B269" s="3">
        <v>2.5143630110263502E-4</v>
      </c>
      <c r="C269" t="s">
        <v>279</v>
      </c>
      <c r="D269" s="3">
        <v>1.60364951382064E-4</v>
      </c>
      <c r="E269" t="s">
        <v>279</v>
      </c>
      <c r="F269" s="3">
        <v>1.2537026170978999E-4</v>
      </c>
      <c r="G269" s="72"/>
      <c r="H269" t="s">
        <v>279</v>
      </c>
      <c r="I269" s="3">
        <v>4.4022290226923701E-4</v>
      </c>
      <c r="J269" t="s">
        <v>279</v>
      </c>
      <c r="K269" s="3">
        <v>2.46906083803969E-4</v>
      </c>
      <c r="L269" t="s">
        <v>279</v>
      </c>
      <c r="M269" s="3">
        <v>4.9787255793188505E-4</v>
      </c>
      <c r="N269" s="72"/>
      <c r="O269" t="s">
        <v>294</v>
      </c>
      <c r="P269">
        <v>0</v>
      </c>
      <c r="Q269" t="s">
        <v>294</v>
      </c>
      <c r="R269">
        <v>0</v>
      </c>
      <c r="S269" t="s">
        <v>294</v>
      </c>
      <c r="T269">
        <v>0</v>
      </c>
      <c r="V269" t="s">
        <v>294</v>
      </c>
      <c r="W269">
        <v>0</v>
      </c>
      <c r="X269" t="s">
        <v>294</v>
      </c>
      <c r="Y269">
        <v>0</v>
      </c>
      <c r="Z269" t="s">
        <v>294</v>
      </c>
      <c r="AA269">
        <v>0</v>
      </c>
    </row>
    <row r="270" spans="1:27">
      <c r="A270" t="s">
        <v>280</v>
      </c>
      <c r="B270">
        <v>8.4756955893118199E-2</v>
      </c>
      <c r="C270" t="s">
        <v>280</v>
      </c>
      <c r="D270">
        <v>5.6069994409971402E-2</v>
      </c>
      <c r="E270" t="s">
        <v>280</v>
      </c>
      <c r="F270">
        <v>4.5101979760020602E-2</v>
      </c>
      <c r="H270" t="s">
        <v>280</v>
      </c>
      <c r="I270">
        <v>0.13579076610389201</v>
      </c>
      <c r="J270" t="s">
        <v>280</v>
      </c>
      <c r="K270">
        <v>7.9062616424474194E-2</v>
      </c>
      <c r="L270" t="s">
        <v>280</v>
      </c>
      <c r="M270">
        <v>0.154500928483607</v>
      </c>
      <c r="O270" t="s">
        <v>295</v>
      </c>
      <c r="P270">
        <v>0</v>
      </c>
      <c r="Q270" t="s">
        <v>295</v>
      </c>
      <c r="R270">
        <v>0</v>
      </c>
      <c r="S270" t="s">
        <v>295</v>
      </c>
      <c r="T270">
        <v>0</v>
      </c>
      <c r="V270" t="s">
        <v>295</v>
      </c>
      <c r="W270">
        <v>0</v>
      </c>
      <c r="X270" t="s">
        <v>295</v>
      </c>
      <c r="Y270">
        <v>0</v>
      </c>
      <c r="Z270" t="s">
        <v>295</v>
      </c>
      <c r="AA270">
        <v>0</v>
      </c>
    </row>
    <row r="271" spans="1:27">
      <c r="A271" t="s">
        <v>281</v>
      </c>
      <c r="B271">
        <v>7.2369372937828302E-3</v>
      </c>
      <c r="C271" t="s">
        <v>281</v>
      </c>
      <c r="D271">
        <v>1.3230313299573001E-2</v>
      </c>
      <c r="E271" t="s">
        <v>281</v>
      </c>
      <c r="F271">
        <v>8.7191559869097494E-3</v>
      </c>
      <c r="H271" t="s">
        <v>281</v>
      </c>
      <c r="I271">
        <v>2.0695364233688399E-2</v>
      </c>
      <c r="J271" t="s">
        <v>281</v>
      </c>
      <c r="K271">
        <v>3.9780763792805297E-2</v>
      </c>
      <c r="L271" t="s">
        <v>281</v>
      </c>
      <c r="M271" s="3">
        <v>-2.91038304567337E-11</v>
      </c>
      <c r="N271" s="72"/>
      <c r="O271" t="s">
        <v>296</v>
      </c>
      <c r="P271">
        <v>4.3396721390308798E-2</v>
      </c>
      <c r="Q271" t="s">
        <v>296</v>
      </c>
      <c r="R271">
        <v>2.7537913163541799E-2</v>
      </c>
      <c r="S271" t="s">
        <v>296</v>
      </c>
      <c r="T271">
        <v>3.1191515910904799E-2</v>
      </c>
      <c r="V271" t="s">
        <v>296</v>
      </c>
      <c r="W271">
        <v>0.21888310462236399</v>
      </c>
      <c r="X271" t="s">
        <v>296</v>
      </c>
      <c r="Y271">
        <v>0.21469465648988201</v>
      </c>
      <c r="Z271" t="s">
        <v>296</v>
      </c>
      <c r="AA271">
        <v>5.1159618014935397E-2</v>
      </c>
    </row>
    <row r="272" spans="1:27">
      <c r="A272" t="s">
        <v>282</v>
      </c>
      <c r="B272">
        <v>0.108915906788247</v>
      </c>
      <c r="C272" t="s">
        <v>282</v>
      </c>
      <c r="D272">
        <v>9.5655165114309895E-2</v>
      </c>
      <c r="E272" t="s">
        <v>282</v>
      </c>
      <c r="F272">
        <v>8.08156770424623E-2</v>
      </c>
      <c r="H272" t="s">
        <v>282</v>
      </c>
      <c r="I272">
        <v>7.8642384105960195E-2</v>
      </c>
      <c r="J272" t="s">
        <v>282</v>
      </c>
      <c r="K272">
        <v>7.3483910891089105E-2</v>
      </c>
      <c r="L272" t="s">
        <v>282</v>
      </c>
      <c r="M272">
        <v>9.7157155025553596E-2</v>
      </c>
      <c r="O272" t="s">
        <v>297</v>
      </c>
      <c r="P272">
        <v>0</v>
      </c>
      <c r="Q272" t="s">
        <v>297</v>
      </c>
      <c r="R272">
        <v>0</v>
      </c>
      <c r="S272" t="s">
        <v>297</v>
      </c>
      <c r="T272">
        <v>0</v>
      </c>
      <c r="V272" t="s">
        <v>297</v>
      </c>
      <c r="W272">
        <v>0</v>
      </c>
      <c r="X272" t="s">
        <v>297</v>
      </c>
      <c r="Y272">
        <v>0</v>
      </c>
      <c r="Z272" t="s">
        <v>297</v>
      </c>
      <c r="AA272">
        <v>0</v>
      </c>
    </row>
    <row r="273" spans="1:27">
      <c r="A273" t="s">
        <v>283</v>
      </c>
      <c r="B273">
        <v>0.35822839774482401</v>
      </c>
      <c r="C273" t="s">
        <v>283</v>
      </c>
      <c r="D273">
        <v>0.26196020322095098</v>
      </c>
      <c r="E273" t="s">
        <v>283</v>
      </c>
      <c r="F273">
        <v>0.228877844623639</v>
      </c>
      <c r="H273" t="s">
        <v>283</v>
      </c>
      <c r="I273">
        <v>0.83298841059149697</v>
      </c>
      <c r="J273" t="s">
        <v>283</v>
      </c>
      <c r="K273">
        <v>0.62765205091272902</v>
      </c>
      <c r="L273" t="s">
        <v>283</v>
      </c>
      <c r="M273">
        <v>0.90502555365674198</v>
      </c>
      <c r="O273" t="s">
        <v>298</v>
      </c>
      <c r="P273">
        <v>0</v>
      </c>
      <c r="Q273" t="s">
        <v>298</v>
      </c>
      <c r="R273">
        <v>0</v>
      </c>
      <c r="S273" t="s">
        <v>298</v>
      </c>
      <c r="T273">
        <v>0</v>
      </c>
      <c r="V273" t="s">
        <v>298</v>
      </c>
      <c r="W273">
        <v>0</v>
      </c>
      <c r="X273" t="s">
        <v>298</v>
      </c>
      <c r="Y273">
        <v>0</v>
      </c>
      <c r="Z273" t="s">
        <v>298</v>
      </c>
      <c r="AA273">
        <v>0</v>
      </c>
    </row>
    <row r="274" spans="1:27">
      <c r="A274" t="s">
        <v>284</v>
      </c>
      <c r="B274">
        <v>0</v>
      </c>
      <c r="C274" t="s">
        <v>284</v>
      </c>
      <c r="D274">
        <v>0</v>
      </c>
      <c r="E274" t="s">
        <v>284</v>
      </c>
      <c r="F274">
        <v>0</v>
      </c>
      <c r="H274" t="s">
        <v>284</v>
      </c>
      <c r="I274">
        <v>0</v>
      </c>
      <c r="J274" t="s">
        <v>284</v>
      </c>
      <c r="K274">
        <v>0</v>
      </c>
      <c r="L274" t="s">
        <v>284</v>
      </c>
      <c r="M274">
        <v>0</v>
      </c>
      <c r="O274" t="s">
        <v>299</v>
      </c>
      <c r="P274">
        <v>3.75572748441373E-3</v>
      </c>
      <c r="Q274" t="s">
        <v>299</v>
      </c>
      <c r="R274">
        <v>3.9596642204740998E-3</v>
      </c>
      <c r="S274" t="s">
        <v>299</v>
      </c>
      <c r="T274">
        <v>4.2533885328645098E-3</v>
      </c>
      <c r="V274" t="s">
        <v>299</v>
      </c>
      <c r="W274">
        <v>1.1831519167061001E-2</v>
      </c>
      <c r="X274" t="s">
        <v>299</v>
      </c>
      <c r="Y274">
        <v>5.9637404580152598E-3</v>
      </c>
      <c r="Z274" t="s">
        <v>299</v>
      </c>
      <c r="AA274">
        <v>4.2633015006821196E-3</v>
      </c>
    </row>
    <row r="275" spans="1:27">
      <c r="A275" t="s">
        <v>286</v>
      </c>
      <c r="B275">
        <v>4.0465407439571504</v>
      </c>
      <c r="C275" t="s">
        <v>286</v>
      </c>
      <c r="D275">
        <v>3.55206922099915</v>
      </c>
      <c r="E275" t="s">
        <v>286</v>
      </c>
      <c r="F275">
        <v>3.0037034615049198</v>
      </c>
      <c r="H275" t="s">
        <v>286</v>
      </c>
      <c r="I275">
        <v>2.92582781456953</v>
      </c>
      <c r="J275" t="s">
        <v>286</v>
      </c>
      <c r="K275">
        <v>2.7378889674681699</v>
      </c>
      <c r="L275" t="s">
        <v>286</v>
      </c>
      <c r="M275">
        <v>3.6199158858603</v>
      </c>
      <c r="O275" t="s">
        <v>300</v>
      </c>
      <c r="P275">
        <v>0.17822329682530799</v>
      </c>
      <c r="Q275" t="s">
        <v>300</v>
      </c>
      <c r="R275">
        <v>0.121577990459627</v>
      </c>
      <c r="S275" t="s">
        <v>300</v>
      </c>
      <c r="T275">
        <v>0.115775213736924</v>
      </c>
      <c r="V275" t="s">
        <v>300</v>
      </c>
      <c r="W275">
        <v>0.60834744074963898</v>
      </c>
      <c r="X275" t="s">
        <v>300</v>
      </c>
      <c r="Y275">
        <v>0.42938931297976501</v>
      </c>
      <c r="Z275" t="s">
        <v>300</v>
      </c>
      <c r="AA275">
        <v>0.38517218999913799</v>
      </c>
    </row>
    <row r="276" spans="1:27">
      <c r="A276" t="s">
        <v>287</v>
      </c>
      <c r="B276">
        <v>0.209871182515559</v>
      </c>
      <c r="C276" t="s">
        <v>287</v>
      </c>
      <c r="D276">
        <v>0.11642675698560501</v>
      </c>
      <c r="E276" t="s">
        <v>287</v>
      </c>
      <c r="F276">
        <v>0.12206818379980799</v>
      </c>
      <c r="H276" t="s">
        <v>287</v>
      </c>
      <c r="I276">
        <v>0.44495033112582699</v>
      </c>
      <c r="J276" t="s">
        <v>287</v>
      </c>
      <c r="K276">
        <v>0.43140028288543097</v>
      </c>
      <c r="L276" t="s">
        <v>287</v>
      </c>
      <c r="M276">
        <v>0.50574957410562105</v>
      </c>
      <c r="O276" t="s">
        <v>301</v>
      </c>
      <c r="P276">
        <v>3.3801547359723502E-2</v>
      </c>
      <c r="Q276" t="s">
        <v>301</v>
      </c>
      <c r="R276">
        <v>3.4317089910775499E-2</v>
      </c>
      <c r="S276" t="s">
        <v>301</v>
      </c>
      <c r="T276">
        <v>3.9698292973402098E-2</v>
      </c>
      <c r="V276" t="s">
        <v>301</v>
      </c>
      <c r="W276">
        <v>5.91575958353052E-2</v>
      </c>
      <c r="X276" t="s">
        <v>301</v>
      </c>
      <c r="Y276">
        <v>6.5601145038167899E-2</v>
      </c>
      <c r="Z276" t="s">
        <v>301</v>
      </c>
      <c r="AA276">
        <v>5.9686221009549699E-2</v>
      </c>
    </row>
    <row r="277" spans="1:27">
      <c r="A277" t="s">
        <v>288</v>
      </c>
      <c r="B277">
        <v>0</v>
      </c>
      <c r="C277" t="s">
        <v>288</v>
      </c>
      <c r="D277">
        <v>0</v>
      </c>
      <c r="E277" t="s">
        <v>288</v>
      </c>
      <c r="F277">
        <v>0</v>
      </c>
      <c r="H277" t="s">
        <v>288</v>
      </c>
      <c r="I277">
        <v>0</v>
      </c>
      <c r="J277" t="s">
        <v>288</v>
      </c>
      <c r="K277">
        <v>0</v>
      </c>
      <c r="L277" t="s">
        <v>288</v>
      </c>
      <c r="M277">
        <v>0</v>
      </c>
      <c r="O277" t="s">
        <v>302</v>
      </c>
      <c r="P277">
        <v>0</v>
      </c>
      <c r="Q277" t="s">
        <v>302</v>
      </c>
      <c r="R277">
        <v>0</v>
      </c>
      <c r="S277" t="s">
        <v>302</v>
      </c>
      <c r="T277">
        <v>0</v>
      </c>
      <c r="V277" t="s">
        <v>302</v>
      </c>
      <c r="W277">
        <v>0</v>
      </c>
      <c r="X277" t="s">
        <v>302</v>
      </c>
      <c r="Y277">
        <v>0</v>
      </c>
      <c r="Z277" t="s">
        <v>302</v>
      </c>
      <c r="AA277">
        <v>0</v>
      </c>
    </row>
    <row r="278" spans="1:27">
      <c r="A278" t="s">
        <v>289</v>
      </c>
      <c r="B278">
        <v>4.1894775013323398E-3</v>
      </c>
      <c r="C278" t="s">
        <v>289</v>
      </c>
      <c r="D278">
        <v>2.65189455476797E-3</v>
      </c>
      <c r="E278" t="s">
        <v>289</v>
      </c>
      <c r="F278">
        <v>2.07320060582271E-3</v>
      </c>
      <c r="H278" t="s">
        <v>289</v>
      </c>
      <c r="I278">
        <v>7.2797998935611201E-3</v>
      </c>
      <c r="J278" t="s">
        <v>289</v>
      </c>
      <c r="K278">
        <v>4.1139941973042504E-3</v>
      </c>
      <c r="L278" t="s">
        <v>289</v>
      </c>
      <c r="M278">
        <v>8.2956433708974708E-3</v>
      </c>
      <c r="O278" t="s">
        <v>303</v>
      </c>
      <c r="P278">
        <v>5.5695548071525904E-3</v>
      </c>
      <c r="Q278" t="s">
        <v>303</v>
      </c>
      <c r="R278">
        <v>3.7571638094959698E-3</v>
      </c>
      <c r="S278" t="s">
        <v>303</v>
      </c>
      <c r="T278">
        <v>4.4105611596023603E-3</v>
      </c>
      <c r="V278" t="s">
        <v>303</v>
      </c>
      <c r="W278">
        <v>2.1240404756099399E-2</v>
      </c>
      <c r="X278" t="s">
        <v>303</v>
      </c>
      <c r="Y278">
        <v>2.0119007043831499E-2</v>
      </c>
      <c r="Z278" t="s">
        <v>303</v>
      </c>
      <c r="AA278">
        <v>2.1487520636583199E-2</v>
      </c>
    </row>
    <row r="279" spans="1:27">
      <c r="A279" t="s">
        <v>290</v>
      </c>
      <c r="B279">
        <v>0.405268490374873</v>
      </c>
      <c r="C279" t="s">
        <v>290</v>
      </c>
      <c r="D279">
        <v>0.216977138018628</v>
      </c>
      <c r="E279" t="s">
        <v>290</v>
      </c>
      <c r="F279">
        <v>0.21361932164966399</v>
      </c>
      <c r="H279" t="s">
        <v>290</v>
      </c>
      <c r="I279">
        <v>1.02442052980132</v>
      </c>
      <c r="J279" t="s">
        <v>290</v>
      </c>
      <c r="K279">
        <v>0.89285714285714202</v>
      </c>
      <c r="L279" t="s">
        <v>290</v>
      </c>
      <c r="M279">
        <v>1.48840824493837E-2</v>
      </c>
      <c r="O279" t="s">
        <v>304</v>
      </c>
      <c r="P279">
        <v>9.3893187135108705E-2</v>
      </c>
      <c r="Q279" t="s">
        <v>304</v>
      </c>
      <c r="R279">
        <v>6.46745155972894E-2</v>
      </c>
      <c r="S279" t="s">
        <v>304</v>
      </c>
      <c r="T279">
        <v>7.7978789762710193E-2</v>
      </c>
      <c r="V279" t="s">
        <v>304</v>
      </c>
      <c r="W279">
        <v>0.26029342169931602</v>
      </c>
      <c r="X279" t="s">
        <v>304</v>
      </c>
      <c r="Y279">
        <v>0.260913645033724</v>
      </c>
      <c r="Z279" t="s">
        <v>304</v>
      </c>
      <c r="AA279">
        <v>0.17586118690087399</v>
      </c>
    </row>
    <row r="280" spans="1:27">
      <c r="A280" t="s">
        <v>291</v>
      </c>
      <c r="B280">
        <v>0</v>
      </c>
      <c r="C280" t="s">
        <v>291</v>
      </c>
      <c r="D280">
        <v>0</v>
      </c>
      <c r="E280" t="s">
        <v>291</v>
      </c>
      <c r="F280">
        <v>0</v>
      </c>
      <c r="H280" t="s">
        <v>291</v>
      </c>
      <c r="I280">
        <v>0</v>
      </c>
      <c r="J280" t="s">
        <v>291</v>
      </c>
      <c r="K280">
        <v>0</v>
      </c>
      <c r="L280" t="s">
        <v>291</v>
      </c>
      <c r="M280">
        <v>0</v>
      </c>
      <c r="O280" t="s">
        <v>305</v>
      </c>
      <c r="P280">
        <v>0</v>
      </c>
      <c r="Q280" t="s">
        <v>305</v>
      </c>
      <c r="R280">
        <v>0</v>
      </c>
      <c r="S280" t="s">
        <v>305</v>
      </c>
      <c r="T280">
        <v>0</v>
      </c>
      <c r="V280" t="s">
        <v>305</v>
      </c>
      <c r="W280">
        <v>0</v>
      </c>
      <c r="X280" t="s">
        <v>305</v>
      </c>
      <c r="Y280">
        <v>0</v>
      </c>
      <c r="Z280" t="s">
        <v>305</v>
      </c>
      <c r="AA280">
        <v>0</v>
      </c>
    </row>
    <row r="281" spans="1:27">
      <c r="A281" t="s">
        <v>292</v>
      </c>
      <c r="B281">
        <v>9.9189027495784302E-2</v>
      </c>
      <c r="C281" t="s">
        <v>292</v>
      </c>
      <c r="D281">
        <v>6.3262319331936406E-2</v>
      </c>
      <c r="E281" t="s">
        <v>292</v>
      </c>
      <c r="F281">
        <v>4.94572751880007E-2</v>
      </c>
      <c r="H281" t="s">
        <v>292</v>
      </c>
      <c r="I281">
        <v>0.17366340027020899</v>
      </c>
      <c r="J281" t="s">
        <v>292</v>
      </c>
      <c r="K281">
        <v>9.7401903495675596E-2</v>
      </c>
      <c r="L281" t="s">
        <v>292</v>
      </c>
      <c r="M281">
        <v>0.19640558909568401</v>
      </c>
      <c r="O281" t="s">
        <v>306</v>
      </c>
      <c r="P281">
        <v>5.5695548071525904E-3</v>
      </c>
      <c r="Q281" t="s">
        <v>306</v>
      </c>
      <c r="R281">
        <v>3.7571638094959698E-3</v>
      </c>
      <c r="S281" t="s">
        <v>306</v>
      </c>
      <c r="T281">
        <v>4.4105611596023603E-3</v>
      </c>
      <c r="V281" t="s">
        <v>306</v>
      </c>
      <c r="W281">
        <v>2.1240404756099399E-2</v>
      </c>
      <c r="X281" t="s">
        <v>306</v>
      </c>
      <c r="Y281">
        <v>2.0119007043831499E-2</v>
      </c>
      <c r="Z281" t="s">
        <v>306</v>
      </c>
      <c r="AA281">
        <v>2.1487520636583199E-2</v>
      </c>
    </row>
    <row r="282" spans="1:27">
      <c r="A282" t="s">
        <v>293</v>
      </c>
      <c r="B282">
        <v>0.112172528592054</v>
      </c>
      <c r="C282" t="s">
        <v>293</v>
      </c>
      <c r="D282">
        <v>-7.1443691791500896E-2</v>
      </c>
      <c r="E282" t="s">
        <v>293</v>
      </c>
      <c r="F282">
        <v>4.7955357920727602E-2</v>
      </c>
      <c r="H282" t="s">
        <v>293</v>
      </c>
      <c r="I282">
        <v>0.28973509934439701</v>
      </c>
      <c r="J282" t="s">
        <v>293</v>
      </c>
      <c r="K282">
        <v>0.29614568599208702</v>
      </c>
      <c r="L282" t="s">
        <v>293</v>
      </c>
      <c r="M282">
        <v>0.28747870528604802</v>
      </c>
      <c r="O282" t="s">
        <v>307</v>
      </c>
      <c r="P282">
        <v>5.1211860883539602E-3</v>
      </c>
      <c r="Q282" t="s">
        <v>307</v>
      </c>
      <c r="R282">
        <v>3.6151045643142898E-3</v>
      </c>
      <c r="S282" t="s">
        <v>307</v>
      </c>
      <c r="T282">
        <v>4.1821964259725003E-3</v>
      </c>
      <c r="V282" t="s">
        <v>307</v>
      </c>
      <c r="W282">
        <v>1.7876739549448298E-2</v>
      </c>
      <c r="X282" t="s">
        <v>307</v>
      </c>
      <c r="Y282">
        <v>1.70832129263798E-2</v>
      </c>
      <c r="Z282" t="s">
        <v>307</v>
      </c>
      <c r="AA282">
        <v>1.82008949042704E-2</v>
      </c>
    </row>
    <row r="283" spans="1:27">
      <c r="A283" t="s">
        <v>294</v>
      </c>
      <c r="B283">
        <v>0</v>
      </c>
      <c r="C283" t="s">
        <v>294</v>
      </c>
      <c r="D283">
        <v>0</v>
      </c>
      <c r="E283" t="s">
        <v>294</v>
      </c>
      <c r="F283">
        <v>0</v>
      </c>
      <c r="H283" t="s">
        <v>294</v>
      </c>
      <c r="I283">
        <v>0</v>
      </c>
      <c r="J283" t="s">
        <v>294</v>
      </c>
      <c r="K283">
        <v>0</v>
      </c>
      <c r="L283" t="s">
        <v>294</v>
      </c>
      <c r="M283">
        <v>0</v>
      </c>
      <c r="O283" t="s">
        <v>308</v>
      </c>
      <c r="P283">
        <v>0</v>
      </c>
      <c r="Q283" t="s">
        <v>308</v>
      </c>
      <c r="R283">
        <v>0</v>
      </c>
      <c r="S283" t="s">
        <v>308</v>
      </c>
      <c r="T283">
        <v>0</v>
      </c>
      <c r="V283" t="s">
        <v>308</v>
      </c>
      <c r="W283">
        <v>0</v>
      </c>
      <c r="X283" t="s">
        <v>308</v>
      </c>
      <c r="Y283">
        <v>0</v>
      </c>
      <c r="Z283" t="s">
        <v>308</v>
      </c>
      <c r="AA283">
        <v>0</v>
      </c>
    </row>
    <row r="284" spans="1:27">
      <c r="A284" t="s">
        <v>295</v>
      </c>
      <c r="B284">
        <v>2.1783181357649398E-2</v>
      </c>
      <c r="C284" t="s">
        <v>295</v>
      </c>
      <c r="D284">
        <v>1.9131033022861899E-2</v>
      </c>
      <c r="E284" t="s">
        <v>295</v>
      </c>
      <c r="F284">
        <v>1.6163135408492402E-2</v>
      </c>
      <c r="H284" t="s">
        <v>295</v>
      </c>
      <c r="I284">
        <v>1.5728476821192001E-2</v>
      </c>
      <c r="J284" t="s">
        <v>295</v>
      </c>
      <c r="K284">
        <v>1.46967821782178E-2</v>
      </c>
      <c r="L284" t="s">
        <v>295</v>
      </c>
      <c r="M284">
        <v>1.9431431005110699E-2</v>
      </c>
      <c r="O284" t="s">
        <v>309</v>
      </c>
      <c r="P284" s="3">
        <v>8.4710287157311703E-5</v>
      </c>
      <c r="Q284" t="s">
        <v>309</v>
      </c>
      <c r="R284" s="3">
        <v>5.7144669777519803E-5</v>
      </c>
      <c r="S284" t="s">
        <v>309</v>
      </c>
      <c r="T284" s="3">
        <v>6.70825609981727E-5</v>
      </c>
      <c r="U284" s="72"/>
      <c r="V284" t="s">
        <v>309</v>
      </c>
      <c r="W284" s="3">
        <v>3.2305641940411003E-4</v>
      </c>
      <c r="X284" t="s">
        <v>309</v>
      </c>
      <c r="Y284" s="3">
        <v>3.0600050268569099E-4</v>
      </c>
      <c r="Z284" t="s">
        <v>309</v>
      </c>
      <c r="AA284" s="3">
        <v>3.2681495643120499E-4</v>
      </c>
    </row>
    <row r="285" spans="1:27">
      <c r="A285" t="s">
        <v>296</v>
      </c>
      <c r="B285">
        <v>3.9803155304980402E-2</v>
      </c>
      <c r="C285" t="s">
        <v>296</v>
      </c>
      <c r="D285">
        <v>2.9106689253239799E-2</v>
      </c>
      <c r="E285" t="s">
        <v>296</v>
      </c>
      <c r="F285">
        <v>2.6157467960729201E-2</v>
      </c>
      <c r="H285" t="s">
        <v>296</v>
      </c>
      <c r="I285">
        <v>0.13888096614391501</v>
      </c>
      <c r="J285" t="s">
        <v>296</v>
      </c>
      <c r="K285">
        <v>4.8481818288564599E-2</v>
      </c>
      <c r="L285" t="s">
        <v>296</v>
      </c>
      <c r="M285">
        <v>0.12011400323535699</v>
      </c>
      <c r="O285" t="s">
        <v>310</v>
      </c>
      <c r="P285">
        <v>4.3396721390308798E-2</v>
      </c>
      <c r="Q285" t="s">
        <v>310</v>
      </c>
      <c r="R285">
        <v>2.7537913163541799E-2</v>
      </c>
      <c r="S285" t="s">
        <v>310</v>
      </c>
      <c r="T285">
        <v>3.1191515910904799E-2</v>
      </c>
      <c r="V285" t="s">
        <v>310</v>
      </c>
      <c r="W285">
        <v>0.21888310462236399</v>
      </c>
      <c r="X285" t="s">
        <v>310</v>
      </c>
      <c r="Y285">
        <v>0.21469465648988201</v>
      </c>
      <c r="Z285" t="s">
        <v>310</v>
      </c>
      <c r="AA285">
        <v>5.1159618014935397E-2</v>
      </c>
    </row>
    <row r="286" spans="1:27">
      <c r="A286" t="s">
        <v>297</v>
      </c>
      <c r="B286">
        <v>0.29791231919080002</v>
      </c>
      <c r="C286" t="s">
        <v>297</v>
      </c>
      <c r="D286">
        <v>0.15020976967682401</v>
      </c>
      <c r="E286" t="s">
        <v>297</v>
      </c>
      <c r="F286">
        <v>9.1551137840724495E-2</v>
      </c>
      <c r="H286" t="s">
        <v>297</v>
      </c>
      <c r="I286">
        <v>0.19135647843358999</v>
      </c>
      <c r="J286" t="s">
        <v>297</v>
      </c>
      <c r="K286">
        <v>0.29172560112783602</v>
      </c>
      <c r="L286" t="s">
        <v>297</v>
      </c>
      <c r="M286">
        <v>0.20303607069945401</v>
      </c>
      <c r="O286" t="s">
        <v>311</v>
      </c>
      <c r="P286">
        <v>0</v>
      </c>
      <c r="Q286" t="s">
        <v>311</v>
      </c>
      <c r="R286">
        <v>0</v>
      </c>
      <c r="S286" t="s">
        <v>311</v>
      </c>
      <c r="T286">
        <v>0</v>
      </c>
      <c r="V286" t="s">
        <v>311</v>
      </c>
      <c r="W286">
        <v>0</v>
      </c>
      <c r="X286" t="s">
        <v>311</v>
      </c>
      <c r="Y286">
        <v>0</v>
      </c>
      <c r="Z286" t="s">
        <v>311</v>
      </c>
      <c r="AA286">
        <v>0</v>
      </c>
    </row>
    <row r="287" spans="1:27">
      <c r="A287" t="s">
        <v>298</v>
      </c>
      <c r="B287">
        <v>0.12634245187436599</v>
      </c>
      <c r="C287" t="s">
        <v>298</v>
      </c>
      <c r="D287">
        <v>0.110959991532599</v>
      </c>
      <c r="E287" t="s">
        <v>298</v>
      </c>
      <c r="F287">
        <v>9.3746185369256205E-2</v>
      </c>
      <c r="H287" t="s">
        <v>298</v>
      </c>
      <c r="I287">
        <v>9.1225165562913907E-2</v>
      </c>
      <c r="J287" t="s">
        <v>298</v>
      </c>
      <c r="K287">
        <v>8.5241336633663303E-2</v>
      </c>
      <c r="L287" t="s">
        <v>298</v>
      </c>
      <c r="M287">
        <v>0.112702299829642</v>
      </c>
      <c r="O287" t="s">
        <v>312</v>
      </c>
      <c r="P287">
        <v>0</v>
      </c>
      <c r="Q287" t="s">
        <v>312</v>
      </c>
      <c r="R287">
        <v>0</v>
      </c>
      <c r="S287" t="s">
        <v>312</v>
      </c>
      <c r="T287">
        <v>0</v>
      </c>
      <c r="V287" t="s">
        <v>312</v>
      </c>
      <c r="W287">
        <v>0</v>
      </c>
      <c r="X287" t="s">
        <v>312</v>
      </c>
      <c r="Y287">
        <v>0</v>
      </c>
      <c r="Z287" t="s">
        <v>312</v>
      </c>
      <c r="AA287">
        <v>0</v>
      </c>
    </row>
    <row r="288" spans="1:27">
      <c r="A288" t="s">
        <v>299</v>
      </c>
      <c r="B288">
        <v>7.2369373281227301E-3</v>
      </c>
      <c r="C288" t="s">
        <v>299</v>
      </c>
      <c r="D288">
        <v>7.9381879762912694E-3</v>
      </c>
      <c r="E288" t="s">
        <v>299</v>
      </c>
      <c r="F288">
        <v>6.5393669892754303E-3</v>
      </c>
      <c r="H288" t="s">
        <v>299</v>
      </c>
      <c r="I288">
        <v>5.1738410596026399E-3</v>
      </c>
      <c r="J288" t="s">
        <v>299</v>
      </c>
      <c r="K288">
        <v>4.42008486562942E-3</v>
      </c>
      <c r="L288" t="s">
        <v>299</v>
      </c>
      <c r="M288">
        <v>5.3236797274275899E-3</v>
      </c>
      <c r="O288" t="s">
        <v>313</v>
      </c>
      <c r="P288">
        <v>0</v>
      </c>
      <c r="Q288" t="s">
        <v>313</v>
      </c>
      <c r="R288">
        <v>0</v>
      </c>
      <c r="S288" t="s">
        <v>313</v>
      </c>
      <c r="T288">
        <v>0</v>
      </c>
      <c r="V288" t="s">
        <v>313</v>
      </c>
      <c r="W288">
        <v>0</v>
      </c>
      <c r="X288" t="s">
        <v>313</v>
      </c>
      <c r="Y288">
        <v>0</v>
      </c>
      <c r="Z288" t="s">
        <v>313</v>
      </c>
      <c r="AA288">
        <v>0</v>
      </c>
    </row>
    <row r="289" spans="1:27">
      <c r="A289" t="s">
        <v>300</v>
      </c>
      <c r="B289">
        <v>1.1068120556737899</v>
      </c>
      <c r="C289" t="s">
        <v>300</v>
      </c>
      <c r="D289">
        <v>0.75719250460679099</v>
      </c>
      <c r="E289" t="s">
        <v>300</v>
      </c>
      <c r="F289">
        <v>0.899925216726842</v>
      </c>
      <c r="H289" t="s">
        <v>300</v>
      </c>
      <c r="I289">
        <v>2.35096478644118</v>
      </c>
      <c r="J289" t="s">
        <v>300</v>
      </c>
      <c r="K289">
        <v>1.78223376952519</v>
      </c>
      <c r="L289" t="s">
        <v>300</v>
      </c>
      <c r="M289">
        <v>1.45936489506857</v>
      </c>
      <c r="O289" t="s">
        <v>314</v>
      </c>
      <c r="P289">
        <v>0</v>
      </c>
      <c r="Q289" t="s">
        <v>314</v>
      </c>
      <c r="R289">
        <v>0</v>
      </c>
      <c r="S289" t="s">
        <v>314</v>
      </c>
      <c r="T289">
        <v>0</v>
      </c>
      <c r="V289" t="s">
        <v>314</v>
      </c>
      <c r="W289">
        <v>0</v>
      </c>
      <c r="X289" t="s">
        <v>314</v>
      </c>
      <c r="Y289">
        <v>0</v>
      </c>
      <c r="Z289" t="s">
        <v>314</v>
      </c>
      <c r="AA289">
        <v>0</v>
      </c>
    </row>
    <row r="290" spans="1:27">
      <c r="A290" t="s">
        <v>315</v>
      </c>
      <c r="B290">
        <v>-5.0822351753595202E-2</v>
      </c>
      <c r="C290" t="s">
        <v>315</v>
      </c>
      <c r="D290">
        <v>-3.2414269269793197E-2</v>
      </c>
      <c r="E290" t="s">
        <v>315</v>
      </c>
      <c r="F290">
        <v>-2.31558655796106E-2</v>
      </c>
      <c r="H290" t="s">
        <v>315</v>
      </c>
      <c r="I290">
        <v>-7.8576632731710505E-2</v>
      </c>
      <c r="J290" t="s">
        <v>315</v>
      </c>
      <c r="K290">
        <v>-4.5131144492188399E-2</v>
      </c>
      <c r="L290" t="s">
        <v>315</v>
      </c>
      <c r="M290">
        <v>-9.6922150085447301E-2</v>
      </c>
      <c r="O290" t="s">
        <v>316</v>
      </c>
      <c r="P290" s="3">
        <v>2.5324446219849301E-7</v>
      </c>
      <c r="Q290" t="s">
        <v>316</v>
      </c>
      <c r="R290" s="3">
        <v>1.7083608304191399E-7</v>
      </c>
      <c r="S290" t="s">
        <v>316</v>
      </c>
      <c r="T290" s="3">
        <v>2.00545685782786E-7</v>
      </c>
      <c r="U290" s="72"/>
      <c r="V290" t="s">
        <v>316</v>
      </c>
      <c r="W290" s="3">
        <v>9.6578902002298393E-7</v>
      </c>
      <c r="X290" t="s">
        <v>316</v>
      </c>
      <c r="Y290" s="3">
        <v>9.1479970907531797E-7</v>
      </c>
      <c r="Z290" t="s">
        <v>316</v>
      </c>
      <c r="AA290" s="3">
        <v>9.7702523728858697E-7</v>
      </c>
    </row>
    <row r="291" spans="1:27">
      <c r="A291" t="s">
        <v>301</v>
      </c>
      <c r="B291">
        <v>0.19177883919525199</v>
      </c>
      <c r="C291" t="s">
        <v>301</v>
      </c>
      <c r="D291">
        <v>0.19051651143098999</v>
      </c>
      <c r="E291" t="s">
        <v>301</v>
      </c>
      <c r="F291">
        <v>0.111169238817682</v>
      </c>
      <c r="H291" t="s">
        <v>301</v>
      </c>
      <c r="I291">
        <v>6.7259933774834399E-2</v>
      </c>
      <c r="J291" t="s">
        <v>301</v>
      </c>
      <c r="K291">
        <v>5.7461103253182398E-2</v>
      </c>
      <c r="L291" t="s">
        <v>301</v>
      </c>
      <c r="M291">
        <v>5.3236797274275903E-2</v>
      </c>
      <c r="O291" t="s">
        <v>317</v>
      </c>
      <c r="P291">
        <v>0</v>
      </c>
      <c r="Q291" t="s">
        <v>317</v>
      </c>
      <c r="R291">
        <v>0</v>
      </c>
      <c r="S291" t="s">
        <v>317</v>
      </c>
      <c r="T291">
        <v>0</v>
      </c>
      <c r="V291" t="s">
        <v>317</v>
      </c>
      <c r="W291">
        <v>0</v>
      </c>
      <c r="X291" t="s">
        <v>317</v>
      </c>
      <c r="Y291">
        <v>0</v>
      </c>
      <c r="Z291" t="s">
        <v>317</v>
      </c>
      <c r="AA291">
        <v>0</v>
      </c>
    </row>
    <row r="292" spans="1:27">
      <c r="A292" t="s">
        <v>302</v>
      </c>
      <c r="B292">
        <v>0</v>
      </c>
      <c r="C292" t="s">
        <v>302</v>
      </c>
      <c r="D292">
        <v>0</v>
      </c>
      <c r="E292" t="s">
        <v>302</v>
      </c>
      <c r="F292">
        <v>0</v>
      </c>
      <c r="H292" t="s">
        <v>302</v>
      </c>
      <c r="I292">
        <v>0</v>
      </c>
      <c r="J292" t="s">
        <v>302</v>
      </c>
      <c r="K292">
        <v>0</v>
      </c>
      <c r="L292" t="s">
        <v>302</v>
      </c>
      <c r="M292">
        <v>0</v>
      </c>
      <c r="O292" t="s">
        <v>318</v>
      </c>
      <c r="P292">
        <v>0</v>
      </c>
      <c r="Q292" t="s">
        <v>318</v>
      </c>
      <c r="R292">
        <v>0</v>
      </c>
      <c r="S292" t="s">
        <v>318</v>
      </c>
      <c r="T292">
        <v>0</v>
      </c>
      <c r="V292" t="s">
        <v>318</v>
      </c>
      <c r="W292">
        <v>0</v>
      </c>
      <c r="X292" t="s">
        <v>318</v>
      </c>
      <c r="Y292">
        <v>0</v>
      </c>
      <c r="Z292" t="s">
        <v>318</v>
      </c>
      <c r="AA292">
        <v>0</v>
      </c>
    </row>
    <row r="293" spans="1:27">
      <c r="A293" t="s">
        <v>303</v>
      </c>
      <c r="B293">
        <v>1.6531504581507699E-2</v>
      </c>
      <c r="C293" t="s">
        <v>303</v>
      </c>
      <c r="D293">
        <v>1.05437198872095E-2</v>
      </c>
      <c r="E293" t="s">
        <v>303</v>
      </c>
      <c r="F293">
        <v>8.2428792011341994E-3</v>
      </c>
      <c r="H293" t="s">
        <v>303</v>
      </c>
      <c r="I293">
        <v>2.89439000480342E-2</v>
      </c>
      <c r="J293" t="s">
        <v>303</v>
      </c>
      <c r="K293">
        <v>1.6233650581852999E-2</v>
      </c>
      <c r="L293" t="s">
        <v>303</v>
      </c>
      <c r="M293">
        <v>3.27342648524791E-2</v>
      </c>
      <c r="O293" t="s">
        <v>319</v>
      </c>
      <c r="P293">
        <v>0</v>
      </c>
      <c r="Q293" t="s">
        <v>319</v>
      </c>
      <c r="R293">
        <v>0</v>
      </c>
      <c r="S293" t="s">
        <v>319</v>
      </c>
      <c r="T293">
        <v>0</v>
      </c>
      <c r="V293" t="s">
        <v>319</v>
      </c>
      <c r="W293">
        <v>0</v>
      </c>
      <c r="X293" t="s">
        <v>319</v>
      </c>
      <c r="Y293">
        <v>0</v>
      </c>
      <c r="Z293" t="s">
        <v>319</v>
      </c>
      <c r="AA293">
        <v>0</v>
      </c>
    </row>
    <row r="294" spans="1:27">
      <c r="A294" t="s">
        <v>304</v>
      </c>
      <c r="B294">
        <v>0.29309596182429198</v>
      </c>
      <c r="C294" t="s">
        <v>304</v>
      </c>
      <c r="D294">
        <v>0.166040431839064</v>
      </c>
      <c r="E294" t="s">
        <v>304</v>
      </c>
      <c r="F294">
        <v>0.165663963751285</v>
      </c>
      <c r="H294" t="s">
        <v>304</v>
      </c>
      <c r="I294">
        <v>0.31591557402862203</v>
      </c>
      <c r="J294" t="s">
        <v>304</v>
      </c>
      <c r="K294">
        <v>0.31272100424394</v>
      </c>
      <c r="L294" t="s">
        <v>304</v>
      </c>
      <c r="M294">
        <v>0.30478066438808998</v>
      </c>
      <c r="O294" t="s">
        <v>320</v>
      </c>
      <c r="P294">
        <v>9.5771050852550096E-2</v>
      </c>
      <c r="Q294" t="s">
        <v>320</v>
      </c>
      <c r="R294">
        <v>6.9954067895042493E-2</v>
      </c>
      <c r="S294" t="s">
        <v>320</v>
      </c>
      <c r="T294">
        <v>7.2307605058696697E-2</v>
      </c>
      <c r="V294" t="s">
        <v>320</v>
      </c>
      <c r="W294">
        <v>0.39044013251301402</v>
      </c>
      <c r="X294" t="s">
        <v>320</v>
      </c>
      <c r="Y294">
        <v>0.405534351145038</v>
      </c>
      <c r="Z294" t="s">
        <v>320</v>
      </c>
      <c r="AA294">
        <v>0.332537517053206</v>
      </c>
    </row>
    <row r="295" spans="1:27">
      <c r="A295" t="s">
        <v>305</v>
      </c>
      <c r="B295">
        <v>0</v>
      </c>
      <c r="C295" t="s">
        <v>305</v>
      </c>
      <c r="D295">
        <v>0</v>
      </c>
      <c r="E295" t="s">
        <v>305</v>
      </c>
      <c r="F295">
        <v>0</v>
      </c>
      <c r="H295" t="s">
        <v>305</v>
      </c>
      <c r="I295">
        <v>0</v>
      </c>
      <c r="J295" t="s">
        <v>305</v>
      </c>
      <c r="K295">
        <v>0</v>
      </c>
      <c r="L295" t="s">
        <v>305</v>
      </c>
      <c r="M295">
        <v>0</v>
      </c>
      <c r="O295" t="s">
        <v>321</v>
      </c>
      <c r="P295">
        <v>1.73262801836244E-2</v>
      </c>
      <c r="Q295" t="s">
        <v>321</v>
      </c>
      <c r="R295">
        <v>1.2239242816576699E-2</v>
      </c>
      <c r="S295" t="s">
        <v>321</v>
      </c>
      <c r="T295">
        <v>1.4156089790049E-2</v>
      </c>
      <c r="V295" t="s">
        <v>321</v>
      </c>
      <c r="W295">
        <v>6.0673484738799702E-2</v>
      </c>
      <c r="X295" t="s">
        <v>321</v>
      </c>
      <c r="Y295">
        <v>5.7722524885321001E-2</v>
      </c>
      <c r="Z295" t="s">
        <v>321</v>
      </c>
      <c r="AA295">
        <v>6.1496544120018301E-2</v>
      </c>
    </row>
    <row r="296" spans="1:27">
      <c r="A296" t="s">
        <v>306</v>
      </c>
      <c r="B296">
        <v>1.6531504581507699E-2</v>
      </c>
      <c r="C296" t="s">
        <v>306</v>
      </c>
      <c r="D296">
        <v>1.05437198872095E-2</v>
      </c>
      <c r="E296" t="s">
        <v>306</v>
      </c>
      <c r="F296">
        <v>8.2428792011341994E-3</v>
      </c>
      <c r="H296" t="s">
        <v>306</v>
      </c>
      <c r="I296">
        <v>2.89439000480342E-2</v>
      </c>
      <c r="J296" t="s">
        <v>306</v>
      </c>
      <c r="K296">
        <v>1.6233650581852999E-2</v>
      </c>
      <c r="L296" t="s">
        <v>306</v>
      </c>
      <c r="M296">
        <v>3.27342648524791E-2</v>
      </c>
      <c r="O296" t="s">
        <v>322</v>
      </c>
      <c r="P296">
        <v>0</v>
      </c>
      <c r="Q296" t="s">
        <v>322</v>
      </c>
      <c r="R296">
        <v>0</v>
      </c>
      <c r="S296" t="s">
        <v>322</v>
      </c>
      <c r="T296">
        <v>0</v>
      </c>
      <c r="V296" t="s">
        <v>322</v>
      </c>
      <c r="W296">
        <v>0</v>
      </c>
      <c r="X296" t="s">
        <v>322</v>
      </c>
      <c r="Y296">
        <v>0</v>
      </c>
      <c r="Z296" t="s">
        <v>322</v>
      </c>
      <c r="AA296">
        <v>0</v>
      </c>
    </row>
    <row r="297" spans="1:27">
      <c r="A297" t="s">
        <v>307</v>
      </c>
      <c r="B297">
        <v>1.63090159686076E-2</v>
      </c>
      <c r="C297" t="s">
        <v>307</v>
      </c>
      <c r="D297">
        <v>1.05842506345128E-2</v>
      </c>
      <c r="E297" t="s">
        <v>307</v>
      </c>
      <c r="F297">
        <v>8.70438142767011E-3</v>
      </c>
      <c r="H297" t="s">
        <v>307</v>
      </c>
      <c r="I297">
        <v>2.6264692210803901E-2</v>
      </c>
      <c r="J297" t="s">
        <v>307</v>
      </c>
      <c r="K297">
        <v>6.14630285811374E-3</v>
      </c>
      <c r="L297" t="s">
        <v>307</v>
      </c>
      <c r="M297">
        <v>2.9755813342946899E-2</v>
      </c>
      <c r="O297" t="s">
        <v>323</v>
      </c>
      <c r="P297">
        <v>1.73262801836244E-2</v>
      </c>
      <c r="Q297" t="s">
        <v>323</v>
      </c>
      <c r="R297">
        <v>1.2239242816576699E-2</v>
      </c>
      <c r="S297" t="s">
        <v>323</v>
      </c>
      <c r="T297">
        <v>1.4156089790049E-2</v>
      </c>
      <c r="V297" t="s">
        <v>323</v>
      </c>
      <c r="W297">
        <v>6.0673484738799702E-2</v>
      </c>
      <c r="X297" t="s">
        <v>323</v>
      </c>
      <c r="Y297">
        <v>5.7722524885321001E-2</v>
      </c>
      <c r="Z297" t="s">
        <v>323</v>
      </c>
      <c r="AA297">
        <v>6.1496544120018301E-2</v>
      </c>
    </row>
    <row r="298" spans="1:27">
      <c r="A298" t="s">
        <v>324</v>
      </c>
      <c r="B298">
        <v>0.87566941670285103</v>
      </c>
      <c r="C298" t="s">
        <v>324</v>
      </c>
      <c r="D298">
        <v>0.672099915325994</v>
      </c>
      <c r="E298" t="s">
        <v>324</v>
      </c>
      <c r="F298">
        <v>0.33568750544947201</v>
      </c>
      <c r="H298" t="s">
        <v>324</v>
      </c>
      <c r="I298">
        <v>0.470819536423841</v>
      </c>
      <c r="J298" t="s">
        <v>324</v>
      </c>
      <c r="K298">
        <v>0.40664780763790598</v>
      </c>
      <c r="L298" t="s">
        <v>324</v>
      </c>
      <c r="M298">
        <v>0.39395229982964203</v>
      </c>
      <c r="O298" t="s">
        <v>325</v>
      </c>
      <c r="P298">
        <v>0.24828972462273599</v>
      </c>
      <c r="Q298" t="s">
        <v>325</v>
      </c>
      <c r="R298">
        <v>1.18789926614223E-2</v>
      </c>
      <c r="S298" t="s">
        <v>325</v>
      </c>
      <c r="T298">
        <v>1.5595757953836499E-2</v>
      </c>
      <c r="V298" t="s">
        <v>325</v>
      </c>
      <c r="W298">
        <v>1.0884997634420801</v>
      </c>
      <c r="X298" t="s">
        <v>325</v>
      </c>
      <c r="Y298">
        <v>1.2225667938910101</v>
      </c>
      <c r="Z298" t="s">
        <v>325</v>
      </c>
      <c r="AA298">
        <v>0.43485720224271002</v>
      </c>
    </row>
    <row r="299" spans="1:27">
      <c r="A299" t="s">
        <v>308</v>
      </c>
      <c r="B299">
        <v>0</v>
      </c>
      <c r="C299" t="s">
        <v>308</v>
      </c>
      <c r="D299">
        <v>0</v>
      </c>
      <c r="E299" t="s">
        <v>308</v>
      </c>
      <c r="F299">
        <v>0</v>
      </c>
      <c r="H299" t="s">
        <v>308</v>
      </c>
      <c r="I299">
        <v>2.5869205298013199E-3</v>
      </c>
      <c r="J299" t="s">
        <v>308</v>
      </c>
      <c r="K299">
        <v>2.21004243281471E-3</v>
      </c>
      <c r="L299" t="s">
        <v>308</v>
      </c>
      <c r="M299">
        <v>0</v>
      </c>
      <c r="O299" t="s">
        <v>326</v>
      </c>
      <c r="P299">
        <v>0</v>
      </c>
      <c r="Q299" t="s">
        <v>326</v>
      </c>
      <c r="R299">
        <v>0</v>
      </c>
      <c r="S299" t="s">
        <v>326</v>
      </c>
      <c r="T299">
        <v>0</v>
      </c>
      <c r="V299" t="s">
        <v>326</v>
      </c>
      <c r="W299">
        <v>0</v>
      </c>
      <c r="X299" t="s">
        <v>326</v>
      </c>
      <c r="Y299">
        <v>0</v>
      </c>
      <c r="Z299" t="s">
        <v>326</v>
      </c>
      <c r="AA299">
        <v>0</v>
      </c>
    </row>
    <row r="300" spans="1:27">
      <c r="A300" t="s">
        <v>309</v>
      </c>
      <c r="B300" s="3">
        <v>2.5143630110263502E-4</v>
      </c>
      <c r="C300" t="s">
        <v>309</v>
      </c>
      <c r="D300" s="3">
        <v>1.60364951382064E-4</v>
      </c>
      <c r="E300" t="s">
        <v>309</v>
      </c>
      <c r="F300" s="3">
        <v>1.2537026170978999E-4</v>
      </c>
      <c r="G300" s="72"/>
      <c r="H300" t="s">
        <v>309</v>
      </c>
      <c r="I300" s="3">
        <v>4.4022290226923701E-4</v>
      </c>
      <c r="J300" t="s">
        <v>309</v>
      </c>
      <c r="K300" s="3">
        <v>2.46906083803969E-4</v>
      </c>
      <c r="L300" t="s">
        <v>309</v>
      </c>
      <c r="M300" s="3">
        <v>4.9787255793188505E-4</v>
      </c>
      <c r="N300" s="72"/>
      <c r="O300" t="s">
        <v>327</v>
      </c>
      <c r="P300">
        <v>0</v>
      </c>
      <c r="Q300" t="s">
        <v>327</v>
      </c>
      <c r="R300">
        <v>0</v>
      </c>
      <c r="S300" t="s">
        <v>327</v>
      </c>
      <c r="T300">
        <v>0</v>
      </c>
      <c r="V300" t="s">
        <v>327</v>
      </c>
      <c r="W300">
        <v>0</v>
      </c>
      <c r="X300" t="s">
        <v>327</v>
      </c>
      <c r="Y300">
        <v>0</v>
      </c>
      <c r="Z300" t="s">
        <v>327</v>
      </c>
      <c r="AA300">
        <v>0</v>
      </c>
    </row>
    <row r="301" spans="1:27">
      <c r="A301" t="s">
        <v>310</v>
      </c>
      <c r="B301">
        <v>3.9803155304980402E-2</v>
      </c>
      <c r="C301" t="s">
        <v>310</v>
      </c>
      <c r="D301">
        <v>2.9106689253239799E-2</v>
      </c>
      <c r="E301" t="s">
        <v>310</v>
      </c>
      <c r="F301">
        <v>2.6157467960729201E-2</v>
      </c>
      <c r="H301" t="s">
        <v>310</v>
      </c>
      <c r="I301">
        <v>0.13888096614391501</v>
      </c>
      <c r="J301" t="s">
        <v>310</v>
      </c>
      <c r="K301">
        <v>4.8481818288564599E-2</v>
      </c>
      <c r="L301" t="s">
        <v>310</v>
      </c>
      <c r="M301">
        <v>0.12011400323535699</v>
      </c>
      <c r="O301" t="s">
        <v>328</v>
      </c>
      <c r="P301">
        <v>0.17933583518606599</v>
      </c>
      <c r="Q301" t="s">
        <v>328</v>
      </c>
      <c r="R301">
        <v>0.10913451043597799</v>
      </c>
      <c r="S301" t="s">
        <v>328</v>
      </c>
      <c r="T301">
        <v>0.111175677535356</v>
      </c>
      <c r="V301" t="s">
        <v>328</v>
      </c>
      <c r="W301">
        <v>0.77545632970577505</v>
      </c>
      <c r="X301" t="s">
        <v>328</v>
      </c>
      <c r="Y301">
        <v>0.85034008928050697</v>
      </c>
      <c r="Z301" t="s">
        <v>328</v>
      </c>
      <c r="AA301">
        <v>0.46358960832003498</v>
      </c>
    </row>
    <row r="302" spans="1:27">
      <c r="A302" t="s">
        <v>311</v>
      </c>
      <c r="B302">
        <v>0</v>
      </c>
      <c r="C302" t="s">
        <v>311</v>
      </c>
      <c r="D302">
        <v>0</v>
      </c>
      <c r="E302" t="s">
        <v>311</v>
      </c>
      <c r="F302">
        <v>0</v>
      </c>
      <c r="H302" t="s">
        <v>311</v>
      </c>
      <c r="I302">
        <v>0</v>
      </c>
      <c r="J302" t="s">
        <v>311</v>
      </c>
      <c r="K302">
        <v>0</v>
      </c>
      <c r="L302" t="s">
        <v>311</v>
      </c>
      <c r="M302">
        <v>0</v>
      </c>
      <c r="O302" t="s">
        <v>329</v>
      </c>
      <c r="P302">
        <v>0</v>
      </c>
      <c r="Q302" t="s">
        <v>329</v>
      </c>
      <c r="R302">
        <v>0</v>
      </c>
      <c r="S302" t="s">
        <v>329</v>
      </c>
      <c r="T302">
        <v>0</v>
      </c>
      <c r="V302" t="s">
        <v>329</v>
      </c>
      <c r="W302">
        <v>0</v>
      </c>
      <c r="X302" t="s">
        <v>329</v>
      </c>
      <c r="Y302">
        <v>0</v>
      </c>
      <c r="Z302" t="s">
        <v>329</v>
      </c>
      <c r="AA302">
        <v>0</v>
      </c>
    </row>
    <row r="303" spans="1:27">
      <c r="A303" t="s">
        <v>312</v>
      </c>
      <c r="B303">
        <v>0.108554059921841</v>
      </c>
      <c r="C303" t="s">
        <v>312</v>
      </c>
      <c r="D303">
        <v>6.8136113463166795E-2</v>
      </c>
      <c r="E303" t="s">
        <v>312</v>
      </c>
      <c r="F303">
        <v>5.9944197401691497E-2</v>
      </c>
      <c r="H303" t="s">
        <v>312</v>
      </c>
      <c r="I303">
        <v>9.9596440397350994E-2</v>
      </c>
      <c r="J303" t="s">
        <v>312</v>
      </c>
      <c r="K303">
        <v>7.6246463932107406E-2</v>
      </c>
      <c r="L303" t="s">
        <v>312</v>
      </c>
      <c r="M303">
        <v>9.9818994889267404E-2</v>
      </c>
      <c r="O303" t="s">
        <v>330</v>
      </c>
      <c r="P303">
        <v>0</v>
      </c>
      <c r="Q303" t="s">
        <v>330</v>
      </c>
      <c r="R303">
        <v>0</v>
      </c>
      <c r="S303" t="s">
        <v>330</v>
      </c>
      <c r="T303">
        <v>0</v>
      </c>
      <c r="V303" t="s">
        <v>330</v>
      </c>
      <c r="W303">
        <v>0</v>
      </c>
      <c r="X303" t="s">
        <v>330</v>
      </c>
      <c r="Y303">
        <v>0</v>
      </c>
      <c r="Z303" t="s">
        <v>330</v>
      </c>
      <c r="AA303">
        <v>0</v>
      </c>
    </row>
    <row r="304" spans="1:27">
      <c r="A304" t="s">
        <v>313</v>
      </c>
      <c r="B304">
        <v>0</v>
      </c>
      <c r="C304" t="s">
        <v>313</v>
      </c>
      <c r="D304">
        <v>0</v>
      </c>
      <c r="E304" t="s">
        <v>313</v>
      </c>
      <c r="F304">
        <v>0</v>
      </c>
      <c r="H304" t="s">
        <v>313</v>
      </c>
      <c r="I304">
        <v>0</v>
      </c>
      <c r="J304" t="s">
        <v>313</v>
      </c>
      <c r="K304">
        <v>0</v>
      </c>
      <c r="L304" t="s">
        <v>313</v>
      </c>
      <c r="M304">
        <v>0</v>
      </c>
      <c r="O304" t="s">
        <v>331</v>
      </c>
      <c r="P304">
        <v>0</v>
      </c>
      <c r="Q304" t="s">
        <v>331</v>
      </c>
      <c r="R304">
        <v>0</v>
      </c>
      <c r="S304" t="s">
        <v>331</v>
      </c>
      <c r="T304">
        <v>0</v>
      </c>
      <c r="V304" t="s">
        <v>331</v>
      </c>
      <c r="W304">
        <v>0</v>
      </c>
      <c r="X304" t="s">
        <v>331</v>
      </c>
      <c r="Y304">
        <v>0</v>
      </c>
      <c r="Z304" t="s">
        <v>331</v>
      </c>
      <c r="AA304">
        <v>0</v>
      </c>
    </row>
    <row r="305" spans="1:27">
      <c r="A305" t="s">
        <v>314</v>
      </c>
      <c r="B305">
        <v>8.6843247937472806E-2</v>
      </c>
      <c r="C305" t="s">
        <v>314</v>
      </c>
      <c r="D305">
        <v>2.91066892464013E-2</v>
      </c>
      <c r="E305" t="s">
        <v>314</v>
      </c>
      <c r="F305">
        <v>3.4876623942802297E-2</v>
      </c>
      <c r="H305" t="s">
        <v>314</v>
      </c>
      <c r="I305">
        <v>0</v>
      </c>
      <c r="J305" t="s">
        <v>314</v>
      </c>
      <c r="K305">
        <v>0</v>
      </c>
      <c r="L305" t="s">
        <v>314</v>
      </c>
      <c r="M305">
        <v>0</v>
      </c>
      <c r="O305" t="s">
        <v>332</v>
      </c>
      <c r="P305">
        <v>2.0768723709493401E-2</v>
      </c>
      <c r="Q305" t="s">
        <v>332</v>
      </c>
      <c r="R305">
        <v>1.40103652324528E-2</v>
      </c>
      <c r="S305" t="s">
        <v>332</v>
      </c>
      <c r="T305">
        <v>1.64468668065436E-2</v>
      </c>
      <c r="V305" t="s">
        <v>332</v>
      </c>
      <c r="W305">
        <v>7.9204911897249902E-2</v>
      </c>
      <c r="X305" t="s">
        <v>332</v>
      </c>
      <c r="Y305">
        <v>7.5023249239937806E-2</v>
      </c>
      <c r="Z305" t="s">
        <v>332</v>
      </c>
      <c r="AA305">
        <v>8.0126400524796998E-2</v>
      </c>
    </row>
    <row r="306" spans="1:27">
      <c r="A306" t="s">
        <v>316</v>
      </c>
      <c r="B306" s="3">
        <v>7.5167803020218895E-7</v>
      </c>
      <c r="C306" t="s">
        <v>316</v>
      </c>
      <c r="D306" s="3">
        <v>4.7941689501364401E-7</v>
      </c>
      <c r="E306" t="s">
        <v>316</v>
      </c>
      <c r="F306" s="3">
        <v>3.7479898866902403E-7</v>
      </c>
      <c r="G306" s="72"/>
      <c r="H306" t="s">
        <v>316</v>
      </c>
      <c r="I306" s="3">
        <v>1.31606253160284E-6</v>
      </c>
      <c r="J306" t="s">
        <v>316</v>
      </c>
      <c r="K306" s="3">
        <v>7.38134779683015E-7</v>
      </c>
      <c r="L306" t="s">
        <v>316</v>
      </c>
      <c r="M306" s="3">
        <v>1.4884082449383701E-6</v>
      </c>
      <c r="N306" s="72"/>
      <c r="O306" t="s">
        <v>333</v>
      </c>
      <c r="P306">
        <v>0</v>
      </c>
      <c r="Q306" t="s">
        <v>333</v>
      </c>
      <c r="R306">
        <v>0</v>
      </c>
      <c r="S306" t="s">
        <v>333</v>
      </c>
      <c r="T306">
        <v>0</v>
      </c>
      <c r="V306" t="s">
        <v>333</v>
      </c>
      <c r="W306">
        <v>0</v>
      </c>
      <c r="X306" t="s">
        <v>333</v>
      </c>
      <c r="Y306">
        <v>0</v>
      </c>
      <c r="Z306" t="s">
        <v>333</v>
      </c>
      <c r="AA306">
        <v>0</v>
      </c>
    </row>
    <row r="307" spans="1:27">
      <c r="A307" t="s">
        <v>317</v>
      </c>
      <c r="B307">
        <v>0.121985815602836</v>
      </c>
      <c r="C307" t="s">
        <v>317</v>
      </c>
      <c r="D307">
        <v>0.107133784928027</v>
      </c>
      <c r="E307" t="s">
        <v>317</v>
      </c>
      <c r="F307">
        <v>9.0513558287557694E-2</v>
      </c>
      <c r="H307" t="s">
        <v>317</v>
      </c>
      <c r="I307">
        <v>8.80794701986755E-2</v>
      </c>
      <c r="J307" t="s">
        <v>317</v>
      </c>
      <c r="K307">
        <v>8.2301980198019806E-2</v>
      </c>
      <c r="L307" t="s">
        <v>317</v>
      </c>
      <c r="M307">
        <v>0.10881601362862001</v>
      </c>
      <c r="O307" t="s">
        <v>334</v>
      </c>
      <c r="P307">
        <v>0</v>
      </c>
      <c r="Q307" t="s">
        <v>334</v>
      </c>
      <c r="R307">
        <v>0</v>
      </c>
      <c r="S307" t="s">
        <v>334</v>
      </c>
      <c r="T307">
        <v>0</v>
      </c>
      <c r="V307" t="s">
        <v>334</v>
      </c>
      <c r="W307">
        <v>0</v>
      </c>
      <c r="X307" t="s">
        <v>334</v>
      </c>
      <c r="Y307">
        <v>0</v>
      </c>
      <c r="Z307" t="s">
        <v>334</v>
      </c>
      <c r="AA307">
        <v>0</v>
      </c>
    </row>
    <row r="308" spans="1:27">
      <c r="A308" t="s">
        <v>318</v>
      </c>
      <c r="B308">
        <v>7.2369373281227301E-3</v>
      </c>
      <c r="C308" t="s">
        <v>318</v>
      </c>
      <c r="D308">
        <v>5.2921253175275103E-3</v>
      </c>
      <c r="E308" t="s">
        <v>318</v>
      </c>
      <c r="F308">
        <v>4.3595779928502897E-3</v>
      </c>
      <c r="H308" t="s">
        <v>318</v>
      </c>
      <c r="I308">
        <v>0</v>
      </c>
      <c r="J308" t="s">
        <v>318</v>
      </c>
      <c r="K308">
        <v>0</v>
      </c>
      <c r="L308" t="s">
        <v>318</v>
      </c>
      <c r="M308">
        <v>0</v>
      </c>
      <c r="O308" t="s">
        <v>335</v>
      </c>
      <c r="P308">
        <v>0</v>
      </c>
      <c r="Q308" t="s">
        <v>335</v>
      </c>
      <c r="R308">
        <v>0</v>
      </c>
      <c r="S308" t="s">
        <v>335</v>
      </c>
      <c r="T308">
        <v>0</v>
      </c>
      <c r="V308" t="s">
        <v>335</v>
      </c>
      <c r="W308">
        <v>0</v>
      </c>
      <c r="X308" t="s">
        <v>335</v>
      </c>
      <c r="Y308">
        <v>0</v>
      </c>
      <c r="Z308" t="s">
        <v>335</v>
      </c>
      <c r="AA308">
        <v>0</v>
      </c>
    </row>
    <row r="309" spans="1:27">
      <c r="A309" t="s">
        <v>319</v>
      </c>
      <c r="B309">
        <v>0</v>
      </c>
      <c r="C309" t="s">
        <v>319</v>
      </c>
      <c r="D309">
        <v>0</v>
      </c>
      <c r="E309" t="s">
        <v>319</v>
      </c>
      <c r="F309">
        <v>0</v>
      </c>
      <c r="H309" t="s">
        <v>319</v>
      </c>
      <c r="I309">
        <v>0</v>
      </c>
      <c r="J309" t="s">
        <v>319</v>
      </c>
      <c r="K309">
        <v>0</v>
      </c>
      <c r="L309" t="s">
        <v>319</v>
      </c>
      <c r="M309">
        <v>0</v>
      </c>
      <c r="O309" t="s">
        <v>336</v>
      </c>
      <c r="P309">
        <v>0</v>
      </c>
      <c r="Q309" t="s">
        <v>336</v>
      </c>
      <c r="R309">
        <v>0</v>
      </c>
      <c r="S309" t="s">
        <v>336</v>
      </c>
      <c r="T309">
        <v>0</v>
      </c>
      <c r="V309" t="s">
        <v>336</v>
      </c>
      <c r="W309">
        <v>0</v>
      </c>
      <c r="X309" t="s">
        <v>336</v>
      </c>
      <c r="Y309">
        <v>0</v>
      </c>
      <c r="Z309" t="s">
        <v>336</v>
      </c>
      <c r="AA309">
        <v>0</v>
      </c>
    </row>
    <row r="310" spans="1:27">
      <c r="A310" t="s">
        <v>320</v>
      </c>
      <c r="B310">
        <v>0.108554059921841</v>
      </c>
      <c r="C310" t="s">
        <v>320</v>
      </c>
      <c r="D310">
        <v>7.6735817104149007E-2</v>
      </c>
      <c r="E310" t="s">
        <v>320</v>
      </c>
      <c r="F310">
        <v>6.5393669892754303E-2</v>
      </c>
      <c r="H310" t="s">
        <v>320</v>
      </c>
      <c r="I310">
        <v>0.17591059602649001</v>
      </c>
      <c r="J310" t="s">
        <v>320</v>
      </c>
      <c r="K310">
        <v>0.11934229137199399</v>
      </c>
      <c r="L310" t="s">
        <v>320</v>
      </c>
      <c r="M310">
        <v>0.19165247018739301</v>
      </c>
      <c r="O310" t="s">
        <v>337</v>
      </c>
      <c r="P310">
        <v>0</v>
      </c>
      <c r="Q310" t="s">
        <v>337</v>
      </c>
      <c r="R310">
        <v>0</v>
      </c>
      <c r="S310" t="s">
        <v>337</v>
      </c>
      <c r="T310">
        <v>0</v>
      </c>
      <c r="V310" t="s">
        <v>337</v>
      </c>
      <c r="W310">
        <v>0</v>
      </c>
      <c r="X310" t="s">
        <v>337</v>
      </c>
      <c r="Y310">
        <v>0</v>
      </c>
      <c r="Z310" t="s">
        <v>337</v>
      </c>
      <c r="AA310">
        <v>0</v>
      </c>
    </row>
    <row r="311" spans="1:27">
      <c r="A311" t="s">
        <v>338</v>
      </c>
      <c r="B311">
        <v>0.87566941670285103</v>
      </c>
      <c r="C311" t="s">
        <v>338</v>
      </c>
      <c r="D311">
        <v>0.672099915325994</v>
      </c>
      <c r="E311" t="s">
        <v>338</v>
      </c>
      <c r="F311">
        <v>0.33568750544947201</v>
      </c>
      <c r="H311" t="s">
        <v>338</v>
      </c>
      <c r="I311">
        <v>0.34664735099337701</v>
      </c>
      <c r="J311" t="s">
        <v>338</v>
      </c>
      <c r="K311">
        <v>0.38307402168788302</v>
      </c>
      <c r="L311" t="s">
        <v>338</v>
      </c>
      <c r="M311">
        <v>0.25553662691652401</v>
      </c>
      <c r="O311" t="s">
        <v>339</v>
      </c>
      <c r="P311">
        <v>0</v>
      </c>
      <c r="Q311" t="s">
        <v>339</v>
      </c>
      <c r="R311">
        <v>0</v>
      </c>
      <c r="S311" t="s">
        <v>339</v>
      </c>
      <c r="T311">
        <v>0</v>
      </c>
      <c r="V311" t="s">
        <v>339</v>
      </c>
      <c r="W311">
        <v>0</v>
      </c>
      <c r="X311" t="s">
        <v>339</v>
      </c>
      <c r="Y311">
        <v>0</v>
      </c>
      <c r="Z311" t="s">
        <v>339</v>
      </c>
      <c r="AA311">
        <v>0</v>
      </c>
    </row>
    <row r="312" spans="1:27">
      <c r="A312" t="s">
        <v>321</v>
      </c>
      <c r="B312">
        <v>5.5452689222875003E-2</v>
      </c>
      <c r="C312" t="s">
        <v>321</v>
      </c>
      <c r="D312">
        <v>3.6684092090581502E-2</v>
      </c>
      <c r="E312" t="s">
        <v>321</v>
      </c>
      <c r="F312">
        <v>2.95082101656589E-2</v>
      </c>
      <c r="H312" t="s">
        <v>321</v>
      </c>
      <c r="I312">
        <v>8.8841831020545201E-2</v>
      </c>
      <c r="J312" t="s">
        <v>321</v>
      </c>
      <c r="K312">
        <v>5.1727137339184902E-2</v>
      </c>
      <c r="L312" t="s">
        <v>321</v>
      </c>
      <c r="M312">
        <v>0.101083054280024</v>
      </c>
      <c r="O312" t="s">
        <v>340</v>
      </c>
      <c r="P312">
        <v>-3.75572747725527E-3</v>
      </c>
      <c r="Q312" t="s">
        <v>340</v>
      </c>
      <c r="R312">
        <v>-0.18046519330528099</v>
      </c>
      <c r="S312" t="s">
        <v>340</v>
      </c>
      <c r="T312">
        <v>-0.23393636931723399</v>
      </c>
      <c r="V312" t="s">
        <v>340</v>
      </c>
      <c r="W312">
        <v>-1.18315191648434E-2</v>
      </c>
      <c r="X312" t="s">
        <v>340</v>
      </c>
      <c r="Y312">
        <v>-1.19274809403577E-2</v>
      </c>
      <c r="Z312" t="s">
        <v>340</v>
      </c>
      <c r="AA312">
        <v>-1.2789904503733801E-2</v>
      </c>
    </row>
    <row r="313" spans="1:27">
      <c r="A313" t="s">
        <v>322</v>
      </c>
      <c r="B313">
        <v>-3.6184686643537099E-2</v>
      </c>
      <c r="C313" t="s">
        <v>322</v>
      </c>
      <c r="D313">
        <v>-2.64606265845941E-2</v>
      </c>
      <c r="E313" t="s">
        <v>322</v>
      </c>
      <c r="F313">
        <v>-1.7438311973819499E-2</v>
      </c>
      <c r="H313" t="s">
        <v>322</v>
      </c>
      <c r="I313">
        <v>-0.15521523178904301</v>
      </c>
      <c r="J313" t="s">
        <v>322</v>
      </c>
      <c r="K313">
        <v>-0.176803394628223</v>
      </c>
      <c r="L313" t="s">
        <v>322</v>
      </c>
      <c r="M313">
        <v>-0.20229982964519799</v>
      </c>
      <c r="O313" t="s">
        <v>341</v>
      </c>
      <c r="P313">
        <v>0</v>
      </c>
      <c r="Q313" t="s">
        <v>341</v>
      </c>
      <c r="R313">
        <v>0</v>
      </c>
      <c r="S313" t="s">
        <v>341</v>
      </c>
      <c r="T313">
        <v>0</v>
      </c>
      <c r="V313" t="s">
        <v>341</v>
      </c>
      <c r="W313">
        <v>0</v>
      </c>
      <c r="X313" t="s">
        <v>341</v>
      </c>
      <c r="Y313">
        <v>0</v>
      </c>
      <c r="Z313" t="s">
        <v>341</v>
      </c>
      <c r="AA313">
        <v>0</v>
      </c>
    </row>
    <row r="314" spans="1:27">
      <c r="A314" t="s">
        <v>323</v>
      </c>
      <c r="B314">
        <v>5.5452689222875003E-2</v>
      </c>
      <c r="C314" t="s">
        <v>323</v>
      </c>
      <c r="D314">
        <v>3.6684092090581502E-2</v>
      </c>
      <c r="E314" t="s">
        <v>323</v>
      </c>
      <c r="F314">
        <v>2.95082101656589E-2</v>
      </c>
      <c r="H314" t="s">
        <v>323</v>
      </c>
      <c r="I314">
        <v>8.8841831020545201E-2</v>
      </c>
      <c r="J314" t="s">
        <v>323</v>
      </c>
      <c r="K314">
        <v>5.1727137339184902E-2</v>
      </c>
      <c r="L314" t="s">
        <v>323</v>
      </c>
      <c r="M314">
        <v>0.101083054280024</v>
      </c>
      <c r="O314" t="s">
        <v>342</v>
      </c>
      <c r="P314">
        <v>0.88397618046097404</v>
      </c>
      <c r="Q314" t="s">
        <v>342</v>
      </c>
      <c r="R314">
        <v>0.53808352277441296</v>
      </c>
      <c r="S314" t="s">
        <v>342</v>
      </c>
      <c r="T314">
        <v>0.72124459189944901</v>
      </c>
      <c r="V314" t="s">
        <v>342</v>
      </c>
      <c r="W314">
        <v>3.0924643026727701</v>
      </c>
      <c r="X314" t="s">
        <v>342</v>
      </c>
      <c r="Y314">
        <v>3.02826883860231</v>
      </c>
      <c r="Z314" t="s">
        <v>342</v>
      </c>
      <c r="AA314">
        <v>2.88320222700222</v>
      </c>
    </row>
    <row r="315" spans="1:27">
      <c r="A315" t="s">
        <v>343</v>
      </c>
      <c r="B315">
        <v>1.07468519322622</v>
      </c>
      <c r="C315" t="s">
        <v>343</v>
      </c>
      <c r="D315">
        <v>0.73825148179508804</v>
      </c>
      <c r="E315" t="s">
        <v>343</v>
      </c>
      <c r="F315">
        <v>0.43377801028860402</v>
      </c>
      <c r="H315" t="s">
        <v>343</v>
      </c>
      <c r="I315">
        <v>0.88472682119205204</v>
      </c>
      <c r="J315" t="s">
        <v>343</v>
      </c>
      <c r="K315">
        <v>0.53041018387552996</v>
      </c>
      <c r="L315" t="s">
        <v>343</v>
      </c>
      <c r="M315">
        <v>0.58560477001703504</v>
      </c>
      <c r="O315" t="s">
        <v>344</v>
      </c>
      <c r="P315">
        <v>0</v>
      </c>
      <c r="Q315" t="s">
        <v>344</v>
      </c>
      <c r="R315">
        <v>0</v>
      </c>
      <c r="S315" t="s">
        <v>344</v>
      </c>
      <c r="T315">
        <v>0</v>
      </c>
      <c r="V315" t="s">
        <v>344</v>
      </c>
      <c r="W315">
        <v>0</v>
      </c>
      <c r="X315" t="s">
        <v>344</v>
      </c>
      <c r="Y315">
        <v>0</v>
      </c>
      <c r="Z315" t="s">
        <v>344</v>
      </c>
      <c r="AA315">
        <v>0</v>
      </c>
    </row>
    <row r="316" spans="1:27">
      <c r="A316" t="s">
        <v>345</v>
      </c>
      <c r="B316">
        <v>-0.57244174265360903</v>
      </c>
      <c r="C316" t="s">
        <v>345</v>
      </c>
      <c r="D316">
        <v>-0.44493543608405101</v>
      </c>
      <c r="E316" t="s">
        <v>345</v>
      </c>
      <c r="F316">
        <v>-0.24609817769669401</v>
      </c>
      <c r="H316" t="s">
        <v>345</v>
      </c>
      <c r="I316">
        <v>-0.22040562913753001</v>
      </c>
      <c r="J316" t="s">
        <v>345</v>
      </c>
      <c r="K316">
        <v>-0.23220179161580701</v>
      </c>
      <c r="L316" t="s">
        <v>345</v>
      </c>
      <c r="M316">
        <v>-0.16716354343225201</v>
      </c>
      <c r="O316" t="s">
        <v>346</v>
      </c>
      <c r="P316">
        <v>9.95267783369638E-2</v>
      </c>
      <c r="Q316" t="s">
        <v>346</v>
      </c>
      <c r="R316">
        <v>7.1273955968533795E-2</v>
      </c>
      <c r="S316" t="s">
        <v>346</v>
      </c>
      <c r="T316">
        <v>8.0814382124425793E-2</v>
      </c>
      <c r="V316" t="s">
        <v>346</v>
      </c>
      <c r="W316">
        <v>0.41410317084713599</v>
      </c>
      <c r="X316" t="s">
        <v>346</v>
      </c>
      <c r="Y316">
        <v>0.45324427480916002</v>
      </c>
      <c r="Z316" t="s">
        <v>346</v>
      </c>
      <c r="AA316">
        <v>0.32827421555252301</v>
      </c>
    </row>
    <row r="317" spans="1:27">
      <c r="A317" t="s">
        <v>325</v>
      </c>
      <c r="B317">
        <v>1.0855405992184101E-2</v>
      </c>
      <c r="C317" t="s">
        <v>325</v>
      </c>
      <c r="D317">
        <v>7.9381879762912694E-3</v>
      </c>
      <c r="E317" t="s">
        <v>325</v>
      </c>
      <c r="F317">
        <v>4.3595779928502897E-3</v>
      </c>
      <c r="H317" t="s">
        <v>325</v>
      </c>
      <c r="I317">
        <v>1.55215231788079E-2</v>
      </c>
      <c r="J317" t="s">
        <v>325</v>
      </c>
      <c r="K317">
        <v>8.8401697312588401E-3</v>
      </c>
      <c r="L317" t="s">
        <v>325</v>
      </c>
      <c r="M317">
        <v>0.67290343277272702</v>
      </c>
      <c r="O317" t="s">
        <v>347</v>
      </c>
      <c r="P317">
        <v>0</v>
      </c>
      <c r="Q317" t="s">
        <v>347</v>
      </c>
      <c r="R317">
        <v>0</v>
      </c>
      <c r="S317" t="s">
        <v>347</v>
      </c>
      <c r="T317">
        <v>0</v>
      </c>
      <c r="V317" t="s">
        <v>347</v>
      </c>
      <c r="W317">
        <v>-5.9157595824217398E-3</v>
      </c>
      <c r="X317" t="s">
        <v>347</v>
      </c>
      <c r="Y317">
        <v>0</v>
      </c>
      <c r="Z317" t="s">
        <v>347</v>
      </c>
      <c r="AA317">
        <v>0</v>
      </c>
    </row>
    <row r="318" spans="1:27">
      <c r="A318" t="s">
        <v>326</v>
      </c>
      <c r="B318">
        <v>0</v>
      </c>
      <c r="C318" t="s">
        <v>326</v>
      </c>
      <c r="D318">
        <v>0</v>
      </c>
      <c r="E318" t="s">
        <v>326</v>
      </c>
      <c r="F318">
        <v>0</v>
      </c>
      <c r="H318" t="s">
        <v>326</v>
      </c>
      <c r="I318">
        <v>0</v>
      </c>
      <c r="J318" t="s">
        <v>326</v>
      </c>
      <c r="K318">
        <v>0</v>
      </c>
      <c r="L318" t="s">
        <v>326</v>
      </c>
      <c r="M318">
        <v>0</v>
      </c>
      <c r="O318" t="s">
        <v>348</v>
      </c>
      <c r="P318" s="3">
        <v>2.1272498997859599E-5</v>
      </c>
      <c r="Q318" t="s">
        <v>348</v>
      </c>
      <c r="R318" s="3">
        <v>1.4350225683301601E-5</v>
      </c>
      <c r="S318" t="s">
        <v>348</v>
      </c>
      <c r="T318" s="3">
        <v>1.68458936968818E-5</v>
      </c>
      <c r="U318" s="72"/>
      <c r="V318" t="s">
        <v>348</v>
      </c>
      <c r="W318">
        <v>0</v>
      </c>
      <c r="X318" t="s">
        <v>348</v>
      </c>
      <c r="Y318" s="3">
        <v>7.6843221904709895E-5</v>
      </c>
      <c r="Z318" t="s">
        <v>348</v>
      </c>
      <c r="AA318" s="3">
        <v>8.20700952317565E-5</v>
      </c>
    </row>
    <row r="319" spans="1:27">
      <c r="A319" t="s">
        <v>327</v>
      </c>
      <c r="B319">
        <v>0.54616731013478104</v>
      </c>
      <c r="C319" t="s">
        <v>327</v>
      </c>
      <c r="D319">
        <v>0.55669983065198902</v>
      </c>
      <c r="E319" t="s">
        <v>327</v>
      </c>
      <c r="F319">
        <v>0.409098611246413</v>
      </c>
      <c r="H319" t="s">
        <v>327</v>
      </c>
      <c r="I319">
        <v>0.35240066225165501</v>
      </c>
      <c r="J319" t="s">
        <v>327</v>
      </c>
      <c r="K319">
        <v>0.18741679666099501</v>
      </c>
      <c r="L319" t="s">
        <v>327</v>
      </c>
      <c r="M319">
        <v>0.36055153321976102</v>
      </c>
      <c r="O319" t="s">
        <v>349</v>
      </c>
      <c r="P319">
        <v>0</v>
      </c>
      <c r="Q319" t="s">
        <v>349</v>
      </c>
      <c r="R319">
        <v>0</v>
      </c>
      <c r="S319" t="s">
        <v>349</v>
      </c>
      <c r="T319">
        <v>0</v>
      </c>
      <c r="V319" t="s">
        <v>349</v>
      </c>
      <c r="W319">
        <v>0</v>
      </c>
      <c r="X319" t="s">
        <v>349</v>
      </c>
      <c r="Y319">
        <v>0</v>
      </c>
      <c r="Z319" t="s">
        <v>349</v>
      </c>
      <c r="AA319">
        <v>0</v>
      </c>
    </row>
    <row r="320" spans="1:27">
      <c r="A320" t="s">
        <v>328</v>
      </c>
      <c r="B320">
        <v>0.24433847062755301</v>
      </c>
      <c r="C320" t="s">
        <v>328</v>
      </c>
      <c r="D320">
        <v>0.15711220398952699</v>
      </c>
      <c r="E320" t="s">
        <v>328</v>
      </c>
      <c r="F320">
        <v>0.122743371670367</v>
      </c>
      <c r="H320" t="s">
        <v>328</v>
      </c>
      <c r="I320">
        <v>0.46464373079652399</v>
      </c>
      <c r="J320" t="s">
        <v>328</v>
      </c>
      <c r="K320">
        <v>0.33312778384424702</v>
      </c>
      <c r="L320" t="s">
        <v>328</v>
      </c>
      <c r="M320">
        <v>0.48229240598447998</v>
      </c>
      <c r="O320" t="s">
        <v>350</v>
      </c>
      <c r="P320">
        <v>6.8167171848472199E-3</v>
      </c>
      <c r="Q320" t="s">
        <v>350</v>
      </c>
      <c r="R320">
        <v>4.5984865864738796E-3</v>
      </c>
      <c r="S320" t="s">
        <v>350</v>
      </c>
      <c r="T320">
        <v>5.3981959208613201E-3</v>
      </c>
      <c r="V320" t="s">
        <v>350</v>
      </c>
      <c r="W320">
        <v>2.5996661672252199E-2</v>
      </c>
      <c r="X320" t="s">
        <v>350</v>
      </c>
      <c r="Y320">
        <v>2.4624155019409899E-2</v>
      </c>
      <c r="Z320" t="s">
        <v>350</v>
      </c>
      <c r="AA320">
        <v>2.6299112971173599E-2</v>
      </c>
    </row>
    <row r="321" spans="1:27">
      <c r="A321" t="s">
        <v>329</v>
      </c>
      <c r="B321">
        <v>1.4350622648945</v>
      </c>
      <c r="C321" t="s">
        <v>329</v>
      </c>
      <c r="D321">
        <v>0.96999684350725002</v>
      </c>
      <c r="E321" t="s">
        <v>329</v>
      </c>
      <c r="F321">
        <v>1.06591681925189</v>
      </c>
      <c r="H321" t="s">
        <v>329</v>
      </c>
      <c r="I321">
        <v>2.5103476821192001</v>
      </c>
      <c r="J321" t="s">
        <v>329</v>
      </c>
      <c r="K321">
        <v>2.0376591230551599</v>
      </c>
      <c r="L321" t="s">
        <v>329</v>
      </c>
      <c r="M321">
        <v>2.1667376490630299</v>
      </c>
      <c r="O321" t="s">
        <v>351</v>
      </c>
      <c r="P321">
        <v>0</v>
      </c>
      <c r="Q321" t="s">
        <v>351</v>
      </c>
      <c r="R321">
        <v>0</v>
      </c>
      <c r="S321" t="s">
        <v>351</v>
      </c>
      <c r="T321">
        <v>0</v>
      </c>
      <c r="V321" t="s">
        <v>351</v>
      </c>
      <c r="W321">
        <v>0</v>
      </c>
      <c r="X321" t="s">
        <v>351</v>
      </c>
      <c r="Y321">
        <v>0</v>
      </c>
      <c r="Z321" t="s">
        <v>351</v>
      </c>
      <c r="AA321">
        <v>0</v>
      </c>
    </row>
    <row r="322" spans="1:27">
      <c r="A322" t="s">
        <v>330</v>
      </c>
      <c r="B322">
        <v>0</v>
      </c>
      <c r="C322" t="s">
        <v>330</v>
      </c>
      <c r="D322">
        <v>0</v>
      </c>
      <c r="E322" t="s">
        <v>330</v>
      </c>
      <c r="F322">
        <v>0</v>
      </c>
      <c r="H322" t="s">
        <v>330</v>
      </c>
      <c r="I322">
        <v>0</v>
      </c>
      <c r="J322" t="s">
        <v>330</v>
      </c>
      <c r="K322">
        <v>8.8180693069306898E-2</v>
      </c>
      <c r="L322" t="s">
        <v>330</v>
      </c>
      <c r="M322">
        <v>0</v>
      </c>
      <c r="O322" t="s">
        <v>352</v>
      </c>
      <c r="P322">
        <v>0</v>
      </c>
      <c r="Q322" t="s">
        <v>352</v>
      </c>
      <c r="R322">
        <v>0</v>
      </c>
      <c r="S322" t="s">
        <v>352</v>
      </c>
      <c r="T322">
        <v>0</v>
      </c>
      <c r="V322" t="s">
        <v>352</v>
      </c>
      <c r="W322">
        <v>0</v>
      </c>
      <c r="X322" t="s">
        <v>352</v>
      </c>
      <c r="Y322">
        <v>0</v>
      </c>
      <c r="Z322" t="s">
        <v>352</v>
      </c>
      <c r="AA322">
        <v>0</v>
      </c>
    </row>
    <row r="323" spans="1:27">
      <c r="A323" t="s">
        <v>331</v>
      </c>
      <c r="B323" s="3">
        <v>1.47866094368787E-11</v>
      </c>
      <c r="C323" t="s">
        <v>331</v>
      </c>
      <c r="D323">
        <v>0.113360911406964</v>
      </c>
      <c r="E323" t="s">
        <v>331</v>
      </c>
      <c r="F323">
        <v>0.11316657848831101</v>
      </c>
      <c r="H323" t="s">
        <v>331</v>
      </c>
      <c r="I323" s="3">
        <v>2.0816681711721599E-17</v>
      </c>
      <c r="J323" t="s">
        <v>331</v>
      </c>
      <c r="K323" s="3">
        <v>2.7755575615628901E-17</v>
      </c>
      <c r="L323" t="s">
        <v>331</v>
      </c>
      <c r="M323" s="3">
        <v>-2.0816681711721599E-17</v>
      </c>
      <c r="N323" s="72"/>
      <c r="O323" t="s">
        <v>353</v>
      </c>
      <c r="P323">
        <v>0</v>
      </c>
      <c r="Q323" t="s">
        <v>353</v>
      </c>
      <c r="R323">
        <v>0</v>
      </c>
      <c r="S323" t="s">
        <v>353</v>
      </c>
      <c r="T323">
        <v>0</v>
      </c>
      <c r="V323" t="s">
        <v>353</v>
      </c>
      <c r="W323">
        <v>0</v>
      </c>
      <c r="X323" t="s">
        <v>353</v>
      </c>
      <c r="Y323">
        <v>0</v>
      </c>
      <c r="Z323" t="s">
        <v>353</v>
      </c>
      <c r="AA323">
        <v>0</v>
      </c>
    </row>
    <row r="324" spans="1:27">
      <c r="A324" t="s">
        <v>354</v>
      </c>
      <c r="B324">
        <v>0</v>
      </c>
      <c r="C324" t="s">
        <v>354</v>
      </c>
      <c r="D324">
        <v>0</v>
      </c>
      <c r="E324" t="s">
        <v>354</v>
      </c>
      <c r="F324">
        <v>0</v>
      </c>
      <c r="H324" t="s">
        <v>354</v>
      </c>
      <c r="I324">
        <v>8.53683774893223E-2</v>
      </c>
      <c r="J324" t="s">
        <v>354</v>
      </c>
      <c r="K324">
        <v>0</v>
      </c>
      <c r="L324" t="s">
        <v>354</v>
      </c>
      <c r="M324">
        <v>0</v>
      </c>
      <c r="O324" t="s">
        <v>355</v>
      </c>
      <c r="P324">
        <v>0</v>
      </c>
      <c r="Q324" t="s">
        <v>355</v>
      </c>
      <c r="R324">
        <v>0</v>
      </c>
      <c r="S324" t="s">
        <v>355</v>
      </c>
      <c r="T324">
        <v>0</v>
      </c>
      <c r="V324" t="s">
        <v>355</v>
      </c>
      <c r="W324">
        <v>0</v>
      </c>
      <c r="X324" t="s">
        <v>355</v>
      </c>
      <c r="Y324">
        <v>0</v>
      </c>
      <c r="Z324" t="s">
        <v>355</v>
      </c>
      <c r="AA324">
        <v>0</v>
      </c>
    </row>
    <row r="325" spans="1:27">
      <c r="A325" t="s">
        <v>332</v>
      </c>
      <c r="B325">
        <v>1.08231949624676E-2</v>
      </c>
      <c r="C325" t="s">
        <v>332</v>
      </c>
      <c r="D325">
        <v>6.9029854732322099E-3</v>
      </c>
      <c r="E325" t="s">
        <v>332</v>
      </c>
      <c r="F325">
        <v>7.58161462116914E-3</v>
      </c>
      <c r="H325" t="s">
        <v>332</v>
      </c>
      <c r="I325">
        <v>2.93544109005833E-2</v>
      </c>
      <c r="J325" t="s">
        <v>332</v>
      </c>
      <c r="K325">
        <v>1.54037124627097E-2</v>
      </c>
      <c r="L325" t="s">
        <v>332</v>
      </c>
      <c r="M325">
        <v>2.5143064429284E-2</v>
      </c>
      <c r="O325" t="s">
        <v>356</v>
      </c>
      <c r="P325">
        <v>4.3396721390308798E-2</v>
      </c>
      <c r="Q325" t="s">
        <v>356</v>
      </c>
      <c r="R325">
        <v>2.7537913163541799E-2</v>
      </c>
      <c r="S325" t="s">
        <v>356</v>
      </c>
      <c r="T325">
        <v>3.1191515910904799E-2</v>
      </c>
      <c r="V325" t="s">
        <v>356</v>
      </c>
      <c r="W325">
        <v>0.21888310462236399</v>
      </c>
      <c r="X325" t="s">
        <v>356</v>
      </c>
      <c r="Y325">
        <v>0.21469465648988201</v>
      </c>
      <c r="Z325" t="s">
        <v>356</v>
      </c>
      <c r="AA325">
        <v>5.1159618014935397E-2</v>
      </c>
    </row>
    <row r="326" spans="1:27">
      <c r="A326" t="s">
        <v>333</v>
      </c>
      <c r="B326">
        <v>0</v>
      </c>
      <c r="C326" t="s">
        <v>333</v>
      </c>
      <c r="D326">
        <v>0</v>
      </c>
      <c r="E326" t="s">
        <v>333</v>
      </c>
      <c r="F326">
        <v>0</v>
      </c>
      <c r="H326" t="s">
        <v>333</v>
      </c>
      <c r="I326">
        <v>0</v>
      </c>
      <c r="J326" t="s">
        <v>333</v>
      </c>
      <c r="K326">
        <v>0</v>
      </c>
      <c r="L326" t="s">
        <v>333</v>
      </c>
      <c r="M326">
        <v>0</v>
      </c>
      <c r="O326" t="s">
        <v>357</v>
      </c>
      <c r="P326">
        <v>0.18403064673627201</v>
      </c>
      <c r="Q326" t="s">
        <v>357</v>
      </c>
      <c r="R326">
        <v>0.14386780001055899</v>
      </c>
      <c r="S326" t="s">
        <v>357</v>
      </c>
      <c r="T326">
        <v>0.17013554131458</v>
      </c>
      <c r="V326" t="s">
        <v>357</v>
      </c>
      <c r="W326">
        <v>0.69651439586803199</v>
      </c>
      <c r="X326" t="s">
        <v>357</v>
      </c>
      <c r="Y326">
        <v>0.82299618320610601</v>
      </c>
      <c r="Z326" t="s">
        <v>357</v>
      </c>
      <c r="AA326">
        <v>0.51471179266884504</v>
      </c>
    </row>
    <row r="327" spans="1:27">
      <c r="A327" t="s">
        <v>334</v>
      </c>
      <c r="B327">
        <v>3.2566217976552299E-2</v>
      </c>
      <c r="C327" t="s">
        <v>334</v>
      </c>
      <c r="D327">
        <v>2.3814563928873801E-2</v>
      </c>
      <c r="E327" t="s">
        <v>334</v>
      </c>
      <c r="F327">
        <v>2.1797889964251398E-2</v>
      </c>
      <c r="H327" t="s">
        <v>334</v>
      </c>
      <c r="I327">
        <v>4.1390728476821098E-2</v>
      </c>
      <c r="J327" t="s">
        <v>334</v>
      </c>
      <c r="K327">
        <v>3.0940594059405899E-2</v>
      </c>
      <c r="L327" t="s">
        <v>334</v>
      </c>
      <c r="M327">
        <v>3.7265758091993097E-2</v>
      </c>
      <c r="O327" t="s">
        <v>358</v>
      </c>
      <c r="P327">
        <v>0.18403064673627201</v>
      </c>
      <c r="Q327" t="s">
        <v>358</v>
      </c>
      <c r="R327">
        <v>0.114964267959294</v>
      </c>
      <c r="S327" t="s">
        <v>358</v>
      </c>
      <c r="T327">
        <v>0.13610843305166401</v>
      </c>
      <c r="V327" t="s">
        <v>358</v>
      </c>
      <c r="W327">
        <v>0.59749171793658296</v>
      </c>
      <c r="X327" t="s">
        <v>358</v>
      </c>
      <c r="Y327">
        <v>0.56059160305343503</v>
      </c>
      <c r="Z327" t="s">
        <v>358</v>
      </c>
      <c r="AA327">
        <v>0.42206684856753002</v>
      </c>
    </row>
    <row r="328" spans="1:27">
      <c r="A328" t="s">
        <v>359</v>
      </c>
      <c r="B328">
        <v>0</v>
      </c>
      <c r="C328" t="s">
        <v>359</v>
      </c>
      <c r="D328">
        <v>0.187151975784217</v>
      </c>
      <c r="E328" t="s">
        <v>359</v>
      </c>
      <c r="F328">
        <v>0.144749304789002</v>
      </c>
      <c r="H328" t="s">
        <v>359</v>
      </c>
      <c r="I328">
        <v>0</v>
      </c>
      <c r="J328" t="s">
        <v>359</v>
      </c>
      <c r="K328">
        <v>0.154702970292419</v>
      </c>
      <c r="L328" t="s">
        <v>359</v>
      </c>
      <c r="M328">
        <v>0.133091993193374</v>
      </c>
      <c r="O328" t="s">
        <v>360</v>
      </c>
      <c r="P328">
        <v>1.39173697743628E-2</v>
      </c>
      <c r="Q328" t="s">
        <v>360</v>
      </c>
      <c r="R328">
        <v>9.8311966639700807E-3</v>
      </c>
      <c r="S328" t="s">
        <v>360</v>
      </c>
      <c r="T328">
        <v>1.13709078954828E-2</v>
      </c>
      <c r="V328" t="s">
        <v>360</v>
      </c>
      <c r="W328">
        <v>4.8736099932133702E-2</v>
      </c>
      <c r="X328" t="s">
        <v>360</v>
      </c>
      <c r="Y328">
        <v>4.6365735441364797E-2</v>
      </c>
      <c r="Z328" t="s">
        <v>360</v>
      </c>
      <c r="AA328">
        <v>4.9397224055538799E-2</v>
      </c>
    </row>
    <row r="329" spans="1:27">
      <c r="A329" t="s">
        <v>335</v>
      </c>
      <c r="B329">
        <v>0</v>
      </c>
      <c r="C329" t="s">
        <v>335</v>
      </c>
      <c r="D329">
        <v>0</v>
      </c>
      <c r="E329" t="s">
        <v>335</v>
      </c>
      <c r="F329">
        <v>0</v>
      </c>
      <c r="H329" t="s">
        <v>335</v>
      </c>
      <c r="I329">
        <v>0</v>
      </c>
      <c r="J329" t="s">
        <v>335</v>
      </c>
      <c r="K329">
        <v>0</v>
      </c>
      <c r="L329" t="s">
        <v>335</v>
      </c>
      <c r="M329">
        <v>0</v>
      </c>
      <c r="O329" t="s">
        <v>361</v>
      </c>
      <c r="P329" s="3">
        <v>5.6473515070264E-5</v>
      </c>
      <c r="Q329" t="s">
        <v>361</v>
      </c>
      <c r="R329" s="3">
        <v>3.8096446518346998E-5</v>
      </c>
      <c r="S329" t="s">
        <v>361</v>
      </c>
      <c r="T329" s="3">
        <v>4.4721687929561299E-5</v>
      </c>
      <c r="U329" s="72"/>
      <c r="V329" t="s">
        <v>361</v>
      </c>
      <c r="W329" s="3">
        <v>2.15370951465125E-4</v>
      </c>
      <c r="X329" t="s">
        <v>361</v>
      </c>
      <c r="Y329" s="3">
        <v>2.0400033512379601E-4</v>
      </c>
      <c r="Z329" t="s">
        <v>361</v>
      </c>
      <c r="AA329" s="3">
        <v>2.1787662791535501E-4</v>
      </c>
    </row>
    <row r="330" spans="1:27">
      <c r="A330" t="s">
        <v>336</v>
      </c>
      <c r="B330">
        <v>0</v>
      </c>
      <c r="C330" t="s">
        <v>336</v>
      </c>
      <c r="D330">
        <v>0</v>
      </c>
      <c r="E330" t="s">
        <v>336</v>
      </c>
      <c r="F330">
        <v>0</v>
      </c>
      <c r="H330" t="s">
        <v>336</v>
      </c>
      <c r="I330">
        <v>0</v>
      </c>
      <c r="J330" t="s">
        <v>336</v>
      </c>
      <c r="K330">
        <v>0</v>
      </c>
      <c r="L330" t="s">
        <v>336</v>
      </c>
      <c r="M330">
        <v>0</v>
      </c>
      <c r="O330" t="s">
        <v>362</v>
      </c>
      <c r="P330">
        <v>5.2580184781792202E-2</v>
      </c>
      <c r="Q330" t="s">
        <v>362</v>
      </c>
      <c r="R330">
        <v>4.3556306425215102E-2</v>
      </c>
      <c r="S330" t="s">
        <v>362</v>
      </c>
      <c r="T330">
        <v>3.9698292973402098E-2</v>
      </c>
      <c r="V330" t="s">
        <v>362</v>
      </c>
      <c r="W330">
        <v>0.147893989588263</v>
      </c>
      <c r="X330" t="s">
        <v>362</v>
      </c>
      <c r="Y330">
        <v>0.17891221374045799</v>
      </c>
      <c r="Z330" t="s">
        <v>362</v>
      </c>
      <c r="AA330">
        <v>0.110845839017735</v>
      </c>
    </row>
    <row r="331" spans="1:27">
      <c r="A331" t="s">
        <v>337</v>
      </c>
      <c r="B331">
        <v>1.7766681140541301</v>
      </c>
      <c r="C331" t="s">
        <v>337</v>
      </c>
      <c r="D331">
        <v>1.0055038103302201</v>
      </c>
      <c r="E331" t="s">
        <v>337</v>
      </c>
      <c r="F331">
        <v>0.78472403871305196</v>
      </c>
      <c r="H331" t="s">
        <v>337</v>
      </c>
      <c r="I331">
        <v>5.3549254966887396</v>
      </c>
      <c r="J331" t="s">
        <v>337</v>
      </c>
      <c r="K331">
        <v>9.6976661951909406</v>
      </c>
      <c r="L331" t="s">
        <v>337</v>
      </c>
      <c r="M331">
        <v>5.56324531516184</v>
      </c>
      <c r="O331" t="s">
        <v>363</v>
      </c>
      <c r="P331">
        <v>5.5695548071525904E-3</v>
      </c>
      <c r="Q331" t="s">
        <v>363</v>
      </c>
      <c r="R331">
        <v>3.7571638094959698E-3</v>
      </c>
      <c r="S331" t="s">
        <v>363</v>
      </c>
      <c r="T331">
        <v>4.4105611596023603E-3</v>
      </c>
      <c r="V331" t="s">
        <v>363</v>
      </c>
      <c r="W331">
        <v>2.1240404756099399E-2</v>
      </c>
      <c r="X331" t="s">
        <v>363</v>
      </c>
      <c r="Y331">
        <v>2.0119007043831499E-2</v>
      </c>
      <c r="Z331" t="s">
        <v>363</v>
      </c>
      <c r="AA331">
        <v>2.1487520636583199E-2</v>
      </c>
    </row>
    <row r="332" spans="1:27">
      <c r="A332" t="s">
        <v>339</v>
      </c>
      <c r="B332">
        <v>0</v>
      </c>
      <c r="C332" t="s">
        <v>339</v>
      </c>
      <c r="D332">
        <v>0</v>
      </c>
      <c r="E332" t="s">
        <v>339</v>
      </c>
      <c r="F332">
        <v>0</v>
      </c>
      <c r="H332" t="s">
        <v>339</v>
      </c>
      <c r="I332">
        <v>0</v>
      </c>
      <c r="J332" t="s">
        <v>339</v>
      </c>
      <c r="K332">
        <v>0</v>
      </c>
      <c r="L332" t="s">
        <v>339</v>
      </c>
      <c r="M332">
        <v>0</v>
      </c>
      <c r="O332" t="s">
        <v>364</v>
      </c>
      <c r="P332">
        <v>0</v>
      </c>
      <c r="Q332" t="s">
        <v>364</v>
      </c>
      <c r="R332">
        <v>0</v>
      </c>
      <c r="S332" t="s">
        <v>364</v>
      </c>
      <c r="T332">
        <v>0</v>
      </c>
      <c r="V332" t="s">
        <v>364</v>
      </c>
      <c r="W332">
        <v>0</v>
      </c>
      <c r="X332" t="s">
        <v>364</v>
      </c>
      <c r="Y332">
        <v>0</v>
      </c>
      <c r="Z332" t="s">
        <v>364</v>
      </c>
      <c r="AA332">
        <v>0</v>
      </c>
    </row>
    <row r="333" spans="1:27">
      <c r="A333" t="s">
        <v>340</v>
      </c>
      <c r="B333">
        <v>-0.24786510347621499</v>
      </c>
      <c r="C333" t="s">
        <v>340</v>
      </c>
      <c r="D333">
        <v>-0.134949195606168</v>
      </c>
      <c r="E333" t="s">
        <v>340</v>
      </c>
      <c r="F333">
        <v>-0.142776179272914</v>
      </c>
      <c r="H333" t="s">
        <v>340</v>
      </c>
      <c r="I333">
        <v>-0.76624919079767995</v>
      </c>
      <c r="J333" t="s">
        <v>340</v>
      </c>
      <c r="K333">
        <v>-0.16728372676880099</v>
      </c>
      <c r="L333" t="s">
        <v>340</v>
      </c>
      <c r="M333">
        <v>-1.0647359478752999E-2</v>
      </c>
      <c r="O333" t="s">
        <v>365</v>
      </c>
      <c r="P333">
        <v>9.5771050852550096E-2</v>
      </c>
      <c r="Q333" t="s">
        <v>365</v>
      </c>
      <c r="R333">
        <v>4.3556306425215102E-2</v>
      </c>
      <c r="S333" t="s">
        <v>365</v>
      </c>
      <c r="T333">
        <v>2.83559235524301E-2</v>
      </c>
      <c r="V333" t="s">
        <v>365</v>
      </c>
      <c r="W333">
        <v>0.60340747752011303</v>
      </c>
      <c r="X333" t="s">
        <v>365</v>
      </c>
      <c r="Y333">
        <v>0.52480916030534297</v>
      </c>
      <c r="Z333" t="s">
        <v>365</v>
      </c>
      <c r="AA333">
        <v>0.234481582537517</v>
      </c>
    </row>
    <row r="334" spans="1:27">
      <c r="A334" t="s">
        <v>341</v>
      </c>
      <c r="B334">
        <v>0</v>
      </c>
      <c r="C334" t="s">
        <v>341</v>
      </c>
      <c r="D334">
        <v>0</v>
      </c>
      <c r="E334" t="s">
        <v>341</v>
      </c>
      <c r="F334">
        <v>0</v>
      </c>
      <c r="H334" t="s">
        <v>341</v>
      </c>
      <c r="I334">
        <v>0</v>
      </c>
      <c r="J334" t="s">
        <v>341</v>
      </c>
      <c r="K334" s="3">
        <v>5.5511151231257802E-17</v>
      </c>
      <c r="L334" t="s">
        <v>341</v>
      </c>
      <c r="M334">
        <v>0</v>
      </c>
      <c r="O334" t="s">
        <v>366</v>
      </c>
      <c r="P334">
        <v>0</v>
      </c>
      <c r="Q334" t="s">
        <v>366</v>
      </c>
      <c r="R334">
        <v>0</v>
      </c>
      <c r="S334" t="s">
        <v>366</v>
      </c>
      <c r="T334">
        <v>0</v>
      </c>
      <c r="V334" t="s">
        <v>366</v>
      </c>
      <c r="W334">
        <v>0</v>
      </c>
      <c r="X334" t="s">
        <v>366</v>
      </c>
      <c r="Y334">
        <v>0</v>
      </c>
      <c r="Z334" t="s">
        <v>366</v>
      </c>
      <c r="AA334">
        <v>0</v>
      </c>
    </row>
    <row r="335" spans="1:27">
      <c r="A335" t="s">
        <v>342</v>
      </c>
      <c r="B335">
        <v>5.8347237030247898</v>
      </c>
      <c r="C335" t="s">
        <v>342</v>
      </c>
      <c r="D335">
        <v>3.7816584030171301</v>
      </c>
      <c r="E335" t="s">
        <v>342</v>
      </c>
      <c r="F335">
        <v>3.1312732517690098</v>
      </c>
      <c r="H335" t="s">
        <v>342</v>
      </c>
      <c r="I335">
        <v>3.3115715818036202</v>
      </c>
      <c r="J335" t="s">
        <v>342</v>
      </c>
      <c r="K335">
        <v>2.4408887661437202</v>
      </c>
      <c r="L335" t="s">
        <v>342</v>
      </c>
      <c r="M335">
        <v>3.4605669241639698</v>
      </c>
      <c r="O335" t="s">
        <v>367</v>
      </c>
      <c r="P335">
        <v>0</v>
      </c>
      <c r="Q335" t="s">
        <v>367</v>
      </c>
      <c r="R335">
        <v>0</v>
      </c>
      <c r="S335" t="s">
        <v>367</v>
      </c>
      <c r="T335">
        <v>0</v>
      </c>
      <c r="V335" t="s">
        <v>367</v>
      </c>
      <c r="W335">
        <v>0</v>
      </c>
      <c r="X335" t="s">
        <v>367</v>
      </c>
      <c r="Y335">
        <v>0</v>
      </c>
      <c r="Z335" t="s">
        <v>367</v>
      </c>
      <c r="AA335">
        <v>0</v>
      </c>
    </row>
    <row r="336" spans="1:27">
      <c r="A336" t="s">
        <v>344</v>
      </c>
      <c r="B336">
        <v>0</v>
      </c>
      <c r="C336" t="s">
        <v>344</v>
      </c>
      <c r="D336">
        <v>0</v>
      </c>
      <c r="E336" t="s">
        <v>344</v>
      </c>
      <c r="F336">
        <v>0</v>
      </c>
      <c r="H336" t="s">
        <v>344</v>
      </c>
      <c r="I336">
        <v>0</v>
      </c>
      <c r="J336" t="s">
        <v>344</v>
      </c>
      <c r="K336">
        <v>0</v>
      </c>
      <c r="L336" t="s">
        <v>344</v>
      </c>
      <c r="M336">
        <v>0</v>
      </c>
      <c r="O336" t="s">
        <v>368</v>
      </c>
      <c r="P336">
        <v>0</v>
      </c>
      <c r="Q336" t="s">
        <v>368</v>
      </c>
      <c r="R336">
        <v>0</v>
      </c>
      <c r="S336" t="s">
        <v>368</v>
      </c>
      <c r="T336">
        <v>0</v>
      </c>
      <c r="V336" t="s">
        <v>368</v>
      </c>
      <c r="W336">
        <v>0</v>
      </c>
      <c r="X336" t="s">
        <v>368</v>
      </c>
      <c r="Y336">
        <v>0</v>
      </c>
      <c r="Z336" t="s">
        <v>368</v>
      </c>
      <c r="AA336">
        <v>0</v>
      </c>
    </row>
    <row r="337" spans="1:27">
      <c r="A337" t="s">
        <v>346</v>
      </c>
      <c r="B337">
        <v>0</v>
      </c>
      <c r="C337" t="s">
        <v>346</v>
      </c>
      <c r="D337">
        <v>0.140241320914479</v>
      </c>
      <c r="E337" t="s">
        <v>346</v>
      </c>
      <c r="F337">
        <v>0</v>
      </c>
      <c r="H337" t="s">
        <v>346</v>
      </c>
      <c r="I337">
        <v>0.315604304635761</v>
      </c>
      <c r="J337" t="s">
        <v>346</v>
      </c>
      <c r="K337">
        <v>0.24310466760961799</v>
      </c>
      <c r="L337" t="s">
        <v>346</v>
      </c>
      <c r="M337">
        <v>0.30877342419080001</v>
      </c>
      <c r="O337" t="s">
        <v>369</v>
      </c>
      <c r="P337">
        <v>9.3893187135108705E-2</v>
      </c>
      <c r="Q337" t="s">
        <v>369</v>
      </c>
      <c r="R337">
        <v>6.46745155972894E-2</v>
      </c>
      <c r="S337" t="s">
        <v>369</v>
      </c>
      <c r="T337">
        <v>7.7978789762710193E-2</v>
      </c>
      <c r="V337" t="s">
        <v>369</v>
      </c>
      <c r="W337">
        <v>0.26029342169931602</v>
      </c>
      <c r="X337" t="s">
        <v>369</v>
      </c>
      <c r="Y337">
        <v>0.260913645033724</v>
      </c>
      <c r="Z337" t="s">
        <v>369</v>
      </c>
      <c r="AA337">
        <v>0.17586118690087399</v>
      </c>
    </row>
    <row r="338" spans="1:27">
      <c r="A338" t="s">
        <v>347</v>
      </c>
      <c r="B338">
        <v>0.52166616304602098</v>
      </c>
      <c r="C338" t="s">
        <v>347</v>
      </c>
      <c r="D338">
        <v>0.487552519494306</v>
      </c>
      <c r="E338" t="s">
        <v>347</v>
      </c>
      <c r="F338">
        <v>0.35633754402446799</v>
      </c>
      <c r="H338" t="s">
        <v>347</v>
      </c>
      <c r="I338">
        <v>0.270608575830732</v>
      </c>
      <c r="J338" t="s">
        <v>347</v>
      </c>
      <c r="K338">
        <v>0.23263260254596799</v>
      </c>
      <c r="L338" t="s">
        <v>347</v>
      </c>
      <c r="M338">
        <v>0.233011567580095</v>
      </c>
      <c r="O338" t="s">
        <v>370</v>
      </c>
      <c r="P338">
        <v>0</v>
      </c>
      <c r="Q338" t="s">
        <v>370</v>
      </c>
      <c r="R338">
        <v>0</v>
      </c>
      <c r="S338" t="s">
        <v>370</v>
      </c>
      <c r="T338">
        <v>0</v>
      </c>
      <c r="V338" t="s">
        <v>370</v>
      </c>
      <c r="W338">
        <v>0</v>
      </c>
      <c r="X338" t="s">
        <v>370</v>
      </c>
      <c r="Y338">
        <v>0</v>
      </c>
      <c r="Z338" t="s">
        <v>370</v>
      </c>
      <c r="AA338">
        <v>0</v>
      </c>
    </row>
    <row r="339" spans="1:27">
      <c r="A339" t="s">
        <v>348</v>
      </c>
      <c r="B339">
        <v>0</v>
      </c>
      <c r="C339" t="s">
        <v>348</v>
      </c>
      <c r="D339">
        <v>0</v>
      </c>
      <c r="E339" t="s">
        <v>348</v>
      </c>
      <c r="F339">
        <v>0</v>
      </c>
      <c r="H339" t="s">
        <v>348</v>
      </c>
      <c r="I339">
        <v>0</v>
      </c>
      <c r="J339" t="s">
        <v>348</v>
      </c>
      <c r="K339">
        <v>0</v>
      </c>
      <c r="L339" t="s">
        <v>348</v>
      </c>
      <c r="M339">
        <v>0</v>
      </c>
      <c r="O339" t="s">
        <v>371</v>
      </c>
      <c r="P339" s="3">
        <v>2.1272498997859599E-5</v>
      </c>
      <c r="Q339" t="s">
        <v>371</v>
      </c>
      <c r="R339" s="3">
        <v>1.4350225683301601E-5</v>
      </c>
      <c r="S339" t="s">
        <v>371</v>
      </c>
      <c r="T339" s="3">
        <v>1.68458936968818E-5</v>
      </c>
      <c r="U339" s="72"/>
      <c r="V339" t="s">
        <v>371</v>
      </c>
      <c r="W339">
        <v>0</v>
      </c>
      <c r="X339" t="s">
        <v>371</v>
      </c>
      <c r="Y339" s="3">
        <v>7.6843221904709895E-5</v>
      </c>
      <c r="Z339" t="s">
        <v>371</v>
      </c>
      <c r="AA339" s="3">
        <v>8.20700952317565E-5</v>
      </c>
    </row>
    <row r="340" spans="1:27">
      <c r="A340" t="s">
        <v>349</v>
      </c>
      <c r="B340">
        <v>0</v>
      </c>
      <c r="C340" t="s">
        <v>349</v>
      </c>
      <c r="D340">
        <v>0</v>
      </c>
      <c r="E340" t="s">
        <v>349</v>
      </c>
      <c r="F340">
        <v>0</v>
      </c>
      <c r="H340" t="s">
        <v>349</v>
      </c>
      <c r="I340">
        <v>0</v>
      </c>
      <c r="J340" t="s">
        <v>349</v>
      </c>
      <c r="K340">
        <v>0</v>
      </c>
      <c r="L340" t="s">
        <v>349</v>
      </c>
      <c r="M340">
        <v>0</v>
      </c>
      <c r="O340" t="s">
        <v>372</v>
      </c>
      <c r="P340">
        <v>0.103922708673053</v>
      </c>
      <c r="Q340" t="s">
        <v>372</v>
      </c>
      <c r="R340">
        <v>7.1759345577447606E-2</v>
      </c>
      <c r="S340" t="s">
        <v>372</v>
      </c>
      <c r="T340">
        <v>8.6173209216212798E-2</v>
      </c>
      <c r="V340" t="s">
        <v>372</v>
      </c>
      <c r="W340">
        <v>0.29541498360049401</v>
      </c>
      <c r="X340" t="s">
        <v>372</v>
      </c>
      <c r="Y340">
        <v>0.29432700903271303</v>
      </c>
      <c r="Z340" t="s">
        <v>372</v>
      </c>
      <c r="AA340">
        <v>0.21145918642287101</v>
      </c>
    </row>
    <row r="341" spans="1:27">
      <c r="A341" t="s">
        <v>350</v>
      </c>
      <c r="B341">
        <v>2.0233321190054498E-2</v>
      </c>
      <c r="C341" t="s">
        <v>350</v>
      </c>
      <c r="D341">
        <v>1.29047220099548E-2</v>
      </c>
      <c r="E341" t="s">
        <v>350</v>
      </c>
      <c r="F341">
        <v>1.0088665645061E-2</v>
      </c>
      <c r="H341" t="s">
        <v>350</v>
      </c>
      <c r="I341">
        <v>3.5425161888733098E-2</v>
      </c>
      <c r="J341" t="s">
        <v>350</v>
      </c>
      <c r="K341">
        <v>1.98687702359166E-2</v>
      </c>
      <c r="L341" t="s">
        <v>350</v>
      </c>
      <c r="M341">
        <v>4.0064284004233799E-2</v>
      </c>
      <c r="O341" t="s">
        <v>373</v>
      </c>
      <c r="P341">
        <v>0</v>
      </c>
      <c r="Q341" t="s">
        <v>373</v>
      </c>
      <c r="R341">
        <v>0</v>
      </c>
      <c r="S341" t="s">
        <v>373</v>
      </c>
      <c r="T341">
        <v>0</v>
      </c>
      <c r="V341" t="s">
        <v>373</v>
      </c>
      <c r="W341">
        <v>0</v>
      </c>
      <c r="X341" t="s">
        <v>373</v>
      </c>
      <c r="Y341">
        <v>0</v>
      </c>
      <c r="Z341" t="s">
        <v>373</v>
      </c>
      <c r="AA341">
        <v>0</v>
      </c>
    </row>
    <row r="342" spans="1:27">
      <c r="A342" t="s">
        <v>351</v>
      </c>
      <c r="B342">
        <v>0</v>
      </c>
      <c r="C342" t="s">
        <v>351</v>
      </c>
      <c r="D342">
        <v>0</v>
      </c>
      <c r="E342" t="s">
        <v>351</v>
      </c>
      <c r="F342">
        <v>0</v>
      </c>
      <c r="H342" t="s">
        <v>351</v>
      </c>
      <c r="I342">
        <v>0</v>
      </c>
      <c r="J342" t="s">
        <v>351</v>
      </c>
      <c r="K342">
        <v>0</v>
      </c>
      <c r="L342" t="s">
        <v>351</v>
      </c>
      <c r="M342">
        <v>0</v>
      </c>
      <c r="O342" t="s">
        <v>374</v>
      </c>
      <c r="P342">
        <v>0</v>
      </c>
      <c r="Q342" t="s">
        <v>374</v>
      </c>
      <c r="R342">
        <v>0</v>
      </c>
      <c r="S342" t="s">
        <v>374</v>
      </c>
      <c r="T342">
        <v>0</v>
      </c>
      <c r="V342" t="s">
        <v>374</v>
      </c>
      <c r="W342">
        <v>0</v>
      </c>
      <c r="X342" t="s">
        <v>374</v>
      </c>
      <c r="Y342">
        <v>0</v>
      </c>
      <c r="Z342" t="s">
        <v>374</v>
      </c>
      <c r="AA342">
        <v>0</v>
      </c>
    </row>
    <row r="343" spans="1:27">
      <c r="A343" t="s">
        <v>352</v>
      </c>
      <c r="B343">
        <v>0.108915906788247</v>
      </c>
      <c r="C343" t="s">
        <v>352</v>
      </c>
      <c r="D343">
        <v>9.5655165114309895E-2</v>
      </c>
      <c r="E343" t="s">
        <v>352</v>
      </c>
      <c r="F343">
        <v>8.0815677042462203E-2</v>
      </c>
      <c r="H343" t="s">
        <v>352</v>
      </c>
      <c r="I343">
        <v>7.8642384105960195E-2</v>
      </c>
      <c r="J343" t="s">
        <v>352</v>
      </c>
      <c r="K343">
        <v>7.3483910891089105E-2</v>
      </c>
      <c r="L343" t="s">
        <v>352</v>
      </c>
      <c r="M343">
        <v>9.7157155025553596E-2</v>
      </c>
      <c r="O343" t="s">
        <v>375</v>
      </c>
      <c r="P343">
        <v>0</v>
      </c>
      <c r="Q343" t="s">
        <v>375</v>
      </c>
      <c r="R343">
        <v>0</v>
      </c>
      <c r="S343" t="s">
        <v>375</v>
      </c>
      <c r="T343">
        <v>0</v>
      </c>
      <c r="V343" t="s">
        <v>375</v>
      </c>
      <c r="W343">
        <v>0</v>
      </c>
      <c r="X343" t="s">
        <v>375</v>
      </c>
      <c r="Y343">
        <v>0</v>
      </c>
      <c r="Z343" t="s">
        <v>375</v>
      </c>
      <c r="AA343">
        <v>0</v>
      </c>
    </row>
    <row r="344" spans="1:27">
      <c r="A344" t="s">
        <v>353</v>
      </c>
      <c r="B344">
        <v>0</v>
      </c>
      <c r="C344" t="s">
        <v>353</v>
      </c>
      <c r="D344">
        <v>0</v>
      </c>
      <c r="E344" t="s">
        <v>353</v>
      </c>
      <c r="F344">
        <v>0</v>
      </c>
      <c r="H344" t="s">
        <v>353</v>
      </c>
      <c r="I344">
        <v>0</v>
      </c>
      <c r="J344" t="s">
        <v>353</v>
      </c>
      <c r="K344">
        <v>0</v>
      </c>
      <c r="L344" t="s">
        <v>353</v>
      </c>
      <c r="M344">
        <v>0</v>
      </c>
      <c r="O344" t="s">
        <v>376</v>
      </c>
      <c r="P344" s="3">
        <v>1.2953454279340801E-4</v>
      </c>
      <c r="Q344" t="s">
        <v>376</v>
      </c>
      <c r="R344" s="3">
        <v>8.7382650235667798E-5</v>
      </c>
      <c r="S344" t="s">
        <v>376</v>
      </c>
      <c r="T344" s="3">
        <v>1.02579113445244E-4</v>
      </c>
      <c r="U344" s="72"/>
      <c r="V344" t="s">
        <v>376</v>
      </c>
      <c r="W344" s="3">
        <v>4.9400108400732203E-4</v>
      </c>
      <c r="X344" t="s">
        <v>376</v>
      </c>
      <c r="Y344" s="3">
        <v>4.6792005014140099E-4</v>
      </c>
      <c r="Z344" t="s">
        <v>376</v>
      </c>
      <c r="AA344" s="3">
        <v>4.9974840658251196E-4</v>
      </c>
    </row>
    <row r="345" spans="1:27">
      <c r="A345" t="s">
        <v>355</v>
      </c>
      <c r="B345">
        <v>0</v>
      </c>
      <c r="C345" t="s">
        <v>355</v>
      </c>
      <c r="D345">
        <v>0</v>
      </c>
      <c r="E345" t="s">
        <v>355</v>
      </c>
      <c r="F345">
        <v>0</v>
      </c>
      <c r="H345" t="s">
        <v>355</v>
      </c>
      <c r="I345">
        <v>0</v>
      </c>
      <c r="J345" t="s">
        <v>355</v>
      </c>
      <c r="K345">
        <v>0</v>
      </c>
      <c r="L345" t="s">
        <v>355</v>
      </c>
      <c r="M345">
        <v>0</v>
      </c>
      <c r="O345" t="s">
        <v>377</v>
      </c>
      <c r="P345">
        <v>0</v>
      </c>
      <c r="Q345" t="s">
        <v>377</v>
      </c>
      <c r="R345">
        <v>0</v>
      </c>
      <c r="S345" t="s">
        <v>377</v>
      </c>
      <c r="T345">
        <v>0</v>
      </c>
      <c r="V345" t="s">
        <v>377</v>
      </c>
      <c r="W345">
        <v>0</v>
      </c>
      <c r="X345" t="s">
        <v>377</v>
      </c>
      <c r="Y345">
        <v>0</v>
      </c>
      <c r="Z345" t="s">
        <v>377</v>
      </c>
      <c r="AA345">
        <v>0</v>
      </c>
    </row>
    <row r="346" spans="1:27">
      <c r="A346" t="s">
        <v>356</v>
      </c>
      <c r="B346">
        <v>3.9803155304980402E-2</v>
      </c>
      <c r="C346" t="s">
        <v>356</v>
      </c>
      <c r="D346">
        <v>2.9106689253239799E-2</v>
      </c>
      <c r="E346" t="s">
        <v>356</v>
      </c>
      <c r="F346">
        <v>2.6157467960729201E-2</v>
      </c>
      <c r="H346" t="s">
        <v>356</v>
      </c>
      <c r="I346">
        <v>0.13888096614391501</v>
      </c>
      <c r="J346" t="s">
        <v>356</v>
      </c>
      <c r="K346">
        <v>4.8481818288564599E-2</v>
      </c>
      <c r="L346" t="s">
        <v>356</v>
      </c>
      <c r="M346">
        <v>0.12011400323535699</v>
      </c>
      <c r="O346" t="s">
        <v>378</v>
      </c>
      <c r="P346">
        <v>0</v>
      </c>
      <c r="Q346" t="s">
        <v>378</v>
      </c>
      <c r="R346">
        <v>0</v>
      </c>
      <c r="S346" t="s">
        <v>378</v>
      </c>
      <c r="T346">
        <v>0</v>
      </c>
      <c r="V346" t="s">
        <v>378</v>
      </c>
      <c r="W346">
        <v>0</v>
      </c>
      <c r="X346" t="s">
        <v>378</v>
      </c>
      <c r="Y346">
        <v>0</v>
      </c>
      <c r="Z346" t="s">
        <v>378</v>
      </c>
      <c r="AA346">
        <v>0</v>
      </c>
    </row>
    <row r="347" spans="1:27">
      <c r="A347" t="s">
        <v>357</v>
      </c>
      <c r="B347">
        <v>0.275003618468664</v>
      </c>
      <c r="C347" t="s">
        <v>357</v>
      </c>
      <c r="D347">
        <v>0.136729560239473</v>
      </c>
      <c r="E347" t="s">
        <v>357</v>
      </c>
      <c r="F347">
        <v>0.13296712878193301</v>
      </c>
      <c r="H347" t="s">
        <v>357</v>
      </c>
      <c r="I347">
        <v>0.48475997609150701</v>
      </c>
      <c r="J347" t="s">
        <v>357</v>
      </c>
      <c r="K347">
        <v>0.287305516265912</v>
      </c>
      <c r="L347" t="s">
        <v>357</v>
      </c>
      <c r="M347">
        <v>0.44718909710391802</v>
      </c>
      <c r="O347" t="s">
        <v>379</v>
      </c>
      <c r="P347">
        <v>0</v>
      </c>
      <c r="Q347" t="s">
        <v>379</v>
      </c>
      <c r="R347">
        <v>0</v>
      </c>
      <c r="S347" t="s">
        <v>379</v>
      </c>
      <c r="T347">
        <v>0</v>
      </c>
      <c r="V347" t="s">
        <v>379</v>
      </c>
      <c r="W347">
        <v>0</v>
      </c>
      <c r="X347" t="s">
        <v>379</v>
      </c>
      <c r="Y347">
        <v>0</v>
      </c>
      <c r="Z347" t="s">
        <v>379</v>
      </c>
      <c r="AA347">
        <v>0</v>
      </c>
    </row>
    <row r="348" spans="1:27">
      <c r="A348" t="s">
        <v>358</v>
      </c>
      <c r="B348">
        <v>0.144738746562454</v>
      </c>
      <c r="C348" t="s">
        <v>358</v>
      </c>
      <c r="D348">
        <v>9.2612193056731504E-2</v>
      </c>
      <c r="E348" t="s">
        <v>358</v>
      </c>
      <c r="F348">
        <v>7.1933036882029802E-2</v>
      </c>
      <c r="H348" t="s">
        <v>358</v>
      </c>
      <c r="I348">
        <v>0.26386589403973498</v>
      </c>
      <c r="J348" t="s">
        <v>358</v>
      </c>
      <c r="K348">
        <v>0.128583728745086</v>
      </c>
      <c r="L348" t="s">
        <v>358</v>
      </c>
      <c r="M348">
        <v>0.23424190800681399</v>
      </c>
      <c r="O348" t="s">
        <v>380</v>
      </c>
      <c r="P348" s="3">
        <v>8.4710287157311703E-5</v>
      </c>
      <c r="Q348" t="s">
        <v>380</v>
      </c>
      <c r="R348" s="3">
        <v>5.7144669777519803E-5</v>
      </c>
      <c r="S348" t="s">
        <v>380</v>
      </c>
      <c r="T348" s="3">
        <v>6.70825609981727E-5</v>
      </c>
      <c r="U348" s="72"/>
      <c r="V348" t="s">
        <v>380</v>
      </c>
      <c r="W348" s="3">
        <v>3.2305641940411003E-4</v>
      </c>
      <c r="X348" t="s">
        <v>380</v>
      </c>
      <c r="Y348" s="3">
        <v>3.0600050268569099E-4</v>
      </c>
      <c r="Z348" t="s">
        <v>380</v>
      </c>
      <c r="AA348" s="3">
        <v>3.2681495643120499E-4</v>
      </c>
    </row>
    <row r="349" spans="1:27">
      <c r="A349" t="s">
        <v>360</v>
      </c>
      <c r="B349">
        <v>4.4542485331064197E-2</v>
      </c>
      <c r="C349" t="s">
        <v>360</v>
      </c>
      <c r="D349">
        <v>2.94665715303466E-2</v>
      </c>
      <c r="E349" t="s">
        <v>360</v>
      </c>
      <c r="F349">
        <v>2.3702529788776801E-2</v>
      </c>
      <c r="H349" t="s">
        <v>360</v>
      </c>
      <c r="I349">
        <v>7.1362381335449906E-2</v>
      </c>
      <c r="J349" t="s">
        <v>360</v>
      </c>
      <c r="K349">
        <v>4.1549928206053403E-2</v>
      </c>
      <c r="L349" t="s">
        <v>360</v>
      </c>
      <c r="M349">
        <v>8.1195168798831693E-2</v>
      </c>
      <c r="O349" t="s">
        <v>381</v>
      </c>
      <c r="P349">
        <v>0</v>
      </c>
      <c r="Q349" t="s">
        <v>381</v>
      </c>
      <c r="R349">
        <v>0</v>
      </c>
      <c r="S349" t="s">
        <v>381</v>
      </c>
      <c r="T349">
        <v>0</v>
      </c>
      <c r="V349" t="s">
        <v>381</v>
      </c>
      <c r="W349">
        <v>0</v>
      </c>
      <c r="X349" t="s">
        <v>381</v>
      </c>
      <c r="Y349">
        <v>0</v>
      </c>
      <c r="Z349" t="s">
        <v>381</v>
      </c>
      <c r="AA349">
        <v>0</v>
      </c>
    </row>
    <row r="350" spans="1:27">
      <c r="A350" t="s">
        <v>361</v>
      </c>
      <c r="B350" s="3">
        <v>1.6762420073508801E-4</v>
      </c>
      <c r="C350" t="s">
        <v>361</v>
      </c>
      <c r="D350" s="3">
        <v>1.06909967588042E-4</v>
      </c>
      <c r="E350" t="s">
        <v>361</v>
      </c>
      <c r="F350" s="3">
        <v>8.3580174473192495E-5</v>
      </c>
      <c r="G350" s="72"/>
      <c r="H350" t="s">
        <v>361</v>
      </c>
      <c r="I350" s="3">
        <v>2.93481944547433E-4</v>
      </c>
      <c r="J350" t="s">
        <v>361</v>
      </c>
      <c r="K350" s="3">
        <v>1.64604055869312E-4</v>
      </c>
      <c r="L350" t="s">
        <v>361</v>
      </c>
      <c r="M350" s="3">
        <v>3.31915038621258E-4</v>
      </c>
      <c r="N350" s="72"/>
      <c r="O350" t="s">
        <v>382</v>
      </c>
      <c r="P350">
        <v>0</v>
      </c>
      <c r="Q350" t="s">
        <v>382</v>
      </c>
      <c r="R350">
        <v>0</v>
      </c>
      <c r="S350" t="s">
        <v>382</v>
      </c>
      <c r="T350">
        <v>0</v>
      </c>
      <c r="V350" t="s">
        <v>382</v>
      </c>
      <c r="W350">
        <v>0</v>
      </c>
      <c r="X350" t="s">
        <v>382</v>
      </c>
      <c r="Y350">
        <v>0</v>
      </c>
      <c r="Z350" t="s">
        <v>382</v>
      </c>
      <c r="AA350">
        <v>0</v>
      </c>
    </row>
    <row r="351" spans="1:27">
      <c r="A351" t="s">
        <v>362</v>
      </c>
      <c r="B351">
        <v>0</v>
      </c>
      <c r="C351" t="s">
        <v>362</v>
      </c>
      <c r="D351">
        <v>6.6151566469093898E-2</v>
      </c>
      <c r="E351" t="s">
        <v>362</v>
      </c>
      <c r="F351">
        <v>0</v>
      </c>
      <c r="H351" t="s">
        <v>362</v>
      </c>
      <c r="I351">
        <v>0.108650662251655</v>
      </c>
      <c r="J351" t="s">
        <v>362</v>
      </c>
      <c r="K351">
        <v>0</v>
      </c>
      <c r="L351" t="s">
        <v>362</v>
      </c>
      <c r="M351">
        <v>0</v>
      </c>
      <c r="O351" t="s">
        <v>383</v>
      </c>
      <c r="P351">
        <v>0</v>
      </c>
      <c r="Q351" t="s">
        <v>383</v>
      </c>
      <c r="R351">
        <v>0</v>
      </c>
      <c r="S351" t="s">
        <v>383</v>
      </c>
      <c r="T351">
        <v>0</v>
      </c>
      <c r="V351" t="s">
        <v>383</v>
      </c>
      <c r="W351">
        <v>0</v>
      </c>
      <c r="X351" t="s">
        <v>383</v>
      </c>
      <c r="Y351">
        <v>0</v>
      </c>
      <c r="Z351" t="s">
        <v>383</v>
      </c>
      <c r="AA351">
        <v>0</v>
      </c>
    </row>
    <row r="352" spans="1:27">
      <c r="A352" t="s">
        <v>363</v>
      </c>
      <c r="B352">
        <v>1.6531504581507699E-2</v>
      </c>
      <c r="C352" t="s">
        <v>363</v>
      </c>
      <c r="D352">
        <v>1.05437198872095E-2</v>
      </c>
      <c r="E352" t="s">
        <v>363</v>
      </c>
      <c r="F352">
        <v>8.2428792011341994E-3</v>
      </c>
      <c r="H352" t="s">
        <v>363</v>
      </c>
      <c r="I352">
        <v>2.89439000480342E-2</v>
      </c>
      <c r="J352" t="s">
        <v>363</v>
      </c>
      <c r="K352">
        <v>1.6233650581852999E-2</v>
      </c>
      <c r="L352" t="s">
        <v>363</v>
      </c>
      <c r="M352">
        <v>3.27342648524791E-2</v>
      </c>
      <c r="O352" t="s">
        <v>384</v>
      </c>
      <c r="P352">
        <v>0</v>
      </c>
      <c r="Q352" t="s">
        <v>384</v>
      </c>
      <c r="R352">
        <v>0</v>
      </c>
      <c r="S352" t="s">
        <v>384</v>
      </c>
      <c r="T352">
        <v>0</v>
      </c>
      <c r="V352" t="s">
        <v>384</v>
      </c>
      <c r="W352">
        <v>0</v>
      </c>
      <c r="X352" t="s">
        <v>384</v>
      </c>
      <c r="Y352">
        <v>0</v>
      </c>
      <c r="Z352" t="s">
        <v>384</v>
      </c>
      <c r="AA352">
        <v>0</v>
      </c>
    </row>
    <row r="353" spans="1:27">
      <c r="A353" t="s">
        <v>364</v>
      </c>
      <c r="B353">
        <v>0</v>
      </c>
      <c r="C353" t="s">
        <v>364</v>
      </c>
      <c r="D353">
        <v>0</v>
      </c>
      <c r="E353" t="s">
        <v>364</v>
      </c>
      <c r="F353">
        <v>0</v>
      </c>
      <c r="H353" t="s">
        <v>364</v>
      </c>
      <c r="I353">
        <v>0</v>
      </c>
      <c r="J353" t="s">
        <v>364</v>
      </c>
      <c r="K353">
        <v>0</v>
      </c>
      <c r="L353" t="s">
        <v>364</v>
      </c>
      <c r="M353">
        <v>0</v>
      </c>
      <c r="O353" t="s">
        <v>385</v>
      </c>
      <c r="P353">
        <v>9.5505837115567194E-3</v>
      </c>
      <c r="Q353" t="s">
        <v>385</v>
      </c>
      <c r="R353">
        <v>6.7465094515907998E-3</v>
      </c>
      <c r="S353" t="s">
        <v>385</v>
      </c>
      <c r="T353">
        <v>7.8031129080338001E-3</v>
      </c>
      <c r="V353" t="s">
        <v>385</v>
      </c>
      <c r="W353">
        <v>3.3444408657881203E-2</v>
      </c>
      <c r="X353" t="s">
        <v>385</v>
      </c>
      <c r="Y353">
        <v>3.1817782013406203E-2</v>
      </c>
      <c r="Z353" t="s">
        <v>385</v>
      </c>
      <c r="AA353">
        <v>3.3898095050258398E-2</v>
      </c>
    </row>
    <row r="354" spans="1:27">
      <c r="A354" t="s">
        <v>365</v>
      </c>
      <c r="B354">
        <v>0.72007526414821199</v>
      </c>
      <c r="C354" t="s">
        <v>365</v>
      </c>
      <c r="D354">
        <v>0.41543183742591</v>
      </c>
      <c r="E354" t="s">
        <v>365</v>
      </c>
      <c r="F354">
        <v>0.35530560641729803</v>
      </c>
      <c r="H354" t="s">
        <v>365</v>
      </c>
      <c r="I354">
        <v>2.1781870860927102</v>
      </c>
      <c r="J354" t="s">
        <v>365</v>
      </c>
      <c r="K354">
        <v>1.8962164073550201</v>
      </c>
      <c r="L354" t="s">
        <v>365</v>
      </c>
      <c r="M354">
        <v>2.26788756388415</v>
      </c>
      <c r="O354" t="s">
        <v>386</v>
      </c>
      <c r="P354">
        <v>0</v>
      </c>
      <c r="Q354" t="s">
        <v>386</v>
      </c>
      <c r="R354">
        <v>0</v>
      </c>
      <c r="S354" t="s">
        <v>386</v>
      </c>
      <c r="T354">
        <v>0</v>
      </c>
      <c r="V354" t="s">
        <v>386</v>
      </c>
      <c r="W354">
        <v>0</v>
      </c>
      <c r="X354" t="s">
        <v>386</v>
      </c>
      <c r="Y354">
        <v>0</v>
      </c>
      <c r="Z354" t="s">
        <v>386</v>
      </c>
      <c r="AA354">
        <v>0</v>
      </c>
    </row>
    <row r="355" spans="1:27">
      <c r="A355" t="s">
        <v>366</v>
      </c>
      <c r="B355">
        <v>0</v>
      </c>
      <c r="C355" t="s">
        <v>366</v>
      </c>
      <c r="D355">
        <v>0</v>
      </c>
      <c r="E355" t="s">
        <v>366</v>
      </c>
      <c r="F355">
        <v>0</v>
      </c>
      <c r="H355" t="s">
        <v>366</v>
      </c>
      <c r="I355">
        <v>0</v>
      </c>
      <c r="J355" t="s">
        <v>366</v>
      </c>
      <c r="K355">
        <v>0</v>
      </c>
      <c r="L355" t="s">
        <v>366</v>
      </c>
      <c r="M355">
        <v>0</v>
      </c>
      <c r="O355" t="s">
        <v>387</v>
      </c>
      <c r="P355">
        <v>0</v>
      </c>
      <c r="Q355" t="s">
        <v>387</v>
      </c>
      <c r="R355">
        <v>0</v>
      </c>
      <c r="S355" t="s">
        <v>387</v>
      </c>
      <c r="T355">
        <v>0</v>
      </c>
      <c r="V355" t="s">
        <v>387</v>
      </c>
      <c r="W355">
        <v>0</v>
      </c>
      <c r="X355" t="s">
        <v>387</v>
      </c>
      <c r="Y355">
        <v>0</v>
      </c>
      <c r="Z355" t="s">
        <v>387</v>
      </c>
      <c r="AA355">
        <v>0</v>
      </c>
    </row>
    <row r="356" spans="1:27">
      <c r="A356" t="s">
        <v>367</v>
      </c>
      <c r="B356">
        <v>0.20040526849037399</v>
      </c>
      <c r="C356" t="s">
        <v>367</v>
      </c>
      <c r="D356">
        <v>0.17600550381033001</v>
      </c>
      <c r="E356" t="s">
        <v>367</v>
      </c>
      <c r="F356">
        <v>0.14870084575813</v>
      </c>
      <c r="H356" t="s">
        <v>367</v>
      </c>
      <c r="I356">
        <v>0.14470198675496601</v>
      </c>
      <c r="J356" t="s">
        <v>367</v>
      </c>
      <c r="K356">
        <v>0.135210396039604</v>
      </c>
      <c r="L356" t="s">
        <v>367</v>
      </c>
      <c r="M356">
        <v>0.178769165247018</v>
      </c>
      <c r="O356" t="s">
        <v>388</v>
      </c>
      <c r="P356">
        <v>6.19695034984033E-2</v>
      </c>
      <c r="Q356" t="s">
        <v>388</v>
      </c>
      <c r="R356">
        <v>5.5078669238878303E-2</v>
      </c>
      <c r="S356" t="s">
        <v>388</v>
      </c>
      <c r="T356">
        <v>7.6560993591561197E-2</v>
      </c>
      <c r="V356" t="s">
        <v>388</v>
      </c>
      <c r="W356">
        <v>0.266209181258873</v>
      </c>
      <c r="X356" t="s">
        <v>388</v>
      </c>
      <c r="Y356">
        <v>7.7528625954198405E-2</v>
      </c>
      <c r="Z356" t="s">
        <v>388</v>
      </c>
      <c r="AA356">
        <v>0.132162346521145</v>
      </c>
    </row>
    <row r="357" spans="1:27">
      <c r="A357" t="s">
        <v>389</v>
      </c>
      <c r="B357">
        <v>-0.85576783904980402</v>
      </c>
      <c r="C357" t="s">
        <v>389</v>
      </c>
      <c r="D357">
        <v>-0.57551862827676803</v>
      </c>
      <c r="E357" t="s">
        <v>389</v>
      </c>
      <c r="F357">
        <v>-0.37601360188273197</v>
      </c>
      <c r="H357" t="s">
        <v>389</v>
      </c>
      <c r="I357">
        <v>-1.19257036423368</v>
      </c>
      <c r="J357" t="s">
        <v>389</v>
      </c>
      <c r="K357">
        <v>-0.85528642150165901</v>
      </c>
      <c r="L357" t="s">
        <v>389</v>
      </c>
      <c r="M357">
        <v>-0.89171635433740404</v>
      </c>
      <c r="O357" t="s">
        <v>390</v>
      </c>
      <c r="P357">
        <v>0</v>
      </c>
      <c r="Q357" t="s">
        <v>390</v>
      </c>
      <c r="R357">
        <v>0</v>
      </c>
      <c r="S357" t="s">
        <v>390</v>
      </c>
      <c r="T357">
        <v>0</v>
      </c>
      <c r="V357" t="s">
        <v>390</v>
      </c>
      <c r="W357">
        <v>0</v>
      </c>
      <c r="X357" t="s">
        <v>390</v>
      </c>
      <c r="Y357">
        <v>0</v>
      </c>
      <c r="Z357" t="s">
        <v>390</v>
      </c>
      <c r="AA357">
        <v>0</v>
      </c>
    </row>
    <row r="358" spans="1:27">
      <c r="A358" t="s">
        <v>391</v>
      </c>
      <c r="B358">
        <v>-0.49573020698153403</v>
      </c>
      <c r="C358" t="s">
        <v>391</v>
      </c>
      <c r="D358">
        <v>-0.42072396275761997</v>
      </c>
      <c r="E358" t="s">
        <v>391</v>
      </c>
      <c r="F358">
        <v>-0.20381027116673001</v>
      </c>
      <c r="H358" t="s">
        <v>391</v>
      </c>
      <c r="I358">
        <v>-0.36992963576631099</v>
      </c>
      <c r="J358" t="s">
        <v>391</v>
      </c>
      <c r="K358">
        <v>-0.17901343705307199</v>
      </c>
      <c r="L358" t="s">
        <v>391</v>
      </c>
      <c r="M358">
        <v>-0.27416950596671003</v>
      </c>
      <c r="O358" t="s">
        <v>392</v>
      </c>
      <c r="P358">
        <v>0</v>
      </c>
      <c r="Q358" t="s">
        <v>392</v>
      </c>
      <c r="R358">
        <v>0</v>
      </c>
      <c r="S358" t="s">
        <v>392</v>
      </c>
      <c r="T358">
        <v>0</v>
      </c>
      <c r="V358" t="s">
        <v>392</v>
      </c>
      <c r="W358">
        <v>0</v>
      </c>
      <c r="X358" t="s">
        <v>392</v>
      </c>
      <c r="Y358">
        <v>0</v>
      </c>
      <c r="Z358" t="s">
        <v>392</v>
      </c>
      <c r="AA358">
        <v>0</v>
      </c>
    </row>
    <row r="359" spans="1:27">
      <c r="A359" t="s">
        <v>368</v>
      </c>
      <c r="B359">
        <v>3.3072803589520898</v>
      </c>
      <c r="C359" t="s">
        <v>368</v>
      </c>
      <c r="D359">
        <v>2.30736663844199</v>
      </c>
      <c r="E359" t="s">
        <v>368</v>
      </c>
      <c r="F359">
        <v>1.7438311971401099</v>
      </c>
      <c r="H359" t="s">
        <v>368</v>
      </c>
      <c r="I359">
        <v>0</v>
      </c>
      <c r="J359" t="s">
        <v>368</v>
      </c>
      <c r="K359">
        <v>0</v>
      </c>
      <c r="L359" t="s">
        <v>368</v>
      </c>
      <c r="M359">
        <v>0</v>
      </c>
      <c r="O359" t="s">
        <v>393</v>
      </c>
      <c r="P359">
        <v>5.0702321034008499E-2</v>
      </c>
      <c r="Q359" t="s">
        <v>393</v>
      </c>
      <c r="R359">
        <v>2.9394167464569201E-2</v>
      </c>
      <c r="S359" t="s">
        <v>393</v>
      </c>
      <c r="T359">
        <v>0</v>
      </c>
      <c r="V359" t="s">
        <v>393</v>
      </c>
      <c r="W359">
        <v>0</v>
      </c>
      <c r="X359" t="s">
        <v>393</v>
      </c>
      <c r="Y359">
        <v>0.19083969465648801</v>
      </c>
      <c r="Z359" t="s">
        <v>393</v>
      </c>
      <c r="AA359">
        <v>0</v>
      </c>
    </row>
    <row r="360" spans="1:27">
      <c r="A360" t="s">
        <v>369</v>
      </c>
      <c r="B360">
        <v>0.29309596182429198</v>
      </c>
      <c r="C360" t="s">
        <v>369</v>
      </c>
      <c r="D360">
        <v>0.166040431839064</v>
      </c>
      <c r="E360" t="s">
        <v>369</v>
      </c>
      <c r="F360">
        <v>0.165663963751285</v>
      </c>
      <c r="H360" t="s">
        <v>369</v>
      </c>
      <c r="I360">
        <v>0.31591557402862203</v>
      </c>
      <c r="J360" t="s">
        <v>369</v>
      </c>
      <c r="K360">
        <v>0.31272100424394</v>
      </c>
      <c r="L360" t="s">
        <v>369</v>
      </c>
      <c r="M360">
        <v>0.30478066438808998</v>
      </c>
      <c r="O360" t="s">
        <v>394</v>
      </c>
      <c r="P360" s="3">
        <v>2.5324446219849301E-7</v>
      </c>
      <c r="Q360" t="s">
        <v>394</v>
      </c>
      <c r="R360" s="3">
        <v>1.7083608304191399E-7</v>
      </c>
      <c r="S360" t="s">
        <v>394</v>
      </c>
      <c r="T360" s="3">
        <v>2.00545685782786E-7</v>
      </c>
      <c r="U360" s="72"/>
      <c r="V360" t="s">
        <v>394</v>
      </c>
      <c r="W360" s="3">
        <v>9.6578902002298393E-7</v>
      </c>
      <c r="X360" t="s">
        <v>394</v>
      </c>
      <c r="Y360" s="3">
        <v>9.1479970907531797E-7</v>
      </c>
      <c r="Z360" t="s">
        <v>394</v>
      </c>
      <c r="AA360" s="3">
        <v>9.7702523728858697E-7</v>
      </c>
    </row>
    <row r="361" spans="1:27">
      <c r="A361" t="s">
        <v>370</v>
      </c>
      <c r="B361">
        <v>0.209871182515559</v>
      </c>
      <c r="C361" t="s">
        <v>370</v>
      </c>
      <c r="D361">
        <v>0.11642675698560501</v>
      </c>
      <c r="E361" t="s">
        <v>370</v>
      </c>
      <c r="F361">
        <v>0.12206818379980799</v>
      </c>
      <c r="H361" t="s">
        <v>370</v>
      </c>
      <c r="I361">
        <v>0.44495033112582699</v>
      </c>
      <c r="J361" t="s">
        <v>370</v>
      </c>
      <c r="K361">
        <v>0.43140028288543097</v>
      </c>
      <c r="L361" t="s">
        <v>370</v>
      </c>
      <c r="M361">
        <v>0.50574957410562105</v>
      </c>
      <c r="O361" t="s">
        <v>395</v>
      </c>
      <c r="P361">
        <v>5.7302537637753302E-2</v>
      </c>
      <c r="Q361" t="s">
        <v>395</v>
      </c>
      <c r="R361">
        <v>4.9794127063460397E-2</v>
      </c>
      <c r="S361" t="s">
        <v>395</v>
      </c>
      <c r="T361">
        <v>7.54666436979778E-2</v>
      </c>
      <c r="V361" t="s">
        <v>395</v>
      </c>
      <c r="W361">
        <v>0.42897009973601002</v>
      </c>
      <c r="X361" t="s">
        <v>395</v>
      </c>
      <c r="Y361">
        <v>0.256631758696579</v>
      </c>
      <c r="Z361" t="s">
        <v>395</v>
      </c>
      <c r="AA361">
        <v>0.37922596576683198</v>
      </c>
    </row>
    <row r="362" spans="1:27">
      <c r="A362" t="s">
        <v>371</v>
      </c>
      <c r="B362">
        <v>0</v>
      </c>
      <c r="C362" t="s">
        <v>371</v>
      </c>
      <c r="D362">
        <v>0</v>
      </c>
      <c r="E362" t="s">
        <v>371</v>
      </c>
      <c r="F362">
        <v>0</v>
      </c>
      <c r="H362" t="s">
        <v>371</v>
      </c>
      <c r="I362">
        <v>0</v>
      </c>
      <c r="J362" t="s">
        <v>371</v>
      </c>
      <c r="K362">
        <v>0</v>
      </c>
      <c r="L362" t="s">
        <v>371</v>
      </c>
      <c r="M362">
        <v>0</v>
      </c>
      <c r="O362" t="s">
        <v>396</v>
      </c>
      <c r="P362">
        <v>5.1211860883539602E-3</v>
      </c>
      <c r="Q362" t="s">
        <v>396</v>
      </c>
      <c r="R362">
        <v>3.6151045643142898E-3</v>
      </c>
      <c r="S362" t="s">
        <v>396</v>
      </c>
      <c r="T362">
        <v>4.1821964259725003E-3</v>
      </c>
      <c r="V362" t="s">
        <v>396</v>
      </c>
      <c r="W362">
        <v>1.7876739549448298E-2</v>
      </c>
      <c r="X362" t="s">
        <v>396</v>
      </c>
      <c r="Y362">
        <v>1.70832129263798E-2</v>
      </c>
      <c r="Z362" t="s">
        <v>396</v>
      </c>
      <c r="AA362">
        <v>1.82008949042704E-2</v>
      </c>
    </row>
    <row r="363" spans="1:27">
      <c r="A363" t="s">
        <v>372</v>
      </c>
      <c r="B363">
        <v>0.213489651185227</v>
      </c>
      <c r="C363" t="s">
        <v>372</v>
      </c>
      <c r="D363">
        <v>0.120395850972272</v>
      </c>
      <c r="E363" t="s">
        <v>372</v>
      </c>
      <c r="F363">
        <v>9.4820821337634698E-2</v>
      </c>
      <c r="H363" t="s">
        <v>372</v>
      </c>
      <c r="I363">
        <v>0.33629966888111001</v>
      </c>
      <c r="J363" t="s">
        <v>372</v>
      </c>
      <c r="K363">
        <v>0.140337694479967</v>
      </c>
      <c r="L363" t="s">
        <v>372</v>
      </c>
      <c r="M363">
        <v>0.26702182099688798</v>
      </c>
      <c r="O363" t="s">
        <v>397</v>
      </c>
      <c r="P363">
        <v>1.42063812181799E-2</v>
      </c>
      <c r="Q363" t="s">
        <v>397</v>
      </c>
      <c r="R363">
        <v>9.5834771684438508E-3</v>
      </c>
      <c r="S363" t="s">
        <v>397</v>
      </c>
      <c r="T363">
        <v>1.12501116081998E-2</v>
      </c>
      <c r="V363" t="s">
        <v>397</v>
      </c>
      <c r="W363">
        <v>5.4178349547328197E-2</v>
      </c>
      <c r="X363" t="s">
        <v>397</v>
      </c>
      <c r="Y363">
        <v>5.1317976682125198E-2</v>
      </c>
      <c r="Z363" t="s">
        <v>397</v>
      </c>
      <c r="AA363">
        <v>5.4808673249845397E-2</v>
      </c>
    </row>
    <row r="364" spans="1:27">
      <c r="A364" t="s">
        <v>373</v>
      </c>
      <c r="B364">
        <v>7.1186865578056299E-2</v>
      </c>
      <c r="C364" t="s">
        <v>373</v>
      </c>
      <c r="D364">
        <v>1.3230313293818701E-2</v>
      </c>
      <c r="E364" t="s">
        <v>373</v>
      </c>
      <c r="F364">
        <v>3.0952831773902199E-2</v>
      </c>
      <c r="H364" t="s">
        <v>373</v>
      </c>
      <c r="I364">
        <v>3.1043046357615799E-2</v>
      </c>
      <c r="J364" t="s">
        <v>373</v>
      </c>
      <c r="K364">
        <v>0.109453783254139</v>
      </c>
      <c r="L364" t="s">
        <v>373</v>
      </c>
      <c r="M364">
        <v>3.1942078364565502E-2</v>
      </c>
      <c r="O364" t="s">
        <v>398</v>
      </c>
      <c r="P364">
        <v>0</v>
      </c>
      <c r="Q364" t="s">
        <v>398</v>
      </c>
      <c r="R364">
        <v>0</v>
      </c>
      <c r="S364" t="s">
        <v>398</v>
      </c>
      <c r="T364">
        <v>0</v>
      </c>
      <c r="V364" t="s">
        <v>398</v>
      </c>
      <c r="W364">
        <v>0</v>
      </c>
      <c r="X364" t="s">
        <v>398</v>
      </c>
      <c r="Y364">
        <v>0</v>
      </c>
      <c r="Z364" t="s">
        <v>398</v>
      </c>
      <c r="AA364">
        <v>0</v>
      </c>
    </row>
    <row r="365" spans="1:27">
      <c r="A365" t="s">
        <v>374</v>
      </c>
      <c r="B365">
        <v>0.209118541033434</v>
      </c>
      <c r="C365" t="s">
        <v>374</v>
      </c>
      <c r="D365">
        <v>0.18365791701947501</v>
      </c>
      <c r="E365" t="s">
        <v>374</v>
      </c>
      <c r="F365">
        <v>0.155166099921527</v>
      </c>
      <c r="H365" t="s">
        <v>374</v>
      </c>
      <c r="I365">
        <v>0.15099337748344299</v>
      </c>
      <c r="J365" t="s">
        <v>374</v>
      </c>
      <c r="K365">
        <v>0.14108910891089099</v>
      </c>
      <c r="L365" t="s">
        <v>374</v>
      </c>
      <c r="M365">
        <v>0.18654173764906301</v>
      </c>
      <c r="O365" t="s">
        <v>399</v>
      </c>
      <c r="P365">
        <v>0</v>
      </c>
      <c r="Q365" t="s">
        <v>399</v>
      </c>
      <c r="R365">
        <v>0</v>
      </c>
      <c r="S365" t="s">
        <v>399</v>
      </c>
      <c r="T365">
        <v>0</v>
      </c>
      <c r="V365" t="s">
        <v>399</v>
      </c>
      <c r="W365">
        <v>0</v>
      </c>
      <c r="X365" t="s">
        <v>399</v>
      </c>
      <c r="Y365">
        <v>0</v>
      </c>
      <c r="Z365" t="s">
        <v>399</v>
      </c>
      <c r="AA365">
        <v>0</v>
      </c>
    </row>
    <row r="366" spans="1:27">
      <c r="A366" t="s">
        <v>375</v>
      </c>
      <c r="B366">
        <v>0</v>
      </c>
      <c r="C366" t="s">
        <v>375</v>
      </c>
      <c r="D366">
        <v>0</v>
      </c>
      <c r="E366" t="s">
        <v>375</v>
      </c>
      <c r="F366">
        <v>0</v>
      </c>
      <c r="H366" t="s">
        <v>375</v>
      </c>
      <c r="I366">
        <v>0</v>
      </c>
      <c r="J366" t="s">
        <v>375</v>
      </c>
      <c r="K366">
        <v>0</v>
      </c>
      <c r="L366" t="s">
        <v>375</v>
      </c>
      <c r="M366">
        <v>0</v>
      </c>
      <c r="O366" t="s">
        <v>400</v>
      </c>
      <c r="P366">
        <v>0.11267182453241099</v>
      </c>
      <c r="Q366" t="s">
        <v>400</v>
      </c>
      <c r="R366">
        <v>8.4472836703447504E-2</v>
      </c>
      <c r="S366" t="s">
        <v>400</v>
      </c>
      <c r="T366">
        <v>7.6560993591561197E-2</v>
      </c>
      <c r="V366" t="s">
        <v>400</v>
      </c>
      <c r="W366">
        <v>0.266209181258873</v>
      </c>
      <c r="X366" t="s">
        <v>400</v>
      </c>
      <c r="Y366">
        <v>0.26836832061068699</v>
      </c>
      <c r="Z366" t="s">
        <v>400</v>
      </c>
      <c r="AA366">
        <v>0.132162346521145</v>
      </c>
    </row>
    <row r="367" spans="1:27">
      <c r="A367" t="s">
        <v>376</v>
      </c>
      <c r="B367" s="3">
        <v>3.8448331179097203E-4</v>
      </c>
      <c r="C367" t="s">
        <v>376</v>
      </c>
      <c r="D367" s="3">
        <v>2.4522174498997602E-4</v>
      </c>
      <c r="E367" t="s">
        <v>376</v>
      </c>
      <c r="F367" s="3">
        <v>1.9170968153048301E-4</v>
      </c>
      <c r="G367" s="72"/>
      <c r="H367" t="s">
        <v>376</v>
      </c>
      <c r="I367" s="3">
        <v>6.7316598142497198E-4</v>
      </c>
      <c r="J367" t="s">
        <v>376</v>
      </c>
      <c r="K367" s="3">
        <v>3.77555945306085E-4</v>
      </c>
      <c r="L367" t="s">
        <v>376</v>
      </c>
      <c r="M367" s="3">
        <v>7.6132081449031797E-4</v>
      </c>
      <c r="N367" s="72"/>
      <c r="O367" t="s">
        <v>401</v>
      </c>
      <c r="P367" s="3">
        <v>8.4710287157311703E-5</v>
      </c>
      <c r="Q367" t="s">
        <v>401</v>
      </c>
      <c r="R367" s="3">
        <v>5.7144669777519803E-5</v>
      </c>
      <c r="S367" t="s">
        <v>401</v>
      </c>
      <c r="T367" s="3">
        <v>6.70825609981727E-5</v>
      </c>
      <c r="U367" s="72"/>
      <c r="V367" t="s">
        <v>401</v>
      </c>
      <c r="W367" s="3">
        <v>3.2305641940411003E-4</v>
      </c>
      <c r="X367" t="s">
        <v>401</v>
      </c>
      <c r="Y367" s="3">
        <v>3.0600050268569099E-4</v>
      </c>
      <c r="Z367" t="s">
        <v>401</v>
      </c>
      <c r="AA367" s="3">
        <v>3.2681495643120499E-4</v>
      </c>
    </row>
    <row r="368" spans="1:27">
      <c r="A368" t="s">
        <v>377</v>
      </c>
      <c r="B368">
        <v>0</v>
      </c>
      <c r="C368" t="s">
        <v>377</v>
      </c>
      <c r="D368">
        <v>0</v>
      </c>
      <c r="E368" t="s">
        <v>377</v>
      </c>
      <c r="F368">
        <v>0</v>
      </c>
      <c r="H368" t="s">
        <v>377</v>
      </c>
      <c r="I368">
        <v>0</v>
      </c>
      <c r="J368" t="s">
        <v>377</v>
      </c>
      <c r="K368">
        <v>0</v>
      </c>
      <c r="L368" t="s">
        <v>377</v>
      </c>
      <c r="M368">
        <v>0</v>
      </c>
      <c r="O368" t="s">
        <v>402</v>
      </c>
      <c r="P368">
        <v>0</v>
      </c>
      <c r="Q368" t="s">
        <v>402</v>
      </c>
      <c r="R368">
        <v>0</v>
      </c>
      <c r="S368" t="s">
        <v>402</v>
      </c>
      <c r="T368">
        <v>0</v>
      </c>
      <c r="V368" t="s">
        <v>402</v>
      </c>
      <c r="W368">
        <v>0</v>
      </c>
      <c r="X368" t="s">
        <v>402</v>
      </c>
      <c r="Y368">
        <v>0</v>
      </c>
      <c r="Z368" t="s">
        <v>402</v>
      </c>
      <c r="AA368">
        <v>0</v>
      </c>
    </row>
    <row r="369" spans="1:27">
      <c r="A369" t="s">
        <v>378</v>
      </c>
      <c r="B369">
        <v>0.44434795194673599</v>
      </c>
      <c r="C369" t="s">
        <v>378</v>
      </c>
      <c r="D369">
        <v>0.30482641828958501</v>
      </c>
      <c r="E369" t="s">
        <v>378</v>
      </c>
      <c r="F369">
        <v>0.19356526288255299</v>
      </c>
      <c r="H369" t="s">
        <v>378</v>
      </c>
      <c r="I369">
        <v>0.55463576158940397</v>
      </c>
      <c r="J369" t="s">
        <v>378</v>
      </c>
      <c r="K369">
        <v>0.43140028288543097</v>
      </c>
      <c r="L369" t="s">
        <v>378</v>
      </c>
      <c r="M369">
        <v>0.52668938103363505</v>
      </c>
      <c r="O369" t="s">
        <v>403</v>
      </c>
      <c r="P369">
        <v>1.42063812181799E-2</v>
      </c>
      <c r="Q369" t="s">
        <v>403</v>
      </c>
      <c r="R369">
        <v>9.5834771684438508E-3</v>
      </c>
      <c r="S369" t="s">
        <v>403</v>
      </c>
      <c r="T369">
        <v>1.12501116081998E-2</v>
      </c>
      <c r="V369" t="s">
        <v>403</v>
      </c>
      <c r="W369">
        <v>5.4178349547328197E-2</v>
      </c>
      <c r="X369" t="s">
        <v>403</v>
      </c>
      <c r="Y369">
        <v>5.1317976682125198E-2</v>
      </c>
      <c r="Z369" t="s">
        <v>403</v>
      </c>
      <c r="AA369">
        <v>5.4808673249845397E-2</v>
      </c>
    </row>
    <row r="370" spans="1:27">
      <c r="A370" t="s">
        <v>379</v>
      </c>
      <c r="B370">
        <v>0.108915906788247</v>
      </c>
      <c r="C370" t="s">
        <v>379</v>
      </c>
      <c r="D370">
        <v>9.5655165114309895E-2</v>
      </c>
      <c r="E370" t="s">
        <v>379</v>
      </c>
      <c r="F370">
        <v>8.0815677042462203E-2</v>
      </c>
      <c r="H370" t="s">
        <v>379</v>
      </c>
      <c r="I370">
        <v>7.8642384105960195E-2</v>
      </c>
      <c r="J370" t="s">
        <v>379</v>
      </c>
      <c r="K370">
        <v>7.3483910891089105E-2</v>
      </c>
      <c r="L370" t="s">
        <v>379</v>
      </c>
      <c r="M370">
        <v>9.7157155025553596E-2</v>
      </c>
      <c r="O370" t="s">
        <v>404</v>
      </c>
      <c r="P370">
        <v>3.3417328849434103E-2</v>
      </c>
      <c r="Q370" t="s">
        <v>404</v>
      </c>
      <c r="R370">
        <v>2.25429828427453E-2</v>
      </c>
      <c r="S370" t="s">
        <v>404</v>
      </c>
      <c r="T370">
        <v>2.6463366949701899E-2</v>
      </c>
      <c r="V370" t="s">
        <v>404</v>
      </c>
      <c r="W370">
        <v>0.12744242855736801</v>
      </c>
      <c r="X370" t="s">
        <v>404</v>
      </c>
      <c r="Y370">
        <v>0.12071404225051</v>
      </c>
      <c r="Z370" t="s">
        <v>404</v>
      </c>
      <c r="AA370">
        <v>0.12892512383184199</v>
      </c>
    </row>
    <row r="371" spans="1:27">
      <c r="A371" t="s">
        <v>380</v>
      </c>
      <c r="B371" s="3">
        <v>2.5143630110263502E-4</v>
      </c>
      <c r="C371" t="s">
        <v>380</v>
      </c>
      <c r="D371" s="3">
        <v>1.60364951382064E-4</v>
      </c>
      <c r="E371" t="s">
        <v>380</v>
      </c>
      <c r="F371" s="3">
        <v>1.2537026170978999E-4</v>
      </c>
      <c r="G371" s="72"/>
      <c r="H371" t="s">
        <v>380</v>
      </c>
      <c r="I371" s="3">
        <v>4.4022290226923701E-4</v>
      </c>
      <c r="J371" t="s">
        <v>380</v>
      </c>
      <c r="K371" s="3">
        <v>2.46906083803969E-4</v>
      </c>
      <c r="L371" t="s">
        <v>380</v>
      </c>
      <c r="M371" s="3">
        <v>4.9787255793188505E-4</v>
      </c>
      <c r="N371" s="72"/>
      <c r="O371" t="s">
        <v>405</v>
      </c>
      <c r="P371" s="3">
        <v>2.5324446219849301E-7</v>
      </c>
      <c r="Q371" t="s">
        <v>405</v>
      </c>
      <c r="R371" s="3">
        <v>1.7083608304191399E-7</v>
      </c>
      <c r="S371" t="s">
        <v>405</v>
      </c>
      <c r="T371" s="3">
        <v>2.00545685782786E-7</v>
      </c>
      <c r="U371" s="72"/>
      <c r="V371" t="s">
        <v>405</v>
      </c>
      <c r="W371" s="3">
        <v>9.6578902002298393E-7</v>
      </c>
      <c r="X371" t="s">
        <v>405</v>
      </c>
      <c r="Y371" s="3">
        <v>9.1479970907531797E-7</v>
      </c>
      <c r="Z371" t="s">
        <v>405</v>
      </c>
      <c r="AA371" s="3">
        <v>9.7702523728858697E-7</v>
      </c>
    </row>
    <row r="372" spans="1:27">
      <c r="A372" t="s">
        <v>381</v>
      </c>
      <c r="B372">
        <v>0</v>
      </c>
      <c r="C372" t="s">
        <v>381</v>
      </c>
      <c r="D372">
        <v>0</v>
      </c>
      <c r="E372" t="s">
        <v>381</v>
      </c>
      <c r="F372">
        <v>0</v>
      </c>
      <c r="H372" t="s">
        <v>381</v>
      </c>
      <c r="I372">
        <v>0</v>
      </c>
      <c r="J372" t="s">
        <v>381</v>
      </c>
      <c r="K372">
        <v>0</v>
      </c>
      <c r="L372" t="s">
        <v>381</v>
      </c>
      <c r="M372">
        <v>0</v>
      </c>
      <c r="O372" t="s">
        <v>406</v>
      </c>
      <c r="P372">
        <v>3.3417328849434103E-2</v>
      </c>
      <c r="Q372" t="s">
        <v>406</v>
      </c>
      <c r="R372">
        <v>2.25429828427453E-2</v>
      </c>
      <c r="S372" t="s">
        <v>406</v>
      </c>
      <c r="T372">
        <v>2.6463366949701899E-2</v>
      </c>
      <c r="V372" t="s">
        <v>406</v>
      </c>
      <c r="W372">
        <v>0.12744242855736801</v>
      </c>
      <c r="X372" t="s">
        <v>406</v>
      </c>
      <c r="Y372">
        <v>0.12071404225051</v>
      </c>
      <c r="Z372" t="s">
        <v>406</v>
      </c>
      <c r="AA372">
        <v>0.12892512383184199</v>
      </c>
    </row>
    <row r="373" spans="1:27">
      <c r="A373" t="s">
        <v>382</v>
      </c>
      <c r="B373">
        <v>0</v>
      </c>
      <c r="C373" t="s">
        <v>382</v>
      </c>
      <c r="D373">
        <v>0</v>
      </c>
      <c r="E373" t="s">
        <v>382</v>
      </c>
      <c r="F373">
        <v>0</v>
      </c>
      <c r="H373" t="s">
        <v>382</v>
      </c>
      <c r="I373">
        <v>1.55215231788079E-2</v>
      </c>
      <c r="J373" t="s">
        <v>382</v>
      </c>
      <c r="K373">
        <v>1.3260254596888199E-2</v>
      </c>
      <c r="L373" t="s">
        <v>382</v>
      </c>
      <c r="M373">
        <v>0</v>
      </c>
      <c r="O373" t="s">
        <v>407</v>
      </c>
      <c r="P373">
        <v>0.103922708673053</v>
      </c>
      <c r="Q373" t="s">
        <v>407</v>
      </c>
      <c r="R373">
        <v>7.1759345577447606E-2</v>
      </c>
      <c r="S373" t="s">
        <v>407</v>
      </c>
      <c r="T373">
        <v>8.6173209216212798E-2</v>
      </c>
      <c r="V373" t="s">
        <v>407</v>
      </c>
      <c r="W373">
        <v>0.29541498360049401</v>
      </c>
      <c r="X373" t="s">
        <v>407</v>
      </c>
      <c r="Y373">
        <v>0.29432700903271303</v>
      </c>
      <c r="Z373" t="s">
        <v>407</v>
      </c>
      <c r="AA373">
        <v>0.21145918642287101</v>
      </c>
    </row>
    <row r="374" spans="1:27">
      <c r="A374" t="s">
        <v>383</v>
      </c>
      <c r="B374">
        <v>0</v>
      </c>
      <c r="C374" t="s">
        <v>383</v>
      </c>
      <c r="D374">
        <v>0</v>
      </c>
      <c r="E374" t="s">
        <v>383</v>
      </c>
      <c r="F374">
        <v>0</v>
      </c>
      <c r="H374" t="s">
        <v>383</v>
      </c>
      <c r="I374">
        <v>0</v>
      </c>
      <c r="J374" t="s">
        <v>383</v>
      </c>
      <c r="K374">
        <v>0</v>
      </c>
      <c r="L374" t="s">
        <v>383</v>
      </c>
      <c r="M374">
        <v>0</v>
      </c>
      <c r="O374" t="s">
        <v>408</v>
      </c>
      <c r="P374">
        <v>1.00295215379446E-2</v>
      </c>
      <c r="Q374" t="s">
        <v>408</v>
      </c>
      <c r="R374">
        <v>7.0848299801582401E-3</v>
      </c>
      <c r="S374" t="s">
        <v>408</v>
      </c>
      <c r="T374">
        <v>8.1944194535026292E-3</v>
      </c>
      <c r="V374" t="s">
        <v>408</v>
      </c>
      <c r="W374">
        <v>3.5121561901178197E-2</v>
      </c>
      <c r="X374" t="s">
        <v>408</v>
      </c>
      <c r="Y374">
        <v>3.3413363998988602E-2</v>
      </c>
      <c r="Z374" t="s">
        <v>408</v>
      </c>
      <c r="AA374">
        <v>3.5597999521996798E-2</v>
      </c>
    </row>
    <row r="375" spans="1:27">
      <c r="A375" t="s">
        <v>384</v>
      </c>
      <c r="B375">
        <v>0</v>
      </c>
      <c r="C375" t="s">
        <v>384</v>
      </c>
      <c r="D375">
        <v>0</v>
      </c>
      <c r="E375" t="s">
        <v>384</v>
      </c>
      <c r="F375">
        <v>0</v>
      </c>
      <c r="H375" t="s">
        <v>384</v>
      </c>
      <c r="I375">
        <v>0</v>
      </c>
      <c r="J375" t="s">
        <v>384</v>
      </c>
      <c r="K375">
        <v>0</v>
      </c>
      <c r="L375" t="s">
        <v>384</v>
      </c>
      <c r="M375">
        <v>0</v>
      </c>
      <c r="O375" t="s">
        <v>409</v>
      </c>
      <c r="P375">
        <v>0</v>
      </c>
      <c r="Q375" t="s">
        <v>409</v>
      </c>
      <c r="R375">
        <v>0</v>
      </c>
      <c r="S375" t="s">
        <v>409</v>
      </c>
      <c r="T375">
        <v>0</v>
      </c>
      <c r="V375" t="s">
        <v>409</v>
      </c>
      <c r="W375">
        <v>0</v>
      </c>
      <c r="X375" t="s">
        <v>409</v>
      </c>
      <c r="Y375">
        <v>0</v>
      </c>
      <c r="Z375" t="s">
        <v>409</v>
      </c>
      <c r="AA375">
        <v>0</v>
      </c>
    </row>
    <row r="376" spans="1:27">
      <c r="A376" t="s">
        <v>385</v>
      </c>
      <c r="B376">
        <v>3.0566604306135101E-2</v>
      </c>
      <c r="C376" t="s">
        <v>385</v>
      </c>
      <c r="D376">
        <v>2.0220987345723699E-2</v>
      </c>
      <c r="E376" t="s">
        <v>385</v>
      </c>
      <c r="F376">
        <v>1.62655012113266E-2</v>
      </c>
      <c r="H376" t="s">
        <v>385</v>
      </c>
      <c r="I376">
        <v>4.8971350754488899E-2</v>
      </c>
      <c r="J376" t="s">
        <v>385</v>
      </c>
      <c r="K376">
        <v>2.85130074126561E-2</v>
      </c>
      <c r="L376" t="s">
        <v>385</v>
      </c>
      <c r="M376">
        <v>5.5718951868024197E-2</v>
      </c>
      <c r="O376" t="s">
        <v>410</v>
      </c>
      <c r="P376">
        <v>3.2795157854704902E-2</v>
      </c>
      <c r="Q376" t="s">
        <v>410</v>
      </c>
      <c r="R376">
        <v>2.2123272753927899E-2</v>
      </c>
      <c r="S376" t="s">
        <v>410</v>
      </c>
      <c r="T376">
        <v>2.59706663088708E-2</v>
      </c>
      <c r="V376" t="s">
        <v>410</v>
      </c>
      <c r="W376">
        <v>0.12506967809297601</v>
      </c>
      <c r="X376" t="s">
        <v>410</v>
      </c>
      <c r="Y376">
        <v>0.118466562325253</v>
      </c>
      <c r="Z376" t="s">
        <v>410</v>
      </c>
      <c r="AA376">
        <v>0.12652476822887199</v>
      </c>
    </row>
    <row r="377" spans="1:27">
      <c r="A377" t="s">
        <v>386</v>
      </c>
      <c r="B377" s="3">
        <v>-2.1684043449709999E-17</v>
      </c>
      <c r="C377" t="s">
        <v>386</v>
      </c>
      <c r="D377">
        <v>0</v>
      </c>
      <c r="E377" t="s">
        <v>386</v>
      </c>
      <c r="F377">
        <v>0</v>
      </c>
      <c r="H377" t="s">
        <v>386</v>
      </c>
      <c r="I377" s="3">
        <v>-1.7347234759768E-17</v>
      </c>
      <c r="J377" t="s">
        <v>386</v>
      </c>
      <c r="K377">
        <v>0</v>
      </c>
      <c r="L377" t="s">
        <v>386</v>
      </c>
      <c r="M377">
        <v>0</v>
      </c>
      <c r="O377" t="s">
        <v>411</v>
      </c>
      <c r="P377" s="3">
        <v>2.5324446219849301E-7</v>
      </c>
      <c r="Q377" t="s">
        <v>411</v>
      </c>
      <c r="R377" s="3">
        <v>1.7083608304191399E-7</v>
      </c>
      <c r="S377" t="s">
        <v>411</v>
      </c>
      <c r="T377" s="3">
        <v>2.00545685782786E-7</v>
      </c>
      <c r="U377" s="72"/>
      <c r="V377" t="s">
        <v>411</v>
      </c>
      <c r="W377" s="3">
        <v>9.6578902002298393E-7</v>
      </c>
      <c r="X377" t="s">
        <v>411</v>
      </c>
      <c r="Y377" s="3">
        <v>9.1479970907531797E-7</v>
      </c>
      <c r="Z377" t="s">
        <v>411</v>
      </c>
      <c r="AA377" s="3">
        <v>9.7702523728858697E-7</v>
      </c>
    </row>
    <row r="378" spans="1:27">
      <c r="A378" t="s">
        <v>412</v>
      </c>
      <c r="B378">
        <v>1.07468519322622</v>
      </c>
      <c r="C378" t="s">
        <v>412</v>
      </c>
      <c r="D378">
        <v>0.73825148179508804</v>
      </c>
      <c r="E378" t="s">
        <v>412</v>
      </c>
      <c r="F378">
        <v>0.43377801028860402</v>
      </c>
      <c r="H378" t="s">
        <v>412</v>
      </c>
      <c r="I378">
        <v>0.88472682119205204</v>
      </c>
      <c r="J378" t="s">
        <v>412</v>
      </c>
      <c r="K378">
        <v>0.53041018387552996</v>
      </c>
      <c r="L378" t="s">
        <v>412</v>
      </c>
      <c r="M378">
        <v>0.58560477001703504</v>
      </c>
      <c r="O378" t="s">
        <v>413</v>
      </c>
      <c r="P378">
        <v>0</v>
      </c>
      <c r="Q378" t="s">
        <v>413</v>
      </c>
      <c r="R378">
        <v>0</v>
      </c>
      <c r="S378" t="s">
        <v>413</v>
      </c>
      <c r="T378">
        <v>0</v>
      </c>
      <c r="V378" t="s">
        <v>413</v>
      </c>
      <c r="W378">
        <v>0</v>
      </c>
      <c r="X378" t="s">
        <v>413</v>
      </c>
      <c r="Y378">
        <v>0</v>
      </c>
      <c r="Z378" t="s">
        <v>413</v>
      </c>
      <c r="AA378">
        <v>0</v>
      </c>
    </row>
    <row r="379" spans="1:27">
      <c r="A379" t="s">
        <v>387</v>
      </c>
      <c r="B379">
        <v>0.217831813576494</v>
      </c>
      <c r="C379" t="s">
        <v>387</v>
      </c>
      <c r="D379">
        <v>0.19131033022861901</v>
      </c>
      <c r="E379" t="s">
        <v>387</v>
      </c>
      <c r="F379">
        <v>0.16163135408492399</v>
      </c>
      <c r="H379" t="s">
        <v>387</v>
      </c>
      <c r="I379">
        <v>0.15728476821192</v>
      </c>
      <c r="J379" t="s">
        <v>387</v>
      </c>
      <c r="K379">
        <v>0.14696782178217799</v>
      </c>
      <c r="L379" t="s">
        <v>387</v>
      </c>
      <c r="M379">
        <v>0.194314310051107</v>
      </c>
      <c r="O379" t="s">
        <v>414</v>
      </c>
      <c r="P379">
        <v>0</v>
      </c>
      <c r="Q379" t="s">
        <v>414</v>
      </c>
      <c r="R379">
        <v>0</v>
      </c>
      <c r="S379" t="s">
        <v>414</v>
      </c>
      <c r="T379">
        <v>0</v>
      </c>
      <c r="V379" t="s">
        <v>414</v>
      </c>
      <c r="W379">
        <v>0</v>
      </c>
      <c r="X379" t="s">
        <v>414</v>
      </c>
      <c r="Y379">
        <v>0</v>
      </c>
      <c r="Z379" t="s">
        <v>414</v>
      </c>
      <c r="AA379">
        <v>0</v>
      </c>
    </row>
    <row r="380" spans="1:27">
      <c r="A380" t="s">
        <v>388</v>
      </c>
      <c r="B380">
        <v>0</v>
      </c>
      <c r="C380" t="s">
        <v>388</v>
      </c>
      <c r="D380">
        <v>0</v>
      </c>
      <c r="E380" t="s">
        <v>388</v>
      </c>
      <c r="F380">
        <v>0</v>
      </c>
      <c r="H380" t="s">
        <v>388</v>
      </c>
      <c r="I380">
        <v>0</v>
      </c>
      <c r="J380" t="s">
        <v>388</v>
      </c>
      <c r="K380">
        <v>0</v>
      </c>
      <c r="L380" t="s">
        <v>388</v>
      </c>
      <c r="M380">
        <v>0</v>
      </c>
      <c r="O380" t="s">
        <v>415</v>
      </c>
      <c r="P380">
        <v>0</v>
      </c>
      <c r="Q380" t="s">
        <v>415</v>
      </c>
      <c r="R380">
        <v>0</v>
      </c>
      <c r="S380" t="s">
        <v>415</v>
      </c>
      <c r="T380">
        <v>0</v>
      </c>
      <c r="V380" t="s">
        <v>415</v>
      </c>
      <c r="W380">
        <v>0</v>
      </c>
      <c r="X380" t="s">
        <v>415</v>
      </c>
      <c r="Y380">
        <v>0</v>
      </c>
      <c r="Z380" t="s">
        <v>415</v>
      </c>
      <c r="AA380">
        <v>0</v>
      </c>
    </row>
    <row r="381" spans="1:27">
      <c r="A381" t="s">
        <v>390</v>
      </c>
      <c r="B381">
        <v>0</v>
      </c>
      <c r="C381" t="s">
        <v>390</v>
      </c>
      <c r="D381">
        <v>0</v>
      </c>
      <c r="E381" t="s">
        <v>390</v>
      </c>
      <c r="F381">
        <v>0</v>
      </c>
      <c r="H381" t="s">
        <v>390</v>
      </c>
      <c r="I381">
        <v>0</v>
      </c>
      <c r="J381" t="s">
        <v>390</v>
      </c>
      <c r="K381">
        <v>0</v>
      </c>
      <c r="L381" t="s">
        <v>390</v>
      </c>
      <c r="M381">
        <v>0</v>
      </c>
      <c r="O381" t="s">
        <v>416</v>
      </c>
      <c r="P381" s="3">
        <v>5.0649396143853601E-7</v>
      </c>
      <c r="Q381" t="s">
        <v>416</v>
      </c>
      <c r="R381" s="3">
        <v>3.4167896956205299E-7</v>
      </c>
      <c r="S381" t="s">
        <v>416</v>
      </c>
      <c r="T381" s="3">
        <v>4.0109443943947501E-7</v>
      </c>
      <c r="U381" s="72"/>
      <c r="V381" t="s">
        <v>416</v>
      </c>
      <c r="W381" s="3">
        <v>1.93157757166773E-6</v>
      </c>
      <c r="X381" t="s">
        <v>416</v>
      </c>
      <c r="Y381" s="3">
        <v>1.82959774974733E-6</v>
      </c>
      <c r="Z381" t="s">
        <v>416</v>
      </c>
      <c r="AA381" s="3">
        <v>1.9540457287803199E-6</v>
      </c>
    </row>
    <row r="382" spans="1:27">
      <c r="A382" t="s">
        <v>392</v>
      </c>
      <c r="B382">
        <v>0.108915906788247</v>
      </c>
      <c r="C382" t="s">
        <v>392</v>
      </c>
      <c r="D382">
        <v>9.5655165114309895E-2</v>
      </c>
      <c r="E382" t="s">
        <v>392</v>
      </c>
      <c r="F382">
        <v>8.0815677042462203E-2</v>
      </c>
      <c r="H382" t="s">
        <v>392</v>
      </c>
      <c r="I382">
        <v>7.8642384105960195E-2</v>
      </c>
      <c r="J382" t="s">
        <v>392</v>
      </c>
      <c r="K382">
        <v>7.3483910891089105E-2</v>
      </c>
      <c r="L382" t="s">
        <v>392</v>
      </c>
      <c r="M382">
        <v>9.7157155025553596E-2</v>
      </c>
      <c r="O382" t="s">
        <v>417</v>
      </c>
      <c r="P382">
        <v>4.3396721390308798E-2</v>
      </c>
      <c r="Q382" t="s">
        <v>417</v>
      </c>
      <c r="R382">
        <v>2.7537913163541799E-2</v>
      </c>
      <c r="S382" t="s">
        <v>417</v>
      </c>
      <c r="T382">
        <v>3.1191515910904799E-2</v>
      </c>
      <c r="V382" t="s">
        <v>417</v>
      </c>
      <c r="W382">
        <v>0.21888310462236399</v>
      </c>
      <c r="X382" t="s">
        <v>417</v>
      </c>
      <c r="Y382">
        <v>0.21469465648988201</v>
      </c>
      <c r="Z382" t="s">
        <v>417</v>
      </c>
      <c r="AA382">
        <v>5.1159618014935397E-2</v>
      </c>
    </row>
    <row r="383" spans="1:27">
      <c r="A383" t="s">
        <v>393</v>
      </c>
      <c r="B383">
        <v>0.51024282098296103</v>
      </c>
      <c r="C383" t="s">
        <v>393</v>
      </c>
      <c r="D383">
        <v>0.20374682472480901</v>
      </c>
      <c r="E383" t="s">
        <v>393</v>
      </c>
      <c r="F383">
        <v>0.46941066205750898</v>
      </c>
      <c r="H383" t="s">
        <v>393</v>
      </c>
      <c r="I383">
        <v>0.58464403973509904</v>
      </c>
      <c r="J383" t="s">
        <v>393</v>
      </c>
      <c r="K383">
        <v>9.2420514504666498E-2</v>
      </c>
      <c r="L383" t="s">
        <v>393</v>
      </c>
      <c r="M383">
        <v>7.9855195911413906E-2</v>
      </c>
      <c r="O383" t="s">
        <v>418</v>
      </c>
      <c r="P383" s="3">
        <v>-1.01297788205556E-4</v>
      </c>
      <c r="Q383" t="s">
        <v>418</v>
      </c>
      <c r="R383" s="3">
        <v>-6.8334426032379202E-5</v>
      </c>
      <c r="S383" t="s">
        <v>418</v>
      </c>
      <c r="T383" s="3">
        <v>-8.0218276707455502E-5</v>
      </c>
      <c r="U383" s="72"/>
      <c r="V383" t="s">
        <v>418</v>
      </c>
      <c r="W383" s="3">
        <v>-3.8631560164503699E-4</v>
      </c>
      <c r="X383" t="s">
        <v>418</v>
      </c>
      <c r="Y383" s="3">
        <v>-3.65919884643517E-4</v>
      </c>
      <c r="Z383" t="s">
        <v>418</v>
      </c>
      <c r="AA383" s="3">
        <v>-3.9081009163055498E-4</v>
      </c>
    </row>
    <row r="384" spans="1:27">
      <c r="A384" t="s">
        <v>394</v>
      </c>
      <c r="B384" s="3">
        <v>7.5167803020218895E-7</v>
      </c>
      <c r="C384" t="s">
        <v>394</v>
      </c>
      <c r="D384" s="3">
        <v>4.7941689501364401E-7</v>
      </c>
      <c r="E384" t="s">
        <v>394</v>
      </c>
      <c r="F384" s="3">
        <v>3.7479898866902403E-7</v>
      </c>
      <c r="G384" s="72"/>
      <c r="H384" t="s">
        <v>394</v>
      </c>
      <c r="I384" s="3">
        <v>1.31606253160284E-6</v>
      </c>
      <c r="J384" t="s">
        <v>394</v>
      </c>
      <c r="K384" s="3">
        <v>7.38134779683015E-7</v>
      </c>
      <c r="L384" t="s">
        <v>394</v>
      </c>
      <c r="M384" s="3">
        <v>1.4884082449383701E-6</v>
      </c>
      <c r="N384" s="72"/>
      <c r="O384" t="s">
        <v>419</v>
      </c>
      <c r="P384">
        <v>3.75572748441373E-3</v>
      </c>
      <c r="Q384" t="s">
        <v>419</v>
      </c>
      <c r="R384">
        <v>3.9596642204740998E-3</v>
      </c>
      <c r="S384" t="s">
        <v>419</v>
      </c>
      <c r="T384">
        <v>4.2533885328645098E-3</v>
      </c>
      <c r="V384" t="s">
        <v>419</v>
      </c>
      <c r="W384">
        <v>5.9157595835305204E-3</v>
      </c>
      <c r="X384" t="s">
        <v>419</v>
      </c>
      <c r="Y384">
        <v>5.9637404580152598E-3</v>
      </c>
      <c r="Z384" t="s">
        <v>419</v>
      </c>
      <c r="AA384">
        <v>4.2633015006821196E-3</v>
      </c>
    </row>
    <row r="385" spans="1:27">
      <c r="A385" t="s">
        <v>395</v>
      </c>
      <c r="B385">
        <v>0.209680803175471</v>
      </c>
      <c r="C385" t="s">
        <v>395</v>
      </c>
      <c r="D385">
        <v>0.10489499242474699</v>
      </c>
      <c r="E385" t="s">
        <v>395</v>
      </c>
      <c r="F385">
        <v>0.111086322548961</v>
      </c>
      <c r="H385" t="s">
        <v>395</v>
      </c>
      <c r="I385">
        <v>0.139072847682119</v>
      </c>
      <c r="J385" t="s">
        <v>395</v>
      </c>
      <c r="K385">
        <v>0.10767326732673201</v>
      </c>
      <c r="L385" t="s">
        <v>395</v>
      </c>
      <c r="M385">
        <v>0.14235519591141399</v>
      </c>
      <c r="O385" t="s">
        <v>420</v>
      </c>
      <c r="P385">
        <v>0</v>
      </c>
      <c r="Q385" t="s">
        <v>420</v>
      </c>
      <c r="R385">
        <v>0</v>
      </c>
      <c r="S385" t="s">
        <v>420</v>
      </c>
      <c r="T385">
        <v>0</v>
      </c>
      <c r="V385" t="s">
        <v>420</v>
      </c>
      <c r="W385">
        <v>0</v>
      </c>
      <c r="X385" t="s">
        <v>420</v>
      </c>
      <c r="Y385">
        <v>0</v>
      </c>
      <c r="Z385" t="s">
        <v>420</v>
      </c>
      <c r="AA385">
        <v>0</v>
      </c>
    </row>
    <row r="386" spans="1:27">
      <c r="A386" t="s">
        <v>421</v>
      </c>
      <c r="B386">
        <v>9.7698653929656903E-2</v>
      </c>
      <c r="C386" t="s">
        <v>421</v>
      </c>
      <c r="D386">
        <v>6.0859441151566399E-2</v>
      </c>
      <c r="E386" t="s">
        <v>421</v>
      </c>
      <c r="F386">
        <v>4.5775568924927998E-2</v>
      </c>
      <c r="H386" t="s">
        <v>421</v>
      </c>
      <c r="I386">
        <v>0.155215231788079</v>
      </c>
      <c r="J386" t="s">
        <v>421</v>
      </c>
      <c r="K386">
        <v>0.11492220650636401</v>
      </c>
      <c r="L386" t="s">
        <v>421</v>
      </c>
      <c r="M386">
        <v>0.117120954003407</v>
      </c>
      <c r="O386" t="s">
        <v>422</v>
      </c>
      <c r="P386">
        <v>0.25709606630749798</v>
      </c>
      <c r="Q386" t="s">
        <v>422</v>
      </c>
      <c r="R386">
        <v>0.17932088373980101</v>
      </c>
      <c r="S386" t="s">
        <v>422</v>
      </c>
      <c r="T386">
        <v>0.19763646765520901</v>
      </c>
      <c r="V386" t="s">
        <v>422</v>
      </c>
      <c r="W386">
        <v>0.76685700673611401</v>
      </c>
      <c r="X386" t="s">
        <v>422</v>
      </c>
      <c r="Y386">
        <v>0.75087124131863803</v>
      </c>
      <c r="Z386" t="s">
        <v>422</v>
      </c>
      <c r="AA386">
        <v>1.34916557837734</v>
      </c>
    </row>
    <row r="387" spans="1:27">
      <c r="A387" t="s">
        <v>396</v>
      </c>
      <c r="B387">
        <v>1.63090159686076E-2</v>
      </c>
      <c r="C387" t="s">
        <v>396</v>
      </c>
      <c r="D387">
        <v>1.05842506345128E-2</v>
      </c>
      <c r="E387" t="s">
        <v>396</v>
      </c>
      <c r="F387">
        <v>8.70438142767011E-3</v>
      </c>
      <c r="H387" t="s">
        <v>396</v>
      </c>
      <c r="I387">
        <v>2.6264692210803901E-2</v>
      </c>
      <c r="J387" t="s">
        <v>396</v>
      </c>
      <c r="K387">
        <v>6.14630285811374E-3</v>
      </c>
      <c r="L387" t="s">
        <v>396</v>
      </c>
      <c r="M387">
        <v>2.9755813342946899E-2</v>
      </c>
      <c r="O387" t="s">
        <v>423</v>
      </c>
      <c r="P387">
        <v>-3.75572747725527E-3</v>
      </c>
      <c r="Q387" t="s">
        <v>423</v>
      </c>
      <c r="R387">
        <v>-5.2795522933593002E-3</v>
      </c>
      <c r="S387" t="s">
        <v>423</v>
      </c>
      <c r="T387">
        <v>-8.5067770705791104E-3</v>
      </c>
      <c r="V387" t="s">
        <v>423</v>
      </c>
      <c r="W387">
        <v>-5.9157595824217398E-3</v>
      </c>
      <c r="X387" t="s">
        <v>423</v>
      </c>
      <c r="Y387">
        <v>-1.1927480911253899E-2</v>
      </c>
      <c r="Z387" t="s">
        <v>423</v>
      </c>
      <c r="AA387">
        <v>-1.2789904503733801E-2</v>
      </c>
    </row>
    <row r="388" spans="1:27">
      <c r="A388" t="s">
        <v>397</v>
      </c>
      <c r="B388">
        <v>4.21672582992672E-2</v>
      </c>
      <c r="C388" t="s">
        <v>397</v>
      </c>
      <c r="D388">
        <v>2.6894089268027801E-2</v>
      </c>
      <c r="E388" t="s">
        <v>397</v>
      </c>
      <c r="F388">
        <v>2.1025286266860701E-2</v>
      </c>
      <c r="H388" t="s">
        <v>397</v>
      </c>
      <c r="I388">
        <v>7.3827817866590303E-2</v>
      </c>
      <c r="J388" t="s">
        <v>397</v>
      </c>
      <c r="K388">
        <v>4.1407515803267902E-2</v>
      </c>
      <c r="L388" t="s">
        <v>397</v>
      </c>
      <c r="M388">
        <v>8.3495981520430404E-2</v>
      </c>
      <c r="O388" t="s">
        <v>424</v>
      </c>
      <c r="P388">
        <v>0</v>
      </c>
      <c r="Q388" t="s">
        <v>424</v>
      </c>
      <c r="R388">
        <v>0</v>
      </c>
      <c r="S388" t="s">
        <v>424</v>
      </c>
      <c r="T388">
        <v>0</v>
      </c>
      <c r="V388" t="s">
        <v>424</v>
      </c>
      <c r="W388">
        <v>0</v>
      </c>
      <c r="X388" t="s">
        <v>424</v>
      </c>
      <c r="Y388">
        <v>0</v>
      </c>
      <c r="Z388" t="s">
        <v>424</v>
      </c>
      <c r="AA388">
        <v>0</v>
      </c>
    </row>
    <row r="389" spans="1:27">
      <c r="A389" t="s">
        <v>398</v>
      </c>
      <c r="B389">
        <v>0.124750325662179</v>
      </c>
      <c r="C389" t="s">
        <v>398</v>
      </c>
      <c r="D389">
        <v>0.115167231160033</v>
      </c>
      <c r="E389" t="s">
        <v>398</v>
      </c>
      <c r="F389">
        <v>8.8922312320167396E-2</v>
      </c>
      <c r="H389" t="s">
        <v>398</v>
      </c>
      <c r="I389">
        <v>7.7483443708609198E-2</v>
      </c>
      <c r="J389" t="s">
        <v>398</v>
      </c>
      <c r="K389">
        <v>5.99893917963224E-2</v>
      </c>
      <c r="L389" t="s">
        <v>398</v>
      </c>
      <c r="M389">
        <v>7.9312180579216296E-2</v>
      </c>
      <c r="O389" t="s">
        <v>425</v>
      </c>
      <c r="P389">
        <v>-1.0038610489573299E-3</v>
      </c>
      <c r="Q389" t="s">
        <v>425</v>
      </c>
      <c r="R389" s="3">
        <v>-6.7719422804657305E-4</v>
      </c>
      <c r="S389" t="s">
        <v>425</v>
      </c>
      <c r="T389" s="3">
        <v>-7.9496309626847495E-4</v>
      </c>
      <c r="U389" s="72"/>
      <c r="V389" t="s">
        <v>425</v>
      </c>
      <c r="W389">
        <v>-3.8283876783680101E-3</v>
      </c>
      <c r="X389" t="s">
        <v>425</v>
      </c>
      <c r="Y389">
        <v>-3.6262660432839701E-3</v>
      </c>
      <c r="Z389" t="s">
        <v>425</v>
      </c>
      <c r="AA389">
        <v>-3.8729280349798501E-3</v>
      </c>
    </row>
    <row r="390" spans="1:27">
      <c r="A390" t="s">
        <v>399</v>
      </c>
      <c r="B390">
        <v>0</v>
      </c>
      <c r="C390" t="s">
        <v>399</v>
      </c>
      <c r="D390">
        <v>0</v>
      </c>
      <c r="E390" t="s">
        <v>399</v>
      </c>
      <c r="F390">
        <v>0</v>
      </c>
      <c r="H390" t="s">
        <v>399</v>
      </c>
      <c r="I390">
        <v>0</v>
      </c>
      <c r="J390" t="s">
        <v>399</v>
      </c>
      <c r="K390">
        <v>0</v>
      </c>
      <c r="L390" t="s">
        <v>399</v>
      </c>
      <c r="M390">
        <v>0</v>
      </c>
      <c r="O390" t="s">
        <v>426</v>
      </c>
      <c r="P390">
        <v>5.6335912266205898E-3</v>
      </c>
      <c r="Q390" t="s">
        <v>426</v>
      </c>
      <c r="R390">
        <v>3.9596642204740998E-3</v>
      </c>
      <c r="S390" t="s">
        <v>426</v>
      </c>
      <c r="T390">
        <v>4.2533885328645098E-3</v>
      </c>
      <c r="V390" t="s">
        <v>426</v>
      </c>
      <c r="W390">
        <v>1.7876739549448298E-2</v>
      </c>
      <c r="X390" t="s">
        <v>426</v>
      </c>
      <c r="Y390">
        <v>2.90106938376338E-2</v>
      </c>
      <c r="Z390" t="s">
        <v>426</v>
      </c>
      <c r="AA390">
        <v>2.6727497911610301E-2</v>
      </c>
    </row>
    <row r="391" spans="1:27">
      <c r="A391" t="s">
        <v>400</v>
      </c>
      <c r="B391">
        <v>0.51024282098296103</v>
      </c>
      <c r="C391" t="s">
        <v>400</v>
      </c>
      <c r="D391">
        <v>0.20374682472480901</v>
      </c>
      <c r="E391" t="s">
        <v>400</v>
      </c>
      <c r="F391">
        <v>0.46941066205750898</v>
      </c>
      <c r="H391" t="s">
        <v>400</v>
      </c>
      <c r="I391">
        <v>0.58464403973509904</v>
      </c>
      <c r="J391" t="s">
        <v>400</v>
      </c>
      <c r="K391">
        <v>9.2420514504666498E-2</v>
      </c>
      <c r="L391" t="s">
        <v>400</v>
      </c>
      <c r="M391">
        <v>7.9855195911413906E-2</v>
      </c>
      <c r="O391" t="s">
        <v>427</v>
      </c>
      <c r="P391">
        <v>0.18215278298884999</v>
      </c>
      <c r="Q391" t="s">
        <v>427</v>
      </c>
      <c r="R391">
        <v>0.11878992660786</v>
      </c>
      <c r="S391" t="s">
        <v>427</v>
      </c>
      <c r="T391">
        <v>0.10917030567361501</v>
      </c>
      <c r="V391" t="s">
        <v>427</v>
      </c>
      <c r="W391">
        <v>0.79564349523570799</v>
      </c>
      <c r="X391" t="s">
        <v>427</v>
      </c>
      <c r="Y391">
        <v>0.69179389312921502</v>
      </c>
      <c r="Z391" t="s">
        <v>427</v>
      </c>
      <c r="AA391">
        <v>1.99371801236702</v>
      </c>
    </row>
    <row r="392" spans="1:27">
      <c r="A392" t="s">
        <v>401</v>
      </c>
      <c r="B392" s="3">
        <v>2.5143630110263502E-4</v>
      </c>
      <c r="C392" t="s">
        <v>401</v>
      </c>
      <c r="D392" s="3">
        <v>1.60364951382064E-4</v>
      </c>
      <c r="E392" t="s">
        <v>401</v>
      </c>
      <c r="F392" s="3">
        <v>1.2537026170978999E-4</v>
      </c>
      <c r="G392" s="72"/>
      <c r="H392" t="s">
        <v>401</v>
      </c>
      <c r="I392" s="3">
        <v>4.4022290226923701E-4</v>
      </c>
      <c r="J392" t="s">
        <v>401</v>
      </c>
      <c r="K392" s="3">
        <v>2.46906083803969E-4</v>
      </c>
      <c r="L392" t="s">
        <v>401</v>
      </c>
      <c r="M392" s="3">
        <v>4.9787255793188505E-4</v>
      </c>
      <c r="N392" s="72"/>
      <c r="O392" t="s">
        <v>428</v>
      </c>
      <c r="P392">
        <v>5.4655257818348197E-3</v>
      </c>
      <c r="Q392" t="s">
        <v>428</v>
      </c>
      <c r="R392">
        <v>3.8608343174295402E-3</v>
      </c>
      <c r="S392" t="s">
        <v>428</v>
      </c>
      <c r="T392">
        <v>4.4654982423556304E-3</v>
      </c>
      <c r="V392" t="s">
        <v>428</v>
      </c>
      <c r="W392">
        <v>1.9139278110999799E-2</v>
      </c>
      <c r="X392" t="s">
        <v>428</v>
      </c>
      <c r="Y392">
        <v>1.82084062259611E-2</v>
      </c>
      <c r="Z392" t="s">
        <v>428</v>
      </c>
      <c r="AA392">
        <v>1.9398909851770299E-2</v>
      </c>
    </row>
    <row r="393" spans="1:27">
      <c r="A393" t="s">
        <v>402</v>
      </c>
      <c r="B393">
        <v>0</v>
      </c>
      <c r="C393" t="s">
        <v>402</v>
      </c>
      <c r="D393">
        <v>0</v>
      </c>
      <c r="E393" t="s">
        <v>402</v>
      </c>
      <c r="F393">
        <v>0</v>
      </c>
      <c r="H393" t="s">
        <v>402</v>
      </c>
      <c r="I393">
        <v>0</v>
      </c>
      <c r="J393" t="s">
        <v>402</v>
      </c>
      <c r="K393">
        <v>0</v>
      </c>
      <c r="L393" t="s">
        <v>402</v>
      </c>
      <c r="M393">
        <v>0</v>
      </c>
      <c r="O393" t="s">
        <v>429</v>
      </c>
      <c r="P393" s="3">
        <v>1.01297788205556E-4</v>
      </c>
      <c r="Q393" t="s">
        <v>429</v>
      </c>
      <c r="R393" s="3">
        <v>6.8334426032379202E-5</v>
      </c>
      <c r="S393" t="s">
        <v>429</v>
      </c>
      <c r="T393" s="3">
        <v>8.0218276707455502E-5</v>
      </c>
      <c r="U393" s="72"/>
      <c r="V393" t="s">
        <v>429</v>
      </c>
      <c r="W393" s="3">
        <v>3.8631560164503699E-4</v>
      </c>
      <c r="X393" t="s">
        <v>429</v>
      </c>
      <c r="Y393" s="3">
        <v>3.65919884643517E-4</v>
      </c>
      <c r="Z393" t="s">
        <v>429</v>
      </c>
      <c r="AA393" s="3">
        <v>3.9081009163055498E-4</v>
      </c>
    </row>
    <row r="394" spans="1:27">
      <c r="A394" t="s">
        <v>403</v>
      </c>
      <c r="B394">
        <v>4.21672582992672E-2</v>
      </c>
      <c r="C394" t="s">
        <v>403</v>
      </c>
      <c r="D394">
        <v>2.6894089268027801E-2</v>
      </c>
      <c r="E394" t="s">
        <v>403</v>
      </c>
      <c r="F394">
        <v>2.1025286266860701E-2</v>
      </c>
      <c r="H394" t="s">
        <v>403</v>
      </c>
      <c r="I394">
        <v>7.3827817866590303E-2</v>
      </c>
      <c r="J394" t="s">
        <v>403</v>
      </c>
      <c r="K394">
        <v>4.1407515803267902E-2</v>
      </c>
      <c r="L394" t="s">
        <v>403</v>
      </c>
      <c r="M394">
        <v>8.3495981520430404E-2</v>
      </c>
      <c r="O394" t="s">
        <v>430</v>
      </c>
      <c r="P394">
        <v>0</v>
      </c>
      <c r="Q394" t="s">
        <v>430</v>
      </c>
      <c r="R394">
        <v>0</v>
      </c>
      <c r="S394" t="s">
        <v>430</v>
      </c>
      <c r="T394">
        <v>0</v>
      </c>
      <c r="V394" t="s">
        <v>430</v>
      </c>
      <c r="W394">
        <v>0</v>
      </c>
      <c r="X394" t="s">
        <v>430</v>
      </c>
      <c r="Y394">
        <v>0</v>
      </c>
      <c r="Z394" t="s">
        <v>430</v>
      </c>
      <c r="AA394">
        <v>0</v>
      </c>
    </row>
    <row r="395" spans="1:27">
      <c r="A395" t="s">
        <v>404</v>
      </c>
      <c r="B395">
        <v>9.9189027495784302E-2</v>
      </c>
      <c r="C395" t="s">
        <v>404</v>
      </c>
      <c r="D395">
        <v>6.3262319331936406E-2</v>
      </c>
      <c r="E395" t="s">
        <v>404</v>
      </c>
      <c r="F395">
        <v>4.94572751880007E-2</v>
      </c>
      <c r="H395" t="s">
        <v>404</v>
      </c>
      <c r="I395">
        <v>0.17366340027020899</v>
      </c>
      <c r="J395" t="s">
        <v>404</v>
      </c>
      <c r="K395">
        <v>9.7401903495675596E-2</v>
      </c>
      <c r="L395" t="s">
        <v>404</v>
      </c>
      <c r="M395">
        <v>0.19640558909568401</v>
      </c>
      <c r="O395" t="s">
        <v>431</v>
      </c>
      <c r="P395">
        <v>4.4929366260945701E-2</v>
      </c>
      <c r="Q395" t="s">
        <v>431</v>
      </c>
      <c r="R395">
        <v>3.0308883672881301E-2</v>
      </c>
      <c r="S395" t="s">
        <v>431</v>
      </c>
      <c r="T395">
        <v>3.5579812843153001E-2</v>
      </c>
      <c r="V395" t="s">
        <v>431</v>
      </c>
      <c r="W395">
        <v>0.17134545898737699</v>
      </c>
      <c r="X395" t="s">
        <v>431</v>
      </c>
      <c r="Y395">
        <v>0.16229919038559701</v>
      </c>
      <c r="Z395" t="s">
        <v>431</v>
      </c>
      <c r="AA395">
        <v>0.173338932473554</v>
      </c>
    </row>
    <row r="396" spans="1:27">
      <c r="A396" t="s">
        <v>405</v>
      </c>
      <c r="B396" s="3">
        <v>7.5167803020218895E-7</v>
      </c>
      <c r="C396" t="s">
        <v>405</v>
      </c>
      <c r="D396" s="3">
        <v>4.7941689501364401E-7</v>
      </c>
      <c r="E396" t="s">
        <v>405</v>
      </c>
      <c r="F396" s="3">
        <v>3.7479898866902403E-7</v>
      </c>
      <c r="G396" s="72"/>
      <c r="H396" t="s">
        <v>405</v>
      </c>
      <c r="I396" s="3">
        <v>1.31606253160284E-6</v>
      </c>
      <c r="J396" t="s">
        <v>405</v>
      </c>
      <c r="K396" s="3">
        <v>7.38134779683015E-7</v>
      </c>
      <c r="L396" t="s">
        <v>405</v>
      </c>
      <c r="M396" s="3">
        <v>1.4884082449383701E-6</v>
      </c>
      <c r="N396" s="72"/>
      <c r="O396" t="s">
        <v>432</v>
      </c>
      <c r="P396">
        <v>0.38276988221332398</v>
      </c>
      <c r="Q396" t="s">
        <v>432</v>
      </c>
      <c r="R396">
        <v>0.225493141449987</v>
      </c>
      <c r="S396" t="s">
        <v>432</v>
      </c>
      <c r="T396">
        <v>0.24306684157636399</v>
      </c>
      <c r="V396" t="s">
        <v>432</v>
      </c>
      <c r="W396">
        <v>1.09295904738246</v>
      </c>
      <c r="X396" t="s">
        <v>432</v>
      </c>
      <c r="Y396">
        <v>0.96481015464814801</v>
      </c>
      <c r="Z396" t="s">
        <v>432</v>
      </c>
      <c r="AA396">
        <v>0.69299696953701795</v>
      </c>
    </row>
    <row r="397" spans="1:27">
      <c r="A397" t="s">
        <v>406</v>
      </c>
      <c r="B397">
        <v>9.9189027495784302E-2</v>
      </c>
      <c r="C397" t="s">
        <v>406</v>
      </c>
      <c r="D397">
        <v>6.3262319331936406E-2</v>
      </c>
      <c r="E397" t="s">
        <v>406</v>
      </c>
      <c r="F397">
        <v>4.94572751880007E-2</v>
      </c>
      <c r="H397" t="s">
        <v>406</v>
      </c>
      <c r="I397">
        <v>0.17366340027020899</v>
      </c>
      <c r="J397" t="s">
        <v>406</v>
      </c>
      <c r="K397">
        <v>9.7401903495675596E-2</v>
      </c>
      <c r="L397" t="s">
        <v>406</v>
      </c>
      <c r="M397">
        <v>0.19640558909568401</v>
      </c>
      <c r="O397" t="s">
        <v>433</v>
      </c>
      <c r="P397">
        <v>0</v>
      </c>
      <c r="Q397" t="s">
        <v>433</v>
      </c>
      <c r="R397">
        <v>0</v>
      </c>
      <c r="S397" t="s">
        <v>433</v>
      </c>
      <c r="T397">
        <v>0</v>
      </c>
      <c r="V397" t="s">
        <v>433</v>
      </c>
      <c r="W397">
        <v>0</v>
      </c>
      <c r="X397" t="s">
        <v>433</v>
      </c>
      <c r="Y397">
        <v>0</v>
      </c>
      <c r="Z397" t="s">
        <v>433</v>
      </c>
      <c r="AA397">
        <v>0</v>
      </c>
    </row>
    <row r="398" spans="1:27">
      <c r="A398" t="s">
        <v>407</v>
      </c>
      <c r="B398">
        <v>0.213489651185227</v>
      </c>
      <c r="C398" t="s">
        <v>407</v>
      </c>
      <c r="D398">
        <v>0.120395850972272</v>
      </c>
      <c r="E398" t="s">
        <v>407</v>
      </c>
      <c r="F398">
        <v>9.4820821337634698E-2</v>
      </c>
      <c r="H398" t="s">
        <v>407</v>
      </c>
      <c r="I398">
        <v>0.33629966888111001</v>
      </c>
      <c r="J398" t="s">
        <v>407</v>
      </c>
      <c r="K398">
        <v>0.140337694479967</v>
      </c>
      <c r="L398" t="s">
        <v>407</v>
      </c>
      <c r="M398">
        <v>0.26702182099688798</v>
      </c>
      <c r="O398" t="s">
        <v>434</v>
      </c>
      <c r="P398">
        <v>0</v>
      </c>
      <c r="Q398" t="s">
        <v>434</v>
      </c>
      <c r="R398">
        <v>0</v>
      </c>
      <c r="S398" t="s">
        <v>434</v>
      </c>
      <c r="T398">
        <v>0</v>
      </c>
      <c r="V398" t="s">
        <v>434</v>
      </c>
      <c r="W398">
        <v>0</v>
      </c>
      <c r="X398" t="s">
        <v>434</v>
      </c>
      <c r="Y398">
        <v>0</v>
      </c>
      <c r="Z398" t="s">
        <v>434</v>
      </c>
      <c r="AA398">
        <v>0</v>
      </c>
    </row>
    <row r="399" spans="1:27">
      <c r="A399" t="s">
        <v>408</v>
      </c>
      <c r="B399">
        <v>-7.9606310639064704E-2</v>
      </c>
      <c r="C399" t="s">
        <v>408</v>
      </c>
      <c r="D399">
        <v>-4.5644580866792198E-2</v>
      </c>
      <c r="E399" t="s">
        <v>408</v>
      </c>
      <c r="F399">
        <v>-7.0843142413650598E-2</v>
      </c>
      <c r="H399" t="s">
        <v>408</v>
      </c>
      <c r="I399">
        <v>2.0384094852488401E-2</v>
      </c>
      <c r="J399" t="s">
        <v>408</v>
      </c>
      <c r="K399">
        <v>-0.17238330976397201</v>
      </c>
      <c r="L399" t="s">
        <v>408</v>
      </c>
      <c r="M399">
        <v>-3.77588433912023E-2</v>
      </c>
      <c r="O399" t="s">
        <v>435</v>
      </c>
      <c r="P399">
        <v>0</v>
      </c>
      <c r="Q399" t="s">
        <v>435</v>
      </c>
      <c r="R399">
        <v>0</v>
      </c>
      <c r="S399" t="s">
        <v>435</v>
      </c>
      <c r="T399">
        <v>0</v>
      </c>
      <c r="V399" t="s">
        <v>435</v>
      </c>
      <c r="W399">
        <v>0</v>
      </c>
      <c r="X399" t="s">
        <v>435</v>
      </c>
      <c r="Y399">
        <v>0</v>
      </c>
      <c r="Z399" t="s">
        <v>435</v>
      </c>
      <c r="AA399">
        <v>0</v>
      </c>
    </row>
    <row r="400" spans="1:27">
      <c r="A400" t="s">
        <v>409</v>
      </c>
      <c r="B400">
        <v>0</v>
      </c>
      <c r="C400" t="s">
        <v>409</v>
      </c>
      <c r="D400">
        <v>0</v>
      </c>
      <c r="E400" t="s">
        <v>409</v>
      </c>
      <c r="F400">
        <v>0</v>
      </c>
      <c r="H400" t="s">
        <v>409</v>
      </c>
      <c r="I400">
        <v>0</v>
      </c>
      <c r="J400" t="s">
        <v>409</v>
      </c>
      <c r="K400">
        <v>0</v>
      </c>
      <c r="L400" t="s">
        <v>409</v>
      </c>
      <c r="M400">
        <v>0</v>
      </c>
      <c r="O400" t="s">
        <v>436</v>
      </c>
      <c r="P400">
        <v>1.73262801836244E-2</v>
      </c>
      <c r="Q400" t="s">
        <v>436</v>
      </c>
      <c r="R400">
        <v>1.2239242816576699E-2</v>
      </c>
      <c r="S400" t="s">
        <v>436</v>
      </c>
      <c r="T400">
        <v>1.4156089790049E-2</v>
      </c>
      <c r="V400" t="s">
        <v>436</v>
      </c>
      <c r="W400">
        <v>6.0673484738799702E-2</v>
      </c>
      <c r="X400" t="s">
        <v>436</v>
      </c>
      <c r="Y400">
        <v>5.7722524885321001E-2</v>
      </c>
      <c r="Z400" t="s">
        <v>436</v>
      </c>
      <c r="AA400">
        <v>6.1496544120018301E-2</v>
      </c>
    </row>
    <row r="401" spans="1:27">
      <c r="A401" t="s">
        <v>410</v>
      </c>
      <c r="B401">
        <v>9.7342304911183605E-2</v>
      </c>
      <c r="C401" t="s">
        <v>410</v>
      </c>
      <c r="D401">
        <v>6.2084487904266898E-2</v>
      </c>
      <c r="E401" t="s">
        <v>410</v>
      </c>
      <c r="F401">
        <v>4.8536469032638703E-2</v>
      </c>
      <c r="H401" t="s">
        <v>410</v>
      </c>
      <c r="I401">
        <v>0.17043009784256799</v>
      </c>
      <c r="J401" t="s">
        <v>410</v>
      </c>
      <c r="K401">
        <v>9.5588453968950396E-2</v>
      </c>
      <c r="L401" t="s">
        <v>410</v>
      </c>
      <c r="M401">
        <v>0.19274886771951899</v>
      </c>
      <c r="O401" t="s">
        <v>437</v>
      </c>
      <c r="P401">
        <v>0</v>
      </c>
      <c r="Q401" t="s">
        <v>437</v>
      </c>
      <c r="R401">
        <v>0</v>
      </c>
      <c r="S401" t="s">
        <v>437</v>
      </c>
      <c r="T401">
        <v>0</v>
      </c>
      <c r="V401" t="s">
        <v>437</v>
      </c>
      <c r="W401">
        <v>0</v>
      </c>
      <c r="X401" t="s">
        <v>437</v>
      </c>
      <c r="Y401">
        <v>0</v>
      </c>
      <c r="Z401" t="s">
        <v>437</v>
      </c>
      <c r="AA401">
        <v>0</v>
      </c>
    </row>
    <row r="402" spans="1:27">
      <c r="A402" t="s">
        <v>411</v>
      </c>
      <c r="B402" s="3">
        <v>7.5167803020218895E-7</v>
      </c>
      <c r="C402" t="s">
        <v>411</v>
      </c>
      <c r="D402" s="3">
        <v>4.7941689501364401E-7</v>
      </c>
      <c r="E402" t="s">
        <v>411</v>
      </c>
      <c r="F402" s="3">
        <v>3.7479898866902403E-7</v>
      </c>
      <c r="G402" s="72"/>
      <c r="H402" t="s">
        <v>411</v>
      </c>
      <c r="I402" s="3">
        <v>1.31606253160284E-6</v>
      </c>
      <c r="J402" t="s">
        <v>411</v>
      </c>
      <c r="K402" s="3">
        <v>7.38134779683015E-7</v>
      </c>
      <c r="L402" t="s">
        <v>411</v>
      </c>
      <c r="M402" s="3">
        <v>1.4884082449383701E-6</v>
      </c>
      <c r="N402" s="72"/>
      <c r="O402" t="s">
        <v>438</v>
      </c>
      <c r="P402" s="3">
        <v>2.1272505720836599E-5</v>
      </c>
      <c r="Q402" t="s">
        <v>438</v>
      </c>
      <c r="R402" s="3">
        <v>1.43502309754337E-5</v>
      </c>
      <c r="S402" t="s">
        <v>438</v>
      </c>
      <c r="T402" s="3">
        <v>1.6845895813406898E-5</v>
      </c>
      <c r="U402" s="72"/>
      <c r="V402" t="s">
        <v>438</v>
      </c>
      <c r="W402">
        <v>0</v>
      </c>
      <c r="X402" t="s">
        <v>438</v>
      </c>
      <c r="Y402" s="3">
        <v>7.6843228313153102E-5</v>
      </c>
      <c r="Z402" t="s">
        <v>438</v>
      </c>
      <c r="AA402" s="3">
        <v>8.2070090830094794E-5</v>
      </c>
    </row>
    <row r="403" spans="1:27">
      <c r="A403" t="s">
        <v>413</v>
      </c>
      <c r="B403">
        <v>0.95098132870169305</v>
      </c>
      <c r="C403" t="s">
        <v>413</v>
      </c>
      <c r="D403">
        <v>0.87792866215071896</v>
      </c>
      <c r="E403" t="s">
        <v>413</v>
      </c>
      <c r="F403">
        <v>0.67786162699450603</v>
      </c>
      <c r="H403" t="s">
        <v>413</v>
      </c>
      <c r="I403">
        <v>0.59066225165562902</v>
      </c>
      <c r="J403" t="s">
        <v>413</v>
      </c>
      <c r="K403">
        <v>0.45730374823196601</v>
      </c>
      <c r="L403" t="s">
        <v>413</v>
      </c>
      <c r="M403">
        <v>0.604602853492334</v>
      </c>
      <c r="O403" t="s">
        <v>439</v>
      </c>
      <c r="P403" s="3">
        <v>2.1272505720836599E-5</v>
      </c>
      <c r="Q403" t="s">
        <v>439</v>
      </c>
      <c r="R403" s="3">
        <v>1.43502309754337E-5</v>
      </c>
      <c r="S403" t="s">
        <v>439</v>
      </c>
      <c r="T403" s="3">
        <v>1.6845895813406898E-5</v>
      </c>
      <c r="U403" s="72"/>
      <c r="V403" t="s">
        <v>439</v>
      </c>
      <c r="W403">
        <v>0</v>
      </c>
      <c r="X403" t="s">
        <v>439</v>
      </c>
      <c r="Y403" s="3">
        <v>7.6843228313153102E-5</v>
      </c>
      <c r="Z403" t="s">
        <v>439</v>
      </c>
      <c r="AA403" s="3">
        <v>8.2070090830094794E-5</v>
      </c>
    </row>
    <row r="404" spans="1:27">
      <c r="A404" t="s">
        <v>414</v>
      </c>
      <c r="B404">
        <v>3.4737299174989099E-2</v>
      </c>
      <c r="C404" t="s">
        <v>414</v>
      </c>
      <c r="D404">
        <v>1.4817950889076999E-2</v>
      </c>
      <c r="E404" t="s">
        <v>414</v>
      </c>
      <c r="F404">
        <v>1.0462987182840699E-2</v>
      </c>
      <c r="H404" t="s">
        <v>414</v>
      </c>
      <c r="I404">
        <v>0.13865894039735099</v>
      </c>
      <c r="J404" t="s">
        <v>414</v>
      </c>
      <c r="K404">
        <v>0.10785007072135699</v>
      </c>
      <c r="L404" t="s">
        <v>414</v>
      </c>
      <c r="M404">
        <v>0.110732538330494</v>
      </c>
      <c r="O404" t="s">
        <v>440</v>
      </c>
      <c r="P404">
        <v>0.14781568665414299</v>
      </c>
      <c r="Q404" t="s">
        <v>440</v>
      </c>
      <c r="R404">
        <v>9.97149264462555E-2</v>
      </c>
      <c r="S404" t="s">
        <v>440</v>
      </c>
      <c r="T404">
        <v>0.13327284069642101</v>
      </c>
      <c r="V404" t="s">
        <v>440</v>
      </c>
      <c r="W404">
        <v>0.56371920599485703</v>
      </c>
      <c r="X404" t="s">
        <v>440</v>
      </c>
      <c r="Y404">
        <v>0.53395737055839798</v>
      </c>
      <c r="Z404" t="s">
        <v>440</v>
      </c>
      <c r="AA404">
        <v>0.57027764819253701</v>
      </c>
    </row>
    <row r="405" spans="1:27">
      <c r="A405" t="s">
        <v>415</v>
      </c>
      <c r="B405">
        <v>0.123027934578086</v>
      </c>
      <c r="C405" t="s">
        <v>415</v>
      </c>
      <c r="D405">
        <v>8.7320067739204005E-2</v>
      </c>
      <c r="E405" t="s">
        <v>415</v>
      </c>
      <c r="F405">
        <v>8.7191559857005801E-2</v>
      </c>
      <c r="H405" t="s">
        <v>415</v>
      </c>
      <c r="I405">
        <v>0.44495033112582699</v>
      </c>
      <c r="J405" t="s">
        <v>415</v>
      </c>
      <c r="K405">
        <v>0.43140028288543097</v>
      </c>
      <c r="L405" t="s">
        <v>415</v>
      </c>
      <c r="M405">
        <v>0.50574957410562105</v>
      </c>
      <c r="O405" t="s">
        <v>441</v>
      </c>
      <c r="P405">
        <v>0.11750005538800699</v>
      </c>
      <c r="Q405" t="s">
        <v>441</v>
      </c>
      <c r="R405">
        <v>9.4220742031232596E-2</v>
      </c>
      <c r="S405" t="s">
        <v>441</v>
      </c>
      <c r="T405">
        <v>0.119485564656094</v>
      </c>
      <c r="V405" t="s">
        <v>441</v>
      </c>
      <c r="W405">
        <v>0.26703938227728902</v>
      </c>
      <c r="X405" t="s">
        <v>441</v>
      </c>
      <c r="Y405">
        <v>0.58029098514888799</v>
      </c>
      <c r="Z405" t="s">
        <v>441</v>
      </c>
      <c r="AA405">
        <v>0</v>
      </c>
    </row>
    <row r="406" spans="1:27">
      <c r="A406" t="s">
        <v>416</v>
      </c>
      <c r="B406" s="3">
        <v>1.5033583622425699E-6</v>
      </c>
      <c r="C406" t="s">
        <v>416</v>
      </c>
      <c r="D406" s="3">
        <v>9.5884024631232002E-7</v>
      </c>
      <c r="E406" t="s">
        <v>416</v>
      </c>
      <c r="F406" s="3">
        <v>7.4959825724363295E-7</v>
      </c>
      <c r="G406" s="72"/>
      <c r="H406" t="s">
        <v>416</v>
      </c>
      <c r="I406" s="3">
        <v>2.6321213226765301E-6</v>
      </c>
      <c r="J406" t="s">
        <v>416</v>
      </c>
      <c r="K406" s="3">
        <v>1.47626269608736E-6</v>
      </c>
      <c r="L406" t="s">
        <v>416</v>
      </c>
      <c r="M406" s="3">
        <v>2.97681253869086E-6</v>
      </c>
      <c r="N406" s="72"/>
      <c r="O406" t="s">
        <v>442</v>
      </c>
      <c r="P406">
        <v>0</v>
      </c>
      <c r="Q406" t="s">
        <v>442</v>
      </c>
      <c r="R406">
        <v>0</v>
      </c>
      <c r="S406" t="s">
        <v>442</v>
      </c>
      <c r="T406">
        <v>0</v>
      </c>
      <c r="V406" t="s">
        <v>442</v>
      </c>
      <c r="W406">
        <v>0</v>
      </c>
      <c r="X406" t="s">
        <v>442</v>
      </c>
      <c r="Y406">
        <v>0</v>
      </c>
      <c r="Z406" t="s">
        <v>442</v>
      </c>
      <c r="AA406">
        <v>0</v>
      </c>
    </row>
    <row r="407" spans="1:27">
      <c r="A407" t="s">
        <v>417</v>
      </c>
      <c r="B407">
        <v>3.9803155304980402E-2</v>
      </c>
      <c r="C407" t="s">
        <v>417</v>
      </c>
      <c r="D407">
        <v>2.9106689253239799E-2</v>
      </c>
      <c r="E407" t="s">
        <v>417</v>
      </c>
      <c r="F407">
        <v>2.6157467960729201E-2</v>
      </c>
      <c r="H407" t="s">
        <v>417</v>
      </c>
      <c r="I407">
        <v>0.13888096614391501</v>
      </c>
      <c r="J407" t="s">
        <v>417</v>
      </c>
      <c r="K407">
        <v>4.8481818288564599E-2</v>
      </c>
      <c r="L407" t="s">
        <v>417</v>
      </c>
      <c r="M407">
        <v>0.12011400323535699</v>
      </c>
      <c r="O407" t="s">
        <v>443</v>
      </c>
      <c r="P407">
        <v>0</v>
      </c>
      <c r="Q407" t="s">
        <v>443</v>
      </c>
      <c r="R407">
        <v>0</v>
      </c>
      <c r="S407" t="s">
        <v>443</v>
      </c>
      <c r="T407">
        <v>0</v>
      </c>
      <c r="V407" t="s">
        <v>443</v>
      </c>
      <c r="W407">
        <v>0</v>
      </c>
      <c r="X407" t="s">
        <v>443</v>
      </c>
      <c r="Y407">
        <v>0</v>
      </c>
      <c r="Z407" t="s">
        <v>443</v>
      </c>
      <c r="AA407">
        <v>0</v>
      </c>
    </row>
    <row r="408" spans="1:27">
      <c r="A408" t="s">
        <v>418</v>
      </c>
      <c r="B408" s="3">
        <v>-3.0067120678722799E-4</v>
      </c>
      <c r="C408" t="s">
        <v>418</v>
      </c>
      <c r="D408" s="3">
        <v>-1.9176675414200799E-4</v>
      </c>
      <c r="E408" t="s">
        <v>418</v>
      </c>
      <c r="F408" s="3">
        <v>-1.4991959324106501E-4</v>
      </c>
      <c r="G408" s="72"/>
      <c r="H408" t="s">
        <v>418</v>
      </c>
      <c r="I408" s="3">
        <v>-5.2642500668298399E-4</v>
      </c>
      <c r="J408" t="s">
        <v>418</v>
      </c>
      <c r="K408" s="3">
        <v>-2.95253907097503E-4</v>
      </c>
      <c r="L408" t="s">
        <v>418</v>
      </c>
      <c r="M408" s="3">
        <v>-5.9536329354159501E-4</v>
      </c>
      <c r="N408" s="72"/>
      <c r="O408" t="s">
        <v>444</v>
      </c>
      <c r="P408">
        <v>4.3396721390308798E-2</v>
      </c>
      <c r="Q408" t="s">
        <v>444</v>
      </c>
      <c r="R408">
        <v>2.7537913163541799E-2</v>
      </c>
      <c r="S408" t="s">
        <v>444</v>
      </c>
      <c r="T408">
        <v>3.1191515910904799E-2</v>
      </c>
      <c r="V408" t="s">
        <v>444</v>
      </c>
      <c r="W408">
        <v>0.21888310462236399</v>
      </c>
      <c r="X408" t="s">
        <v>444</v>
      </c>
      <c r="Y408">
        <v>0.21469465648988201</v>
      </c>
      <c r="Z408" t="s">
        <v>444</v>
      </c>
      <c r="AA408">
        <v>5.1159618014935397E-2</v>
      </c>
    </row>
    <row r="409" spans="1:27">
      <c r="A409" t="s">
        <v>419</v>
      </c>
      <c r="B409">
        <v>7.2369373281227301E-3</v>
      </c>
      <c r="C409" t="s">
        <v>419</v>
      </c>
      <c r="D409">
        <v>7.9381879762912694E-3</v>
      </c>
      <c r="E409" t="s">
        <v>419</v>
      </c>
      <c r="F409">
        <v>6.5393669892754303E-3</v>
      </c>
      <c r="H409" t="s">
        <v>419</v>
      </c>
      <c r="I409">
        <v>5.1738410596026399E-3</v>
      </c>
      <c r="J409" t="s">
        <v>419</v>
      </c>
      <c r="K409">
        <v>4.42008486562942E-3</v>
      </c>
      <c r="L409" t="s">
        <v>419</v>
      </c>
      <c r="M409">
        <v>5.3236797274275899E-3</v>
      </c>
      <c r="O409" t="s">
        <v>445</v>
      </c>
      <c r="P409">
        <v>7.3236685944721103E-2</v>
      </c>
      <c r="Q409" t="s">
        <v>445</v>
      </c>
      <c r="R409">
        <v>5.4115411010570803E-2</v>
      </c>
      <c r="S409" t="s">
        <v>445</v>
      </c>
      <c r="T409">
        <v>4.5369477680651402E-2</v>
      </c>
      <c r="V409" t="s">
        <v>445</v>
      </c>
      <c r="W409">
        <v>0.33128253664472102</v>
      </c>
      <c r="X409" t="s">
        <v>445</v>
      </c>
      <c r="Y409">
        <v>0.38764312973944398</v>
      </c>
      <c r="Z409" t="s">
        <v>445</v>
      </c>
      <c r="AA409">
        <v>0.217428376505267</v>
      </c>
    </row>
    <row r="410" spans="1:27">
      <c r="A410" t="s">
        <v>420</v>
      </c>
      <c r="B410">
        <v>0</v>
      </c>
      <c r="C410" t="s">
        <v>420</v>
      </c>
      <c r="D410">
        <v>0</v>
      </c>
      <c r="E410" t="s">
        <v>420</v>
      </c>
      <c r="F410">
        <v>0</v>
      </c>
      <c r="H410" t="s">
        <v>420</v>
      </c>
      <c r="I410">
        <v>0</v>
      </c>
      <c r="J410" t="s">
        <v>420</v>
      </c>
      <c r="K410">
        <v>5.23112561656023</v>
      </c>
      <c r="L410" t="s">
        <v>420</v>
      </c>
      <c r="M410">
        <v>0</v>
      </c>
      <c r="O410" t="s">
        <v>446</v>
      </c>
      <c r="P410">
        <v>0.11623801393628699</v>
      </c>
      <c r="Q410" t="s">
        <v>446</v>
      </c>
      <c r="R410">
        <v>6.9925588031475E-2</v>
      </c>
      <c r="S410" t="s">
        <v>446</v>
      </c>
      <c r="T410">
        <v>8.1104789079442893E-2</v>
      </c>
      <c r="V410" t="s">
        <v>446</v>
      </c>
      <c r="W410">
        <v>0.40026476020789697</v>
      </c>
      <c r="X410" t="s">
        <v>446</v>
      </c>
      <c r="Y410">
        <v>0.44062501109874502</v>
      </c>
      <c r="Z410" t="s">
        <v>446</v>
      </c>
      <c r="AA410">
        <v>0.33193109877184301</v>
      </c>
    </row>
    <row r="411" spans="1:27">
      <c r="A411" t="s">
        <v>422</v>
      </c>
      <c r="B411">
        <v>2.24885236772172</v>
      </c>
      <c r="C411" t="s">
        <v>422</v>
      </c>
      <c r="D411">
        <v>1.63825239782289</v>
      </c>
      <c r="E411" t="s">
        <v>422</v>
      </c>
      <c r="F411">
        <v>1.3585018119097201</v>
      </c>
      <c r="H411" t="s">
        <v>422</v>
      </c>
      <c r="I411">
        <v>0.69341956595104404</v>
      </c>
      <c r="J411" t="s">
        <v>422</v>
      </c>
      <c r="K411">
        <v>0.44218901936581001</v>
      </c>
      <c r="L411" t="s">
        <v>422</v>
      </c>
      <c r="M411">
        <v>0.75352658264523498</v>
      </c>
      <c r="O411" t="s">
        <v>447</v>
      </c>
      <c r="P411">
        <v>0</v>
      </c>
      <c r="Q411" t="s">
        <v>447</v>
      </c>
      <c r="R411">
        <v>0</v>
      </c>
      <c r="S411" t="s">
        <v>447</v>
      </c>
      <c r="T411">
        <v>0</v>
      </c>
      <c r="V411" t="s">
        <v>447</v>
      </c>
      <c r="W411">
        <v>0</v>
      </c>
      <c r="X411" t="s">
        <v>447</v>
      </c>
      <c r="Y411">
        <v>0</v>
      </c>
      <c r="Z411" t="s">
        <v>447</v>
      </c>
      <c r="AA411">
        <v>0</v>
      </c>
    </row>
    <row r="412" spans="1:27">
      <c r="A412" t="s">
        <v>423</v>
      </c>
      <c r="B412">
        <v>0.85557967867998197</v>
      </c>
      <c r="C412" t="s">
        <v>423</v>
      </c>
      <c r="D412">
        <v>0.78998729889923702</v>
      </c>
      <c r="E412" t="s">
        <v>423</v>
      </c>
      <c r="F412">
        <v>0.61145697096521001</v>
      </c>
      <c r="H412" t="s">
        <v>423</v>
      </c>
      <c r="I412">
        <v>0.50935430463576103</v>
      </c>
      <c r="J412" t="s">
        <v>423</v>
      </c>
      <c r="K412">
        <v>0.37860678925035302</v>
      </c>
      <c r="L412" t="s">
        <v>423</v>
      </c>
      <c r="M412">
        <v>0.52120954003407105</v>
      </c>
      <c r="O412" t="s">
        <v>448</v>
      </c>
      <c r="P412">
        <v>0</v>
      </c>
      <c r="Q412" t="s">
        <v>448</v>
      </c>
      <c r="R412">
        <v>0</v>
      </c>
      <c r="S412" t="s">
        <v>448</v>
      </c>
      <c r="T412">
        <v>0</v>
      </c>
      <c r="V412" t="s">
        <v>448</v>
      </c>
      <c r="W412">
        <v>0</v>
      </c>
      <c r="X412" t="s">
        <v>448</v>
      </c>
      <c r="Y412">
        <v>0</v>
      </c>
      <c r="Z412" t="s">
        <v>448</v>
      </c>
      <c r="AA412">
        <v>0</v>
      </c>
    </row>
    <row r="413" spans="1:27">
      <c r="A413" t="s">
        <v>424</v>
      </c>
      <c r="B413">
        <v>0.66179124987100202</v>
      </c>
      <c r="C413" t="s">
        <v>424</v>
      </c>
      <c r="D413">
        <v>0.327727338038376</v>
      </c>
      <c r="E413" t="s">
        <v>424</v>
      </c>
      <c r="F413">
        <v>0.25067573458889097</v>
      </c>
      <c r="H413" t="s">
        <v>424</v>
      </c>
      <c r="I413">
        <v>1.9182092948050899</v>
      </c>
      <c r="J413" t="s">
        <v>424</v>
      </c>
      <c r="K413">
        <v>0.86308298625457802</v>
      </c>
      <c r="L413" t="s">
        <v>424</v>
      </c>
      <c r="M413">
        <v>2.2678875638259401</v>
      </c>
      <c r="O413" t="s">
        <v>449</v>
      </c>
      <c r="P413">
        <v>0</v>
      </c>
      <c r="Q413" t="s">
        <v>449</v>
      </c>
      <c r="R413">
        <v>0</v>
      </c>
      <c r="S413" t="s">
        <v>449</v>
      </c>
      <c r="T413">
        <v>0</v>
      </c>
      <c r="V413" t="s">
        <v>449</v>
      </c>
      <c r="W413">
        <v>0</v>
      </c>
      <c r="X413" t="s">
        <v>449</v>
      </c>
      <c r="Y413">
        <v>0</v>
      </c>
      <c r="Z413" t="s">
        <v>449</v>
      </c>
      <c r="AA413">
        <v>0</v>
      </c>
    </row>
    <row r="414" spans="1:27">
      <c r="A414" t="s">
        <v>425</v>
      </c>
      <c r="B414">
        <v>-2.9796517046634099E-3</v>
      </c>
      <c r="C414" t="s">
        <v>425</v>
      </c>
      <c r="D414">
        <v>-1.9004085770575299E-3</v>
      </c>
      <c r="E414" t="s">
        <v>425</v>
      </c>
      <c r="F414">
        <v>-1.4857031928841001E-3</v>
      </c>
      <c r="H414" t="s">
        <v>425</v>
      </c>
      <c r="I414">
        <v>-5.2168718684697498E-3</v>
      </c>
      <c r="J414" t="s">
        <v>425</v>
      </c>
      <c r="K414">
        <v>-2.9259662696858799E-3</v>
      </c>
      <c r="L414" t="s">
        <v>425</v>
      </c>
      <c r="M414">
        <v>-5.9000502806156804E-3</v>
      </c>
      <c r="O414" t="s">
        <v>450</v>
      </c>
      <c r="P414">
        <v>5.5695548071525904E-3</v>
      </c>
      <c r="Q414" t="s">
        <v>450</v>
      </c>
      <c r="R414">
        <v>3.7571638094959698E-3</v>
      </c>
      <c r="S414" t="s">
        <v>450</v>
      </c>
      <c r="T414">
        <v>4.4105611596023603E-3</v>
      </c>
      <c r="V414" t="s">
        <v>450</v>
      </c>
      <c r="W414">
        <v>2.1240404756099399E-2</v>
      </c>
      <c r="X414" t="s">
        <v>450</v>
      </c>
      <c r="Y414">
        <v>2.0119007043831499E-2</v>
      </c>
      <c r="Z414" t="s">
        <v>450</v>
      </c>
      <c r="AA414">
        <v>2.1487520636583199E-2</v>
      </c>
    </row>
    <row r="415" spans="1:27">
      <c r="A415" t="s">
        <v>426</v>
      </c>
      <c r="B415">
        <v>2.7164421967489499E-2</v>
      </c>
      <c r="C415" t="s">
        <v>426</v>
      </c>
      <c r="D415">
        <v>1.8522438611346299E-2</v>
      </c>
      <c r="E415" t="s">
        <v>426</v>
      </c>
      <c r="F415">
        <v>1.52437484214904E-2</v>
      </c>
      <c r="H415" t="s">
        <v>426</v>
      </c>
      <c r="I415">
        <v>6.2481579623396601E-2</v>
      </c>
      <c r="J415" t="s">
        <v>426</v>
      </c>
      <c r="K415">
        <v>7.5141442715700099E-2</v>
      </c>
      <c r="L415" t="s">
        <v>426</v>
      </c>
      <c r="M415">
        <v>6.38841567291311E-2</v>
      </c>
      <c r="O415" t="s">
        <v>451</v>
      </c>
      <c r="P415">
        <v>0.45819875309825803</v>
      </c>
      <c r="Q415" t="s">
        <v>451</v>
      </c>
      <c r="R415">
        <v>0.27453671928378698</v>
      </c>
      <c r="S415" t="s">
        <v>451</v>
      </c>
      <c r="T415">
        <v>0.29064821641077199</v>
      </c>
      <c r="V415" t="s">
        <v>451</v>
      </c>
      <c r="W415">
        <v>1.8752957879769301</v>
      </c>
      <c r="X415" t="s">
        <v>451</v>
      </c>
      <c r="Y415">
        <v>1.87261450382357</v>
      </c>
      <c r="Z415" t="s">
        <v>451</v>
      </c>
      <c r="AA415">
        <v>1.43246930422901</v>
      </c>
    </row>
    <row r="416" spans="1:27">
      <c r="A416" t="s">
        <v>427</v>
      </c>
      <c r="B416">
        <v>0.56798154908756204</v>
      </c>
      <c r="C416" t="s">
        <v>427</v>
      </c>
      <c r="D416">
        <v>1.18172091955784</v>
      </c>
      <c r="E416" t="s">
        <v>427</v>
      </c>
      <c r="F416">
        <v>0.77098466706229296</v>
      </c>
      <c r="H416" t="s">
        <v>427</v>
      </c>
      <c r="I416">
        <v>0.42425496688519998</v>
      </c>
      <c r="J416" t="s">
        <v>427</v>
      </c>
      <c r="K416">
        <v>0.65240673939115301</v>
      </c>
      <c r="L416" t="s">
        <v>427</v>
      </c>
      <c r="M416">
        <v>0.50042589438089602</v>
      </c>
      <c r="O416" t="s">
        <v>452</v>
      </c>
      <c r="P416">
        <v>0</v>
      </c>
      <c r="Q416" t="s">
        <v>452</v>
      </c>
      <c r="R416">
        <v>0</v>
      </c>
      <c r="S416" t="s">
        <v>452</v>
      </c>
      <c r="T416">
        <v>0</v>
      </c>
      <c r="V416" t="s">
        <v>452</v>
      </c>
      <c r="W416">
        <v>0</v>
      </c>
      <c r="X416" t="s">
        <v>452</v>
      </c>
      <c r="Y416">
        <v>0</v>
      </c>
      <c r="Z416" t="s">
        <v>452</v>
      </c>
      <c r="AA416">
        <v>0</v>
      </c>
    </row>
    <row r="417" spans="1:27">
      <c r="A417" t="s">
        <v>428</v>
      </c>
      <c r="B417">
        <v>1.7492393024749898E-2</v>
      </c>
      <c r="C417" t="s">
        <v>428</v>
      </c>
      <c r="D417">
        <v>1.15718924633345E-2</v>
      </c>
      <c r="E417" t="s">
        <v>428</v>
      </c>
      <c r="F417">
        <v>9.3082809291957502E-3</v>
      </c>
      <c r="H417" t="s">
        <v>428</v>
      </c>
      <c r="I417">
        <v>2.8024902791654399E-2</v>
      </c>
      <c r="J417" t="s">
        <v>428</v>
      </c>
      <c r="K417">
        <v>1.6317178283348902E-2</v>
      </c>
      <c r="L417" t="s">
        <v>428</v>
      </c>
      <c r="M417">
        <v>3.18863618359784E-2</v>
      </c>
      <c r="O417" t="s">
        <v>453</v>
      </c>
      <c r="P417">
        <v>0</v>
      </c>
      <c r="Q417" t="s">
        <v>453</v>
      </c>
      <c r="R417">
        <v>0</v>
      </c>
      <c r="S417" t="s">
        <v>453</v>
      </c>
      <c r="T417">
        <v>0</v>
      </c>
      <c r="V417" t="s">
        <v>453</v>
      </c>
      <c r="W417">
        <v>0</v>
      </c>
      <c r="X417" t="s">
        <v>453</v>
      </c>
      <c r="Y417">
        <v>0</v>
      </c>
      <c r="Z417" t="s">
        <v>453</v>
      </c>
      <c r="AA417">
        <v>0</v>
      </c>
    </row>
    <row r="418" spans="1:27">
      <c r="A418" t="s">
        <v>429</v>
      </c>
      <c r="B418" s="3">
        <v>3.0067120678722799E-4</v>
      </c>
      <c r="C418" t="s">
        <v>429</v>
      </c>
      <c r="D418" s="3">
        <v>1.9176675414200799E-4</v>
      </c>
      <c r="E418" t="s">
        <v>429</v>
      </c>
      <c r="F418" s="3">
        <v>1.4991959324106501E-4</v>
      </c>
      <c r="G418" s="72"/>
      <c r="H418" t="s">
        <v>429</v>
      </c>
      <c r="I418" s="3">
        <v>5.2642500668298399E-4</v>
      </c>
      <c r="J418" t="s">
        <v>429</v>
      </c>
      <c r="K418" s="3">
        <v>2.95253907097503E-4</v>
      </c>
      <c r="L418" t="s">
        <v>429</v>
      </c>
      <c r="M418" s="3">
        <v>5.9536329354159501E-4</v>
      </c>
      <c r="N418" s="72"/>
      <c r="O418" t="s">
        <v>454</v>
      </c>
      <c r="P418">
        <v>3.4172680043206799E-3</v>
      </c>
      <c r="Q418" t="s">
        <v>454</v>
      </c>
      <c r="R418">
        <v>2.30525349101229E-3</v>
      </c>
      <c r="S418" t="s">
        <v>454</v>
      </c>
      <c r="T418">
        <v>2.7061533724394402E-3</v>
      </c>
      <c r="V418" t="s">
        <v>454</v>
      </c>
      <c r="W418">
        <v>1.3032308341280399E-2</v>
      </c>
      <c r="X418" t="s">
        <v>454</v>
      </c>
      <c r="Y418">
        <v>1.2344261150061001E-2</v>
      </c>
      <c r="Z418" t="s">
        <v>454</v>
      </c>
      <c r="AA418">
        <v>1.31839292903597E-2</v>
      </c>
    </row>
    <row r="419" spans="1:27">
      <c r="A419" t="s">
        <v>430</v>
      </c>
      <c r="B419">
        <v>0</v>
      </c>
      <c r="C419" t="s">
        <v>430</v>
      </c>
      <c r="D419">
        <v>0</v>
      </c>
      <c r="E419" t="s">
        <v>430</v>
      </c>
      <c r="F419">
        <v>0</v>
      </c>
      <c r="H419" t="s">
        <v>430</v>
      </c>
      <c r="I419">
        <v>0</v>
      </c>
      <c r="J419" t="s">
        <v>430</v>
      </c>
      <c r="K419">
        <v>0</v>
      </c>
      <c r="L419" t="s">
        <v>430</v>
      </c>
      <c r="M419">
        <v>0</v>
      </c>
      <c r="O419" t="s">
        <v>455</v>
      </c>
      <c r="P419" s="3">
        <v>2.8236757535132E-5</v>
      </c>
      <c r="Q419" t="s">
        <v>455</v>
      </c>
      <c r="R419" s="3">
        <v>1.9048223259173499E-5</v>
      </c>
      <c r="S419" t="s">
        <v>455</v>
      </c>
      <c r="T419" s="3">
        <v>2.2360843964780599E-5</v>
      </c>
      <c r="U419" s="72"/>
      <c r="V419" t="s">
        <v>455</v>
      </c>
      <c r="W419" s="3">
        <v>1.07685475732562E-4</v>
      </c>
      <c r="X419" t="s">
        <v>455</v>
      </c>
      <c r="Y419" s="3">
        <v>1.02000167561898E-4</v>
      </c>
      <c r="Z419" t="s">
        <v>455</v>
      </c>
      <c r="AA419" s="3">
        <v>1.08938313957677E-4</v>
      </c>
    </row>
    <row r="420" spans="1:27">
      <c r="A420" t="s">
        <v>431</v>
      </c>
      <c r="B420">
        <v>0.13335895772832099</v>
      </c>
      <c r="C420" t="s">
        <v>431</v>
      </c>
      <c r="D420">
        <v>8.5055748428845696E-2</v>
      </c>
      <c r="E420" t="s">
        <v>431</v>
      </c>
      <c r="F420">
        <v>6.6494962574715002E-2</v>
      </c>
      <c r="H420" t="s">
        <v>431</v>
      </c>
      <c r="I420">
        <v>0.23348923404431801</v>
      </c>
      <c r="J420" t="s">
        <v>431</v>
      </c>
      <c r="K420">
        <v>0.130956181937462</v>
      </c>
      <c r="L420" t="s">
        <v>431</v>
      </c>
      <c r="M420">
        <v>0.26406594877574202</v>
      </c>
      <c r="O420" t="s">
        <v>456</v>
      </c>
      <c r="P420" s="3">
        <v>2.5324446219849301E-7</v>
      </c>
      <c r="Q420" t="s">
        <v>456</v>
      </c>
      <c r="R420" s="3">
        <v>1.7083608304191399E-7</v>
      </c>
      <c r="S420" t="s">
        <v>456</v>
      </c>
      <c r="T420" s="3">
        <v>2.00545685782786E-7</v>
      </c>
      <c r="U420" s="72"/>
      <c r="V420" t="s">
        <v>456</v>
      </c>
      <c r="W420" s="3">
        <v>9.6578902002298393E-7</v>
      </c>
      <c r="X420" t="s">
        <v>456</v>
      </c>
      <c r="Y420" s="3">
        <v>9.1479970907531797E-7</v>
      </c>
      <c r="Z420" t="s">
        <v>456</v>
      </c>
      <c r="AA420" s="3">
        <v>9.7702523728858697E-7</v>
      </c>
    </row>
    <row r="421" spans="1:27">
      <c r="A421" t="s">
        <v>432</v>
      </c>
      <c r="B421">
        <v>0.11513681053475</v>
      </c>
      <c r="C421" t="s">
        <v>432</v>
      </c>
      <c r="D421">
        <v>0.32428757114394102</v>
      </c>
      <c r="E421" t="s">
        <v>432</v>
      </c>
      <c r="F421">
        <v>1.73146385786822E-2</v>
      </c>
      <c r="H421" t="s">
        <v>432</v>
      </c>
      <c r="I421">
        <v>0.36577022160054101</v>
      </c>
      <c r="J421" t="s">
        <v>432</v>
      </c>
      <c r="K421">
        <v>3.9780763790664697E-2</v>
      </c>
      <c r="L421" t="s">
        <v>432</v>
      </c>
      <c r="M421">
        <v>0.22298565744131299</v>
      </c>
      <c r="O421" t="s">
        <v>457</v>
      </c>
      <c r="P421">
        <v>0.187786374220686</v>
      </c>
      <c r="Q421" t="s">
        <v>457</v>
      </c>
      <c r="R421">
        <v>0.12802914312866201</v>
      </c>
      <c r="S421" t="s">
        <v>457</v>
      </c>
      <c r="T421">
        <v>0.12334826745307</v>
      </c>
      <c r="V421" t="s">
        <v>457</v>
      </c>
      <c r="W421">
        <v>0.64481779460482702</v>
      </c>
      <c r="X421" t="s">
        <v>457</v>
      </c>
      <c r="Y421">
        <v>0.46393419640139799</v>
      </c>
      <c r="Z421" t="s">
        <v>457</v>
      </c>
      <c r="AA421">
        <v>0.42206684856753002</v>
      </c>
    </row>
    <row r="422" spans="1:27">
      <c r="A422" t="s">
        <v>433</v>
      </c>
      <c r="B422">
        <v>0.49866911728715801</v>
      </c>
      <c r="C422" t="s">
        <v>433</v>
      </c>
      <c r="D422">
        <v>0.53184271803556304</v>
      </c>
      <c r="E422" t="s">
        <v>433</v>
      </c>
      <c r="F422">
        <v>0.40698082767706301</v>
      </c>
      <c r="H422" t="s">
        <v>433</v>
      </c>
      <c r="I422">
        <v>0.100951986754966</v>
      </c>
      <c r="J422" t="s">
        <v>433</v>
      </c>
      <c r="K422">
        <v>0.12763474748642101</v>
      </c>
      <c r="L422" t="s">
        <v>433</v>
      </c>
      <c r="M422">
        <v>0.17285988074957401</v>
      </c>
      <c r="O422" t="s">
        <v>458</v>
      </c>
      <c r="P422">
        <v>0</v>
      </c>
      <c r="Q422" t="s">
        <v>458</v>
      </c>
      <c r="R422">
        <v>0</v>
      </c>
      <c r="S422" t="s">
        <v>458</v>
      </c>
      <c r="T422">
        <v>0</v>
      </c>
      <c r="V422" t="s">
        <v>458</v>
      </c>
      <c r="W422">
        <v>0</v>
      </c>
      <c r="X422" t="s">
        <v>458</v>
      </c>
      <c r="Y422">
        <v>0</v>
      </c>
      <c r="Z422" t="s">
        <v>458</v>
      </c>
      <c r="AA422">
        <v>0</v>
      </c>
    </row>
    <row r="423" spans="1:27">
      <c r="A423" t="s">
        <v>459</v>
      </c>
      <c r="B423">
        <v>1.45462440295267</v>
      </c>
      <c r="C423" t="s">
        <v>459</v>
      </c>
      <c r="D423">
        <v>1.02138018628281</v>
      </c>
      <c r="E423" t="s">
        <v>459</v>
      </c>
      <c r="F423">
        <v>1.1727264800767201</v>
      </c>
      <c r="H423" t="s">
        <v>459</v>
      </c>
      <c r="I423">
        <v>0.103476821192052</v>
      </c>
      <c r="J423" t="s">
        <v>459</v>
      </c>
      <c r="K423">
        <v>2.6520509193776499E-2</v>
      </c>
      <c r="L423" t="s">
        <v>459</v>
      </c>
      <c r="M423">
        <v>4.2589437819420699E-2</v>
      </c>
      <c r="O423" t="s">
        <v>460</v>
      </c>
      <c r="P423">
        <v>0</v>
      </c>
      <c r="Q423" t="s">
        <v>460</v>
      </c>
      <c r="R423">
        <v>0</v>
      </c>
      <c r="S423" t="s">
        <v>460</v>
      </c>
      <c r="T423">
        <v>0</v>
      </c>
      <c r="V423" t="s">
        <v>460</v>
      </c>
      <c r="W423">
        <v>0</v>
      </c>
      <c r="X423" t="s">
        <v>460</v>
      </c>
      <c r="Y423">
        <v>0</v>
      </c>
      <c r="Z423" t="s">
        <v>460</v>
      </c>
      <c r="AA423">
        <v>0</v>
      </c>
    </row>
    <row r="424" spans="1:27">
      <c r="A424" t="s">
        <v>434</v>
      </c>
      <c r="B424">
        <v>7.1516218664587098E-3</v>
      </c>
      <c r="C424" t="s">
        <v>434</v>
      </c>
      <c r="D424">
        <v>1.0529836813343201E-2</v>
      </c>
      <c r="E424" t="s">
        <v>434</v>
      </c>
      <c r="F424">
        <v>8.6766163016958192E-3</v>
      </c>
      <c r="H424" t="s">
        <v>434</v>
      </c>
      <c r="I424">
        <v>5.8372104249428897E-3</v>
      </c>
      <c r="J424" t="s">
        <v>434</v>
      </c>
      <c r="K424">
        <v>1.77356764068008E-2</v>
      </c>
      <c r="L424" t="s">
        <v>434</v>
      </c>
      <c r="M424">
        <v>7.4853758828400899E-3</v>
      </c>
      <c r="O424" t="s">
        <v>461</v>
      </c>
      <c r="P424">
        <v>0.20792184706078801</v>
      </c>
      <c r="Q424" t="s">
        <v>461</v>
      </c>
      <c r="R424">
        <v>0.16168628899322299</v>
      </c>
      <c r="S424" t="s">
        <v>461</v>
      </c>
      <c r="T424">
        <v>0.19707366869261</v>
      </c>
      <c r="V424" t="s">
        <v>461</v>
      </c>
      <c r="W424">
        <v>0.69214387127431098</v>
      </c>
      <c r="X424" t="s">
        <v>461</v>
      </c>
      <c r="Y424">
        <v>0.73354007634043195</v>
      </c>
      <c r="Z424" t="s">
        <v>461</v>
      </c>
      <c r="AA424">
        <v>0.417803547068615</v>
      </c>
    </row>
    <row r="425" spans="1:27">
      <c r="A425" t="s">
        <v>435</v>
      </c>
      <c r="B425">
        <v>1.7766681140541301</v>
      </c>
      <c r="C425" t="s">
        <v>435</v>
      </c>
      <c r="D425">
        <v>1.0055038103302201</v>
      </c>
      <c r="E425" t="s">
        <v>435</v>
      </c>
      <c r="F425">
        <v>0.78472403871305196</v>
      </c>
      <c r="H425" t="s">
        <v>435</v>
      </c>
      <c r="I425">
        <v>5.3549254966887396</v>
      </c>
      <c r="J425" t="s">
        <v>435</v>
      </c>
      <c r="K425">
        <v>9.6976661951909406</v>
      </c>
      <c r="L425" t="s">
        <v>435</v>
      </c>
      <c r="M425">
        <v>5.56324531516184</v>
      </c>
      <c r="O425" t="s">
        <v>462</v>
      </c>
      <c r="P425">
        <v>0</v>
      </c>
      <c r="Q425" t="s">
        <v>462</v>
      </c>
      <c r="R425">
        <v>0</v>
      </c>
      <c r="S425" t="s">
        <v>462</v>
      </c>
      <c r="T425">
        <v>0</v>
      </c>
      <c r="V425" t="s">
        <v>462</v>
      </c>
      <c r="W425">
        <v>0</v>
      </c>
      <c r="X425" t="s">
        <v>462</v>
      </c>
      <c r="Y425">
        <v>0</v>
      </c>
      <c r="Z425" t="s">
        <v>462</v>
      </c>
      <c r="AA425">
        <v>0</v>
      </c>
    </row>
    <row r="426" spans="1:27">
      <c r="A426" t="s">
        <v>436</v>
      </c>
      <c r="B426">
        <v>5.5452689222875003E-2</v>
      </c>
      <c r="C426" t="s">
        <v>436</v>
      </c>
      <c r="D426">
        <v>3.6684092090581502E-2</v>
      </c>
      <c r="E426" t="s">
        <v>436</v>
      </c>
      <c r="F426">
        <v>2.95082101656589E-2</v>
      </c>
      <c r="H426" t="s">
        <v>436</v>
      </c>
      <c r="I426">
        <v>8.8841831020545201E-2</v>
      </c>
      <c r="J426" t="s">
        <v>436</v>
      </c>
      <c r="K426">
        <v>5.1727137339184902E-2</v>
      </c>
      <c r="L426" t="s">
        <v>436</v>
      </c>
      <c r="M426">
        <v>0.101083054280024</v>
      </c>
      <c r="O426" t="s">
        <v>463</v>
      </c>
      <c r="P426">
        <v>-2.7563005991396401E-2</v>
      </c>
      <c r="Q426" t="s">
        <v>463</v>
      </c>
      <c r="R426">
        <v>-1.45187688031001E-2</v>
      </c>
      <c r="S426" t="s">
        <v>463</v>
      </c>
      <c r="T426">
        <v>-2.1266942669171798E-2</v>
      </c>
      <c r="V426" t="s">
        <v>463</v>
      </c>
      <c r="W426">
        <v>-0.108935548865702</v>
      </c>
      <c r="X426" t="s">
        <v>463</v>
      </c>
      <c r="Y426">
        <v>-7.7528625944978502E-2</v>
      </c>
      <c r="Z426" t="s">
        <v>463</v>
      </c>
      <c r="AA426">
        <v>-6.39495225186692E-2</v>
      </c>
    </row>
    <row r="427" spans="1:27">
      <c r="A427" t="s">
        <v>437</v>
      </c>
      <c r="B427">
        <v>0.14582428716167301</v>
      </c>
      <c r="C427" t="s">
        <v>437</v>
      </c>
      <c r="D427">
        <v>9.1024555461473297E-2</v>
      </c>
      <c r="E427" t="s">
        <v>437</v>
      </c>
      <c r="F427">
        <v>5.88543029034789E-2</v>
      </c>
      <c r="H427" t="s">
        <v>437</v>
      </c>
      <c r="I427">
        <v>0.27731788079470199</v>
      </c>
      <c r="J427" t="s">
        <v>437</v>
      </c>
      <c r="K427">
        <v>0.21570014144271499</v>
      </c>
      <c r="L427" t="s">
        <v>437</v>
      </c>
      <c r="M427">
        <v>0.242404883588903</v>
      </c>
      <c r="O427" t="s">
        <v>464</v>
      </c>
      <c r="P427">
        <v>0</v>
      </c>
      <c r="Q427" t="s">
        <v>464</v>
      </c>
      <c r="R427">
        <v>0</v>
      </c>
      <c r="S427" t="s">
        <v>464</v>
      </c>
      <c r="T427">
        <v>0</v>
      </c>
      <c r="V427" t="s">
        <v>464</v>
      </c>
      <c r="W427">
        <v>0</v>
      </c>
      <c r="X427" t="s">
        <v>464</v>
      </c>
      <c r="Y427">
        <v>0</v>
      </c>
      <c r="Z427" t="s">
        <v>464</v>
      </c>
      <c r="AA427">
        <v>0</v>
      </c>
    </row>
    <row r="428" spans="1:27">
      <c r="A428" t="s">
        <v>438</v>
      </c>
      <c r="B428">
        <v>0</v>
      </c>
      <c r="C428" t="s">
        <v>438</v>
      </c>
      <c r="D428" s="3">
        <v>4.0271019181134099E-5</v>
      </c>
      <c r="E428" t="s">
        <v>438</v>
      </c>
      <c r="F428" s="3">
        <v>3.1483173839557099E-5</v>
      </c>
      <c r="G428" s="72"/>
      <c r="H428" t="s">
        <v>438</v>
      </c>
      <c r="I428" s="3">
        <v>1.10549270175397E-4</v>
      </c>
      <c r="J428" t="s">
        <v>438</v>
      </c>
      <c r="K428">
        <v>0</v>
      </c>
      <c r="L428" t="s">
        <v>438</v>
      </c>
      <c r="M428">
        <v>0</v>
      </c>
      <c r="O428" t="s">
        <v>465</v>
      </c>
      <c r="P428">
        <v>0.165252009319374</v>
      </c>
      <c r="Q428" t="s">
        <v>465</v>
      </c>
      <c r="R428">
        <v>0.14518768808920801</v>
      </c>
      <c r="S428" t="s">
        <v>465</v>
      </c>
      <c r="T428">
        <v>0.20699824193434299</v>
      </c>
      <c r="V428" t="s">
        <v>465</v>
      </c>
      <c r="W428">
        <v>0.49692380501073702</v>
      </c>
      <c r="X428" t="s">
        <v>465</v>
      </c>
      <c r="Y428">
        <v>0.69775763359211795</v>
      </c>
      <c r="Z428" t="s">
        <v>465</v>
      </c>
      <c r="AA428">
        <v>0.57554570259526305</v>
      </c>
    </row>
    <row r="429" spans="1:27">
      <c r="A429" t="s">
        <v>439</v>
      </c>
      <c r="B429">
        <v>0</v>
      </c>
      <c r="C429" t="s">
        <v>439</v>
      </c>
      <c r="D429" s="3">
        <v>4.0271019181134099E-5</v>
      </c>
      <c r="E429" t="s">
        <v>439</v>
      </c>
      <c r="F429" s="3">
        <v>3.1483173839557099E-5</v>
      </c>
      <c r="G429" s="72"/>
      <c r="H429" t="s">
        <v>439</v>
      </c>
      <c r="I429" s="3">
        <v>1.10549270175397E-4</v>
      </c>
      <c r="J429" t="s">
        <v>439</v>
      </c>
      <c r="K429">
        <v>0</v>
      </c>
      <c r="L429" t="s">
        <v>439</v>
      </c>
      <c r="M429">
        <v>0</v>
      </c>
      <c r="O429" t="s">
        <v>466</v>
      </c>
      <c r="P429">
        <v>0.18403064673627201</v>
      </c>
      <c r="Q429" t="s">
        <v>466</v>
      </c>
      <c r="R429">
        <v>0.14386780001055899</v>
      </c>
      <c r="S429" t="s">
        <v>466</v>
      </c>
      <c r="T429">
        <v>0.17013554131458</v>
      </c>
      <c r="V429" t="s">
        <v>466</v>
      </c>
      <c r="W429">
        <v>0.69651439586803199</v>
      </c>
      <c r="X429" t="s">
        <v>466</v>
      </c>
      <c r="Y429">
        <v>0.82299618320610601</v>
      </c>
      <c r="Z429" t="s">
        <v>466</v>
      </c>
      <c r="AA429">
        <v>0.51471179266884504</v>
      </c>
    </row>
    <row r="430" spans="1:27">
      <c r="A430" t="s">
        <v>440</v>
      </c>
      <c r="B430">
        <v>8.2988784895426104E-2</v>
      </c>
      <c r="C430" t="s">
        <v>440</v>
      </c>
      <c r="D430">
        <v>5.29298768580721E-2</v>
      </c>
      <c r="E430" t="s">
        <v>440</v>
      </c>
      <c r="F430">
        <v>5.6674513907053699E-2</v>
      </c>
      <c r="H430" t="s">
        <v>440</v>
      </c>
      <c r="I430">
        <v>0.218133129563641</v>
      </c>
      <c r="J430" t="s">
        <v>440</v>
      </c>
      <c r="K430">
        <v>0.11492220650636401</v>
      </c>
      <c r="L430" t="s">
        <v>440</v>
      </c>
      <c r="M430">
        <v>0.19031058724765501</v>
      </c>
      <c r="O430" t="s">
        <v>467</v>
      </c>
      <c r="P430">
        <v>-0.25163374145631601</v>
      </c>
      <c r="Q430" t="s">
        <v>467</v>
      </c>
      <c r="R430">
        <v>-0.148332219556323</v>
      </c>
      <c r="S430" t="s">
        <v>467</v>
      </c>
      <c r="T430">
        <v>-0.26246814308979</v>
      </c>
      <c r="V430" t="s">
        <v>467</v>
      </c>
      <c r="W430">
        <v>-0.59749171794101097</v>
      </c>
      <c r="X430" t="s">
        <v>467</v>
      </c>
      <c r="Y430">
        <v>-0.70372137406957302</v>
      </c>
      <c r="Z430" t="s">
        <v>467</v>
      </c>
      <c r="AA430">
        <v>-0.46469986357260401</v>
      </c>
    </row>
    <row r="431" spans="1:27">
      <c r="A431" t="s">
        <v>441</v>
      </c>
      <c r="B431">
        <v>0</v>
      </c>
      <c r="C431" t="s">
        <v>441</v>
      </c>
      <c r="D431">
        <v>0</v>
      </c>
      <c r="E431" t="s">
        <v>441</v>
      </c>
      <c r="F431">
        <v>0</v>
      </c>
      <c r="H431" t="s">
        <v>441</v>
      </c>
      <c r="I431">
        <v>0.41390728476821098</v>
      </c>
      <c r="J431" t="s">
        <v>441</v>
      </c>
      <c r="K431">
        <v>0</v>
      </c>
      <c r="L431" t="s">
        <v>441</v>
      </c>
      <c r="M431">
        <v>0.35668654173764902</v>
      </c>
      <c r="O431" t="s">
        <v>468</v>
      </c>
      <c r="P431">
        <v>6.78779768916176</v>
      </c>
      <c r="Q431" t="s">
        <v>468</v>
      </c>
      <c r="R431">
        <v>4.43968619290691</v>
      </c>
      <c r="S431" t="s">
        <v>468</v>
      </c>
      <c r="T431">
        <v>5.5116996730551699</v>
      </c>
      <c r="V431" t="s">
        <v>468</v>
      </c>
      <c r="W431">
        <v>26.395139666599299</v>
      </c>
      <c r="X431" t="s">
        <v>468</v>
      </c>
      <c r="Y431">
        <v>26.811566963705499</v>
      </c>
      <c r="Z431" t="s">
        <v>468</v>
      </c>
      <c r="AA431">
        <v>22.9502260852429</v>
      </c>
    </row>
    <row r="432" spans="1:27">
      <c r="A432" t="s">
        <v>442</v>
      </c>
      <c r="B432">
        <v>0.108915906788247</v>
      </c>
      <c r="C432" t="s">
        <v>442</v>
      </c>
      <c r="D432">
        <v>9.5655165114309895E-2</v>
      </c>
      <c r="E432" t="s">
        <v>442</v>
      </c>
      <c r="F432">
        <v>8.0815677042462203E-2</v>
      </c>
      <c r="H432" t="s">
        <v>442</v>
      </c>
      <c r="I432">
        <v>7.8642384105960195E-2</v>
      </c>
      <c r="J432" t="s">
        <v>442</v>
      </c>
      <c r="K432">
        <v>7.3483910891089105E-2</v>
      </c>
      <c r="L432" t="s">
        <v>442</v>
      </c>
      <c r="M432">
        <v>9.7157155025553596E-2</v>
      </c>
      <c r="O432" t="s">
        <v>469</v>
      </c>
      <c r="P432">
        <v>0</v>
      </c>
      <c r="Q432" t="s">
        <v>469</v>
      </c>
      <c r="R432">
        <v>0</v>
      </c>
      <c r="S432" t="s">
        <v>469</v>
      </c>
      <c r="T432">
        <v>0</v>
      </c>
      <c r="V432" t="s">
        <v>469</v>
      </c>
      <c r="W432">
        <v>0</v>
      </c>
      <c r="X432" t="s">
        <v>469</v>
      </c>
      <c r="Y432">
        <v>0</v>
      </c>
      <c r="Z432" t="s">
        <v>469</v>
      </c>
      <c r="AA432">
        <v>0</v>
      </c>
    </row>
    <row r="433" spans="1:27">
      <c r="A433" t="s">
        <v>443</v>
      </c>
      <c r="B433">
        <v>1.5993631495151199</v>
      </c>
      <c r="C433" t="s">
        <v>443</v>
      </c>
      <c r="D433">
        <v>1.4765029635901701</v>
      </c>
      <c r="E433" t="s">
        <v>443</v>
      </c>
      <c r="F433">
        <v>1.14002964513035</v>
      </c>
      <c r="H433" t="s">
        <v>443</v>
      </c>
      <c r="I433">
        <v>0.99337748344370802</v>
      </c>
      <c r="J433" t="s">
        <v>443</v>
      </c>
      <c r="K433">
        <v>0.76909476661951903</v>
      </c>
      <c r="L433" t="s">
        <v>443</v>
      </c>
      <c r="M433">
        <v>1.01682282793867</v>
      </c>
      <c r="O433" t="s">
        <v>470</v>
      </c>
      <c r="P433">
        <v>0</v>
      </c>
      <c r="Q433" t="s">
        <v>470</v>
      </c>
      <c r="R433">
        <v>0</v>
      </c>
      <c r="S433" t="s">
        <v>470</v>
      </c>
      <c r="T433">
        <v>4.05419587667823E-3</v>
      </c>
      <c r="V433" t="s">
        <v>470</v>
      </c>
      <c r="W433">
        <v>0</v>
      </c>
      <c r="X433" t="s">
        <v>470</v>
      </c>
      <c r="Y433">
        <v>0</v>
      </c>
      <c r="Z433" t="s">
        <v>470</v>
      </c>
      <c r="AA433">
        <v>0</v>
      </c>
    </row>
    <row r="434" spans="1:27">
      <c r="A434" t="s">
        <v>444</v>
      </c>
      <c r="B434">
        <v>3.9803155304980402E-2</v>
      </c>
      <c r="C434" t="s">
        <v>444</v>
      </c>
      <c r="D434">
        <v>2.9106689253239799E-2</v>
      </c>
      <c r="E434" t="s">
        <v>444</v>
      </c>
      <c r="F434">
        <v>2.6157467960729201E-2</v>
      </c>
      <c r="H434" t="s">
        <v>444</v>
      </c>
      <c r="I434">
        <v>0.13888096614391501</v>
      </c>
      <c r="J434" t="s">
        <v>444</v>
      </c>
      <c r="K434">
        <v>4.8481818288564599E-2</v>
      </c>
      <c r="L434" t="s">
        <v>444</v>
      </c>
      <c r="M434">
        <v>0.12011400323535699</v>
      </c>
      <c r="O434" t="s">
        <v>471</v>
      </c>
      <c r="P434">
        <v>0</v>
      </c>
      <c r="Q434" t="s">
        <v>471</v>
      </c>
      <c r="R434">
        <v>0</v>
      </c>
      <c r="S434" t="s">
        <v>471</v>
      </c>
      <c r="T434">
        <v>0</v>
      </c>
      <c r="V434" t="s">
        <v>471</v>
      </c>
      <c r="W434">
        <v>0</v>
      </c>
      <c r="X434" t="s">
        <v>471</v>
      </c>
      <c r="Y434">
        <v>0</v>
      </c>
      <c r="Z434" t="s">
        <v>471</v>
      </c>
      <c r="AA434">
        <v>0</v>
      </c>
    </row>
    <row r="435" spans="1:27">
      <c r="A435" t="s">
        <v>445</v>
      </c>
      <c r="B435">
        <v>0.11940946588583699</v>
      </c>
      <c r="C435" t="s">
        <v>445</v>
      </c>
      <c r="D435">
        <v>7.4089754445594694E-2</v>
      </c>
      <c r="E435" t="s">
        <v>445</v>
      </c>
      <c r="F435">
        <v>5.23149359214585E-2</v>
      </c>
      <c r="H435" t="s">
        <v>445</v>
      </c>
      <c r="I435">
        <v>0.27938741722027699</v>
      </c>
      <c r="J435" t="s">
        <v>445</v>
      </c>
      <c r="K435">
        <v>0.21216407355677799</v>
      </c>
      <c r="L435" t="s">
        <v>445</v>
      </c>
      <c r="M435">
        <v>0.23424190797959399</v>
      </c>
      <c r="O435" t="s">
        <v>472</v>
      </c>
      <c r="P435">
        <v>0.25163374145631601</v>
      </c>
      <c r="Q435" t="s">
        <v>472</v>
      </c>
      <c r="R435">
        <v>0.148332219556323</v>
      </c>
      <c r="S435" t="s">
        <v>472</v>
      </c>
      <c r="T435">
        <v>0.26246814308979</v>
      </c>
      <c r="V435" t="s">
        <v>472</v>
      </c>
      <c r="W435">
        <v>0.59749171794101097</v>
      </c>
      <c r="X435" t="s">
        <v>472</v>
      </c>
      <c r="Y435">
        <v>0.70372137406957302</v>
      </c>
      <c r="Z435" t="s">
        <v>472</v>
      </c>
      <c r="AA435">
        <v>0.46469986357260401</v>
      </c>
    </row>
    <row r="436" spans="1:27">
      <c r="A436" t="s">
        <v>446</v>
      </c>
      <c r="B436">
        <v>0.21348965117961999</v>
      </c>
      <c r="C436" t="s">
        <v>446</v>
      </c>
      <c r="D436">
        <v>0.120395850973751</v>
      </c>
      <c r="E436" t="s">
        <v>446</v>
      </c>
      <c r="F436">
        <v>9.4820821344493794E-2</v>
      </c>
      <c r="H436" t="s">
        <v>446</v>
      </c>
      <c r="I436">
        <v>0.39420900279370602</v>
      </c>
      <c r="J436" t="s">
        <v>446</v>
      </c>
      <c r="K436">
        <v>0.32336699623016901</v>
      </c>
      <c r="L436" t="s">
        <v>446</v>
      </c>
      <c r="M436">
        <v>0.42582751765439703</v>
      </c>
      <c r="O436" t="s">
        <v>473</v>
      </c>
      <c r="P436">
        <v>9.5771050852550096E-2</v>
      </c>
      <c r="Q436" t="s">
        <v>473</v>
      </c>
      <c r="R436">
        <v>4.3556306425215102E-2</v>
      </c>
      <c r="S436" t="s">
        <v>473</v>
      </c>
      <c r="T436">
        <v>5.9547439460103199E-2</v>
      </c>
      <c r="V436" t="s">
        <v>473</v>
      </c>
      <c r="W436">
        <v>0.42844080079362301</v>
      </c>
      <c r="X436" t="s">
        <v>473</v>
      </c>
      <c r="Y436">
        <v>0.39360687022900698</v>
      </c>
      <c r="Z436" t="s">
        <v>473</v>
      </c>
      <c r="AA436">
        <v>0.33680081855388799</v>
      </c>
    </row>
    <row r="437" spans="1:27">
      <c r="A437" t="s">
        <v>447</v>
      </c>
      <c r="B437">
        <v>4.3566362715298803</v>
      </c>
      <c r="C437" t="s">
        <v>447</v>
      </c>
      <c r="D437">
        <v>3.8262066045723899</v>
      </c>
      <c r="E437" t="s">
        <v>447</v>
      </c>
      <c r="F437">
        <v>3.2326270816984901</v>
      </c>
      <c r="H437" t="s">
        <v>447</v>
      </c>
      <c r="I437">
        <v>3.14569536423841</v>
      </c>
      <c r="J437" t="s">
        <v>447</v>
      </c>
      <c r="K437">
        <v>2.93935643564356</v>
      </c>
      <c r="L437" t="s">
        <v>447</v>
      </c>
      <c r="M437">
        <v>3.88628620102214</v>
      </c>
      <c r="O437" t="s">
        <v>474</v>
      </c>
      <c r="P437">
        <v>0</v>
      </c>
      <c r="Q437" t="s">
        <v>474</v>
      </c>
      <c r="R437">
        <v>0</v>
      </c>
      <c r="S437" t="s">
        <v>474</v>
      </c>
      <c r="T437">
        <v>0</v>
      </c>
      <c r="V437" t="s">
        <v>474</v>
      </c>
      <c r="W437">
        <v>0</v>
      </c>
      <c r="X437" t="s">
        <v>474</v>
      </c>
      <c r="Y437">
        <v>0</v>
      </c>
      <c r="Z437" t="s">
        <v>474</v>
      </c>
      <c r="AA437">
        <v>0</v>
      </c>
    </row>
    <row r="438" spans="1:27">
      <c r="A438" t="s">
        <v>448</v>
      </c>
      <c r="B438">
        <v>9.1489361702127597E-2</v>
      </c>
      <c r="C438" t="s">
        <v>448</v>
      </c>
      <c r="D438">
        <v>8.0350338696020304E-2</v>
      </c>
      <c r="E438" t="s">
        <v>448</v>
      </c>
      <c r="F438">
        <v>6.7885168715668298E-2</v>
      </c>
      <c r="H438" t="s">
        <v>448</v>
      </c>
      <c r="I438">
        <v>6.6059602649006594E-2</v>
      </c>
      <c r="J438" t="s">
        <v>448</v>
      </c>
      <c r="K438">
        <v>6.1726485148514802E-2</v>
      </c>
      <c r="L438" t="s">
        <v>448</v>
      </c>
      <c r="M438">
        <v>8.1612010221465095E-2</v>
      </c>
      <c r="O438" t="s">
        <v>475</v>
      </c>
      <c r="P438">
        <v>0</v>
      </c>
      <c r="Q438" t="s">
        <v>475</v>
      </c>
      <c r="R438">
        <v>0</v>
      </c>
      <c r="S438" t="s">
        <v>475</v>
      </c>
      <c r="T438">
        <v>0</v>
      </c>
      <c r="V438" t="s">
        <v>475</v>
      </c>
      <c r="W438">
        <v>0</v>
      </c>
      <c r="X438" t="s">
        <v>475</v>
      </c>
      <c r="Y438">
        <v>0</v>
      </c>
      <c r="Z438" t="s">
        <v>475</v>
      </c>
      <c r="AA438">
        <v>0</v>
      </c>
    </row>
    <row r="439" spans="1:27">
      <c r="A439" t="s">
        <v>449</v>
      </c>
      <c r="B439">
        <v>0</v>
      </c>
      <c r="C439" t="s">
        <v>449</v>
      </c>
      <c r="D439">
        <v>0</v>
      </c>
      <c r="E439" t="s">
        <v>449</v>
      </c>
      <c r="F439">
        <v>0</v>
      </c>
      <c r="H439" t="s">
        <v>449</v>
      </c>
      <c r="I439">
        <v>0</v>
      </c>
      <c r="J439" t="s">
        <v>449</v>
      </c>
      <c r="K439">
        <v>0</v>
      </c>
      <c r="L439" t="s">
        <v>449</v>
      </c>
      <c r="M439">
        <v>0</v>
      </c>
      <c r="O439" t="s">
        <v>476</v>
      </c>
      <c r="P439">
        <v>0</v>
      </c>
      <c r="Q439" t="s">
        <v>476</v>
      </c>
      <c r="R439">
        <v>0</v>
      </c>
      <c r="S439" t="s">
        <v>476</v>
      </c>
      <c r="T439">
        <v>0</v>
      </c>
      <c r="V439" t="s">
        <v>476</v>
      </c>
      <c r="W439">
        <v>0</v>
      </c>
      <c r="X439" t="s">
        <v>476</v>
      </c>
      <c r="Y439">
        <v>0</v>
      </c>
      <c r="Z439" t="s">
        <v>476</v>
      </c>
      <c r="AA439">
        <v>0</v>
      </c>
    </row>
    <row r="440" spans="1:27">
      <c r="A440" t="s">
        <v>450</v>
      </c>
      <c r="B440">
        <v>1.6531504581507699E-2</v>
      </c>
      <c r="C440" t="s">
        <v>450</v>
      </c>
      <c r="D440">
        <v>1.05437198872095E-2</v>
      </c>
      <c r="E440" t="s">
        <v>450</v>
      </c>
      <c r="F440">
        <v>8.2428792011341994E-3</v>
      </c>
      <c r="H440" t="s">
        <v>450</v>
      </c>
      <c r="I440">
        <v>2.89439000480342E-2</v>
      </c>
      <c r="J440" t="s">
        <v>450</v>
      </c>
      <c r="K440">
        <v>1.6233650581852999E-2</v>
      </c>
      <c r="L440" t="s">
        <v>450</v>
      </c>
      <c r="M440">
        <v>3.27342648524791E-2</v>
      </c>
      <c r="O440" t="s">
        <v>477</v>
      </c>
      <c r="P440">
        <v>0</v>
      </c>
      <c r="Q440" t="s">
        <v>477</v>
      </c>
      <c r="R440">
        <v>0</v>
      </c>
      <c r="S440" t="s">
        <v>477</v>
      </c>
      <c r="T440">
        <v>0</v>
      </c>
      <c r="V440" t="s">
        <v>477</v>
      </c>
      <c r="W440">
        <v>0</v>
      </c>
      <c r="X440" t="s">
        <v>477</v>
      </c>
      <c r="Y440">
        <v>0</v>
      </c>
      <c r="Z440" t="s">
        <v>477</v>
      </c>
      <c r="AA440">
        <v>0</v>
      </c>
    </row>
    <row r="441" spans="1:27">
      <c r="A441" t="s">
        <v>451</v>
      </c>
      <c r="B441">
        <v>0.61199515131011095</v>
      </c>
      <c r="C441" t="s">
        <v>451</v>
      </c>
      <c r="D441">
        <v>0.46444134241028201</v>
      </c>
      <c r="E441" t="s">
        <v>451</v>
      </c>
      <c r="F441">
        <v>0.41070920132915401</v>
      </c>
      <c r="H441" t="s">
        <v>451</v>
      </c>
      <c r="I441">
        <v>1.31415562913753</v>
      </c>
      <c r="J441" t="s">
        <v>451</v>
      </c>
      <c r="K441">
        <v>0.76909476661239695</v>
      </c>
      <c r="L441" t="s">
        <v>451</v>
      </c>
      <c r="M441">
        <v>1.16588586030411</v>
      </c>
      <c r="O441" t="s">
        <v>478</v>
      </c>
      <c r="P441">
        <v>0</v>
      </c>
      <c r="Q441" t="s">
        <v>478</v>
      </c>
      <c r="R441">
        <v>0</v>
      </c>
      <c r="S441" t="s">
        <v>478</v>
      </c>
      <c r="T441">
        <v>0</v>
      </c>
      <c r="V441" t="s">
        <v>478</v>
      </c>
      <c r="W441">
        <v>0</v>
      </c>
      <c r="X441" t="s">
        <v>478</v>
      </c>
      <c r="Y441">
        <v>0</v>
      </c>
      <c r="Z441" t="s">
        <v>478</v>
      </c>
      <c r="AA441">
        <v>0</v>
      </c>
    </row>
    <row r="442" spans="1:27">
      <c r="A442" t="s">
        <v>452</v>
      </c>
      <c r="B442">
        <v>0.187436676798378</v>
      </c>
      <c r="C442" t="s">
        <v>452</v>
      </c>
      <c r="D442">
        <v>0.137595258255715</v>
      </c>
      <c r="E442" t="s">
        <v>452</v>
      </c>
      <c r="F442">
        <v>8.6319644258435801E-2</v>
      </c>
      <c r="H442" t="s">
        <v>452</v>
      </c>
      <c r="I442">
        <v>0.13865894039735099</v>
      </c>
      <c r="J442" t="s">
        <v>452</v>
      </c>
      <c r="K442">
        <v>0.10785007072135699</v>
      </c>
      <c r="L442" t="s">
        <v>452</v>
      </c>
      <c r="M442">
        <v>0.15261215218632301</v>
      </c>
      <c r="O442" t="s">
        <v>479</v>
      </c>
      <c r="P442">
        <v>0</v>
      </c>
      <c r="Q442" t="s">
        <v>479</v>
      </c>
      <c r="R442">
        <v>0</v>
      </c>
      <c r="S442" t="s">
        <v>479</v>
      </c>
      <c r="T442">
        <v>0</v>
      </c>
      <c r="V442" t="s">
        <v>479</v>
      </c>
      <c r="W442">
        <v>0</v>
      </c>
      <c r="X442" t="s">
        <v>479</v>
      </c>
      <c r="Y442">
        <v>0</v>
      </c>
      <c r="Z442" t="s">
        <v>479</v>
      </c>
      <c r="AA442">
        <v>0</v>
      </c>
    </row>
    <row r="443" spans="1:27">
      <c r="A443" t="s">
        <v>453</v>
      </c>
      <c r="B443">
        <v>0.108915906788247</v>
      </c>
      <c r="C443" t="s">
        <v>453</v>
      </c>
      <c r="D443">
        <v>9.5655165114309895E-2</v>
      </c>
      <c r="E443" t="s">
        <v>453</v>
      </c>
      <c r="F443">
        <v>8.0815677042462203E-2</v>
      </c>
      <c r="H443" t="s">
        <v>453</v>
      </c>
      <c r="I443">
        <v>7.8642384105960195E-2</v>
      </c>
      <c r="J443" t="s">
        <v>453</v>
      </c>
      <c r="K443">
        <v>7.3483910891089105E-2</v>
      </c>
      <c r="L443" t="s">
        <v>453</v>
      </c>
      <c r="M443">
        <v>9.7157155025553596E-2</v>
      </c>
      <c r="O443" t="s">
        <v>480</v>
      </c>
      <c r="P443">
        <v>0</v>
      </c>
      <c r="Q443" t="s">
        <v>480</v>
      </c>
      <c r="R443">
        <v>0</v>
      </c>
      <c r="S443" t="s">
        <v>480</v>
      </c>
      <c r="T443">
        <v>0</v>
      </c>
      <c r="V443" t="s">
        <v>480</v>
      </c>
      <c r="W443">
        <v>0</v>
      </c>
      <c r="X443" t="s">
        <v>480</v>
      </c>
      <c r="Y443">
        <v>0</v>
      </c>
      <c r="Z443" t="s">
        <v>480</v>
      </c>
      <c r="AA443">
        <v>0</v>
      </c>
    </row>
    <row r="444" spans="1:27">
      <c r="A444" t="s">
        <v>454</v>
      </c>
      <c r="B444">
        <v>1.0143105439942001E-2</v>
      </c>
      <c r="C444" t="s">
        <v>454</v>
      </c>
      <c r="D444">
        <v>6.46922740911426E-3</v>
      </c>
      <c r="E444" t="s">
        <v>454</v>
      </c>
      <c r="F444">
        <v>5.0575186557348098E-3</v>
      </c>
      <c r="H444" t="s">
        <v>454</v>
      </c>
      <c r="I444">
        <v>1.77588814455759E-2</v>
      </c>
      <c r="J444" t="s">
        <v>454</v>
      </c>
      <c r="K444">
        <v>9.9603535002870097E-3</v>
      </c>
      <c r="L444" t="s">
        <v>454</v>
      </c>
      <c r="M444">
        <v>2.0084505811654701E-2</v>
      </c>
      <c r="O444" t="s">
        <v>481</v>
      </c>
      <c r="P444">
        <v>0</v>
      </c>
      <c r="Q444" t="s">
        <v>481</v>
      </c>
      <c r="R444">
        <v>0</v>
      </c>
      <c r="S444" t="s">
        <v>481</v>
      </c>
      <c r="T444">
        <v>0</v>
      </c>
      <c r="V444" t="s">
        <v>481</v>
      </c>
      <c r="W444">
        <v>0</v>
      </c>
      <c r="X444" t="s">
        <v>481</v>
      </c>
      <c r="Y444">
        <v>0</v>
      </c>
      <c r="Z444" t="s">
        <v>481</v>
      </c>
      <c r="AA444">
        <v>0</v>
      </c>
    </row>
    <row r="445" spans="1:27">
      <c r="A445" t="s">
        <v>455</v>
      </c>
      <c r="B445" s="3">
        <v>8.3812100367544099E-5</v>
      </c>
      <c r="C445" t="s">
        <v>455</v>
      </c>
      <c r="D445" s="3">
        <v>5.3454983794021298E-5</v>
      </c>
      <c r="E445" t="s">
        <v>455</v>
      </c>
      <c r="F445" s="3">
        <v>4.17900872365962E-5</v>
      </c>
      <c r="G445" s="72"/>
      <c r="H445" t="s">
        <v>455</v>
      </c>
      <c r="I445" s="3">
        <v>1.4674097227371601E-4</v>
      </c>
      <c r="J445" t="s">
        <v>455</v>
      </c>
      <c r="K445" s="3">
        <v>8.2302027934656106E-5</v>
      </c>
      <c r="L445" t="s">
        <v>455</v>
      </c>
      <c r="M445" s="3">
        <v>1.65957519310629E-4</v>
      </c>
      <c r="N445" s="72"/>
      <c r="O445" t="s">
        <v>482</v>
      </c>
      <c r="P445">
        <v>-0.31264041131362302</v>
      </c>
      <c r="Q445" t="s">
        <v>482</v>
      </c>
      <c r="R445">
        <v>-0.18924236223392599</v>
      </c>
      <c r="S445" t="s">
        <v>482</v>
      </c>
      <c r="T445">
        <v>-0.26730861625401298</v>
      </c>
      <c r="V445" t="s">
        <v>482</v>
      </c>
      <c r="W445">
        <v>-0.63919564378738802</v>
      </c>
      <c r="X445" t="s">
        <v>482</v>
      </c>
      <c r="Y445">
        <v>-0.78042192413704403</v>
      </c>
      <c r="Z445" t="s">
        <v>482</v>
      </c>
      <c r="AA445">
        <v>-3.4106412000255597E-2</v>
      </c>
    </row>
    <row r="446" spans="1:27">
      <c r="A446" t="s">
        <v>456</v>
      </c>
      <c r="B446" s="3">
        <v>7.5167803020218895E-7</v>
      </c>
      <c r="C446" t="s">
        <v>456</v>
      </c>
      <c r="D446" s="3">
        <v>4.7941689501364401E-7</v>
      </c>
      <c r="E446" t="s">
        <v>456</v>
      </c>
      <c r="F446" s="3">
        <v>3.7479898866902403E-7</v>
      </c>
      <c r="G446" s="72"/>
      <c r="H446" t="s">
        <v>456</v>
      </c>
      <c r="I446" s="3">
        <v>1.31606253160284E-6</v>
      </c>
      <c r="J446" t="s">
        <v>456</v>
      </c>
      <c r="K446" s="3">
        <v>7.38134779683015E-7</v>
      </c>
      <c r="L446" t="s">
        <v>456</v>
      </c>
      <c r="M446" s="3">
        <v>1.4884082449383701E-6</v>
      </c>
      <c r="N446" s="72"/>
      <c r="O446" t="s">
        <v>483</v>
      </c>
      <c r="P446">
        <v>0</v>
      </c>
      <c r="Q446" t="s">
        <v>483</v>
      </c>
      <c r="R446">
        <v>0</v>
      </c>
      <c r="S446" t="s">
        <v>483</v>
      </c>
      <c r="T446">
        <v>0</v>
      </c>
      <c r="V446" t="s">
        <v>483</v>
      </c>
      <c r="W446">
        <v>0</v>
      </c>
      <c r="X446" t="s">
        <v>483</v>
      </c>
      <c r="Y446">
        <v>0</v>
      </c>
      <c r="Z446" t="s">
        <v>483</v>
      </c>
      <c r="AA446">
        <v>0</v>
      </c>
    </row>
    <row r="447" spans="1:27">
      <c r="A447" t="s">
        <v>457</v>
      </c>
      <c r="B447">
        <v>0</v>
      </c>
      <c r="C447" t="s">
        <v>457</v>
      </c>
      <c r="D447">
        <v>0</v>
      </c>
      <c r="E447" t="s">
        <v>457</v>
      </c>
      <c r="F447">
        <v>0</v>
      </c>
      <c r="H447" t="s">
        <v>457</v>
      </c>
      <c r="I447">
        <v>0</v>
      </c>
      <c r="J447" t="s">
        <v>457</v>
      </c>
      <c r="K447">
        <v>0</v>
      </c>
      <c r="L447" t="s">
        <v>457</v>
      </c>
      <c r="M447">
        <v>0</v>
      </c>
      <c r="O447" t="s">
        <v>484</v>
      </c>
      <c r="P447">
        <v>3.4371471678547802E-3</v>
      </c>
      <c r="Q447" t="s">
        <v>484</v>
      </c>
      <c r="R447">
        <v>2.4270943696971898E-3</v>
      </c>
      <c r="S447" t="s">
        <v>484</v>
      </c>
      <c r="T447">
        <v>2.8075427373927698E-3</v>
      </c>
      <c r="V447" t="s">
        <v>484</v>
      </c>
      <c r="W447">
        <v>1.2045070276923199E-2</v>
      </c>
      <c r="X447" t="s">
        <v>484</v>
      </c>
      <c r="Y447">
        <v>1.14587896177747E-2</v>
      </c>
      <c r="Z447" t="s">
        <v>484</v>
      </c>
      <c r="AA447">
        <v>1.2208258376144299E-2</v>
      </c>
    </row>
    <row r="448" spans="1:27">
      <c r="A448" t="s">
        <v>458</v>
      </c>
      <c r="B448">
        <v>1.4350622648945</v>
      </c>
      <c r="C448" t="s">
        <v>458</v>
      </c>
      <c r="D448">
        <v>0.96999684350725002</v>
      </c>
      <c r="E448" t="s">
        <v>458</v>
      </c>
      <c r="F448">
        <v>1.06591681925189</v>
      </c>
      <c r="H448" t="s">
        <v>458</v>
      </c>
      <c r="I448">
        <v>2.5103476821192001</v>
      </c>
      <c r="J448" t="s">
        <v>458</v>
      </c>
      <c r="K448">
        <v>2.0376591230551599</v>
      </c>
      <c r="L448" t="s">
        <v>458</v>
      </c>
      <c r="M448">
        <v>2.1667376490630299</v>
      </c>
      <c r="O448" t="s">
        <v>485</v>
      </c>
      <c r="P448">
        <v>-0.57828555106243495</v>
      </c>
      <c r="Q448" t="s">
        <v>485</v>
      </c>
      <c r="R448">
        <v>-0.301186184340622</v>
      </c>
      <c r="S448" t="s">
        <v>485</v>
      </c>
      <c r="T448">
        <v>-0.49939735389489198</v>
      </c>
      <c r="V448" t="s">
        <v>485</v>
      </c>
      <c r="W448">
        <v>-1.9560532814648399</v>
      </c>
      <c r="X448" t="s">
        <v>485</v>
      </c>
      <c r="Y448">
        <v>-2.1224006196571201</v>
      </c>
      <c r="Z448" t="s">
        <v>485</v>
      </c>
      <c r="AA448">
        <v>-3.4106412000255597E-2</v>
      </c>
    </row>
    <row r="449" spans="1:27">
      <c r="A449" t="s">
        <v>460</v>
      </c>
      <c r="B449">
        <v>0</v>
      </c>
      <c r="C449" t="s">
        <v>460</v>
      </c>
      <c r="D449">
        <v>0</v>
      </c>
      <c r="E449" t="s">
        <v>460</v>
      </c>
      <c r="F449">
        <v>0</v>
      </c>
      <c r="H449" t="s">
        <v>460</v>
      </c>
      <c r="I449" s="3">
        <v>2.7755575615628901E-17</v>
      </c>
      <c r="J449" t="s">
        <v>460</v>
      </c>
      <c r="K449">
        <v>0</v>
      </c>
      <c r="L449" t="s">
        <v>460</v>
      </c>
      <c r="M449" s="3">
        <v>2.7755575615628901E-17</v>
      </c>
      <c r="N449" s="72"/>
      <c r="O449" t="s">
        <v>486</v>
      </c>
      <c r="P449" s="3">
        <v>8.4710287157311703E-5</v>
      </c>
      <c r="Q449" t="s">
        <v>486</v>
      </c>
      <c r="R449" s="3">
        <v>5.7144669777519803E-5</v>
      </c>
      <c r="S449" t="s">
        <v>486</v>
      </c>
      <c r="T449" s="3">
        <v>6.70825609981727E-5</v>
      </c>
      <c r="U449" s="72"/>
      <c r="V449" t="s">
        <v>486</v>
      </c>
      <c r="W449" s="3">
        <v>3.2305641940411003E-4</v>
      </c>
      <c r="X449" t="s">
        <v>486</v>
      </c>
      <c r="Y449" s="3">
        <v>3.0600050268569099E-4</v>
      </c>
      <c r="Z449" t="s">
        <v>486</v>
      </c>
      <c r="AA449" s="3">
        <v>3.2681495643120499E-4</v>
      </c>
    </row>
    <row r="450" spans="1:27">
      <c r="A450" t="s">
        <v>461</v>
      </c>
      <c r="B450">
        <v>0.61152120422047995</v>
      </c>
      <c r="C450" t="s">
        <v>461</v>
      </c>
      <c r="D450">
        <v>0.44189246401947402</v>
      </c>
      <c r="E450" t="s">
        <v>461</v>
      </c>
      <c r="F450">
        <v>0.35312581741891302</v>
      </c>
      <c r="H450" t="s">
        <v>461</v>
      </c>
      <c r="I450">
        <v>0.88503809057874605</v>
      </c>
      <c r="J450" t="s">
        <v>461</v>
      </c>
      <c r="K450">
        <v>0.76467468177725095</v>
      </c>
      <c r="L450" t="s">
        <v>461</v>
      </c>
      <c r="M450">
        <v>0.92504128733708002</v>
      </c>
      <c r="O450" t="s">
        <v>487</v>
      </c>
      <c r="P450">
        <v>0</v>
      </c>
      <c r="Q450" t="s">
        <v>487</v>
      </c>
      <c r="R450">
        <v>0</v>
      </c>
      <c r="S450" t="s">
        <v>487</v>
      </c>
      <c r="T450">
        <v>0</v>
      </c>
      <c r="V450" t="s">
        <v>487</v>
      </c>
      <c r="W450">
        <v>0</v>
      </c>
      <c r="X450" t="s">
        <v>487</v>
      </c>
      <c r="Y450">
        <v>0</v>
      </c>
      <c r="Z450" t="s">
        <v>487</v>
      </c>
      <c r="AA450">
        <v>0</v>
      </c>
    </row>
    <row r="451" spans="1:27">
      <c r="A451" t="s">
        <v>462</v>
      </c>
      <c r="B451">
        <v>1.7766681140541301</v>
      </c>
      <c r="C451" t="s">
        <v>462</v>
      </c>
      <c r="D451">
        <v>1.0055038103302201</v>
      </c>
      <c r="E451" t="s">
        <v>462</v>
      </c>
      <c r="F451">
        <v>0.78472403871305196</v>
      </c>
      <c r="H451" t="s">
        <v>462</v>
      </c>
      <c r="I451">
        <v>5.3549254966887396</v>
      </c>
      <c r="J451" t="s">
        <v>462</v>
      </c>
      <c r="K451">
        <v>9.6976661951909406</v>
      </c>
      <c r="L451" t="s">
        <v>462</v>
      </c>
      <c r="M451">
        <v>5.56324531516184</v>
      </c>
      <c r="O451" t="s">
        <v>488</v>
      </c>
      <c r="P451">
        <v>0</v>
      </c>
      <c r="Q451" t="s">
        <v>488</v>
      </c>
      <c r="R451">
        <v>0</v>
      </c>
      <c r="S451" t="s">
        <v>488</v>
      </c>
      <c r="T451">
        <v>0</v>
      </c>
      <c r="V451" t="s">
        <v>488</v>
      </c>
      <c r="W451">
        <v>0</v>
      </c>
      <c r="X451" t="s">
        <v>488</v>
      </c>
      <c r="Y451">
        <v>0</v>
      </c>
      <c r="Z451" t="s">
        <v>488</v>
      </c>
      <c r="AA451">
        <v>0</v>
      </c>
    </row>
    <row r="452" spans="1:27">
      <c r="A452" t="s">
        <v>463</v>
      </c>
      <c r="B452">
        <v>0.74082645824287097</v>
      </c>
      <c r="C452" t="s">
        <v>463</v>
      </c>
      <c r="D452">
        <v>0.69502857747671398</v>
      </c>
      <c r="E452" t="s">
        <v>463</v>
      </c>
      <c r="F452">
        <v>0.53445418083529495</v>
      </c>
      <c r="H452" t="s">
        <v>463</v>
      </c>
      <c r="I452">
        <v>0.39778973509933702</v>
      </c>
      <c r="J452" t="s">
        <v>463</v>
      </c>
      <c r="K452">
        <v>0.29126414427156999</v>
      </c>
      <c r="L452" t="s">
        <v>463</v>
      </c>
      <c r="M452">
        <v>0.41729876490630302</v>
      </c>
      <c r="O452" t="s">
        <v>489</v>
      </c>
      <c r="P452">
        <v>1.42063812181799E-2</v>
      </c>
      <c r="Q452" t="s">
        <v>489</v>
      </c>
      <c r="R452">
        <v>9.5834771684438508E-3</v>
      </c>
      <c r="S452" t="s">
        <v>489</v>
      </c>
      <c r="T452">
        <v>1.12501116081998E-2</v>
      </c>
      <c r="V452" t="s">
        <v>489</v>
      </c>
      <c r="W452">
        <v>5.4178349547328197E-2</v>
      </c>
      <c r="X452" t="s">
        <v>489</v>
      </c>
      <c r="Y452">
        <v>5.1317976682125198E-2</v>
      </c>
      <c r="Z452" t="s">
        <v>489</v>
      </c>
      <c r="AA452">
        <v>5.4808673249845397E-2</v>
      </c>
    </row>
    <row r="453" spans="1:27">
      <c r="A453" t="s">
        <v>464</v>
      </c>
      <c r="B453">
        <v>4.3566362715298803</v>
      </c>
      <c r="C453" t="s">
        <v>464</v>
      </c>
      <c r="D453">
        <v>3.8262066045723899</v>
      </c>
      <c r="E453" t="s">
        <v>464</v>
      </c>
      <c r="F453">
        <v>3.2326270816984901</v>
      </c>
      <c r="H453" t="s">
        <v>464</v>
      </c>
      <c r="I453">
        <v>3.14569536423841</v>
      </c>
      <c r="J453" t="s">
        <v>464</v>
      </c>
      <c r="K453">
        <v>2.93935643564356</v>
      </c>
      <c r="L453" t="s">
        <v>464</v>
      </c>
      <c r="M453">
        <v>3.88628620102214</v>
      </c>
      <c r="O453" t="s">
        <v>490</v>
      </c>
      <c r="P453">
        <v>5.2580184781792202E-2</v>
      </c>
      <c r="Q453" t="s">
        <v>490</v>
      </c>
      <c r="R453">
        <v>4.3556306425215102E-2</v>
      </c>
      <c r="S453" t="s">
        <v>490</v>
      </c>
      <c r="T453">
        <v>3.9698292973402098E-2</v>
      </c>
      <c r="V453" t="s">
        <v>490</v>
      </c>
      <c r="W453">
        <v>0.147893989588263</v>
      </c>
      <c r="X453" t="s">
        <v>490</v>
      </c>
      <c r="Y453">
        <v>0.17891221374045799</v>
      </c>
      <c r="Z453" t="s">
        <v>490</v>
      </c>
      <c r="AA453">
        <v>0.110845839017735</v>
      </c>
    </row>
    <row r="454" spans="1:27">
      <c r="A454" t="s">
        <v>465</v>
      </c>
      <c r="B454">
        <v>0.42336083369445898</v>
      </c>
      <c r="C454" t="s">
        <v>465</v>
      </c>
      <c r="D454">
        <v>0.18257832345261699</v>
      </c>
      <c r="E454" t="s">
        <v>465</v>
      </c>
      <c r="F454">
        <v>0.13950649577600399</v>
      </c>
      <c r="H454" t="s">
        <v>465</v>
      </c>
      <c r="I454">
        <v>0.14486754966492299</v>
      </c>
      <c r="J454" t="s">
        <v>465</v>
      </c>
      <c r="K454">
        <v>8.8401697285007599E-3</v>
      </c>
      <c r="L454" t="s">
        <v>465</v>
      </c>
      <c r="M454">
        <v>4.2589437813148799E-2</v>
      </c>
      <c r="O454" t="s">
        <v>491</v>
      </c>
      <c r="P454">
        <v>0</v>
      </c>
      <c r="Q454" t="s">
        <v>491</v>
      </c>
      <c r="R454">
        <v>0</v>
      </c>
      <c r="S454" t="s">
        <v>491</v>
      </c>
      <c r="T454">
        <v>0</v>
      </c>
      <c r="V454" t="s">
        <v>491</v>
      </c>
      <c r="W454">
        <v>0</v>
      </c>
      <c r="X454" t="s">
        <v>491</v>
      </c>
      <c r="Y454">
        <v>0</v>
      </c>
      <c r="Z454" t="s">
        <v>491</v>
      </c>
      <c r="AA454">
        <v>0</v>
      </c>
    </row>
    <row r="455" spans="1:27">
      <c r="A455" t="s">
        <v>466</v>
      </c>
      <c r="B455">
        <v>0.275003618468664</v>
      </c>
      <c r="C455" t="s">
        <v>466</v>
      </c>
      <c r="D455">
        <v>0.136729560239473</v>
      </c>
      <c r="E455" t="s">
        <v>466</v>
      </c>
      <c r="F455">
        <v>0.13296712878193301</v>
      </c>
      <c r="H455" t="s">
        <v>466</v>
      </c>
      <c r="I455">
        <v>0.48475997609150701</v>
      </c>
      <c r="J455" t="s">
        <v>466</v>
      </c>
      <c r="K455">
        <v>0.287305516265912</v>
      </c>
      <c r="L455" t="s">
        <v>466</v>
      </c>
      <c r="M455">
        <v>0.44718909710391802</v>
      </c>
      <c r="O455" t="s">
        <v>492</v>
      </c>
      <c r="P455">
        <v>0</v>
      </c>
      <c r="Q455" t="s">
        <v>492</v>
      </c>
      <c r="R455">
        <v>0</v>
      </c>
      <c r="S455" t="s">
        <v>492</v>
      </c>
      <c r="T455">
        <v>0</v>
      </c>
      <c r="V455" t="s">
        <v>492</v>
      </c>
      <c r="W455">
        <v>0</v>
      </c>
      <c r="X455" t="s">
        <v>492</v>
      </c>
      <c r="Y455">
        <v>0</v>
      </c>
      <c r="Z455" t="s">
        <v>492</v>
      </c>
      <c r="AA455">
        <v>0</v>
      </c>
    </row>
    <row r="456" spans="1:27">
      <c r="A456" t="s">
        <v>467</v>
      </c>
      <c r="B456">
        <v>-0.94606319563172203</v>
      </c>
      <c r="C456" t="s">
        <v>467</v>
      </c>
      <c r="D456">
        <v>-0.46128197660436798</v>
      </c>
      <c r="E456" t="s">
        <v>467</v>
      </c>
      <c r="F456">
        <v>-0.51961249072337501</v>
      </c>
      <c r="H456" t="s">
        <v>467</v>
      </c>
      <c r="I456">
        <v>-1.10903888415487</v>
      </c>
      <c r="J456" t="s">
        <v>467</v>
      </c>
      <c r="K456">
        <v>-0.503997465537395</v>
      </c>
      <c r="L456" t="s">
        <v>467</v>
      </c>
      <c r="M456">
        <v>-0.99176442240423002</v>
      </c>
      <c r="O456" t="s">
        <v>493</v>
      </c>
      <c r="P456">
        <v>0</v>
      </c>
      <c r="Q456" t="s">
        <v>493</v>
      </c>
      <c r="R456">
        <v>0</v>
      </c>
      <c r="S456" t="s">
        <v>493</v>
      </c>
      <c r="T456">
        <v>0</v>
      </c>
      <c r="V456" t="s">
        <v>493</v>
      </c>
      <c r="W456">
        <v>0</v>
      </c>
      <c r="X456" t="s">
        <v>493</v>
      </c>
      <c r="Y456">
        <v>0</v>
      </c>
      <c r="Z456" t="s">
        <v>493</v>
      </c>
      <c r="AA456">
        <v>0</v>
      </c>
    </row>
    <row r="457" spans="1:27">
      <c r="A457" t="s">
        <v>468</v>
      </c>
      <c r="B457">
        <v>18.023598874496901</v>
      </c>
      <c r="C457" t="s">
        <v>468</v>
      </c>
      <c r="D457">
        <v>12.569513075726</v>
      </c>
      <c r="E457" t="s">
        <v>468</v>
      </c>
      <c r="F457">
        <v>10.203745007711101</v>
      </c>
      <c r="H457" t="s">
        <v>468</v>
      </c>
      <c r="I457">
        <v>31.349536812696002</v>
      </c>
      <c r="J457" t="s">
        <v>468</v>
      </c>
      <c r="K457">
        <v>22.5311886698601</v>
      </c>
      <c r="L457" t="s">
        <v>468</v>
      </c>
      <c r="M457">
        <v>32.2354524372494</v>
      </c>
      <c r="O457" t="s">
        <v>494</v>
      </c>
      <c r="P457">
        <v>0</v>
      </c>
      <c r="Q457" t="s">
        <v>494</v>
      </c>
      <c r="R457">
        <v>0</v>
      </c>
      <c r="S457" t="s">
        <v>494</v>
      </c>
      <c r="T457">
        <v>0</v>
      </c>
      <c r="V457" t="s">
        <v>494</v>
      </c>
      <c r="W457">
        <v>0</v>
      </c>
      <c r="X457" t="s">
        <v>494</v>
      </c>
      <c r="Y457">
        <v>0</v>
      </c>
      <c r="Z457" t="s">
        <v>494</v>
      </c>
      <c r="AA457">
        <v>0</v>
      </c>
    </row>
    <row r="458" spans="1:27">
      <c r="A458" t="s">
        <v>469</v>
      </c>
      <c r="B458">
        <v>2.6139817629179302E-2</v>
      </c>
      <c r="C458" t="s">
        <v>469</v>
      </c>
      <c r="D458">
        <v>2.29572396274343E-2</v>
      </c>
      <c r="E458" t="s">
        <v>469</v>
      </c>
      <c r="F458">
        <v>1.9395762490190899E-2</v>
      </c>
      <c r="H458" t="s">
        <v>469</v>
      </c>
      <c r="I458">
        <v>1.8874172185430398E-2</v>
      </c>
      <c r="J458" t="s">
        <v>469</v>
      </c>
      <c r="K458">
        <v>1.7636138613861301E-2</v>
      </c>
      <c r="L458" t="s">
        <v>469</v>
      </c>
      <c r="M458">
        <v>2.33177172061328E-2</v>
      </c>
      <c r="O458" t="s">
        <v>495</v>
      </c>
      <c r="P458">
        <v>8.0911722468764592E-3</v>
      </c>
      <c r="Q458" t="s">
        <v>495</v>
      </c>
      <c r="R458">
        <v>5.4582207321493296E-3</v>
      </c>
      <c r="S458" t="s">
        <v>495</v>
      </c>
      <c r="T458">
        <v>6.40744390992705E-3</v>
      </c>
      <c r="V458" t="s">
        <v>495</v>
      </c>
      <c r="W458">
        <v>3.0857003734126899E-2</v>
      </c>
      <c r="X458" t="s">
        <v>495</v>
      </c>
      <c r="Y458">
        <v>2.92278928973379E-2</v>
      </c>
      <c r="Z458" t="s">
        <v>495</v>
      </c>
      <c r="AA458">
        <v>3.1216001391774301E-2</v>
      </c>
    </row>
    <row r="459" spans="1:27">
      <c r="A459" t="s">
        <v>470</v>
      </c>
      <c r="B459">
        <v>0</v>
      </c>
      <c r="C459" t="s">
        <v>470</v>
      </c>
      <c r="D459">
        <v>0</v>
      </c>
      <c r="E459" t="s">
        <v>470</v>
      </c>
      <c r="F459">
        <v>0</v>
      </c>
      <c r="H459" t="s">
        <v>470</v>
      </c>
      <c r="I459">
        <v>0</v>
      </c>
      <c r="J459" t="s">
        <v>470</v>
      </c>
      <c r="K459">
        <v>0</v>
      </c>
      <c r="L459" t="s">
        <v>470</v>
      </c>
      <c r="M459">
        <v>0</v>
      </c>
      <c r="O459" t="s">
        <v>496</v>
      </c>
      <c r="P459">
        <v>0</v>
      </c>
      <c r="Q459" t="s">
        <v>496</v>
      </c>
      <c r="R459">
        <v>0</v>
      </c>
      <c r="S459" t="s">
        <v>496</v>
      </c>
      <c r="T459">
        <v>0</v>
      </c>
      <c r="V459" t="s">
        <v>496</v>
      </c>
      <c r="W459">
        <v>0</v>
      </c>
      <c r="X459" t="s">
        <v>496</v>
      </c>
      <c r="Y459">
        <v>0</v>
      </c>
      <c r="Z459" t="s">
        <v>496</v>
      </c>
      <c r="AA459">
        <v>0</v>
      </c>
    </row>
    <row r="460" spans="1:27">
      <c r="A460" t="s">
        <v>471</v>
      </c>
      <c r="B460">
        <v>0.43130699088145802</v>
      </c>
      <c r="C460" t="s">
        <v>471</v>
      </c>
      <c r="D460">
        <v>0.37879445385266702</v>
      </c>
      <c r="E460" t="s">
        <v>471</v>
      </c>
      <c r="F460">
        <v>0.32003008108815001</v>
      </c>
      <c r="H460" t="s">
        <v>471</v>
      </c>
      <c r="I460">
        <v>0.31142384105960202</v>
      </c>
      <c r="J460" t="s">
        <v>471</v>
      </c>
      <c r="K460">
        <v>0.29099628712871201</v>
      </c>
      <c r="L460" t="s">
        <v>471</v>
      </c>
      <c r="M460">
        <v>0.384742333901192</v>
      </c>
      <c r="O460" t="s">
        <v>497</v>
      </c>
      <c r="P460">
        <v>0</v>
      </c>
      <c r="Q460" t="s">
        <v>497</v>
      </c>
      <c r="R460">
        <v>0</v>
      </c>
      <c r="S460" t="s">
        <v>497</v>
      </c>
      <c r="T460">
        <v>0</v>
      </c>
      <c r="V460" t="s">
        <v>497</v>
      </c>
      <c r="W460">
        <v>0</v>
      </c>
      <c r="X460" t="s">
        <v>497</v>
      </c>
      <c r="Y460">
        <v>0</v>
      </c>
      <c r="Z460" t="s">
        <v>497</v>
      </c>
      <c r="AA460">
        <v>0</v>
      </c>
    </row>
    <row r="461" spans="1:27">
      <c r="A461" t="s">
        <v>472</v>
      </c>
      <c r="B461">
        <v>0.94606319563172203</v>
      </c>
      <c r="C461" t="s">
        <v>472</v>
      </c>
      <c r="D461">
        <v>0.46128197660436798</v>
      </c>
      <c r="E461" t="s">
        <v>472</v>
      </c>
      <c r="F461">
        <v>0.51961249072337501</v>
      </c>
      <c r="H461" t="s">
        <v>472</v>
      </c>
      <c r="I461">
        <v>1.10903888415487</v>
      </c>
      <c r="J461" t="s">
        <v>472</v>
      </c>
      <c r="K461">
        <v>0.503997465537395</v>
      </c>
      <c r="L461" t="s">
        <v>472</v>
      </c>
      <c r="M461">
        <v>0.99176442240423002</v>
      </c>
      <c r="O461" t="s">
        <v>498</v>
      </c>
      <c r="P461">
        <v>0</v>
      </c>
      <c r="Q461" t="s">
        <v>498</v>
      </c>
      <c r="R461">
        <v>0</v>
      </c>
      <c r="S461" t="s">
        <v>498</v>
      </c>
      <c r="T461">
        <v>0</v>
      </c>
      <c r="V461" t="s">
        <v>498</v>
      </c>
      <c r="W461">
        <v>0</v>
      </c>
      <c r="X461" t="s">
        <v>498</v>
      </c>
      <c r="Y461">
        <v>0</v>
      </c>
      <c r="Z461" t="s">
        <v>498</v>
      </c>
      <c r="AA461">
        <v>0</v>
      </c>
    </row>
    <row r="462" spans="1:27">
      <c r="A462" t="s">
        <v>473</v>
      </c>
      <c r="B462">
        <v>0.12664640324214699</v>
      </c>
      <c r="C462" t="s">
        <v>473</v>
      </c>
      <c r="D462">
        <v>7.9381879762912694E-2</v>
      </c>
      <c r="E462" t="s">
        <v>473</v>
      </c>
      <c r="F462">
        <v>5.88543029034789E-2</v>
      </c>
      <c r="H462" t="s">
        <v>473</v>
      </c>
      <c r="I462">
        <v>0.20695364238410499</v>
      </c>
      <c r="J462" t="s">
        <v>473</v>
      </c>
      <c r="K462">
        <v>8.6599466849276996E-2</v>
      </c>
      <c r="L462" t="s">
        <v>473</v>
      </c>
      <c r="M462">
        <v>0.19697614991482101</v>
      </c>
      <c r="O462" t="s">
        <v>499</v>
      </c>
      <c r="P462">
        <v>0.123965696690784</v>
      </c>
      <c r="Q462" t="s">
        <v>499</v>
      </c>
      <c r="R462">
        <v>8.3625971009847699E-2</v>
      </c>
      <c r="S462" t="s">
        <v>499</v>
      </c>
      <c r="T462">
        <v>9.8169118647531695E-2</v>
      </c>
      <c r="V462" t="s">
        <v>499</v>
      </c>
      <c r="W462">
        <v>0.47276338319145</v>
      </c>
      <c r="X462" t="s">
        <v>499</v>
      </c>
      <c r="Y462">
        <v>0.44780360558945898</v>
      </c>
      <c r="Z462" t="s">
        <v>499</v>
      </c>
      <c r="AA462">
        <v>0.47826362390513599</v>
      </c>
    </row>
    <row r="463" spans="1:27">
      <c r="A463" t="s">
        <v>474</v>
      </c>
      <c r="B463">
        <v>0.29625126646403199</v>
      </c>
      <c r="C463" t="s">
        <v>474</v>
      </c>
      <c r="D463">
        <v>0.26018204911092202</v>
      </c>
      <c r="E463" t="s">
        <v>474</v>
      </c>
      <c r="F463">
        <v>0.21981864155549699</v>
      </c>
      <c r="H463" t="s">
        <v>474</v>
      </c>
      <c r="I463">
        <v>0.213907284768211</v>
      </c>
      <c r="J463" t="s">
        <v>474</v>
      </c>
      <c r="K463">
        <v>0.199876237623762</v>
      </c>
      <c r="L463" t="s">
        <v>474</v>
      </c>
      <c r="M463">
        <v>0.26426746166950599</v>
      </c>
      <c r="O463" t="s">
        <v>500</v>
      </c>
      <c r="P463">
        <v>0</v>
      </c>
      <c r="Q463" t="s">
        <v>500</v>
      </c>
      <c r="R463">
        <v>0</v>
      </c>
      <c r="S463" t="s">
        <v>500</v>
      </c>
      <c r="T463">
        <v>0</v>
      </c>
      <c r="V463" t="s">
        <v>500</v>
      </c>
      <c r="W463">
        <v>0</v>
      </c>
      <c r="X463" t="s">
        <v>500</v>
      </c>
      <c r="Y463">
        <v>0</v>
      </c>
      <c r="Z463" t="s">
        <v>500</v>
      </c>
      <c r="AA463">
        <v>0</v>
      </c>
    </row>
    <row r="464" spans="1:27">
      <c r="A464" t="s">
        <v>475</v>
      </c>
      <c r="B464">
        <v>0</v>
      </c>
      <c r="C464" t="s">
        <v>475</v>
      </c>
      <c r="D464">
        <v>0</v>
      </c>
      <c r="E464" t="s">
        <v>475</v>
      </c>
      <c r="F464" s="3">
        <v>-6.9388939039072199E-18</v>
      </c>
      <c r="G464" s="72"/>
      <c r="H464" t="s">
        <v>475</v>
      </c>
      <c r="I464">
        <v>0</v>
      </c>
      <c r="J464" t="s">
        <v>475</v>
      </c>
      <c r="K464">
        <v>0</v>
      </c>
      <c r="L464" t="s">
        <v>475</v>
      </c>
      <c r="M464">
        <v>0</v>
      </c>
      <c r="O464" t="s">
        <v>501</v>
      </c>
      <c r="P464">
        <v>9.3273667278051794E-2</v>
      </c>
      <c r="Q464" t="s">
        <v>501</v>
      </c>
      <c r="R464">
        <v>4.1980028023545099E-2</v>
      </c>
      <c r="S464" t="s">
        <v>501</v>
      </c>
      <c r="T464">
        <v>5.7655394563981201E-2</v>
      </c>
      <c r="V464" t="s">
        <v>501</v>
      </c>
      <c r="W464">
        <v>0.417853571179436</v>
      </c>
      <c r="X464" t="s">
        <v>501</v>
      </c>
      <c r="Y464">
        <v>0.38362824346580499</v>
      </c>
      <c r="Z464" t="s">
        <v>501</v>
      </c>
      <c r="AA464">
        <v>0.32611346750035097</v>
      </c>
    </row>
    <row r="465" spans="1:27">
      <c r="A465" t="s">
        <v>476</v>
      </c>
      <c r="B465">
        <v>0</v>
      </c>
      <c r="C465" t="s">
        <v>476</v>
      </c>
      <c r="D465">
        <v>0</v>
      </c>
      <c r="E465" t="s">
        <v>476</v>
      </c>
      <c r="F465">
        <v>0</v>
      </c>
      <c r="H465" t="s">
        <v>476</v>
      </c>
      <c r="I465">
        <v>0</v>
      </c>
      <c r="J465" t="s">
        <v>476</v>
      </c>
      <c r="K465">
        <v>8.8180693069306898E-2</v>
      </c>
      <c r="L465" t="s">
        <v>476</v>
      </c>
      <c r="M465">
        <v>0</v>
      </c>
      <c r="O465" t="s">
        <v>502</v>
      </c>
      <c r="P465">
        <v>0</v>
      </c>
      <c r="Q465" t="s">
        <v>502</v>
      </c>
      <c r="R465">
        <v>0</v>
      </c>
      <c r="S465" t="s">
        <v>502</v>
      </c>
      <c r="T465">
        <v>0</v>
      </c>
      <c r="V465" t="s">
        <v>502</v>
      </c>
      <c r="W465">
        <v>0</v>
      </c>
      <c r="X465" t="s">
        <v>502</v>
      </c>
      <c r="Y465">
        <v>0</v>
      </c>
      <c r="Z465" t="s">
        <v>502</v>
      </c>
      <c r="AA465">
        <v>0</v>
      </c>
    </row>
    <row r="466" spans="1:27">
      <c r="A466" t="s">
        <v>477</v>
      </c>
      <c r="B466">
        <v>0</v>
      </c>
      <c r="C466" t="s">
        <v>477</v>
      </c>
      <c r="D466">
        <v>0</v>
      </c>
      <c r="E466" t="s">
        <v>477</v>
      </c>
      <c r="F466">
        <v>0</v>
      </c>
      <c r="H466" t="s">
        <v>477</v>
      </c>
      <c r="I466">
        <v>0</v>
      </c>
      <c r="J466" t="s">
        <v>477</v>
      </c>
      <c r="K466">
        <v>0</v>
      </c>
      <c r="L466" t="s">
        <v>477</v>
      </c>
      <c r="M466">
        <v>0</v>
      </c>
      <c r="O466" t="s">
        <v>503</v>
      </c>
      <c r="P466">
        <v>0</v>
      </c>
      <c r="Q466" t="s">
        <v>503</v>
      </c>
      <c r="R466">
        <v>0</v>
      </c>
      <c r="S466" t="s">
        <v>503</v>
      </c>
      <c r="T466">
        <v>0</v>
      </c>
      <c r="V466" t="s">
        <v>503</v>
      </c>
      <c r="W466">
        <v>0</v>
      </c>
      <c r="X466" t="s">
        <v>503</v>
      </c>
      <c r="Y466">
        <v>0</v>
      </c>
      <c r="Z466" t="s">
        <v>503</v>
      </c>
      <c r="AA466">
        <v>0</v>
      </c>
    </row>
    <row r="467" spans="1:27">
      <c r="A467" t="s">
        <v>478</v>
      </c>
      <c r="B467">
        <v>0</v>
      </c>
      <c r="C467" t="s">
        <v>478</v>
      </c>
      <c r="D467">
        <v>0</v>
      </c>
      <c r="E467" t="s">
        <v>478</v>
      </c>
      <c r="F467">
        <v>0</v>
      </c>
      <c r="H467" t="s">
        <v>478</v>
      </c>
      <c r="I467">
        <v>1.55215231788079E-2</v>
      </c>
      <c r="J467" t="s">
        <v>478</v>
      </c>
      <c r="K467">
        <v>1.3260254596888199E-2</v>
      </c>
      <c r="L467" t="s">
        <v>478</v>
      </c>
      <c r="M467">
        <v>0</v>
      </c>
      <c r="O467" t="s">
        <v>504</v>
      </c>
      <c r="P467">
        <v>0</v>
      </c>
      <c r="Q467" t="s">
        <v>504</v>
      </c>
      <c r="R467">
        <v>0</v>
      </c>
      <c r="S467" t="s">
        <v>504</v>
      </c>
      <c r="T467">
        <v>0</v>
      </c>
      <c r="V467" t="s">
        <v>504</v>
      </c>
      <c r="W467">
        <v>0</v>
      </c>
      <c r="X467" t="s">
        <v>504</v>
      </c>
      <c r="Y467">
        <v>0</v>
      </c>
      <c r="Z467" t="s">
        <v>504</v>
      </c>
      <c r="AA467">
        <v>0</v>
      </c>
    </row>
    <row r="468" spans="1:27">
      <c r="A468" t="s">
        <v>479</v>
      </c>
      <c r="B468">
        <v>0</v>
      </c>
      <c r="C468" t="s">
        <v>479</v>
      </c>
      <c r="D468">
        <v>0</v>
      </c>
      <c r="E468" t="s">
        <v>479</v>
      </c>
      <c r="F468">
        <v>0</v>
      </c>
      <c r="H468" t="s">
        <v>479</v>
      </c>
      <c r="I468">
        <v>0</v>
      </c>
      <c r="J468" t="s">
        <v>479</v>
      </c>
      <c r="K468">
        <v>0</v>
      </c>
      <c r="L468" t="s">
        <v>479</v>
      </c>
      <c r="M468">
        <v>0</v>
      </c>
      <c r="O468" t="s">
        <v>505</v>
      </c>
      <c r="P468">
        <v>1.2832039097569E-2</v>
      </c>
      <c r="Q468" t="s">
        <v>505</v>
      </c>
      <c r="R468">
        <v>5.0014659316227001E-3</v>
      </c>
      <c r="S468" t="s">
        <v>505</v>
      </c>
      <c r="T468">
        <v>1.37420176827962E-2</v>
      </c>
      <c r="V468" t="s">
        <v>505</v>
      </c>
      <c r="W468">
        <v>5.2093483436996303E-2</v>
      </c>
      <c r="X468" t="s">
        <v>505</v>
      </c>
      <c r="Y468">
        <v>4.4012066736134302E-2</v>
      </c>
      <c r="Z468" t="s">
        <v>505</v>
      </c>
      <c r="AA468">
        <v>5.3985742108487098E-2</v>
      </c>
    </row>
    <row r="469" spans="1:27">
      <c r="A469" t="s">
        <v>480</v>
      </c>
      <c r="B469">
        <v>0</v>
      </c>
      <c r="C469" t="s">
        <v>480</v>
      </c>
      <c r="D469">
        <v>0</v>
      </c>
      <c r="E469" t="s">
        <v>480</v>
      </c>
      <c r="F469">
        <v>0</v>
      </c>
      <c r="H469" t="s">
        <v>480</v>
      </c>
      <c r="I469">
        <v>0</v>
      </c>
      <c r="J469" t="s">
        <v>480</v>
      </c>
      <c r="K469">
        <v>0</v>
      </c>
      <c r="L469" t="s">
        <v>480</v>
      </c>
      <c r="M469">
        <v>0</v>
      </c>
      <c r="O469" t="s">
        <v>506</v>
      </c>
      <c r="P469">
        <v>0.11750005539215599</v>
      </c>
      <c r="Q469" t="s">
        <v>506</v>
      </c>
      <c r="R469">
        <v>7.4422420933842603E-2</v>
      </c>
      <c r="S469" t="s">
        <v>506</v>
      </c>
      <c r="T469">
        <v>0.11948556466086301</v>
      </c>
      <c r="V469" t="s">
        <v>506</v>
      </c>
      <c r="W469">
        <v>0.26703938227728902</v>
      </c>
      <c r="X469" t="s">
        <v>506</v>
      </c>
      <c r="Y469">
        <v>0.58029098514816702</v>
      </c>
      <c r="Z469" t="s">
        <v>506</v>
      </c>
      <c r="AA469">
        <v>-0.14921555251930799</v>
      </c>
    </row>
    <row r="470" spans="1:27">
      <c r="A470" t="s">
        <v>481</v>
      </c>
      <c r="B470">
        <v>0</v>
      </c>
      <c r="C470" t="s">
        <v>481</v>
      </c>
      <c r="D470">
        <v>0</v>
      </c>
      <c r="E470" t="s">
        <v>481</v>
      </c>
      <c r="F470">
        <v>0</v>
      </c>
      <c r="H470" t="s">
        <v>481</v>
      </c>
      <c r="I470">
        <v>0</v>
      </c>
      <c r="J470" t="s">
        <v>481</v>
      </c>
      <c r="K470">
        <v>0</v>
      </c>
      <c r="L470" t="s">
        <v>481</v>
      </c>
      <c r="M470">
        <v>0</v>
      </c>
      <c r="O470" t="s">
        <v>507</v>
      </c>
      <c r="P470" s="3">
        <v>5.6473515070264E-5</v>
      </c>
      <c r="Q470" t="s">
        <v>507</v>
      </c>
      <c r="R470" s="3">
        <v>3.8096446518346998E-5</v>
      </c>
      <c r="S470" t="s">
        <v>507</v>
      </c>
      <c r="T470" s="3">
        <v>4.4721687929561299E-5</v>
      </c>
      <c r="U470" s="72"/>
      <c r="V470" t="s">
        <v>507</v>
      </c>
      <c r="W470" s="3">
        <v>2.15370951465125E-4</v>
      </c>
      <c r="X470" t="s">
        <v>507</v>
      </c>
      <c r="Y470" s="3">
        <v>2.0400033512379601E-4</v>
      </c>
      <c r="Z470" t="s">
        <v>507</v>
      </c>
      <c r="AA470" s="3">
        <v>2.1787662791535501E-4</v>
      </c>
    </row>
    <row r="471" spans="1:27">
      <c r="A471" t="s">
        <v>482</v>
      </c>
      <c r="B471">
        <v>0</v>
      </c>
      <c r="C471" t="s">
        <v>482</v>
      </c>
      <c r="D471">
        <v>4.2337002540220103E-2</v>
      </c>
      <c r="E471" t="s">
        <v>482</v>
      </c>
      <c r="F471">
        <v>3.2696834946377103E-2</v>
      </c>
      <c r="H471" t="s">
        <v>482</v>
      </c>
      <c r="I471">
        <v>3.6216887417218499E-2</v>
      </c>
      <c r="J471" t="s">
        <v>482</v>
      </c>
      <c r="K471">
        <v>3.0940594059405899E-2</v>
      </c>
      <c r="L471" t="s">
        <v>482</v>
      </c>
      <c r="M471">
        <v>3.7265758091993097E-2</v>
      </c>
      <c r="O471" t="s">
        <v>508</v>
      </c>
      <c r="P471">
        <v>0</v>
      </c>
      <c r="Q471" t="s">
        <v>508</v>
      </c>
      <c r="R471">
        <v>0</v>
      </c>
      <c r="S471" t="s">
        <v>508</v>
      </c>
      <c r="T471">
        <v>0</v>
      </c>
      <c r="V471" t="s">
        <v>508</v>
      </c>
      <c r="W471">
        <v>0</v>
      </c>
      <c r="X471" t="s">
        <v>508</v>
      </c>
      <c r="Y471">
        <v>0</v>
      </c>
      <c r="Z471" t="s">
        <v>508</v>
      </c>
      <c r="AA471">
        <v>0</v>
      </c>
    </row>
    <row r="472" spans="1:27">
      <c r="A472" t="s">
        <v>483</v>
      </c>
      <c r="B472">
        <v>0.217831813576494</v>
      </c>
      <c r="C472" t="s">
        <v>483</v>
      </c>
      <c r="D472">
        <v>0.19131033022861901</v>
      </c>
      <c r="E472" t="s">
        <v>483</v>
      </c>
      <c r="F472">
        <v>0.16163135408492399</v>
      </c>
      <c r="H472" t="s">
        <v>483</v>
      </c>
      <c r="I472">
        <v>0.15728476821192</v>
      </c>
      <c r="J472" t="s">
        <v>483</v>
      </c>
      <c r="K472">
        <v>0.14696782178217799</v>
      </c>
      <c r="L472" t="s">
        <v>483</v>
      </c>
      <c r="M472">
        <v>0.194314310051107</v>
      </c>
      <c r="O472" t="s">
        <v>509</v>
      </c>
      <c r="P472">
        <v>0</v>
      </c>
      <c r="Q472" t="s">
        <v>509</v>
      </c>
      <c r="R472">
        <v>0</v>
      </c>
      <c r="S472" t="s">
        <v>509</v>
      </c>
      <c r="T472">
        <v>0</v>
      </c>
      <c r="V472" t="s">
        <v>509</v>
      </c>
      <c r="W472">
        <v>0</v>
      </c>
      <c r="X472" t="s">
        <v>509</v>
      </c>
      <c r="Y472">
        <v>0</v>
      </c>
      <c r="Z472" t="s">
        <v>509</v>
      </c>
      <c r="AA472">
        <v>0</v>
      </c>
    </row>
    <row r="473" spans="1:27">
      <c r="A473" t="s">
        <v>484</v>
      </c>
      <c r="B473">
        <v>1.09940159972476E-2</v>
      </c>
      <c r="C473" t="s">
        <v>484</v>
      </c>
      <c r="D473">
        <v>7.2709755408222601E-3</v>
      </c>
      <c r="E473" t="s">
        <v>484</v>
      </c>
      <c r="F473">
        <v>5.8474704606009597E-3</v>
      </c>
      <c r="H473" t="s">
        <v>484</v>
      </c>
      <c r="I473">
        <v>1.7626190651604499E-2</v>
      </c>
      <c r="J473" t="s">
        <v>484</v>
      </c>
      <c r="K473">
        <v>1.0259511163425401E-2</v>
      </c>
      <c r="L473" t="s">
        <v>484</v>
      </c>
      <c r="M473">
        <v>2.0053842994328101E-2</v>
      </c>
      <c r="O473" t="s">
        <v>510</v>
      </c>
      <c r="P473">
        <v>0</v>
      </c>
      <c r="Q473" t="s">
        <v>510</v>
      </c>
      <c r="R473">
        <v>0</v>
      </c>
      <c r="S473" t="s">
        <v>510</v>
      </c>
      <c r="T473">
        <v>0</v>
      </c>
      <c r="V473" t="s">
        <v>510</v>
      </c>
      <c r="W473">
        <v>0</v>
      </c>
      <c r="X473" t="s">
        <v>510</v>
      </c>
      <c r="Y473">
        <v>0</v>
      </c>
      <c r="Z473" t="s">
        <v>510</v>
      </c>
      <c r="AA473">
        <v>0</v>
      </c>
    </row>
    <row r="474" spans="1:27">
      <c r="A474" t="s">
        <v>485</v>
      </c>
      <c r="B474">
        <v>-1.69796220281568</v>
      </c>
      <c r="C474" t="s">
        <v>485</v>
      </c>
      <c r="D474">
        <v>-4.2337002538260997E-2</v>
      </c>
      <c r="E474" t="s">
        <v>485</v>
      </c>
      <c r="F474">
        <v>-0.35872329914127399</v>
      </c>
      <c r="H474" t="s">
        <v>485</v>
      </c>
      <c r="I474">
        <v>-2.57350415721884</v>
      </c>
      <c r="J474" t="s">
        <v>485</v>
      </c>
      <c r="K474">
        <v>-1.1539486361434601</v>
      </c>
      <c r="L474" t="s">
        <v>485</v>
      </c>
      <c r="M474">
        <v>-2.4973278822581002</v>
      </c>
      <c r="O474" t="s">
        <v>511</v>
      </c>
      <c r="P474">
        <v>2.5324446219849302E-3</v>
      </c>
      <c r="Q474" t="s">
        <v>511</v>
      </c>
      <c r="R474">
        <v>1.70836083041914E-3</v>
      </c>
      <c r="S474" t="s">
        <v>511</v>
      </c>
      <c r="T474">
        <v>2.00545685782786E-3</v>
      </c>
      <c r="V474" t="s">
        <v>511</v>
      </c>
      <c r="W474">
        <v>9.6578902002298402E-3</v>
      </c>
      <c r="X474" t="s">
        <v>511</v>
      </c>
      <c r="Y474">
        <v>9.1479970907531807E-3</v>
      </c>
      <c r="Z474" t="s">
        <v>511</v>
      </c>
      <c r="AA474">
        <v>0.230218281036834</v>
      </c>
    </row>
    <row r="475" spans="1:27">
      <c r="A475" t="s">
        <v>486</v>
      </c>
      <c r="B475" s="3">
        <v>2.5143630110263502E-4</v>
      </c>
      <c r="C475" t="s">
        <v>486</v>
      </c>
      <c r="D475" s="3">
        <v>1.60364951382064E-4</v>
      </c>
      <c r="E475" t="s">
        <v>486</v>
      </c>
      <c r="F475" s="3">
        <v>1.2537026170978999E-4</v>
      </c>
      <c r="G475" s="72"/>
      <c r="H475" t="s">
        <v>486</v>
      </c>
      <c r="I475" s="3">
        <v>4.4022290226923701E-4</v>
      </c>
      <c r="J475" t="s">
        <v>486</v>
      </c>
      <c r="K475" s="3">
        <v>2.46906083803969E-4</v>
      </c>
      <c r="L475" t="s">
        <v>486</v>
      </c>
      <c r="M475" s="3">
        <v>4.9787255793188505E-4</v>
      </c>
      <c r="N475" s="72"/>
      <c r="O475" t="s">
        <v>512</v>
      </c>
      <c r="P475">
        <v>1.01297784879397E-3</v>
      </c>
      <c r="Q475" t="s">
        <v>512</v>
      </c>
      <c r="R475" s="3">
        <v>6.8334433216765895E-4</v>
      </c>
      <c r="S475" t="s">
        <v>512</v>
      </c>
      <c r="T475" s="3">
        <v>8.0218274313114497E-4</v>
      </c>
      <c r="U475" s="72"/>
      <c r="V475" t="s">
        <v>512</v>
      </c>
      <c r="W475">
        <v>3.86315608009193E-3</v>
      </c>
      <c r="X475" t="s">
        <v>512</v>
      </c>
      <c r="Y475">
        <v>3.6591988363012702E-3</v>
      </c>
      <c r="Z475" t="s">
        <v>512</v>
      </c>
      <c r="AA475">
        <v>3.90810094915435E-3</v>
      </c>
    </row>
    <row r="476" spans="1:27">
      <c r="A476" t="s">
        <v>487</v>
      </c>
      <c r="B476">
        <v>2.1240411058040198</v>
      </c>
      <c r="C476" t="s">
        <v>487</v>
      </c>
      <c r="D476">
        <v>1.87903524555461</v>
      </c>
      <c r="E476" t="s">
        <v>487</v>
      </c>
      <c r="F476">
        <v>1.5863414421483999</v>
      </c>
      <c r="H476" t="s">
        <v>487</v>
      </c>
      <c r="I476">
        <v>1.5230494619205199</v>
      </c>
      <c r="J476" t="s">
        <v>487</v>
      </c>
      <c r="K476">
        <v>1.4315549858557199</v>
      </c>
      <c r="L476" t="s">
        <v>487</v>
      </c>
      <c r="M476">
        <v>1.8932336030664301</v>
      </c>
      <c r="O476" t="s">
        <v>513</v>
      </c>
      <c r="P476">
        <v>8.6381732141515802E-2</v>
      </c>
      <c r="Q476" t="s">
        <v>513</v>
      </c>
      <c r="R476">
        <v>4.88358587191806E-2</v>
      </c>
      <c r="S476" t="s">
        <v>513</v>
      </c>
      <c r="T476">
        <v>5.67118471048602E-2</v>
      </c>
      <c r="V476" t="s">
        <v>513</v>
      </c>
      <c r="W476">
        <v>0.30170373876005602</v>
      </c>
      <c r="X476" t="s">
        <v>513</v>
      </c>
      <c r="Y476">
        <v>0.34115279574005702</v>
      </c>
      <c r="Z476" t="s">
        <v>513</v>
      </c>
      <c r="AA476">
        <v>0.22595497953615201</v>
      </c>
    </row>
    <row r="477" spans="1:27">
      <c r="A477" t="s">
        <v>488</v>
      </c>
      <c r="B477">
        <v>0</v>
      </c>
      <c r="C477" t="s">
        <v>488</v>
      </c>
      <c r="D477">
        <v>0</v>
      </c>
      <c r="E477" t="s">
        <v>488</v>
      </c>
      <c r="F477">
        <v>0</v>
      </c>
      <c r="H477" t="s">
        <v>488</v>
      </c>
      <c r="I477">
        <v>0</v>
      </c>
      <c r="J477" t="s">
        <v>488</v>
      </c>
      <c r="K477">
        <v>0</v>
      </c>
      <c r="L477" t="s">
        <v>488</v>
      </c>
      <c r="M477">
        <v>0</v>
      </c>
      <c r="O477" t="s">
        <v>514</v>
      </c>
      <c r="P477">
        <v>0.41688575077569101</v>
      </c>
      <c r="Q477" t="s">
        <v>514</v>
      </c>
      <c r="R477">
        <v>0.29351990764553099</v>
      </c>
      <c r="S477" t="s">
        <v>514</v>
      </c>
      <c r="T477">
        <v>0.46946638502413401</v>
      </c>
      <c r="V477" t="s">
        <v>514</v>
      </c>
      <c r="W477">
        <v>1.09441552295174</v>
      </c>
      <c r="X477" t="s">
        <v>514</v>
      </c>
      <c r="Y477">
        <v>1.4014790076616901</v>
      </c>
      <c r="Z477" t="s">
        <v>514</v>
      </c>
      <c r="AA477">
        <v>1.04024556616786</v>
      </c>
    </row>
    <row r="478" spans="1:27">
      <c r="A478" t="s">
        <v>489</v>
      </c>
      <c r="B478">
        <v>4.21672582992672E-2</v>
      </c>
      <c r="C478" t="s">
        <v>489</v>
      </c>
      <c r="D478">
        <v>2.6894089268027801E-2</v>
      </c>
      <c r="E478" t="s">
        <v>489</v>
      </c>
      <c r="F478">
        <v>2.1025286266860701E-2</v>
      </c>
      <c r="H478" t="s">
        <v>489</v>
      </c>
      <c r="I478">
        <v>7.3827817866590303E-2</v>
      </c>
      <c r="J478" t="s">
        <v>489</v>
      </c>
      <c r="K478">
        <v>4.1407515803267902E-2</v>
      </c>
      <c r="L478" t="s">
        <v>489</v>
      </c>
      <c r="M478">
        <v>8.3495981520430404E-2</v>
      </c>
      <c r="O478" t="s">
        <v>515</v>
      </c>
      <c r="P478">
        <v>0</v>
      </c>
      <c r="Q478" t="s">
        <v>515</v>
      </c>
      <c r="R478">
        <v>0</v>
      </c>
      <c r="S478" t="s">
        <v>515</v>
      </c>
      <c r="T478">
        <v>0</v>
      </c>
      <c r="V478" t="s">
        <v>515</v>
      </c>
      <c r="W478">
        <v>0</v>
      </c>
      <c r="X478" t="s">
        <v>515</v>
      </c>
      <c r="Y478">
        <v>0</v>
      </c>
      <c r="Z478" t="s">
        <v>515</v>
      </c>
      <c r="AA478">
        <v>0</v>
      </c>
    </row>
    <row r="479" spans="1:27">
      <c r="A479" t="s">
        <v>490</v>
      </c>
      <c r="B479">
        <v>1.13519709959</v>
      </c>
      <c r="C479" t="s">
        <v>490</v>
      </c>
      <c r="D479">
        <v>0.84144792548687497</v>
      </c>
      <c r="E479" t="s">
        <v>490</v>
      </c>
      <c r="F479">
        <v>0.91407846496442102</v>
      </c>
      <c r="H479" t="s">
        <v>490</v>
      </c>
      <c r="I479">
        <v>2.5093129139072801</v>
      </c>
      <c r="J479" t="s">
        <v>490</v>
      </c>
      <c r="K479">
        <v>1.81010739001051</v>
      </c>
      <c r="L479" t="s">
        <v>490</v>
      </c>
      <c r="M479">
        <v>1.51557052007593</v>
      </c>
      <c r="O479" t="s">
        <v>516</v>
      </c>
      <c r="P479">
        <v>1.0790187501697799E-2</v>
      </c>
      <c r="Q479" t="s">
        <v>516</v>
      </c>
      <c r="R479">
        <v>7.6221625931793798E-3</v>
      </c>
      <c r="S479" t="s">
        <v>516</v>
      </c>
      <c r="T479">
        <v>8.81590633071027E-3</v>
      </c>
      <c r="V479" t="s">
        <v>516</v>
      </c>
      <c r="W479">
        <v>3.7785275853821E-2</v>
      </c>
      <c r="X479" t="s">
        <v>516</v>
      </c>
      <c r="Y479">
        <v>3.5947523632785298E-2</v>
      </c>
      <c r="Z479" t="s">
        <v>516</v>
      </c>
      <c r="AA479">
        <v>3.8297847801004502E-2</v>
      </c>
    </row>
    <row r="480" spans="1:27">
      <c r="A480" t="s">
        <v>491</v>
      </c>
      <c r="B480">
        <v>0</v>
      </c>
      <c r="C480" t="s">
        <v>491</v>
      </c>
      <c r="D480">
        <v>0</v>
      </c>
      <c r="E480" t="s">
        <v>491</v>
      </c>
      <c r="F480">
        <v>0</v>
      </c>
      <c r="H480" t="s">
        <v>491</v>
      </c>
      <c r="I480">
        <v>0</v>
      </c>
      <c r="J480" t="s">
        <v>491</v>
      </c>
      <c r="K480">
        <v>0</v>
      </c>
      <c r="L480" t="s">
        <v>491</v>
      </c>
      <c r="M480">
        <v>0</v>
      </c>
      <c r="O480" t="s">
        <v>517</v>
      </c>
      <c r="P480">
        <v>0</v>
      </c>
      <c r="Q480" t="s">
        <v>517</v>
      </c>
      <c r="R480">
        <v>0</v>
      </c>
      <c r="S480" t="s">
        <v>517</v>
      </c>
      <c r="T480">
        <v>0</v>
      </c>
      <c r="V480" t="s">
        <v>517</v>
      </c>
      <c r="W480">
        <v>0</v>
      </c>
      <c r="X480" t="s">
        <v>517</v>
      </c>
      <c r="Y480">
        <v>0</v>
      </c>
      <c r="Z480" t="s">
        <v>517</v>
      </c>
      <c r="AA480">
        <v>0</v>
      </c>
    </row>
    <row r="481" spans="1:27">
      <c r="A481" t="s">
        <v>492</v>
      </c>
      <c r="B481">
        <v>1.17217066660695E-2</v>
      </c>
      <c r="C481" t="s">
        <v>492</v>
      </c>
      <c r="D481">
        <v>7.7543609290385996E-3</v>
      </c>
      <c r="E481" t="s">
        <v>492</v>
      </c>
      <c r="F481">
        <v>6.2375078391517904E-3</v>
      </c>
      <c r="H481" t="s">
        <v>492</v>
      </c>
      <c r="I481">
        <v>1.8779574035644699E-2</v>
      </c>
      <c r="J481" t="s">
        <v>492</v>
      </c>
      <c r="K481">
        <v>1.09341916331719E-2</v>
      </c>
      <c r="L481" t="s">
        <v>492</v>
      </c>
      <c r="M481">
        <v>2.1367149683903099E-2</v>
      </c>
      <c r="O481" t="s">
        <v>518</v>
      </c>
      <c r="P481">
        <v>0</v>
      </c>
      <c r="Q481" t="s">
        <v>518</v>
      </c>
      <c r="R481">
        <v>0</v>
      </c>
      <c r="S481" t="s">
        <v>518</v>
      </c>
      <c r="T481">
        <v>0</v>
      </c>
      <c r="V481" t="s">
        <v>518</v>
      </c>
      <c r="W481">
        <v>0</v>
      </c>
      <c r="X481" t="s">
        <v>518</v>
      </c>
      <c r="Y481">
        <v>0</v>
      </c>
      <c r="Z481" t="s">
        <v>518</v>
      </c>
      <c r="AA481">
        <v>0</v>
      </c>
    </row>
    <row r="482" spans="1:27">
      <c r="A482" t="s">
        <v>493</v>
      </c>
      <c r="B482">
        <v>7.2369373281227301E-3</v>
      </c>
      <c r="C482" t="s">
        <v>493</v>
      </c>
      <c r="D482">
        <v>0</v>
      </c>
      <c r="E482" t="s">
        <v>493</v>
      </c>
      <c r="F482">
        <v>0</v>
      </c>
      <c r="H482" t="s">
        <v>493</v>
      </c>
      <c r="I482">
        <v>0</v>
      </c>
      <c r="J482" t="s">
        <v>493</v>
      </c>
      <c r="K482">
        <v>1.3260254596888199E-2</v>
      </c>
      <c r="L482" t="s">
        <v>493</v>
      </c>
      <c r="M482">
        <v>1.5971039182282699E-2</v>
      </c>
      <c r="O482" t="s">
        <v>519</v>
      </c>
      <c r="P482">
        <v>0</v>
      </c>
      <c r="Q482" t="s">
        <v>519</v>
      </c>
      <c r="R482">
        <v>0</v>
      </c>
      <c r="S482" t="s">
        <v>519</v>
      </c>
      <c r="T482">
        <v>0</v>
      </c>
      <c r="V482" t="s">
        <v>519</v>
      </c>
      <c r="W482" s="3">
        <v>4.05631324369437E-5</v>
      </c>
      <c r="X482" t="s">
        <v>519</v>
      </c>
      <c r="Y482">
        <v>0</v>
      </c>
      <c r="Z482" t="s">
        <v>519</v>
      </c>
      <c r="AA482">
        <v>0</v>
      </c>
    </row>
    <row r="483" spans="1:27">
      <c r="A483" t="s">
        <v>494</v>
      </c>
      <c r="B483">
        <v>0.108915906788247</v>
      </c>
      <c r="C483" t="s">
        <v>494</v>
      </c>
      <c r="D483">
        <v>9.5655165114309895E-2</v>
      </c>
      <c r="E483" t="s">
        <v>494</v>
      </c>
      <c r="F483">
        <v>8.0815677042462203E-2</v>
      </c>
      <c r="H483" t="s">
        <v>494</v>
      </c>
      <c r="I483">
        <v>7.8642384105960195E-2</v>
      </c>
      <c r="J483" t="s">
        <v>494</v>
      </c>
      <c r="K483">
        <v>7.3483910891089105E-2</v>
      </c>
      <c r="L483" t="s">
        <v>494</v>
      </c>
      <c r="M483">
        <v>9.7157155025553596E-2</v>
      </c>
      <c r="O483" t="s">
        <v>520</v>
      </c>
      <c r="P483">
        <v>0</v>
      </c>
      <c r="Q483" t="s">
        <v>520</v>
      </c>
      <c r="R483">
        <v>0</v>
      </c>
      <c r="S483" t="s">
        <v>520</v>
      </c>
      <c r="T483">
        <v>0</v>
      </c>
      <c r="V483" t="s">
        <v>520</v>
      </c>
      <c r="W483">
        <v>0</v>
      </c>
      <c r="X483" t="s">
        <v>520</v>
      </c>
      <c r="Y483">
        <v>0</v>
      </c>
      <c r="Z483" t="s">
        <v>520</v>
      </c>
      <c r="AA483">
        <v>0</v>
      </c>
    </row>
    <row r="484" spans="1:27">
      <c r="A484" t="s">
        <v>495</v>
      </c>
      <c r="B484">
        <v>2.4016147732350699E-2</v>
      </c>
      <c r="C484" t="s">
        <v>495</v>
      </c>
      <c r="D484">
        <v>1.5317391906393101E-2</v>
      </c>
      <c r="E484" t="s">
        <v>495</v>
      </c>
      <c r="F484">
        <v>1.19748449737046E-2</v>
      </c>
      <c r="H484" t="s">
        <v>495</v>
      </c>
      <c r="I484">
        <v>4.2048258581514703E-2</v>
      </c>
      <c r="J484" t="s">
        <v>495</v>
      </c>
      <c r="K484">
        <v>2.3583440253648301E-2</v>
      </c>
      <c r="L484" t="s">
        <v>495</v>
      </c>
      <c r="M484">
        <v>4.7554712071169403E-2</v>
      </c>
      <c r="O484" t="s">
        <v>521</v>
      </c>
      <c r="P484">
        <v>0</v>
      </c>
      <c r="Q484" t="s">
        <v>521</v>
      </c>
      <c r="R484">
        <v>0</v>
      </c>
      <c r="S484" t="s">
        <v>521</v>
      </c>
      <c r="T484">
        <v>0</v>
      </c>
      <c r="V484" t="s">
        <v>521</v>
      </c>
      <c r="W484">
        <v>0</v>
      </c>
      <c r="X484" t="s">
        <v>521</v>
      </c>
      <c r="Y484">
        <v>0</v>
      </c>
      <c r="Z484" t="s">
        <v>521</v>
      </c>
      <c r="AA484">
        <v>0</v>
      </c>
    </row>
    <row r="485" spans="1:27">
      <c r="A485" t="s">
        <v>522</v>
      </c>
      <c r="B485">
        <v>0.35822839775730297</v>
      </c>
      <c r="C485" t="s">
        <v>522</v>
      </c>
      <c r="D485">
        <v>0.35986452161159799</v>
      </c>
      <c r="E485" t="s">
        <v>522</v>
      </c>
      <c r="F485">
        <v>0</v>
      </c>
      <c r="H485" t="s">
        <v>522</v>
      </c>
      <c r="I485">
        <v>0.21471440397823199</v>
      </c>
      <c r="J485" t="s">
        <v>522</v>
      </c>
      <c r="K485">
        <v>6.4091230546707303E-2</v>
      </c>
      <c r="L485" t="s">
        <v>522</v>
      </c>
      <c r="M485">
        <v>0</v>
      </c>
      <c r="O485" t="s">
        <v>523</v>
      </c>
      <c r="P485">
        <v>3.40891041031965E-3</v>
      </c>
      <c r="Q485" t="s">
        <v>523</v>
      </c>
      <c r="R485">
        <v>2.4080461464380102E-3</v>
      </c>
      <c r="S485" t="s">
        <v>523</v>
      </c>
      <c r="T485">
        <v>2.7851818934279899E-3</v>
      </c>
      <c r="V485" t="s">
        <v>523</v>
      </c>
      <c r="W485">
        <v>1.1937384801190601E-2</v>
      </c>
      <c r="X485" t="s">
        <v>523</v>
      </c>
      <c r="Y485">
        <v>1.13567894502128E-2</v>
      </c>
      <c r="Z485" t="s">
        <v>523</v>
      </c>
      <c r="AA485">
        <v>1.20993200621866E-2</v>
      </c>
    </row>
    <row r="486" spans="1:27">
      <c r="A486" t="s">
        <v>496</v>
      </c>
      <c r="B486">
        <v>0</v>
      </c>
      <c r="C486" t="s">
        <v>496</v>
      </c>
      <c r="D486">
        <v>0</v>
      </c>
      <c r="E486" t="s">
        <v>496</v>
      </c>
      <c r="F486">
        <v>0</v>
      </c>
      <c r="H486" t="s">
        <v>496</v>
      </c>
      <c r="I486">
        <v>0</v>
      </c>
      <c r="J486" t="s">
        <v>496</v>
      </c>
      <c r="K486">
        <v>0</v>
      </c>
      <c r="L486" t="s">
        <v>496</v>
      </c>
      <c r="M486">
        <v>0</v>
      </c>
      <c r="O486" t="s">
        <v>524</v>
      </c>
      <c r="P486">
        <v>0</v>
      </c>
      <c r="Q486" t="s">
        <v>524</v>
      </c>
      <c r="R486">
        <v>0</v>
      </c>
      <c r="S486" t="s">
        <v>524</v>
      </c>
      <c r="T486">
        <v>0</v>
      </c>
      <c r="V486" t="s">
        <v>524</v>
      </c>
      <c r="W486">
        <v>0</v>
      </c>
      <c r="X486" t="s">
        <v>524</v>
      </c>
      <c r="Y486">
        <v>0</v>
      </c>
      <c r="Z486" t="s">
        <v>524</v>
      </c>
      <c r="AA486">
        <v>0</v>
      </c>
    </row>
    <row r="487" spans="1:27">
      <c r="A487" t="s">
        <v>497</v>
      </c>
      <c r="B487">
        <v>4.0726805615863304</v>
      </c>
      <c r="C487" t="s">
        <v>497</v>
      </c>
      <c r="D487">
        <v>3.5750264606265798</v>
      </c>
      <c r="E487" t="s">
        <v>497</v>
      </c>
      <c r="F487">
        <v>3.0230992239951102</v>
      </c>
      <c r="H487" t="s">
        <v>497</v>
      </c>
      <c r="I487">
        <v>2.9447019867549602</v>
      </c>
      <c r="J487" t="s">
        <v>497</v>
      </c>
      <c r="K487">
        <v>2.7555251060820298</v>
      </c>
      <c r="L487" t="s">
        <v>497</v>
      </c>
      <c r="M487">
        <v>3.6432336030664398</v>
      </c>
      <c r="O487" t="s">
        <v>525</v>
      </c>
      <c r="P487" s="3">
        <v>2.5324446219849301E-7</v>
      </c>
      <c r="Q487" t="s">
        <v>525</v>
      </c>
      <c r="R487" s="3">
        <v>1.7083608304191399E-7</v>
      </c>
      <c r="S487" t="s">
        <v>525</v>
      </c>
      <c r="T487" s="3">
        <v>2.00545685782786E-7</v>
      </c>
      <c r="U487" s="72"/>
      <c r="V487" t="s">
        <v>525</v>
      </c>
      <c r="W487" s="3">
        <v>9.6578902002298393E-7</v>
      </c>
      <c r="X487" t="s">
        <v>525</v>
      </c>
      <c r="Y487" s="3">
        <v>9.1479970907531797E-7</v>
      </c>
      <c r="Z487" t="s">
        <v>525</v>
      </c>
      <c r="AA487" s="3">
        <v>9.7702523728858697E-7</v>
      </c>
    </row>
    <row r="488" spans="1:27">
      <c r="A488" t="s">
        <v>498</v>
      </c>
      <c r="B488">
        <v>0</v>
      </c>
      <c r="C488" t="s">
        <v>498</v>
      </c>
      <c r="D488">
        <v>0</v>
      </c>
      <c r="E488" t="s">
        <v>498</v>
      </c>
      <c r="F488">
        <v>0</v>
      </c>
      <c r="H488" t="s">
        <v>498</v>
      </c>
      <c r="I488">
        <v>1.29346026490066E-3</v>
      </c>
      <c r="J488" t="s">
        <v>498</v>
      </c>
      <c r="K488">
        <v>1.10502121640735E-3</v>
      </c>
      <c r="L488" t="s">
        <v>498</v>
      </c>
      <c r="M488">
        <v>0</v>
      </c>
      <c r="O488" t="s">
        <v>526</v>
      </c>
      <c r="P488">
        <v>5.5695548071525904E-3</v>
      </c>
      <c r="Q488" t="s">
        <v>526</v>
      </c>
      <c r="R488">
        <v>3.7571638094959698E-3</v>
      </c>
      <c r="S488" t="s">
        <v>526</v>
      </c>
      <c r="T488">
        <v>4.4105611596023603E-3</v>
      </c>
      <c r="V488" t="s">
        <v>526</v>
      </c>
      <c r="W488">
        <v>2.1240404756099399E-2</v>
      </c>
      <c r="X488" t="s">
        <v>526</v>
      </c>
      <c r="Y488">
        <v>2.0119007043831499E-2</v>
      </c>
      <c r="Z488" t="s">
        <v>526</v>
      </c>
      <c r="AA488">
        <v>2.1487520636583199E-2</v>
      </c>
    </row>
    <row r="489" spans="1:27">
      <c r="A489" t="s">
        <v>499</v>
      </c>
      <c r="B489">
        <v>0.36795391256427401</v>
      </c>
      <c r="C489" t="s">
        <v>499</v>
      </c>
      <c r="D489">
        <v>0.23467936427812899</v>
      </c>
      <c r="E489" t="s">
        <v>499</v>
      </c>
      <c r="F489">
        <v>0.183467852943374</v>
      </c>
      <c r="H489" t="s">
        <v>499</v>
      </c>
      <c r="I489">
        <v>0.64422576984490698</v>
      </c>
      <c r="J489" t="s">
        <v>499</v>
      </c>
      <c r="K489">
        <v>0.36132435600263202</v>
      </c>
      <c r="L489" t="s">
        <v>499</v>
      </c>
      <c r="M489">
        <v>0.72859071997978497</v>
      </c>
      <c r="O489" t="s">
        <v>527</v>
      </c>
      <c r="P489">
        <v>-5.2580184783437199E-2</v>
      </c>
      <c r="Q489" t="s">
        <v>527</v>
      </c>
      <c r="R489">
        <v>-4.7515970640233697E-2</v>
      </c>
      <c r="S489" t="s">
        <v>527</v>
      </c>
      <c r="T489">
        <v>-7.6560993591556298E-2</v>
      </c>
      <c r="V489" t="s">
        <v>527</v>
      </c>
      <c r="W489">
        <v>-8.8736393750877995E-2</v>
      </c>
      <c r="X489" t="s">
        <v>527</v>
      </c>
      <c r="Y489">
        <v>-0.119274809156195</v>
      </c>
      <c r="Z489" t="s">
        <v>527</v>
      </c>
      <c r="AA489">
        <v>-0.14068894952652</v>
      </c>
    </row>
    <row r="490" spans="1:27">
      <c r="A490" t="s">
        <v>500</v>
      </c>
      <c r="B490">
        <v>0.209871182515559</v>
      </c>
      <c r="C490" t="s">
        <v>500</v>
      </c>
      <c r="D490">
        <v>0.11642675698560501</v>
      </c>
      <c r="E490" t="s">
        <v>500</v>
      </c>
      <c r="F490">
        <v>0.12206818379980799</v>
      </c>
      <c r="H490" t="s">
        <v>500</v>
      </c>
      <c r="I490">
        <v>0.44495033112582699</v>
      </c>
      <c r="J490" t="s">
        <v>500</v>
      </c>
      <c r="K490">
        <v>0.43140028288543097</v>
      </c>
      <c r="L490" t="s">
        <v>500</v>
      </c>
      <c r="M490">
        <v>0.50574957410562105</v>
      </c>
      <c r="O490" t="s">
        <v>528</v>
      </c>
      <c r="P490">
        <v>0</v>
      </c>
      <c r="Q490" t="s">
        <v>528</v>
      </c>
      <c r="R490">
        <v>0</v>
      </c>
      <c r="S490" t="s">
        <v>528</v>
      </c>
      <c r="T490">
        <v>0</v>
      </c>
      <c r="V490" t="s">
        <v>528</v>
      </c>
      <c r="W490">
        <v>0</v>
      </c>
      <c r="X490" t="s">
        <v>528</v>
      </c>
      <c r="Y490">
        <v>0</v>
      </c>
      <c r="Z490" t="s">
        <v>528</v>
      </c>
      <c r="AA490">
        <v>0</v>
      </c>
    </row>
    <row r="491" spans="1:27">
      <c r="A491" t="s">
        <v>501</v>
      </c>
      <c r="B491">
        <v>0.120025596275317</v>
      </c>
      <c r="C491" t="s">
        <v>501</v>
      </c>
      <c r="D491">
        <v>7.5418199791406806E-2</v>
      </c>
      <c r="E491" t="s">
        <v>501</v>
      </c>
      <c r="F491">
        <v>5.5918733860857897E-2</v>
      </c>
      <c r="H491" t="s">
        <v>501</v>
      </c>
      <c r="I491">
        <v>0.19373922368111501</v>
      </c>
      <c r="J491" t="s">
        <v>501</v>
      </c>
      <c r="K491">
        <v>7.9561527581329505E-2</v>
      </c>
      <c r="L491" t="s">
        <v>501</v>
      </c>
      <c r="M491">
        <v>0.18215063410281601</v>
      </c>
      <c r="O491" t="s">
        <v>529</v>
      </c>
      <c r="P491">
        <v>9.3893187135108705E-2</v>
      </c>
      <c r="Q491" t="s">
        <v>529</v>
      </c>
      <c r="R491">
        <v>6.46745155972894E-2</v>
      </c>
      <c r="S491" t="s">
        <v>529</v>
      </c>
      <c r="T491">
        <v>7.7978789762710193E-2</v>
      </c>
      <c r="V491" t="s">
        <v>529</v>
      </c>
      <c r="W491">
        <v>0.26029342169931602</v>
      </c>
      <c r="X491" t="s">
        <v>529</v>
      </c>
      <c r="Y491">
        <v>0.260913645033724</v>
      </c>
      <c r="Z491" t="s">
        <v>529</v>
      </c>
      <c r="AA491">
        <v>0.17586118690087399</v>
      </c>
    </row>
    <row r="492" spans="1:27">
      <c r="A492" t="s">
        <v>502</v>
      </c>
      <c r="B492">
        <v>0</v>
      </c>
      <c r="C492" t="s">
        <v>502</v>
      </c>
      <c r="D492">
        <v>0</v>
      </c>
      <c r="E492" t="s">
        <v>502</v>
      </c>
      <c r="F492">
        <v>0</v>
      </c>
      <c r="H492" t="s">
        <v>502</v>
      </c>
      <c r="I492">
        <v>2.5869205298013199E-3</v>
      </c>
      <c r="J492" t="s">
        <v>502</v>
      </c>
      <c r="K492">
        <v>2.21004243281471E-3</v>
      </c>
      <c r="L492" t="s">
        <v>502</v>
      </c>
      <c r="M492">
        <v>0</v>
      </c>
      <c r="O492" t="s">
        <v>530</v>
      </c>
      <c r="P492">
        <v>5.5695548071525904E-3</v>
      </c>
      <c r="Q492" t="s">
        <v>530</v>
      </c>
      <c r="R492">
        <v>3.7571638094959698E-3</v>
      </c>
      <c r="S492" t="s">
        <v>530</v>
      </c>
      <c r="T492">
        <v>4.4105611596023603E-3</v>
      </c>
      <c r="V492" t="s">
        <v>530</v>
      </c>
      <c r="W492">
        <v>2.1240404756099399E-2</v>
      </c>
      <c r="X492" t="s">
        <v>530</v>
      </c>
      <c r="Y492">
        <v>2.0119007043831499E-2</v>
      </c>
      <c r="Z492" t="s">
        <v>530</v>
      </c>
      <c r="AA492">
        <v>2.1487520636583199E-2</v>
      </c>
    </row>
    <row r="493" spans="1:27">
      <c r="A493" t="s">
        <v>503</v>
      </c>
      <c r="B493">
        <v>4.3566362715298803</v>
      </c>
      <c r="C493" t="s">
        <v>503</v>
      </c>
      <c r="D493">
        <v>3.8262066045723899</v>
      </c>
      <c r="E493" t="s">
        <v>503</v>
      </c>
      <c r="F493">
        <v>3.2326270816984901</v>
      </c>
      <c r="H493" t="s">
        <v>503</v>
      </c>
      <c r="I493">
        <v>3.14569536423841</v>
      </c>
      <c r="J493" t="s">
        <v>503</v>
      </c>
      <c r="K493">
        <v>2.93935643564356</v>
      </c>
      <c r="L493" t="s">
        <v>503</v>
      </c>
      <c r="M493">
        <v>3.88628620102214</v>
      </c>
      <c r="O493" t="s">
        <v>531</v>
      </c>
      <c r="P493" s="3">
        <v>7.1313640555095801E-4</v>
      </c>
      <c r="Q493" t="s">
        <v>531</v>
      </c>
      <c r="R493" s="3">
        <v>4.8107440984603201E-4</v>
      </c>
      <c r="S493" t="s">
        <v>531</v>
      </c>
      <c r="T493" s="3">
        <v>5.6473665116432595E-4</v>
      </c>
      <c r="U493" s="72"/>
      <c r="V493" t="s">
        <v>531</v>
      </c>
      <c r="W493">
        <v>2.7196618803847199E-3</v>
      </c>
      <c r="X493" t="s">
        <v>531</v>
      </c>
      <c r="Y493">
        <v>2.5760759807560902E-3</v>
      </c>
      <c r="Z493" t="s">
        <v>531</v>
      </c>
      <c r="AA493">
        <v>2.7513030682046599E-3</v>
      </c>
    </row>
    <row r="494" spans="1:27">
      <c r="A494" t="s">
        <v>504</v>
      </c>
      <c r="B494">
        <v>0.158127080620033</v>
      </c>
      <c r="C494" t="s">
        <v>504</v>
      </c>
      <c r="D494">
        <v>0.12701100761478301</v>
      </c>
      <c r="E494" t="s">
        <v>504</v>
      </c>
      <c r="F494">
        <v>3.3568750543054103E-2</v>
      </c>
      <c r="H494" t="s">
        <v>504</v>
      </c>
      <c r="I494">
        <v>0.10968543046328701</v>
      </c>
      <c r="J494" t="s">
        <v>504</v>
      </c>
      <c r="K494">
        <v>0</v>
      </c>
      <c r="L494" t="s">
        <v>504</v>
      </c>
      <c r="M494">
        <v>0</v>
      </c>
      <c r="O494" t="s">
        <v>532</v>
      </c>
      <c r="P494">
        <v>0</v>
      </c>
      <c r="Q494" t="s">
        <v>532</v>
      </c>
      <c r="R494">
        <v>0</v>
      </c>
      <c r="S494" t="s">
        <v>532</v>
      </c>
      <c r="T494">
        <v>0</v>
      </c>
      <c r="V494" t="s">
        <v>532</v>
      </c>
      <c r="W494">
        <v>0</v>
      </c>
      <c r="X494" t="s">
        <v>532</v>
      </c>
      <c r="Y494">
        <v>0</v>
      </c>
      <c r="Z494" t="s">
        <v>532</v>
      </c>
      <c r="AA494">
        <v>0</v>
      </c>
    </row>
    <row r="495" spans="1:27">
      <c r="A495" t="s">
        <v>533</v>
      </c>
      <c r="B495" s="3">
        <v>2.7755575615628901E-17</v>
      </c>
      <c r="C495" t="s">
        <v>533</v>
      </c>
      <c r="D495" s="3">
        <v>-5.5447590963097996E-12</v>
      </c>
      <c r="E495" t="s">
        <v>533</v>
      </c>
      <c r="F495">
        <v>0</v>
      </c>
      <c r="H495" t="s">
        <v>533</v>
      </c>
      <c r="I495">
        <v>0</v>
      </c>
      <c r="J495" t="s">
        <v>533</v>
      </c>
      <c r="K495">
        <v>0</v>
      </c>
      <c r="L495" t="s">
        <v>533</v>
      </c>
      <c r="M495">
        <v>0</v>
      </c>
      <c r="O495" t="s">
        <v>534</v>
      </c>
      <c r="P495">
        <v>1.00386104815482E-3</v>
      </c>
      <c r="Q495" t="s">
        <v>534</v>
      </c>
      <c r="R495" s="3">
        <v>6.7719423317814996E-4</v>
      </c>
      <c r="S495" t="s">
        <v>534</v>
      </c>
      <c r="T495" s="3">
        <v>7.9496309626847495E-4</v>
      </c>
      <c r="U495" s="72"/>
      <c r="V495" t="s">
        <v>534</v>
      </c>
      <c r="W495">
        <v>3.8283876783680101E-3</v>
      </c>
      <c r="X495" t="s">
        <v>534</v>
      </c>
      <c r="Y495">
        <v>3.6262660432839701E-3</v>
      </c>
      <c r="Z495" t="s">
        <v>534</v>
      </c>
      <c r="AA495">
        <v>3.8729280406860798E-3</v>
      </c>
    </row>
    <row r="496" spans="1:27">
      <c r="A496" t="s">
        <v>505</v>
      </c>
      <c r="B496">
        <v>0.34495241182518299</v>
      </c>
      <c r="C496" t="s">
        <v>505</v>
      </c>
      <c r="D496">
        <v>0.18472457903259501</v>
      </c>
      <c r="E496" t="s">
        <v>505</v>
      </c>
      <c r="F496">
        <v>0.115528816810532</v>
      </c>
      <c r="H496" t="s">
        <v>505</v>
      </c>
      <c r="I496">
        <v>0.31035482280738502</v>
      </c>
      <c r="J496" t="s">
        <v>505</v>
      </c>
      <c r="K496">
        <v>0.437588401697312</v>
      </c>
      <c r="L496" t="s">
        <v>505</v>
      </c>
      <c r="M496">
        <v>0.33612806388396299</v>
      </c>
      <c r="O496" t="s">
        <v>535</v>
      </c>
      <c r="P496">
        <v>0</v>
      </c>
      <c r="Q496" t="s">
        <v>535</v>
      </c>
      <c r="R496">
        <v>0</v>
      </c>
      <c r="S496" t="s">
        <v>535</v>
      </c>
      <c r="T496">
        <v>0</v>
      </c>
      <c r="V496" t="s">
        <v>535</v>
      </c>
      <c r="W496">
        <v>0</v>
      </c>
      <c r="X496" t="s">
        <v>535</v>
      </c>
      <c r="Y496">
        <v>0</v>
      </c>
      <c r="Z496" t="s">
        <v>535</v>
      </c>
      <c r="AA496">
        <v>0</v>
      </c>
    </row>
    <row r="497" spans="1:27">
      <c r="A497" t="s">
        <v>506</v>
      </c>
      <c r="B497">
        <v>0</v>
      </c>
      <c r="C497" t="s">
        <v>506</v>
      </c>
      <c r="D497">
        <v>-7.6454808295238702E-3</v>
      </c>
      <c r="E497" t="s">
        <v>506</v>
      </c>
      <c r="F497">
        <v>0</v>
      </c>
      <c r="H497" t="s">
        <v>506</v>
      </c>
      <c r="I497">
        <v>0.41390728476108002</v>
      </c>
      <c r="J497" t="s">
        <v>506</v>
      </c>
      <c r="K497">
        <v>0</v>
      </c>
      <c r="L497" t="s">
        <v>506</v>
      </c>
      <c r="M497">
        <v>0.23636747896671201</v>
      </c>
      <c r="O497" t="s">
        <v>536</v>
      </c>
      <c r="P497">
        <v>5.2580184783437199E-2</v>
      </c>
      <c r="Q497" t="s">
        <v>536</v>
      </c>
      <c r="R497">
        <v>4.7515970640233697E-2</v>
      </c>
      <c r="S497" t="s">
        <v>536</v>
      </c>
      <c r="T497">
        <v>7.6560993591556298E-2</v>
      </c>
      <c r="V497" t="s">
        <v>536</v>
      </c>
      <c r="W497">
        <v>8.8736393750877995E-2</v>
      </c>
      <c r="X497" t="s">
        <v>536</v>
      </c>
      <c r="Y497">
        <v>0.119274809156195</v>
      </c>
      <c r="Z497" t="s">
        <v>536</v>
      </c>
      <c r="AA497">
        <v>0.14068894952652</v>
      </c>
    </row>
    <row r="498" spans="1:27">
      <c r="A498" t="s">
        <v>507</v>
      </c>
      <c r="B498" s="3">
        <v>1.6762420073508801E-4</v>
      </c>
      <c r="C498" t="s">
        <v>507</v>
      </c>
      <c r="D498" s="3">
        <v>1.06909967588042E-4</v>
      </c>
      <c r="E498" t="s">
        <v>507</v>
      </c>
      <c r="F498" s="3">
        <v>8.3580174473192495E-5</v>
      </c>
      <c r="G498" s="72"/>
      <c r="H498" t="s">
        <v>507</v>
      </c>
      <c r="I498" s="3">
        <v>2.93481944547433E-4</v>
      </c>
      <c r="J498" t="s">
        <v>507</v>
      </c>
      <c r="K498" s="3">
        <v>1.64604055869312E-4</v>
      </c>
      <c r="L498" t="s">
        <v>507</v>
      </c>
      <c r="M498" s="3">
        <v>3.31915038621258E-4</v>
      </c>
      <c r="N498" s="72"/>
      <c r="O498" t="s">
        <v>537</v>
      </c>
      <c r="P498">
        <v>1.0038610489573299E-3</v>
      </c>
      <c r="Q498" t="s">
        <v>537</v>
      </c>
      <c r="R498" s="3">
        <v>6.7719422804657305E-4</v>
      </c>
      <c r="S498" t="s">
        <v>537</v>
      </c>
      <c r="T498" s="3">
        <v>7.9496309626847495E-4</v>
      </c>
      <c r="U498" s="72"/>
      <c r="V498" t="s">
        <v>537</v>
      </c>
      <c r="W498">
        <v>3.8283876783680101E-3</v>
      </c>
      <c r="X498" t="s">
        <v>537</v>
      </c>
      <c r="Y498">
        <v>3.6262660432839701E-3</v>
      </c>
      <c r="Z498" t="s">
        <v>537</v>
      </c>
      <c r="AA498">
        <v>3.8729280349798501E-3</v>
      </c>
    </row>
    <row r="499" spans="1:27">
      <c r="A499" t="s">
        <v>508</v>
      </c>
      <c r="B499">
        <v>2.1114031342656299</v>
      </c>
      <c r="C499" t="s">
        <v>508</v>
      </c>
      <c r="D499">
        <v>1.4255537796584901</v>
      </c>
      <c r="E499" t="s">
        <v>508</v>
      </c>
      <c r="F499">
        <v>1.2289650361844899</v>
      </c>
      <c r="H499" t="s">
        <v>508</v>
      </c>
      <c r="I499">
        <v>0.99880229459888303</v>
      </c>
      <c r="J499" t="s">
        <v>508</v>
      </c>
      <c r="K499">
        <v>1.2567897153012899</v>
      </c>
      <c r="L499" t="s">
        <v>508</v>
      </c>
      <c r="M499">
        <v>0.59696195349388703</v>
      </c>
      <c r="O499" t="s">
        <v>538</v>
      </c>
      <c r="P499">
        <v>0</v>
      </c>
      <c r="Q499" t="s">
        <v>538</v>
      </c>
      <c r="R499">
        <v>0</v>
      </c>
      <c r="S499" t="s">
        <v>538</v>
      </c>
      <c r="T499">
        <v>0</v>
      </c>
      <c r="V499" t="s">
        <v>538</v>
      </c>
      <c r="W499">
        <v>0</v>
      </c>
      <c r="X499" t="s">
        <v>538</v>
      </c>
      <c r="Y499">
        <v>0</v>
      </c>
      <c r="Z499" t="s">
        <v>538</v>
      </c>
      <c r="AA499">
        <v>0</v>
      </c>
    </row>
    <row r="500" spans="1:27">
      <c r="A500" t="s">
        <v>539</v>
      </c>
      <c r="B500">
        <v>1.07468519322622</v>
      </c>
      <c r="C500" t="s">
        <v>539</v>
      </c>
      <c r="D500">
        <v>0.73825148179508804</v>
      </c>
      <c r="E500" t="s">
        <v>539</v>
      </c>
      <c r="F500">
        <v>0.43377801028860402</v>
      </c>
      <c r="H500" t="s">
        <v>539</v>
      </c>
      <c r="I500">
        <v>0.88472682119205204</v>
      </c>
      <c r="J500" t="s">
        <v>539</v>
      </c>
      <c r="K500">
        <v>0.53041018387552996</v>
      </c>
      <c r="L500" t="s">
        <v>539</v>
      </c>
      <c r="M500">
        <v>0.58560477001703504</v>
      </c>
      <c r="O500" t="s">
        <v>540</v>
      </c>
      <c r="P500">
        <v>0</v>
      </c>
      <c r="Q500" t="s">
        <v>540</v>
      </c>
      <c r="R500">
        <v>0</v>
      </c>
      <c r="S500" t="s">
        <v>540</v>
      </c>
      <c r="T500">
        <v>0</v>
      </c>
      <c r="V500" t="s">
        <v>540</v>
      </c>
      <c r="W500">
        <v>0</v>
      </c>
      <c r="X500" t="s">
        <v>540</v>
      </c>
      <c r="Y500">
        <v>0</v>
      </c>
      <c r="Z500" t="s">
        <v>540</v>
      </c>
      <c r="AA500">
        <v>0</v>
      </c>
    </row>
    <row r="501" spans="1:27">
      <c r="A501" t="s">
        <v>509</v>
      </c>
      <c r="B501">
        <v>0</v>
      </c>
      <c r="C501" t="s">
        <v>509</v>
      </c>
      <c r="D501">
        <v>0</v>
      </c>
      <c r="E501" t="s">
        <v>509</v>
      </c>
      <c r="F501">
        <v>0</v>
      </c>
      <c r="H501" t="s">
        <v>509</v>
      </c>
      <c r="I501">
        <v>0</v>
      </c>
      <c r="J501" t="s">
        <v>509</v>
      </c>
      <c r="K501">
        <v>0</v>
      </c>
      <c r="L501" t="s">
        <v>509</v>
      </c>
      <c r="M501">
        <v>0</v>
      </c>
      <c r="O501" t="s">
        <v>541</v>
      </c>
      <c r="P501" s="3">
        <v>7.1313640555095801E-4</v>
      </c>
      <c r="Q501" t="s">
        <v>541</v>
      </c>
      <c r="R501" s="3">
        <v>4.8107440984603201E-4</v>
      </c>
      <c r="S501" t="s">
        <v>541</v>
      </c>
      <c r="T501" s="3">
        <v>5.6473665116432595E-4</v>
      </c>
      <c r="U501" s="72"/>
      <c r="V501" t="s">
        <v>541</v>
      </c>
      <c r="W501">
        <v>2.7196618803847199E-3</v>
      </c>
      <c r="X501" t="s">
        <v>541</v>
      </c>
      <c r="Y501">
        <v>2.5760759807560902E-3</v>
      </c>
      <c r="Z501" t="s">
        <v>541</v>
      </c>
      <c r="AA501">
        <v>2.7513030682046599E-3</v>
      </c>
    </row>
    <row r="502" spans="1:27">
      <c r="A502" t="s">
        <v>510</v>
      </c>
      <c r="B502">
        <v>0</v>
      </c>
      <c r="C502" t="s">
        <v>510</v>
      </c>
      <c r="D502">
        <v>0</v>
      </c>
      <c r="E502" t="s">
        <v>510</v>
      </c>
      <c r="F502">
        <v>0</v>
      </c>
      <c r="H502" t="s">
        <v>510</v>
      </c>
      <c r="I502">
        <v>0</v>
      </c>
      <c r="J502" t="s">
        <v>510</v>
      </c>
      <c r="K502">
        <v>0</v>
      </c>
      <c r="L502" t="s">
        <v>510</v>
      </c>
      <c r="M502">
        <v>0</v>
      </c>
      <c r="O502" t="s">
        <v>542</v>
      </c>
      <c r="P502">
        <v>-0.14355579471157301</v>
      </c>
      <c r="Q502" t="s">
        <v>542</v>
      </c>
      <c r="R502">
        <v>0.34334925589791898</v>
      </c>
      <c r="S502" t="s">
        <v>542</v>
      </c>
      <c r="T502">
        <v>0.51777747286541798</v>
      </c>
      <c r="V502" t="s">
        <v>542</v>
      </c>
      <c r="W502">
        <v>-1.75403001047379</v>
      </c>
      <c r="X502" t="s">
        <v>542</v>
      </c>
      <c r="Y502">
        <v>-1.3719039345305599</v>
      </c>
      <c r="Z502" t="s">
        <v>542</v>
      </c>
      <c r="AA502">
        <v>-0.67054213614028402</v>
      </c>
    </row>
    <row r="503" spans="1:27">
      <c r="A503" t="s">
        <v>511</v>
      </c>
      <c r="B503">
        <v>0.405268490374873</v>
      </c>
      <c r="C503" t="s">
        <v>511</v>
      </c>
      <c r="D503">
        <v>0.216977138018628</v>
      </c>
      <c r="E503" t="s">
        <v>511</v>
      </c>
      <c r="F503">
        <v>0.21361932164966399</v>
      </c>
      <c r="H503" t="s">
        <v>511</v>
      </c>
      <c r="I503">
        <v>1.02442052980132</v>
      </c>
      <c r="J503" t="s">
        <v>511</v>
      </c>
      <c r="K503">
        <v>0.89285714285714202</v>
      </c>
      <c r="L503" t="s">
        <v>511</v>
      </c>
      <c r="M503">
        <v>1.48840824493837E-2</v>
      </c>
      <c r="O503" t="s">
        <v>543</v>
      </c>
      <c r="P503">
        <v>0</v>
      </c>
      <c r="Q503" t="s">
        <v>543</v>
      </c>
      <c r="R503">
        <v>0</v>
      </c>
      <c r="S503" t="s">
        <v>543</v>
      </c>
      <c r="T503">
        <v>4.05419587667823E-3</v>
      </c>
      <c r="V503" t="s">
        <v>543</v>
      </c>
      <c r="W503">
        <v>0</v>
      </c>
      <c r="X503" t="s">
        <v>543</v>
      </c>
      <c r="Y503">
        <v>0</v>
      </c>
      <c r="Z503" t="s">
        <v>543</v>
      </c>
      <c r="AA503">
        <v>0</v>
      </c>
    </row>
    <row r="504" spans="1:27">
      <c r="A504" t="s">
        <v>512</v>
      </c>
      <c r="B504">
        <v>3.0067121208087501E-3</v>
      </c>
      <c r="C504" t="s">
        <v>512</v>
      </c>
      <c r="D504">
        <v>1.91766758005457E-3</v>
      </c>
      <c r="E504" t="s">
        <v>512</v>
      </c>
      <c r="F504">
        <v>1.49919595467609E-3</v>
      </c>
      <c r="H504" t="s">
        <v>512</v>
      </c>
      <c r="I504">
        <v>5.2642501264113604E-3</v>
      </c>
      <c r="J504" t="s">
        <v>512</v>
      </c>
      <c r="K504">
        <v>2.9525391187320599E-3</v>
      </c>
      <c r="L504" t="s">
        <v>512</v>
      </c>
      <c r="M504">
        <v>5.9536329797535096E-3</v>
      </c>
      <c r="O504" t="s">
        <v>544</v>
      </c>
      <c r="P504">
        <v>3.75572747725527E-3</v>
      </c>
      <c r="Q504" t="s">
        <v>544</v>
      </c>
      <c r="R504">
        <v>0.18046519330528099</v>
      </c>
      <c r="S504" t="s">
        <v>544</v>
      </c>
      <c r="T504">
        <v>0.23393636931723399</v>
      </c>
      <c r="V504" t="s">
        <v>544</v>
      </c>
      <c r="W504">
        <v>1.18315191648434E-2</v>
      </c>
      <c r="X504" t="s">
        <v>544</v>
      </c>
      <c r="Y504">
        <v>1.19274809403577E-2</v>
      </c>
      <c r="Z504" t="s">
        <v>544</v>
      </c>
      <c r="AA504">
        <v>1.2789904503733801E-2</v>
      </c>
    </row>
    <row r="505" spans="1:27">
      <c r="A505" t="s">
        <v>513</v>
      </c>
      <c r="B505">
        <v>0.31842524239618702</v>
      </c>
      <c r="C505" t="s">
        <v>513</v>
      </c>
      <c r="D505">
        <v>0.187870448772226</v>
      </c>
      <c r="E505" t="s">
        <v>513</v>
      </c>
      <c r="F505">
        <v>0.17645036682383899</v>
      </c>
      <c r="H505" t="s">
        <v>513</v>
      </c>
      <c r="I505">
        <v>0.56912251655629098</v>
      </c>
      <c r="J505" t="s">
        <v>513</v>
      </c>
      <c r="K505">
        <v>0.45195367753331001</v>
      </c>
      <c r="L505" t="s">
        <v>513</v>
      </c>
      <c r="M505">
        <v>0.59625212947189099</v>
      </c>
      <c r="O505" t="s">
        <v>545</v>
      </c>
      <c r="P505" s="3">
        <v>7.5973338659539294E-5</v>
      </c>
      <c r="Q505" t="s">
        <v>545</v>
      </c>
      <c r="R505" s="3">
        <v>5.1250824912565101E-5</v>
      </c>
      <c r="S505" t="s">
        <v>545</v>
      </c>
      <c r="T505" s="3">
        <v>6.0163705734835202E-5</v>
      </c>
      <c r="U505" s="72"/>
      <c r="V505" t="s">
        <v>545</v>
      </c>
      <c r="W505" s="3">
        <v>2.8973670600686502E-4</v>
      </c>
      <c r="X505" t="s">
        <v>545</v>
      </c>
      <c r="Y505" s="3">
        <v>2.74439912722582E-4</v>
      </c>
      <c r="Z505" t="s">
        <v>545</v>
      </c>
      <c r="AA505" s="3">
        <v>2.9310757118658601E-4</v>
      </c>
    </row>
    <row r="506" spans="1:27">
      <c r="A506" t="s">
        <v>514</v>
      </c>
      <c r="B506">
        <v>1.3694240293261799</v>
      </c>
      <c r="C506" t="s">
        <v>514</v>
      </c>
      <c r="D506">
        <v>0.64386030005698502</v>
      </c>
      <c r="E506" t="s">
        <v>514</v>
      </c>
      <c r="F506">
        <v>0.65911898649937894</v>
      </c>
      <c r="H506" t="s">
        <v>514</v>
      </c>
      <c r="I506">
        <v>1.2539064338197901</v>
      </c>
      <c r="J506" t="s">
        <v>514</v>
      </c>
      <c r="K506">
        <v>0.51283763526589599</v>
      </c>
      <c r="L506" t="s">
        <v>514</v>
      </c>
      <c r="M506">
        <v>1.0343538602173701</v>
      </c>
      <c r="O506" t="s">
        <v>546</v>
      </c>
      <c r="P506">
        <v>1.39173697743628E-2</v>
      </c>
      <c r="Q506" t="s">
        <v>546</v>
      </c>
      <c r="R506">
        <v>9.8311966639700807E-3</v>
      </c>
      <c r="S506" t="s">
        <v>546</v>
      </c>
      <c r="T506">
        <v>1.13709078954828E-2</v>
      </c>
      <c r="V506" t="s">
        <v>546</v>
      </c>
      <c r="W506">
        <v>4.8736099932133702E-2</v>
      </c>
      <c r="X506" t="s">
        <v>546</v>
      </c>
      <c r="Y506">
        <v>4.6365735441364797E-2</v>
      </c>
      <c r="Z506" t="s">
        <v>546</v>
      </c>
      <c r="AA506">
        <v>4.9397224055538799E-2</v>
      </c>
    </row>
    <row r="507" spans="1:27">
      <c r="A507" t="s">
        <v>547</v>
      </c>
      <c r="B507">
        <v>4.3566362715298803</v>
      </c>
      <c r="C507" t="s">
        <v>547</v>
      </c>
      <c r="D507">
        <v>3.8262066045723899</v>
      </c>
      <c r="E507" t="s">
        <v>547</v>
      </c>
      <c r="F507">
        <v>3.2326270816984901</v>
      </c>
      <c r="H507" t="s">
        <v>547</v>
      </c>
      <c r="I507">
        <v>3.14569536423841</v>
      </c>
      <c r="J507" t="s">
        <v>547</v>
      </c>
      <c r="K507">
        <v>2.93935643564356</v>
      </c>
      <c r="L507" t="s">
        <v>547</v>
      </c>
      <c r="M507">
        <v>3.88628620102214</v>
      </c>
      <c r="O507" t="s">
        <v>548</v>
      </c>
      <c r="P507">
        <v>0.105160369563584</v>
      </c>
      <c r="Q507" t="s">
        <v>548</v>
      </c>
      <c r="R507">
        <v>7.2593844042025193E-2</v>
      </c>
      <c r="S507" t="s">
        <v>548</v>
      </c>
      <c r="T507">
        <v>0.103499120966369</v>
      </c>
      <c r="V507" t="s">
        <v>548</v>
      </c>
      <c r="W507">
        <v>0.510122899002453</v>
      </c>
      <c r="X507" t="s">
        <v>548</v>
      </c>
      <c r="Y507">
        <v>0.32800572519083898</v>
      </c>
      <c r="Z507" t="s">
        <v>548</v>
      </c>
      <c r="AA507">
        <v>0.28990450204638402</v>
      </c>
    </row>
    <row r="508" spans="1:27">
      <c r="A508" t="s">
        <v>515</v>
      </c>
      <c r="B508">
        <v>0</v>
      </c>
      <c r="C508" t="s">
        <v>515</v>
      </c>
      <c r="D508">
        <v>0</v>
      </c>
      <c r="E508" t="s">
        <v>515</v>
      </c>
      <c r="F508">
        <v>0</v>
      </c>
      <c r="H508" t="s">
        <v>515</v>
      </c>
      <c r="I508">
        <v>0</v>
      </c>
      <c r="J508" t="s">
        <v>515</v>
      </c>
      <c r="K508">
        <v>0</v>
      </c>
      <c r="L508" t="s">
        <v>515</v>
      </c>
      <c r="M508">
        <v>0</v>
      </c>
      <c r="O508" t="s">
        <v>549</v>
      </c>
      <c r="P508">
        <v>-1.31450461922213E-2</v>
      </c>
      <c r="Q508" t="s">
        <v>549</v>
      </c>
      <c r="R508">
        <v>-1.18789926636964E-2</v>
      </c>
      <c r="S508" t="s">
        <v>549</v>
      </c>
      <c r="T508">
        <v>-9.9245732417330094E-3</v>
      </c>
      <c r="V508" t="s">
        <v>549</v>
      </c>
      <c r="W508">
        <v>-3.5494557494530399E-2</v>
      </c>
      <c r="X508" t="s">
        <v>549</v>
      </c>
      <c r="Y508">
        <v>-3.57824427483137E-2</v>
      </c>
      <c r="Z508" t="s">
        <v>549</v>
      </c>
      <c r="AA508">
        <v>2.1316507496521801E-2</v>
      </c>
    </row>
    <row r="509" spans="1:27">
      <c r="A509" t="s">
        <v>516</v>
      </c>
      <c r="B509">
        <v>-0.26052974381309402</v>
      </c>
      <c r="C509" t="s">
        <v>516</v>
      </c>
      <c r="D509">
        <v>-9.3581216729944502E-2</v>
      </c>
      <c r="E509" t="s">
        <v>516</v>
      </c>
      <c r="F509">
        <v>-0.122068183802184</v>
      </c>
      <c r="H509" t="s">
        <v>516</v>
      </c>
      <c r="I509">
        <v>-0.543253311261651</v>
      </c>
      <c r="J509" t="s">
        <v>516</v>
      </c>
      <c r="K509">
        <v>-0.37570721357769798</v>
      </c>
      <c r="L509" t="s">
        <v>516</v>
      </c>
      <c r="M509">
        <v>-0.53769165246922002</v>
      </c>
      <c r="O509" t="s">
        <v>550</v>
      </c>
      <c r="P509">
        <v>0</v>
      </c>
      <c r="Q509" t="s">
        <v>550</v>
      </c>
      <c r="R509">
        <v>0</v>
      </c>
      <c r="S509" t="s">
        <v>550</v>
      </c>
      <c r="T509">
        <v>0</v>
      </c>
      <c r="V509" t="s">
        <v>550</v>
      </c>
      <c r="W509">
        <v>0</v>
      </c>
      <c r="X509" t="s">
        <v>550</v>
      </c>
      <c r="Y509">
        <v>0</v>
      </c>
      <c r="Z509" t="s">
        <v>550</v>
      </c>
      <c r="AA509">
        <v>0</v>
      </c>
    </row>
    <row r="510" spans="1:27">
      <c r="A510" t="s">
        <v>551</v>
      </c>
      <c r="B510">
        <v>0.39803155304980398</v>
      </c>
      <c r="C510" t="s">
        <v>551</v>
      </c>
      <c r="D510">
        <v>0.23285351396771101</v>
      </c>
      <c r="E510" t="s">
        <v>551</v>
      </c>
      <c r="F510">
        <v>0.24195657859672701</v>
      </c>
      <c r="H510" t="s">
        <v>551</v>
      </c>
      <c r="I510">
        <v>0.71399006622959804</v>
      </c>
      <c r="J510" t="s">
        <v>551</v>
      </c>
      <c r="K510">
        <v>1.0564002828905299</v>
      </c>
      <c r="L510" t="s">
        <v>551</v>
      </c>
      <c r="M510">
        <v>0.66545996592321899</v>
      </c>
      <c r="O510" t="s">
        <v>552</v>
      </c>
      <c r="P510">
        <v>0</v>
      </c>
      <c r="Q510" t="s">
        <v>552</v>
      </c>
      <c r="R510">
        <v>0</v>
      </c>
      <c r="S510" t="s">
        <v>552</v>
      </c>
      <c r="T510">
        <v>0</v>
      </c>
      <c r="V510" t="s">
        <v>552</v>
      </c>
      <c r="W510">
        <v>0</v>
      </c>
      <c r="X510" t="s">
        <v>552</v>
      </c>
      <c r="Y510">
        <v>0</v>
      </c>
      <c r="Z510" t="s">
        <v>552</v>
      </c>
      <c r="AA510">
        <v>0</v>
      </c>
    </row>
    <row r="511" spans="1:27">
      <c r="A511" t="s">
        <v>517</v>
      </c>
      <c r="B511">
        <v>0</v>
      </c>
      <c r="C511" t="s">
        <v>517</v>
      </c>
      <c r="D511">
        <v>0</v>
      </c>
      <c r="E511" t="s">
        <v>517</v>
      </c>
      <c r="F511">
        <v>0</v>
      </c>
      <c r="H511" t="s">
        <v>517</v>
      </c>
      <c r="I511">
        <v>0</v>
      </c>
      <c r="J511" t="s">
        <v>517</v>
      </c>
      <c r="K511">
        <v>0</v>
      </c>
      <c r="L511" t="s">
        <v>517</v>
      </c>
      <c r="M511">
        <v>0</v>
      </c>
      <c r="O511" t="s">
        <v>553</v>
      </c>
      <c r="P511">
        <v>3.3417328849434103E-2</v>
      </c>
      <c r="Q511" t="s">
        <v>553</v>
      </c>
      <c r="R511">
        <v>2.25429828427453E-2</v>
      </c>
      <c r="S511" t="s">
        <v>553</v>
      </c>
      <c r="T511">
        <v>2.6463366949701899E-2</v>
      </c>
      <c r="V511" t="s">
        <v>553</v>
      </c>
      <c r="W511">
        <v>0.12744242855736801</v>
      </c>
      <c r="X511" t="s">
        <v>553</v>
      </c>
      <c r="Y511">
        <v>0.12071404225051</v>
      </c>
      <c r="Z511" t="s">
        <v>553</v>
      </c>
      <c r="AA511">
        <v>0.12892512383184199</v>
      </c>
    </row>
    <row r="512" spans="1:27">
      <c r="A512" t="s">
        <v>518</v>
      </c>
      <c r="B512">
        <v>0.108915906788247</v>
      </c>
      <c r="C512" t="s">
        <v>518</v>
      </c>
      <c r="D512">
        <v>9.5655165114309895E-2</v>
      </c>
      <c r="E512" t="s">
        <v>518</v>
      </c>
      <c r="F512">
        <v>8.0815677042462203E-2</v>
      </c>
      <c r="H512" t="s">
        <v>518</v>
      </c>
      <c r="I512">
        <v>7.8642384105960195E-2</v>
      </c>
      <c r="J512" t="s">
        <v>518</v>
      </c>
      <c r="K512">
        <v>7.3483910891089105E-2</v>
      </c>
      <c r="L512" t="s">
        <v>518</v>
      </c>
      <c r="M512">
        <v>9.7157155025553596E-2</v>
      </c>
      <c r="O512" t="s">
        <v>554</v>
      </c>
      <c r="P512">
        <v>0</v>
      </c>
      <c r="Q512" t="s">
        <v>554</v>
      </c>
      <c r="R512">
        <v>0</v>
      </c>
      <c r="S512" t="s">
        <v>554</v>
      </c>
      <c r="T512">
        <v>0</v>
      </c>
      <c r="V512" t="s">
        <v>554</v>
      </c>
      <c r="W512">
        <v>0</v>
      </c>
      <c r="X512" t="s">
        <v>554</v>
      </c>
      <c r="Y512">
        <v>0</v>
      </c>
      <c r="Z512" t="s">
        <v>554</v>
      </c>
      <c r="AA512">
        <v>0</v>
      </c>
    </row>
    <row r="513" spans="1:27">
      <c r="A513" t="s">
        <v>519</v>
      </c>
      <c r="B513" s="3">
        <v>3.1570477268929399E-5</v>
      </c>
      <c r="C513" t="s">
        <v>519</v>
      </c>
      <c r="D513">
        <v>0</v>
      </c>
      <c r="E513" t="s">
        <v>519</v>
      </c>
      <c r="F513">
        <v>0</v>
      </c>
      <c r="H513" t="s">
        <v>519</v>
      </c>
      <c r="I513">
        <v>0</v>
      </c>
      <c r="J513" t="s">
        <v>519</v>
      </c>
      <c r="K513" s="3">
        <v>3.1001663487655303E-5</v>
      </c>
      <c r="L513" t="s">
        <v>519</v>
      </c>
      <c r="M513" s="3">
        <v>6.2513164020838702E-5</v>
      </c>
      <c r="N513" s="72"/>
      <c r="O513" t="s">
        <v>555</v>
      </c>
      <c r="P513">
        <v>0.234732967775858</v>
      </c>
      <c r="Q513" t="s">
        <v>555</v>
      </c>
      <c r="R513">
        <v>0.109550710099783</v>
      </c>
      <c r="S513" t="s">
        <v>555</v>
      </c>
      <c r="T513">
        <v>0.12334826745307</v>
      </c>
      <c r="V513" t="s">
        <v>555</v>
      </c>
      <c r="W513">
        <v>0.76904874585896799</v>
      </c>
      <c r="X513" t="s">
        <v>555</v>
      </c>
      <c r="Y513">
        <v>0.608301526717557</v>
      </c>
      <c r="Z513" t="s">
        <v>555</v>
      </c>
      <c r="AA513">
        <v>0.434856753069577</v>
      </c>
    </row>
    <row r="514" spans="1:27">
      <c r="A514" t="s">
        <v>520</v>
      </c>
      <c r="B514">
        <v>0.10020263424518699</v>
      </c>
      <c r="C514" t="s">
        <v>520</v>
      </c>
      <c r="D514">
        <v>8.80027519051651E-2</v>
      </c>
      <c r="E514" t="s">
        <v>520</v>
      </c>
      <c r="F514">
        <v>7.4350422879065306E-2</v>
      </c>
      <c r="H514" t="s">
        <v>520</v>
      </c>
      <c r="I514">
        <v>7.2350993377483394E-2</v>
      </c>
      <c r="J514" t="s">
        <v>520</v>
      </c>
      <c r="K514">
        <v>6.7605198019801901E-2</v>
      </c>
      <c r="L514" t="s">
        <v>520</v>
      </c>
      <c r="M514">
        <v>8.9384582623509304E-2</v>
      </c>
      <c r="O514" t="s">
        <v>556</v>
      </c>
      <c r="P514">
        <v>0</v>
      </c>
      <c r="Q514" t="s">
        <v>556</v>
      </c>
      <c r="R514">
        <v>0</v>
      </c>
      <c r="S514" t="s">
        <v>556</v>
      </c>
      <c r="T514">
        <v>0</v>
      </c>
      <c r="V514" t="s">
        <v>556</v>
      </c>
      <c r="W514">
        <v>0</v>
      </c>
      <c r="X514" t="s">
        <v>556</v>
      </c>
      <c r="Y514">
        <v>0</v>
      </c>
      <c r="Z514" t="s">
        <v>556</v>
      </c>
      <c r="AA514">
        <v>0</v>
      </c>
    </row>
    <row r="515" spans="1:27">
      <c r="A515" t="s">
        <v>521</v>
      </c>
      <c r="B515">
        <v>0.158127080620033</v>
      </c>
      <c r="C515" t="s">
        <v>521</v>
      </c>
      <c r="D515">
        <v>0.12701100761478301</v>
      </c>
      <c r="E515" t="s">
        <v>521</v>
      </c>
      <c r="F515">
        <v>3.3568750543054103E-2</v>
      </c>
      <c r="H515" t="s">
        <v>521</v>
      </c>
      <c r="I515">
        <v>0.10968543046328701</v>
      </c>
      <c r="J515" t="s">
        <v>521</v>
      </c>
      <c r="K515">
        <v>0</v>
      </c>
      <c r="L515" t="s">
        <v>521</v>
      </c>
      <c r="M515">
        <v>0</v>
      </c>
      <c r="O515" t="s">
        <v>557</v>
      </c>
      <c r="P515">
        <v>0</v>
      </c>
      <c r="Q515" t="s">
        <v>557</v>
      </c>
      <c r="R515">
        <v>0</v>
      </c>
      <c r="S515" t="s">
        <v>557</v>
      </c>
      <c r="T515">
        <v>0</v>
      </c>
      <c r="V515" t="s">
        <v>557</v>
      </c>
      <c r="W515">
        <v>0</v>
      </c>
      <c r="X515" t="s">
        <v>557</v>
      </c>
      <c r="Y515">
        <v>0</v>
      </c>
      <c r="Z515" t="s">
        <v>557</v>
      </c>
      <c r="AA515">
        <v>0</v>
      </c>
    </row>
    <row r="516" spans="1:27">
      <c r="A516" t="s">
        <v>523</v>
      </c>
      <c r="B516">
        <v>1.09102038968801E-2</v>
      </c>
      <c r="C516" t="s">
        <v>523</v>
      </c>
      <c r="D516">
        <v>7.2175205570282298E-3</v>
      </c>
      <c r="E516" t="s">
        <v>523</v>
      </c>
      <c r="F516">
        <v>5.80568037336436E-3</v>
      </c>
      <c r="H516" t="s">
        <v>523</v>
      </c>
      <c r="I516">
        <v>1.7479449679330801E-2</v>
      </c>
      <c r="J516" t="s">
        <v>523</v>
      </c>
      <c r="K516">
        <v>1.01772091354908E-2</v>
      </c>
      <c r="L516" t="s">
        <v>523</v>
      </c>
      <c r="M516">
        <v>1.9887885475017499E-2</v>
      </c>
      <c r="O516" t="s">
        <v>558</v>
      </c>
      <c r="P516">
        <v>0.23177611100211801</v>
      </c>
      <c r="Q516" t="s">
        <v>558</v>
      </c>
      <c r="R516">
        <v>0.107480978461777</v>
      </c>
      <c r="S516" t="s">
        <v>558</v>
      </c>
      <c r="T516">
        <v>0.121281135328032</v>
      </c>
      <c r="V516" t="s">
        <v>558</v>
      </c>
      <c r="W516">
        <v>0.76055432841156101</v>
      </c>
      <c r="X516" t="s">
        <v>558</v>
      </c>
      <c r="Y516">
        <v>0.58821637766635404</v>
      </c>
      <c r="Z516" t="s">
        <v>558</v>
      </c>
      <c r="AA516">
        <v>0.417638642274477</v>
      </c>
    </row>
    <row r="517" spans="1:27">
      <c r="A517" t="s">
        <v>524</v>
      </c>
      <c r="B517">
        <v>0.434216239687364</v>
      </c>
      <c r="C517" t="s">
        <v>524</v>
      </c>
      <c r="D517">
        <v>0.27254445385266701</v>
      </c>
      <c r="E517" t="s">
        <v>524</v>
      </c>
      <c r="F517">
        <v>0.23977678960676599</v>
      </c>
      <c r="H517" t="s">
        <v>524</v>
      </c>
      <c r="I517">
        <v>0.39838576158940397</v>
      </c>
      <c r="J517" t="s">
        <v>524</v>
      </c>
      <c r="K517">
        <v>0.30498585572842901</v>
      </c>
      <c r="L517" t="s">
        <v>524</v>
      </c>
      <c r="M517">
        <v>0.39927597955706901</v>
      </c>
      <c r="O517" t="s">
        <v>559</v>
      </c>
      <c r="P517">
        <v>0.195297829195624</v>
      </c>
      <c r="Q517" t="s">
        <v>559</v>
      </c>
      <c r="R517">
        <v>0.13462858350248999</v>
      </c>
      <c r="S517" t="s">
        <v>559</v>
      </c>
      <c r="T517">
        <v>0.12193047127220701</v>
      </c>
      <c r="V517" t="s">
        <v>559</v>
      </c>
      <c r="W517">
        <v>0.60932323710585401</v>
      </c>
      <c r="X517" t="s">
        <v>559</v>
      </c>
      <c r="Y517">
        <v>0.65601145038090103</v>
      </c>
      <c r="Z517" t="s">
        <v>559</v>
      </c>
      <c r="AA517">
        <v>0.41354024557222102</v>
      </c>
    </row>
    <row r="518" spans="1:27">
      <c r="A518" t="s">
        <v>525</v>
      </c>
      <c r="B518" s="3">
        <v>7.5167803020218895E-7</v>
      </c>
      <c r="C518" t="s">
        <v>525</v>
      </c>
      <c r="D518" s="3">
        <v>4.7941689501364401E-7</v>
      </c>
      <c r="E518" t="s">
        <v>525</v>
      </c>
      <c r="F518" s="3">
        <v>3.7479898866902403E-7</v>
      </c>
      <c r="G518" s="72"/>
      <c r="H518" t="s">
        <v>525</v>
      </c>
      <c r="I518" s="3">
        <v>1.31606253160284E-6</v>
      </c>
      <c r="J518" t="s">
        <v>525</v>
      </c>
      <c r="K518" s="3">
        <v>7.38134779683015E-7</v>
      </c>
      <c r="L518" t="s">
        <v>525</v>
      </c>
      <c r="M518" s="3">
        <v>1.4884082449383701E-6</v>
      </c>
      <c r="N518" s="72"/>
      <c r="O518" t="s">
        <v>560</v>
      </c>
      <c r="P518">
        <v>0.10140464207916999</v>
      </c>
      <c r="Q518" t="s">
        <v>560</v>
      </c>
      <c r="R518">
        <v>5.8075075233620099E-2</v>
      </c>
      <c r="S518" t="s">
        <v>560</v>
      </c>
      <c r="T518">
        <v>5.2458458571995603E-2</v>
      </c>
      <c r="V518" t="s">
        <v>560</v>
      </c>
      <c r="W518">
        <v>0.42715668687090902</v>
      </c>
      <c r="X518" t="s">
        <v>560</v>
      </c>
      <c r="Y518">
        <v>0.51288167938931295</v>
      </c>
      <c r="Z518" t="s">
        <v>560</v>
      </c>
      <c r="AA518">
        <v>0.28137789904501997</v>
      </c>
    </row>
    <row r="519" spans="1:27">
      <c r="A519" t="s">
        <v>526</v>
      </c>
      <c r="B519">
        <v>1.6531504581507699E-2</v>
      </c>
      <c r="C519" t="s">
        <v>526</v>
      </c>
      <c r="D519">
        <v>1.05437198872095E-2</v>
      </c>
      <c r="E519" t="s">
        <v>526</v>
      </c>
      <c r="F519">
        <v>8.2428792011341994E-3</v>
      </c>
      <c r="H519" t="s">
        <v>526</v>
      </c>
      <c r="I519">
        <v>2.89439000480342E-2</v>
      </c>
      <c r="J519" t="s">
        <v>526</v>
      </c>
      <c r="K519">
        <v>1.6233650581852999E-2</v>
      </c>
      <c r="L519" t="s">
        <v>526</v>
      </c>
      <c r="M519">
        <v>3.27342648524791E-2</v>
      </c>
      <c r="O519" t="s">
        <v>561</v>
      </c>
      <c r="P519">
        <v>6.1265102890629301E-2</v>
      </c>
      <c r="Q519" t="s">
        <v>561</v>
      </c>
      <c r="R519">
        <v>4.1328801878366399E-2</v>
      </c>
      <c r="S519" t="s">
        <v>561</v>
      </c>
      <c r="T519">
        <v>4.85161727411203E-2</v>
      </c>
      <c r="V519" t="s">
        <v>561</v>
      </c>
      <c r="W519">
        <v>0.233644452355176</v>
      </c>
      <c r="X519" t="s">
        <v>561</v>
      </c>
      <c r="Y519">
        <v>0.22130907745926801</v>
      </c>
      <c r="Z519" t="s">
        <v>561</v>
      </c>
      <c r="AA519">
        <v>0.23636272702504399</v>
      </c>
    </row>
    <row r="520" spans="1:27">
      <c r="A520" t="s">
        <v>527</v>
      </c>
      <c r="B520">
        <v>-1.19409465913486</v>
      </c>
      <c r="C520" t="s">
        <v>527</v>
      </c>
      <c r="D520">
        <v>-1.1166384419921001</v>
      </c>
      <c r="E520" t="s">
        <v>527</v>
      </c>
      <c r="F520">
        <v>-0.89807306652073704</v>
      </c>
      <c r="H520" t="s">
        <v>527</v>
      </c>
      <c r="I520">
        <v>-2.2909133702924001</v>
      </c>
      <c r="J520" t="s">
        <v>527</v>
      </c>
      <c r="K520">
        <v>-2.72739824406744</v>
      </c>
      <c r="L520" t="s">
        <v>527</v>
      </c>
      <c r="M520">
        <v>-2.3118596136482599</v>
      </c>
      <c r="O520" t="s">
        <v>562</v>
      </c>
      <c r="P520">
        <v>0</v>
      </c>
      <c r="Q520" t="s">
        <v>562</v>
      </c>
      <c r="R520">
        <v>0</v>
      </c>
      <c r="S520" t="s">
        <v>562</v>
      </c>
      <c r="T520">
        <v>0</v>
      </c>
      <c r="V520" t="s">
        <v>562</v>
      </c>
      <c r="W520">
        <v>0</v>
      </c>
      <c r="X520" t="s">
        <v>562</v>
      </c>
      <c r="Y520">
        <v>0</v>
      </c>
      <c r="Z520" t="s">
        <v>562</v>
      </c>
      <c r="AA520">
        <v>0</v>
      </c>
    </row>
    <row r="521" spans="1:27">
      <c r="A521" t="s">
        <v>563</v>
      </c>
      <c r="B521">
        <v>-0.26776668113598101</v>
      </c>
      <c r="C521" t="s">
        <v>563</v>
      </c>
      <c r="D521">
        <v>-0.19316257408354401</v>
      </c>
      <c r="E521" t="s">
        <v>563</v>
      </c>
      <c r="F521">
        <v>-0.156944807749823</v>
      </c>
      <c r="H521" t="s">
        <v>563</v>
      </c>
      <c r="I521">
        <v>-0.36216887416958299</v>
      </c>
      <c r="J521" t="s">
        <v>563</v>
      </c>
      <c r="K521">
        <v>-0.468528995756059</v>
      </c>
      <c r="L521" t="s">
        <v>563</v>
      </c>
      <c r="M521">
        <v>-0.35136286201304701</v>
      </c>
      <c r="O521" t="s">
        <v>564</v>
      </c>
      <c r="P521">
        <v>3.4371471678547802E-3</v>
      </c>
      <c r="Q521" t="s">
        <v>564</v>
      </c>
      <c r="R521">
        <v>2.4270943696971898E-3</v>
      </c>
      <c r="S521" t="s">
        <v>564</v>
      </c>
      <c r="T521">
        <v>2.8075427373927698E-3</v>
      </c>
      <c r="V521" t="s">
        <v>564</v>
      </c>
      <c r="W521">
        <v>1.2045070276923199E-2</v>
      </c>
      <c r="X521" t="s">
        <v>564</v>
      </c>
      <c r="Y521">
        <v>1.14587896177747E-2</v>
      </c>
      <c r="Z521" t="s">
        <v>564</v>
      </c>
      <c r="AA521">
        <v>1.2208258376144299E-2</v>
      </c>
    </row>
    <row r="522" spans="1:27">
      <c r="A522" t="s">
        <v>528</v>
      </c>
      <c r="B522">
        <v>0</v>
      </c>
      <c r="C522" t="s">
        <v>528</v>
      </c>
      <c r="D522">
        <v>0</v>
      </c>
      <c r="E522" t="s">
        <v>528</v>
      </c>
      <c r="F522">
        <v>0</v>
      </c>
      <c r="H522" t="s">
        <v>528</v>
      </c>
      <c r="I522">
        <v>0</v>
      </c>
      <c r="J522" t="s">
        <v>528</v>
      </c>
      <c r="K522">
        <v>0</v>
      </c>
      <c r="L522" t="s">
        <v>528</v>
      </c>
      <c r="M522">
        <v>0</v>
      </c>
      <c r="O522" t="s">
        <v>565</v>
      </c>
      <c r="P522">
        <v>9.5771050852550096E-2</v>
      </c>
      <c r="Q522" t="s">
        <v>565</v>
      </c>
      <c r="R522">
        <v>4.3556306425215102E-2</v>
      </c>
      <c r="S522" t="s">
        <v>565</v>
      </c>
      <c r="T522">
        <v>5.9547439460103199E-2</v>
      </c>
      <c r="V522" t="s">
        <v>565</v>
      </c>
      <c r="W522">
        <v>0.42844080079362301</v>
      </c>
      <c r="X522" t="s">
        <v>565</v>
      </c>
      <c r="Y522">
        <v>0.39360687022900698</v>
      </c>
      <c r="Z522" t="s">
        <v>565</v>
      </c>
      <c r="AA522">
        <v>0.33680081855388799</v>
      </c>
    </row>
    <row r="523" spans="1:27">
      <c r="A523" t="s">
        <v>529</v>
      </c>
      <c r="B523">
        <v>0.29309596182429198</v>
      </c>
      <c r="C523" t="s">
        <v>529</v>
      </c>
      <c r="D523">
        <v>0.166040431839064</v>
      </c>
      <c r="E523" t="s">
        <v>529</v>
      </c>
      <c r="F523">
        <v>0.165663963751285</v>
      </c>
      <c r="H523" t="s">
        <v>529</v>
      </c>
      <c r="I523">
        <v>0.31591557402862203</v>
      </c>
      <c r="J523" t="s">
        <v>529</v>
      </c>
      <c r="K523">
        <v>0.31272100424394</v>
      </c>
      <c r="L523" t="s">
        <v>529</v>
      </c>
      <c r="M523">
        <v>0.30478066438808998</v>
      </c>
      <c r="O523" t="s">
        <v>566</v>
      </c>
      <c r="P523">
        <v>2.6290092390896101E-2</v>
      </c>
      <c r="Q523" t="s">
        <v>566</v>
      </c>
      <c r="R523">
        <v>1.18789926614223E-2</v>
      </c>
      <c r="S523" t="s">
        <v>566</v>
      </c>
      <c r="T523">
        <v>2.12669426643225E-2</v>
      </c>
      <c r="V523" t="s">
        <v>566</v>
      </c>
      <c r="W523">
        <v>0.106483672503549</v>
      </c>
      <c r="X523" t="s">
        <v>566</v>
      </c>
      <c r="Y523">
        <v>8.9456106870228994E-2</v>
      </c>
      <c r="Z523" t="s">
        <v>566</v>
      </c>
      <c r="AA523">
        <v>0.102319236016371</v>
      </c>
    </row>
    <row r="524" spans="1:27">
      <c r="A524" t="s">
        <v>530</v>
      </c>
      <c r="B524">
        <v>1.6531504581507699E-2</v>
      </c>
      <c r="C524" t="s">
        <v>530</v>
      </c>
      <c r="D524">
        <v>1.05437198872095E-2</v>
      </c>
      <c r="E524" t="s">
        <v>530</v>
      </c>
      <c r="F524">
        <v>8.2428792011341994E-3</v>
      </c>
      <c r="H524" t="s">
        <v>530</v>
      </c>
      <c r="I524">
        <v>2.89439000480342E-2</v>
      </c>
      <c r="J524" t="s">
        <v>530</v>
      </c>
      <c r="K524">
        <v>1.6233650581852999E-2</v>
      </c>
      <c r="L524" t="s">
        <v>530</v>
      </c>
      <c r="M524">
        <v>3.27342648524791E-2</v>
      </c>
      <c r="O524" t="s">
        <v>567</v>
      </c>
      <c r="P524">
        <v>0</v>
      </c>
      <c r="Q524" t="s">
        <v>567</v>
      </c>
      <c r="R524">
        <v>0</v>
      </c>
      <c r="S524" t="s">
        <v>567</v>
      </c>
      <c r="T524">
        <v>0</v>
      </c>
      <c r="V524" t="s">
        <v>567</v>
      </c>
      <c r="W524">
        <v>0</v>
      </c>
      <c r="X524" t="s">
        <v>567</v>
      </c>
      <c r="Y524">
        <v>0</v>
      </c>
      <c r="Z524" t="s">
        <v>567</v>
      </c>
      <c r="AA524">
        <v>0</v>
      </c>
    </row>
    <row r="525" spans="1:27">
      <c r="A525" t="s">
        <v>531</v>
      </c>
      <c r="B525">
        <v>2.1167253330493601E-3</v>
      </c>
      <c r="C525" t="s">
        <v>531</v>
      </c>
      <c r="D525">
        <v>1.35003797635842E-3</v>
      </c>
      <c r="E525" t="s">
        <v>531</v>
      </c>
      <c r="F525">
        <v>1.0554339520919701E-3</v>
      </c>
      <c r="H525" t="s">
        <v>531</v>
      </c>
      <c r="I525">
        <v>3.7060320889936E-3</v>
      </c>
      <c r="J525" t="s">
        <v>531</v>
      </c>
      <c r="K525">
        <v>2.0785875395873698E-3</v>
      </c>
      <c r="L525" t="s">
        <v>531</v>
      </c>
      <c r="M525">
        <v>4.19135761774647E-3</v>
      </c>
      <c r="O525" t="s">
        <v>568</v>
      </c>
      <c r="P525" s="3">
        <v>5.6473515070264E-5</v>
      </c>
      <c r="Q525" t="s">
        <v>568</v>
      </c>
      <c r="R525" s="3">
        <v>3.8096446518346998E-5</v>
      </c>
      <c r="S525" t="s">
        <v>568</v>
      </c>
      <c r="T525" s="3">
        <v>4.4721687929561299E-5</v>
      </c>
      <c r="U525" s="72"/>
      <c r="V525" t="s">
        <v>568</v>
      </c>
      <c r="W525" s="3">
        <v>2.15370951465125E-4</v>
      </c>
      <c r="X525" t="s">
        <v>568</v>
      </c>
      <c r="Y525" s="3">
        <v>2.0400033512379601E-4</v>
      </c>
      <c r="Z525" t="s">
        <v>568</v>
      </c>
      <c r="AA525" s="3">
        <v>2.1787662791535501E-4</v>
      </c>
    </row>
    <row r="526" spans="1:27">
      <c r="A526" t="s">
        <v>532</v>
      </c>
      <c r="B526">
        <v>1.5993631495151199</v>
      </c>
      <c r="C526" t="s">
        <v>532</v>
      </c>
      <c r="D526">
        <v>1.4765029635901701</v>
      </c>
      <c r="E526" t="s">
        <v>532</v>
      </c>
      <c r="F526">
        <v>1.14002964513035</v>
      </c>
      <c r="H526" t="s">
        <v>532</v>
      </c>
      <c r="I526">
        <v>0.99337748344370802</v>
      </c>
      <c r="J526" t="s">
        <v>532</v>
      </c>
      <c r="K526">
        <v>0.76909476661951903</v>
      </c>
      <c r="L526" t="s">
        <v>532</v>
      </c>
      <c r="M526">
        <v>1.01682282793867</v>
      </c>
      <c r="O526" t="s">
        <v>569</v>
      </c>
      <c r="P526">
        <v>0</v>
      </c>
      <c r="Q526" t="s">
        <v>569</v>
      </c>
      <c r="R526">
        <v>0</v>
      </c>
      <c r="S526" t="s">
        <v>569</v>
      </c>
      <c r="T526">
        <v>0</v>
      </c>
      <c r="V526" t="s">
        <v>569</v>
      </c>
      <c r="W526">
        <v>0</v>
      </c>
      <c r="X526" t="s">
        <v>569</v>
      </c>
      <c r="Y526">
        <v>0</v>
      </c>
      <c r="Z526" t="s">
        <v>569</v>
      </c>
      <c r="AA526">
        <v>0</v>
      </c>
    </row>
    <row r="527" spans="1:27">
      <c r="A527" t="s">
        <v>534</v>
      </c>
      <c r="B527">
        <v>2.9796517117214802E-3</v>
      </c>
      <c r="C527" t="s">
        <v>534</v>
      </c>
      <c r="D527">
        <v>1.90040857183408E-3</v>
      </c>
      <c r="E527" t="s">
        <v>534</v>
      </c>
      <c r="F527">
        <v>1.4857031910840101E-3</v>
      </c>
      <c r="H527" t="s">
        <v>534</v>
      </c>
      <c r="I527">
        <v>5.2168718752736596E-3</v>
      </c>
      <c r="J527" t="s">
        <v>534</v>
      </c>
      <c r="K527">
        <v>2.9259662666634698E-3</v>
      </c>
      <c r="L527" t="s">
        <v>534</v>
      </c>
      <c r="M527">
        <v>5.90005028293573E-3</v>
      </c>
      <c r="O527" t="s">
        <v>570</v>
      </c>
      <c r="P527">
        <v>0</v>
      </c>
      <c r="Q527" t="s">
        <v>570</v>
      </c>
      <c r="R527">
        <v>0</v>
      </c>
      <c r="S527" t="s">
        <v>570</v>
      </c>
      <c r="T527">
        <v>0</v>
      </c>
      <c r="V527" t="s">
        <v>570</v>
      </c>
      <c r="W527">
        <v>0</v>
      </c>
      <c r="X527" t="s">
        <v>570</v>
      </c>
      <c r="Y527">
        <v>0</v>
      </c>
      <c r="Z527" t="s">
        <v>570</v>
      </c>
      <c r="AA527">
        <v>0</v>
      </c>
    </row>
    <row r="528" spans="1:27">
      <c r="A528" t="s">
        <v>535</v>
      </c>
      <c r="B528">
        <v>0</v>
      </c>
      <c r="C528" t="s">
        <v>535</v>
      </c>
      <c r="D528">
        <v>0</v>
      </c>
      <c r="E528" t="s">
        <v>535</v>
      </c>
      <c r="F528">
        <v>0</v>
      </c>
      <c r="H528" t="s">
        <v>535</v>
      </c>
      <c r="I528">
        <v>0</v>
      </c>
      <c r="J528" t="s">
        <v>535</v>
      </c>
      <c r="K528">
        <v>0</v>
      </c>
      <c r="L528" t="s">
        <v>535</v>
      </c>
      <c r="M528">
        <v>0</v>
      </c>
      <c r="O528" t="s">
        <v>571</v>
      </c>
      <c r="P528">
        <v>1.69882064249814E-2</v>
      </c>
      <c r="Q528" t="s">
        <v>571</v>
      </c>
      <c r="R528">
        <v>1.2000428316546401E-2</v>
      </c>
      <c r="S528" t="s">
        <v>571</v>
      </c>
      <c r="T528">
        <v>1.38798734027857E-2</v>
      </c>
      <c r="V528" t="s">
        <v>571</v>
      </c>
      <c r="W528">
        <v>5.9489611860478998E-2</v>
      </c>
      <c r="X528" t="s">
        <v>571</v>
      </c>
      <c r="Y528">
        <v>5.65962317229615E-2</v>
      </c>
      <c r="Z528" t="s">
        <v>571</v>
      </c>
      <c r="AA528">
        <v>6.0296611549574698E-2</v>
      </c>
    </row>
    <row r="529" spans="1:27">
      <c r="A529" t="s">
        <v>536</v>
      </c>
      <c r="B529">
        <v>1.8606165870587501</v>
      </c>
      <c r="C529" t="s">
        <v>536</v>
      </c>
      <c r="D529">
        <v>1.5738780694227801</v>
      </c>
      <c r="E529" t="s">
        <v>536</v>
      </c>
      <c r="F529">
        <v>1.18842096083972</v>
      </c>
      <c r="H529" t="s">
        <v>536</v>
      </c>
      <c r="I529">
        <v>3.1228670126729399</v>
      </c>
      <c r="J529" t="s">
        <v>536</v>
      </c>
      <c r="K529">
        <v>3.3744986683886902</v>
      </c>
      <c r="L529" t="s">
        <v>536</v>
      </c>
      <c r="M529">
        <v>3.1018936852051402</v>
      </c>
      <c r="O529" t="s">
        <v>572</v>
      </c>
      <c r="P529">
        <v>3.6624657368520201E-3</v>
      </c>
      <c r="Q529" t="s">
        <v>572</v>
      </c>
      <c r="R529">
        <v>2.5871570105664402E-3</v>
      </c>
      <c r="S529" t="s">
        <v>572</v>
      </c>
      <c r="T529">
        <v>2.99234417616389E-3</v>
      </c>
      <c r="V529" t="s">
        <v>572</v>
      </c>
      <c r="W529">
        <v>1.2825289450120099E-2</v>
      </c>
      <c r="X529" t="s">
        <v>572</v>
      </c>
      <c r="Y529">
        <v>1.22015093220397E-2</v>
      </c>
      <c r="Z529" t="s">
        <v>572</v>
      </c>
      <c r="AA529">
        <v>1.299926948559E-2</v>
      </c>
    </row>
    <row r="530" spans="1:27">
      <c r="A530" t="s">
        <v>537</v>
      </c>
      <c r="B530">
        <v>2.9796517046634099E-3</v>
      </c>
      <c r="C530" t="s">
        <v>537</v>
      </c>
      <c r="D530">
        <v>1.9004085770575299E-3</v>
      </c>
      <c r="E530" t="s">
        <v>537</v>
      </c>
      <c r="F530">
        <v>1.4857031928841001E-3</v>
      </c>
      <c r="H530" t="s">
        <v>537</v>
      </c>
      <c r="I530">
        <v>5.2168718684697498E-3</v>
      </c>
      <c r="J530" t="s">
        <v>537</v>
      </c>
      <c r="K530">
        <v>2.9259662696858799E-3</v>
      </c>
      <c r="L530" t="s">
        <v>537</v>
      </c>
      <c r="M530">
        <v>5.9000502806156804E-3</v>
      </c>
      <c r="O530" t="s">
        <v>573</v>
      </c>
      <c r="P530">
        <v>2.6290092390896101E-2</v>
      </c>
      <c r="Q530" t="s">
        <v>573</v>
      </c>
      <c r="R530">
        <v>1.18789926614223E-2</v>
      </c>
      <c r="S530" t="s">
        <v>573</v>
      </c>
      <c r="T530">
        <v>2.12669426643225E-2</v>
      </c>
      <c r="V530" t="s">
        <v>573</v>
      </c>
      <c r="W530">
        <v>0.106483672503549</v>
      </c>
      <c r="X530" t="s">
        <v>573</v>
      </c>
      <c r="Y530">
        <v>8.9456106870228994E-2</v>
      </c>
      <c r="Z530" t="s">
        <v>573</v>
      </c>
      <c r="AA530">
        <v>0.102319236016371</v>
      </c>
    </row>
    <row r="531" spans="1:27">
      <c r="A531" t="s">
        <v>538</v>
      </c>
      <c r="B531">
        <v>0</v>
      </c>
      <c r="C531" t="s">
        <v>538</v>
      </c>
      <c r="D531">
        <v>0</v>
      </c>
      <c r="E531" t="s">
        <v>538</v>
      </c>
      <c r="F531">
        <v>0</v>
      </c>
      <c r="H531" t="s">
        <v>538</v>
      </c>
      <c r="I531">
        <v>0.10117473722851</v>
      </c>
      <c r="J531" t="s">
        <v>538</v>
      </c>
      <c r="K531">
        <v>0.103767673323984</v>
      </c>
      <c r="L531" t="s">
        <v>538</v>
      </c>
      <c r="M531">
        <v>0.142822264725294</v>
      </c>
      <c r="O531" t="s">
        <v>574</v>
      </c>
      <c r="P531" s="3">
        <v>2.8110135304032701E-5</v>
      </c>
      <c r="Q531" t="s">
        <v>574</v>
      </c>
      <c r="R531" s="3">
        <v>1.89628052176525E-5</v>
      </c>
      <c r="S531" t="s">
        <v>574</v>
      </c>
      <c r="T531" s="3">
        <v>2.2260571121889199E-5</v>
      </c>
      <c r="U531" s="72"/>
      <c r="V531" t="s">
        <v>574</v>
      </c>
      <c r="W531" s="3">
        <v>1.07202581222551E-4</v>
      </c>
      <c r="X531" t="s">
        <v>574</v>
      </c>
      <c r="Y531" s="3">
        <v>1.0154276770736E-4</v>
      </c>
      <c r="Z531" t="s">
        <v>574</v>
      </c>
      <c r="AA531" s="3">
        <v>1.08449801339033E-4</v>
      </c>
    </row>
    <row r="532" spans="1:27">
      <c r="A532" t="s">
        <v>540</v>
      </c>
      <c r="B532">
        <v>0.108554059921841</v>
      </c>
      <c r="C532" t="s">
        <v>540</v>
      </c>
      <c r="D532">
        <v>6.8136113463166795E-2</v>
      </c>
      <c r="E532" t="s">
        <v>540</v>
      </c>
      <c r="F532">
        <v>5.9944197401691497E-2</v>
      </c>
      <c r="H532" t="s">
        <v>540</v>
      </c>
      <c r="I532">
        <v>9.9596440397350994E-2</v>
      </c>
      <c r="J532" t="s">
        <v>540</v>
      </c>
      <c r="K532">
        <v>7.6246463932107406E-2</v>
      </c>
      <c r="L532" t="s">
        <v>540</v>
      </c>
      <c r="M532">
        <v>9.9818994889267404E-2</v>
      </c>
      <c r="O532" t="s">
        <v>575</v>
      </c>
      <c r="P532">
        <v>0</v>
      </c>
      <c r="Q532" t="s">
        <v>575</v>
      </c>
      <c r="R532">
        <v>0</v>
      </c>
      <c r="S532" t="s">
        <v>575</v>
      </c>
      <c r="T532">
        <v>0</v>
      </c>
      <c r="V532" t="s">
        <v>575</v>
      </c>
      <c r="W532">
        <v>0</v>
      </c>
      <c r="X532" t="s">
        <v>575</v>
      </c>
      <c r="Y532">
        <v>0</v>
      </c>
      <c r="Z532" t="s">
        <v>575</v>
      </c>
      <c r="AA532">
        <v>0</v>
      </c>
    </row>
    <row r="533" spans="1:27">
      <c r="A533" t="s">
        <v>541</v>
      </c>
      <c r="B533">
        <v>2.1167253330493601E-3</v>
      </c>
      <c r="C533" t="s">
        <v>541</v>
      </c>
      <c r="D533">
        <v>1.35003797635842E-3</v>
      </c>
      <c r="E533" t="s">
        <v>541</v>
      </c>
      <c r="F533">
        <v>1.0554339520919701E-3</v>
      </c>
      <c r="H533" t="s">
        <v>541</v>
      </c>
      <c r="I533">
        <v>3.7060320889936E-3</v>
      </c>
      <c r="J533" t="s">
        <v>541</v>
      </c>
      <c r="K533">
        <v>2.0785875395873698E-3</v>
      </c>
      <c r="L533" t="s">
        <v>541</v>
      </c>
      <c r="M533">
        <v>4.19135761774647E-3</v>
      </c>
      <c r="O533" t="s">
        <v>576</v>
      </c>
      <c r="P533">
        <v>0</v>
      </c>
      <c r="Q533" t="s">
        <v>576</v>
      </c>
      <c r="R533">
        <v>0</v>
      </c>
      <c r="S533" t="s">
        <v>576</v>
      </c>
      <c r="T533">
        <v>0</v>
      </c>
      <c r="V533" t="s">
        <v>576</v>
      </c>
      <c r="W533">
        <v>0</v>
      </c>
      <c r="X533" t="s">
        <v>576</v>
      </c>
      <c r="Y533">
        <v>0</v>
      </c>
      <c r="Z533" t="s">
        <v>576</v>
      </c>
      <c r="AA533">
        <v>0</v>
      </c>
    </row>
    <row r="534" spans="1:27">
      <c r="A534" t="s">
        <v>542</v>
      </c>
      <c r="B534">
        <v>-6.0065927635016703</v>
      </c>
      <c r="C534" t="s">
        <v>542</v>
      </c>
      <c r="D534">
        <v>-4.7403115952931696</v>
      </c>
      <c r="E534" t="s">
        <v>542</v>
      </c>
      <c r="F534">
        <v>-3.3069713803985601</v>
      </c>
      <c r="H534" t="s">
        <v>542</v>
      </c>
      <c r="I534">
        <v>-3.1176889765445202</v>
      </c>
      <c r="J534" t="s">
        <v>542</v>
      </c>
      <c r="K534">
        <v>-3.0684335409806001</v>
      </c>
      <c r="L534" t="s">
        <v>542</v>
      </c>
      <c r="M534">
        <v>-3.1048309536417902</v>
      </c>
      <c r="O534" t="s">
        <v>577</v>
      </c>
      <c r="P534" s="3">
        <v>2.8236757535132E-5</v>
      </c>
      <c r="Q534" t="s">
        <v>577</v>
      </c>
      <c r="R534" s="3">
        <v>1.9048223259173499E-5</v>
      </c>
      <c r="S534" t="s">
        <v>577</v>
      </c>
      <c r="T534" s="3">
        <v>2.2360843964780599E-5</v>
      </c>
      <c r="U534" s="72"/>
      <c r="V534" t="s">
        <v>577</v>
      </c>
      <c r="W534" s="3">
        <v>1.07685475732562E-4</v>
      </c>
      <c r="X534" t="s">
        <v>577</v>
      </c>
      <c r="Y534" s="3">
        <v>1.02000167561898E-4</v>
      </c>
      <c r="Z534" t="s">
        <v>577</v>
      </c>
      <c r="AA534" s="3">
        <v>1.08938313957677E-4</v>
      </c>
    </row>
    <row r="535" spans="1:27">
      <c r="A535" t="s">
        <v>543</v>
      </c>
      <c r="B535">
        <v>0</v>
      </c>
      <c r="C535" t="s">
        <v>543</v>
      </c>
      <c r="D535">
        <v>0</v>
      </c>
      <c r="E535" t="s">
        <v>543</v>
      </c>
      <c r="F535">
        <v>0</v>
      </c>
      <c r="H535" t="s">
        <v>543</v>
      </c>
      <c r="I535">
        <v>0</v>
      </c>
      <c r="J535" t="s">
        <v>543</v>
      </c>
      <c r="K535">
        <v>0</v>
      </c>
      <c r="L535" t="s">
        <v>543</v>
      </c>
      <c r="M535">
        <v>0</v>
      </c>
      <c r="O535" t="s">
        <v>578</v>
      </c>
      <c r="P535">
        <v>6.8333253206219496E-2</v>
      </c>
      <c r="Q535" t="s">
        <v>578</v>
      </c>
      <c r="R535">
        <v>0</v>
      </c>
      <c r="S535" t="s">
        <v>578</v>
      </c>
      <c r="T535">
        <v>0</v>
      </c>
      <c r="V535" t="s">
        <v>578</v>
      </c>
      <c r="W535">
        <v>0.50316262104166698</v>
      </c>
      <c r="X535" t="s">
        <v>578</v>
      </c>
      <c r="Y535">
        <v>0.212368289160447</v>
      </c>
      <c r="Z535" t="s">
        <v>578</v>
      </c>
      <c r="AA535">
        <v>0.35205310942546902</v>
      </c>
    </row>
    <row r="536" spans="1:27">
      <c r="A536" t="s">
        <v>544</v>
      </c>
      <c r="B536">
        <v>0.24786510347621499</v>
      </c>
      <c r="C536" t="s">
        <v>544</v>
      </c>
      <c r="D536">
        <v>0.134949195606168</v>
      </c>
      <c r="E536" t="s">
        <v>544</v>
      </c>
      <c r="F536">
        <v>0.142776179272914</v>
      </c>
      <c r="H536" t="s">
        <v>544</v>
      </c>
      <c r="I536">
        <v>0.76624919079767995</v>
      </c>
      <c r="J536" t="s">
        <v>544</v>
      </c>
      <c r="K536">
        <v>0.16728372676880099</v>
      </c>
      <c r="L536" t="s">
        <v>544</v>
      </c>
      <c r="M536">
        <v>1.0647359478752999E-2</v>
      </c>
      <c r="O536" t="s">
        <v>579</v>
      </c>
      <c r="P536">
        <v>-7.5114549690624699E-3</v>
      </c>
      <c r="Q536" t="s">
        <v>579</v>
      </c>
      <c r="R536">
        <v>-7.9193284473149106E-3</v>
      </c>
      <c r="S536" t="s">
        <v>579</v>
      </c>
      <c r="T536">
        <v>-8.5067770705791104E-3</v>
      </c>
      <c r="V536" t="s">
        <v>579</v>
      </c>
      <c r="W536">
        <v>-3.5494557494530399E-2</v>
      </c>
      <c r="X536" t="s">
        <v>579</v>
      </c>
      <c r="Y536">
        <v>-5.9637404585373498E-2</v>
      </c>
      <c r="Z536" t="s">
        <v>579</v>
      </c>
      <c r="AA536">
        <v>-3.4106412000255597E-2</v>
      </c>
    </row>
    <row r="537" spans="1:27">
      <c r="A537" t="s">
        <v>545</v>
      </c>
      <c r="B537" s="3">
        <v>2.25503409060634E-4</v>
      </c>
      <c r="C537" t="s">
        <v>545</v>
      </c>
      <c r="D537" s="3">
        <v>1.4382506850411E-4</v>
      </c>
      <c r="E537" t="s">
        <v>545</v>
      </c>
      <c r="F537" s="3">
        <v>1.12439696600695E-4</v>
      </c>
      <c r="G537" s="72"/>
      <c r="H537" t="s">
        <v>545</v>
      </c>
      <c r="I537" s="3">
        <v>3.94818759480916E-4</v>
      </c>
      <c r="J537" t="s">
        <v>545</v>
      </c>
      <c r="K537" s="3">
        <v>2.21440433904903E-4</v>
      </c>
      <c r="L537" t="s">
        <v>545</v>
      </c>
      <c r="M537" s="3">
        <v>4.4652247348141697E-4</v>
      </c>
      <c r="N537" s="72"/>
      <c r="O537" t="s">
        <v>580</v>
      </c>
      <c r="P537">
        <v>-4.5493118476006202</v>
      </c>
      <c r="Q537" t="s">
        <v>580</v>
      </c>
      <c r="R537">
        <v>-2.8820718803326599</v>
      </c>
      <c r="S537" t="s">
        <v>580</v>
      </c>
      <c r="T537">
        <v>-3.5116219772899</v>
      </c>
      <c r="V537" t="s">
        <v>580</v>
      </c>
      <c r="W537">
        <v>-18.609101310445102</v>
      </c>
      <c r="X537" t="s">
        <v>580</v>
      </c>
      <c r="Y537">
        <v>-18.666494998367799</v>
      </c>
      <c r="Z537" t="s">
        <v>580</v>
      </c>
      <c r="AA537">
        <v>-15.8054106290655</v>
      </c>
    </row>
    <row r="538" spans="1:27">
      <c r="A538" t="s">
        <v>546</v>
      </c>
      <c r="B538">
        <v>4.4542485331064197E-2</v>
      </c>
      <c r="C538" t="s">
        <v>546</v>
      </c>
      <c r="D538">
        <v>2.94665715303466E-2</v>
      </c>
      <c r="E538" t="s">
        <v>546</v>
      </c>
      <c r="F538">
        <v>2.3702529788776801E-2</v>
      </c>
      <c r="H538" t="s">
        <v>546</v>
      </c>
      <c r="I538">
        <v>7.1362381335449906E-2</v>
      </c>
      <c r="J538" t="s">
        <v>546</v>
      </c>
      <c r="K538">
        <v>4.1549928206053403E-2</v>
      </c>
      <c r="L538" t="s">
        <v>546</v>
      </c>
      <c r="M538">
        <v>8.1195168798831693E-2</v>
      </c>
      <c r="O538" t="s">
        <v>581</v>
      </c>
      <c r="P538">
        <v>0.165252009319374</v>
      </c>
      <c r="Q538" t="s">
        <v>581</v>
      </c>
      <c r="R538">
        <v>0.14518768808920801</v>
      </c>
      <c r="S538" t="s">
        <v>581</v>
      </c>
      <c r="T538">
        <v>0.20699824193434299</v>
      </c>
      <c r="V538" t="s">
        <v>581</v>
      </c>
      <c r="W538">
        <v>0.49692380501073702</v>
      </c>
      <c r="X538" t="s">
        <v>581</v>
      </c>
      <c r="Y538">
        <v>0.69775763359211795</v>
      </c>
      <c r="Z538" t="s">
        <v>581</v>
      </c>
      <c r="AA538">
        <v>0.57554570259526305</v>
      </c>
    </row>
    <row r="539" spans="1:27">
      <c r="A539" t="s">
        <v>548</v>
      </c>
      <c r="B539">
        <v>0.26776668114054097</v>
      </c>
      <c r="C539" t="s">
        <v>548</v>
      </c>
      <c r="D539">
        <v>0.14288738357324299</v>
      </c>
      <c r="E539" t="s">
        <v>548</v>
      </c>
      <c r="F539">
        <v>0.14168628476763401</v>
      </c>
      <c r="H539" t="s">
        <v>548</v>
      </c>
      <c r="I539">
        <v>9.6352126987972797E-2</v>
      </c>
      <c r="J539" t="s">
        <v>548</v>
      </c>
      <c r="K539">
        <v>0.110502121625236</v>
      </c>
      <c r="L539" t="s">
        <v>548</v>
      </c>
      <c r="M539">
        <v>0.227841158555812</v>
      </c>
      <c r="O539" t="s">
        <v>582</v>
      </c>
      <c r="P539">
        <v>5.5695548071525904E-3</v>
      </c>
      <c r="Q539" t="s">
        <v>582</v>
      </c>
      <c r="R539">
        <v>3.7571638094959698E-3</v>
      </c>
      <c r="S539" t="s">
        <v>582</v>
      </c>
      <c r="T539">
        <v>4.4105611596023603E-3</v>
      </c>
      <c r="V539" t="s">
        <v>582</v>
      </c>
      <c r="W539">
        <v>2.1240404756099399E-2</v>
      </c>
      <c r="X539" t="s">
        <v>582</v>
      </c>
      <c r="Y539">
        <v>2.0119007043831499E-2</v>
      </c>
      <c r="Z539" t="s">
        <v>582</v>
      </c>
      <c r="AA539">
        <v>2.1487520636583199E-2</v>
      </c>
    </row>
    <row r="540" spans="1:27">
      <c r="A540" t="s">
        <v>549</v>
      </c>
      <c r="B540">
        <v>0.21837542849243599</v>
      </c>
      <c r="C540" t="s">
        <v>549</v>
      </c>
      <c r="D540">
        <v>7.9381879768334294E-3</v>
      </c>
      <c r="E540" t="s">
        <v>549</v>
      </c>
      <c r="F540">
        <v>8.2004854310071096E-2</v>
      </c>
      <c r="H540" t="s">
        <v>549</v>
      </c>
      <c r="I540">
        <v>-1.03476821241201E-2</v>
      </c>
      <c r="J540" t="s">
        <v>549</v>
      </c>
      <c r="K540">
        <v>4.4200848642503799E-3</v>
      </c>
      <c r="L540" t="s">
        <v>549</v>
      </c>
      <c r="M540">
        <v>-1.06473594496492E-2</v>
      </c>
      <c r="O540" t="s">
        <v>583</v>
      </c>
      <c r="P540">
        <v>3.9275386405681199E-2</v>
      </c>
      <c r="Q540" t="s">
        <v>583</v>
      </c>
      <c r="R540">
        <v>7.1819824329447304E-3</v>
      </c>
      <c r="S540" t="s">
        <v>583</v>
      </c>
      <c r="T540">
        <v>1.7982798154766701E-2</v>
      </c>
      <c r="V540" t="s">
        <v>583</v>
      </c>
      <c r="W540">
        <v>0.159683868322575</v>
      </c>
      <c r="X540" t="s">
        <v>583</v>
      </c>
      <c r="Y540">
        <v>0.13159465601558001</v>
      </c>
      <c r="Z540" t="s">
        <v>583</v>
      </c>
      <c r="AA540">
        <v>0.235105058802657</v>
      </c>
    </row>
    <row r="541" spans="1:27">
      <c r="A541" t="s">
        <v>550</v>
      </c>
      <c r="B541">
        <v>0.39766970618034397</v>
      </c>
      <c r="C541" t="s">
        <v>550</v>
      </c>
      <c r="D541">
        <v>0.350867908552074</v>
      </c>
      <c r="E541" t="s">
        <v>550</v>
      </c>
      <c r="F541">
        <v>0.247842008893539</v>
      </c>
      <c r="H541" t="s">
        <v>550</v>
      </c>
      <c r="I541">
        <v>0.315604304635761</v>
      </c>
      <c r="J541" t="s">
        <v>550</v>
      </c>
      <c r="K541">
        <v>0.26770980669495498</v>
      </c>
      <c r="L541" t="s">
        <v>550</v>
      </c>
      <c r="M541">
        <v>0.27683134582623498</v>
      </c>
      <c r="O541" t="s">
        <v>584</v>
      </c>
      <c r="P541">
        <v>1.42063812181799E-2</v>
      </c>
      <c r="Q541" t="s">
        <v>584</v>
      </c>
      <c r="R541">
        <v>9.5834771684438508E-3</v>
      </c>
      <c r="S541" t="s">
        <v>584</v>
      </c>
      <c r="T541">
        <v>1.12501116081998E-2</v>
      </c>
      <c r="V541" t="s">
        <v>584</v>
      </c>
      <c r="W541">
        <v>5.4178349547328197E-2</v>
      </c>
      <c r="X541" t="s">
        <v>584</v>
      </c>
      <c r="Y541">
        <v>5.1317976682125198E-2</v>
      </c>
      <c r="Z541" t="s">
        <v>584</v>
      </c>
      <c r="AA541">
        <v>5.4808673249845397E-2</v>
      </c>
    </row>
    <row r="542" spans="1:27">
      <c r="A542" t="s">
        <v>552</v>
      </c>
      <c r="B542">
        <v>0.108915906788247</v>
      </c>
      <c r="C542" t="s">
        <v>552</v>
      </c>
      <c r="D542">
        <v>9.5655165114309895E-2</v>
      </c>
      <c r="E542" t="s">
        <v>552</v>
      </c>
      <c r="F542">
        <v>8.0815677042462203E-2</v>
      </c>
      <c r="H542" t="s">
        <v>552</v>
      </c>
      <c r="I542">
        <v>7.8642384105960195E-2</v>
      </c>
      <c r="J542" t="s">
        <v>552</v>
      </c>
      <c r="K542">
        <v>7.3483910891089105E-2</v>
      </c>
      <c r="L542" t="s">
        <v>552</v>
      </c>
      <c r="M542">
        <v>9.7157155025553596E-2</v>
      </c>
      <c r="O542" t="s">
        <v>585</v>
      </c>
      <c r="P542">
        <v>5.7744310072861099E-2</v>
      </c>
      <c r="Q542" t="s">
        <v>585</v>
      </c>
      <c r="R542">
        <v>4.7515970645689201E-2</v>
      </c>
      <c r="S542" t="s">
        <v>585</v>
      </c>
      <c r="T542">
        <v>4.9622866216752597E-2</v>
      </c>
      <c r="V542" t="s">
        <v>585</v>
      </c>
      <c r="W542">
        <v>0.15627464899826399</v>
      </c>
      <c r="X542" t="s">
        <v>585</v>
      </c>
      <c r="Y542">
        <v>0.174936386768447</v>
      </c>
      <c r="Z542" t="s">
        <v>585</v>
      </c>
      <c r="AA542">
        <v>0.12505684402000899</v>
      </c>
    </row>
    <row r="543" spans="1:27">
      <c r="A543" t="s">
        <v>553</v>
      </c>
      <c r="B543">
        <v>9.9189027495784302E-2</v>
      </c>
      <c r="C543" t="s">
        <v>553</v>
      </c>
      <c r="D543">
        <v>6.3262319331936406E-2</v>
      </c>
      <c r="E543" t="s">
        <v>553</v>
      </c>
      <c r="F543">
        <v>4.94572751880007E-2</v>
      </c>
      <c r="H543" t="s">
        <v>553</v>
      </c>
      <c r="I543">
        <v>0.17366340027020899</v>
      </c>
      <c r="J543" t="s">
        <v>553</v>
      </c>
      <c r="K543">
        <v>9.7401903495675596E-2</v>
      </c>
      <c r="L543" t="s">
        <v>553</v>
      </c>
      <c r="M543">
        <v>0.19640558909568401</v>
      </c>
      <c r="O543" t="s">
        <v>586</v>
      </c>
      <c r="P543">
        <v>0.25163374145631601</v>
      </c>
      <c r="Q543" t="s">
        <v>586</v>
      </c>
      <c r="R543">
        <v>0.148332219556323</v>
      </c>
      <c r="S543" t="s">
        <v>586</v>
      </c>
      <c r="T543">
        <v>0.26246814308979</v>
      </c>
      <c r="V543" t="s">
        <v>586</v>
      </c>
      <c r="W543">
        <v>0.59749171794101097</v>
      </c>
      <c r="X543" t="s">
        <v>586</v>
      </c>
      <c r="Y543">
        <v>0.70372137406957302</v>
      </c>
      <c r="Z543" t="s">
        <v>586</v>
      </c>
      <c r="AA543">
        <v>0.46469986357260401</v>
      </c>
    </row>
    <row r="544" spans="1:27">
      <c r="A544" t="s">
        <v>554</v>
      </c>
      <c r="B544">
        <v>-0.73786693626607303</v>
      </c>
      <c r="C544" t="s">
        <v>554</v>
      </c>
      <c r="D544">
        <v>-0.49185989299439797</v>
      </c>
      <c r="E544" t="s">
        <v>554</v>
      </c>
      <c r="F544">
        <v>-0.35515568681876097</v>
      </c>
      <c r="H544" t="s">
        <v>554</v>
      </c>
      <c r="I544">
        <v>-0.2175876419642</v>
      </c>
      <c r="J544" t="s">
        <v>554</v>
      </c>
      <c r="K544">
        <v>-0.49489336626720598</v>
      </c>
      <c r="L544" t="s">
        <v>554</v>
      </c>
      <c r="M544">
        <v>-0.14547461984329799</v>
      </c>
      <c r="O544" t="s">
        <v>587</v>
      </c>
      <c r="P544">
        <v>0</v>
      </c>
      <c r="Q544" t="s">
        <v>587</v>
      </c>
      <c r="R544">
        <v>0</v>
      </c>
      <c r="S544" t="s">
        <v>587</v>
      </c>
      <c r="T544">
        <v>0</v>
      </c>
      <c r="V544" t="s">
        <v>587</v>
      </c>
      <c r="W544">
        <v>0</v>
      </c>
      <c r="X544" t="s">
        <v>587</v>
      </c>
      <c r="Y544">
        <v>0</v>
      </c>
      <c r="Z544" t="s">
        <v>587</v>
      </c>
      <c r="AA544">
        <v>0</v>
      </c>
    </row>
    <row r="545" spans="1:27">
      <c r="A545" t="s">
        <v>555</v>
      </c>
      <c r="B545">
        <v>0.18454190186712899</v>
      </c>
      <c r="C545" t="s">
        <v>555</v>
      </c>
      <c r="D545">
        <v>0.14288738357324299</v>
      </c>
      <c r="E545" t="s">
        <v>555</v>
      </c>
      <c r="F545">
        <v>1.06913855561288E-2</v>
      </c>
      <c r="H545" t="s">
        <v>555</v>
      </c>
      <c r="I545">
        <v>0.29490894039735099</v>
      </c>
      <c r="J545" t="s">
        <v>555</v>
      </c>
      <c r="K545">
        <v>0.19490045304701101</v>
      </c>
      <c r="L545" t="s">
        <v>555</v>
      </c>
      <c r="M545">
        <v>0.30877342419080001</v>
      </c>
      <c r="O545" t="s">
        <v>588</v>
      </c>
      <c r="P545">
        <v>0</v>
      </c>
      <c r="Q545" t="s">
        <v>588</v>
      </c>
      <c r="R545">
        <v>0</v>
      </c>
      <c r="S545" t="s">
        <v>588</v>
      </c>
      <c r="T545">
        <v>0</v>
      </c>
      <c r="V545" t="s">
        <v>588</v>
      </c>
      <c r="W545">
        <v>0</v>
      </c>
      <c r="X545" t="s">
        <v>588</v>
      </c>
      <c r="Y545">
        <v>0</v>
      </c>
      <c r="Z545" t="s">
        <v>588</v>
      </c>
      <c r="AA545">
        <v>0</v>
      </c>
    </row>
    <row r="546" spans="1:27">
      <c r="A546" t="s">
        <v>556</v>
      </c>
      <c r="B546">
        <v>0</v>
      </c>
      <c r="C546" t="s">
        <v>556</v>
      </c>
      <c r="D546">
        <v>0</v>
      </c>
      <c r="E546" t="s">
        <v>556</v>
      </c>
      <c r="F546">
        <v>0</v>
      </c>
      <c r="H546" t="s">
        <v>556</v>
      </c>
      <c r="I546">
        <v>0</v>
      </c>
      <c r="J546" t="s">
        <v>556</v>
      </c>
      <c r="K546">
        <v>0</v>
      </c>
      <c r="L546" t="s">
        <v>556</v>
      </c>
      <c r="M546">
        <v>0</v>
      </c>
      <c r="O546" t="s">
        <v>589</v>
      </c>
      <c r="P546">
        <v>0</v>
      </c>
      <c r="Q546" t="s">
        <v>589</v>
      </c>
      <c r="R546">
        <v>0</v>
      </c>
      <c r="S546" t="s">
        <v>589</v>
      </c>
      <c r="T546">
        <v>0</v>
      </c>
      <c r="V546" t="s">
        <v>589</v>
      </c>
      <c r="W546">
        <v>0</v>
      </c>
      <c r="X546" t="s">
        <v>589</v>
      </c>
      <c r="Y546">
        <v>0</v>
      </c>
      <c r="Z546" t="s">
        <v>589</v>
      </c>
      <c r="AA546">
        <v>0</v>
      </c>
    </row>
    <row r="547" spans="1:27">
      <c r="A547" t="s">
        <v>557</v>
      </c>
      <c r="B547">
        <v>2.1783181357649398E-2</v>
      </c>
      <c r="C547" t="s">
        <v>557</v>
      </c>
      <c r="D547">
        <v>1.9131033022861899E-2</v>
      </c>
      <c r="E547" t="s">
        <v>557</v>
      </c>
      <c r="F547">
        <v>1.6163135408492402E-2</v>
      </c>
      <c r="H547" t="s">
        <v>557</v>
      </c>
      <c r="I547">
        <v>1.5728476821192001E-2</v>
      </c>
      <c r="J547" t="s">
        <v>557</v>
      </c>
      <c r="K547">
        <v>1.46967821782178E-2</v>
      </c>
      <c r="L547" t="s">
        <v>557</v>
      </c>
      <c r="M547">
        <v>1.9431431005110699E-2</v>
      </c>
      <c r="O547" t="s">
        <v>590</v>
      </c>
      <c r="P547">
        <v>5.7744310070120201E-2</v>
      </c>
      <c r="Q547" t="s">
        <v>590</v>
      </c>
      <c r="R547">
        <v>4.7515970647509599E-2</v>
      </c>
      <c r="S547" t="s">
        <v>590</v>
      </c>
      <c r="T547">
        <v>4.9622866215941003E-2</v>
      </c>
      <c r="V547" t="s">
        <v>590</v>
      </c>
      <c r="W547">
        <v>0.156274649001716</v>
      </c>
      <c r="X547" t="s">
        <v>590</v>
      </c>
      <c r="Y547">
        <v>0.17493638677115</v>
      </c>
      <c r="Z547" t="s">
        <v>590</v>
      </c>
      <c r="AA547">
        <v>0.12505684402276501</v>
      </c>
    </row>
    <row r="548" spans="1:27">
      <c r="A548" t="s">
        <v>558</v>
      </c>
      <c r="B548">
        <v>0.16593773926972699</v>
      </c>
      <c r="C548" t="s">
        <v>558</v>
      </c>
      <c r="D548">
        <v>0.13002587879966401</v>
      </c>
      <c r="E548" t="s">
        <v>558</v>
      </c>
      <c r="F548">
        <v>0</v>
      </c>
      <c r="H548" t="s">
        <v>558</v>
      </c>
      <c r="I548">
        <v>0.24615449442493101</v>
      </c>
      <c r="J548" t="s">
        <v>558</v>
      </c>
      <c r="K548">
        <v>0.11867299387628399</v>
      </c>
      <c r="L548" t="s">
        <v>558</v>
      </c>
      <c r="M548">
        <v>0.26050680624029998</v>
      </c>
      <c r="O548" t="s">
        <v>591</v>
      </c>
      <c r="P548">
        <v>0</v>
      </c>
      <c r="Q548" t="s">
        <v>591</v>
      </c>
      <c r="R548">
        <v>1.9798321102370502E-2</v>
      </c>
      <c r="S548" t="s">
        <v>591</v>
      </c>
      <c r="T548">
        <v>0</v>
      </c>
      <c r="V548" t="s">
        <v>591</v>
      </c>
      <c r="W548">
        <v>0</v>
      </c>
      <c r="X548" t="s">
        <v>591</v>
      </c>
      <c r="Y548">
        <v>0</v>
      </c>
      <c r="Z548" t="s">
        <v>591</v>
      </c>
      <c r="AA548">
        <v>0.149215552523874</v>
      </c>
    </row>
    <row r="549" spans="1:27">
      <c r="A549" t="s">
        <v>559</v>
      </c>
      <c r="B549">
        <v>-0.33289911710016801</v>
      </c>
      <c r="C549" t="s">
        <v>559</v>
      </c>
      <c r="D549">
        <v>-0.216977138014044</v>
      </c>
      <c r="E549" t="s">
        <v>559</v>
      </c>
      <c r="F549">
        <v>-0.16784375272982199</v>
      </c>
      <c r="H549" t="s">
        <v>559</v>
      </c>
      <c r="I549">
        <v>-0.94681291391316302</v>
      </c>
      <c r="J549" t="s">
        <v>559</v>
      </c>
      <c r="K549">
        <v>-0.93263790664786905</v>
      </c>
      <c r="L549" t="s">
        <v>559</v>
      </c>
      <c r="M549">
        <v>-1.00085178876179</v>
      </c>
      <c r="O549" t="s">
        <v>592</v>
      </c>
      <c r="P549" s="3">
        <v>5.1240513857919701E-4</v>
      </c>
      <c r="Q549" t="s">
        <v>592</v>
      </c>
      <c r="R549" s="3">
        <v>3.4455965214874498E-4</v>
      </c>
      <c r="S549" t="s">
        <v>592</v>
      </c>
      <c r="T549" s="3">
        <v>7.1192102041095495E-5</v>
      </c>
      <c r="U549" s="72"/>
      <c r="V549" t="s">
        <v>592</v>
      </c>
      <c r="W549">
        <v>0</v>
      </c>
      <c r="X549" t="s">
        <v>592</v>
      </c>
      <c r="Y549">
        <v>1.1927480911253899E-2</v>
      </c>
      <c r="Z549" t="s">
        <v>592</v>
      </c>
      <c r="AA549">
        <v>8.5266030073398707E-3</v>
      </c>
    </row>
    <row r="550" spans="1:27">
      <c r="A550" t="s">
        <v>560</v>
      </c>
      <c r="B550">
        <v>0.112172528585902</v>
      </c>
      <c r="C550" t="s">
        <v>560</v>
      </c>
      <c r="D550">
        <v>6.8797629127857696E-2</v>
      </c>
      <c r="E550" t="s">
        <v>560</v>
      </c>
      <c r="F550">
        <v>5.0135146917778303E-2</v>
      </c>
      <c r="H550" t="s">
        <v>560</v>
      </c>
      <c r="I550">
        <v>0.165562913907284</v>
      </c>
      <c r="J550" t="s">
        <v>560</v>
      </c>
      <c r="K550">
        <v>0.19448373408769401</v>
      </c>
      <c r="L550" t="s">
        <v>560</v>
      </c>
      <c r="M550">
        <v>0.181005110732538</v>
      </c>
      <c r="O550" t="s">
        <v>593</v>
      </c>
      <c r="P550">
        <v>0</v>
      </c>
      <c r="Q550" t="s">
        <v>593</v>
      </c>
      <c r="R550">
        <v>0</v>
      </c>
      <c r="S550" t="s">
        <v>593</v>
      </c>
      <c r="T550">
        <v>0</v>
      </c>
      <c r="V550" t="s">
        <v>593</v>
      </c>
      <c r="W550">
        <v>0</v>
      </c>
      <c r="X550" t="s">
        <v>593</v>
      </c>
      <c r="Y550">
        <v>0</v>
      </c>
      <c r="Z550" t="s">
        <v>593</v>
      </c>
      <c r="AA550">
        <v>0</v>
      </c>
    </row>
    <row r="551" spans="1:27">
      <c r="A551" t="s">
        <v>561</v>
      </c>
      <c r="B551">
        <v>0.18184655040893699</v>
      </c>
      <c r="C551" t="s">
        <v>561</v>
      </c>
      <c r="D551">
        <v>0.115980918775216</v>
      </c>
      <c r="E551" t="s">
        <v>561</v>
      </c>
      <c r="F551">
        <v>9.0671671178001401E-2</v>
      </c>
      <c r="H551" t="s">
        <v>561</v>
      </c>
      <c r="I551">
        <v>0.31838290049538398</v>
      </c>
      <c r="J551" t="s">
        <v>561</v>
      </c>
      <c r="K551">
        <v>0.178570156408738</v>
      </c>
      <c r="L551" t="s">
        <v>561</v>
      </c>
      <c r="M551">
        <v>0.36007691334208802</v>
      </c>
      <c r="O551" t="s">
        <v>594</v>
      </c>
      <c r="P551">
        <v>-3.75572747725527E-3</v>
      </c>
      <c r="Q551" t="s">
        <v>594</v>
      </c>
      <c r="R551">
        <v>-5.2795522933593002E-3</v>
      </c>
      <c r="S551" t="s">
        <v>594</v>
      </c>
      <c r="T551">
        <v>-6.53712113853544E-3</v>
      </c>
      <c r="V551" t="s">
        <v>594</v>
      </c>
      <c r="W551">
        <v>-5.9157595824217398E-3</v>
      </c>
      <c r="X551" t="s">
        <v>594</v>
      </c>
      <c r="Y551">
        <v>-1.1927480911253899E-2</v>
      </c>
      <c r="Z551" t="s">
        <v>594</v>
      </c>
      <c r="AA551">
        <v>-1.2789904503733801E-2</v>
      </c>
    </row>
    <row r="552" spans="1:27">
      <c r="A552" t="s">
        <v>562</v>
      </c>
      <c r="B552">
        <v>0.21348965117961999</v>
      </c>
      <c r="C552" t="s">
        <v>562</v>
      </c>
      <c r="D552">
        <v>0.14817950889077</v>
      </c>
      <c r="E552" t="s">
        <v>562</v>
      </c>
      <c r="F552">
        <v>9.2423053448426204E-2</v>
      </c>
      <c r="H552" t="s">
        <v>562</v>
      </c>
      <c r="I552">
        <v>0.26490066225165498</v>
      </c>
      <c r="J552" t="s">
        <v>562</v>
      </c>
      <c r="K552">
        <v>0.20685997171145601</v>
      </c>
      <c r="L552" t="s">
        <v>562</v>
      </c>
      <c r="M552">
        <v>0.259085746734875</v>
      </c>
      <c r="O552" t="s">
        <v>595</v>
      </c>
      <c r="P552">
        <v>0.13896191692037899</v>
      </c>
      <c r="Q552" t="s">
        <v>595</v>
      </c>
      <c r="R552">
        <v>7.44043675222201E-2</v>
      </c>
      <c r="S552" t="s">
        <v>595</v>
      </c>
      <c r="T552">
        <v>6.3800827992963605E-2</v>
      </c>
      <c r="V552" t="s">
        <v>595</v>
      </c>
      <c r="W552">
        <v>0.20705158542841601</v>
      </c>
      <c r="X552" t="s">
        <v>595</v>
      </c>
      <c r="Y552">
        <v>0.345896946557331</v>
      </c>
      <c r="Z552" t="s">
        <v>595</v>
      </c>
      <c r="AA552">
        <v>8.9529331511585E-2</v>
      </c>
    </row>
    <row r="553" spans="1:27">
      <c r="A553" t="s">
        <v>564</v>
      </c>
      <c r="B553">
        <v>1.09940159972476E-2</v>
      </c>
      <c r="C553" t="s">
        <v>564</v>
      </c>
      <c r="D553">
        <v>7.2709755408222601E-3</v>
      </c>
      <c r="E553" t="s">
        <v>564</v>
      </c>
      <c r="F553">
        <v>5.8474704606009597E-3</v>
      </c>
      <c r="H553" t="s">
        <v>564</v>
      </c>
      <c r="I553">
        <v>1.7626190651604499E-2</v>
      </c>
      <c r="J553" t="s">
        <v>564</v>
      </c>
      <c r="K553">
        <v>1.0259511163425401E-2</v>
      </c>
      <c r="L553" t="s">
        <v>564</v>
      </c>
      <c r="M553">
        <v>2.0053842994328101E-2</v>
      </c>
      <c r="O553" t="s">
        <v>596</v>
      </c>
      <c r="P553">
        <v>8.4509722382796498E-2</v>
      </c>
      <c r="Q553" t="s">
        <v>596</v>
      </c>
      <c r="R553">
        <v>0.12313907914128</v>
      </c>
      <c r="S553" t="s">
        <v>596</v>
      </c>
      <c r="T553">
        <v>9.9601458258500503E-2</v>
      </c>
      <c r="V553" t="s">
        <v>596</v>
      </c>
      <c r="W553">
        <v>0.27288697802020701</v>
      </c>
      <c r="X553" t="s">
        <v>596</v>
      </c>
      <c r="Y553">
        <v>0.21802659353991299</v>
      </c>
      <c r="Z553" t="s">
        <v>596</v>
      </c>
      <c r="AA553">
        <v>0.23126464833527199</v>
      </c>
    </row>
    <row r="554" spans="1:27">
      <c r="A554" t="s">
        <v>565</v>
      </c>
      <c r="B554">
        <v>0.12664640324214699</v>
      </c>
      <c r="C554" t="s">
        <v>565</v>
      </c>
      <c r="D554">
        <v>7.9381879762912694E-2</v>
      </c>
      <c r="E554" t="s">
        <v>565</v>
      </c>
      <c r="F554">
        <v>5.88543029034789E-2</v>
      </c>
      <c r="H554" t="s">
        <v>565</v>
      </c>
      <c r="I554">
        <v>0.20695364238410499</v>
      </c>
      <c r="J554" t="s">
        <v>565</v>
      </c>
      <c r="K554">
        <v>8.6599466849276996E-2</v>
      </c>
      <c r="L554" t="s">
        <v>565</v>
      </c>
      <c r="M554">
        <v>0.19697614991482101</v>
      </c>
      <c r="O554" t="s">
        <v>597</v>
      </c>
      <c r="P554">
        <v>0</v>
      </c>
      <c r="Q554" t="s">
        <v>597</v>
      </c>
      <c r="R554">
        <v>0</v>
      </c>
      <c r="S554" t="s">
        <v>597</v>
      </c>
      <c r="T554">
        <v>0</v>
      </c>
      <c r="V554" t="s">
        <v>597</v>
      </c>
      <c r="W554">
        <v>0</v>
      </c>
      <c r="X554" t="s">
        <v>597</v>
      </c>
      <c r="Y554">
        <v>0</v>
      </c>
      <c r="Z554" t="s">
        <v>597</v>
      </c>
      <c r="AA554">
        <v>0</v>
      </c>
    </row>
    <row r="555" spans="1:27">
      <c r="A555" t="s">
        <v>598</v>
      </c>
      <c r="B555">
        <v>9.4080185265595695E-2</v>
      </c>
      <c r="C555" t="s">
        <v>598</v>
      </c>
      <c r="D555">
        <v>8.3350973751058294E-2</v>
      </c>
      <c r="E555" t="s">
        <v>598</v>
      </c>
      <c r="F555">
        <v>8.9371348853430899E-2</v>
      </c>
      <c r="H555" t="s">
        <v>598</v>
      </c>
      <c r="I555">
        <v>0</v>
      </c>
      <c r="J555" t="s">
        <v>598</v>
      </c>
      <c r="K555">
        <v>0</v>
      </c>
      <c r="L555" t="s">
        <v>598</v>
      </c>
      <c r="M555">
        <v>0</v>
      </c>
      <c r="O555" t="s">
        <v>599</v>
      </c>
      <c r="P555">
        <v>2.0768723709493401E-2</v>
      </c>
      <c r="Q555" t="s">
        <v>599</v>
      </c>
      <c r="R555">
        <v>1.40103652324528E-2</v>
      </c>
      <c r="S555" t="s">
        <v>599</v>
      </c>
      <c r="T555">
        <v>1.64468668065436E-2</v>
      </c>
      <c r="V555" t="s">
        <v>599</v>
      </c>
      <c r="W555">
        <v>7.9204911897249902E-2</v>
      </c>
      <c r="X555" t="s">
        <v>599</v>
      </c>
      <c r="Y555">
        <v>7.5023249239937806E-2</v>
      </c>
      <c r="Z555" t="s">
        <v>599</v>
      </c>
      <c r="AA555">
        <v>8.0126400524796998E-2</v>
      </c>
    </row>
    <row r="556" spans="1:27">
      <c r="A556" t="s">
        <v>566</v>
      </c>
      <c r="B556">
        <v>5.4277029958029702E-2</v>
      </c>
      <c r="C556" t="s">
        <v>566</v>
      </c>
      <c r="D556">
        <v>1.8522438611346299E-2</v>
      </c>
      <c r="E556" t="s">
        <v>566</v>
      </c>
      <c r="F556">
        <v>1.5258522974975999E-2</v>
      </c>
      <c r="H556" t="s">
        <v>566</v>
      </c>
      <c r="I556">
        <v>3.6216887417218499E-2</v>
      </c>
      <c r="J556" t="s">
        <v>566</v>
      </c>
      <c r="K556">
        <v>9.7488773126416198E-2</v>
      </c>
      <c r="L556" t="s">
        <v>566</v>
      </c>
      <c r="M556">
        <v>3.7265758091993097E-2</v>
      </c>
      <c r="O556" t="s">
        <v>600</v>
      </c>
      <c r="P556">
        <v>0</v>
      </c>
      <c r="Q556" t="s">
        <v>600</v>
      </c>
      <c r="R556">
        <v>0</v>
      </c>
      <c r="S556" t="s">
        <v>600</v>
      </c>
      <c r="T556">
        <v>0</v>
      </c>
      <c r="V556" t="s">
        <v>600</v>
      </c>
      <c r="W556">
        <v>0</v>
      </c>
      <c r="X556" t="s">
        <v>600</v>
      </c>
      <c r="Y556">
        <v>0</v>
      </c>
      <c r="Z556" t="s">
        <v>600</v>
      </c>
      <c r="AA556">
        <v>0</v>
      </c>
    </row>
    <row r="557" spans="1:27">
      <c r="A557" t="s">
        <v>567</v>
      </c>
      <c r="B557">
        <v>0.53150962512664601</v>
      </c>
      <c r="C557" t="s">
        <v>567</v>
      </c>
      <c r="D557">
        <v>0.46679720575783201</v>
      </c>
      <c r="E557" t="s">
        <v>567</v>
      </c>
      <c r="F557">
        <v>0.39438050396721602</v>
      </c>
      <c r="H557" t="s">
        <v>567</v>
      </c>
      <c r="I557">
        <v>0.38377483443708599</v>
      </c>
      <c r="J557" t="s">
        <v>567</v>
      </c>
      <c r="K557">
        <v>0.35860148514851398</v>
      </c>
      <c r="L557" t="s">
        <v>567</v>
      </c>
      <c r="M557">
        <v>0.47412691652470101</v>
      </c>
      <c r="O557" t="s">
        <v>601</v>
      </c>
      <c r="P557" s="3">
        <v>2.2019605988159001E-4</v>
      </c>
      <c r="Q557" t="s">
        <v>601</v>
      </c>
      <c r="R557" s="3">
        <v>1.4854197420494401E-4</v>
      </c>
      <c r="S557" t="s">
        <v>601</v>
      </c>
      <c r="T557" s="3">
        <v>1.74374473788132E-4</v>
      </c>
      <c r="U557" s="72"/>
      <c r="V557" t="s">
        <v>601</v>
      </c>
      <c r="W557" s="3">
        <v>8.3975355290998401E-4</v>
      </c>
      <c r="X557" t="s">
        <v>601</v>
      </c>
      <c r="Y557" s="3">
        <v>7.9541834704098904E-4</v>
      </c>
      <c r="Z557" t="s">
        <v>601</v>
      </c>
      <c r="AA557" s="3">
        <v>8.49523443822426E-4</v>
      </c>
    </row>
    <row r="558" spans="1:27">
      <c r="A558" t="s">
        <v>568</v>
      </c>
      <c r="B558" s="3">
        <v>1.6762420073508801E-4</v>
      </c>
      <c r="C558" t="s">
        <v>568</v>
      </c>
      <c r="D558" s="3">
        <v>1.06909967588042E-4</v>
      </c>
      <c r="E558" t="s">
        <v>568</v>
      </c>
      <c r="F558" s="3">
        <v>8.3580174473192495E-5</v>
      </c>
      <c r="G558" s="72"/>
      <c r="H558" t="s">
        <v>568</v>
      </c>
      <c r="I558" s="3">
        <v>2.93481944547433E-4</v>
      </c>
      <c r="J558" t="s">
        <v>568</v>
      </c>
      <c r="K558" s="3">
        <v>1.64604055869312E-4</v>
      </c>
      <c r="L558" t="s">
        <v>568</v>
      </c>
      <c r="M558" s="3">
        <v>3.31915038621258E-4</v>
      </c>
      <c r="N558" s="72"/>
      <c r="O558" t="s">
        <v>602</v>
      </c>
      <c r="P558">
        <v>0</v>
      </c>
      <c r="Q558" t="s">
        <v>602</v>
      </c>
      <c r="R558">
        <v>0</v>
      </c>
      <c r="S558" t="s">
        <v>602</v>
      </c>
      <c r="T558">
        <v>0</v>
      </c>
      <c r="V558" t="s">
        <v>602</v>
      </c>
      <c r="W558">
        <v>0</v>
      </c>
      <c r="X558" t="s">
        <v>602</v>
      </c>
      <c r="Y558">
        <v>0</v>
      </c>
      <c r="Z558" t="s">
        <v>602</v>
      </c>
      <c r="AA558">
        <v>0</v>
      </c>
    </row>
    <row r="559" spans="1:27">
      <c r="A559" t="s">
        <v>569</v>
      </c>
      <c r="B559">
        <v>0.108915906788247</v>
      </c>
      <c r="C559" t="s">
        <v>569</v>
      </c>
      <c r="D559">
        <v>9.5655165114309895E-2</v>
      </c>
      <c r="E559" t="s">
        <v>569</v>
      </c>
      <c r="F559">
        <v>8.0815677042462203E-2</v>
      </c>
      <c r="H559" t="s">
        <v>569</v>
      </c>
      <c r="I559">
        <v>7.8642384105960195E-2</v>
      </c>
      <c r="J559" t="s">
        <v>569</v>
      </c>
      <c r="K559">
        <v>7.3483910891089105E-2</v>
      </c>
      <c r="L559" t="s">
        <v>569</v>
      </c>
      <c r="M559">
        <v>9.7157155025553596E-2</v>
      </c>
      <c r="O559" t="s">
        <v>603</v>
      </c>
      <c r="P559" s="3">
        <v>1.8646389751674999E-4</v>
      </c>
      <c r="Q559" t="s">
        <v>603</v>
      </c>
      <c r="R559" s="3">
        <v>1.25786607943761E-4</v>
      </c>
      <c r="S559" t="s">
        <v>603</v>
      </c>
      <c r="T559" s="3">
        <v>1.4766178844186501E-4</v>
      </c>
      <c r="U559" s="72"/>
      <c r="V559" t="s">
        <v>603</v>
      </c>
      <c r="W559" s="3">
        <v>7.11110455442923E-4</v>
      </c>
      <c r="X559" t="s">
        <v>603</v>
      </c>
      <c r="Y559" s="3">
        <v>6.7356702579215695E-4</v>
      </c>
      <c r="Z559" t="s">
        <v>603</v>
      </c>
      <c r="AA559" s="3">
        <v>7.1938368221558695E-4</v>
      </c>
    </row>
    <row r="560" spans="1:27">
      <c r="A560" t="s">
        <v>570</v>
      </c>
      <c r="B560">
        <v>3.6184686640613598E-3</v>
      </c>
      <c r="C560" t="s">
        <v>570</v>
      </c>
      <c r="D560">
        <v>0</v>
      </c>
      <c r="E560" t="s">
        <v>570</v>
      </c>
      <c r="F560">
        <v>0</v>
      </c>
      <c r="H560" t="s">
        <v>570</v>
      </c>
      <c r="I560">
        <v>1.03476821192052E-2</v>
      </c>
      <c r="J560" t="s">
        <v>570</v>
      </c>
      <c r="K560">
        <v>0</v>
      </c>
      <c r="L560" t="s">
        <v>570</v>
      </c>
      <c r="M560">
        <v>0</v>
      </c>
      <c r="O560" t="s">
        <v>604</v>
      </c>
      <c r="P560">
        <v>0</v>
      </c>
      <c r="Q560" t="s">
        <v>604</v>
      </c>
      <c r="R560">
        <v>0</v>
      </c>
      <c r="S560" t="s">
        <v>604</v>
      </c>
      <c r="T560">
        <v>0</v>
      </c>
      <c r="V560" t="s">
        <v>604</v>
      </c>
      <c r="W560">
        <v>0</v>
      </c>
      <c r="X560" t="s">
        <v>604</v>
      </c>
      <c r="Y560">
        <v>0</v>
      </c>
      <c r="Z560" t="s">
        <v>604</v>
      </c>
      <c r="AA560">
        <v>0</v>
      </c>
    </row>
    <row r="561" spans="1:27">
      <c r="A561" t="s">
        <v>571</v>
      </c>
      <c r="B561">
        <v>5.4370685535691701E-2</v>
      </c>
      <c r="C561" t="s">
        <v>571</v>
      </c>
      <c r="D561">
        <v>3.5968304924694397E-2</v>
      </c>
      <c r="E561" t="s">
        <v>571</v>
      </c>
      <c r="F561">
        <v>2.8932440207757901E-2</v>
      </c>
      <c r="H561" t="s">
        <v>571</v>
      </c>
      <c r="I561">
        <v>8.7108331873028993E-2</v>
      </c>
      <c r="J561" t="s">
        <v>571</v>
      </c>
      <c r="K561">
        <v>5.0717827344636097E-2</v>
      </c>
      <c r="L561" t="s">
        <v>571</v>
      </c>
      <c r="M561">
        <v>9.9110701995335101E-2</v>
      </c>
      <c r="O561" t="s">
        <v>605</v>
      </c>
      <c r="P561">
        <v>12.119173634661101</v>
      </c>
      <c r="Q561" t="s">
        <v>605</v>
      </c>
      <c r="R561">
        <v>7.9257218744975901</v>
      </c>
      <c r="S561" t="s">
        <v>605</v>
      </c>
      <c r="T561">
        <v>9.8185362739119899</v>
      </c>
      <c r="V561" t="s">
        <v>605</v>
      </c>
      <c r="W561">
        <v>46.457080633570001</v>
      </c>
      <c r="X561" t="s">
        <v>605</v>
      </c>
      <c r="Y561">
        <v>47.604080357110902</v>
      </c>
      <c r="Z561" t="s">
        <v>605</v>
      </c>
      <c r="AA561">
        <v>43.8137476678477</v>
      </c>
    </row>
    <row r="562" spans="1:27">
      <c r="A562" t="s">
        <v>572</v>
      </c>
      <c r="B562">
        <v>0</v>
      </c>
      <c r="C562" t="s">
        <v>572</v>
      </c>
      <c r="D562">
        <v>0</v>
      </c>
      <c r="E562" t="s">
        <v>572</v>
      </c>
      <c r="F562">
        <v>0</v>
      </c>
      <c r="H562" t="s">
        <v>572</v>
      </c>
      <c r="I562">
        <v>0</v>
      </c>
      <c r="J562" t="s">
        <v>572</v>
      </c>
      <c r="K562">
        <v>0</v>
      </c>
      <c r="L562" t="s">
        <v>572</v>
      </c>
      <c r="M562">
        <v>0</v>
      </c>
      <c r="O562" t="s">
        <v>606</v>
      </c>
      <c r="P562">
        <v>0</v>
      </c>
      <c r="Q562" t="s">
        <v>606</v>
      </c>
      <c r="R562">
        <v>0</v>
      </c>
      <c r="S562" t="s">
        <v>606</v>
      </c>
      <c r="T562">
        <v>0</v>
      </c>
      <c r="V562" t="s">
        <v>606</v>
      </c>
      <c r="W562">
        <v>0</v>
      </c>
      <c r="X562" t="s">
        <v>606</v>
      </c>
      <c r="Y562">
        <v>0</v>
      </c>
      <c r="Z562" t="s">
        <v>606</v>
      </c>
      <c r="AA562">
        <v>0</v>
      </c>
    </row>
    <row r="563" spans="1:27">
      <c r="A563" t="s">
        <v>573</v>
      </c>
      <c r="B563">
        <v>5.4277029958029702E-2</v>
      </c>
      <c r="C563" t="s">
        <v>573</v>
      </c>
      <c r="D563">
        <v>1.8522438611346299E-2</v>
      </c>
      <c r="E563" t="s">
        <v>573</v>
      </c>
      <c r="F563">
        <v>1.5258522974975999E-2</v>
      </c>
      <c r="H563" t="s">
        <v>573</v>
      </c>
      <c r="I563">
        <v>3.6216887417218499E-2</v>
      </c>
      <c r="J563" t="s">
        <v>573</v>
      </c>
      <c r="K563">
        <v>9.7488773126416198E-2</v>
      </c>
      <c r="L563" t="s">
        <v>573</v>
      </c>
      <c r="M563">
        <v>3.7265758091993097E-2</v>
      </c>
      <c r="O563" t="s">
        <v>607</v>
      </c>
      <c r="P563">
        <v>1.6900773679861699E-2</v>
      </c>
      <c r="Q563" t="s">
        <v>607</v>
      </c>
      <c r="R563">
        <v>1.05591045879309E-2</v>
      </c>
      <c r="S563" t="s">
        <v>607</v>
      </c>
      <c r="T563">
        <v>1.7013554131458001E-2</v>
      </c>
      <c r="V563" t="s">
        <v>607</v>
      </c>
      <c r="W563">
        <v>6.5073355418835702E-2</v>
      </c>
      <c r="X563" t="s">
        <v>607</v>
      </c>
      <c r="Y563">
        <v>6.5601145038167899E-2</v>
      </c>
      <c r="Z563" t="s">
        <v>607</v>
      </c>
      <c r="AA563">
        <v>6.8212824010913997E-2</v>
      </c>
    </row>
    <row r="564" spans="1:27">
      <c r="A564" t="s">
        <v>574</v>
      </c>
      <c r="B564" s="3">
        <v>8.3436261352443002E-5</v>
      </c>
      <c r="C564" t="s">
        <v>574</v>
      </c>
      <c r="D564" s="3">
        <v>5.3215275346514501E-5</v>
      </c>
      <c r="E564" t="s">
        <v>574</v>
      </c>
      <c r="F564" s="3">
        <v>4.1602687742261699E-5</v>
      </c>
      <c r="G564" s="72"/>
      <c r="H564" t="s">
        <v>574</v>
      </c>
      <c r="I564" s="3">
        <v>1.46082941007915E-4</v>
      </c>
      <c r="J564" t="s">
        <v>574</v>
      </c>
      <c r="K564" s="3">
        <v>8.1932960544814601E-5</v>
      </c>
      <c r="L564" t="s">
        <v>574</v>
      </c>
      <c r="M564" s="3">
        <v>1.6521331518815901E-4</v>
      </c>
      <c r="N564" s="72"/>
      <c r="O564" t="s">
        <v>608</v>
      </c>
      <c r="P564" s="3">
        <v>-2.1272505720836599E-5</v>
      </c>
      <c r="Q564" t="s">
        <v>608</v>
      </c>
      <c r="R564" s="3">
        <v>-1.43502309754337E-5</v>
      </c>
      <c r="S564" t="s">
        <v>608</v>
      </c>
      <c r="T564" s="3">
        <v>-1.6845895813406898E-5</v>
      </c>
      <c r="U564" s="72"/>
      <c r="V564" t="s">
        <v>608</v>
      </c>
      <c r="W564">
        <v>0</v>
      </c>
      <c r="X564" t="s">
        <v>608</v>
      </c>
      <c r="Y564" s="3">
        <v>-7.6843228313153102E-5</v>
      </c>
      <c r="Z564" t="s">
        <v>608</v>
      </c>
      <c r="AA564" s="3">
        <v>-8.2070090830094794E-5</v>
      </c>
    </row>
    <row r="565" spans="1:27">
      <c r="A565" t="s">
        <v>575</v>
      </c>
      <c r="B565">
        <v>99999</v>
      </c>
      <c r="C565" t="s">
        <v>575</v>
      </c>
      <c r="D565">
        <v>99999</v>
      </c>
      <c r="E565" t="s">
        <v>575</v>
      </c>
      <c r="F565">
        <v>99999</v>
      </c>
      <c r="H565" t="s">
        <v>575</v>
      </c>
      <c r="I565">
        <v>99999</v>
      </c>
      <c r="J565" t="s">
        <v>575</v>
      </c>
      <c r="K565">
        <v>99999</v>
      </c>
      <c r="L565" t="s">
        <v>575</v>
      </c>
      <c r="M565">
        <v>99999</v>
      </c>
      <c r="O565" t="s">
        <v>609</v>
      </c>
      <c r="P565">
        <v>0</v>
      </c>
      <c r="Q565" t="s">
        <v>609</v>
      </c>
      <c r="R565">
        <v>0</v>
      </c>
      <c r="S565" t="s">
        <v>609</v>
      </c>
      <c r="T565">
        <v>0</v>
      </c>
      <c r="V565" t="s">
        <v>609</v>
      </c>
      <c r="W565">
        <v>0</v>
      </c>
      <c r="X565" t="s">
        <v>609</v>
      </c>
      <c r="Y565">
        <v>0</v>
      </c>
      <c r="Z565" t="s">
        <v>609</v>
      </c>
      <c r="AA565">
        <v>0</v>
      </c>
    </row>
    <row r="566" spans="1:27">
      <c r="A566" t="s">
        <v>576</v>
      </c>
      <c r="B566">
        <v>0.30060790273556198</v>
      </c>
      <c r="C566" t="s">
        <v>576</v>
      </c>
      <c r="D566">
        <v>0.26400825571549502</v>
      </c>
      <c r="E566" t="s">
        <v>576</v>
      </c>
      <c r="F566">
        <v>0.22305126863719499</v>
      </c>
      <c r="H566" t="s">
        <v>576</v>
      </c>
      <c r="I566">
        <v>0.21705298013245</v>
      </c>
      <c r="J566" t="s">
        <v>576</v>
      </c>
      <c r="K566">
        <v>0.202815594059406</v>
      </c>
      <c r="L566" t="s">
        <v>576</v>
      </c>
      <c r="M566">
        <v>0.26815374787052798</v>
      </c>
      <c r="O566" t="s">
        <v>610</v>
      </c>
      <c r="P566" s="3">
        <v>1.2953454279340801E-4</v>
      </c>
      <c r="Q566" t="s">
        <v>610</v>
      </c>
      <c r="R566" s="3">
        <v>8.7382650235667798E-5</v>
      </c>
      <c r="S566" t="s">
        <v>610</v>
      </c>
      <c r="T566" s="3">
        <v>1.02579113445244E-4</v>
      </c>
      <c r="U566" s="72"/>
      <c r="V566" t="s">
        <v>610</v>
      </c>
      <c r="W566" s="3">
        <v>4.9400108400732203E-4</v>
      </c>
      <c r="X566" t="s">
        <v>610</v>
      </c>
      <c r="Y566" s="3">
        <v>4.6792005014140099E-4</v>
      </c>
      <c r="Z566" t="s">
        <v>610</v>
      </c>
      <c r="AA566" s="3">
        <v>4.9974840658251196E-4</v>
      </c>
    </row>
    <row r="567" spans="1:27">
      <c r="A567" t="s">
        <v>577</v>
      </c>
      <c r="B567" s="3">
        <v>8.3812100367544099E-5</v>
      </c>
      <c r="C567" t="s">
        <v>577</v>
      </c>
      <c r="D567" s="3">
        <v>5.3454983794021298E-5</v>
      </c>
      <c r="E567" t="s">
        <v>577</v>
      </c>
      <c r="F567" s="3">
        <v>4.17900872365962E-5</v>
      </c>
      <c r="G567" s="72"/>
      <c r="H567" t="s">
        <v>577</v>
      </c>
      <c r="I567" s="3">
        <v>1.4674097227371601E-4</v>
      </c>
      <c r="J567" t="s">
        <v>577</v>
      </c>
      <c r="K567" s="3">
        <v>8.2302027934656106E-5</v>
      </c>
      <c r="L567" t="s">
        <v>577</v>
      </c>
      <c r="M567" s="3">
        <v>1.65957519310629E-4</v>
      </c>
      <c r="N567" s="72"/>
      <c r="O567" t="s">
        <v>611</v>
      </c>
      <c r="P567">
        <v>0</v>
      </c>
      <c r="Q567" t="s">
        <v>611</v>
      </c>
      <c r="R567">
        <v>0</v>
      </c>
      <c r="S567" t="s">
        <v>611</v>
      </c>
      <c r="T567">
        <v>0</v>
      </c>
      <c r="V567" t="s">
        <v>611</v>
      </c>
      <c r="W567">
        <v>0</v>
      </c>
      <c r="X567" t="s">
        <v>611</v>
      </c>
      <c r="Y567">
        <v>0</v>
      </c>
      <c r="Z567" t="s">
        <v>611</v>
      </c>
      <c r="AA567">
        <v>0</v>
      </c>
    </row>
    <row r="568" spans="1:27">
      <c r="A568" t="s">
        <v>578</v>
      </c>
      <c r="B568">
        <v>0.30020876973902599</v>
      </c>
      <c r="C568" t="s">
        <v>578</v>
      </c>
      <c r="D568">
        <v>0.116919991156924</v>
      </c>
      <c r="E568" t="s">
        <v>578</v>
      </c>
      <c r="F568">
        <v>0.14888097387541599</v>
      </c>
      <c r="H568" t="s">
        <v>578</v>
      </c>
      <c r="I568">
        <v>0</v>
      </c>
      <c r="J568" t="s">
        <v>578</v>
      </c>
      <c r="K568">
        <v>0</v>
      </c>
      <c r="L568" t="s">
        <v>578</v>
      </c>
      <c r="M568">
        <v>0</v>
      </c>
      <c r="O568" t="s">
        <v>612</v>
      </c>
      <c r="P568">
        <v>0</v>
      </c>
      <c r="Q568" t="s">
        <v>612</v>
      </c>
      <c r="R568">
        <v>0</v>
      </c>
      <c r="S568" t="s">
        <v>612</v>
      </c>
      <c r="T568">
        <v>0</v>
      </c>
      <c r="V568" t="s">
        <v>612</v>
      </c>
      <c r="W568">
        <v>0</v>
      </c>
      <c r="X568" t="s">
        <v>612</v>
      </c>
      <c r="Y568">
        <v>0</v>
      </c>
      <c r="Z568" t="s">
        <v>612</v>
      </c>
      <c r="AA568">
        <v>0</v>
      </c>
    </row>
    <row r="569" spans="1:27">
      <c r="A569" t="s">
        <v>579</v>
      </c>
      <c r="B569">
        <v>0.67273450030188497</v>
      </c>
      <c r="C569" t="s">
        <v>579</v>
      </c>
      <c r="D569">
        <v>0.46539926639525198</v>
      </c>
      <c r="E569" t="s">
        <v>579</v>
      </c>
      <c r="F569">
        <v>0.32463864085730099</v>
      </c>
      <c r="H569" t="s">
        <v>579</v>
      </c>
      <c r="I569">
        <v>0.16584923135815099</v>
      </c>
      <c r="J569" t="s">
        <v>579</v>
      </c>
      <c r="K569">
        <v>0.45069251762470203</v>
      </c>
      <c r="L569" t="s">
        <v>579</v>
      </c>
      <c r="M569">
        <v>9.2237822565948493E-2</v>
      </c>
      <c r="O569" t="s">
        <v>613</v>
      </c>
      <c r="P569">
        <v>-0.22346578532597</v>
      </c>
      <c r="Q569" t="s">
        <v>613</v>
      </c>
      <c r="R569">
        <v>-0.16366612110869</v>
      </c>
      <c r="S569" t="s">
        <v>613</v>
      </c>
      <c r="T569">
        <v>-0.29064821641077199</v>
      </c>
      <c r="V569" t="s">
        <v>613</v>
      </c>
      <c r="W569">
        <v>-0.68622811169188902</v>
      </c>
      <c r="X569" t="s">
        <v>613</v>
      </c>
      <c r="Y569">
        <v>-0.70968511450337202</v>
      </c>
      <c r="Z569" t="s">
        <v>613</v>
      </c>
      <c r="AA569">
        <v>-3.53594531817361</v>
      </c>
    </row>
    <row r="570" spans="1:27">
      <c r="A570" t="s">
        <v>580</v>
      </c>
      <c r="B570">
        <v>-12.377446415921399</v>
      </c>
      <c r="C570" t="s">
        <v>580</v>
      </c>
      <c r="D570">
        <v>-8.8068277794663992</v>
      </c>
      <c r="E570" t="s">
        <v>580</v>
      </c>
      <c r="F570">
        <v>-6.8398706076113696</v>
      </c>
      <c r="H570" t="s">
        <v>580</v>
      </c>
      <c r="I570">
        <v>-22.3180280682136</v>
      </c>
      <c r="J570" t="s">
        <v>580</v>
      </c>
      <c r="K570">
        <v>-16.0315349240263</v>
      </c>
      <c r="L570" t="s">
        <v>580</v>
      </c>
      <c r="M570">
        <v>-22.535230705630902</v>
      </c>
      <c r="O570" t="s">
        <v>614</v>
      </c>
      <c r="P570">
        <v>5.6335912266205898E-3</v>
      </c>
      <c r="Q570" t="s">
        <v>614</v>
      </c>
      <c r="R570">
        <v>5.2795522939654699E-3</v>
      </c>
      <c r="S570" t="s">
        <v>614</v>
      </c>
      <c r="T570">
        <v>4.2533885328645098E-3</v>
      </c>
      <c r="V570" t="s">
        <v>614</v>
      </c>
      <c r="W570">
        <v>2.95787979176526E-2</v>
      </c>
      <c r="X570" t="s">
        <v>614</v>
      </c>
      <c r="Y570">
        <v>3.57824427480916E-2</v>
      </c>
      <c r="Z570" t="s">
        <v>614</v>
      </c>
      <c r="AA570">
        <v>2.55798090040927E-2</v>
      </c>
    </row>
    <row r="571" spans="1:27">
      <c r="A571" t="s">
        <v>581</v>
      </c>
      <c r="B571">
        <v>0.42336083369445898</v>
      </c>
      <c r="C571" t="s">
        <v>581</v>
      </c>
      <c r="D571">
        <v>0.18257832345261699</v>
      </c>
      <c r="E571" t="s">
        <v>581</v>
      </c>
      <c r="F571">
        <v>0.13950649577600399</v>
      </c>
      <c r="H571" t="s">
        <v>581</v>
      </c>
      <c r="I571">
        <v>0.14486754966492299</v>
      </c>
      <c r="J571" t="s">
        <v>581</v>
      </c>
      <c r="K571">
        <v>8.8401697285007599E-3</v>
      </c>
      <c r="L571" t="s">
        <v>581</v>
      </c>
      <c r="M571">
        <v>4.2589437813148799E-2</v>
      </c>
      <c r="O571" t="s">
        <v>615</v>
      </c>
      <c r="P571" s="3">
        <v>2.1272505720836599E-5</v>
      </c>
      <c r="Q571" t="s">
        <v>615</v>
      </c>
      <c r="R571" s="3">
        <v>1.43502309754337E-5</v>
      </c>
      <c r="S571" t="s">
        <v>615</v>
      </c>
      <c r="T571" s="3">
        <v>1.6845895813406898E-5</v>
      </c>
      <c r="U571" s="72"/>
      <c r="V571" t="s">
        <v>615</v>
      </c>
      <c r="W571">
        <v>0</v>
      </c>
      <c r="X571" t="s">
        <v>615</v>
      </c>
      <c r="Y571" s="3">
        <v>7.6843228313153102E-5</v>
      </c>
      <c r="Z571" t="s">
        <v>615</v>
      </c>
      <c r="AA571" s="3">
        <v>8.2070090830094794E-5</v>
      </c>
    </row>
    <row r="572" spans="1:27">
      <c r="A572" t="s">
        <v>582</v>
      </c>
      <c r="B572">
        <v>1.6531504581507699E-2</v>
      </c>
      <c r="C572" t="s">
        <v>582</v>
      </c>
      <c r="D572">
        <v>1.05437198872095E-2</v>
      </c>
      <c r="E572" t="s">
        <v>582</v>
      </c>
      <c r="F572">
        <v>8.2428792011341994E-3</v>
      </c>
      <c r="H572" t="s">
        <v>582</v>
      </c>
      <c r="I572">
        <v>2.89439000480342E-2</v>
      </c>
      <c r="J572" t="s">
        <v>582</v>
      </c>
      <c r="K572">
        <v>1.6233650581852999E-2</v>
      </c>
      <c r="L572" t="s">
        <v>582</v>
      </c>
      <c r="M572">
        <v>3.27342648524791E-2</v>
      </c>
      <c r="O572" t="s">
        <v>616</v>
      </c>
      <c r="P572">
        <v>0</v>
      </c>
      <c r="Q572" t="s">
        <v>616</v>
      </c>
      <c r="R572">
        <v>0</v>
      </c>
      <c r="S572" t="s">
        <v>616</v>
      </c>
      <c r="T572">
        <v>0</v>
      </c>
      <c r="V572" t="s">
        <v>616</v>
      </c>
      <c r="W572">
        <v>0</v>
      </c>
      <c r="X572" t="s">
        <v>616</v>
      </c>
      <c r="Y572">
        <v>0</v>
      </c>
      <c r="Z572" t="s">
        <v>616</v>
      </c>
      <c r="AA572">
        <v>0</v>
      </c>
    </row>
    <row r="573" spans="1:27">
      <c r="A573" t="s">
        <v>583</v>
      </c>
      <c r="B573">
        <v>4.8026218797208399E-2</v>
      </c>
      <c r="C573" t="s">
        <v>583</v>
      </c>
      <c r="D573">
        <v>2.5477591464935601E-2</v>
      </c>
      <c r="E573" t="s">
        <v>583</v>
      </c>
      <c r="F573">
        <v>1.33105445459981E-2</v>
      </c>
      <c r="H573" t="s">
        <v>583</v>
      </c>
      <c r="I573">
        <v>0</v>
      </c>
      <c r="J573" t="s">
        <v>583</v>
      </c>
      <c r="K573">
        <v>0</v>
      </c>
      <c r="L573" t="s">
        <v>583</v>
      </c>
      <c r="M573">
        <v>0</v>
      </c>
      <c r="O573" t="s">
        <v>617</v>
      </c>
      <c r="P573">
        <v>0.18403064673627201</v>
      </c>
      <c r="Q573" t="s">
        <v>617</v>
      </c>
      <c r="R573">
        <v>0.114964267959294</v>
      </c>
      <c r="S573" t="s">
        <v>617</v>
      </c>
      <c r="T573">
        <v>0.13610843305166401</v>
      </c>
      <c r="V573" t="s">
        <v>617</v>
      </c>
      <c r="W573">
        <v>0.59749171793658296</v>
      </c>
      <c r="X573" t="s">
        <v>617</v>
      </c>
      <c r="Y573">
        <v>0.56059160305343503</v>
      </c>
      <c r="Z573" t="s">
        <v>617</v>
      </c>
      <c r="AA573">
        <v>0.42206684856753002</v>
      </c>
    </row>
    <row r="574" spans="1:27">
      <c r="A574" t="s">
        <v>584</v>
      </c>
      <c r="B574">
        <v>4.21672582992672E-2</v>
      </c>
      <c r="C574" t="s">
        <v>584</v>
      </c>
      <c r="D574">
        <v>2.6894089268027801E-2</v>
      </c>
      <c r="E574" t="s">
        <v>584</v>
      </c>
      <c r="F574">
        <v>2.1025286266860701E-2</v>
      </c>
      <c r="H574" t="s">
        <v>584</v>
      </c>
      <c r="I574">
        <v>7.3827817866590303E-2</v>
      </c>
      <c r="J574" t="s">
        <v>584</v>
      </c>
      <c r="K574">
        <v>4.1407515803267902E-2</v>
      </c>
      <c r="L574" t="s">
        <v>584</v>
      </c>
      <c r="M574">
        <v>8.3495981520430404E-2</v>
      </c>
      <c r="O574" t="s">
        <v>618</v>
      </c>
      <c r="P574">
        <v>1.1139109614305099E-2</v>
      </c>
      <c r="Q574" t="s">
        <v>618</v>
      </c>
      <c r="R574">
        <v>7.51432761899195E-3</v>
      </c>
      <c r="S574" t="s">
        <v>618</v>
      </c>
      <c r="T574">
        <v>8.8211223192047293E-3</v>
      </c>
      <c r="V574" t="s">
        <v>618</v>
      </c>
      <c r="W574">
        <v>4.2480809512198903E-2</v>
      </c>
      <c r="X574" t="s">
        <v>618</v>
      </c>
      <c r="Y574">
        <v>4.0238014087662997E-2</v>
      </c>
      <c r="Z574" t="s">
        <v>618</v>
      </c>
      <c r="AA574">
        <v>4.2975041273166398E-2</v>
      </c>
    </row>
    <row r="575" spans="1:27">
      <c r="A575" t="s">
        <v>585</v>
      </c>
      <c r="B575">
        <v>1.3149105151181599</v>
      </c>
      <c r="C575" t="s">
        <v>585</v>
      </c>
      <c r="D575">
        <v>1.8370009818053801</v>
      </c>
      <c r="E575" t="s">
        <v>585</v>
      </c>
      <c r="F575">
        <v>1.2539075026698101</v>
      </c>
      <c r="H575" t="s">
        <v>585</v>
      </c>
      <c r="I575">
        <v>0.16211368653421601</v>
      </c>
      <c r="J575" t="s">
        <v>585</v>
      </c>
      <c r="K575">
        <v>0.76594442900386595</v>
      </c>
      <c r="L575" t="s">
        <v>585</v>
      </c>
      <c r="M575">
        <v>0.174794151050539</v>
      </c>
      <c r="O575" t="s">
        <v>619</v>
      </c>
      <c r="P575">
        <v>2.3946891312162798E-3</v>
      </c>
      <c r="Q575" t="s">
        <v>619</v>
      </c>
      <c r="R575">
        <v>1.6916026648531499E-3</v>
      </c>
      <c r="S575" t="s">
        <v>619</v>
      </c>
      <c r="T575">
        <v>1.9565327350527201E-3</v>
      </c>
      <c r="V575" t="s">
        <v>619</v>
      </c>
      <c r="W575">
        <v>8.3857661826545905E-3</v>
      </c>
      <c r="X575" t="s">
        <v>619</v>
      </c>
      <c r="Y575">
        <v>7.9779099443643992E-3</v>
      </c>
      <c r="Z575" t="s">
        <v>619</v>
      </c>
      <c r="AA575">
        <v>8.4995223577344192E-3</v>
      </c>
    </row>
    <row r="576" spans="1:27">
      <c r="A576" t="s">
        <v>586</v>
      </c>
      <c r="B576">
        <v>0.94606319563172203</v>
      </c>
      <c r="C576" t="s">
        <v>586</v>
      </c>
      <c r="D576">
        <v>0.46128197660436798</v>
      </c>
      <c r="E576" t="s">
        <v>586</v>
      </c>
      <c r="F576">
        <v>0.51961249072337501</v>
      </c>
      <c r="H576" t="s">
        <v>586</v>
      </c>
      <c r="I576">
        <v>1.10903888415487</v>
      </c>
      <c r="J576" t="s">
        <v>586</v>
      </c>
      <c r="K576">
        <v>0.503997465537395</v>
      </c>
      <c r="L576" t="s">
        <v>586</v>
      </c>
      <c r="M576">
        <v>0.99176442240423002</v>
      </c>
      <c r="O576" t="s">
        <v>620</v>
      </c>
      <c r="P576" s="3">
        <v>5.1240513857919701E-4</v>
      </c>
      <c r="Q576" t="s">
        <v>620</v>
      </c>
      <c r="R576" s="3">
        <v>3.4455965214874498E-4</v>
      </c>
      <c r="S576" t="s">
        <v>620</v>
      </c>
      <c r="T576" s="3">
        <v>7.1192102041095495E-5</v>
      </c>
      <c r="U576" s="72"/>
      <c r="V576" t="s">
        <v>620</v>
      </c>
      <c r="W576">
        <v>0</v>
      </c>
      <c r="X576" t="s">
        <v>620</v>
      </c>
      <c r="Y576">
        <v>1.1927480911253899E-2</v>
      </c>
      <c r="Z576" t="s">
        <v>620</v>
      </c>
      <c r="AA576">
        <v>8.5266030073398707E-3</v>
      </c>
    </row>
    <row r="577" spans="1:27">
      <c r="A577" t="s">
        <v>587</v>
      </c>
      <c r="B577">
        <v>0.108915906788247</v>
      </c>
      <c r="C577" t="s">
        <v>587</v>
      </c>
      <c r="D577">
        <v>9.5655165114309895E-2</v>
      </c>
      <c r="E577" t="s">
        <v>587</v>
      </c>
      <c r="F577">
        <v>8.0815677042462203E-2</v>
      </c>
      <c r="H577" t="s">
        <v>587</v>
      </c>
      <c r="I577">
        <v>7.8642384105960195E-2</v>
      </c>
      <c r="J577" t="s">
        <v>587</v>
      </c>
      <c r="K577">
        <v>7.3483910891089105E-2</v>
      </c>
      <c r="L577" t="s">
        <v>587</v>
      </c>
      <c r="M577">
        <v>9.7157155025553596E-2</v>
      </c>
      <c r="O577" t="s">
        <v>621</v>
      </c>
      <c r="P577">
        <v>0</v>
      </c>
      <c r="Q577" t="s">
        <v>621</v>
      </c>
      <c r="R577">
        <v>0</v>
      </c>
      <c r="S577" t="s">
        <v>621</v>
      </c>
      <c r="T577">
        <v>0</v>
      </c>
      <c r="V577" t="s">
        <v>621</v>
      </c>
      <c r="W577">
        <v>0</v>
      </c>
      <c r="X577" t="s">
        <v>621</v>
      </c>
      <c r="Y577">
        <v>0</v>
      </c>
      <c r="Z577" t="s">
        <v>621</v>
      </c>
      <c r="AA577">
        <v>0</v>
      </c>
    </row>
    <row r="578" spans="1:27">
      <c r="A578" t="s">
        <v>588</v>
      </c>
      <c r="B578">
        <v>0.20987118250923201</v>
      </c>
      <c r="C578" t="s">
        <v>588</v>
      </c>
      <c r="D578">
        <v>0.116426756998407</v>
      </c>
      <c r="E578" t="s">
        <v>588</v>
      </c>
      <c r="F578">
        <v>0.122068183802184</v>
      </c>
      <c r="H578" t="s">
        <v>588</v>
      </c>
      <c r="I578">
        <v>0.44495033111888899</v>
      </c>
      <c r="J578" t="s">
        <v>588</v>
      </c>
      <c r="K578">
        <v>0.431400282890535</v>
      </c>
      <c r="L578" t="s">
        <v>588</v>
      </c>
      <c r="M578">
        <v>0.50574957410572097</v>
      </c>
      <c r="O578" t="s">
        <v>622</v>
      </c>
      <c r="P578">
        <v>0</v>
      </c>
      <c r="Q578" t="s">
        <v>622</v>
      </c>
      <c r="R578">
        <v>0</v>
      </c>
      <c r="S578" t="s">
        <v>622</v>
      </c>
      <c r="T578">
        <v>0</v>
      </c>
      <c r="V578" t="s">
        <v>622</v>
      </c>
      <c r="W578">
        <v>0</v>
      </c>
      <c r="X578" t="s">
        <v>622</v>
      </c>
      <c r="Y578">
        <v>0</v>
      </c>
      <c r="Z578" t="s">
        <v>622</v>
      </c>
      <c r="AA578">
        <v>0</v>
      </c>
    </row>
    <row r="579" spans="1:27">
      <c r="A579" t="s">
        <v>589</v>
      </c>
      <c r="B579">
        <v>4.3566362715298803</v>
      </c>
      <c r="C579" t="s">
        <v>589</v>
      </c>
      <c r="D579">
        <v>3.8262066045723899</v>
      </c>
      <c r="E579" t="s">
        <v>589</v>
      </c>
      <c r="F579">
        <v>3.2326270816984901</v>
      </c>
      <c r="H579" t="s">
        <v>589</v>
      </c>
      <c r="I579">
        <v>3.14569536423841</v>
      </c>
      <c r="J579" t="s">
        <v>589</v>
      </c>
      <c r="K579">
        <v>2.93935643564356</v>
      </c>
      <c r="L579" t="s">
        <v>589</v>
      </c>
      <c r="M579">
        <v>3.88628620102214</v>
      </c>
      <c r="O579" t="s">
        <v>623</v>
      </c>
      <c r="P579">
        <v>0</v>
      </c>
      <c r="Q579" t="s">
        <v>623</v>
      </c>
      <c r="R579">
        <v>0</v>
      </c>
      <c r="S579" t="s">
        <v>623</v>
      </c>
      <c r="T579">
        <v>0</v>
      </c>
      <c r="V579" t="s">
        <v>623</v>
      </c>
      <c r="W579">
        <v>0</v>
      </c>
      <c r="X579" t="s">
        <v>623</v>
      </c>
      <c r="Y579">
        <v>0</v>
      </c>
      <c r="Z579" t="s">
        <v>623</v>
      </c>
      <c r="AA579">
        <v>0</v>
      </c>
    </row>
    <row r="580" spans="1:27">
      <c r="A580" t="s">
        <v>590</v>
      </c>
      <c r="B580">
        <v>0.119711004968849</v>
      </c>
      <c r="C580" t="s">
        <v>590</v>
      </c>
      <c r="D580">
        <v>8.8422593849827494E-2</v>
      </c>
      <c r="E580" t="s">
        <v>590</v>
      </c>
      <c r="F580">
        <v>7.3749527713516699E-2</v>
      </c>
      <c r="H580" t="s">
        <v>590</v>
      </c>
      <c r="I580">
        <v>0.162113686536031</v>
      </c>
      <c r="J580" t="s">
        <v>590</v>
      </c>
      <c r="K580">
        <v>0.15728135313838701</v>
      </c>
      <c r="L580" t="s">
        <v>590</v>
      </c>
      <c r="M580">
        <v>0.17479415104753501</v>
      </c>
      <c r="O580" t="s">
        <v>624</v>
      </c>
      <c r="P580">
        <v>1.7122329802634999E-2</v>
      </c>
      <c r="Q580" t="s">
        <v>624</v>
      </c>
      <c r="R580">
        <v>1.1550545787419E-2</v>
      </c>
      <c r="S580" t="s">
        <v>624</v>
      </c>
      <c r="T580">
        <v>1.35592673682121E-2</v>
      </c>
      <c r="V580" t="s">
        <v>624</v>
      </c>
      <c r="W580">
        <v>6.5298794602295596E-2</v>
      </c>
      <c r="X580" t="s">
        <v>624</v>
      </c>
      <c r="Y580">
        <v>6.1851312311523299E-2</v>
      </c>
      <c r="Z580" t="s">
        <v>624</v>
      </c>
      <c r="AA580">
        <v>6.6058496178450304E-2</v>
      </c>
    </row>
    <row r="581" spans="1:27">
      <c r="A581" t="s">
        <v>591</v>
      </c>
      <c r="B581">
        <v>0</v>
      </c>
      <c r="C581" t="s">
        <v>591</v>
      </c>
      <c r="D581">
        <v>7.6454808295238702E-3</v>
      </c>
      <c r="E581" t="s">
        <v>591</v>
      </c>
      <c r="F581">
        <v>0</v>
      </c>
      <c r="H581" t="s">
        <v>591</v>
      </c>
      <c r="I581">
        <v>0</v>
      </c>
      <c r="J581" t="s">
        <v>591</v>
      </c>
      <c r="K581">
        <v>0</v>
      </c>
      <c r="L581" t="s">
        <v>591</v>
      </c>
      <c r="M581">
        <v>0.120319062775108</v>
      </c>
      <c r="O581" t="s">
        <v>625</v>
      </c>
      <c r="P581">
        <v>1.42063812181799E-2</v>
      </c>
      <c r="Q581" t="s">
        <v>625</v>
      </c>
      <c r="R581">
        <v>9.5834771684438508E-3</v>
      </c>
      <c r="S581" t="s">
        <v>625</v>
      </c>
      <c r="T581">
        <v>1.12501116081998E-2</v>
      </c>
      <c r="V581" t="s">
        <v>625</v>
      </c>
      <c r="W581">
        <v>5.4178349547328197E-2</v>
      </c>
      <c r="X581" t="s">
        <v>625</v>
      </c>
      <c r="Y581">
        <v>5.1317976682125198E-2</v>
      </c>
      <c r="Z581" t="s">
        <v>625</v>
      </c>
      <c r="AA581">
        <v>5.4808673249845397E-2</v>
      </c>
    </row>
    <row r="582" spans="1:27">
      <c r="A582" t="s">
        <v>592</v>
      </c>
      <c r="B582">
        <v>1.0855405998881899E-2</v>
      </c>
      <c r="C582" t="s">
        <v>592</v>
      </c>
      <c r="D582">
        <v>7.9381879768334294E-3</v>
      </c>
      <c r="E582" t="s">
        <v>592</v>
      </c>
      <c r="F582">
        <v>6.5393669938202904E-3</v>
      </c>
      <c r="H582" t="s">
        <v>592</v>
      </c>
      <c r="I582">
        <v>3.6216887412592699E-2</v>
      </c>
      <c r="J582" t="s">
        <v>592</v>
      </c>
      <c r="K582">
        <v>6.8995139867183697E-2</v>
      </c>
      <c r="L582" t="s">
        <v>592</v>
      </c>
      <c r="M582">
        <v>3.4128343380871201E-2</v>
      </c>
      <c r="O582" t="s">
        <v>626</v>
      </c>
      <c r="P582">
        <v>0</v>
      </c>
      <c r="Q582" t="s">
        <v>626</v>
      </c>
      <c r="R582">
        <v>0</v>
      </c>
      <c r="S582" t="s">
        <v>626</v>
      </c>
      <c r="T582">
        <v>5.8979899652193198E-2</v>
      </c>
      <c r="V582" t="s">
        <v>626</v>
      </c>
      <c r="W582">
        <v>0</v>
      </c>
      <c r="X582" t="s">
        <v>626</v>
      </c>
      <c r="Y582">
        <v>0</v>
      </c>
      <c r="Z582" t="s">
        <v>626</v>
      </c>
      <c r="AA582">
        <v>0</v>
      </c>
    </row>
    <row r="583" spans="1:27">
      <c r="A583" t="s">
        <v>593</v>
      </c>
      <c r="B583">
        <v>8.7132725430597704E-2</v>
      </c>
      <c r="C583" t="s">
        <v>593</v>
      </c>
      <c r="D583">
        <v>7.65241320914479E-2</v>
      </c>
      <c r="E583" t="s">
        <v>593</v>
      </c>
      <c r="F583">
        <v>6.4652541633969801E-2</v>
      </c>
      <c r="H583" t="s">
        <v>593</v>
      </c>
      <c r="I583">
        <v>6.29139072847682E-2</v>
      </c>
      <c r="J583" t="s">
        <v>593</v>
      </c>
      <c r="K583">
        <v>5.8787128712871201E-2</v>
      </c>
      <c r="L583" t="s">
        <v>593</v>
      </c>
      <c r="M583">
        <v>7.7725724020442893E-2</v>
      </c>
      <c r="O583" t="s">
        <v>627</v>
      </c>
      <c r="P583" s="3">
        <v>2.5324446219849301E-7</v>
      </c>
      <c r="Q583" t="s">
        <v>627</v>
      </c>
      <c r="R583" s="3">
        <v>1.7083608304191399E-7</v>
      </c>
      <c r="S583" t="s">
        <v>627</v>
      </c>
      <c r="T583" s="3">
        <v>2.00545685782786E-7</v>
      </c>
      <c r="U583" s="72"/>
      <c r="V583" t="s">
        <v>627</v>
      </c>
      <c r="W583" s="3">
        <v>9.6578902002298393E-7</v>
      </c>
      <c r="X583" t="s">
        <v>627</v>
      </c>
      <c r="Y583" s="3">
        <v>9.1479970907531797E-7</v>
      </c>
      <c r="Z583" t="s">
        <v>627</v>
      </c>
      <c r="AA583" s="3">
        <v>9.7702523728858697E-7</v>
      </c>
    </row>
    <row r="584" spans="1:27">
      <c r="A584" t="s">
        <v>594</v>
      </c>
      <c r="B584">
        <v>0.26701403965841602</v>
      </c>
      <c r="C584" t="s">
        <v>594</v>
      </c>
      <c r="D584">
        <v>0.24663420829805199</v>
      </c>
      <c r="E584" t="s">
        <v>594</v>
      </c>
      <c r="F584">
        <v>0.19192606155724101</v>
      </c>
      <c r="H584" t="s">
        <v>594</v>
      </c>
      <c r="I584">
        <v>0.14379139072847599</v>
      </c>
      <c r="J584" t="s">
        <v>594</v>
      </c>
      <c r="K584">
        <v>0.111473675664875</v>
      </c>
      <c r="L584" t="s">
        <v>594</v>
      </c>
      <c r="M584">
        <v>0.14701873935264001</v>
      </c>
      <c r="O584" t="s">
        <v>628</v>
      </c>
      <c r="P584">
        <v>4.3642543821352797E-2</v>
      </c>
      <c r="Q584" t="s">
        <v>628</v>
      </c>
      <c r="R584">
        <v>5.2795522939654699E-3</v>
      </c>
      <c r="S584" t="s">
        <v>628</v>
      </c>
      <c r="T584">
        <v>4.2533885328645098E-3</v>
      </c>
      <c r="V584" t="s">
        <v>628</v>
      </c>
      <c r="W584">
        <v>5.6781571939742197E-2</v>
      </c>
      <c r="X584" t="s">
        <v>628</v>
      </c>
      <c r="Y584">
        <v>3.57824427480916E-2</v>
      </c>
      <c r="Z584" t="s">
        <v>628</v>
      </c>
      <c r="AA584">
        <v>2.55798090040927E-2</v>
      </c>
    </row>
    <row r="585" spans="1:27">
      <c r="A585" t="s">
        <v>595</v>
      </c>
      <c r="B585">
        <v>0.54642750762286596</v>
      </c>
      <c r="C585" t="s">
        <v>595</v>
      </c>
      <c r="D585">
        <v>0.21962320068269001</v>
      </c>
      <c r="E585" t="s">
        <v>595</v>
      </c>
      <c r="F585">
        <v>0.47595002905291001</v>
      </c>
      <c r="H585" t="s">
        <v>595</v>
      </c>
      <c r="I585">
        <v>0.672599337747669</v>
      </c>
      <c r="J585" t="s">
        <v>595</v>
      </c>
      <c r="K585">
        <v>0.10166195187775801</v>
      </c>
      <c r="L585" t="s">
        <v>595</v>
      </c>
      <c r="M585">
        <v>0.122444633729173</v>
      </c>
      <c r="O585" t="s">
        <v>629</v>
      </c>
      <c r="P585">
        <v>9.9208198022097294E-2</v>
      </c>
      <c r="Q585" t="s">
        <v>629</v>
      </c>
      <c r="R585">
        <v>4.5983400792465497E-2</v>
      </c>
      <c r="S585" t="s">
        <v>629</v>
      </c>
      <c r="T585">
        <v>6.2354982204851597E-2</v>
      </c>
      <c r="V585" t="s">
        <v>629</v>
      </c>
      <c r="W585">
        <v>0.44048587107681603</v>
      </c>
      <c r="X585" t="s">
        <v>629</v>
      </c>
      <c r="Y585">
        <v>0.405065659855608</v>
      </c>
      <c r="Z585" t="s">
        <v>629</v>
      </c>
      <c r="AA585">
        <v>0.34900907691917299</v>
      </c>
    </row>
    <row r="586" spans="1:27">
      <c r="A586" t="s">
        <v>596</v>
      </c>
      <c r="B586">
        <v>0</v>
      </c>
      <c r="C586" t="s">
        <v>596</v>
      </c>
      <c r="D586">
        <v>0</v>
      </c>
      <c r="E586" t="s">
        <v>596</v>
      </c>
      <c r="F586">
        <v>0</v>
      </c>
      <c r="H586" t="s">
        <v>596</v>
      </c>
      <c r="I586">
        <v>0</v>
      </c>
      <c r="J586" t="s">
        <v>596</v>
      </c>
      <c r="K586">
        <v>0</v>
      </c>
      <c r="L586" t="s">
        <v>596</v>
      </c>
      <c r="M586">
        <v>0</v>
      </c>
      <c r="O586" t="s">
        <v>630</v>
      </c>
      <c r="P586">
        <v>5.9345307417114097E-3</v>
      </c>
      <c r="Q586" t="s">
        <v>630</v>
      </c>
      <c r="R586">
        <v>4.0033727700042303E-3</v>
      </c>
      <c r="S586" t="s">
        <v>630</v>
      </c>
      <c r="T586">
        <v>4.6995876383614998E-3</v>
      </c>
      <c r="V586" t="s">
        <v>630</v>
      </c>
      <c r="W586">
        <v>2.2632299887447901E-2</v>
      </c>
      <c r="X586" t="s">
        <v>630</v>
      </c>
      <c r="Y586">
        <v>2.14374163834203E-2</v>
      </c>
      <c r="Z586" t="s">
        <v>630</v>
      </c>
      <c r="AA586">
        <v>2.2895609425610801E-2</v>
      </c>
    </row>
    <row r="587" spans="1:27">
      <c r="A587" t="s">
        <v>597</v>
      </c>
      <c r="B587">
        <v>0</v>
      </c>
      <c r="C587" t="s">
        <v>597</v>
      </c>
      <c r="D587">
        <v>0</v>
      </c>
      <c r="E587" t="s">
        <v>597</v>
      </c>
      <c r="F587">
        <v>0</v>
      </c>
      <c r="H587" t="s">
        <v>597</v>
      </c>
      <c r="I587">
        <v>0</v>
      </c>
      <c r="J587" t="s">
        <v>597</v>
      </c>
      <c r="K587">
        <v>0</v>
      </c>
      <c r="L587" t="s">
        <v>597</v>
      </c>
      <c r="M587">
        <v>0</v>
      </c>
      <c r="O587" t="s">
        <v>631</v>
      </c>
      <c r="P587">
        <v>1.9339773089174499E-3</v>
      </c>
      <c r="Q587" t="s">
        <v>631</v>
      </c>
      <c r="R587">
        <v>1.3046409989744901E-3</v>
      </c>
      <c r="S587" t="s">
        <v>631</v>
      </c>
      <c r="T587">
        <v>1.53152729318598E-3</v>
      </c>
      <c r="V587" t="s">
        <v>631</v>
      </c>
      <c r="W587">
        <v>7.3755375881115201E-3</v>
      </c>
      <c r="X587" t="s">
        <v>631</v>
      </c>
      <c r="Y587">
        <v>6.9861424182663901E-3</v>
      </c>
      <c r="Z587" t="s">
        <v>631</v>
      </c>
      <c r="AA587">
        <v>7.4613463321254797E-3</v>
      </c>
    </row>
    <row r="588" spans="1:27">
      <c r="A588" t="s">
        <v>599</v>
      </c>
      <c r="B588">
        <v>1.08231949624676E-2</v>
      </c>
      <c r="C588" t="s">
        <v>599</v>
      </c>
      <c r="D588">
        <v>6.9029854732322099E-3</v>
      </c>
      <c r="E588" t="s">
        <v>599</v>
      </c>
      <c r="F588">
        <v>7.58161462116914E-3</v>
      </c>
      <c r="H588" t="s">
        <v>599</v>
      </c>
      <c r="I588">
        <v>2.93544109005833E-2</v>
      </c>
      <c r="J588" t="s">
        <v>599</v>
      </c>
      <c r="K588">
        <v>1.54037124627097E-2</v>
      </c>
      <c r="L588" t="s">
        <v>599</v>
      </c>
      <c r="M588">
        <v>2.5143064429284E-2</v>
      </c>
      <c r="O588" t="s">
        <v>632</v>
      </c>
      <c r="P588">
        <v>0</v>
      </c>
      <c r="Q588" t="s">
        <v>632</v>
      </c>
      <c r="R588">
        <v>0</v>
      </c>
      <c r="S588" t="s">
        <v>632</v>
      </c>
      <c r="T588">
        <v>0</v>
      </c>
      <c r="V588" t="s">
        <v>632</v>
      </c>
      <c r="W588">
        <v>0</v>
      </c>
      <c r="X588" t="s">
        <v>632</v>
      </c>
      <c r="Y588">
        <v>0</v>
      </c>
      <c r="Z588" t="s">
        <v>632</v>
      </c>
      <c r="AA588">
        <v>0</v>
      </c>
    </row>
    <row r="589" spans="1:27">
      <c r="A589" t="s">
        <v>600</v>
      </c>
      <c r="B589">
        <v>0</v>
      </c>
      <c r="C589" t="s">
        <v>600</v>
      </c>
      <c r="D589">
        <v>0</v>
      </c>
      <c r="E589" t="s">
        <v>600</v>
      </c>
      <c r="F589">
        <v>0</v>
      </c>
      <c r="H589" t="s">
        <v>600</v>
      </c>
      <c r="I589">
        <v>0</v>
      </c>
      <c r="J589" t="s">
        <v>600</v>
      </c>
      <c r="K589">
        <v>0</v>
      </c>
      <c r="L589" t="s">
        <v>600</v>
      </c>
      <c r="M589">
        <v>0</v>
      </c>
      <c r="O589" t="s">
        <v>633</v>
      </c>
      <c r="P589">
        <v>3.4371471678547802E-3</v>
      </c>
      <c r="Q589" t="s">
        <v>633</v>
      </c>
      <c r="R589">
        <v>2.4270943696971898E-3</v>
      </c>
      <c r="S589" t="s">
        <v>633</v>
      </c>
      <c r="T589">
        <v>2.8075427373927698E-3</v>
      </c>
      <c r="V589" t="s">
        <v>633</v>
      </c>
      <c r="W589">
        <v>1.2045070276923199E-2</v>
      </c>
      <c r="X589" t="s">
        <v>633</v>
      </c>
      <c r="Y589">
        <v>1.14587896177747E-2</v>
      </c>
      <c r="Z589" t="s">
        <v>633</v>
      </c>
      <c r="AA589">
        <v>1.2208258376144299E-2</v>
      </c>
    </row>
    <row r="590" spans="1:27">
      <c r="A590" t="s">
        <v>601</v>
      </c>
      <c r="B590" s="3">
        <v>6.5358404726080402E-4</v>
      </c>
      <c r="C590" t="s">
        <v>601</v>
      </c>
      <c r="D590" s="3">
        <v>4.1685299021436298E-4</v>
      </c>
      <c r="E590" t="s">
        <v>601</v>
      </c>
      <c r="F590" s="3">
        <v>3.2588772064771698E-4</v>
      </c>
      <c r="G590" s="72"/>
      <c r="H590" t="s">
        <v>601</v>
      </c>
      <c r="I590">
        <v>1.14431637122867E-3</v>
      </c>
      <c r="J590" t="s">
        <v>601</v>
      </c>
      <c r="K590" s="3">
        <v>6.4180819093438105E-4</v>
      </c>
      <c r="L590" t="s">
        <v>601</v>
      </c>
      <c r="M590">
        <v>1.2941709689739101E-3</v>
      </c>
      <c r="O590" t="s">
        <v>634</v>
      </c>
      <c r="P590">
        <v>1.2832039097569E-2</v>
      </c>
      <c r="Q590" t="s">
        <v>634</v>
      </c>
      <c r="R590">
        <v>5.0014659316227001E-3</v>
      </c>
      <c r="S590" t="s">
        <v>634</v>
      </c>
      <c r="T590">
        <v>1.37420176827962E-2</v>
      </c>
      <c r="V590" t="s">
        <v>634</v>
      </c>
      <c r="W590">
        <v>5.2093483436996303E-2</v>
      </c>
      <c r="X590" t="s">
        <v>634</v>
      </c>
      <c r="Y590">
        <v>4.4012066736134302E-2</v>
      </c>
      <c r="Z590" t="s">
        <v>634</v>
      </c>
      <c r="AA590">
        <v>5.3985742108487098E-2</v>
      </c>
    </row>
    <row r="591" spans="1:27">
      <c r="A591" t="s">
        <v>602</v>
      </c>
      <c r="B591">
        <v>0</v>
      </c>
      <c r="C591" t="s">
        <v>602</v>
      </c>
      <c r="D591">
        <v>0</v>
      </c>
      <c r="E591" t="s">
        <v>602</v>
      </c>
      <c r="F591">
        <v>0</v>
      </c>
      <c r="H591" t="s">
        <v>602</v>
      </c>
      <c r="I591">
        <v>0</v>
      </c>
      <c r="J591" t="s">
        <v>602</v>
      </c>
      <c r="K591">
        <v>0</v>
      </c>
      <c r="L591" t="s">
        <v>602</v>
      </c>
      <c r="M591">
        <v>0</v>
      </c>
      <c r="O591" t="s">
        <v>635</v>
      </c>
      <c r="P591">
        <v>0</v>
      </c>
      <c r="Q591" t="s">
        <v>635</v>
      </c>
      <c r="R591">
        <v>0</v>
      </c>
      <c r="S591" t="s">
        <v>635</v>
      </c>
      <c r="T591">
        <v>0</v>
      </c>
      <c r="V591" t="s">
        <v>635</v>
      </c>
      <c r="W591">
        <v>0</v>
      </c>
      <c r="X591" t="s">
        <v>635</v>
      </c>
      <c r="Y591">
        <v>0</v>
      </c>
      <c r="Z591" t="s">
        <v>635</v>
      </c>
      <c r="AA591">
        <v>0</v>
      </c>
    </row>
    <row r="592" spans="1:27">
      <c r="A592" t="s">
        <v>603</v>
      </c>
      <c r="B592">
        <v>0</v>
      </c>
      <c r="C592" t="s">
        <v>603</v>
      </c>
      <c r="D592">
        <v>0</v>
      </c>
      <c r="E592" t="s">
        <v>603</v>
      </c>
      <c r="F592">
        <v>0</v>
      </c>
      <c r="H592" t="s">
        <v>603</v>
      </c>
      <c r="I592">
        <v>0</v>
      </c>
      <c r="J592" t="s">
        <v>603</v>
      </c>
      <c r="K592">
        <v>0</v>
      </c>
      <c r="L592" t="s">
        <v>603</v>
      </c>
      <c r="M592">
        <v>0</v>
      </c>
      <c r="O592" t="s">
        <v>636</v>
      </c>
      <c r="P592" s="3">
        <v>3.0921148834435998E-5</v>
      </c>
      <c r="Q592" t="s">
        <v>636</v>
      </c>
      <c r="R592" s="3">
        <v>2.0859085739417801E-5</v>
      </c>
      <c r="S592" t="s">
        <v>636</v>
      </c>
      <c r="T592" s="3">
        <v>2.4486628234078199E-5</v>
      </c>
      <c r="U592" s="72"/>
      <c r="V592" t="s">
        <v>636</v>
      </c>
      <c r="W592" s="3">
        <v>1.1792283934480599E-4</v>
      </c>
      <c r="X592" t="s">
        <v>636</v>
      </c>
      <c r="Y592" s="3">
        <v>1.11697044478096E-4</v>
      </c>
      <c r="Z592" t="s">
        <v>636</v>
      </c>
      <c r="AA592" s="3">
        <v>1.19294781472936E-4</v>
      </c>
    </row>
    <row r="593" spans="1:27">
      <c r="A593" t="s">
        <v>604</v>
      </c>
      <c r="B593">
        <v>0</v>
      </c>
      <c r="C593" t="s">
        <v>604</v>
      </c>
      <c r="D593">
        <v>0</v>
      </c>
      <c r="E593" t="s">
        <v>604</v>
      </c>
      <c r="F593">
        <v>0</v>
      </c>
      <c r="H593" t="s">
        <v>604</v>
      </c>
      <c r="I593">
        <v>2.5869205298013199E-3</v>
      </c>
      <c r="J593" t="s">
        <v>604</v>
      </c>
      <c r="K593">
        <v>2.21004243281471E-3</v>
      </c>
      <c r="L593" t="s">
        <v>604</v>
      </c>
      <c r="M593">
        <v>0</v>
      </c>
      <c r="O593" t="s">
        <v>637</v>
      </c>
      <c r="P593">
        <v>0</v>
      </c>
      <c r="Q593" t="s">
        <v>637</v>
      </c>
      <c r="R593">
        <v>0</v>
      </c>
      <c r="S593" t="s">
        <v>637</v>
      </c>
      <c r="T593">
        <v>0</v>
      </c>
      <c r="V593" t="s">
        <v>637</v>
      </c>
      <c r="W593" s="3">
        <v>4.05631324369437E-5</v>
      </c>
      <c r="X593" t="s">
        <v>637</v>
      </c>
      <c r="Y593">
        <v>0</v>
      </c>
      <c r="Z593" t="s">
        <v>637</v>
      </c>
      <c r="AA593">
        <v>0</v>
      </c>
    </row>
    <row r="594" spans="1:27">
      <c r="A594" t="s">
        <v>605</v>
      </c>
      <c r="B594">
        <v>33.0961822413433</v>
      </c>
      <c r="C594" t="s">
        <v>605</v>
      </c>
      <c r="D594">
        <v>22.140209097263799</v>
      </c>
      <c r="E594" t="s">
        <v>605</v>
      </c>
      <c r="F594">
        <v>18.4707323114459</v>
      </c>
      <c r="H594" t="s">
        <v>605</v>
      </c>
      <c r="I594">
        <v>53.569146998956803</v>
      </c>
      <c r="J594" t="s">
        <v>605</v>
      </c>
      <c r="K594">
        <v>39.120600834887597</v>
      </c>
      <c r="L594" t="s">
        <v>605</v>
      </c>
      <c r="M594">
        <v>55.350518704986499</v>
      </c>
      <c r="O594" t="s">
        <v>638</v>
      </c>
      <c r="P594">
        <v>0</v>
      </c>
      <c r="Q594" t="s">
        <v>638</v>
      </c>
      <c r="R594">
        <v>0</v>
      </c>
      <c r="S594" t="s">
        <v>638</v>
      </c>
      <c r="T594">
        <v>0</v>
      </c>
      <c r="V594" t="s">
        <v>638</v>
      </c>
      <c r="W594">
        <v>0</v>
      </c>
      <c r="X594" t="s">
        <v>638</v>
      </c>
      <c r="Y594">
        <v>0</v>
      </c>
      <c r="Z594" t="s">
        <v>638</v>
      </c>
      <c r="AA594">
        <v>0</v>
      </c>
    </row>
    <row r="595" spans="1:27">
      <c r="A595" t="s">
        <v>606</v>
      </c>
      <c r="B595">
        <v>0</v>
      </c>
      <c r="C595" t="s">
        <v>606</v>
      </c>
      <c r="D595">
        <v>0</v>
      </c>
      <c r="E595" t="s">
        <v>606</v>
      </c>
      <c r="F595">
        <v>0</v>
      </c>
      <c r="H595" t="s">
        <v>606</v>
      </c>
      <c r="I595">
        <v>0</v>
      </c>
      <c r="J595" t="s">
        <v>606</v>
      </c>
      <c r="K595">
        <v>0</v>
      </c>
      <c r="L595" t="s">
        <v>606</v>
      </c>
      <c r="M595">
        <v>0</v>
      </c>
      <c r="O595" t="s">
        <v>639</v>
      </c>
      <c r="P595" s="3">
        <v>2.0988901027011101E-4</v>
      </c>
      <c r="Q595" t="s">
        <v>639</v>
      </c>
      <c r="R595" s="3">
        <v>1.4158894562513901E-4</v>
      </c>
      <c r="S595" t="s">
        <v>639</v>
      </c>
      <c r="T595" s="3">
        <v>1.66212264376773E-4</v>
      </c>
      <c r="U595" s="72"/>
      <c r="V595" t="s">
        <v>639</v>
      </c>
      <c r="W595" s="3">
        <v>8.0044593979504896E-4</v>
      </c>
      <c r="X595" t="s">
        <v>639</v>
      </c>
      <c r="Y595" s="3">
        <v>7.5818599888162399E-4</v>
      </c>
      <c r="Z595" t="s">
        <v>639</v>
      </c>
      <c r="AA595" s="3">
        <v>8.0975851666478099E-4</v>
      </c>
    </row>
    <row r="596" spans="1:27">
      <c r="A596" t="s">
        <v>640</v>
      </c>
      <c r="B596">
        <v>-9.3139383412926602</v>
      </c>
      <c r="C596" t="s">
        <v>640</v>
      </c>
      <c r="D596">
        <v>-6.0806519898323996</v>
      </c>
      <c r="E596" t="s">
        <v>640</v>
      </c>
      <c r="F596">
        <v>-4.5274217455735197</v>
      </c>
      <c r="H596" t="s">
        <v>640</v>
      </c>
      <c r="I596">
        <v>-10.3994205298076</v>
      </c>
      <c r="J596" t="s">
        <v>640</v>
      </c>
      <c r="K596">
        <v>-8.1108557284314795</v>
      </c>
      <c r="L596" t="s">
        <v>640</v>
      </c>
      <c r="M596">
        <v>-8.9544293015351197</v>
      </c>
      <c r="O596" t="s">
        <v>641</v>
      </c>
      <c r="P596">
        <v>-7.2404212551191394E-2</v>
      </c>
      <c r="Q596" t="s">
        <v>641</v>
      </c>
      <c r="R596">
        <v>-4.8843129537999602E-2</v>
      </c>
      <c r="S596" t="s">
        <v>641</v>
      </c>
      <c r="T596">
        <v>-5.7337295031174997E-2</v>
      </c>
      <c r="V596" t="s">
        <v>641</v>
      </c>
      <c r="W596">
        <v>-0.27612526179291302</v>
      </c>
      <c r="X596" t="s">
        <v>641</v>
      </c>
      <c r="Y596">
        <v>-0.26154709153342898</v>
      </c>
      <c r="Z596" t="s">
        <v>641</v>
      </c>
      <c r="AA596">
        <v>-0.27933776832651303</v>
      </c>
    </row>
    <row r="597" spans="1:27">
      <c r="A597" t="s">
        <v>607</v>
      </c>
      <c r="B597">
        <v>0.112172528585902</v>
      </c>
      <c r="C597" t="s">
        <v>607</v>
      </c>
      <c r="D597">
        <v>7.4089754445385195E-2</v>
      </c>
      <c r="E597" t="s">
        <v>607</v>
      </c>
      <c r="F597">
        <v>5.2314935914203498E-2</v>
      </c>
      <c r="H597" t="s">
        <v>607</v>
      </c>
      <c r="I597">
        <v>0.12934602649006599</v>
      </c>
      <c r="J597" t="s">
        <v>607</v>
      </c>
      <c r="K597">
        <v>0</v>
      </c>
      <c r="L597" t="s">
        <v>607</v>
      </c>
      <c r="M597">
        <v>0.13309199318568901</v>
      </c>
      <c r="O597" t="s">
        <v>642</v>
      </c>
      <c r="P597" s="3">
        <v>2.1176301929037999E-4</v>
      </c>
      <c r="Q597" t="s">
        <v>642</v>
      </c>
      <c r="R597" s="3">
        <v>1.4285313263964899E-4</v>
      </c>
      <c r="S597" t="s">
        <v>642</v>
      </c>
      <c r="T597" s="3">
        <v>1.6769630245156599E-4</v>
      </c>
      <c r="U597" s="72"/>
      <c r="V597" t="s">
        <v>642</v>
      </c>
      <c r="W597" s="3">
        <v>8.0759277854321903E-4</v>
      </c>
      <c r="X597" t="s">
        <v>642</v>
      </c>
      <c r="Y597" s="3">
        <v>7.6495551672878096E-4</v>
      </c>
      <c r="Z597" t="s">
        <v>642</v>
      </c>
      <c r="AA597" s="3">
        <v>8.1698850342071597E-4</v>
      </c>
    </row>
    <row r="598" spans="1:27">
      <c r="A598" t="s">
        <v>608</v>
      </c>
      <c r="B598">
        <v>0</v>
      </c>
      <c r="C598" t="s">
        <v>608</v>
      </c>
      <c r="D598" s="3">
        <v>-4.0271019181134099E-5</v>
      </c>
      <c r="E598" t="s">
        <v>608</v>
      </c>
      <c r="F598" s="3">
        <v>-3.1483173839557099E-5</v>
      </c>
      <c r="G598" s="72"/>
      <c r="H598" t="s">
        <v>608</v>
      </c>
      <c r="I598" s="3">
        <v>-1.10549270175397E-4</v>
      </c>
      <c r="J598" t="s">
        <v>608</v>
      </c>
      <c r="K598">
        <v>0</v>
      </c>
      <c r="L598" t="s">
        <v>608</v>
      </c>
      <c r="M598">
        <v>0</v>
      </c>
      <c r="O598" t="s">
        <v>643</v>
      </c>
      <c r="P598">
        <v>0</v>
      </c>
      <c r="Q598" t="s">
        <v>643</v>
      </c>
      <c r="R598">
        <v>0</v>
      </c>
      <c r="S598" t="s">
        <v>643</v>
      </c>
      <c r="T598">
        <v>0</v>
      </c>
      <c r="V598" t="s">
        <v>643</v>
      </c>
      <c r="W598">
        <v>0</v>
      </c>
      <c r="X598" t="s">
        <v>643</v>
      </c>
      <c r="Y598">
        <v>0</v>
      </c>
      <c r="Z598" t="s">
        <v>643</v>
      </c>
      <c r="AA598">
        <v>0</v>
      </c>
    </row>
    <row r="599" spans="1:27">
      <c r="A599" t="s">
        <v>644</v>
      </c>
      <c r="B599">
        <v>0.55724417426545003</v>
      </c>
      <c r="C599" t="s">
        <v>644</v>
      </c>
      <c r="D599">
        <v>0.34134208298052499</v>
      </c>
      <c r="E599" t="s">
        <v>644</v>
      </c>
      <c r="F599">
        <v>0.30953003749237001</v>
      </c>
      <c r="H599" t="s">
        <v>644</v>
      </c>
      <c r="I599">
        <v>0.71916390728476798</v>
      </c>
      <c r="J599" t="s">
        <v>644</v>
      </c>
      <c r="K599">
        <v>0.433168316831683</v>
      </c>
      <c r="L599" t="s">
        <v>644</v>
      </c>
      <c r="M599">
        <v>0.724020442930153</v>
      </c>
      <c r="O599" t="s">
        <v>645</v>
      </c>
      <c r="P599">
        <v>9.5771050852550096E-2</v>
      </c>
      <c r="Q599" t="s">
        <v>645</v>
      </c>
      <c r="R599">
        <v>4.3556306425215102E-2</v>
      </c>
      <c r="S599" t="s">
        <v>645</v>
      </c>
      <c r="T599">
        <v>5.9547439460103199E-2</v>
      </c>
      <c r="V599" t="s">
        <v>645</v>
      </c>
      <c r="W599">
        <v>0.42844080079362301</v>
      </c>
      <c r="X599" t="s">
        <v>645</v>
      </c>
      <c r="Y599">
        <v>0.39360687022900698</v>
      </c>
      <c r="Z599" t="s">
        <v>645</v>
      </c>
      <c r="AA599">
        <v>0.33680081855388799</v>
      </c>
    </row>
    <row r="600" spans="1:27">
      <c r="A600" t="s">
        <v>609</v>
      </c>
      <c r="B600">
        <v>0.108554059921841</v>
      </c>
      <c r="C600" t="s">
        <v>609</v>
      </c>
      <c r="D600">
        <v>6.8136113463166795E-2</v>
      </c>
      <c r="E600" t="s">
        <v>609</v>
      </c>
      <c r="F600">
        <v>5.9944197401691497E-2</v>
      </c>
      <c r="H600" t="s">
        <v>609</v>
      </c>
      <c r="I600">
        <v>9.9596440397350994E-2</v>
      </c>
      <c r="J600" t="s">
        <v>609</v>
      </c>
      <c r="K600">
        <v>7.6246463932107406E-2</v>
      </c>
      <c r="L600" t="s">
        <v>609</v>
      </c>
      <c r="M600">
        <v>9.9818994889267404E-2</v>
      </c>
      <c r="O600" t="s">
        <v>646</v>
      </c>
      <c r="P600">
        <v>3.4371471678547802E-3</v>
      </c>
      <c r="Q600" t="s">
        <v>646</v>
      </c>
      <c r="R600">
        <v>2.4270943696971898E-3</v>
      </c>
      <c r="S600" t="s">
        <v>646</v>
      </c>
      <c r="T600">
        <v>2.8075427373927698E-3</v>
      </c>
      <c r="V600" t="s">
        <v>646</v>
      </c>
      <c r="W600">
        <v>1.2045070276923199E-2</v>
      </c>
      <c r="X600" t="s">
        <v>646</v>
      </c>
      <c r="Y600">
        <v>1.14587896177747E-2</v>
      </c>
      <c r="Z600" t="s">
        <v>646</v>
      </c>
      <c r="AA600">
        <v>1.2208258376144299E-2</v>
      </c>
    </row>
    <row r="601" spans="1:27">
      <c r="A601" t="s">
        <v>610</v>
      </c>
      <c r="B601" s="3">
        <v>3.8448331179097203E-4</v>
      </c>
      <c r="C601" t="s">
        <v>610</v>
      </c>
      <c r="D601" s="3">
        <v>2.4522174498997602E-4</v>
      </c>
      <c r="E601" t="s">
        <v>610</v>
      </c>
      <c r="F601" s="3">
        <v>1.9170968153048301E-4</v>
      </c>
      <c r="G601" s="72"/>
      <c r="H601" t="s">
        <v>610</v>
      </c>
      <c r="I601" s="3">
        <v>6.7316598142497198E-4</v>
      </c>
      <c r="J601" t="s">
        <v>610</v>
      </c>
      <c r="K601" s="3">
        <v>3.77555945306085E-4</v>
      </c>
      <c r="L601" t="s">
        <v>610</v>
      </c>
      <c r="M601" s="3">
        <v>7.6132081449031797E-4</v>
      </c>
      <c r="N601" s="72"/>
      <c r="O601" t="s">
        <v>647</v>
      </c>
      <c r="P601">
        <v>0.42439720574475298</v>
      </c>
      <c r="Q601" t="s">
        <v>647</v>
      </c>
      <c r="R601">
        <v>0.290375376163865</v>
      </c>
      <c r="S601" t="s">
        <v>647</v>
      </c>
      <c r="T601">
        <v>0.34877785969001701</v>
      </c>
      <c r="V601" t="s">
        <v>647</v>
      </c>
      <c r="W601">
        <v>1.43752957880496</v>
      </c>
      <c r="X601" t="s">
        <v>647</v>
      </c>
      <c r="Y601">
        <v>1.53864503816294</v>
      </c>
      <c r="Z601" t="s">
        <v>647</v>
      </c>
      <c r="AA601">
        <v>1.4942871759849301</v>
      </c>
    </row>
    <row r="602" spans="1:27">
      <c r="A602" t="s">
        <v>611</v>
      </c>
      <c r="B602">
        <v>0</v>
      </c>
      <c r="C602" t="s">
        <v>611</v>
      </c>
      <c r="D602">
        <v>0</v>
      </c>
      <c r="E602" t="s">
        <v>611</v>
      </c>
      <c r="F602">
        <v>0</v>
      </c>
      <c r="H602" t="s">
        <v>611</v>
      </c>
      <c r="I602">
        <v>0</v>
      </c>
      <c r="J602" t="s">
        <v>611</v>
      </c>
      <c r="K602">
        <v>0</v>
      </c>
      <c r="L602" t="s">
        <v>611</v>
      </c>
      <c r="M602">
        <v>0</v>
      </c>
      <c r="O602" t="s">
        <v>648</v>
      </c>
      <c r="P602">
        <v>3.4371471678547802E-3</v>
      </c>
      <c r="Q602" t="s">
        <v>648</v>
      </c>
      <c r="R602">
        <v>2.4270943696971898E-3</v>
      </c>
      <c r="S602" t="s">
        <v>648</v>
      </c>
      <c r="T602">
        <v>2.8075427373927698E-3</v>
      </c>
      <c r="V602" t="s">
        <v>648</v>
      </c>
      <c r="W602">
        <v>1.2045070276923199E-2</v>
      </c>
      <c r="X602" t="s">
        <v>648</v>
      </c>
      <c r="Y602">
        <v>1.14587896177747E-2</v>
      </c>
      <c r="Z602" t="s">
        <v>648</v>
      </c>
      <c r="AA602">
        <v>1.2208258376144299E-2</v>
      </c>
    </row>
    <row r="603" spans="1:27">
      <c r="A603" t="s">
        <v>612</v>
      </c>
      <c r="B603">
        <v>0</v>
      </c>
      <c r="C603" t="s">
        <v>612</v>
      </c>
      <c r="D603">
        <v>0</v>
      </c>
      <c r="E603" t="s">
        <v>612</v>
      </c>
      <c r="F603">
        <v>0</v>
      </c>
      <c r="H603" t="s">
        <v>612</v>
      </c>
      <c r="I603">
        <v>0</v>
      </c>
      <c r="J603" t="s">
        <v>612</v>
      </c>
      <c r="K603">
        <v>0</v>
      </c>
      <c r="L603" t="s">
        <v>612</v>
      </c>
      <c r="M603">
        <v>0</v>
      </c>
      <c r="O603" t="s">
        <v>649</v>
      </c>
      <c r="P603">
        <v>0</v>
      </c>
      <c r="Q603" t="s">
        <v>649</v>
      </c>
      <c r="R603">
        <v>0</v>
      </c>
      <c r="S603" t="s">
        <v>649</v>
      </c>
      <c r="T603">
        <v>0</v>
      </c>
      <c r="V603" t="s">
        <v>649</v>
      </c>
      <c r="W603">
        <v>0</v>
      </c>
      <c r="X603" t="s">
        <v>649</v>
      </c>
      <c r="Y603">
        <v>0</v>
      </c>
      <c r="Z603" t="s">
        <v>649</v>
      </c>
      <c r="AA603">
        <v>0</v>
      </c>
    </row>
    <row r="604" spans="1:27">
      <c r="A604" t="s">
        <v>613</v>
      </c>
      <c r="B604">
        <v>-3.4231108992971699</v>
      </c>
      <c r="C604" t="s">
        <v>613</v>
      </c>
      <c r="D604">
        <v>-1.10007772943936</v>
      </c>
      <c r="E604" t="s">
        <v>613</v>
      </c>
      <c r="F604">
        <v>-1.2809307953575599</v>
      </c>
      <c r="H604" t="s">
        <v>613</v>
      </c>
      <c r="I604">
        <v>-0.90024834437644996</v>
      </c>
      <c r="J604" t="s">
        <v>613</v>
      </c>
      <c r="K604">
        <v>-1.95857873914064</v>
      </c>
      <c r="L604" t="s">
        <v>613</v>
      </c>
      <c r="M604">
        <v>-0.942291311759618</v>
      </c>
      <c r="O604" t="s">
        <v>650</v>
      </c>
      <c r="P604">
        <v>0</v>
      </c>
      <c r="Q604" t="s">
        <v>650</v>
      </c>
      <c r="R604">
        <v>0</v>
      </c>
      <c r="S604" t="s">
        <v>650</v>
      </c>
      <c r="T604">
        <v>0</v>
      </c>
      <c r="V604" t="s">
        <v>650</v>
      </c>
      <c r="W604">
        <v>0</v>
      </c>
      <c r="X604" t="s">
        <v>650</v>
      </c>
      <c r="Y604">
        <v>0</v>
      </c>
      <c r="Z604" t="s">
        <v>650</v>
      </c>
      <c r="AA604">
        <v>0</v>
      </c>
    </row>
    <row r="605" spans="1:27">
      <c r="A605" t="s">
        <v>614</v>
      </c>
      <c r="B605">
        <v>2.53292806484295E-2</v>
      </c>
      <c r="C605" t="s">
        <v>614</v>
      </c>
      <c r="D605">
        <v>1.3230313293818701E-2</v>
      </c>
      <c r="E605" t="s">
        <v>614</v>
      </c>
      <c r="F605">
        <v>1.0898944982125699E-2</v>
      </c>
      <c r="H605" t="s">
        <v>614</v>
      </c>
      <c r="I605">
        <v>8.2781456953642293E-2</v>
      </c>
      <c r="J605" t="s">
        <v>614</v>
      </c>
      <c r="K605">
        <v>0</v>
      </c>
      <c r="L605" t="s">
        <v>614</v>
      </c>
      <c r="M605">
        <v>0.101149914821124</v>
      </c>
      <c r="O605" t="s">
        <v>651</v>
      </c>
      <c r="P605">
        <v>0</v>
      </c>
      <c r="Q605" t="s">
        <v>651</v>
      </c>
      <c r="R605">
        <v>0</v>
      </c>
      <c r="S605" t="s">
        <v>651</v>
      </c>
      <c r="T605">
        <v>0</v>
      </c>
      <c r="V605" t="s">
        <v>651</v>
      </c>
      <c r="W605">
        <v>0</v>
      </c>
      <c r="X605" t="s">
        <v>651</v>
      </c>
      <c r="Y605">
        <v>0</v>
      </c>
      <c r="Z605" t="s">
        <v>651</v>
      </c>
      <c r="AA605">
        <v>0</v>
      </c>
    </row>
    <row r="606" spans="1:27">
      <c r="A606" t="s">
        <v>615</v>
      </c>
      <c r="B606">
        <v>0</v>
      </c>
      <c r="C606" t="s">
        <v>615</v>
      </c>
      <c r="D606" s="3">
        <v>4.0271019181134099E-5</v>
      </c>
      <c r="E606" t="s">
        <v>615</v>
      </c>
      <c r="F606" s="3">
        <v>3.1483173839557099E-5</v>
      </c>
      <c r="G606" s="72"/>
      <c r="H606" t="s">
        <v>615</v>
      </c>
      <c r="I606" s="3">
        <v>1.10549270175397E-4</v>
      </c>
      <c r="J606" t="s">
        <v>615</v>
      </c>
      <c r="K606">
        <v>0</v>
      </c>
      <c r="L606" t="s">
        <v>615</v>
      </c>
      <c r="M606">
        <v>0</v>
      </c>
      <c r="O606" t="s">
        <v>652</v>
      </c>
      <c r="P606">
        <v>0</v>
      </c>
      <c r="Q606" t="s">
        <v>652</v>
      </c>
      <c r="R606">
        <v>0</v>
      </c>
      <c r="S606" t="s">
        <v>652</v>
      </c>
      <c r="T606">
        <v>0</v>
      </c>
      <c r="V606" t="s">
        <v>652</v>
      </c>
      <c r="W606">
        <v>0</v>
      </c>
      <c r="X606" t="s">
        <v>652</v>
      </c>
      <c r="Y606">
        <v>0</v>
      </c>
      <c r="Z606" t="s">
        <v>652</v>
      </c>
      <c r="AA606">
        <v>0</v>
      </c>
    </row>
    <row r="607" spans="1:27">
      <c r="A607" t="s">
        <v>616</v>
      </c>
      <c r="B607">
        <v>2.1783181357649398E-2</v>
      </c>
      <c r="C607" t="s">
        <v>616</v>
      </c>
      <c r="D607">
        <v>1.9131033022861899E-2</v>
      </c>
      <c r="E607" t="s">
        <v>616</v>
      </c>
      <c r="F607">
        <v>1.6163135408492402E-2</v>
      </c>
      <c r="H607" t="s">
        <v>616</v>
      </c>
      <c r="I607">
        <v>1.5728476821192001E-2</v>
      </c>
      <c r="J607" t="s">
        <v>616</v>
      </c>
      <c r="K607">
        <v>1.46967821782178E-2</v>
      </c>
      <c r="L607" t="s">
        <v>616</v>
      </c>
      <c r="M607">
        <v>1.9431431005110699E-2</v>
      </c>
      <c r="O607" t="s">
        <v>653</v>
      </c>
      <c r="P607">
        <v>3.75572748441373E-3</v>
      </c>
      <c r="Q607" t="s">
        <v>653</v>
      </c>
      <c r="R607">
        <v>5.2795522939654699E-3</v>
      </c>
      <c r="S607" t="s">
        <v>653</v>
      </c>
      <c r="T607">
        <v>8.5067770657290299E-3</v>
      </c>
      <c r="V607" t="s">
        <v>653</v>
      </c>
      <c r="W607">
        <v>5.9157595835305204E-3</v>
      </c>
      <c r="X607" t="s">
        <v>653</v>
      </c>
      <c r="Y607">
        <v>1.19274809160305E-2</v>
      </c>
      <c r="Z607" t="s">
        <v>653</v>
      </c>
      <c r="AA607">
        <v>1.2133492040884399</v>
      </c>
    </row>
    <row r="608" spans="1:27">
      <c r="A608" t="s">
        <v>617</v>
      </c>
      <c r="B608">
        <v>0.144738746562454</v>
      </c>
      <c r="C608" t="s">
        <v>617</v>
      </c>
      <c r="D608">
        <v>9.2612193056731504E-2</v>
      </c>
      <c r="E608" t="s">
        <v>617</v>
      </c>
      <c r="F608">
        <v>7.1933036882029802E-2</v>
      </c>
      <c r="H608" t="s">
        <v>617</v>
      </c>
      <c r="I608">
        <v>0.26386589403973498</v>
      </c>
      <c r="J608" t="s">
        <v>617</v>
      </c>
      <c r="K608">
        <v>0.128583728745086</v>
      </c>
      <c r="L608" t="s">
        <v>617</v>
      </c>
      <c r="M608">
        <v>0.23424190800681399</v>
      </c>
      <c r="O608" t="s">
        <v>654</v>
      </c>
      <c r="P608">
        <v>1.5022909937654901E-2</v>
      </c>
      <c r="Q608" t="s">
        <v>654</v>
      </c>
      <c r="R608">
        <v>9.2392165144395706E-3</v>
      </c>
      <c r="S608" t="s">
        <v>654</v>
      </c>
      <c r="T608">
        <v>1.27601655985935E-2</v>
      </c>
      <c r="V608" t="s">
        <v>654</v>
      </c>
      <c r="W608">
        <v>5.91575958353052E-2</v>
      </c>
      <c r="X608" t="s">
        <v>654</v>
      </c>
      <c r="Y608">
        <v>6.5601145038167899E-2</v>
      </c>
      <c r="Z608" t="s">
        <v>654</v>
      </c>
      <c r="AA608">
        <v>5.1159618008185498E-2</v>
      </c>
    </row>
    <row r="609" spans="1:27">
      <c r="A609" t="s">
        <v>618</v>
      </c>
      <c r="B609">
        <v>3.3063009163015501E-2</v>
      </c>
      <c r="C609" t="s">
        <v>618</v>
      </c>
      <c r="D609">
        <v>2.1087439774419101E-2</v>
      </c>
      <c r="E609" t="s">
        <v>618</v>
      </c>
      <c r="F609">
        <v>1.6485758402268399E-2</v>
      </c>
      <c r="H609" t="s">
        <v>618</v>
      </c>
      <c r="I609">
        <v>5.7887800096068497E-2</v>
      </c>
      <c r="J609" t="s">
        <v>618</v>
      </c>
      <c r="K609">
        <v>3.2467301163705997E-2</v>
      </c>
      <c r="L609" t="s">
        <v>618</v>
      </c>
      <c r="M609">
        <v>6.54685297049582E-2</v>
      </c>
      <c r="O609" t="s">
        <v>655</v>
      </c>
      <c r="P609">
        <v>5.7744310072861099E-2</v>
      </c>
      <c r="Q609" t="s">
        <v>655</v>
      </c>
      <c r="R609">
        <v>4.7515970645689201E-2</v>
      </c>
      <c r="S609" t="s">
        <v>655</v>
      </c>
      <c r="T609">
        <v>4.9622866216752597E-2</v>
      </c>
      <c r="V609" t="s">
        <v>655</v>
      </c>
      <c r="W609">
        <v>0.15627464899826399</v>
      </c>
      <c r="X609" t="s">
        <v>655</v>
      </c>
      <c r="Y609">
        <v>0.174936386768447</v>
      </c>
      <c r="Z609" t="s">
        <v>655</v>
      </c>
      <c r="AA609">
        <v>0.12505684402000899</v>
      </c>
    </row>
    <row r="610" spans="1:27">
      <c r="A610" t="s">
        <v>619</v>
      </c>
      <c r="B610">
        <v>7.66419282012238E-3</v>
      </c>
      <c r="C610" t="s">
        <v>619</v>
      </c>
      <c r="D610">
        <v>5.0701590689867697E-3</v>
      </c>
      <c r="E610" t="s">
        <v>619</v>
      </c>
      <c r="F610">
        <v>4.0783705102146297E-3</v>
      </c>
      <c r="H610" t="s">
        <v>619</v>
      </c>
      <c r="I610">
        <v>1.2278952254075401E-2</v>
      </c>
      <c r="J610" t="s">
        <v>619</v>
      </c>
      <c r="K610">
        <v>7.1492791447662803E-3</v>
      </c>
      <c r="L610" t="s">
        <v>619</v>
      </c>
      <c r="M610">
        <v>1.3970828639475101E-2</v>
      </c>
      <c r="O610" t="s">
        <v>656</v>
      </c>
      <c r="P610">
        <v>0</v>
      </c>
      <c r="Q610" t="s">
        <v>656</v>
      </c>
      <c r="R610">
        <v>0</v>
      </c>
      <c r="S610" t="s">
        <v>656</v>
      </c>
      <c r="T610">
        <v>0</v>
      </c>
      <c r="V610" t="s">
        <v>656</v>
      </c>
      <c r="W610">
        <v>0</v>
      </c>
      <c r="X610" t="s">
        <v>656</v>
      </c>
      <c r="Y610">
        <v>0</v>
      </c>
      <c r="Z610" t="s">
        <v>656</v>
      </c>
      <c r="AA610">
        <v>0</v>
      </c>
    </row>
    <row r="611" spans="1:27">
      <c r="A611" t="s">
        <v>657</v>
      </c>
      <c r="B611">
        <v>8.2392531480664406</v>
      </c>
      <c r="C611" t="s">
        <v>657</v>
      </c>
      <c r="D611">
        <v>3.8870660457239601</v>
      </c>
      <c r="E611" t="s">
        <v>657</v>
      </c>
      <c r="F611">
        <v>4.02171069840439</v>
      </c>
      <c r="H611" t="s">
        <v>657</v>
      </c>
      <c r="I611">
        <v>9.5146937086156296</v>
      </c>
      <c r="J611" t="s">
        <v>657</v>
      </c>
      <c r="K611">
        <v>7.5804455445559498</v>
      </c>
      <c r="L611" t="s">
        <v>657</v>
      </c>
      <c r="M611">
        <v>8.36882453151809</v>
      </c>
      <c r="O611" t="s">
        <v>658</v>
      </c>
      <c r="P611">
        <v>0</v>
      </c>
      <c r="Q611" t="s">
        <v>658</v>
      </c>
      <c r="R611">
        <v>0</v>
      </c>
      <c r="S611" t="s">
        <v>658</v>
      </c>
      <c r="T611">
        <v>0</v>
      </c>
      <c r="V611" t="s">
        <v>658</v>
      </c>
      <c r="W611">
        <v>0</v>
      </c>
      <c r="X611" t="s">
        <v>658</v>
      </c>
      <c r="Y611">
        <v>0</v>
      </c>
      <c r="Z611" t="s">
        <v>658</v>
      </c>
      <c r="AA611">
        <v>0</v>
      </c>
    </row>
    <row r="612" spans="1:27">
      <c r="A612" t="s">
        <v>620</v>
      </c>
      <c r="B612">
        <v>1.0855405998881899E-2</v>
      </c>
      <c r="C612" t="s">
        <v>620</v>
      </c>
      <c r="D612">
        <v>7.9381879768334294E-3</v>
      </c>
      <c r="E612" t="s">
        <v>620</v>
      </c>
      <c r="F612">
        <v>6.5393669938202904E-3</v>
      </c>
      <c r="H612" t="s">
        <v>620</v>
      </c>
      <c r="I612">
        <v>3.6216887412592699E-2</v>
      </c>
      <c r="J612" t="s">
        <v>620</v>
      </c>
      <c r="K612">
        <v>6.8995139867183697E-2</v>
      </c>
      <c r="L612" t="s">
        <v>620</v>
      </c>
      <c r="M612">
        <v>3.4128343380871201E-2</v>
      </c>
      <c r="O612" t="s">
        <v>659</v>
      </c>
      <c r="P612">
        <v>0</v>
      </c>
      <c r="Q612" t="s">
        <v>659</v>
      </c>
      <c r="R612">
        <v>0</v>
      </c>
      <c r="S612" t="s">
        <v>659</v>
      </c>
      <c r="T612">
        <v>0</v>
      </c>
      <c r="V612" t="s">
        <v>659</v>
      </c>
      <c r="W612">
        <v>0</v>
      </c>
      <c r="X612" t="s">
        <v>659</v>
      </c>
      <c r="Y612">
        <v>0</v>
      </c>
      <c r="Z612" t="s">
        <v>659</v>
      </c>
      <c r="AA612">
        <v>0</v>
      </c>
    </row>
    <row r="613" spans="1:27">
      <c r="A613" t="s">
        <v>621</v>
      </c>
      <c r="B613">
        <v>6.5349544072948296E-2</v>
      </c>
      <c r="C613" t="s">
        <v>621</v>
      </c>
      <c r="D613">
        <v>5.7393099068585897E-2</v>
      </c>
      <c r="E613" t="s">
        <v>621</v>
      </c>
      <c r="F613">
        <v>4.8489406225477302E-2</v>
      </c>
      <c r="H613" t="s">
        <v>621</v>
      </c>
      <c r="I613">
        <v>4.7185430463576102E-2</v>
      </c>
      <c r="J613" t="s">
        <v>621</v>
      </c>
      <c r="K613">
        <v>1.06573842778593E-2</v>
      </c>
      <c r="L613" t="s">
        <v>621</v>
      </c>
      <c r="M613">
        <v>5.8294293015332198E-2</v>
      </c>
      <c r="O613" t="s">
        <v>660</v>
      </c>
      <c r="P613">
        <v>-6.4834380988031598E-2</v>
      </c>
      <c r="Q613" t="s">
        <v>660</v>
      </c>
      <c r="R613">
        <v>-4.3736599793191999E-2</v>
      </c>
      <c r="S613" t="s">
        <v>660</v>
      </c>
      <c r="T613">
        <v>-5.1342703751288299E-2</v>
      </c>
      <c r="V613" t="s">
        <v>660</v>
      </c>
      <c r="W613">
        <v>-0.247256475966423</v>
      </c>
      <c r="X613" t="s">
        <v>660</v>
      </c>
      <c r="Y613">
        <v>-0.23420244752196501</v>
      </c>
      <c r="Z613" t="s">
        <v>660</v>
      </c>
      <c r="AA613">
        <v>-0.47058114479295898</v>
      </c>
    </row>
    <row r="614" spans="1:27">
      <c r="A614" t="s">
        <v>622</v>
      </c>
      <c r="B614">
        <v>0</v>
      </c>
      <c r="C614" t="s">
        <v>622</v>
      </c>
      <c r="D614">
        <v>0</v>
      </c>
      <c r="E614" t="s">
        <v>622</v>
      </c>
      <c r="F614">
        <v>0</v>
      </c>
      <c r="H614" t="s">
        <v>622</v>
      </c>
      <c r="I614">
        <v>0</v>
      </c>
      <c r="J614" t="s">
        <v>622</v>
      </c>
      <c r="K614">
        <v>0</v>
      </c>
      <c r="L614" t="s">
        <v>622</v>
      </c>
      <c r="M614">
        <v>0</v>
      </c>
      <c r="O614" t="s">
        <v>661</v>
      </c>
      <c r="P614">
        <v>5.5695548071525904E-3</v>
      </c>
      <c r="Q614" t="s">
        <v>661</v>
      </c>
      <c r="R614">
        <v>3.7571638094959698E-3</v>
      </c>
      <c r="S614" t="s">
        <v>661</v>
      </c>
      <c r="T614">
        <v>4.4105611596023603E-3</v>
      </c>
      <c r="V614" t="s">
        <v>661</v>
      </c>
      <c r="W614">
        <v>2.1240404756099399E-2</v>
      </c>
      <c r="X614" t="s">
        <v>661</v>
      </c>
      <c r="Y614">
        <v>2.0119007043831499E-2</v>
      </c>
      <c r="Z614" t="s">
        <v>661</v>
      </c>
      <c r="AA614">
        <v>2.1487520636583199E-2</v>
      </c>
    </row>
    <row r="615" spans="1:27">
      <c r="A615" t="s">
        <v>623</v>
      </c>
      <c r="B615">
        <v>7.6349688811694905E-2</v>
      </c>
      <c r="C615" t="s">
        <v>623</v>
      </c>
      <c r="D615">
        <v>6.1388653683319201E-2</v>
      </c>
      <c r="E615" t="s">
        <v>623</v>
      </c>
      <c r="F615">
        <v>3.7928328537797498E-2</v>
      </c>
      <c r="H615" t="s">
        <v>623</v>
      </c>
      <c r="I615">
        <v>0</v>
      </c>
      <c r="J615" t="s">
        <v>623</v>
      </c>
      <c r="K615">
        <v>0</v>
      </c>
      <c r="L615" t="s">
        <v>623</v>
      </c>
      <c r="M615">
        <v>2.0939806927914799E-2</v>
      </c>
      <c r="O615" t="s">
        <v>662</v>
      </c>
      <c r="P615">
        <v>0</v>
      </c>
      <c r="Q615" t="s">
        <v>662</v>
      </c>
      <c r="R615">
        <v>0</v>
      </c>
      <c r="S615" t="s">
        <v>662</v>
      </c>
      <c r="T615">
        <v>0</v>
      </c>
      <c r="V615" t="s">
        <v>662</v>
      </c>
      <c r="W615">
        <v>0</v>
      </c>
      <c r="X615" t="s">
        <v>662</v>
      </c>
      <c r="Y615">
        <v>0</v>
      </c>
      <c r="Z615" t="s">
        <v>662</v>
      </c>
      <c r="AA615">
        <v>0</v>
      </c>
    </row>
    <row r="616" spans="1:27">
      <c r="A616" t="s">
        <v>624</v>
      </c>
      <c r="B616">
        <v>0</v>
      </c>
      <c r="C616" t="s">
        <v>624</v>
      </c>
      <c r="D616">
        <v>0</v>
      </c>
      <c r="E616" t="s">
        <v>624</v>
      </c>
      <c r="F616">
        <v>2.1849921802958999E-3</v>
      </c>
      <c r="H616" t="s">
        <v>624</v>
      </c>
      <c r="I616">
        <v>1.04048064289656E-2</v>
      </c>
      <c r="J616" t="s">
        <v>624</v>
      </c>
      <c r="K616">
        <v>4.7755228632462999E-3</v>
      </c>
      <c r="L616" t="s">
        <v>624</v>
      </c>
      <c r="M616">
        <v>3.7119037841084799E-3</v>
      </c>
      <c r="O616" t="s">
        <v>663</v>
      </c>
      <c r="P616">
        <v>1.2540096054598901E-2</v>
      </c>
      <c r="Q616" t="s">
        <v>663</v>
      </c>
      <c r="R616">
        <v>5.2795522939654699E-3</v>
      </c>
      <c r="S616" t="s">
        <v>663</v>
      </c>
      <c r="T616">
        <v>8.5067770657290299E-3</v>
      </c>
      <c r="V616" t="s">
        <v>663</v>
      </c>
      <c r="W616">
        <v>4.9777953033883902E-2</v>
      </c>
      <c r="X616" t="s">
        <v>663</v>
      </c>
      <c r="Y616">
        <v>1.19274809160305E-2</v>
      </c>
      <c r="Z616" t="s">
        <v>663</v>
      </c>
      <c r="AA616">
        <v>1.27899045020463E-2</v>
      </c>
    </row>
    <row r="617" spans="1:27">
      <c r="A617" t="s">
        <v>625</v>
      </c>
      <c r="B617">
        <v>4.21672582992672E-2</v>
      </c>
      <c r="C617" t="s">
        <v>625</v>
      </c>
      <c r="D617">
        <v>2.6894089268027801E-2</v>
      </c>
      <c r="E617" t="s">
        <v>625</v>
      </c>
      <c r="F617">
        <v>2.1025286266860701E-2</v>
      </c>
      <c r="H617" t="s">
        <v>625</v>
      </c>
      <c r="I617">
        <v>7.3827817866590303E-2</v>
      </c>
      <c r="J617" t="s">
        <v>625</v>
      </c>
      <c r="K617">
        <v>4.1407515803267902E-2</v>
      </c>
      <c r="L617" t="s">
        <v>625</v>
      </c>
      <c r="M617">
        <v>8.3495981520430404E-2</v>
      </c>
      <c r="O617" t="s">
        <v>664</v>
      </c>
      <c r="P617">
        <v>5.6335912231588701E-3</v>
      </c>
      <c r="Q617" t="s">
        <v>664</v>
      </c>
      <c r="R617">
        <v>1.2992278483579801E-2</v>
      </c>
      <c r="S617" t="s">
        <v>664</v>
      </c>
      <c r="T617">
        <v>1.75349094643024E-2</v>
      </c>
      <c r="V617" t="s">
        <v>664</v>
      </c>
      <c r="W617">
        <v>1.78767395555041E-2</v>
      </c>
      <c r="X617" t="s">
        <v>664</v>
      </c>
      <c r="Y617">
        <v>2.9010693833697501E-2</v>
      </c>
      <c r="Z617" t="s">
        <v>664</v>
      </c>
      <c r="AA617">
        <v>2.67274979123612E-2</v>
      </c>
    </row>
    <row r="618" spans="1:27">
      <c r="A618" t="s">
        <v>626</v>
      </c>
      <c r="B618">
        <v>0</v>
      </c>
      <c r="C618" t="s">
        <v>626</v>
      </c>
      <c r="D618">
        <v>0</v>
      </c>
      <c r="E618" t="s">
        <v>626</v>
      </c>
      <c r="F618">
        <v>0</v>
      </c>
      <c r="H618" t="s">
        <v>626</v>
      </c>
      <c r="I618">
        <v>0</v>
      </c>
      <c r="J618" t="s">
        <v>626</v>
      </c>
      <c r="K618">
        <v>0</v>
      </c>
      <c r="L618" t="s">
        <v>626</v>
      </c>
      <c r="M618">
        <v>0</v>
      </c>
      <c r="O618" t="s">
        <v>665</v>
      </c>
      <c r="P618">
        <v>99998.585153601496</v>
      </c>
      <c r="Q618" t="s">
        <v>665</v>
      </c>
      <c r="R618">
        <v>99999</v>
      </c>
      <c r="S618" t="s">
        <v>665</v>
      </c>
      <c r="T618">
        <v>99999</v>
      </c>
      <c r="V618" t="s">
        <v>665</v>
      </c>
      <c r="W618">
        <v>99997.340456486098</v>
      </c>
      <c r="X618" t="s">
        <v>665</v>
      </c>
      <c r="Y618">
        <v>99997.821793765295</v>
      </c>
      <c r="Z618" t="s">
        <v>665</v>
      </c>
      <c r="AA618">
        <v>99996.026770374694</v>
      </c>
    </row>
    <row r="619" spans="1:27">
      <c r="A619" t="s">
        <v>627</v>
      </c>
      <c r="B619" s="3">
        <v>7.5167803020218895E-7</v>
      </c>
      <c r="C619" t="s">
        <v>627</v>
      </c>
      <c r="D619" s="3">
        <v>4.7941689501364401E-7</v>
      </c>
      <c r="E619" t="s">
        <v>627</v>
      </c>
      <c r="F619" s="3">
        <v>3.7479898866902403E-7</v>
      </c>
      <c r="G619" s="72"/>
      <c r="H619" t="s">
        <v>627</v>
      </c>
      <c r="I619" s="3">
        <v>1.31606253160284E-6</v>
      </c>
      <c r="J619" t="s">
        <v>627</v>
      </c>
      <c r="K619" s="3">
        <v>7.38134779683015E-7</v>
      </c>
      <c r="L619" t="s">
        <v>627</v>
      </c>
      <c r="M619" s="3">
        <v>1.4884082449383701E-6</v>
      </c>
      <c r="N619" s="72"/>
      <c r="O619" t="s">
        <v>666</v>
      </c>
      <c r="P619">
        <v>0</v>
      </c>
      <c r="Q619" t="s">
        <v>666</v>
      </c>
      <c r="R619">
        <v>0</v>
      </c>
      <c r="S619" t="s">
        <v>666</v>
      </c>
      <c r="T619">
        <v>0</v>
      </c>
      <c r="V619" t="s">
        <v>666</v>
      </c>
      <c r="W619">
        <v>0</v>
      </c>
      <c r="X619" t="s">
        <v>666</v>
      </c>
      <c r="Y619">
        <v>0</v>
      </c>
      <c r="Z619" t="s">
        <v>666</v>
      </c>
      <c r="AA619">
        <v>0</v>
      </c>
    </row>
    <row r="620" spans="1:27">
      <c r="A620" t="s">
        <v>628</v>
      </c>
      <c r="B620">
        <v>2.53292806484295E-2</v>
      </c>
      <c r="C620" t="s">
        <v>628</v>
      </c>
      <c r="D620">
        <v>1.3230313293818701E-2</v>
      </c>
      <c r="E620" t="s">
        <v>628</v>
      </c>
      <c r="F620">
        <v>1.0898944982125699E-2</v>
      </c>
      <c r="H620" t="s">
        <v>628</v>
      </c>
      <c r="I620">
        <v>8.2781456953642293E-2</v>
      </c>
      <c r="J620" t="s">
        <v>628</v>
      </c>
      <c r="K620">
        <v>9.7241867043847199E-2</v>
      </c>
      <c r="L620" t="s">
        <v>628</v>
      </c>
      <c r="M620">
        <v>0.14451628037377101</v>
      </c>
      <c r="O620" t="s">
        <v>667</v>
      </c>
      <c r="P620">
        <v>0</v>
      </c>
      <c r="Q620" t="s">
        <v>667</v>
      </c>
      <c r="R620" s="3">
        <v>9.6325821375556299E-4</v>
      </c>
      <c r="S620" t="s">
        <v>667</v>
      </c>
      <c r="T620">
        <v>3.1191515896352901E-2</v>
      </c>
      <c r="V620" t="s">
        <v>667</v>
      </c>
      <c r="W620">
        <v>0.27212494083505501</v>
      </c>
      <c r="X620" t="s">
        <v>667</v>
      </c>
      <c r="Y620">
        <v>0.22148916614787001</v>
      </c>
      <c r="Z620" t="s">
        <v>667</v>
      </c>
      <c r="AA620">
        <v>0.28666558419336602</v>
      </c>
    </row>
    <row r="621" spans="1:27">
      <c r="A621" t="s">
        <v>629</v>
      </c>
      <c r="B621">
        <v>0.137640419241506</v>
      </c>
      <c r="C621" t="s">
        <v>629</v>
      </c>
      <c r="D621">
        <v>8.6652855316060595E-2</v>
      </c>
      <c r="E621" t="s">
        <v>629</v>
      </c>
      <c r="F621">
        <v>6.4701773357228307E-2</v>
      </c>
      <c r="H621" t="s">
        <v>629</v>
      </c>
      <c r="I621">
        <v>0.22457983302592699</v>
      </c>
      <c r="J621" t="s">
        <v>629</v>
      </c>
      <c r="K621">
        <v>9.6858978009549901E-2</v>
      </c>
      <c r="L621" t="s">
        <v>629</v>
      </c>
      <c r="M621">
        <v>0.217029992913012</v>
      </c>
      <c r="O621" t="s">
        <v>668</v>
      </c>
      <c r="P621">
        <v>0</v>
      </c>
      <c r="Q621" t="s">
        <v>668</v>
      </c>
      <c r="R621">
        <v>0</v>
      </c>
      <c r="S621" t="s">
        <v>668</v>
      </c>
      <c r="T621">
        <v>0</v>
      </c>
      <c r="V621" t="s">
        <v>668</v>
      </c>
      <c r="W621">
        <v>0</v>
      </c>
      <c r="X621" t="s">
        <v>668</v>
      </c>
      <c r="Y621">
        <v>0</v>
      </c>
      <c r="Z621" t="s">
        <v>668</v>
      </c>
      <c r="AA621">
        <v>1.1022401433197399E-2</v>
      </c>
    </row>
    <row r="622" spans="1:27">
      <c r="A622" t="s">
        <v>630</v>
      </c>
      <c r="B622">
        <v>1.7614822959758102E-2</v>
      </c>
      <c r="C622" t="s">
        <v>630</v>
      </c>
      <c r="D622">
        <v>1.12346555177497E-2</v>
      </c>
      <c r="E622" t="s">
        <v>630</v>
      </c>
      <c r="F622">
        <v>8.7830395004699201E-3</v>
      </c>
      <c r="H622" t="s">
        <v>630</v>
      </c>
      <c r="I622">
        <v>3.0840609351028999E-2</v>
      </c>
      <c r="J622" t="s">
        <v>630</v>
      </c>
      <c r="K622">
        <v>1.7297450427091701E-2</v>
      </c>
      <c r="L622" t="s">
        <v>630</v>
      </c>
      <c r="M622">
        <v>3.4879358811885898E-2</v>
      </c>
      <c r="O622" t="s">
        <v>669</v>
      </c>
      <c r="P622" s="3">
        <v>2.1272505720836599E-5</v>
      </c>
      <c r="Q622" t="s">
        <v>669</v>
      </c>
      <c r="R622" s="3">
        <v>1.43502309754337E-5</v>
      </c>
      <c r="S622" t="s">
        <v>669</v>
      </c>
      <c r="T622" s="3">
        <v>1.6845895813406898E-5</v>
      </c>
      <c r="U622" s="72"/>
      <c r="V622" t="s">
        <v>669</v>
      </c>
      <c r="W622">
        <v>0</v>
      </c>
      <c r="X622" t="s">
        <v>669</v>
      </c>
      <c r="Y622" s="3">
        <v>7.6843228313153102E-5</v>
      </c>
      <c r="Z622" t="s">
        <v>669</v>
      </c>
      <c r="AA622" s="3">
        <v>8.2070090830094794E-5</v>
      </c>
    </row>
    <row r="623" spans="1:27">
      <c r="A623" t="s">
        <v>631</v>
      </c>
      <c r="B623">
        <v>5.7404147810480796E-3</v>
      </c>
      <c r="C623" t="s">
        <v>631</v>
      </c>
      <c r="D623">
        <v>3.6612109438401898E-3</v>
      </c>
      <c r="E623" t="s">
        <v>631</v>
      </c>
      <c r="F623">
        <v>2.8622649166676001E-3</v>
      </c>
      <c r="H623" t="s">
        <v>631</v>
      </c>
      <c r="I623">
        <v>1.00505063413445E-2</v>
      </c>
      <c r="J623" t="s">
        <v>631</v>
      </c>
      <c r="K623">
        <v>5.6369876854832496E-3</v>
      </c>
      <c r="L623" t="s">
        <v>631</v>
      </c>
      <c r="M623">
        <v>1.1366676084945401E-2</v>
      </c>
      <c r="O623" t="s">
        <v>670</v>
      </c>
      <c r="P623" s="3">
        <v>7.5972639024257596E-7</v>
      </c>
      <c r="Q623" t="s">
        <v>670</v>
      </c>
      <c r="R623" s="3">
        <v>5.1250390242785205E-7</v>
      </c>
      <c r="S623" t="s">
        <v>670</v>
      </c>
      <c r="T623" s="3">
        <v>6.0163438320159902E-7</v>
      </c>
      <c r="U623" s="72"/>
      <c r="V623" t="s">
        <v>670</v>
      </c>
      <c r="W623" s="3">
        <v>2.89737363345921E-6</v>
      </c>
      <c r="X623" t="s">
        <v>670</v>
      </c>
      <c r="Y623" s="3">
        <v>2.74440390057861E-6</v>
      </c>
      <c r="Z623" t="s">
        <v>670</v>
      </c>
      <c r="AA623" s="3">
        <v>2.9310758691281E-6</v>
      </c>
    </row>
    <row r="624" spans="1:27">
      <c r="A624" t="s">
        <v>632</v>
      </c>
      <c r="B624">
        <v>0.104935591254616</v>
      </c>
      <c r="C624" t="s">
        <v>632</v>
      </c>
      <c r="D624">
        <v>5.5567315837834003E-2</v>
      </c>
      <c r="E624" t="s">
        <v>632</v>
      </c>
      <c r="F624">
        <v>6.1034091893816297E-2</v>
      </c>
      <c r="H624" t="s">
        <v>632</v>
      </c>
      <c r="I624">
        <v>0.27938741722027699</v>
      </c>
      <c r="J624" t="s">
        <v>632</v>
      </c>
      <c r="K624">
        <v>0.27846534653508498</v>
      </c>
      <c r="L624" t="s">
        <v>632</v>
      </c>
      <c r="M624">
        <v>0.26618398637219798</v>
      </c>
      <c r="O624" t="s">
        <v>671</v>
      </c>
      <c r="P624">
        <v>0.48319155385359402</v>
      </c>
      <c r="Q624" t="s">
        <v>671</v>
      </c>
      <c r="R624">
        <v>0.36710753315135197</v>
      </c>
      <c r="S624" t="s">
        <v>671</v>
      </c>
      <c r="T624">
        <v>0.37595863195071899</v>
      </c>
      <c r="V624" t="s">
        <v>671</v>
      </c>
      <c r="W624">
        <v>1.91029781017211</v>
      </c>
      <c r="X624" t="s">
        <v>671</v>
      </c>
      <c r="Y624">
        <v>1.8666507633587699</v>
      </c>
      <c r="Z624" t="s">
        <v>671</v>
      </c>
      <c r="AA624">
        <v>1.6712141882673901</v>
      </c>
    </row>
    <row r="625" spans="1:27">
      <c r="A625" t="s">
        <v>633</v>
      </c>
      <c r="B625">
        <v>1.09940159972476E-2</v>
      </c>
      <c r="C625" t="s">
        <v>633</v>
      </c>
      <c r="D625">
        <v>7.2709755408222601E-3</v>
      </c>
      <c r="E625" t="s">
        <v>633</v>
      </c>
      <c r="F625">
        <v>5.8474704606009597E-3</v>
      </c>
      <c r="H625" t="s">
        <v>633</v>
      </c>
      <c r="I625">
        <v>1.7626190651604499E-2</v>
      </c>
      <c r="J625" t="s">
        <v>633</v>
      </c>
      <c r="K625">
        <v>1.0259511163425401E-2</v>
      </c>
      <c r="L625" t="s">
        <v>633</v>
      </c>
      <c r="M625">
        <v>2.0053842994328101E-2</v>
      </c>
      <c r="O625" t="s">
        <v>672</v>
      </c>
      <c r="P625" s="3">
        <v>1.01297788205556E-4</v>
      </c>
      <c r="Q625" t="s">
        <v>672</v>
      </c>
      <c r="R625" s="3">
        <v>6.8334426032379202E-5</v>
      </c>
      <c r="S625" t="s">
        <v>672</v>
      </c>
      <c r="T625" s="3">
        <v>8.0218276707455502E-5</v>
      </c>
      <c r="U625" s="72"/>
      <c r="V625" t="s">
        <v>672</v>
      </c>
      <c r="W625" s="3">
        <v>3.8631560164503699E-4</v>
      </c>
      <c r="X625" t="s">
        <v>672</v>
      </c>
      <c r="Y625" s="3">
        <v>3.65919884643517E-4</v>
      </c>
      <c r="Z625" t="s">
        <v>672</v>
      </c>
      <c r="AA625" s="3">
        <v>3.9081009163055498E-4</v>
      </c>
    </row>
    <row r="626" spans="1:27">
      <c r="A626" t="s">
        <v>634</v>
      </c>
      <c r="B626">
        <v>4.7040092632797799E-2</v>
      </c>
      <c r="C626" t="s">
        <v>634</v>
      </c>
      <c r="D626">
        <v>3.4514809346142497E-2</v>
      </c>
      <c r="E626" t="s">
        <v>634</v>
      </c>
      <c r="F626">
        <v>2.39776789606766E-2</v>
      </c>
      <c r="H626" t="s">
        <v>634</v>
      </c>
      <c r="I626">
        <v>0.11899834437086</v>
      </c>
      <c r="J626" t="s">
        <v>634</v>
      </c>
      <c r="K626">
        <v>0.14586280056577</v>
      </c>
      <c r="L626" t="s">
        <v>634</v>
      </c>
      <c r="M626">
        <v>0.13309199318568901</v>
      </c>
      <c r="O626" t="s">
        <v>673</v>
      </c>
      <c r="P626" s="3">
        <v>2.1272505720836599E-5</v>
      </c>
      <c r="Q626" t="s">
        <v>673</v>
      </c>
      <c r="R626" s="3">
        <v>1.43502309754337E-5</v>
      </c>
      <c r="S626" t="s">
        <v>673</v>
      </c>
      <c r="T626" s="3">
        <v>1.6845895813406898E-5</v>
      </c>
      <c r="U626" s="72"/>
      <c r="V626" t="s">
        <v>673</v>
      </c>
      <c r="W626">
        <v>0</v>
      </c>
      <c r="X626" t="s">
        <v>673</v>
      </c>
      <c r="Y626" s="3">
        <v>7.6843228313153102E-5</v>
      </c>
      <c r="Z626" t="s">
        <v>673</v>
      </c>
      <c r="AA626" s="3">
        <v>8.2070090830094794E-5</v>
      </c>
    </row>
    <row r="627" spans="1:27">
      <c r="A627" t="s">
        <v>635</v>
      </c>
      <c r="B627">
        <v>-0.111086987992166</v>
      </c>
      <c r="C627" t="s">
        <v>635</v>
      </c>
      <c r="D627">
        <v>-7.6206604571780107E-2</v>
      </c>
      <c r="E627" t="s">
        <v>635</v>
      </c>
      <c r="F627">
        <v>-4.8391315722255898E-2</v>
      </c>
      <c r="H627" t="s">
        <v>635</v>
      </c>
      <c r="I627">
        <v>-0.138658940399182</v>
      </c>
      <c r="J627" t="s">
        <v>635</v>
      </c>
      <c r="K627">
        <v>-0.107850070722633</v>
      </c>
      <c r="L627" t="s">
        <v>635</v>
      </c>
      <c r="M627">
        <v>-0.13167234526190399</v>
      </c>
      <c r="O627" t="s">
        <v>674</v>
      </c>
      <c r="P627">
        <v>5.2731501535163199E-2</v>
      </c>
      <c r="Q627" t="s">
        <v>674</v>
      </c>
      <c r="R627">
        <v>3.9596642163814899E-3</v>
      </c>
      <c r="S627" t="s">
        <v>674</v>
      </c>
      <c r="T627">
        <v>5.6711847137194101E-3</v>
      </c>
      <c r="V627" t="s">
        <v>674</v>
      </c>
      <c r="W627">
        <v>2.9578797912108701E-2</v>
      </c>
      <c r="X627" t="s">
        <v>674</v>
      </c>
      <c r="Y627">
        <v>2.3854961837059801E-2</v>
      </c>
      <c r="Z627" t="s">
        <v>674</v>
      </c>
      <c r="AA627">
        <v>0.50023163693549499</v>
      </c>
    </row>
    <row r="628" spans="1:27">
      <c r="A628" t="s">
        <v>636</v>
      </c>
      <c r="B628" s="3">
        <v>9.1779887487687401E-5</v>
      </c>
      <c r="C628" t="s">
        <v>636</v>
      </c>
      <c r="D628" s="3">
        <v>5.8536802881165899E-5</v>
      </c>
      <c r="E628" t="s">
        <v>636</v>
      </c>
      <c r="F628" s="3">
        <v>4.5762956516487903E-5</v>
      </c>
      <c r="G628" s="72"/>
      <c r="H628" t="s">
        <v>636</v>
      </c>
      <c r="I628" s="3">
        <v>1.60691235108707E-4</v>
      </c>
      <c r="J628" t="s">
        <v>636</v>
      </c>
      <c r="K628" s="3">
        <v>9.0126256599296103E-5</v>
      </c>
      <c r="L628" t="s">
        <v>636</v>
      </c>
      <c r="M628" s="3">
        <v>1.8173464670697499E-4</v>
      </c>
      <c r="N628" s="72"/>
      <c r="O628" t="s">
        <v>675</v>
      </c>
      <c r="P628">
        <v>0</v>
      </c>
      <c r="Q628" t="s">
        <v>675</v>
      </c>
      <c r="R628">
        <v>0</v>
      </c>
      <c r="S628" t="s">
        <v>675</v>
      </c>
      <c r="T628">
        <v>0</v>
      </c>
      <c r="V628" t="s">
        <v>675</v>
      </c>
      <c r="W628">
        <v>0</v>
      </c>
      <c r="X628" t="s">
        <v>675</v>
      </c>
      <c r="Y628">
        <v>0</v>
      </c>
      <c r="Z628" t="s">
        <v>675</v>
      </c>
      <c r="AA628">
        <v>0</v>
      </c>
    </row>
    <row r="629" spans="1:27">
      <c r="A629" t="s">
        <v>637</v>
      </c>
      <c r="B629" s="3">
        <v>3.1570477268929399E-5</v>
      </c>
      <c r="C629" t="s">
        <v>637</v>
      </c>
      <c r="D629">
        <v>0</v>
      </c>
      <c r="E629" t="s">
        <v>637</v>
      </c>
      <c r="F629">
        <v>0</v>
      </c>
      <c r="H629" t="s">
        <v>637</v>
      </c>
      <c r="I629">
        <v>0</v>
      </c>
      <c r="J629" t="s">
        <v>637</v>
      </c>
      <c r="K629" s="3">
        <v>3.1001663487655303E-5</v>
      </c>
      <c r="L629" t="s">
        <v>637</v>
      </c>
      <c r="M629" s="3">
        <v>6.2513164020838702E-5</v>
      </c>
      <c r="N629" s="72"/>
      <c r="O629" t="s">
        <v>676</v>
      </c>
      <c r="P629">
        <v>0.31264041131362302</v>
      </c>
      <c r="Q629" t="s">
        <v>676</v>
      </c>
      <c r="R629">
        <v>0.18924236223392599</v>
      </c>
      <c r="S629" t="s">
        <v>676</v>
      </c>
      <c r="T629">
        <v>0.26730861625401298</v>
      </c>
      <c r="V629" t="s">
        <v>676</v>
      </c>
      <c r="W629">
        <v>0.63919564378738802</v>
      </c>
      <c r="X629" t="s">
        <v>676</v>
      </c>
      <c r="Y629">
        <v>0.78042192413704403</v>
      </c>
      <c r="Z629" t="s">
        <v>676</v>
      </c>
      <c r="AA629">
        <v>3.4106412000255597E-2</v>
      </c>
    </row>
    <row r="630" spans="1:27">
      <c r="A630" t="s">
        <v>638</v>
      </c>
      <c r="B630">
        <v>0</v>
      </c>
      <c r="C630" t="s">
        <v>638</v>
      </c>
      <c r="D630">
        <v>0</v>
      </c>
      <c r="E630" t="s">
        <v>638</v>
      </c>
      <c r="F630">
        <v>0</v>
      </c>
      <c r="H630" t="s">
        <v>638</v>
      </c>
      <c r="I630">
        <v>0</v>
      </c>
      <c r="J630" t="s">
        <v>638</v>
      </c>
      <c r="K630">
        <v>0</v>
      </c>
      <c r="L630" t="s">
        <v>638</v>
      </c>
      <c r="M630">
        <v>0</v>
      </c>
      <c r="O630" t="s">
        <v>677</v>
      </c>
      <c r="P630">
        <v>0</v>
      </c>
      <c r="Q630" t="s">
        <v>677</v>
      </c>
      <c r="R630">
        <v>0</v>
      </c>
      <c r="S630" t="s">
        <v>677</v>
      </c>
      <c r="T630">
        <v>0</v>
      </c>
      <c r="V630" t="s">
        <v>677</v>
      </c>
      <c r="W630">
        <v>0</v>
      </c>
      <c r="X630" t="s">
        <v>677</v>
      </c>
      <c r="Y630">
        <v>0</v>
      </c>
      <c r="Z630" t="s">
        <v>677</v>
      </c>
      <c r="AA630">
        <v>0</v>
      </c>
    </row>
    <row r="631" spans="1:27">
      <c r="A631" t="s">
        <v>639</v>
      </c>
      <c r="B631" s="3">
        <v>6.2299075143157497E-4</v>
      </c>
      <c r="C631" t="s">
        <v>639</v>
      </c>
      <c r="D631" s="3">
        <v>3.9734072258730801E-4</v>
      </c>
      <c r="E631" t="s">
        <v>639</v>
      </c>
      <c r="F631" s="3">
        <v>3.1063340180888699E-4</v>
      </c>
      <c r="G631" s="72"/>
      <c r="H631" t="s">
        <v>639</v>
      </c>
      <c r="I631">
        <v>1.0907526261924299E-3</v>
      </c>
      <c r="J631" t="s">
        <v>639</v>
      </c>
      <c r="K631" s="3">
        <v>6.1176610540128202E-4</v>
      </c>
      <c r="L631" t="s">
        <v>639</v>
      </c>
      <c r="M631">
        <v>1.23359275340492E-3</v>
      </c>
      <c r="O631" t="s">
        <v>678</v>
      </c>
      <c r="P631">
        <v>1.42063812181799E-2</v>
      </c>
      <c r="Q631" t="s">
        <v>678</v>
      </c>
      <c r="R631">
        <v>9.5834771684438508E-3</v>
      </c>
      <c r="S631" t="s">
        <v>678</v>
      </c>
      <c r="T631">
        <v>1.12501116081998E-2</v>
      </c>
      <c r="V631" t="s">
        <v>678</v>
      </c>
      <c r="W631">
        <v>5.4178349547328197E-2</v>
      </c>
      <c r="X631" t="s">
        <v>678</v>
      </c>
      <c r="Y631">
        <v>5.1317976682125198E-2</v>
      </c>
      <c r="Z631" t="s">
        <v>678</v>
      </c>
      <c r="AA631">
        <v>5.4808673249845397E-2</v>
      </c>
    </row>
    <row r="632" spans="1:27">
      <c r="A632" t="s">
        <v>641</v>
      </c>
      <c r="B632">
        <v>-0.21490955958142799</v>
      </c>
      <c r="C632" t="s">
        <v>641</v>
      </c>
      <c r="D632">
        <v>-0.137068358482792</v>
      </c>
      <c r="E632" t="s">
        <v>641</v>
      </c>
      <c r="F632">
        <v>-0.107157429563812</v>
      </c>
      <c r="H632" t="s">
        <v>641</v>
      </c>
      <c r="I632">
        <v>-0.37627070059534101</v>
      </c>
      <c r="J632" t="s">
        <v>641</v>
      </c>
      <c r="K632">
        <v>-0.211037457571364</v>
      </c>
      <c r="L632" t="s">
        <v>641</v>
      </c>
      <c r="M632">
        <v>-0.42554544308222803</v>
      </c>
      <c r="O632" t="s">
        <v>679</v>
      </c>
      <c r="P632">
        <v>9.5771050852550096E-2</v>
      </c>
      <c r="Q632" t="s">
        <v>679</v>
      </c>
      <c r="R632">
        <v>4.3556306425215102E-2</v>
      </c>
      <c r="S632" t="s">
        <v>679</v>
      </c>
      <c r="T632">
        <v>5.9547439460103199E-2</v>
      </c>
      <c r="V632" t="s">
        <v>679</v>
      </c>
      <c r="W632">
        <v>0.42844080079362301</v>
      </c>
      <c r="X632" t="s">
        <v>679</v>
      </c>
      <c r="Y632">
        <v>0.39360687022900698</v>
      </c>
      <c r="Z632" t="s">
        <v>679</v>
      </c>
      <c r="AA632">
        <v>0.33680081855388799</v>
      </c>
    </row>
    <row r="633" spans="1:27">
      <c r="A633" t="s">
        <v>642</v>
      </c>
      <c r="B633" s="3">
        <v>6.28553168855071E-4</v>
      </c>
      <c r="C633" t="s">
        <v>642</v>
      </c>
      <c r="D633" s="3">
        <v>4.0088840761040898E-4</v>
      </c>
      <c r="E633" t="s">
        <v>642</v>
      </c>
      <c r="F633" s="3">
        <v>3.1340691432503801E-4</v>
      </c>
      <c r="G633" s="72"/>
      <c r="H633" t="s">
        <v>642</v>
      </c>
      <c r="I633">
        <v>1.10049148892629E-3</v>
      </c>
      <c r="J633" t="s">
        <v>642</v>
      </c>
      <c r="K633" s="3">
        <v>6.1722830277093695E-4</v>
      </c>
      <c r="L633" t="s">
        <v>642</v>
      </c>
      <c r="M633">
        <v>1.24460697441747E-3</v>
      </c>
      <c r="O633" t="s">
        <v>680</v>
      </c>
      <c r="P633" s="3">
        <v>2.5324446219849301E-7</v>
      </c>
      <c r="Q633" t="s">
        <v>680</v>
      </c>
      <c r="R633" s="3">
        <v>1.7083608304191399E-7</v>
      </c>
      <c r="S633" t="s">
        <v>680</v>
      </c>
      <c r="T633" s="3">
        <v>2.00545685782786E-7</v>
      </c>
      <c r="U633" s="72"/>
      <c r="V633" t="s">
        <v>680</v>
      </c>
      <c r="W633" s="3">
        <v>9.6578902002298393E-7</v>
      </c>
      <c r="X633" t="s">
        <v>680</v>
      </c>
      <c r="Y633" s="3">
        <v>9.1479970907531797E-7</v>
      </c>
      <c r="Z633" t="s">
        <v>680</v>
      </c>
      <c r="AA633" s="3">
        <v>9.7702523728858697E-7</v>
      </c>
    </row>
    <row r="634" spans="1:27">
      <c r="A634" t="s">
        <v>643</v>
      </c>
      <c r="B634">
        <v>0</v>
      </c>
      <c r="C634" t="s">
        <v>643</v>
      </c>
      <c r="D634">
        <v>0</v>
      </c>
      <c r="E634" t="s">
        <v>643</v>
      </c>
      <c r="F634">
        <v>0</v>
      </c>
      <c r="H634" t="s">
        <v>643</v>
      </c>
      <c r="I634">
        <v>0</v>
      </c>
      <c r="J634" t="s">
        <v>643</v>
      </c>
      <c r="K634">
        <v>0</v>
      </c>
      <c r="L634" t="s">
        <v>643</v>
      </c>
      <c r="M634">
        <v>0</v>
      </c>
      <c r="O634" t="s">
        <v>681</v>
      </c>
      <c r="P634">
        <v>0</v>
      </c>
      <c r="Q634" t="s">
        <v>681</v>
      </c>
      <c r="R634">
        <v>0</v>
      </c>
      <c r="S634" t="s">
        <v>681</v>
      </c>
      <c r="T634">
        <v>0</v>
      </c>
      <c r="V634" t="s">
        <v>681</v>
      </c>
      <c r="W634">
        <v>0</v>
      </c>
      <c r="X634" t="s">
        <v>681</v>
      </c>
      <c r="Y634">
        <v>0</v>
      </c>
      <c r="Z634" t="s">
        <v>681</v>
      </c>
      <c r="AA634">
        <v>0</v>
      </c>
    </row>
    <row r="635" spans="1:27">
      <c r="A635" t="s">
        <v>645</v>
      </c>
      <c r="B635">
        <v>0.12664640324214699</v>
      </c>
      <c r="C635" t="s">
        <v>645</v>
      </c>
      <c r="D635">
        <v>7.9381879762912694E-2</v>
      </c>
      <c r="E635" t="s">
        <v>645</v>
      </c>
      <c r="F635">
        <v>5.88543029034789E-2</v>
      </c>
      <c r="H635" t="s">
        <v>645</v>
      </c>
      <c r="I635">
        <v>0.20695364238410499</v>
      </c>
      <c r="J635" t="s">
        <v>645</v>
      </c>
      <c r="K635">
        <v>8.6599466849276996E-2</v>
      </c>
      <c r="L635" t="s">
        <v>645</v>
      </c>
      <c r="M635">
        <v>0.19697614991482101</v>
      </c>
      <c r="O635" t="s">
        <v>682</v>
      </c>
      <c r="P635">
        <v>4.3396721390308798E-2</v>
      </c>
      <c r="Q635" t="s">
        <v>682</v>
      </c>
      <c r="R635">
        <v>2.7537913163541799E-2</v>
      </c>
      <c r="S635" t="s">
        <v>682</v>
      </c>
      <c r="T635">
        <v>3.1191515910904799E-2</v>
      </c>
      <c r="V635" t="s">
        <v>682</v>
      </c>
      <c r="W635">
        <v>0.21888310462236399</v>
      </c>
      <c r="X635" t="s">
        <v>682</v>
      </c>
      <c r="Y635">
        <v>0.21469465648988201</v>
      </c>
      <c r="Z635" t="s">
        <v>682</v>
      </c>
      <c r="AA635">
        <v>5.1159618014935397E-2</v>
      </c>
    </row>
    <row r="636" spans="1:27">
      <c r="A636" t="s">
        <v>646</v>
      </c>
      <c r="B636">
        <v>1.09940159972476E-2</v>
      </c>
      <c r="C636" t="s">
        <v>646</v>
      </c>
      <c r="D636">
        <v>7.2709755408222601E-3</v>
      </c>
      <c r="E636" t="s">
        <v>646</v>
      </c>
      <c r="F636">
        <v>5.8474704606009597E-3</v>
      </c>
      <c r="H636" t="s">
        <v>646</v>
      </c>
      <c r="I636">
        <v>1.7626190651604499E-2</v>
      </c>
      <c r="J636" t="s">
        <v>646</v>
      </c>
      <c r="K636">
        <v>1.0259511163425401E-2</v>
      </c>
      <c r="L636" t="s">
        <v>646</v>
      </c>
      <c r="M636">
        <v>2.0053842994328101E-2</v>
      </c>
      <c r="O636" t="s">
        <v>683</v>
      </c>
      <c r="P636">
        <v>0</v>
      </c>
      <c r="Q636" t="s">
        <v>683</v>
      </c>
      <c r="R636">
        <v>0</v>
      </c>
      <c r="S636" t="s">
        <v>683</v>
      </c>
      <c r="T636">
        <v>0</v>
      </c>
      <c r="V636" t="s">
        <v>683</v>
      </c>
      <c r="W636">
        <v>0</v>
      </c>
      <c r="X636" t="s">
        <v>683</v>
      </c>
      <c r="Y636">
        <v>0</v>
      </c>
      <c r="Z636" t="s">
        <v>683</v>
      </c>
      <c r="AA636">
        <v>0</v>
      </c>
    </row>
    <row r="637" spans="1:27">
      <c r="A637" t="s">
        <v>647</v>
      </c>
      <c r="B637">
        <v>0.683890577507554</v>
      </c>
      <c r="C637" t="s">
        <v>647</v>
      </c>
      <c r="D637">
        <v>0.49216765453456901</v>
      </c>
      <c r="E637" t="s">
        <v>647</v>
      </c>
      <c r="F637">
        <v>0.39381521202449199</v>
      </c>
      <c r="H637" t="s">
        <v>647</v>
      </c>
      <c r="I637">
        <v>1.02959437086246</v>
      </c>
      <c r="J637" t="s">
        <v>647</v>
      </c>
      <c r="K637">
        <v>0.83834276284324005</v>
      </c>
      <c r="L637" t="s">
        <v>647</v>
      </c>
      <c r="M637">
        <v>1.12862010221579</v>
      </c>
      <c r="O637" t="s">
        <v>684</v>
      </c>
      <c r="P637" s="3">
        <v>1.0129778487938799E-4</v>
      </c>
      <c r="Q637" t="s">
        <v>684</v>
      </c>
      <c r="R637" s="3">
        <v>6.8334433216756603E-5</v>
      </c>
      <c r="S637" t="s">
        <v>684</v>
      </c>
      <c r="T637" s="3">
        <v>8.0218274313113901E-5</v>
      </c>
      <c r="U637" s="72"/>
      <c r="V637" t="s">
        <v>684</v>
      </c>
      <c r="W637" s="3">
        <v>3.8631560800916301E-4</v>
      </c>
      <c r="X637" t="s">
        <v>684</v>
      </c>
      <c r="Y637" s="3">
        <v>3.6591988363011399E-4</v>
      </c>
      <c r="Z637" t="s">
        <v>684</v>
      </c>
      <c r="AA637" s="3">
        <v>3.9081009491544498E-4</v>
      </c>
    </row>
    <row r="638" spans="1:27">
      <c r="A638" t="s">
        <v>648</v>
      </c>
      <c r="B638">
        <v>1.09940159972476E-2</v>
      </c>
      <c r="C638" t="s">
        <v>648</v>
      </c>
      <c r="D638">
        <v>7.2709755408222601E-3</v>
      </c>
      <c r="E638" t="s">
        <v>648</v>
      </c>
      <c r="F638">
        <v>5.8474704606009597E-3</v>
      </c>
      <c r="H638" t="s">
        <v>648</v>
      </c>
      <c r="I638">
        <v>1.7626190651604499E-2</v>
      </c>
      <c r="J638" t="s">
        <v>648</v>
      </c>
      <c r="K638">
        <v>1.0259511163425401E-2</v>
      </c>
      <c r="L638" t="s">
        <v>648</v>
      </c>
      <c r="M638">
        <v>2.0053842994328101E-2</v>
      </c>
      <c r="O638" t="s">
        <v>685</v>
      </c>
      <c r="P638">
        <v>0</v>
      </c>
      <c r="Q638" t="s">
        <v>685</v>
      </c>
      <c r="R638">
        <v>0</v>
      </c>
      <c r="S638" t="s">
        <v>685</v>
      </c>
      <c r="T638">
        <v>0</v>
      </c>
      <c r="V638" t="s">
        <v>685</v>
      </c>
      <c r="W638">
        <v>0</v>
      </c>
      <c r="X638" t="s">
        <v>685</v>
      </c>
      <c r="Y638">
        <v>0</v>
      </c>
      <c r="Z638" t="s">
        <v>685</v>
      </c>
      <c r="AA638">
        <v>0</v>
      </c>
    </row>
    <row r="639" spans="1:27">
      <c r="A639" t="s">
        <v>649</v>
      </c>
      <c r="B639">
        <v>0.209871182515559</v>
      </c>
      <c r="C639" t="s">
        <v>649</v>
      </c>
      <c r="D639">
        <v>0.11642675698560501</v>
      </c>
      <c r="E639" t="s">
        <v>649</v>
      </c>
      <c r="F639">
        <v>0.12206818379980799</v>
      </c>
      <c r="H639" t="s">
        <v>649</v>
      </c>
      <c r="I639">
        <v>0.44495033112582699</v>
      </c>
      <c r="J639" t="s">
        <v>649</v>
      </c>
      <c r="K639">
        <v>0.43140028288543097</v>
      </c>
      <c r="L639" t="s">
        <v>649</v>
      </c>
      <c r="M639">
        <v>0.50574957410562105</v>
      </c>
      <c r="O639" t="s">
        <v>686</v>
      </c>
      <c r="P639">
        <v>2.6290092390896101E-2</v>
      </c>
      <c r="Q639" t="s">
        <v>686</v>
      </c>
      <c r="R639">
        <v>1.18789926614223E-2</v>
      </c>
      <c r="S639" t="s">
        <v>686</v>
      </c>
      <c r="T639">
        <v>2.12669426643225E-2</v>
      </c>
      <c r="V639" t="s">
        <v>686</v>
      </c>
      <c r="W639">
        <v>0.106483672503549</v>
      </c>
      <c r="X639" t="s">
        <v>686</v>
      </c>
      <c r="Y639">
        <v>8.9456106870228994E-2</v>
      </c>
      <c r="Z639" t="s">
        <v>686</v>
      </c>
      <c r="AA639">
        <v>0.102319236016371</v>
      </c>
    </row>
    <row r="640" spans="1:27">
      <c r="A640" t="s">
        <v>650</v>
      </c>
      <c r="B640">
        <v>2.1240411058040198</v>
      </c>
      <c r="C640" t="s">
        <v>650</v>
      </c>
      <c r="D640">
        <v>1.87903524555461</v>
      </c>
      <c r="E640" t="s">
        <v>650</v>
      </c>
      <c r="F640">
        <v>1.5863414421483999</v>
      </c>
      <c r="H640" t="s">
        <v>650</v>
      </c>
      <c r="I640">
        <v>1.5230494619205199</v>
      </c>
      <c r="J640" t="s">
        <v>650</v>
      </c>
      <c r="K640">
        <v>1.4315549858557199</v>
      </c>
      <c r="L640" t="s">
        <v>650</v>
      </c>
      <c r="M640">
        <v>1.8932336030664301</v>
      </c>
      <c r="O640" t="s">
        <v>687</v>
      </c>
      <c r="P640">
        <v>0</v>
      </c>
      <c r="Q640" t="s">
        <v>687</v>
      </c>
      <c r="R640">
        <v>0</v>
      </c>
      <c r="S640" t="s">
        <v>687</v>
      </c>
      <c r="T640">
        <v>0</v>
      </c>
      <c r="V640" t="s">
        <v>687</v>
      </c>
      <c r="W640">
        <v>0</v>
      </c>
      <c r="X640" t="s">
        <v>687</v>
      </c>
      <c r="Y640">
        <v>0</v>
      </c>
      <c r="Z640" t="s">
        <v>687</v>
      </c>
      <c r="AA640">
        <v>0</v>
      </c>
    </row>
    <row r="641" spans="1:27">
      <c r="A641" t="s">
        <v>651</v>
      </c>
      <c r="B641">
        <v>0</v>
      </c>
      <c r="C641" t="s">
        <v>651</v>
      </c>
      <c r="D641">
        <v>0</v>
      </c>
      <c r="E641" t="s">
        <v>651</v>
      </c>
      <c r="F641">
        <v>0</v>
      </c>
      <c r="H641" t="s">
        <v>651</v>
      </c>
      <c r="I641">
        <v>0</v>
      </c>
      <c r="J641" t="s">
        <v>651</v>
      </c>
      <c r="K641">
        <v>0</v>
      </c>
      <c r="L641" t="s">
        <v>651</v>
      </c>
      <c r="M641">
        <v>0</v>
      </c>
      <c r="O641" t="s">
        <v>688</v>
      </c>
      <c r="P641">
        <v>0</v>
      </c>
      <c r="Q641" t="s">
        <v>688</v>
      </c>
      <c r="R641">
        <v>0</v>
      </c>
      <c r="S641" t="s">
        <v>688</v>
      </c>
      <c r="T641">
        <v>0</v>
      </c>
      <c r="V641" t="s">
        <v>688</v>
      </c>
      <c r="W641">
        <v>0</v>
      </c>
      <c r="X641" t="s">
        <v>688</v>
      </c>
      <c r="Y641">
        <v>0</v>
      </c>
      <c r="Z641" t="s">
        <v>688</v>
      </c>
      <c r="AA641">
        <v>0</v>
      </c>
    </row>
    <row r="642" spans="1:27">
      <c r="A642" t="s">
        <v>652</v>
      </c>
      <c r="B642">
        <v>0</v>
      </c>
      <c r="C642" t="s">
        <v>652</v>
      </c>
      <c r="D642">
        <v>0</v>
      </c>
      <c r="E642" t="s">
        <v>652</v>
      </c>
      <c r="F642">
        <v>0</v>
      </c>
      <c r="H642" t="s">
        <v>652</v>
      </c>
      <c r="I642">
        <v>0</v>
      </c>
      <c r="J642" t="s">
        <v>652</v>
      </c>
      <c r="K642">
        <v>0</v>
      </c>
      <c r="L642" t="s">
        <v>652</v>
      </c>
      <c r="M642">
        <v>0</v>
      </c>
      <c r="O642" t="s">
        <v>689</v>
      </c>
      <c r="P642">
        <v>0</v>
      </c>
      <c r="Q642" t="s">
        <v>689</v>
      </c>
      <c r="R642">
        <v>0</v>
      </c>
      <c r="S642" t="s">
        <v>689</v>
      </c>
      <c r="T642">
        <v>0</v>
      </c>
      <c r="V642" t="s">
        <v>689</v>
      </c>
      <c r="W642">
        <v>0</v>
      </c>
      <c r="X642" t="s">
        <v>689</v>
      </c>
      <c r="Y642">
        <v>0</v>
      </c>
      <c r="Z642" t="s">
        <v>689</v>
      </c>
      <c r="AA642">
        <v>0</v>
      </c>
    </row>
    <row r="643" spans="1:27">
      <c r="A643" t="s">
        <v>653</v>
      </c>
      <c r="B643">
        <v>0.41519467361412599</v>
      </c>
      <c r="C643" t="s">
        <v>653</v>
      </c>
      <c r="D643">
        <v>0.38330016934800998</v>
      </c>
      <c r="E643" t="s">
        <v>653</v>
      </c>
      <c r="F643">
        <v>0.29595169587583903</v>
      </c>
      <c r="H643" t="s">
        <v>653</v>
      </c>
      <c r="I643">
        <v>3.1043046357615799E-2</v>
      </c>
      <c r="J643" t="s">
        <v>653</v>
      </c>
      <c r="K643">
        <v>3.9780763790664697E-2</v>
      </c>
      <c r="L643" t="s">
        <v>653</v>
      </c>
      <c r="M643">
        <v>3.1942078364565502E-2</v>
      </c>
      <c r="O643" t="s">
        <v>690</v>
      </c>
      <c r="P643">
        <v>6.3847367235033398E-2</v>
      </c>
      <c r="Q643" t="s">
        <v>690</v>
      </c>
      <c r="R643">
        <v>3.8276754131249598E-2</v>
      </c>
      <c r="S643" t="s">
        <v>690</v>
      </c>
      <c r="T643">
        <v>5.67118471048602E-2</v>
      </c>
      <c r="V643" t="s">
        <v>690</v>
      </c>
      <c r="W643">
        <v>0.30170373876005602</v>
      </c>
      <c r="X643" t="s">
        <v>690</v>
      </c>
      <c r="Y643">
        <v>0.29222328244274798</v>
      </c>
      <c r="Z643" t="s">
        <v>690</v>
      </c>
      <c r="AA643">
        <v>0.28564120054570202</v>
      </c>
    </row>
    <row r="644" spans="1:27">
      <c r="A644" t="s">
        <v>654</v>
      </c>
      <c r="B644">
        <v>4.3421623968736403E-2</v>
      </c>
      <c r="C644" t="s">
        <v>654</v>
      </c>
      <c r="D644">
        <v>2.91066892464013E-2</v>
      </c>
      <c r="E644" t="s">
        <v>654</v>
      </c>
      <c r="F644">
        <v>2.61574679571017E-2</v>
      </c>
      <c r="H644" t="s">
        <v>654</v>
      </c>
      <c r="I644">
        <v>6.7259933774834399E-2</v>
      </c>
      <c r="J644" t="s">
        <v>654</v>
      </c>
      <c r="K644">
        <v>5.3041018387552999E-2</v>
      </c>
      <c r="L644" t="s">
        <v>654</v>
      </c>
      <c r="M644">
        <v>5.8560477001703498E-2</v>
      </c>
      <c r="O644" t="s">
        <v>691</v>
      </c>
      <c r="P644" s="3">
        <v>2.5324446219849301E-7</v>
      </c>
      <c r="Q644" t="s">
        <v>691</v>
      </c>
      <c r="R644" s="3">
        <v>1.7083608304191399E-7</v>
      </c>
      <c r="S644" t="s">
        <v>691</v>
      </c>
      <c r="T644" s="3">
        <v>2.00545685782786E-7</v>
      </c>
      <c r="U644" s="72"/>
      <c r="V644" t="s">
        <v>691</v>
      </c>
      <c r="W644" s="3">
        <v>9.6578902002298393E-7</v>
      </c>
      <c r="X644" t="s">
        <v>691</v>
      </c>
      <c r="Y644" s="3">
        <v>9.1479970907531797E-7</v>
      </c>
      <c r="Z644" t="s">
        <v>691</v>
      </c>
      <c r="AA644" s="3">
        <v>9.7702523728858697E-7</v>
      </c>
    </row>
    <row r="645" spans="1:27">
      <c r="A645" t="s">
        <v>655</v>
      </c>
      <c r="B645">
        <v>0.119711004969363</v>
      </c>
      <c r="C645" t="s">
        <v>655</v>
      </c>
      <c r="D645">
        <v>8.8422593847022293E-2</v>
      </c>
      <c r="E645" t="s">
        <v>655</v>
      </c>
      <c r="F645">
        <v>7.3749527712384105E-2</v>
      </c>
      <c r="H645" t="s">
        <v>655</v>
      </c>
      <c r="I645">
        <v>0.16211368653421601</v>
      </c>
      <c r="J645" t="s">
        <v>655</v>
      </c>
      <c r="K645">
        <v>0.157281353135313</v>
      </c>
      <c r="L645" t="s">
        <v>655</v>
      </c>
      <c r="M645">
        <v>0.174794151050539</v>
      </c>
      <c r="O645" t="s">
        <v>692</v>
      </c>
      <c r="P645" s="3">
        <v>2.8236757535132E-5</v>
      </c>
      <c r="Q645" t="s">
        <v>692</v>
      </c>
      <c r="R645" s="3">
        <v>1.9048223259173499E-5</v>
      </c>
      <c r="S645" t="s">
        <v>692</v>
      </c>
      <c r="T645" s="3">
        <v>2.2360843964780599E-5</v>
      </c>
      <c r="U645" s="72"/>
      <c r="V645" t="s">
        <v>692</v>
      </c>
      <c r="W645" s="3">
        <v>1.07685475732562E-4</v>
      </c>
      <c r="X645" t="s">
        <v>692</v>
      </c>
      <c r="Y645" s="3">
        <v>1.02000167561898E-4</v>
      </c>
      <c r="Z645" t="s">
        <v>692</v>
      </c>
      <c r="AA645" s="3">
        <v>1.08938313957677E-4</v>
      </c>
    </row>
    <row r="646" spans="1:27">
      <c r="A646" t="s">
        <v>656</v>
      </c>
      <c r="B646">
        <v>0.108915906788247</v>
      </c>
      <c r="C646" t="s">
        <v>656</v>
      </c>
      <c r="D646">
        <v>9.5655165114309895E-2</v>
      </c>
      <c r="E646" t="s">
        <v>656</v>
      </c>
      <c r="F646">
        <v>8.0815677042462203E-2</v>
      </c>
      <c r="H646" t="s">
        <v>656</v>
      </c>
      <c r="I646">
        <v>7.8642384105960195E-2</v>
      </c>
      <c r="J646" t="s">
        <v>656</v>
      </c>
      <c r="K646">
        <v>7.3483910891089105E-2</v>
      </c>
      <c r="L646" t="s">
        <v>656</v>
      </c>
      <c r="M646">
        <v>9.7157155025553596E-2</v>
      </c>
      <c r="O646" t="s">
        <v>693</v>
      </c>
      <c r="P646">
        <v>1.0127550378749</v>
      </c>
      <c r="Q646" t="s">
        <v>693</v>
      </c>
      <c r="R646">
        <v>0.52741451695816199</v>
      </c>
      <c r="S646" t="s">
        <v>693</v>
      </c>
      <c r="T646">
        <v>0.95492302672220297</v>
      </c>
      <c r="V646" t="s">
        <v>693</v>
      </c>
      <c r="W646">
        <v>5.5895417811989301</v>
      </c>
      <c r="X646" t="s">
        <v>693</v>
      </c>
      <c r="Y646">
        <v>6.0633883038266498</v>
      </c>
      <c r="Z646" t="s">
        <v>693</v>
      </c>
      <c r="AA646">
        <v>5.30482294368431</v>
      </c>
    </row>
    <row r="647" spans="1:27">
      <c r="A647" t="s">
        <v>658</v>
      </c>
      <c r="B647">
        <v>0.101678969460124</v>
      </c>
      <c r="C647" t="s">
        <v>658</v>
      </c>
      <c r="D647">
        <v>9.5655165114309895E-2</v>
      </c>
      <c r="E647" t="s">
        <v>658</v>
      </c>
      <c r="F647">
        <v>8.0815677042462203E-2</v>
      </c>
      <c r="H647" t="s">
        <v>658</v>
      </c>
      <c r="I647">
        <v>7.8642384105960195E-2</v>
      </c>
      <c r="J647" t="s">
        <v>658</v>
      </c>
      <c r="K647">
        <v>6.0223656294200803E-2</v>
      </c>
      <c r="L647" t="s">
        <v>658</v>
      </c>
      <c r="M647">
        <v>8.1186115843270804E-2</v>
      </c>
      <c r="O647" t="s">
        <v>694</v>
      </c>
      <c r="P647">
        <v>0</v>
      </c>
      <c r="Q647" t="s">
        <v>694</v>
      </c>
      <c r="R647">
        <v>0</v>
      </c>
      <c r="S647" t="s">
        <v>694</v>
      </c>
      <c r="T647">
        <v>0</v>
      </c>
      <c r="V647" t="s">
        <v>694</v>
      </c>
      <c r="W647">
        <v>0</v>
      </c>
      <c r="X647" t="s">
        <v>694</v>
      </c>
      <c r="Y647">
        <v>0</v>
      </c>
      <c r="Z647" t="s">
        <v>694</v>
      </c>
      <c r="AA647">
        <v>0</v>
      </c>
    </row>
    <row r="648" spans="1:27">
      <c r="A648" t="s">
        <v>659</v>
      </c>
      <c r="B648">
        <v>0</v>
      </c>
      <c r="C648" t="s">
        <v>659</v>
      </c>
      <c r="D648">
        <v>0</v>
      </c>
      <c r="E648" t="s">
        <v>659</v>
      </c>
      <c r="F648">
        <v>0</v>
      </c>
      <c r="H648" t="s">
        <v>659</v>
      </c>
      <c r="I648">
        <v>0</v>
      </c>
      <c r="J648" t="s">
        <v>659</v>
      </c>
      <c r="K648">
        <v>0</v>
      </c>
      <c r="L648" t="s">
        <v>659</v>
      </c>
      <c r="M648">
        <v>0</v>
      </c>
      <c r="O648" t="s">
        <v>695</v>
      </c>
      <c r="P648">
        <v>-0.170798315899446</v>
      </c>
      <c r="Q648" t="s">
        <v>695</v>
      </c>
      <c r="R648">
        <v>-8.1640522941597696E-2</v>
      </c>
      <c r="S648" t="s">
        <v>695</v>
      </c>
      <c r="T648">
        <v>-7.1292007021838799E-2</v>
      </c>
      <c r="V648" t="s">
        <v>695</v>
      </c>
      <c r="W648">
        <v>-0.82699509704252705</v>
      </c>
      <c r="X648" t="s">
        <v>695</v>
      </c>
      <c r="Y648">
        <v>-0.75103620612935595</v>
      </c>
      <c r="Z648" t="s">
        <v>695</v>
      </c>
      <c r="AA648">
        <v>-0.63022760127205402</v>
      </c>
    </row>
    <row r="649" spans="1:27">
      <c r="A649" t="s">
        <v>660</v>
      </c>
      <c r="B649">
        <v>-0.23196416323480601</v>
      </c>
      <c r="C649" t="s">
        <v>660</v>
      </c>
      <c r="D649">
        <v>-7.2960682213306399E-2</v>
      </c>
      <c r="E649" t="s">
        <v>660</v>
      </c>
      <c r="F649">
        <v>-7.6947650217334698E-2</v>
      </c>
      <c r="H649" t="s">
        <v>660</v>
      </c>
      <c r="I649">
        <v>-0.515203242932329</v>
      </c>
      <c r="J649" t="s">
        <v>660</v>
      </c>
      <c r="K649">
        <v>-0.446797319760662</v>
      </c>
      <c r="L649" t="s">
        <v>660</v>
      </c>
      <c r="M649">
        <v>0.52397071682207697</v>
      </c>
      <c r="O649" t="s">
        <v>696</v>
      </c>
      <c r="P649">
        <v>1.39173697743628E-2</v>
      </c>
      <c r="Q649" t="s">
        <v>696</v>
      </c>
      <c r="R649">
        <v>9.8311966639700807E-3</v>
      </c>
      <c r="S649" t="s">
        <v>696</v>
      </c>
      <c r="T649">
        <v>1.13709078954828E-2</v>
      </c>
      <c r="V649" t="s">
        <v>696</v>
      </c>
      <c r="W649">
        <v>4.8736099932133702E-2</v>
      </c>
      <c r="X649" t="s">
        <v>696</v>
      </c>
      <c r="Y649">
        <v>4.6365735441364797E-2</v>
      </c>
      <c r="Z649" t="s">
        <v>696</v>
      </c>
      <c r="AA649">
        <v>4.9397224055538799E-2</v>
      </c>
    </row>
    <row r="650" spans="1:27">
      <c r="A650" t="s">
        <v>661</v>
      </c>
      <c r="B650">
        <v>1.6531504581507699E-2</v>
      </c>
      <c r="C650" t="s">
        <v>661</v>
      </c>
      <c r="D650">
        <v>1.05437198872095E-2</v>
      </c>
      <c r="E650" t="s">
        <v>661</v>
      </c>
      <c r="F650">
        <v>8.2428792011341994E-3</v>
      </c>
      <c r="H650" t="s">
        <v>661</v>
      </c>
      <c r="I650">
        <v>2.89439000480342E-2</v>
      </c>
      <c r="J650" t="s">
        <v>661</v>
      </c>
      <c r="K650">
        <v>1.6233650581852999E-2</v>
      </c>
      <c r="L650" t="s">
        <v>661</v>
      </c>
      <c r="M650">
        <v>3.27342648524791E-2</v>
      </c>
      <c r="O650" t="s">
        <v>697</v>
      </c>
      <c r="P650">
        <v>0.95619231117867598</v>
      </c>
      <c r="Q650" t="s">
        <v>697</v>
      </c>
      <c r="R650">
        <v>0.69195432372529098</v>
      </c>
      <c r="S650" t="s">
        <v>697</v>
      </c>
      <c r="T650">
        <v>0.90337167566885301</v>
      </c>
      <c r="V650" t="s">
        <v>697</v>
      </c>
      <c r="W650">
        <v>3.44320955616422</v>
      </c>
      <c r="X650" t="s">
        <v>697</v>
      </c>
      <c r="Y650">
        <v>3.4763471448530199</v>
      </c>
      <c r="Z650" t="s">
        <v>697</v>
      </c>
      <c r="AA650">
        <v>3.0366642161675901</v>
      </c>
    </row>
    <row r="651" spans="1:27">
      <c r="A651" t="s">
        <v>662</v>
      </c>
      <c r="B651">
        <v>0</v>
      </c>
      <c r="C651" t="s">
        <v>662</v>
      </c>
      <c r="D651">
        <v>0</v>
      </c>
      <c r="E651" t="s">
        <v>662</v>
      </c>
      <c r="F651">
        <v>0</v>
      </c>
      <c r="H651" t="s">
        <v>662</v>
      </c>
      <c r="I651">
        <v>0</v>
      </c>
      <c r="J651" t="s">
        <v>662</v>
      </c>
      <c r="K651">
        <v>0</v>
      </c>
      <c r="L651" t="s">
        <v>662</v>
      </c>
      <c r="M651">
        <v>0</v>
      </c>
      <c r="O651" t="s">
        <v>698</v>
      </c>
      <c r="P651">
        <v>0</v>
      </c>
      <c r="Q651" t="s">
        <v>698</v>
      </c>
      <c r="R651">
        <v>0</v>
      </c>
      <c r="S651" t="s">
        <v>698</v>
      </c>
      <c r="T651">
        <v>0</v>
      </c>
      <c r="V651" t="s">
        <v>698</v>
      </c>
      <c r="W651">
        <v>0</v>
      </c>
      <c r="X651" t="s">
        <v>698</v>
      </c>
      <c r="Y651">
        <v>0</v>
      </c>
      <c r="Z651" t="s">
        <v>698</v>
      </c>
      <c r="AA651">
        <v>0</v>
      </c>
    </row>
    <row r="652" spans="1:27">
      <c r="A652" t="s">
        <v>663</v>
      </c>
      <c r="B652">
        <v>1.4473874656245399E-2</v>
      </c>
      <c r="C652" t="s">
        <v>663</v>
      </c>
      <c r="D652">
        <v>1.3230313293818701E-2</v>
      </c>
      <c r="E652" t="s">
        <v>663</v>
      </c>
      <c r="F652">
        <v>8.7191559857005795E-3</v>
      </c>
      <c r="H652" t="s">
        <v>663</v>
      </c>
      <c r="I652">
        <v>3.1043046357615799E-2</v>
      </c>
      <c r="J652" t="s">
        <v>663</v>
      </c>
      <c r="K652">
        <v>3.9780763790664697E-2</v>
      </c>
      <c r="L652" t="s">
        <v>663</v>
      </c>
      <c r="M652">
        <v>3.1942078364565502E-2</v>
      </c>
      <c r="O652" t="s">
        <v>699</v>
      </c>
      <c r="P652">
        <v>0</v>
      </c>
      <c r="Q652" t="s">
        <v>699</v>
      </c>
      <c r="R652">
        <v>0</v>
      </c>
      <c r="S652" t="s">
        <v>699</v>
      </c>
      <c r="T652">
        <v>0</v>
      </c>
      <c r="V652" t="s">
        <v>699</v>
      </c>
      <c r="W652">
        <v>0</v>
      </c>
      <c r="X652" t="s">
        <v>699</v>
      </c>
      <c r="Y652">
        <v>0</v>
      </c>
      <c r="Z652" t="s">
        <v>699</v>
      </c>
      <c r="AA652">
        <v>0</v>
      </c>
    </row>
    <row r="653" spans="1:27">
      <c r="A653" t="s">
        <v>664</v>
      </c>
      <c r="B653">
        <v>2.7164421961060701E-2</v>
      </c>
      <c r="C653" t="s">
        <v>664</v>
      </c>
      <c r="D653">
        <v>1.8522438607760702E-2</v>
      </c>
      <c r="E653" t="s">
        <v>664</v>
      </c>
      <c r="F653">
        <v>1.52437484211986E-2</v>
      </c>
      <c r="H653" t="s">
        <v>664</v>
      </c>
      <c r="I653">
        <v>0.186653765049413</v>
      </c>
      <c r="J653" t="s">
        <v>664</v>
      </c>
      <c r="K653">
        <v>7.5141442721360294E-2</v>
      </c>
      <c r="L653" t="s">
        <v>664</v>
      </c>
      <c r="M653">
        <v>0.18632879045617301</v>
      </c>
      <c r="O653" t="s">
        <v>700</v>
      </c>
      <c r="P653">
        <v>0</v>
      </c>
      <c r="Q653" t="s">
        <v>700</v>
      </c>
      <c r="R653">
        <v>0</v>
      </c>
      <c r="S653" t="s">
        <v>700</v>
      </c>
      <c r="T653">
        <v>0</v>
      </c>
      <c r="V653" t="s">
        <v>700</v>
      </c>
      <c r="W653">
        <v>0</v>
      </c>
      <c r="X653" t="s">
        <v>700</v>
      </c>
      <c r="Y653">
        <v>0</v>
      </c>
      <c r="Z653" t="s">
        <v>700</v>
      </c>
      <c r="AA653">
        <v>0</v>
      </c>
    </row>
    <row r="654" spans="1:27">
      <c r="A654" t="s">
        <v>665</v>
      </c>
      <c r="B654">
        <v>-99995.911995808303</v>
      </c>
      <c r="C654" t="s">
        <v>665</v>
      </c>
      <c r="D654">
        <v>-99997.2016926902</v>
      </c>
      <c r="E654" t="s">
        <v>665</v>
      </c>
      <c r="F654">
        <v>-99997.145711064397</v>
      </c>
      <c r="H654" t="s">
        <v>665</v>
      </c>
      <c r="I654">
        <v>-99998.524489262607</v>
      </c>
      <c r="J654" t="s">
        <v>665</v>
      </c>
      <c r="K654">
        <v>-99997.4580544481</v>
      </c>
      <c r="L654" t="s">
        <v>665</v>
      </c>
      <c r="M654">
        <v>-99999</v>
      </c>
      <c r="O654" t="s">
        <v>701</v>
      </c>
      <c r="P654">
        <v>7.05517227324182E-3</v>
      </c>
      <c r="Q654" t="s">
        <v>701</v>
      </c>
      <c r="R654">
        <v>4.7593459137592296E-3</v>
      </c>
      <c r="S654" t="s">
        <v>701</v>
      </c>
      <c r="T654">
        <v>5.5870298192107802E-3</v>
      </c>
      <c r="V654" t="s">
        <v>701</v>
      </c>
      <c r="W654">
        <v>2.6906049027656202E-2</v>
      </c>
      <c r="X654" t="s">
        <v>701</v>
      </c>
      <c r="Y654">
        <v>2.5485530806905299E-2</v>
      </c>
      <c r="Z654" t="s">
        <v>701</v>
      </c>
      <c r="AA654">
        <v>2.7219080348430801E-2</v>
      </c>
    </row>
    <row r="655" spans="1:27">
      <c r="A655" t="s">
        <v>666</v>
      </c>
      <c r="B655">
        <v>0</v>
      </c>
      <c r="C655" t="s">
        <v>666</v>
      </c>
      <c r="D655">
        <v>0</v>
      </c>
      <c r="E655" t="s">
        <v>666</v>
      </c>
      <c r="F655">
        <v>0</v>
      </c>
      <c r="H655" t="s">
        <v>666</v>
      </c>
      <c r="I655">
        <v>0</v>
      </c>
      <c r="J655" t="s">
        <v>666</v>
      </c>
      <c r="K655">
        <v>0</v>
      </c>
      <c r="L655" t="s">
        <v>666</v>
      </c>
      <c r="M655">
        <v>0</v>
      </c>
      <c r="O655" t="s">
        <v>702</v>
      </c>
      <c r="P655">
        <v>2.0190308949104702E-3</v>
      </c>
      <c r="Q655" t="s">
        <v>702</v>
      </c>
      <c r="R655">
        <v>1.36201726439635E-3</v>
      </c>
      <c r="S655" t="s">
        <v>702</v>
      </c>
      <c r="T655">
        <v>1.5988816968447101E-3</v>
      </c>
      <c r="V655" t="s">
        <v>702</v>
      </c>
      <c r="W655">
        <v>7.6999032968817797E-3</v>
      </c>
      <c r="X655" t="s">
        <v>702</v>
      </c>
      <c r="Y655">
        <v>7.2933830783256902E-3</v>
      </c>
      <c r="Z655" t="s">
        <v>702</v>
      </c>
      <c r="AA655">
        <v>7.7894857880317003E-3</v>
      </c>
    </row>
    <row r="656" spans="1:27">
      <c r="A656" t="s">
        <v>667</v>
      </c>
      <c r="B656">
        <v>0</v>
      </c>
      <c r="C656" t="s">
        <v>667</v>
      </c>
      <c r="D656">
        <v>2.8767077192079601E-2</v>
      </c>
      <c r="E656" t="s">
        <v>667</v>
      </c>
      <c r="F656">
        <v>6.4915177302957705E-2</v>
      </c>
      <c r="H656" t="s">
        <v>667</v>
      </c>
      <c r="I656">
        <v>1.7345656634279201</v>
      </c>
      <c r="J656" t="s">
        <v>667</v>
      </c>
      <c r="K656">
        <v>2.3028895641682898</v>
      </c>
      <c r="L656" t="s">
        <v>667</v>
      </c>
      <c r="M656">
        <v>1.3720042405475299</v>
      </c>
      <c r="O656" t="s">
        <v>703</v>
      </c>
      <c r="P656">
        <v>0.20792184706078801</v>
      </c>
      <c r="Q656" t="s">
        <v>703</v>
      </c>
      <c r="R656">
        <v>0.16168628899322299</v>
      </c>
      <c r="S656" t="s">
        <v>703</v>
      </c>
      <c r="T656">
        <v>0.19707366869261</v>
      </c>
      <c r="V656" t="s">
        <v>703</v>
      </c>
      <c r="W656">
        <v>0.69214387127431098</v>
      </c>
      <c r="X656" t="s">
        <v>703</v>
      </c>
      <c r="Y656">
        <v>0.73354007634043195</v>
      </c>
      <c r="Z656" t="s">
        <v>703</v>
      </c>
      <c r="AA656">
        <v>0.417803547068615</v>
      </c>
    </row>
    <row r="657" spans="1:27">
      <c r="A657" t="s">
        <v>668</v>
      </c>
      <c r="B657">
        <v>1.9887585503642499E-2</v>
      </c>
      <c r="C657" t="s">
        <v>668</v>
      </c>
      <c r="D657">
        <v>1.06091484534245E-2</v>
      </c>
      <c r="E657" t="s">
        <v>668</v>
      </c>
      <c r="F657">
        <v>1.0493566588148699E-2</v>
      </c>
      <c r="H657" t="s">
        <v>668</v>
      </c>
      <c r="I657">
        <v>5.0562995224264801E-2</v>
      </c>
      <c r="J657" t="s">
        <v>668</v>
      </c>
      <c r="K657">
        <v>4.4273789753015602E-2</v>
      </c>
      <c r="L657" t="s">
        <v>668</v>
      </c>
      <c r="M657">
        <v>0</v>
      </c>
      <c r="O657" t="s">
        <v>704</v>
      </c>
      <c r="P657">
        <v>0</v>
      </c>
      <c r="Q657" t="s">
        <v>704</v>
      </c>
      <c r="R657">
        <v>0</v>
      </c>
      <c r="S657" t="s">
        <v>704</v>
      </c>
      <c r="T657">
        <v>0</v>
      </c>
      <c r="V657" t="s">
        <v>704</v>
      </c>
      <c r="W657">
        <v>0</v>
      </c>
      <c r="X657" t="s">
        <v>704</v>
      </c>
      <c r="Y657">
        <v>0</v>
      </c>
      <c r="Z657" t="s">
        <v>704</v>
      </c>
      <c r="AA657">
        <v>0</v>
      </c>
    </row>
    <row r="658" spans="1:27">
      <c r="A658" t="s">
        <v>669</v>
      </c>
      <c r="B658">
        <v>0</v>
      </c>
      <c r="C658" t="s">
        <v>669</v>
      </c>
      <c r="D658" s="3">
        <v>4.0271019181134099E-5</v>
      </c>
      <c r="E658" t="s">
        <v>669</v>
      </c>
      <c r="F658" s="3">
        <v>3.1483173839557099E-5</v>
      </c>
      <c r="G658" s="72"/>
      <c r="H658" t="s">
        <v>669</v>
      </c>
      <c r="I658" s="3">
        <v>1.10549270175397E-4</v>
      </c>
      <c r="J658" t="s">
        <v>669</v>
      </c>
      <c r="K658">
        <v>0</v>
      </c>
      <c r="L658" t="s">
        <v>669</v>
      </c>
      <c r="M658">
        <v>0</v>
      </c>
      <c r="O658" t="s">
        <v>705</v>
      </c>
      <c r="P658">
        <v>9.5771050852550096E-2</v>
      </c>
      <c r="Q658" t="s">
        <v>705</v>
      </c>
      <c r="R658">
        <v>4.3556306425215102E-2</v>
      </c>
      <c r="S658" t="s">
        <v>705</v>
      </c>
      <c r="T658">
        <v>2.83559235524301E-2</v>
      </c>
      <c r="V658" t="s">
        <v>705</v>
      </c>
      <c r="W658">
        <v>0.60340747752011303</v>
      </c>
      <c r="X658" t="s">
        <v>705</v>
      </c>
      <c r="Y658">
        <v>0.52480916030534297</v>
      </c>
      <c r="Z658" t="s">
        <v>705</v>
      </c>
      <c r="AA658">
        <v>0.234481582537517</v>
      </c>
    </row>
    <row r="659" spans="1:27">
      <c r="A659" t="s">
        <v>670</v>
      </c>
      <c r="B659" s="3">
        <v>2.2550375433638599E-6</v>
      </c>
      <c r="C659" t="s">
        <v>670</v>
      </c>
      <c r="D659" s="3">
        <v>1.43825309351086E-6</v>
      </c>
      <c r="E659" t="s">
        <v>670</v>
      </c>
      <c r="F659" s="3">
        <v>1.1243973858654499E-6</v>
      </c>
      <c r="G659" s="72"/>
      <c r="H659" t="s">
        <v>670</v>
      </c>
      <c r="I659" s="3">
        <v>3.9481819840147998E-6</v>
      </c>
      <c r="J659" t="s">
        <v>670</v>
      </c>
      <c r="K659" s="3">
        <v>2.21440859604626E-6</v>
      </c>
      <c r="L659" t="s">
        <v>670</v>
      </c>
      <c r="M659" s="3">
        <v>4.46522608399391E-6</v>
      </c>
      <c r="N659" s="72"/>
      <c r="O659" t="s">
        <v>706</v>
      </c>
      <c r="P659">
        <v>-3.75572747725527E-3</v>
      </c>
      <c r="Q659" t="s">
        <v>706</v>
      </c>
      <c r="R659">
        <v>-5.2795522933593002E-3</v>
      </c>
      <c r="S659" t="s">
        <v>706</v>
      </c>
      <c r="T659">
        <v>-8.5067770705791104E-3</v>
      </c>
      <c r="V659" t="s">
        <v>706</v>
      </c>
      <c r="W659">
        <v>-5.9157595824217398E-3</v>
      </c>
      <c r="X659" t="s">
        <v>706</v>
      </c>
      <c r="Y659">
        <v>-1.1927480911253899E-2</v>
      </c>
      <c r="Z659" t="s">
        <v>706</v>
      </c>
      <c r="AA659">
        <v>-1.2133492040884399</v>
      </c>
    </row>
    <row r="660" spans="1:27">
      <c r="A660" t="s">
        <v>707</v>
      </c>
      <c r="B660">
        <v>0.55724417426545003</v>
      </c>
      <c r="C660" t="s">
        <v>707</v>
      </c>
      <c r="D660">
        <v>0.34134208298052499</v>
      </c>
      <c r="E660" t="s">
        <v>707</v>
      </c>
      <c r="F660">
        <v>0.30953003749237001</v>
      </c>
      <c r="H660" t="s">
        <v>707</v>
      </c>
      <c r="I660">
        <v>0.71916390728476798</v>
      </c>
      <c r="J660" t="s">
        <v>707</v>
      </c>
      <c r="K660">
        <v>0.433168316831683</v>
      </c>
      <c r="L660" t="s">
        <v>707</v>
      </c>
      <c r="M660">
        <v>0.724020442930153</v>
      </c>
      <c r="O660" t="s">
        <v>708</v>
      </c>
      <c r="P660">
        <v>0</v>
      </c>
      <c r="Q660" t="s">
        <v>708</v>
      </c>
      <c r="R660">
        <v>0</v>
      </c>
      <c r="S660" t="s">
        <v>708</v>
      </c>
      <c r="T660">
        <v>0</v>
      </c>
      <c r="V660" t="s">
        <v>708</v>
      </c>
      <c r="W660">
        <v>0</v>
      </c>
      <c r="X660" t="s">
        <v>708</v>
      </c>
      <c r="Y660">
        <v>0</v>
      </c>
      <c r="Z660" t="s">
        <v>708</v>
      </c>
      <c r="AA660">
        <v>0</v>
      </c>
    </row>
    <row r="661" spans="1:27">
      <c r="A661" t="s">
        <v>671</v>
      </c>
      <c r="B661">
        <v>1.0624210035117401</v>
      </c>
      <c r="C661" t="s">
        <v>671</v>
      </c>
      <c r="D661">
        <v>0.62711685012701102</v>
      </c>
      <c r="E661" t="s">
        <v>671</v>
      </c>
      <c r="F661">
        <v>0.48609294620280702</v>
      </c>
      <c r="H661" t="s">
        <v>671</v>
      </c>
      <c r="I661">
        <v>2.5145351095452799</v>
      </c>
      <c r="J661" t="s">
        <v>671</v>
      </c>
      <c r="K661">
        <v>1.74005437027024</v>
      </c>
      <c r="L661" t="s">
        <v>671</v>
      </c>
      <c r="M661">
        <v>2.7215642670820701</v>
      </c>
      <c r="O661" t="s">
        <v>709</v>
      </c>
      <c r="P661">
        <v>0</v>
      </c>
      <c r="Q661" t="s">
        <v>709</v>
      </c>
      <c r="R661">
        <v>0</v>
      </c>
      <c r="S661" t="s">
        <v>709</v>
      </c>
      <c r="T661">
        <v>0</v>
      </c>
      <c r="V661" t="s">
        <v>709</v>
      </c>
      <c r="W661">
        <v>0</v>
      </c>
      <c r="X661" t="s">
        <v>709</v>
      </c>
      <c r="Y661">
        <v>0</v>
      </c>
      <c r="Z661" t="s">
        <v>709</v>
      </c>
      <c r="AA661">
        <v>0</v>
      </c>
    </row>
    <row r="662" spans="1:27">
      <c r="A662" t="s">
        <v>672</v>
      </c>
      <c r="B662" s="3">
        <v>3.0067120678722799E-4</v>
      </c>
      <c r="C662" t="s">
        <v>672</v>
      </c>
      <c r="D662" s="3">
        <v>1.9176675414200799E-4</v>
      </c>
      <c r="E662" t="s">
        <v>672</v>
      </c>
      <c r="F662" s="3">
        <v>1.4991959324106501E-4</v>
      </c>
      <c r="G662" s="72"/>
      <c r="H662" t="s">
        <v>672</v>
      </c>
      <c r="I662" s="3">
        <v>5.2642500668298399E-4</v>
      </c>
      <c r="J662" t="s">
        <v>672</v>
      </c>
      <c r="K662" s="3">
        <v>2.95253907097503E-4</v>
      </c>
      <c r="L662" t="s">
        <v>672</v>
      </c>
      <c r="M662" s="3">
        <v>5.9536329354159501E-4</v>
      </c>
      <c r="N662" s="72"/>
      <c r="O662" t="s">
        <v>710</v>
      </c>
      <c r="P662">
        <v>0</v>
      </c>
      <c r="Q662" t="s">
        <v>710</v>
      </c>
      <c r="R662">
        <v>0</v>
      </c>
      <c r="S662" t="s">
        <v>710</v>
      </c>
      <c r="T662">
        <v>0</v>
      </c>
      <c r="V662" t="s">
        <v>710</v>
      </c>
      <c r="W662">
        <v>0</v>
      </c>
      <c r="X662" t="s">
        <v>710</v>
      </c>
      <c r="Y662">
        <v>0</v>
      </c>
      <c r="Z662" t="s">
        <v>710</v>
      </c>
      <c r="AA662">
        <v>0</v>
      </c>
    </row>
    <row r="663" spans="1:27">
      <c r="A663" t="s">
        <v>673</v>
      </c>
      <c r="B663">
        <v>0</v>
      </c>
      <c r="C663" t="s">
        <v>673</v>
      </c>
      <c r="D663" s="3">
        <v>4.0271019181134099E-5</v>
      </c>
      <c r="E663" t="s">
        <v>673</v>
      </c>
      <c r="F663" s="3">
        <v>3.1483173839557099E-5</v>
      </c>
      <c r="G663" s="72"/>
      <c r="H663" t="s">
        <v>673</v>
      </c>
      <c r="I663" s="3">
        <v>1.10549270175397E-4</v>
      </c>
      <c r="J663" t="s">
        <v>673</v>
      </c>
      <c r="K663">
        <v>0</v>
      </c>
      <c r="L663" t="s">
        <v>673</v>
      </c>
      <c r="M663">
        <v>0</v>
      </c>
      <c r="O663" t="s">
        <v>711</v>
      </c>
      <c r="P663">
        <v>0</v>
      </c>
      <c r="Q663" t="s">
        <v>711</v>
      </c>
      <c r="R663">
        <v>0</v>
      </c>
      <c r="S663" t="s">
        <v>711</v>
      </c>
      <c r="T663">
        <v>0</v>
      </c>
      <c r="V663" t="s">
        <v>711</v>
      </c>
      <c r="W663">
        <v>0</v>
      </c>
      <c r="X663" t="s">
        <v>711</v>
      </c>
      <c r="Y663">
        <v>0</v>
      </c>
      <c r="Z663" t="s">
        <v>711</v>
      </c>
      <c r="AA663">
        <v>0</v>
      </c>
    </row>
    <row r="664" spans="1:27">
      <c r="A664" t="s">
        <v>675</v>
      </c>
      <c r="B664">
        <v>0</v>
      </c>
      <c r="C664" t="s">
        <v>675</v>
      </c>
      <c r="D664">
        <v>0</v>
      </c>
      <c r="E664" t="s">
        <v>675</v>
      </c>
      <c r="F664">
        <v>0</v>
      </c>
      <c r="H664" t="s">
        <v>675</v>
      </c>
      <c r="I664">
        <v>0</v>
      </c>
      <c r="J664" t="s">
        <v>675</v>
      </c>
      <c r="K664">
        <v>0</v>
      </c>
      <c r="L664" t="s">
        <v>675</v>
      </c>
      <c r="M664">
        <v>0</v>
      </c>
      <c r="O664" t="s">
        <v>712</v>
      </c>
      <c r="P664">
        <v>0</v>
      </c>
      <c r="Q664" t="s">
        <v>712</v>
      </c>
      <c r="R664">
        <v>0</v>
      </c>
      <c r="S664" t="s">
        <v>712</v>
      </c>
      <c r="T664">
        <v>0</v>
      </c>
      <c r="V664" t="s">
        <v>712</v>
      </c>
      <c r="W664">
        <v>0</v>
      </c>
      <c r="X664" t="s">
        <v>712</v>
      </c>
      <c r="Y664">
        <v>0</v>
      </c>
      <c r="Z664" t="s">
        <v>712</v>
      </c>
      <c r="AA664">
        <v>0</v>
      </c>
    </row>
    <row r="665" spans="1:27">
      <c r="A665" t="s">
        <v>676</v>
      </c>
      <c r="B665">
        <v>0</v>
      </c>
      <c r="C665" t="s">
        <v>676</v>
      </c>
      <c r="D665">
        <v>-4.2337002540220103E-2</v>
      </c>
      <c r="E665" t="s">
        <v>676</v>
      </c>
      <c r="F665">
        <v>-3.2696834946377103E-2</v>
      </c>
      <c r="H665" t="s">
        <v>676</v>
      </c>
      <c r="I665">
        <v>-3.6216887417218499E-2</v>
      </c>
      <c r="J665" t="s">
        <v>676</v>
      </c>
      <c r="K665">
        <v>-3.0940594059405899E-2</v>
      </c>
      <c r="L665" t="s">
        <v>676</v>
      </c>
      <c r="M665">
        <v>-3.7265758091993097E-2</v>
      </c>
      <c r="O665" t="s">
        <v>713</v>
      </c>
      <c r="P665">
        <v>1.08857134182471E-3</v>
      </c>
      <c r="Q665" t="s">
        <v>713</v>
      </c>
      <c r="R665" s="3">
        <v>7.3433890065643904E-4</v>
      </c>
      <c r="S665" t="s">
        <v>713</v>
      </c>
      <c r="T665" s="3">
        <v>8.6204566468950296E-4</v>
      </c>
      <c r="U665" s="72"/>
      <c r="V665" t="s">
        <v>713</v>
      </c>
      <c r="W665">
        <v>4.1514440963510398E-3</v>
      </c>
      <c r="X665" t="s">
        <v>713</v>
      </c>
      <c r="Y665">
        <v>3.9322665397776204E-3</v>
      </c>
      <c r="Z665" t="s">
        <v>713</v>
      </c>
      <c r="AA665">
        <v>4.1997429943876298E-3</v>
      </c>
    </row>
    <row r="666" spans="1:27">
      <c r="A666" t="s">
        <v>677</v>
      </c>
      <c r="B666">
        <v>2.1710811984368202E-2</v>
      </c>
      <c r="C666" t="s">
        <v>677</v>
      </c>
      <c r="D666">
        <v>1.0584250635055E-2</v>
      </c>
      <c r="E666" t="s">
        <v>677</v>
      </c>
      <c r="F666">
        <v>1.0898944982125699E-2</v>
      </c>
      <c r="H666" t="s">
        <v>677</v>
      </c>
      <c r="I666">
        <v>3.1043046357615799E-2</v>
      </c>
      <c r="J666" t="s">
        <v>677</v>
      </c>
      <c r="K666">
        <v>2.21004243281471E-2</v>
      </c>
      <c r="L666" t="s">
        <v>677</v>
      </c>
      <c r="M666">
        <v>1.06473594548551E-2</v>
      </c>
      <c r="O666" t="s">
        <v>714</v>
      </c>
      <c r="P666">
        <v>-4.1747611491882699</v>
      </c>
      <c r="Q666" t="s">
        <v>714</v>
      </c>
      <c r="R666">
        <v>-2.67586073785787</v>
      </c>
      <c r="S666" t="s">
        <v>714</v>
      </c>
      <c r="T666">
        <v>-3.1194704022200299</v>
      </c>
      <c r="V666" t="s">
        <v>714</v>
      </c>
      <c r="W666">
        <v>-15.291210469949799</v>
      </c>
      <c r="X666" t="s">
        <v>714</v>
      </c>
      <c r="Y666">
        <v>-15.558062446129</v>
      </c>
      <c r="Z666" t="s">
        <v>714</v>
      </c>
      <c r="AA666">
        <v>-15.0066515881917</v>
      </c>
    </row>
    <row r="667" spans="1:27">
      <c r="A667" t="s">
        <v>678</v>
      </c>
      <c r="B667">
        <v>4.21672582992672E-2</v>
      </c>
      <c r="C667" t="s">
        <v>678</v>
      </c>
      <c r="D667">
        <v>2.6894089268027801E-2</v>
      </c>
      <c r="E667" t="s">
        <v>678</v>
      </c>
      <c r="F667">
        <v>2.1025286266860701E-2</v>
      </c>
      <c r="H667" t="s">
        <v>678</v>
      </c>
      <c r="I667">
        <v>7.3827817866590303E-2</v>
      </c>
      <c r="J667" t="s">
        <v>678</v>
      </c>
      <c r="K667">
        <v>4.1407515803267902E-2</v>
      </c>
      <c r="L667" t="s">
        <v>678</v>
      </c>
      <c r="M667">
        <v>8.3495981520430404E-2</v>
      </c>
      <c r="O667" t="s">
        <v>715</v>
      </c>
      <c r="P667">
        <v>8.2397524092811994E-2</v>
      </c>
      <c r="Q667" t="s">
        <v>715</v>
      </c>
      <c r="R667">
        <v>5.0790497218258603E-2</v>
      </c>
      <c r="S667" t="s">
        <v>715</v>
      </c>
      <c r="T667">
        <v>7.1401818582671694E-2</v>
      </c>
      <c r="V667" t="s">
        <v>715</v>
      </c>
      <c r="W667">
        <v>0.372447784480755</v>
      </c>
      <c r="X667" t="s">
        <v>715</v>
      </c>
      <c r="Y667">
        <v>0.35923236113740098</v>
      </c>
      <c r="Z667" t="s">
        <v>715</v>
      </c>
      <c r="AA667">
        <v>0.35720829917408897</v>
      </c>
    </row>
    <row r="668" spans="1:27">
      <c r="A668" t="s">
        <v>679</v>
      </c>
      <c r="B668">
        <v>0.12664640324214699</v>
      </c>
      <c r="C668" t="s">
        <v>679</v>
      </c>
      <c r="D668">
        <v>7.9381879762912694E-2</v>
      </c>
      <c r="E668" t="s">
        <v>679</v>
      </c>
      <c r="F668">
        <v>5.88543029034789E-2</v>
      </c>
      <c r="H668" t="s">
        <v>679</v>
      </c>
      <c r="I668">
        <v>0.20695364238410499</v>
      </c>
      <c r="J668" t="s">
        <v>679</v>
      </c>
      <c r="K668">
        <v>8.6599466849276996E-2</v>
      </c>
      <c r="L668" t="s">
        <v>679</v>
      </c>
      <c r="M668">
        <v>0.19697614991482101</v>
      </c>
      <c r="O668" t="s">
        <v>716</v>
      </c>
      <c r="P668">
        <v>0</v>
      </c>
      <c r="Q668" t="s">
        <v>716</v>
      </c>
      <c r="R668">
        <v>0</v>
      </c>
      <c r="S668" t="s">
        <v>716</v>
      </c>
      <c r="T668">
        <v>0</v>
      </c>
      <c r="V668" t="s">
        <v>716</v>
      </c>
      <c r="W668">
        <v>0</v>
      </c>
      <c r="X668" t="s">
        <v>716</v>
      </c>
      <c r="Y668">
        <v>0</v>
      </c>
      <c r="Z668" t="s">
        <v>716</v>
      </c>
      <c r="AA668">
        <v>0</v>
      </c>
    </row>
    <row r="669" spans="1:27">
      <c r="A669" t="s">
        <v>680</v>
      </c>
      <c r="B669" s="3">
        <v>7.5167803020218895E-7</v>
      </c>
      <c r="C669" t="s">
        <v>680</v>
      </c>
      <c r="D669" s="3">
        <v>4.7941689501364401E-7</v>
      </c>
      <c r="E669" t="s">
        <v>680</v>
      </c>
      <c r="F669" s="3">
        <v>3.7479898866902403E-7</v>
      </c>
      <c r="G669" s="72"/>
      <c r="H669" t="s">
        <v>680</v>
      </c>
      <c r="I669" s="3">
        <v>1.31606253160284E-6</v>
      </c>
      <c r="J669" t="s">
        <v>680</v>
      </c>
      <c r="K669" s="3">
        <v>7.38134779683015E-7</v>
      </c>
      <c r="L669" t="s">
        <v>680</v>
      </c>
      <c r="M669" s="3">
        <v>1.4884082449383701E-6</v>
      </c>
      <c r="N669" s="72"/>
      <c r="O669" t="s">
        <v>717</v>
      </c>
      <c r="P669">
        <v>-9.5771050851908499E-2</v>
      </c>
      <c r="Q669" t="s">
        <v>717</v>
      </c>
      <c r="R669">
        <v>-4.3556306423852199E-2</v>
      </c>
      <c r="S669" t="s">
        <v>717</v>
      </c>
      <c r="T669">
        <v>-2.83559235540451E-2</v>
      </c>
      <c r="V669" t="s">
        <v>717</v>
      </c>
      <c r="W669">
        <v>-0.60340747752343304</v>
      </c>
      <c r="X669" t="s">
        <v>717</v>
      </c>
      <c r="Y669">
        <v>-0.52480916029890001</v>
      </c>
      <c r="Z669" t="s">
        <v>717</v>
      </c>
      <c r="AA669">
        <v>-0.23448158253449899</v>
      </c>
    </row>
    <row r="670" spans="1:27">
      <c r="A670" t="s">
        <v>681</v>
      </c>
      <c r="B670">
        <v>0</v>
      </c>
      <c r="C670" t="s">
        <v>681</v>
      </c>
      <c r="D670">
        <v>0</v>
      </c>
      <c r="E670" t="s">
        <v>681</v>
      </c>
      <c r="F670">
        <v>0</v>
      </c>
      <c r="H670" t="s">
        <v>681</v>
      </c>
      <c r="I670">
        <v>0</v>
      </c>
      <c r="J670" t="s">
        <v>681</v>
      </c>
      <c r="K670">
        <v>0</v>
      </c>
      <c r="L670" t="s">
        <v>681</v>
      </c>
      <c r="M670">
        <v>0</v>
      </c>
      <c r="O670" t="s">
        <v>718</v>
      </c>
      <c r="P670">
        <v>0</v>
      </c>
      <c r="Q670" t="s">
        <v>718</v>
      </c>
      <c r="R670">
        <v>0</v>
      </c>
      <c r="S670" t="s">
        <v>718</v>
      </c>
      <c r="T670">
        <v>0</v>
      </c>
      <c r="V670" t="s">
        <v>718</v>
      </c>
      <c r="W670">
        <v>0</v>
      </c>
      <c r="X670" t="s">
        <v>718</v>
      </c>
      <c r="Y670">
        <v>0</v>
      </c>
      <c r="Z670" t="s">
        <v>718</v>
      </c>
      <c r="AA670">
        <v>0</v>
      </c>
    </row>
    <row r="671" spans="1:27">
      <c r="A671" t="s">
        <v>682</v>
      </c>
      <c r="B671">
        <v>3.9803155304980402E-2</v>
      </c>
      <c r="C671" t="s">
        <v>682</v>
      </c>
      <c r="D671">
        <v>2.9106689253239799E-2</v>
      </c>
      <c r="E671" t="s">
        <v>682</v>
      </c>
      <c r="F671">
        <v>2.6157467960729201E-2</v>
      </c>
      <c r="H671" t="s">
        <v>682</v>
      </c>
      <c r="I671">
        <v>0.13888096614391501</v>
      </c>
      <c r="J671" t="s">
        <v>682</v>
      </c>
      <c r="K671">
        <v>4.8481818288564599E-2</v>
      </c>
      <c r="L671" t="s">
        <v>682</v>
      </c>
      <c r="M671">
        <v>0.12011400323535699</v>
      </c>
      <c r="O671" t="s">
        <v>719</v>
      </c>
      <c r="P671" s="3">
        <v>2.5324446219849301E-7</v>
      </c>
      <c r="Q671" t="s">
        <v>719</v>
      </c>
      <c r="R671" s="3">
        <v>1.7083608304191399E-7</v>
      </c>
      <c r="S671" t="s">
        <v>719</v>
      </c>
      <c r="T671" s="3">
        <v>2.00545685782786E-7</v>
      </c>
      <c r="U671" s="72"/>
      <c r="V671" t="s">
        <v>719</v>
      </c>
      <c r="W671" s="3">
        <v>9.6578902002298393E-7</v>
      </c>
      <c r="X671" t="s">
        <v>719</v>
      </c>
      <c r="Y671" s="3">
        <v>9.1479970907531797E-7</v>
      </c>
      <c r="Z671" t="s">
        <v>719</v>
      </c>
      <c r="AA671" s="3">
        <v>9.7702523728858697E-7</v>
      </c>
    </row>
    <row r="672" spans="1:27">
      <c r="A672" t="s">
        <v>683</v>
      </c>
      <c r="B672">
        <v>0</v>
      </c>
      <c r="C672" t="s">
        <v>683</v>
      </c>
      <c r="D672">
        <v>0</v>
      </c>
      <c r="E672" t="s">
        <v>683</v>
      </c>
      <c r="F672">
        <v>0</v>
      </c>
      <c r="H672" t="s">
        <v>683</v>
      </c>
      <c r="I672">
        <v>1.03476821192052E-2</v>
      </c>
      <c r="J672" t="s">
        <v>683</v>
      </c>
      <c r="K672">
        <v>0</v>
      </c>
      <c r="L672" t="s">
        <v>683</v>
      </c>
      <c r="M672">
        <v>0</v>
      </c>
      <c r="O672" t="s">
        <v>720</v>
      </c>
      <c r="P672">
        <v>0.368146003762376</v>
      </c>
      <c r="Q672" t="s">
        <v>720</v>
      </c>
      <c r="R672">
        <v>0.22998568059119801</v>
      </c>
      <c r="S672" t="s">
        <v>720</v>
      </c>
      <c r="T672">
        <v>0.27228394865232902</v>
      </c>
      <c r="V672" t="s">
        <v>720</v>
      </c>
      <c r="W672">
        <v>1.1953064922709</v>
      </c>
      <c r="X672" t="s">
        <v>720</v>
      </c>
      <c r="Y672">
        <v>1.12148920660547</v>
      </c>
      <c r="Z672" t="s">
        <v>720</v>
      </c>
      <c r="AA672">
        <v>0.84446051207487405</v>
      </c>
    </row>
    <row r="673" spans="1:27">
      <c r="A673" t="s">
        <v>684</v>
      </c>
      <c r="B673" s="3">
        <v>3.0067121208085301E-4</v>
      </c>
      <c r="C673" t="s">
        <v>684</v>
      </c>
      <c r="D673" s="3">
        <v>1.9176675800547499E-4</v>
      </c>
      <c r="E673" t="s">
        <v>684</v>
      </c>
      <c r="F673" s="3">
        <v>1.4991959546759801E-4</v>
      </c>
      <c r="G673" s="72"/>
      <c r="H673" t="s">
        <v>684</v>
      </c>
      <c r="I673" s="3">
        <v>5.2642501264120001E-4</v>
      </c>
      <c r="J673" t="s">
        <v>684</v>
      </c>
      <c r="K673" s="3">
        <v>2.9525391187320502E-4</v>
      </c>
      <c r="L673" t="s">
        <v>684</v>
      </c>
      <c r="M673" s="3">
        <v>5.9536329797525505E-4</v>
      </c>
      <c r="N673" s="72"/>
      <c r="O673" t="s">
        <v>721</v>
      </c>
      <c r="P673">
        <v>0</v>
      </c>
      <c r="Q673" t="s">
        <v>721</v>
      </c>
      <c r="R673">
        <v>0</v>
      </c>
      <c r="S673" t="s">
        <v>721</v>
      </c>
      <c r="T673">
        <v>0</v>
      </c>
      <c r="V673" t="s">
        <v>721</v>
      </c>
      <c r="W673">
        <v>0</v>
      </c>
      <c r="X673" t="s">
        <v>721</v>
      </c>
      <c r="Y673">
        <v>0</v>
      </c>
      <c r="Z673" t="s">
        <v>721</v>
      </c>
      <c r="AA673">
        <v>0</v>
      </c>
    </row>
    <row r="674" spans="1:27">
      <c r="A674" t="s">
        <v>685</v>
      </c>
      <c r="B674">
        <v>1.5993631495151199</v>
      </c>
      <c r="C674" t="s">
        <v>685</v>
      </c>
      <c r="D674">
        <v>1.4765029635901701</v>
      </c>
      <c r="E674" t="s">
        <v>685</v>
      </c>
      <c r="F674">
        <v>1.14002964513035</v>
      </c>
      <c r="H674" t="s">
        <v>685</v>
      </c>
      <c r="I674">
        <v>0.99337748344370802</v>
      </c>
      <c r="J674" t="s">
        <v>685</v>
      </c>
      <c r="K674">
        <v>0.76909476661951903</v>
      </c>
      <c r="L674" t="s">
        <v>685</v>
      </c>
      <c r="M674">
        <v>1.01682282793867</v>
      </c>
      <c r="O674" t="s">
        <v>722</v>
      </c>
      <c r="P674">
        <v>2.0768723709493401E-2</v>
      </c>
      <c r="Q674" t="s">
        <v>722</v>
      </c>
      <c r="R674">
        <v>1.40103652324528E-2</v>
      </c>
      <c r="S674" t="s">
        <v>722</v>
      </c>
      <c r="T674">
        <v>1.64468668065436E-2</v>
      </c>
      <c r="V674" t="s">
        <v>722</v>
      </c>
      <c r="W674">
        <v>7.9204911897249902E-2</v>
      </c>
      <c r="X674" t="s">
        <v>722</v>
      </c>
      <c r="Y674">
        <v>7.5023249239937806E-2</v>
      </c>
      <c r="Z674" t="s">
        <v>722</v>
      </c>
      <c r="AA674">
        <v>8.0126400524796998E-2</v>
      </c>
    </row>
    <row r="675" spans="1:27">
      <c r="A675" t="s">
        <v>686</v>
      </c>
      <c r="B675">
        <v>5.4277029958029702E-2</v>
      </c>
      <c r="C675" t="s">
        <v>686</v>
      </c>
      <c r="D675">
        <v>1.8522438611346299E-2</v>
      </c>
      <c r="E675" t="s">
        <v>686</v>
      </c>
      <c r="F675">
        <v>1.5258522974975999E-2</v>
      </c>
      <c r="H675" t="s">
        <v>686</v>
      </c>
      <c r="I675">
        <v>3.6216887417218499E-2</v>
      </c>
      <c r="J675" t="s">
        <v>686</v>
      </c>
      <c r="K675">
        <v>9.7488773126416198E-2</v>
      </c>
      <c r="L675" t="s">
        <v>686</v>
      </c>
      <c r="M675">
        <v>3.7265758091993097E-2</v>
      </c>
      <c r="O675" t="s">
        <v>723</v>
      </c>
      <c r="P675">
        <v>0</v>
      </c>
      <c r="Q675" t="s">
        <v>723</v>
      </c>
      <c r="R675">
        <v>0</v>
      </c>
      <c r="S675" t="s">
        <v>723</v>
      </c>
      <c r="T675">
        <v>0</v>
      </c>
      <c r="V675" t="s">
        <v>723</v>
      </c>
      <c r="W675">
        <v>0</v>
      </c>
      <c r="X675" t="s">
        <v>723</v>
      </c>
      <c r="Y675">
        <v>0</v>
      </c>
      <c r="Z675" t="s">
        <v>723</v>
      </c>
      <c r="AA675">
        <v>0</v>
      </c>
    </row>
    <row r="676" spans="1:27">
      <c r="A676" t="s">
        <v>687</v>
      </c>
      <c r="B676">
        <v>0</v>
      </c>
      <c r="C676" t="s">
        <v>687</v>
      </c>
      <c r="D676">
        <v>0</v>
      </c>
      <c r="E676" t="s">
        <v>687</v>
      </c>
      <c r="F676">
        <v>0</v>
      </c>
      <c r="H676" t="s">
        <v>687</v>
      </c>
      <c r="I676">
        <v>0</v>
      </c>
      <c r="J676" t="s">
        <v>687</v>
      </c>
      <c r="K676">
        <v>0</v>
      </c>
      <c r="L676" t="s">
        <v>687</v>
      </c>
      <c r="M676">
        <v>0</v>
      </c>
      <c r="O676" t="s">
        <v>724</v>
      </c>
      <c r="P676">
        <v>3.4814782440737899E-3</v>
      </c>
      <c r="Q676" t="s">
        <v>724</v>
      </c>
      <c r="R676">
        <v>3.2446897252150801E-3</v>
      </c>
      <c r="S676" t="s">
        <v>724</v>
      </c>
      <c r="T676">
        <v>3.4648278132692E-3</v>
      </c>
      <c r="V676" t="s">
        <v>724</v>
      </c>
      <c r="W676">
        <v>4.49164328487189E-3</v>
      </c>
      <c r="X676" t="s">
        <v>724</v>
      </c>
      <c r="Y676">
        <v>4.6647924165023101E-3</v>
      </c>
      <c r="Z676" t="s">
        <v>724</v>
      </c>
      <c r="AA676">
        <v>4.7344200435911702E-3</v>
      </c>
    </row>
    <row r="677" spans="1:27">
      <c r="A677" t="s">
        <v>688</v>
      </c>
      <c r="B677">
        <v>0</v>
      </c>
      <c r="C677" t="s">
        <v>688</v>
      </c>
      <c r="D677">
        <v>0</v>
      </c>
      <c r="E677" t="s">
        <v>688</v>
      </c>
      <c r="F677">
        <v>0</v>
      </c>
      <c r="H677" t="s">
        <v>688</v>
      </c>
      <c r="I677">
        <v>0</v>
      </c>
      <c r="J677" t="s">
        <v>688</v>
      </c>
      <c r="K677">
        <v>3.3432962256794103E-2</v>
      </c>
      <c r="L677" t="s">
        <v>688</v>
      </c>
      <c r="M677">
        <v>0</v>
      </c>
      <c r="O677" t="s">
        <v>725</v>
      </c>
      <c r="P677">
        <v>0</v>
      </c>
      <c r="Q677" t="s">
        <v>725</v>
      </c>
      <c r="R677">
        <v>0</v>
      </c>
      <c r="S677" t="s">
        <v>725</v>
      </c>
      <c r="T677">
        <v>0</v>
      </c>
      <c r="V677" t="s">
        <v>725</v>
      </c>
      <c r="W677">
        <v>0</v>
      </c>
      <c r="X677" t="s">
        <v>725</v>
      </c>
      <c r="Y677">
        <v>0</v>
      </c>
      <c r="Z677" t="s">
        <v>725</v>
      </c>
      <c r="AA677">
        <v>0</v>
      </c>
    </row>
    <row r="678" spans="1:27">
      <c r="A678" t="s">
        <v>689</v>
      </c>
      <c r="B678">
        <v>0</v>
      </c>
      <c r="C678" t="s">
        <v>689</v>
      </c>
      <c r="D678">
        <v>0</v>
      </c>
      <c r="E678" t="s">
        <v>689</v>
      </c>
      <c r="F678">
        <v>0</v>
      </c>
      <c r="H678" t="s">
        <v>689</v>
      </c>
      <c r="I678">
        <v>0</v>
      </c>
      <c r="J678" t="s">
        <v>689</v>
      </c>
      <c r="K678">
        <v>0</v>
      </c>
      <c r="L678" t="s">
        <v>689</v>
      </c>
      <c r="M678">
        <v>0</v>
      </c>
      <c r="O678" t="s">
        <v>726</v>
      </c>
      <c r="P678">
        <v>0</v>
      </c>
      <c r="Q678" t="s">
        <v>726</v>
      </c>
      <c r="R678">
        <v>0</v>
      </c>
      <c r="S678" t="s">
        <v>726</v>
      </c>
      <c r="T678">
        <v>0</v>
      </c>
      <c r="V678" t="s">
        <v>726</v>
      </c>
      <c r="W678">
        <v>0</v>
      </c>
      <c r="X678" t="s">
        <v>726</v>
      </c>
      <c r="Y678">
        <v>0</v>
      </c>
      <c r="Z678" t="s">
        <v>726</v>
      </c>
      <c r="AA678">
        <v>0</v>
      </c>
    </row>
    <row r="679" spans="1:27">
      <c r="A679" t="s">
        <v>690</v>
      </c>
      <c r="B679">
        <v>0.33935266867605002</v>
      </c>
      <c r="C679" t="s">
        <v>690</v>
      </c>
      <c r="D679">
        <v>4.7629127857747602E-2</v>
      </c>
      <c r="E679" t="s">
        <v>690</v>
      </c>
      <c r="F679">
        <v>4.3595779928502901E-2</v>
      </c>
      <c r="H679" t="s">
        <v>690</v>
      </c>
      <c r="I679">
        <v>0.26903973509933699</v>
      </c>
      <c r="J679" t="s">
        <v>690</v>
      </c>
      <c r="K679">
        <v>0.24310466760961799</v>
      </c>
      <c r="L679" t="s">
        <v>690</v>
      </c>
      <c r="M679">
        <v>0.28747870528108999</v>
      </c>
      <c r="O679" t="s">
        <v>727</v>
      </c>
      <c r="P679">
        <v>0</v>
      </c>
      <c r="Q679" t="s">
        <v>727</v>
      </c>
      <c r="R679">
        <v>0</v>
      </c>
      <c r="S679" t="s">
        <v>727</v>
      </c>
      <c r="T679">
        <v>0</v>
      </c>
      <c r="V679" t="s">
        <v>727</v>
      </c>
      <c r="W679">
        <v>0</v>
      </c>
      <c r="X679" t="s">
        <v>727</v>
      </c>
      <c r="Y679">
        <v>0</v>
      </c>
      <c r="Z679" t="s">
        <v>727</v>
      </c>
      <c r="AA679">
        <v>0</v>
      </c>
    </row>
    <row r="680" spans="1:27">
      <c r="A680" t="s">
        <v>691</v>
      </c>
      <c r="B680" s="3">
        <v>7.5167803020218895E-7</v>
      </c>
      <c r="C680" t="s">
        <v>691</v>
      </c>
      <c r="D680" s="3">
        <v>4.7941689501364401E-7</v>
      </c>
      <c r="E680" t="s">
        <v>691</v>
      </c>
      <c r="F680" s="3">
        <v>3.7479898866902403E-7</v>
      </c>
      <c r="G680" s="72"/>
      <c r="H680" t="s">
        <v>691</v>
      </c>
      <c r="I680" s="3">
        <v>1.31606253160284E-6</v>
      </c>
      <c r="J680" t="s">
        <v>691</v>
      </c>
      <c r="K680" s="3">
        <v>7.38134779683015E-7</v>
      </c>
      <c r="L680" t="s">
        <v>691</v>
      </c>
      <c r="M680" s="3">
        <v>1.4884082449383701E-6</v>
      </c>
      <c r="N680" s="72"/>
      <c r="O680" t="s">
        <v>728</v>
      </c>
      <c r="P680">
        <v>5.6627354749938102E-3</v>
      </c>
      <c r="Q680" t="s">
        <v>728</v>
      </c>
      <c r="R680">
        <v>4.0001427721821602E-3</v>
      </c>
      <c r="S680" t="s">
        <v>728</v>
      </c>
      <c r="T680">
        <v>4.6266244675952596E-3</v>
      </c>
      <c r="V680" t="s">
        <v>728</v>
      </c>
      <c r="W680">
        <v>1.98298706201596E-2</v>
      </c>
      <c r="X680" t="s">
        <v>728</v>
      </c>
      <c r="Y680">
        <v>1.88654105743205E-2</v>
      </c>
      <c r="Z680" t="s">
        <v>728</v>
      </c>
      <c r="AA680">
        <v>2.0098870516524901E-2</v>
      </c>
    </row>
    <row r="681" spans="1:27">
      <c r="A681" t="s">
        <v>692</v>
      </c>
      <c r="B681" s="3">
        <v>8.3812100367544099E-5</v>
      </c>
      <c r="C681" t="s">
        <v>692</v>
      </c>
      <c r="D681" s="3">
        <v>5.3454983794021298E-5</v>
      </c>
      <c r="E681" t="s">
        <v>692</v>
      </c>
      <c r="F681" s="3">
        <v>4.17900872365962E-5</v>
      </c>
      <c r="G681" s="72"/>
      <c r="H681" t="s">
        <v>692</v>
      </c>
      <c r="I681" s="3">
        <v>1.4674097227371601E-4</v>
      </c>
      <c r="J681" t="s">
        <v>692</v>
      </c>
      <c r="K681" s="3">
        <v>8.2302027934656106E-5</v>
      </c>
      <c r="L681" t="s">
        <v>692</v>
      </c>
      <c r="M681" s="3">
        <v>1.65957519310629E-4</v>
      </c>
      <c r="N681" s="72"/>
      <c r="O681" t="s">
        <v>729</v>
      </c>
      <c r="P681">
        <v>0</v>
      </c>
      <c r="Q681" t="s">
        <v>729</v>
      </c>
      <c r="R681">
        <v>0</v>
      </c>
      <c r="S681" t="s">
        <v>729</v>
      </c>
      <c r="T681">
        <v>0</v>
      </c>
      <c r="V681" t="s">
        <v>729</v>
      </c>
      <c r="W681">
        <v>0</v>
      </c>
      <c r="X681" t="s">
        <v>729</v>
      </c>
      <c r="Y681">
        <v>0</v>
      </c>
      <c r="Z681" t="s">
        <v>729</v>
      </c>
      <c r="AA681">
        <v>0</v>
      </c>
    </row>
    <row r="682" spans="1:27">
      <c r="A682" t="s">
        <v>693</v>
      </c>
      <c r="B682">
        <v>2.4858879722101599</v>
      </c>
      <c r="C682" t="s">
        <v>693</v>
      </c>
      <c r="D682">
        <v>1.30980101608806</v>
      </c>
      <c r="E682" t="s">
        <v>693</v>
      </c>
      <c r="F682">
        <v>1.3056936088586599</v>
      </c>
      <c r="H682" t="s">
        <v>693</v>
      </c>
      <c r="I682">
        <v>4.2011589403973497</v>
      </c>
      <c r="J682" t="s">
        <v>693</v>
      </c>
      <c r="K682">
        <v>3.3194837340876902</v>
      </c>
      <c r="L682" t="s">
        <v>693</v>
      </c>
      <c r="M682">
        <v>4.5890119250425796</v>
      </c>
      <c r="O682" t="s">
        <v>730</v>
      </c>
      <c r="P682">
        <v>0</v>
      </c>
      <c r="Q682" t="s">
        <v>730</v>
      </c>
      <c r="R682">
        <v>0</v>
      </c>
      <c r="S682" t="s">
        <v>730</v>
      </c>
      <c r="T682">
        <v>0</v>
      </c>
      <c r="V682" t="s">
        <v>730</v>
      </c>
      <c r="W682">
        <v>0</v>
      </c>
      <c r="X682" t="s">
        <v>730</v>
      </c>
      <c r="Y682">
        <v>0</v>
      </c>
      <c r="Z682" t="s">
        <v>730</v>
      </c>
      <c r="AA682">
        <v>0</v>
      </c>
    </row>
    <row r="683" spans="1:27">
      <c r="A683" t="s">
        <v>694</v>
      </c>
      <c r="B683">
        <v>0</v>
      </c>
      <c r="C683" t="s">
        <v>694</v>
      </c>
      <c r="D683">
        <v>0</v>
      </c>
      <c r="E683" t="s">
        <v>694</v>
      </c>
      <c r="F683">
        <v>0</v>
      </c>
      <c r="H683" t="s">
        <v>694</v>
      </c>
      <c r="I683">
        <v>0</v>
      </c>
      <c r="J683" t="s">
        <v>694</v>
      </c>
      <c r="K683">
        <v>0</v>
      </c>
      <c r="L683" t="s">
        <v>694</v>
      </c>
      <c r="M683">
        <v>0</v>
      </c>
      <c r="O683" t="s">
        <v>731</v>
      </c>
      <c r="P683">
        <v>0</v>
      </c>
      <c r="Q683" t="s">
        <v>731</v>
      </c>
      <c r="R683">
        <v>0</v>
      </c>
      <c r="S683" t="s">
        <v>731</v>
      </c>
      <c r="T683">
        <v>0</v>
      </c>
      <c r="V683" t="s">
        <v>731</v>
      </c>
      <c r="W683">
        <v>0</v>
      </c>
      <c r="X683" t="s">
        <v>731</v>
      </c>
      <c r="Y683">
        <v>0</v>
      </c>
      <c r="Z683" t="s">
        <v>731</v>
      </c>
      <c r="AA683">
        <v>0</v>
      </c>
    </row>
    <row r="684" spans="1:27">
      <c r="A684" t="s">
        <v>695</v>
      </c>
      <c r="B684">
        <v>-0.40852603904204399</v>
      </c>
      <c r="C684" t="s">
        <v>695</v>
      </c>
      <c r="D684">
        <v>-0.120947650095331</v>
      </c>
      <c r="E684" t="s">
        <v>695</v>
      </c>
      <c r="F684">
        <v>-0.25421626689785598</v>
      </c>
      <c r="H684" t="s">
        <v>695</v>
      </c>
      <c r="I684">
        <v>-0.62890848008100797</v>
      </c>
      <c r="J684" t="s">
        <v>695</v>
      </c>
      <c r="K684">
        <v>-0.34359996125567699</v>
      </c>
      <c r="L684" t="s">
        <v>695</v>
      </c>
      <c r="M684">
        <v>-0.58808147406671196</v>
      </c>
      <c r="O684" t="s">
        <v>732</v>
      </c>
      <c r="P684">
        <v>0.11750005538800699</v>
      </c>
      <c r="Q684" t="s">
        <v>732</v>
      </c>
      <c r="R684">
        <v>9.4220742031232596E-2</v>
      </c>
      <c r="S684" t="s">
        <v>732</v>
      </c>
      <c r="T684">
        <v>0.119485564656094</v>
      </c>
      <c r="V684" t="s">
        <v>732</v>
      </c>
      <c r="W684">
        <v>0.26703938227728902</v>
      </c>
      <c r="X684" t="s">
        <v>732</v>
      </c>
      <c r="Y684">
        <v>0.58029098514888799</v>
      </c>
      <c r="Z684" t="s">
        <v>732</v>
      </c>
      <c r="AA684">
        <v>0</v>
      </c>
    </row>
    <row r="685" spans="1:27">
      <c r="A685" t="s">
        <v>696</v>
      </c>
      <c r="B685">
        <v>4.4542485331064197E-2</v>
      </c>
      <c r="C685" t="s">
        <v>696</v>
      </c>
      <c r="D685">
        <v>2.94665715303466E-2</v>
      </c>
      <c r="E685" t="s">
        <v>696</v>
      </c>
      <c r="F685">
        <v>2.3702529788776801E-2</v>
      </c>
      <c r="H685" t="s">
        <v>696</v>
      </c>
      <c r="I685">
        <v>7.1362381335449906E-2</v>
      </c>
      <c r="J685" t="s">
        <v>696</v>
      </c>
      <c r="K685">
        <v>4.1549928206053403E-2</v>
      </c>
      <c r="L685" t="s">
        <v>696</v>
      </c>
      <c r="M685">
        <v>8.1195168798831693E-2</v>
      </c>
      <c r="O685" t="s">
        <v>733</v>
      </c>
      <c r="P685">
        <v>5.2580184781792202E-2</v>
      </c>
      <c r="Q685" t="s">
        <v>733</v>
      </c>
      <c r="R685">
        <v>2.77176495433187E-2</v>
      </c>
      <c r="S685" t="s">
        <v>733</v>
      </c>
      <c r="T685">
        <v>0.101772195524183</v>
      </c>
      <c r="V685" t="s">
        <v>733</v>
      </c>
      <c r="W685">
        <v>0.58473705520283803</v>
      </c>
      <c r="X685" t="s">
        <v>733</v>
      </c>
      <c r="Y685">
        <v>0.49482537710325503</v>
      </c>
      <c r="Z685" t="s">
        <v>733</v>
      </c>
      <c r="AA685">
        <v>0.14495225102319201</v>
      </c>
    </row>
    <row r="686" spans="1:27">
      <c r="A686" t="s">
        <v>697</v>
      </c>
      <c r="B686">
        <v>0.68074018614335396</v>
      </c>
      <c r="C686" t="s">
        <v>697</v>
      </c>
      <c r="D686">
        <v>0.29938636886209402</v>
      </c>
      <c r="E686" t="s">
        <v>697</v>
      </c>
      <c r="F686">
        <v>0.12424797279623299</v>
      </c>
      <c r="H686" t="s">
        <v>697</v>
      </c>
      <c r="I686">
        <v>1.2274241503396099</v>
      </c>
      <c r="J686" t="s">
        <v>697</v>
      </c>
      <c r="K686">
        <v>0.37278946658942502</v>
      </c>
      <c r="L686" t="s">
        <v>697</v>
      </c>
      <c r="M686">
        <v>0.55441106976113697</v>
      </c>
      <c r="O686" t="s">
        <v>734</v>
      </c>
      <c r="P686">
        <v>0</v>
      </c>
      <c r="Q686" t="s">
        <v>734</v>
      </c>
      <c r="R686">
        <v>0</v>
      </c>
      <c r="S686" t="s">
        <v>734</v>
      </c>
      <c r="T686">
        <v>0</v>
      </c>
      <c r="V686" t="s">
        <v>734</v>
      </c>
      <c r="W686">
        <v>0</v>
      </c>
      <c r="X686" t="s">
        <v>734</v>
      </c>
      <c r="Y686">
        <v>0</v>
      </c>
      <c r="Z686" t="s">
        <v>734</v>
      </c>
      <c r="AA686">
        <v>0</v>
      </c>
    </row>
    <row r="687" spans="1:27">
      <c r="A687" t="s">
        <v>698</v>
      </c>
      <c r="B687">
        <v>0</v>
      </c>
      <c r="C687" t="s">
        <v>698</v>
      </c>
      <c r="D687">
        <v>0</v>
      </c>
      <c r="E687" t="s">
        <v>698</v>
      </c>
      <c r="F687">
        <v>0</v>
      </c>
      <c r="H687" t="s">
        <v>698</v>
      </c>
      <c r="I687">
        <v>0</v>
      </c>
      <c r="J687" t="s">
        <v>698</v>
      </c>
      <c r="K687">
        <v>0</v>
      </c>
      <c r="L687" t="s">
        <v>698</v>
      </c>
      <c r="M687">
        <v>0</v>
      </c>
      <c r="O687" t="s">
        <v>735</v>
      </c>
      <c r="P687">
        <v>0</v>
      </c>
      <c r="Q687" t="s">
        <v>735</v>
      </c>
      <c r="R687">
        <v>0</v>
      </c>
      <c r="S687" t="s">
        <v>735</v>
      </c>
      <c r="T687">
        <v>0</v>
      </c>
      <c r="V687" t="s">
        <v>735</v>
      </c>
      <c r="W687">
        <v>0</v>
      </c>
      <c r="X687" t="s">
        <v>735</v>
      </c>
      <c r="Y687">
        <v>0</v>
      </c>
      <c r="Z687" t="s">
        <v>735</v>
      </c>
      <c r="AA687">
        <v>0</v>
      </c>
    </row>
    <row r="688" spans="1:27">
      <c r="A688" t="s">
        <v>699</v>
      </c>
      <c r="B688">
        <v>0.40128817484440499</v>
      </c>
      <c r="C688" t="s">
        <v>699</v>
      </c>
      <c r="D688">
        <v>0.350867908552074</v>
      </c>
      <c r="E688" t="s">
        <v>699</v>
      </c>
      <c r="F688">
        <v>0.247842008893539</v>
      </c>
      <c r="H688" t="s">
        <v>699</v>
      </c>
      <c r="I688">
        <v>0.315604304635761</v>
      </c>
      <c r="J688" t="s">
        <v>699</v>
      </c>
      <c r="K688">
        <v>0.26770980669495498</v>
      </c>
      <c r="L688" t="s">
        <v>699</v>
      </c>
      <c r="M688">
        <v>0.27683134582623498</v>
      </c>
      <c r="O688" t="s">
        <v>736</v>
      </c>
      <c r="P688">
        <v>1.4149772217855801E-2</v>
      </c>
      <c r="Q688" t="s">
        <v>736</v>
      </c>
      <c r="R688">
        <v>9.6295246553601208E-3</v>
      </c>
      <c r="S688" t="s">
        <v>736</v>
      </c>
      <c r="T688">
        <v>1.9380210019023101E-2</v>
      </c>
      <c r="V688" t="s">
        <v>736</v>
      </c>
      <c r="W688">
        <v>5.3136621022966402E-2</v>
      </c>
      <c r="X688" t="s">
        <v>736</v>
      </c>
      <c r="Y688">
        <v>5.0369813766321297E-2</v>
      </c>
      <c r="Z688" t="s">
        <v>736</v>
      </c>
      <c r="AA688">
        <v>5.3772733871680502E-2</v>
      </c>
    </row>
    <row r="689" spans="1:27">
      <c r="A689" t="s">
        <v>700</v>
      </c>
      <c r="B689">
        <v>0</v>
      </c>
      <c r="C689" t="s">
        <v>700</v>
      </c>
      <c r="D689">
        <v>0</v>
      </c>
      <c r="E689" t="s">
        <v>700</v>
      </c>
      <c r="F689">
        <v>0</v>
      </c>
      <c r="H689" t="s">
        <v>700</v>
      </c>
      <c r="I689">
        <v>0.15728476821192</v>
      </c>
      <c r="J689" t="s">
        <v>700</v>
      </c>
      <c r="K689">
        <v>0</v>
      </c>
      <c r="L689" t="s">
        <v>700</v>
      </c>
      <c r="M689">
        <v>0.194314310051107</v>
      </c>
      <c r="O689" t="s">
        <v>737</v>
      </c>
      <c r="P689">
        <v>0</v>
      </c>
      <c r="Q689" t="s">
        <v>737</v>
      </c>
      <c r="R689">
        <v>0</v>
      </c>
      <c r="S689" t="s">
        <v>737</v>
      </c>
      <c r="T689">
        <v>0</v>
      </c>
      <c r="V689" t="s">
        <v>737</v>
      </c>
      <c r="W689">
        <v>0</v>
      </c>
      <c r="X689" t="s">
        <v>737</v>
      </c>
      <c r="Y689">
        <v>0</v>
      </c>
      <c r="Z689" t="s">
        <v>737</v>
      </c>
      <c r="AA689">
        <v>0</v>
      </c>
    </row>
    <row r="690" spans="1:27">
      <c r="A690" t="s">
        <v>701</v>
      </c>
      <c r="B690">
        <v>2.0941101538997701E-2</v>
      </c>
      <c r="C690" t="s">
        <v>701</v>
      </c>
      <c r="D690">
        <v>1.33561411596548E-2</v>
      </c>
      <c r="E690" t="s">
        <v>701</v>
      </c>
      <c r="F690">
        <v>1.0441576530207299E-2</v>
      </c>
      <c r="H690" t="s">
        <v>701</v>
      </c>
      <c r="I690">
        <v>3.6664366921236598E-2</v>
      </c>
      <c r="J690" t="s">
        <v>701</v>
      </c>
      <c r="K690">
        <v>2.0563798261670499E-2</v>
      </c>
      <c r="L690" t="s">
        <v>701</v>
      </c>
      <c r="M690">
        <v>4.1465769832799197E-2</v>
      </c>
      <c r="O690" t="s">
        <v>738</v>
      </c>
      <c r="P690">
        <v>0</v>
      </c>
      <c r="Q690" t="s">
        <v>738</v>
      </c>
      <c r="R690">
        <v>0</v>
      </c>
      <c r="S690" t="s">
        <v>738</v>
      </c>
      <c r="T690">
        <v>0</v>
      </c>
      <c r="V690" t="s">
        <v>738</v>
      </c>
      <c r="W690">
        <v>0</v>
      </c>
      <c r="X690" t="s">
        <v>738</v>
      </c>
      <c r="Y690">
        <v>0</v>
      </c>
      <c r="Z690" t="s">
        <v>738</v>
      </c>
      <c r="AA690">
        <v>0</v>
      </c>
    </row>
    <row r="691" spans="1:27">
      <c r="A691" t="s">
        <v>702</v>
      </c>
      <c r="B691">
        <v>5.9928701019891402E-3</v>
      </c>
      <c r="C691" t="s">
        <v>702</v>
      </c>
      <c r="D691">
        <v>3.8222258215301502E-3</v>
      </c>
      <c r="E691" t="s">
        <v>702</v>
      </c>
      <c r="F691">
        <v>2.98814327837437E-3</v>
      </c>
      <c r="H691" t="s">
        <v>702</v>
      </c>
      <c r="I691">
        <v>1.04925133914973E-2</v>
      </c>
      <c r="J691" t="s">
        <v>702</v>
      </c>
      <c r="K691">
        <v>5.88489442908264E-3</v>
      </c>
      <c r="L691" t="s">
        <v>702</v>
      </c>
      <c r="M691">
        <v>1.1866566418398601E-2</v>
      </c>
      <c r="O691" t="s">
        <v>739</v>
      </c>
      <c r="P691">
        <v>0.12861277968805099</v>
      </c>
      <c r="Q691" t="s">
        <v>739</v>
      </c>
      <c r="R691">
        <v>8.9034593256655997E-2</v>
      </c>
      <c r="S691" t="s">
        <v>739</v>
      </c>
      <c r="T691">
        <v>0.13320758797635701</v>
      </c>
      <c r="V691" t="s">
        <v>739</v>
      </c>
      <c r="W691">
        <v>0.41706727696636497</v>
      </c>
      <c r="X691" t="s">
        <v>739</v>
      </c>
      <c r="Y691">
        <v>0.40571549555223801</v>
      </c>
      <c r="Z691" t="s">
        <v>739</v>
      </c>
      <c r="AA691">
        <v>6.1012903737719101E-2</v>
      </c>
    </row>
    <row r="692" spans="1:27">
      <c r="A692" t="s">
        <v>703</v>
      </c>
      <c r="B692">
        <v>0.61152120422047995</v>
      </c>
      <c r="C692" t="s">
        <v>703</v>
      </c>
      <c r="D692">
        <v>0.44189246401947402</v>
      </c>
      <c r="E692" t="s">
        <v>703</v>
      </c>
      <c r="F692">
        <v>0.35312581741891302</v>
      </c>
      <c r="H692" t="s">
        <v>703</v>
      </c>
      <c r="I692">
        <v>0.88503809057874605</v>
      </c>
      <c r="J692" t="s">
        <v>703</v>
      </c>
      <c r="K692">
        <v>0.76467468177725095</v>
      </c>
      <c r="L692" t="s">
        <v>703</v>
      </c>
      <c r="M692">
        <v>0.92504128733708002</v>
      </c>
      <c r="O692" t="s">
        <v>740</v>
      </c>
      <c r="P692">
        <v>0</v>
      </c>
      <c r="Q692" t="s">
        <v>740</v>
      </c>
      <c r="R692">
        <v>0</v>
      </c>
      <c r="S692" t="s">
        <v>740</v>
      </c>
      <c r="T692">
        <v>0</v>
      </c>
      <c r="V692" t="s">
        <v>740</v>
      </c>
      <c r="W692">
        <v>0</v>
      </c>
      <c r="X692" t="s">
        <v>740</v>
      </c>
      <c r="Y692">
        <v>0</v>
      </c>
      <c r="Z692" t="s">
        <v>740</v>
      </c>
      <c r="AA692">
        <v>0</v>
      </c>
    </row>
    <row r="693" spans="1:27">
      <c r="A693" t="s">
        <v>741</v>
      </c>
      <c r="B693">
        <v>1.9394992039368899</v>
      </c>
      <c r="C693" t="s">
        <v>741</v>
      </c>
      <c r="D693">
        <v>1.5109017781541001</v>
      </c>
      <c r="E693" t="s">
        <v>741</v>
      </c>
      <c r="F693">
        <v>0.85011770860580604</v>
      </c>
      <c r="H693" t="s">
        <v>741</v>
      </c>
      <c r="I693">
        <v>0.69329470198675403</v>
      </c>
      <c r="J693" t="s">
        <v>741</v>
      </c>
      <c r="K693">
        <v>0.76614804337576603</v>
      </c>
      <c r="L693" t="s">
        <v>741</v>
      </c>
      <c r="M693">
        <v>0.51107325383304902</v>
      </c>
      <c r="O693" t="s">
        <v>742</v>
      </c>
      <c r="P693">
        <v>1.00838767804089</v>
      </c>
      <c r="Q693" t="s">
        <v>742</v>
      </c>
      <c r="R693">
        <v>0.69526491132273804</v>
      </c>
      <c r="S693" t="s">
        <v>742</v>
      </c>
      <c r="T693">
        <v>0.97959901514695902</v>
      </c>
      <c r="V693" t="s">
        <v>742</v>
      </c>
      <c r="W693">
        <v>3.3364855077670601</v>
      </c>
      <c r="X693" t="s">
        <v>742</v>
      </c>
      <c r="Y693">
        <v>3.4911628789268399</v>
      </c>
      <c r="Z693" t="s">
        <v>742</v>
      </c>
      <c r="AA693">
        <v>7.3484937739704002</v>
      </c>
    </row>
    <row r="694" spans="1:27">
      <c r="A694" t="s">
        <v>704</v>
      </c>
      <c r="B694">
        <v>8.7132725430597704E-2</v>
      </c>
      <c r="C694" t="s">
        <v>704</v>
      </c>
      <c r="D694">
        <v>7.65241320914479E-2</v>
      </c>
      <c r="E694" t="s">
        <v>704</v>
      </c>
      <c r="F694">
        <v>6.4652541633969801E-2</v>
      </c>
      <c r="H694" t="s">
        <v>704</v>
      </c>
      <c r="I694">
        <v>6.29139072847682E-2</v>
      </c>
      <c r="J694" t="s">
        <v>704</v>
      </c>
      <c r="K694">
        <v>5.8787128712871201E-2</v>
      </c>
      <c r="L694" t="s">
        <v>704</v>
      </c>
      <c r="M694">
        <v>7.7725724020442893E-2</v>
      </c>
      <c r="O694" t="s">
        <v>743</v>
      </c>
      <c r="P694">
        <v>1.9160597587539401E-2</v>
      </c>
      <c r="Q694" t="s">
        <v>743</v>
      </c>
      <c r="R694">
        <v>1.2925540057937999E-2</v>
      </c>
      <c r="S694" t="s">
        <v>743</v>
      </c>
      <c r="T694">
        <v>1.5173382864298399E-2</v>
      </c>
      <c r="V694" t="s">
        <v>743</v>
      </c>
      <c r="W694">
        <v>7.3072060913683207E-2</v>
      </c>
      <c r="X694" t="s">
        <v>743</v>
      </c>
      <c r="Y694">
        <v>6.9214185167501899E-2</v>
      </c>
      <c r="Z694" t="s">
        <v>743</v>
      </c>
      <c r="AA694">
        <v>7.3922198503530406E-2</v>
      </c>
    </row>
    <row r="695" spans="1:27">
      <c r="A695" t="s">
        <v>744</v>
      </c>
      <c r="B695">
        <v>1.3135041250542701</v>
      </c>
      <c r="C695" t="s">
        <v>744</v>
      </c>
      <c r="D695">
        <v>1.0180726079593501</v>
      </c>
      <c r="E695" t="s">
        <v>744</v>
      </c>
      <c r="F695">
        <v>0.53077862062952297</v>
      </c>
      <c r="H695" t="s">
        <v>744</v>
      </c>
      <c r="I695">
        <v>0.31301738410595997</v>
      </c>
      <c r="J695" t="s">
        <v>744</v>
      </c>
      <c r="K695" s="3">
        <v>-2.7755575615628901E-17</v>
      </c>
      <c r="L695" t="s">
        <v>744</v>
      </c>
      <c r="M695">
        <v>6.38841567291311E-2</v>
      </c>
      <c r="O695" t="s">
        <v>745</v>
      </c>
      <c r="P695">
        <v>1.25087291089415E-2</v>
      </c>
      <c r="Q695" t="s">
        <v>745</v>
      </c>
      <c r="R695">
        <v>8.8361362728799908E-3</v>
      </c>
      <c r="S695" t="s">
        <v>745</v>
      </c>
      <c r="T695">
        <v>1.0220006286628299E-2</v>
      </c>
      <c r="V695" t="s">
        <v>745</v>
      </c>
      <c r="W695">
        <v>4.3803296295278099E-2</v>
      </c>
      <c r="X695" t="s">
        <v>745</v>
      </c>
      <c r="Y695">
        <v>4.1672847238797502E-2</v>
      </c>
      <c r="Z695" t="s">
        <v>745</v>
      </c>
      <c r="AA695">
        <v>4.4397505021577403E-2</v>
      </c>
    </row>
    <row r="696" spans="1:27">
      <c r="A696" t="s">
        <v>746</v>
      </c>
      <c r="B696">
        <v>0.13750180922423</v>
      </c>
      <c r="C696" t="s">
        <v>746</v>
      </c>
      <c r="D696">
        <v>6.0859441151566399E-2</v>
      </c>
      <c r="E696" t="s">
        <v>746</v>
      </c>
      <c r="F696">
        <v>0.20381027116673001</v>
      </c>
      <c r="H696" t="s">
        <v>746</v>
      </c>
      <c r="I696">
        <v>0.155215231788079</v>
      </c>
      <c r="J696" t="s">
        <v>746</v>
      </c>
      <c r="K696">
        <v>0.11492220650636401</v>
      </c>
      <c r="L696" t="s">
        <v>746</v>
      </c>
      <c r="M696">
        <v>0.27416950596671003</v>
      </c>
      <c r="O696" t="s">
        <v>747</v>
      </c>
      <c r="P696">
        <v>0</v>
      </c>
      <c r="Q696" t="s">
        <v>747</v>
      </c>
      <c r="R696">
        <v>0</v>
      </c>
      <c r="S696" t="s">
        <v>747</v>
      </c>
      <c r="T696">
        <v>0</v>
      </c>
      <c r="V696" t="s">
        <v>747</v>
      </c>
      <c r="W696">
        <v>0</v>
      </c>
      <c r="X696" t="s">
        <v>747</v>
      </c>
      <c r="Y696">
        <v>0</v>
      </c>
      <c r="Z696" t="s">
        <v>747</v>
      </c>
      <c r="AA696">
        <v>0</v>
      </c>
    </row>
    <row r="697" spans="1:27">
      <c r="A697" t="s">
        <v>705</v>
      </c>
      <c r="B697">
        <v>5.8284014277209799E-2</v>
      </c>
      <c r="C697" t="s">
        <v>705</v>
      </c>
      <c r="D697">
        <v>8.7704499387533802E-2</v>
      </c>
      <c r="E697" t="s">
        <v>705</v>
      </c>
      <c r="F697">
        <v>0.104629871828407</v>
      </c>
      <c r="H697" t="s">
        <v>705</v>
      </c>
      <c r="I697">
        <v>0.25997779128762399</v>
      </c>
      <c r="J697" t="s">
        <v>705</v>
      </c>
      <c r="K697">
        <v>1.0331334211004399</v>
      </c>
      <c r="L697" t="s">
        <v>705</v>
      </c>
      <c r="M697" s="3">
        <v>5.8207660913467401E-11</v>
      </c>
      <c r="N697" s="72"/>
      <c r="O697" t="s">
        <v>748</v>
      </c>
      <c r="P697">
        <v>0</v>
      </c>
      <c r="Q697" t="s">
        <v>748</v>
      </c>
      <c r="R697">
        <v>0</v>
      </c>
      <c r="S697" t="s">
        <v>748</v>
      </c>
      <c r="T697">
        <v>0</v>
      </c>
      <c r="V697" t="s">
        <v>748</v>
      </c>
      <c r="W697">
        <v>0</v>
      </c>
      <c r="X697" t="s">
        <v>748</v>
      </c>
      <c r="Y697">
        <v>0</v>
      </c>
      <c r="Z697" t="s">
        <v>748</v>
      </c>
      <c r="AA697">
        <v>0</v>
      </c>
    </row>
    <row r="698" spans="1:27">
      <c r="A698" t="s">
        <v>706</v>
      </c>
      <c r="B698" s="3">
        <v>2.4286128663675299E-17</v>
      </c>
      <c r="C698" t="s">
        <v>706</v>
      </c>
      <c r="D698" s="3">
        <v>3.1225022567582503E-17</v>
      </c>
      <c r="E698" t="s">
        <v>706</v>
      </c>
      <c r="F698" s="3">
        <v>8.1532003370909896E-17</v>
      </c>
      <c r="G698" s="72"/>
      <c r="H698" t="s">
        <v>706</v>
      </c>
      <c r="I698">
        <v>0.22683774834437001</v>
      </c>
      <c r="J698" t="s">
        <v>706</v>
      </c>
      <c r="K698">
        <v>0.15987623762376199</v>
      </c>
      <c r="L698" t="s">
        <v>706</v>
      </c>
      <c r="M698">
        <v>0.23202512776831299</v>
      </c>
      <c r="O698" t="s">
        <v>749</v>
      </c>
      <c r="P698">
        <v>5.5695548071525904E-3</v>
      </c>
      <c r="Q698" t="s">
        <v>749</v>
      </c>
      <c r="R698">
        <v>3.7571638094959698E-3</v>
      </c>
      <c r="S698" t="s">
        <v>749</v>
      </c>
      <c r="T698">
        <v>4.4105611596023603E-3</v>
      </c>
      <c r="V698" t="s">
        <v>749</v>
      </c>
      <c r="W698">
        <v>2.1240404756099399E-2</v>
      </c>
      <c r="X698" t="s">
        <v>749</v>
      </c>
      <c r="Y698">
        <v>2.0119007043831499E-2</v>
      </c>
      <c r="Z698" t="s">
        <v>749</v>
      </c>
      <c r="AA698">
        <v>2.1487520636583199E-2</v>
      </c>
    </row>
    <row r="699" spans="1:27">
      <c r="A699" t="s">
        <v>708</v>
      </c>
      <c r="B699">
        <v>0.14835721522651599</v>
      </c>
      <c r="C699" t="s">
        <v>708</v>
      </c>
      <c r="D699">
        <v>8.9966130397967803E-2</v>
      </c>
      <c r="E699" t="s">
        <v>708</v>
      </c>
      <c r="F699">
        <v>8.0652192867730399E-2</v>
      </c>
      <c r="H699" t="s">
        <v>708</v>
      </c>
      <c r="I699">
        <v>0.23592715231788</v>
      </c>
      <c r="J699" t="s">
        <v>708</v>
      </c>
      <c r="K699">
        <v>4.3003614788176402E-2</v>
      </c>
      <c r="L699" t="s">
        <v>708</v>
      </c>
      <c r="M699">
        <v>0.20136658314127001</v>
      </c>
      <c r="O699" t="s">
        <v>750</v>
      </c>
      <c r="P699">
        <v>5.2580184781792202E-2</v>
      </c>
      <c r="Q699" t="s">
        <v>750</v>
      </c>
      <c r="R699">
        <v>3.4317089910775499E-2</v>
      </c>
      <c r="S699" t="s">
        <v>750</v>
      </c>
      <c r="T699">
        <v>4.3951681506266597E-2</v>
      </c>
      <c r="V699" t="s">
        <v>750</v>
      </c>
      <c r="W699">
        <v>0.26029342167534297</v>
      </c>
      <c r="X699" t="s">
        <v>750</v>
      </c>
      <c r="Y699">
        <v>0.28029580152671701</v>
      </c>
      <c r="Z699" t="s">
        <v>750</v>
      </c>
      <c r="AA699">
        <v>0.217428376505267</v>
      </c>
    </row>
    <row r="700" spans="1:27">
      <c r="A700" t="s">
        <v>751</v>
      </c>
      <c r="B700">
        <v>1.5993631495151199</v>
      </c>
      <c r="C700" t="s">
        <v>751</v>
      </c>
      <c r="D700">
        <v>1.4765029635901701</v>
      </c>
      <c r="E700" t="s">
        <v>751</v>
      </c>
      <c r="F700">
        <v>1.14002964513035</v>
      </c>
      <c r="H700" t="s">
        <v>751</v>
      </c>
      <c r="I700">
        <v>0.99337748344370802</v>
      </c>
      <c r="J700" t="s">
        <v>751</v>
      </c>
      <c r="K700">
        <v>0.76909476661951903</v>
      </c>
      <c r="L700" t="s">
        <v>751</v>
      </c>
      <c r="M700">
        <v>1.01682282793867</v>
      </c>
      <c r="O700" t="s">
        <v>752</v>
      </c>
      <c r="P700">
        <v>8.6381732141515802E-2</v>
      </c>
      <c r="Q700" t="s">
        <v>752</v>
      </c>
      <c r="R700">
        <v>4.88358587191806E-2</v>
      </c>
      <c r="S700" t="s">
        <v>752</v>
      </c>
      <c r="T700">
        <v>5.67118471048602E-2</v>
      </c>
      <c r="V700" t="s">
        <v>752</v>
      </c>
      <c r="W700">
        <v>0.30170373876005602</v>
      </c>
      <c r="X700" t="s">
        <v>752</v>
      </c>
      <c r="Y700">
        <v>0.34115279574005702</v>
      </c>
      <c r="Z700" t="s">
        <v>752</v>
      </c>
      <c r="AA700">
        <v>0.22595497953615201</v>
      </c>
    </row>
    <row r="701" spans="1:27">
      <c r="A701" t="s">
        <v>709</v>
      </c>
      <c r="B701">
        <v>0</v>
      </c>
      <c r="C701" t="s">
        <v>709</v>
      </c>
      <c r="D701">
        <v>0</v>
      </c>
      <c r="E701" t="s">
        <v>709</v>
      </c>
      <c r="F701">
        <v>0</v>
      </c>
      <c r="H701" t="s">
        <v>709</v>
      </c>
      <c r="I701">
        <v>0</v>
      </c>
      <c r="J701" t="s">
        <v>709</v>
      </c>
      <c r="K701">
        <v>0</v>
      </c>
      <c r="L701" t="s">
        <v>709</v>
      </c>
      <c r="M701">
        <v>0</v>
      </c>
      <c r="O701" t="s">
        <v>753</v>
      </c>
      <c r="P701">
        <v>0</v>
      </c>
      <c r="Q701" t="s">
        <v>753</v>
      </c>
      <c r="R701">
        <v>0</v>
      </c>
      <c r="S701" t="s">
        <v>753</v>
      </c>
      <c r="T701">
        <v>0</v>
      </c>
      <c r="V701" t="s">
        <v>753</v>
      </c>
      <c r="W701">
        <v>0</v>
      </c>
      <c r="X701" t="s">
        <v>753</v>
      </c>
      <c r="Y701">
        <v>0</v>
      </c>
      <c r="Z701" t="s">
        <v>753</v>
      </c>
      <c r="AA701">
        <v>0</v>
      </c>
    </row>
    <row r="702" spans="1:27">
      <c r="A702" t="s">
        <v>710</v>
      </c>
      <c r="B702">
        <v>0.17839050513822499</v>
      </c>
      <c r="C702" t="s">
        <v>710</v>
      </c>
      <c r="D702">
        <v>0.19699936494496101</v>
      </c>
      <c r="E702" t="s">
        <v>710</v>
      </c>
      <c r="F702">
        <v>0.16179483825965599</v>
      </c>
      <c r="H702" t="s">
        <v>710</v>
      </c>
      <c r="I702" s="3">
        <v>1.38777878078144E-17</v>
      </c>
      <c r="J702" t="s">
        <v>710</v>
      </c>
      <c r="K702">
        <v>0.17744811788508999</v>
      </c>
      <c r="L702" t="s">
        <v>710</v>
      </c>
      <c r="M702">
        <v>9.0104881935390901E-2</v>
      </c>
      <c r="O702" t="s">
        <v>754</v>
      </c>
      <c r="P702">
        <v>0</v>
      </c>
      <c r="Q702" t="s">
        <v>754</v>
      </c>
      <c r="R702">
        <v>0</v>
      </c>
      <c r="S702" t="s">
        <v>754</v>
      </c>
      <c r="T702">
        <v>0</v>
      </c>
      <c r="V702" t="s">
        <v>754</v>
      </c>
      <c r="W702">
        <v>0</v>
      </c>
      <c r="X702" t="s">
        <v>754</v>
      </c>
      <c r="Y702">
        <v>0</v>
      </c>
      <c r="Z702" t="s">
        <v>754</v>
      </c>
      <c r="AA702">
        <v>0</v>
      </c>
    </row>
    <row r="703" spans="1:27">
      <c r="A703" t="s">
        <v>711</v>
      </c>
      <c r="B703">
        <v>0</v>
      </c>
      <c r="C703" t="s">
        <v>711</v>
      </c>
      <c r="D703">
        <v>0</v>
      </c>
      <c r="E703" t="s">
        <v>711</v>
      </c>
      <c r="F703">
        <v>0</v>
      </c>
      <c r="H703" t="s">
        <v>711</v>
      </c>
      <c r="I703">
        <v>5.1738410596026399E-3</v>
      </c>
      <c r="J703" t="s">
        <v>711</v>
      </c>
      <c r="K703">
        <v>4.42008486562942E-3</v>
      </c>
      <c r="L703" t="s">
        <v>711</v>
      </c>
      <c r="M703">
        <v>0</v>
      </c>
      <c r="O703" t="s">
        <v>755</v>
      </c>
      <c r="P703">
        <v>9.3893187135108705E-2</v>
      </c>
      <c r="Q703" t="s">
        <v>755</v>
      </c>
      <c r="R703">
        <v>6.46745155972894E-2</v>
      </c>
      <c r="S703" t="s">
        <v>755</v>
      </c>
      <c r="T703">
        <v>7.7978789762710193E-2</v>
      </c>
      <c r="V703" t="s">
        <v>755</v>
      </c>
      <c r="W703">
        <v>0.26029342169931602</v>
      </c>
      <c r="X703" t="s">
        <v>755</v>
      </c>
      <c r="Y703">
        <v>0.260913645033724</v>
      </c>
      <c r="Z703" t="s">
        <v>755</v>
      </c>
      <c r="AA703">
        <v>0.17586118690087399</v>
      </c>
    </row>
    <row r="704" spans="1:27">
      <c r="A704" t="s">
        <v>712</v>
      </c>
      <c r="B704">
        <v>0</v>
      </c>
      <c r="C704" t="s">
        <v>712</v>
      </c>
      <c r="D704">
        <v>0</v>
      </c>
      <c r="E704" t="s">
        <v>712</v>
      </c>
      <c r="F704">
        <v>0</v>
      </c>
      <c r="H704" t="s">
        <v>712</v>
      </c>
      <c r="I704">
        <v>0</v>
      </c>
      <c r="J704" t="s">
        <v>712</v>
      </c>
      <c r="K704">
        <v>3.3432962256794103E-2</v>
      </c>
      <c r="L704" t="s">
        <v>712</v>
      </c>
      <c r="M704">
        <v>0</v>
      </c>
      <c r="O704" t="s">
        <v>756</v>
      </c>
      <c r="P704">
        <v>0</v>
      </c>
      <c r="Q704" t="s">
        <v>756</v>
      </c>
      <c r="R704">
        <v>0</v>
      </c>
      <c r="S704" t="s">
        <v>756</v>
      </c>
      <c r="T704">
        <v>0</v>
      </c>
      <c r="V704" t="s">
        <v>756</v>
      </c>
      <c r="W704">
        <v>0</v>
      </c>
      <c r="X704" t="s">
        <v>756</v>
      </c>
      <c r="Y704">
        <v>0</v>
      </c>
      <c r="Z704" t="s">
        <v>756</v>
      </c>
      <c r="AA704">
        <v>0</v>
      </c>
    </row>
    <row r="705" spans="1:27">
      <c r="A705" t="s">
        <v>713</v>
      </c>
      <c r="B705">
        <v>3.23108800512272E-3</v>
      </c>
      <c r="C705" t="s">
        <v>713</v>
      </c>
      <c r="D705">
        <v>2.0607735204976E-3</v>
      </c>
      <c r="E705" t="s">
        <v>713</v>
      </c>
      <c r="F705">
        <v>1.6110734577523501E-3</v>
      </c>
      <c r="H705" t="s">
        <v>713</v>
      </c>
      <c r="I705">
        <v>5.6570947635918804E-3</v>
      </c>
      <c r="J705" t="s">
        <v>713</v>
      </c>
      <c r="K705">
        <v>3.1728723552078E-3</v>
      </c>
      <c r="L705" t="s">
        <v>713</v>
      </c>
      <c r="M705">
        <v>6.3979228434618502E-3</v>
      </c>
      <c r="O705" t="s">
        <v>757</v>
      </c>
      <c r="P705" s="3">
        <v>5.1240513857919701E-4</v>
      </c>
      <c r="Q705" t="s">
        <v>757</v>
      </c>
      <c r="R705" s="3">
        <v>3.4455965214874498E-4</v>
      </c>
      <c r="S705" t="s">
        <v>757</v>
      </c>
      <c r="T705" s="3">
        <v>7.1192102041095495E-5</v>
      </c>
      <c r="U705" s="72"/>
      <c r="V705" t="s">
        <v>757</v>
      </c>
      <c r="W705">
        <v>0</v>
      </c>
      <c r="X705" t="s">
        <v>757</v>
      </c>
      <c r="Y705">
        <v>1.1927480911253899E-2</v>
      </c>
      <c r="Z705" t="s">
        <v>757</v>
      </c>
      <c r="AA705">
        <v>8.5266030073398707E-3</v>
      </c>
    </row>
    <row r="706" spans="1:27">
      <c r="A706" t="s">
        <v>714</v>
      </c>
      <c r="B706">
        <v>-12.8051242980727</v>
      </c>
      <c r="C706" t="s">
        <v>714</v>
      </c>
      <c r="D706">
        <v>-10.388965694306499</v>
      </c>
      <c r="E706" t="s">
        <v>714</v>
      </c>
      <c r="F706">
        <v>-7.9409192725724997</v>
      </c>
      <c r="H706" t="s">
        <v>714</v>
      </c>
      <c r="I706">
        <v>-17.888222361652801</v>
      </c>
      <c r="J706" t="s">
        <v>714</v>
      </c>
      <c r="K706">
        <v>-14.589593238008</v>
      </c>
      <c r="L706" t="s">
        <v>714</v>
      </c>
      <c r="M706">
        <v>-18.1355555102054</v>
      </c>
      <c r="O706" t="s">
        <v>758</v>
      </c>
      <c r="P706">
        <v>0</v>
      </c>
      <c r="Q706" t="s">
        <v>758</v>
      </c>
      <c r="R706">
        <v>0</v>
      </c>
      <c r="S706" t="s">
        <v>758</v>
      </c>
      <c r="T706">
        <v>0</v>
      </c>
      <c r="V706" t="s">
        <v>758</v>
      </c>
      <c r="W706">
        <v>0</v>
      </c>
      <c r="X706" t="s">
        <v>758</v>
      </c>
      <c r="Y706">
        <v>0</v>
      </c>
      <c r="Z706" t="s">
        <v>758</v>
      </c>
      <c r="AA706">
        <v>0</v>
      </c>
    </row>
    <row r="707" spans="1:27">
      <c r="A707" t="s">
        <v>715</v>
      </c>
      <c r="B707">
        <v>0</v>
      </c>
      <c r="C707" t="s">
        <v>715</v>
      </c>
      <c r="D707">
        <v>0</v>
      </c>
      <c r="E707" t="s">
        <v>715</v>
      </c>
      <c r="F707">
        <v>0</v>
      </c>
      <c r="H707" t="s">
        <v>715</v>
      </c>
      <c r="I707">
        <v>0.168835355259943</v>
      </c>
      <c r="J707" t="s">
        <v>715</v>
      </c>
      <c r="K707">
        <v>0.266232446156209</v>
      </c>
      <c r="L707" t="s">
        <v>715</v>
      </c>
      <c r="M707">
        <v>0.30067837414389897</v>
      </c>
      <c r="O707" t="s">
        <v>759</v>
      </c>
      <c r="P707">
        <v>0</v>
      </c>
      <c r="Q707" t="s">
        <v>759</v>
      </c>
      <c r="R707">
        <v>0</v>
      </c>
      <c r="S707" t="s">
        <v>759</v>
      </c>
      <c r="T707">
        <v>0</v>
      </c>
      <c r="V707" t="s">
        <v>759</v>
      </c>
      <c r="W707">
        <v>0</v>
      </c>
      <c r="X707" t="s">
        <v>759</v>
      </c>
      <c r="Y707">
        <v>0</v>
      </c>
      <c r="Z707" t="s">
        <v>759</v>
      </c>
      <c r="AA707">
        <v>0</v>
      </c>
    </row>
    <row r="708" spans="1:27">
      <c r="A708" t="s">
        <v>716</v>
      </c>
      <c r="B708">
        <v>0.209118541033434</v>
      </c>
      <c r="C708" t="s">
        <v>716</v>
      </c>
      <c r="D708">
        <v>0.18365791701947501</v>
      </c>
      <c r="E708" t="s">
        <v>716</v>
      </c>
      <c r="F708">
        <v>0.155166099921527</v>
      </c>
      <c r="H708" t="s">
        <v>716</v>
      </c>
      <c r="I708">
        <v>4.9818640254932801E-2</v>
      </c>
      <c r="J708" t="s">
        <v>716</v>
      </c>
      <c r="K708">
        <v>3.7321435586906399E-2</v>
      </c>
      <c r="L708" t="s">
        <v>716</v>
      </c>
      <c r="M708">
        <v>4.3719472923769001E-2</v>
      </c>
      <c r="O708" t="s">
        <v>760</v>
      </c>
      <c r="P708">
        <v>0</v>
      </c>
      <c r="Q708" t="s">
        <v>760</v>
      </c>
      <c r="R708">
        <v>0</v>
      </c>
      <c r="S708" t="s">
        <v>760</v>
      </c>
      <c r="T708">
        <v>0</v>
      </c>
      <c r="V708" t="s">
        <v>760</v>
      </c>
      <c r="W708">
        <v>0</v>
      </c>
      <c r="X708" t="s">
        <v>760</v>
      </c>
      <c r="Y708">
        <v>0</v>
      </c>
      <c r="Z708" t="s">
        <v>760</v>
      </c>
      <c r="AA708">
        <v>0</v>
      </c>
    </row>
    <row r="709" spans="1:27">
      <c r="A709" t="s">
        <v>717</v>
      </c>
      <c r="B709">
        <v>-6.9139420273131594E-2</v>
      </c>
      <c r="C709" t="s">
        <v>717</v>
      </c>
      <c r="D709">
        <v>-9.8288750028586905E-2</v>
      </c>
      <c r="E709" t="s">
        <v>717</v>
      </c>
      <c r="F709">
        <v>-0.111169238822185</v>
      </c>
      <c r="H709" t="s">
        <v>717</v>
      </c>
      <c r="I709">
        <v>-0.25997779128374499</v>
      </c>
      <c r="J709" t="s">
        <v>717</v>
      </c>
      <c r="K709">
        <v>-1.07291418488603</v>
      </c>
      <c r="L709" t="s">
        <v>717</v>
      </c>
      <c r="M709" s="3">
        <v>-5.8207660913467401E-11</v>
      </c>
      <c r="N709" s="72"/>
      <c r="O709" t="s">
        <v>761</v>
      </c>
      <c r="P709" s="3">
        <v>2.5324446219849301E-7</v>
      </c>
      <c r="Q709" t="s">
        <v>761</v>
      </c>
      <c r="R709" s="3">
        <v>1.7083608304191399E-7</v>
      </c>
      <c r="S709" t="s">
        <v>761</v>
      </c>
      <c r="T709" s="3">
        <v>2.00545685782786E-7</v>
      </c>
      <c r="U709" s="72"/>
      <c r="V709" t="s">
        <v>761</v>
      </c>
      <c r="W709" s="3">
        <v>9.6578902002298393E-7</v>
      </c>
      <c r="X709" t="s">
        <v>761</v>
      </c>
      <c r="Y709" s="3">
        <v>9.1479970907531797E-7</v>
      </c>
      <c r="Z709" t="s">
        <v>761</v>
      </c>
      <c r="AA709" s="3">
        <v>9.7702523728858697E-7</v>
      </c>
    </row>
    <row r="710" spans="1:27">
      <c r="A710" t="s">
        <v>718</v>
      </c>
      <c r="B710">
        <v>0.65093584387881798</v>
      </c>
      <c r="C710" t="s">
        <v>718</v>
      </c>
      <c r="D710">
        <v>0.31714308740332098</v>
      </c>
      <c r="E710" t="s">
        <v>718</v>
      </c>
      <c r="F710">
        <v>0.24413636759961599</v>
      </c>
      <c r="H710" t="s">
        <v>718</v>
      </c>
      <c r="I710">
        <v>1.9182092948050899</v>
      </c>
      <c r="J710" t="s">
        <v>718</v>
      </c>
      <c r="K710">
        <v>0.82330222246391305</v>
      </c>
      <c r="L710" t="s">
        <v>718</v>
      </c>
      <c r="M710">
        <v>2.2678875638259401</v>
      </c>
      <c r="O710" t="s">
        <v>762</v>
      </c>
      <c r="P710">
        <v>0.27648556297936</v>
      </c>
      <c r="Q710" t="s">
        <v>762</v>
      </c>
      <c r="R710">
        <v>0.120737161720171</v>
      </c>
      <c r="S710" t="s">
        <v>762</v>
      </c>
      <c r="T710">
        <v>0.231209544625016</v>
      </c>
      <c r="V710" t="s">
        <v>762</v>
      </c>
      <c r="W710">
        <v>0.88144817794604802</v>
      </c>
      <c r="X710" t="s">
        <v>762</v>
      </c>
      <c r="Y710">
        <v>0.70108900623745196</v>
      </c>
      <c r="Z710" t="s">
        <v>762</v>
      </c>
      <c r="AA710">
        <v>0.76526654002373096</v>
      </c>
    </row>
    <row r="711" spans="1:27">
      <c r="A711" t="s">
        <v>719</v>
      </c>
      <c r="B711" s="3">
        <v>7.5167803020218895E-7</v>
      </c>
      <c r="C711" t="s">
        <v>719</v>
      </c>
      <c r="D711" s="3">
        <v>4.7941689501364401E-7</v>
      </c>
      <c r="E711" t="s">
        <v>719</v>
      </c>
      <c r="F711" s="3">
        <v>3.7479898866902403E-7</v>
      </c>
      <c r="G711" s="72"/>
      <c r="H711" t="s">
        <v>719</v>
      </c>
      <c r="I711" s="3">
        <v>1.31606253160284E-6</v>
      </c>
      <c r="J711" t="s">
        <v>719</v>
      </c>
      <c r="K711" s="3">
        <v>7.38134779683015E-7</v>
      </c>
      <c r="L711" t="s">
        <v>719</v>
      </c>
      <c r="M711" s="3">
        <v>1.4884082449383701E-6</v>
      </c>
      <c r="N711" s="72"/>
      <c r="O711" t="s">
        <v>763</v>
      </c>
      <c r="P711">
        <v>5.4852947466861197</v>
      </c>
      <c r="Q711" t="s">
        <v>763</v>
      </c>
      <c r="R711">
        <v>3.8188147402397501</v>
      </c>
      <c r="S711" t="s">
        <v>763</v>
      </c>
      <c r="T711">
        <v>4.8449196923902402</v>
      </c>
      <c r="V711" t="s">
        <v>763</v>
      </c>
      <c r="W711">
        <v>19.6126386952673</v>
      </c>
      <c r="X711" t="s">
        <v>763</v>
      </c>
      <c r="Y711">
        <v>20.0086427226633</v>
      </c>
      <c r="Z711" t="s">
        <v>763</v>
      </c>
      <c r="AA711">
        <v>16.919882562884499</v>
      </c>
    </row>
    <row r="712" spans="1:27">
      <c r="A712" t="s">
        <v>720</v>
      </c>
      <c r="B712">
        <v>0.289728929419652</v>
      </c>
      <c r="C712" t="s">
        <v>720</v>
      </c>
      <c r="D712">
        <v>0.18542502207856101</v>
      </c>
      <c r="E712" t="s">
        <v>720</v>
      </c>
      <c r="F712">
        <v>0.144022927212063</v>
      </c>
      <c r="H712" t="s">
        <v>720</v>
      </c>
      <c r="I712">
        <v>0.52828256024804399</v>
      </c>
      <c r="J712" t="s">
        <v>720</v>
      </c>
      <c r="K712">
        <v>0.25741436358657599</v>
      </c>
      <c r="L712" t="s">
        <v>720</v>
      </c>
      <c r="M712">
        <v>0.46898168858024197</v>
      </c>
      <c r="O712" t="s">
        <v>764</v>
      </c>
      <c r="P712">
        <v>1.00386104815482E-3</v>
      </c>
      <c r="Q712" t="s">
        <v>764</v>
      </c>
      <c r="R712" s="3">
        <v>6.7719423317814996E-4</v>
      </c>
      <c r="S712" t="s">
        <v>764</v>
      </c>
      <c r="T712" s="3">
        <v>7.9496309844296503E-4</v>
      </c>
      <c r="U712" s="72"/>
      <c r="V712" t="s">
        <v>764</v>
      </c>
      <c r="W712">
        <v>3.8283876753711001E-3</v>
      </c>
      <c r="X712" t="s">
        <v>764</v>
      </c>
      <c r="Y712">
        <v>3.6262660467745599E-3</v>
      </c>
      <c r="Z712" t="s">
        <v>764</v>
      </c>
      <c r="AA712">
        <v>3.8729280406119598E-3</v>
      </c>
    </row>
    <row r="713" spans="1:27">
      <c r="A713" t="s">
        <v>721</v>
      </c>
      <c r="B713">
        <v>0</v>
      </c>
      <c r="C713" t="s">
        <v>721</v>
      </c>
      <c r="D713">
        <v>0</v>
      </c>
      <c r="E713" t="s">
        <v>721</v>
      </c>
      <c r="F713">
        <v>0</v>
      </c>
      <c r="H713" t="s">
        <v>721</v>
      </c>
      <c r="I713">
        <v>0</v>
      </c>
      <c r="J713" t="s">
        <v>721</v>
      </c>
      <c r="K713">
        <v>0</v>
      </c>
      <c r="L713" t="s">
        <v>721</v>
      </c>
      <c r="M713">
        <v>0</v>
      </c>
      <c r="O713" t="s">
        <v>765</v>
      </c>
      <c r="P713">
        <v>0.12769473447406199</v>
      </c>
      <c r="Q713" t="s">
        <v>765</v>
      </c>
      <c r="R713">
        <v>8.0513172477367306E-2</v>
      </c>
      <c r="S713" t="s">
        <v>765</v>
      </c>
      <c r="T713">
        <v>8.2232178305275697E-2</v>
      </c>
      <c r="V713" t="s">
        <v>765</v>
      </c>
      <c r="W713">
        <v>0.343114055838668</v>
      </c>
      <c r="X713" t="s">
        <v>765</v>
      </c>
      <c r="Y713">
        <v>0.33993320610897998</v>
      </c>
      <c r="Z713" t="s">
        <v>765</v>
      </c>
      <c r="AA713">
        <v>0.92065233028551996</v>
      </c>
    </row>
    <row r="714" spans="1:27">
      <c r="A714" t="s">
        <v>722</v>
      </c>
      <c r="B714">
        <v>1.08231949624676E-2</v>
      </c>
      <c r="C714" t="s">
        <v>722</v>
      </c>
      <c r="D714">
        <v>6.9029854732322099E-3</v>
      </c>
      <c r="E714" t="s">
        <v>722</v>
      </c>
      <c r="F714">
        <v>7.58161462116914E-3</v>
      </c>
      <c r="H714" t="s">
        <v>722</v>
      </c>
      <c r="I714">
        <v>2.93544109005833E-2</v>
      </c>
      <c r="J714" t="s">
        <v>722</v>
      </c>
      <c r="K714">
        <v>1.54037124627097E-2</v>
      </c>
      <c r="L714" t="s">
        <v>722</v>
      </c>
      <c r="M714">
        <v>2.5143064429284E-2</v>
      </c>
      <c r="O714" t="s">
        <v>766</v>
      </c>
      <c r="P714" s="3">
        <v>7.1313640555095801E-4</v>
      </c>
      <c r="Q714" t="s">
        <v>766</v>
      </c>
      <c r="R714" s="3">
        <v>4.8107440984603201E-4</v>
      </c>
      <c r="S714" t="s">
        <v>766</v>
      </c>
      <c r="T714" s="3">
        <v>5.6473665116432595E-4</v>
      </c>
      <c r="U714" s="72"/>
      <c r="V714" t="s">
        <v>766</v>
      </c>
      <c r="W714">
        <v>2.7196618803847199E-3</v>
      </c>
      <c r="X714" t="s">
        <v>766</v>
      </c>
      <c r="Y714">
        <v>2.5760759807560902E-3</v>
      </c>
      <c r="Z714" t="s">
        <v>766</v>
      </c>
      <c r="AA714">
        <v>2.7513030682046599E-3</v>
      </c>
    </row>
    <row r="715" spans="1:27">
      <c r="A715" t="s">
        <v>723</v>
      </c>
      <c r="B715">
        <v>-1.0855405998881899E-2</v>
      </c>
      <c r="C715" t="s">
        <v>723</v>
      </c>
      <c r="D715">
        <v>-1.0584250630927199E-2</v>
      </c>
      <c r="E715" t="s">
        <v>723</v>
      </c>
      <c r="F715">
        <v>-6.5393669938202904E-3</v>
      </c>
      <c r="H715" t="s">
        <v>723</v>
      </c>
      <c r="I715">
        <v>0</v>
      </c>
      <c r="J715" t="s">
        <v>723</v>
      </c>
      <c r="K715">
        <v>-3.9780763792805297E-2</v>
      </c>
      <c r="L715" t="s">
        <v>723</v>
      </c>
      <c r="M715">
        <v>0</v>
      </c>
      <c r="O715" t="s">
        <v>767</v>
      </c>
      <c r="P715">
        <v>0.201439128926722</v>
      </c>
      <c r="Q715" t="s">
        <v>767</v>
      </c>
      <c r="R715">
        <v>0.135888743461691</v>
      </c>
      <c r="S715" t="s">
        <v>767</v>
      </c>
      <c r="T715">
        <v>0.15952075675886501</v>
      </c>
      <c r="V715" t="s">
        <v>767</v>
      </c>
      <c r="W715">
        <v>0.76822094045928602</v>
      </c>
      <c r="X715" t="s">
        <v>767</v>
      </c>
      <c r="Y715">
        <v>0.72766233439324401</v>
      </c>
      <c r="Z715" t="s">
        <v>767</v>
      </c>
      <c r="AA715">
        <v>0.99760663275082995</v>
      </c>
    </row>
    <row r="716" spans="1:27">
      <c r="A716" t="s">
        <v>724</v>
      </c>
      <c r="B716">
        <v>1.68783664096675E-2</v>
      </c>
      <c r="C716" t="s">
        <v>724</v>
      </c>
      <c r="D716">
        <v>1.29057829595435E-2</v>
      </c>
      <c r="E716" t="s">
        <v>724</v>
      </c>
      <c r="F716">
        <v>1.1437928136706899E-2</v>
      </c>
      <c r="H716" t="s">
        <v>724</v>
      </c>
      <c r="I716">
        <v>1.61421649813746E-2</v>
      </c>
      <c r="J716" t="s">
        <v>724</v>
      </c>
      <c r="K716">
        <v>1.21410253899211E-2</v>
      </c>
      <c r="L716" t="s">
        <v>724</v>
      </c>
      <c r="M716">
        <v>1.92428859946858E-2</v>
      </c>
      <c r="O716" t="s">
        <v>768</v>
      </c>
      <c r="P716">
        <v>2.6290092390896101E-2</v>
      </c>
      <c r="Q716" t="s">
        <v>768</v>
      </c>
      <c r="R716">
        <v>1.18789926614223E-2</v>
      </c>
      <c r="S716" t="s">
        <v>768</v>
      </c>
      <c r="T716">
        <v>2.12669426643225E-2</v>
      </c>
      <c r="V716" t="s">
        <v>768</v>
      </c>
      <c r="W716">
        <v>0.106483672503549</v>
      </c>
      <c r="X716" t="s">
        <v>768</v>
      </c>
      <c r="Y716">
        <v>8.9456106870228994E-2</v>
      </c>
      <c r="Z716" t="s">
        <v>768</v>
      </c>
      <c r="AA716">
        <v>0.102319236016371</v>
      </c>
    </row>
    <row r="717" spans="1:27">
      <c r="A717" t="s">
        <v>725</v>
      </c>
      <c r="B717">
        <v>2.6139817629179302E-2</v>
      </c>
      <c r="C717" t="s">
        <v>725</v>
      </c>
      <c r="D717">
        <v>2.29572396274343E-2</v>
      </c>
      <c r="E717" t="s">
        <v>725</v>
      </c>
      <c r="F717">
        <v>1.9395762490190899E-2</v>
      </c>
      <c r="H717" t="s">
        <v>725</v>
      </c>
      <c r="I717">
        <v>1.8874172185430398E-2</v>
      </c>
      <c r="J717" t="s">
        <v>725</v>
      </c>
      <c r="K717">
        <v>1.7636138613861301E-2</v>
      </c>
      <c r="L717" t="s">
        <v>725</v>
      </c>
      <c r="M717">
        <v>2.33177172061328E-2</v>
      </c>
      <c r="O717" t="s">
        <v>769</v>
      </c>
      <c r="P717">
        <v>0.169007736534695</v>
      </c>
      <c r="Q717" t="s">
        <v>769</v>
      </c>
      <c r="R717">
        <v>0.117470038283499</v>
      </c>
      <c r="S717" t="s">
        <v>769</v>
      </c>
      <c r="T717">
        <v>0.130437248080852</v>
      </c>
      <c r="V717" t="s">
        <v>769</v>
      </c>
      <c r="W717">
        <v>0.721722668924485</v>
      </c>
      <c r="X717" t="s">
        <v>769</v>
      </c>
      <c r="Y717">
        <v>0.72757633587752901</v>
      </c>
      <c r="Z717" t="s">
        <v>769</v>
      </c>
      <c r="AA717">
        <v>0.56275579782959495</v>
      </c>
    </row>
    <row r="718" spans="1:27">
      <c r="A718" t="s">
        <v>726</v>
      </c>
      <c r="B718">
        <v>1.5993631495151199</v>
      </c>
      <c r="C718" t="s">
        <v>726</v>
      </c>
      <c r="D718">
        <v>1.4765029635901701</v>
      </c>
      <c r="E718" t="s">
        <v>726</v>
      </c>
      <c r="F718">
        <v>1.14002964513035</v>
      </c>
      <c r="H718" t="s">
        <v>726</v>
      </c>
      <c r="I718">
        <v>0.99337748344370802</v>
      </c>
      <c r="J718" t="s">
        <v>726</v>
      </c>
      <c r="K718">
        <v>0.76909476661951903</v>
      </c>
      <c r="L718" t="s">
        <v>726</v>
      </c>
      <c r="M718">
        <v>1.01682282793867</v>
      </c>
      <c r="O718" t="s">
        <v>770</v>
      </c>
      <c r="P718">
        <v>6.1248532874742497E-3</v>
      </c>
      <c r="Q718" t="s">
        <v>770</v>
      </c>
      <c r="R718">
        <v>4.13176239817403E-3</v>
      </c>
      <c r="S718" t="s">
        <v>770</v>
      </c>
      <c r="T718">
        <v>4.8503051657462397E-3</v>
      </c>
      <c r="V718" t="s">
        <v>770</v>
      </c>
      <c r="W718">
        <v>2.33175629400648E-2</v>
      </c>
      <c r="X718" t="s">
        <v>770</v>
      </c>
      <c r="Y718">
        <v>2.21249222522601E-2</v>
      </c>
      <c r="Z718" t="s">
        <v>770</v>
      </c>
      <c r="AA718">
        <v>2.36298800009535E-2</v>
      </c>
    </row>
    <row r="719" spans="1:27">
      <c r="A719" t="s">
        <v>727</v>
      </c>
      <c r="B719">
        <v>0</v>
      </c>
      <c r="C719" t="s">
        <v>727</v>
      </c>
      <c r="D719">
        <v>0</v>
      </c>
      <c r="E719" t="s">
        <v>727</v>
      </c>
      <c r="F719">
        <v>0</v>
      </c>
      <c r="H719" t="s">
        <v>727</v>
      </c>
      <c r="I719">
        <v>0</v>
      </c>
      <c r="J719" t="s">
        <v>727</v>
      </c>
      <c r="K719">
        <v>0</v>
      </c>
      <c r="L719" t="s">
        <v>727</v>
      </c>
      <c r="M719">
        <v>0</v>
      </c>
      <c r="O719" t="s">
        <v>771</v>
      </c>
      <c r="P719">
        <v>2.2542916373773599E-2</v>
      </c>
      <c r="Q719" t="s">
        <v>771</v>
      </c>
      <c r="R719">
        <v>9.2346909795024707E-3</v>
      </c>
      <c r="S719" t="s">
        <v>771</v>
      </c>
      <c r="T719">
        <v>1.8207515924586901E-2</v>
      </c>
      <c r="V719" t="s">
        <v>771</v>
      </c>
      <c r="W719">
        <v>9.3335326621244594E-2</v>
      </c>
      <c r="X719" t="s">
        <v>771</v>
      </c>
      <c r="Y719">
        <v>7.6948597033421898E-2</v>
      </c>
      <c r="Z719" t="s">
        <v>771</v>
      </c>
      <c r="AA719">
        <v>8.8993151568749096E-2</v>
      </c>
    </row>
    <row r="720" spans="1:27">
      <c r="A720" t="s">
        <v>728</v>
      </c>
      <c r="B720">
        <v>1.81235618452305E-2</v>
      </c>
      <c r="C720" t="s">
        <v>728</v>
      </c>
      <c r="D720">
        <v>1.19894349748981E-2</v>
      </c>
      <c r="E720" t="s">
        <v>728</v>
      </c>
      <c r="F720">
        <v>9.6441467359193091E-3</v>
      </c>
      <c r="H720" t="s">
        <v>728</v>
      </c>
      <c r="I720">
        <v>2.9036110624343001E-2</v>
      </c>
      <c r="J720" t="s">
        <v>728</v>
      </c>
      <c r="K720">
        <v>1.6905942448211999E-2</v>
      </c>
      <c r="L720" t="s">
        <v>728</v>
      </c>
      <c r="M720">
        <v>3.3036900665111703E-2</v>
      </c>
      <c r="O720" t="s">
        <v>772</v>
      </c>
      <c r="P720">
        <v>0</v>
      </c>
      <c r="Q720" t="s">
        <v>772</v>
      </c>
      <c r="R720">
        <v>0</v>
      </c>
      <c r="S720" t="s">
        <v>772</v>
      </c>
      <c r="T720">
        <v>0</v>
      </c>
      <c r="V720" t="s">
        <v>772</v>
      </c>
      <c r="W720">
        <v>0</v>
      </c>
      <c r="X720" t="s">
        <v>772</v>
      </c>
      <c r="Y720">
        <v>0</v>
      </c>
      <c r="Z720" t="s">
        <v>772</v>
      </c>
      <c r="AA720">
        <v>0</v>
      </c>
    </row>
    <row r="721" spans="1:27">
      <c r="A721" t="s">
        <v>729</v>
      </c>
      <c r="B721">
        <v>-0.40128817484946899</v>
      </c>
      <c r="C721" t="s">
        <v>729</v>
      </c>
      <c r="D721">
        <v>-0.35086790854984401</v>
      </c>
      <c r="E721" t="s">
        <v>729</v>
      </c>
      <c r="F721">
        <v>-0.247842008888255</v>
      </c>
      <c r="H721" t="s">
        <v>729</v>
      </c>
      <c r="I721">
        <v>-0.32595198675699</v>
      </c>
      <c r="J721" t="s">
        <v>729</v>
      </c>
      <c r="K721">
        <v>-0.26770980669243699</v>
      </c>
      <c r="L721" t="s">
        <v>729</v>
      </c>
      <c r="M721">
        <v>-0.27683134582184699</v>
      </c>
      <c r="O721" t="s">
        <v>773</v>
      </c>
      <c r="P721">
        <v>9.8495061625726493E-2</v>
      </c>
      <c r="Q721" t="s">
        <v>773</v>
      </c>
      <c r="R721">
        <v>4.5502326378482297E-2</v>
      </c>
      <c r="S721" t="s">
        <v>773</v>
      </c>
      <c r="T721">
        <v>6.17902455414878E-2</v>
      </c>
      <c r="V721" t="s">
        <v>773</v>
      </c>
      <c r="W721">
        <v>0.43776620918651998</v>
      </c>
      <c r="X721" t="s">
        <v>773</v>
      </c>
      <c r="Y721">
        <v>0.40248958386655398</v>
      </c>
      <c r="Z721" t="s">
        <v>773</v>
      </c>
      <c r="AA721">
        <v>0.34625777385372197</v>
      </c>
    </row>
    <row r="722" spans="1:27">
      <c r="A722" t="s">
        <v>730</v>
      </c>
      <c r="B722">
        <v>0.404906643508467</v>
      </c>
      <c r="C722" t="s">
        <v>730</v>
      </c>
      <c r="D722">
        <v>0.350867908552074</v>
      </c>
      <c r="E722" t="s">
        <v>730</v>
      </c>
      <c r="F722">
        <v>0.247842008893539</v>
      </c>
      <c r="H722" t="s">
        <v>730</v>
      </c>
      <c r="I722">
        <v>0.34664735099337701</v>
      </c>
      <c r="J722" t="s">
        <v>730</v>
      </c>
      <c r="K722">
        <v>0.26770980669495498</v>
      </c>
      <c r="L722" t="s">
        <v>730</v>
      </c>
      <c r="M722">
        <v>0.27683134582623498</v>
      </c>
      <c r="O722" t="s">
        <v>774</v>
      </c>
      <c r="P722">
        <v>0.11623801393628699</v>
      </c>
      <c r="Q722" t="s">
        <v>774</v>
      </c>
      <c r="R722">
        <v>6.9925588031475E-2</v>
      </c>
      <c r="S722" t="s">
        <v>774</v>
      </c>
      <c r="T722">
        <v>8.1104789079442893E-2</v>
      </c>
      <c r="V722" t="s">
        <v>774</v>
      </c>
      <c r="W722">
        <v>0.40026476020789697</v>
      </c>
      <c r="X722" t="s">
        <v>774</v>
      </c>
      <c r="Y722">
        <v>0.44062501109874502</v>
      </c>
      <c r="Z722" t="s">
        <v>774</v>
      </c>
      <c r="AA722">
        <v>0.33193109877184301</v>
      </c>
    </row>
    <row r="723" spans="1:27">
      <c r="A723" t="s">
        <v>731</v>
      </c>
      <c r="B723">
        <v>1.3406650473069699</v>
      </c>
      <c r="C723" t="s">
        <v>731</v>
      </c>
      <c r="D723">
        <v>1.37864837241146</v>
      </c>
      <c r="E723" t="s">
        <v>731</v>
      </c>
      <c r="F723">
        <v>0.57677216845409296</v>
      </c>
      <c r="H723" t="s">
        <v>731</v>
      </c>
      <c r="I723">
        <v>0</v>
      </c>
      <c r="J723" t="s">
        <v>731</v>
      </c>
      <c r="K723">
        <v>0</v>
      </c>
      <c r="L723" t="s">
        <v>731</v>
      </c>
      <c r="M723">
        <v>0</v>
      </c>
      <c r="O723" t="s">
        <v>775</v>
      </c>
      <c r="P723">
        <v>0</v>
      </c>
      <c r="Q723" t="s">
        <v>775</v>
      </c>
      <c r="R723">
        <v>0</v>
      </c>
      <c r="S723" t="s">
        <v>775</v>
      </c>
      <c r="T723">
        <v>0</v>
      </c>
      <c r="V723" t="s">
        <v>775</v>
      </c>
      <c r="W723">
        <v>0</v>
      </c>
      <c r="X723" t="s">
        <v>775</v>
      </c>
      <c r="Y723">
        <v>0</v>
      </c>
      <c r="Z723" t="s">
        <v>775</v>
      </c>
      <c r="AA723">
        <v>0</v>
      </c>
    </row>
    <row r="724" spans="1:27">
      <c r="A724" t="s">
        <v>732</v>
      </c>
      <c r="B724">
        <v>0</v>
      </c>
      <c r="C724" t="s">
        <v>732</v>
      </c>
      <c r="D724">
        <v>0</v>
      </c>
      <c r="E724" t="s">
        <v>732</v>
      </c>
      <c r="F724">
        <v>0</v>
      </c>
      <c r="H724" t="s">
        <v>732</v>
      </c>
      <c r="I724">
        <v>0.41390728476821098</v>
      </c>
      <c r="J724" t="s">
        <v>732</v>
      </c>
      <c r="K724">
        <v>0</v>
      </c>
      <c r="L724" t="s">
        <v>732</v>
      </c>
      <c r="M724">
        <v>0.35668654173764902</v>
      </c>
      <c r="O724" t="s">
        <v>776</v>
      </c>
      <c r="P724">
        <v>-0.145168571325484</v>
      </c>
      <c r="Q724" t="s">
        <v>776</v>
      </c>
      <c r="R724">
        <v>-0.104870143099105</v>
      </c>
      <c r="S724" t="s">
        <v>776</v>
      </c>
      <c r="T724">
        <v>8.0637748149456401E-2</v>
      </c>
      <c r="V724" t="s">
        <v>776</v>
      </c>
      <c r="W724">
        <v>-0.47046311743906699</v>
      </c>
      <c r="X724" t="s">
        <v>776</v>
      </c>
      <c r="Y724">
        <v>-0.51167295880440999</v>
      </c>
      <c r="Z724" t="s">
        <v>776</v>
      </c>
      <c r="AA724">
        <v>0.28256662750209199</v>
      </c>
    </row>
    <row r="725" spans="1:27">
      <c r="A725" t="s">
        <v>733</v>
      </c>
      <c r="B725">
        <v>0.57533651754168702</v>
      </c>
      <c r="C725" t="s">
        <v>733</v>
      </c>
      <c r="D725">
        <v>4.7629127857747602E-2</v>
      </c>
      <c r="E725" t="s">
        <v>733</v>
      </c>
      <c r="F725">
        <v>4.5775568924927998E-2</v>
      </c>
      <c r="H725" t="s">
        <v>733</v>
      </c>
      <c r="I725">
        <v>0.72238689519247201</v>
      </c>
      <c r="J725" t="s">
        <v>733</v>
      </c>
      <c r="K725">
        <v>0.34918670438472399</v>
      </c>
      <c r="L725" t="s">
        <v>733</v>
      </c>
      <c r="M725">
        <v>0.29280238500851702</v>
      </c>
      <c r="O725" t="s">
        <v>777</v>
      </c>
      <c r="P725" s="3">
        <v>2.5324446219849301E-7</v>
      </c>
      <c r="Q725" t="s">
        <v>777</v>
      </c>
      <c r="R725" s="3">
        <v>1.7083608304191399E-7</v>
      </c>
      <c r="S725" t="s">
        <v>777</v>
      </c>
      <c r="T725" s="3">
        <v>2.00545685782786E-7</v>
      </c>
      <c r="U725" s="72"/>
      <c r="V725" t="s">
        <v>777</v>
      </c>
      <c r="W725" s="3">
        <v>9.6578902002298393E-7</v>
      </c>
      <c r="X725" t="s">
        <v>777</v>
      </c>
      <c r="Y725" s="3">
        <v>9.1479970907531797E-7</v>
      </c>
      <c r="Z725" t="s">
        <v>777</v>
      </c>
      <c r="AA725" s="3">
        <v>9.7702523728858697E-7</v>
      </c>
    </row>
    <row r="726" spans="1:27">
      <c r="A726" t="s">
        <v>734</v>
      </c>
      <c r="B726">
        <v>0</v>
      </c>
      <c r="C726" t="s">
        <v>734</v>
      </c>
      <c r="D726">
        <v>0</v>
      </c>
      <c r="E726" t="s">
        <v>734</v>
      </c>
      <c r="F726">
        <v>0</v>
      </c>
      <c r="H726" t="s">
        <v>734</v>
      </c>
      <c r="I726">
        <v>0</v>
      </c>
      <c r="J726" t="s">
        <v>734</v>
      </c>
      <c r="K726">
        <v>0</v>
      </c>
      <c r="L726" t="s">
        <v>734</v>
      </c>
      <c r="M726">
        <v>0</v>
      </c>
      <c r="O726" t="s">
        <v>778</v>
      </c>
      <c r="P726">
        <v>0</v>
      </c>
      <c r="Q726" t="s">
        <v>778</v>
      </c>
      <c r="R726">
        <v>0</v>
      </c>
      <c r="S726" t="s">
        <v>778</v>
      </c>
      <c r="T726">
        <v>0</v>
      </c>
      <c r="V726" t="s">
        <v>778</v>
      </c>
      <c r="W726">
        <v>0</v>
      </c>
      <c r="X726" t="s">
        <v>778</v>
      </c>
      <c r="Y726">
        <v>0</v>
      </c>
      <c r="Z726" t="s">
        <v>778</v>
      </c>
      <c r="AA726">
        <v>0</v>
      </c>
    </row>
    <row r="727" spans="1:27">
      <c r="A727" t="s">
        <v>735</v>
      </c>
      <c r="B727">
        <v>0.36799826313504103</v>
      </c>
      <c r="C727" t="s">
        <v>735</v>
      </c>
      <c r="D727">
        <v>0.24343776460626501</v>
      </c>
      <c r="E727" t="s">
        <v>735</v>
      </c>
      <c r="F727">
        <v>0.15563693434475501</v>
      </c>
      <c r="H727" t="s">
        <v>735</v>
      </c>
      <c r="I727">
        <v>0.55463576158940397</v>
      </c>
      <c r="J727" t="s">
        <v>735</v>
      </c>
      <c r="K727">
        <v>0.43140028288543097</v>
      </c>
      <c r="L727" t="s">
        <v>735</v>
      </c>
      <c r="M727">
        <v>0.50574957410572097</v>
      </c>
      <c r="O727" t="s">
        <v>779</v>
      </c>
      <c r="P727" s="3">
        <v>7.1313640555095801E-4</v>
      </c>
      <c r="Q727" t="s">
        <v>779</v>
      </c>
      <c r="R727" s="3">
        <v>4.8107440984603201E-4</v>
      </c>
      <c r="S727" t="s">
        <v>779</v>
      </c>
      <c r="T727" s="3">
        <v>5.6473665116432595E-4</v>
      </c>
      <c r="U727" s="72"/>
      <c r="V727" t="s">
        <v>779</v>
      </c>
      <c r="W727">
        <v>2.7196618803847199E-3</v>
      </c>
      <c r="X727" t="s">
        <v>779</v>
      </c>
      <c r="Y727">
        <v>2.5760759807560902E-3</v>
      </c>
      <c r="Z727" t="s">
        <v>779</v>
      </c>
      <c r="AA727">
        <v>2.7513030682046599E-3</v>
      </c>
    </row>
    <row r="728" spans="1:27">
      <c r="A728" t="s">
        <v>736</v>
      </c>
      <c r="B728">
        <v>4.26144311885263E-2</v>
      </c>
      <c r="C728" t="s">
        <v>736</v>
      </c>
      <c r="D728">
        <v>2.7380532734052498E-2</v>
      </c>
      <c r="E728" t="s">
        <v>736</v>
      </c>
      <c r="F728">
        <v>2.1532331199849802E-2</v>
      </c>
      <c r="H728" t="s">
        <v>736</v>
      </c>
      <c r="I728">
        <v>7.33502937933872E-2</v>
      </c>
      <c r="J728" t="s">
        <v>736</v>
      </c>
      <c r="K728">
        <v>3.2354589236348298E-2</v>
      </c>
      <c r="L728" t="s">
        <v>736</v>
      </c>
      <c r="M728">
        <v>8.3048683590517397E-2</v>
      </c>
      <c r="O728" t="s">
        <v>780</v>
      </c>
      <c r="P728" s="3">
        <v>2.8236757535132E-5</v>
      </c>
      <c r="Q728" t="s">
        <v>780</v>
      </c>
      <c r="R728" s="3">
        <v>1.9048223259173499E-5</v>
      </c>
      <c r="S728" t="s">
        <v>780</v>
      </c>
      <c r="T728" s="3">
        <v>2.2360843964780599E-5</v>
      </c>
      <c r="U728" s="72"/>
      <c r="V728" t="s">
        <v>780</v>
      </c>
      <c r="W728" s="3">
        <v>1.07685475732562E-4</v>
      </c>
      <c r="X728" t="s">
        <v>780</v>
      </c>
      <c r="Y728" s="3">
        <v>1.02000167561898E-4</v>
      </c>
      <c r="Z728" t="s">
        <v>780</v>
      </c>
      <c r="AA728" s="3">
        <v>1.08938313957677E-4</v>
      </c>
    </row>
    <row r="729" spans="1:27">
      <c r="A729" t="s">
        <v>737</v>
      </c>
      <c r="B729">
        <v>0</v>
      </c>
      <c r="C729" t="s">
        <v>737</v>
      </c>
      <c r="D729">
        <v>0</v>
      </c>
      <c r="E729" t="s">
        <v>737</v>
      </c>
      <c r="F729">
        <v>0</v>
      </c>
      <c r="H729" t="s">
        <v>737</v>
      </c>
      <c r="I729">
        <v>0</v>
      </c>
      <c r="J729" t="s">
        <v>737</v>
      </c>
      <c r="K729">
        <v>0</v>
      </c>
      <c r="L729" t="s">
        <v>737</v>
      </c>
      <c r="M729">
        <v>0</v>
      </c>
      <c r="O729" t="s">
        <v>781</v>
      </c>
      <c r="P729">
        <v>0</v>
      </c>
      <c r="Q729" t="s">
        <v>781</v>
      </c>
      <c r="R729">
        <v>0</v>
      </c>
      <c r="S729" t="s">
        <v>781</v>
      </c>
      <c r="T729">
        <v>0</v>
      </c>
      <c r="V729" t="s">
        <v>781</v>
      </c>
      <c r="W729">
        <v>0</v>
      </c>
      <c r="X729" t="s">
        <v>781</v>
      </c>
      <c r="Y729">
        <v>0</v>
      </c>
      <c r="Z729" t="s">
        <v>781</v>
      </c>
      <c r="AA729">
        <v>0</v>
      </c>
    </row>
    <row r="730" spans="1:27">
      <c r="A730" t="s">
        <v>738</v>
      </c>
      <c r="B730">
        <v>0.40128817484440499</v>
      </c>
      <c r="C730" t="s">
        <v>738</v>
      </c>
      <c r="D730">
        <v>0.350867908552074</v>
      </c>
      <c r="E730" t="s">
        <v>738</v>
      </c>
      <c r="F730">
        <v>0.247842008893539</v>
      </c>
      <c r="H730" t="s">
        <v>738</v>
      </c>
      <c r="I730">
        <v>0.315604304635761</v>
      </c>
      <c r="J730" t="s">
        <v>738</v>
      </c>
      <c r="K730">
        <v>0.26770980669495498</v>
      </c>
      <c r="L730" t="s">
        <v>738</v>
      </c>
      <c r="M730">
        <v>0.27683134582623498</v>
      </c>
      <c r="O730" t="s">
        <v>782</v>
      </c>
      <c r="P730">
        <v>0.18494808810646601</v>
      </c>
      <c r="Q730" t="s">
        <v>782</v>
      </c>
      <c r="R730">
        <v>9.1270047603757107E-2</v>
      </c>
      <c r="S730" t="s">
        <v>782</v>
      </c>
      <c r="T730">
        <v>9.0672217047540402E-2</v>
      </c>
      <c r="V730" t="s">
        <v>782</v>
      </c>
      <c r="W730">
        <v>0.88013171806233004</v>
      </c>
      <c r="X730" t="s">
        <v>782</v>
      </c>
      <c r="Y730">
        <v>0.80140601990569804</v>
      </c>
      <c r="Z730" t="s">
        <v>782</v>
      </c>
      <c r="AA730">
        <v>0.68400033513898895</v>
      </c>
    </row>
    <row r="731" spans="1:27">
      <c r="A731" t="s">
        <v>739</v>
      </c>
      <c r="B731">
        <v>0.194885488584986</v>
      </c>
      <c r="C731" t="s">
        <v>739</v>
      </c>
      <c r="D731">
        <v>0.187870448772226</v>
      </c>
      <c r="E731" t="s">
        <v>739</v>
      </c>
      <c r="F731">
        <v>9.5140922625432695E-2</v>
      </c>
      <c r="H731" t="s">
        <v>739</v>
      </c>
      <c r="I731">
        <v>0.16337303747422899</v>
      </c>
      <c r="J731" t="s">
        <v>739</v>
      </c>
      <c r="K731">
        <v>6.4110235311090905E-2</v>
      </c>
      <c r="L731" t="s">
        <v>739</v>
      </c>
      <c r="M731">
        <v>0</v>
      </c>
      <c r="O731" t="s">
        <v>783</v>
      </c>
      <c r="P731">
        <v>0</v>
      </c>
      <c r="Q731" t="s">
        <v>783</v>
      </c>
      <c r="R731">
        <v>0</v>
      </c>
      <c r="S731" t="s">
        <v>783</v>
      </c>
      <c r="T731">
        <v>0</v>
      </c>
      <c r="V731" t="s">
        <v>783</v>
      </c>
      <c r="W731">
        <v>5.9157595824217398E-3</v>
      </c>
      <c r="X731" t="s">
        <v>783</v>
      </c>
      <c r="Y731">
        <v>0</v>
      </c>
      <c r="Z731" t="s">
        <v>783</v>
      </c>
      <c r="AA731">
        <v>0</v>
      </c>
    </row>
    <row r="732" spans="1:27">
      <c r="A732" t="s">
        <v>740</v>
      </c>
      <c r="B732">
        <v>0</v>
      </c>
      <c r="C732" t="s">
        <v>740</v>
      </c>
      <c r="D732">
        <v>0</v>
      </c>
      <c r="E732" t="s">
        <v>740</v>
      </c>
      <c r="F732">
        <v>0</v>
      </c>
      <c r="H732" t="s">
        <v>740</v>
      </c>
      <c r="I732">
        <v>0</v>
      </c>
      <c r="J732" t="s">
        <v>740</v>
      </c>
      <c r="K732">
        <v>0</v>
      </c>
      <c r="L732" t="s">
        <v>740</v>
      </c>
      <c r="M732">
        <v>0</v>
      </c>
      <c r="O732" t="s">
        <v>784</v>
      </c>
      <c r="P732">
        <v>0</v>
      </c>
      <c r="Q732" t="s">
        <v>784</v>
      </c>
      <c r="R732">
        <v>0</v>
      </c>
      <c r="S732" t="s">
        <v>784</v>
      </c>
      <c r="T732">
        <v>0</v>
      </c>
      <c r="V732" t="s">
        <v>784</v>
      </c>
      <c r="W732">
        <v>0</v>
      </c>
      <c r="X732" t="s">
        <v>784</v>
      </c>
      <c r="Y732">
        <v>0</v>
      </c>
      <c r="Z732" t="s">
        <v>784</v>
      </c>
      <c r="AA732">
        <v>0</v>
      </c>
    </row>
    <row r="733" spans="1:27">
      <c r="A733" t="s">
        <v>742</v>
      </c>
      <c r="B733">
        <v>5.5514557879796396</v>
      </c>
      <c r="C733" t="s">
        <v>742</v>
      </c>
      <c r="D733">
        <v>3.18382089606893</v>
      </c>
      <c r="E733" t="s">
        <v>742</v>
      </c>
      <c r="F733">
        <v>2.94755982860806</v>
      </c>
      <c r="H733" t="s">
        <v>742</v>
      </c>
      <c r="I733">
        <v>3.4443500545603398</v>
      </c>
      <c r="J733" t="s">
        <v>742</v>
      </c>
      <c r="K733">
        <v>4.1814002828905297</v>
      </c>
      <c r="L733" t="s">
        <v>742</v>
      </c>
      <c r="M733">
        <v>3.44000362475344</v>
      </c>
      <c r="O733" t="s">
        <v>785</v>
      </c>
      <c r="P733">
        <v>0</v>
      </c>
      <c r="Q733" t="s">
        <v>785</v>
      </c>
      <c r="R733">
        <v>0</v>
      </c>
      <c r="S733" t="s">
        <v>785</v>
      </c>
      <c r="T733">
        <v>0</v>
      </c>
      <c r="V733" t="s">
        <v>785</v>
      </c>
      <c r="W733">
        <v>0</v>
      </c>
      <c r="X733" t="s">
        <v>785</v>
      </c>
      <c r="Y733">
        <v>0</v>
      </c>
      <c r="Z733" t="s">
        <v>785</v>
      </c>
      <c r="AA733">
        <v>0</v>
      </c>
    </row>
    <row r="734" spans="1:27">
      <c r="A734" t="s">
        <v>743</v>
      </c>
      <c r="B734">
        <v>6.0499688730830696E-3</v>
      </c>
      <c r="C734" t="s">
        <v>743</v>
      </c>
      <c r="D734">
        <v>3.8586431630607898E-3</v>
      </c>
      <c r="E734" t="s">
        <v>743</v>
      </c>
      <c r="F734">
        <v>5.2016058419998099E-3</v>
      </c>
      <c r="H734" t="s">
        <v>743</v>
      </c>
      <c r="I734">
        <v>2.0997290220312301E-2</v>
      </c>
      <c r="J734" t="s">
        <v>743</v>
      </c>
      <c r="K734">
        <v>1.0716487298186099E-2</v>
      </c>
      <c r="L734" t="s">
        <v>743</v>
      </c>
      <c r="M734">
        <v>1.5691532282622898E-2</v>
      </c>
      <c r="O734" t="s">
        <v>786</v>
      </c>
      <c r="P734">
        <v>1.00386104815482E-3</v>
      </c>
      <c r="Q734" t="s">
        <v>786</v>
      </c>
      <c r="R734" s="3">
        <v>6.7719423317814996E-4</v>
      </c>
      <c r="S734" t="s">
        <v>786</v>
      </c>
      <c r="T734" s="3">
        <v>7.9496309844296503E-4</v>
      </c>
      <c r="U734" s="72"/>
      <c r="V734" t="s">
        <v>786</v>
      </c>
      <c r="W734">
        <v>3.8283876753711001E-3</v>
      </c>
      <c r="X734" t="s">
        <v>786</v>
      </c>
      <c r="Y734">
        <v>3.6262660467745599E-3</v>
      </c>
      <c r="Z734" t="s">
        <v>786</v>
      </c>
      <c r="AA734">
        <v>3.8729280406119598E-3</v>
      </c>
    </row>
    <row r="735" spans="1:27">
      <c r="A735" t="s">
        <v>745</v>
      </c>
      <c r="B735">
        <v>4.0034136613345102E-2</v>
      </c>
      <c r="C735" t="s">
        <v>745</v>
      </c>
      <c r="D735">
        <v>2.64841250191779E-2</v>
      </c>
      <c r="E735" t="s">
        <v>745</v>
      </c>
      <c r="F735">
        <v>2.1303488312179899E-2</v>
      </c>
      <c r="H735" t="s">
        <v>745</v>
      </c>
      <c r="I735">
        <v>6.4139468244817394E-2</v>
      </c>
      <c r="J735" t="s">
        <v>745</v>
      </c>
      <c r="K735">
        <v>3.73444698856027E-2</v>
      </c>
      <c r="L735" t="s">
        <v>745</v>
      </c>
      <c r="M735">
        <v>7.2977034305022906E-2</v>
      </c>
      <c r="O735" t="s">
        <v>787</v>
      </c>
      <c r="P735" s="3">
        <v>2.5324446219849301E-7</v>
      </c>
      <c r="Q735" t="s">
        <v>787</v>
      </c>
      <c r="R735" s="3">
        <v>1.7083608304191399E-7</v>
      </c>
      <c r="S735" t="s">
        <v>787</v>
      </c>
      <c r="T735" s="3">
        <v>2.00545685782786E-7</v>
      </c>
      <c r="U735" s="72"/>
      <c r="V735" t="s">
        <v>787</v>
      </c>
      <c r="W735" s="3">
        <v>9.6578902002298393E-7</v>
      </c>
      <c r="X735" t="s">
        <v>787</v>
      </c>
      <c r="Y735" s="3">
        <v>9.1479970907531797E-7</v>
      </c>
      <c r="Z735" t="s">
        <v>787</v>
      </c>
      <c r="AA735" s="3">
        <v>9.7702523728858697E-7</v>
      </c>
    </row>
    <row r="736" spans="1:27">
      <c r="A736" t="s">
        <v>747</v>
      </c>
      <c r="B736">
        <v>0.657852077001013</v>
      </c>
      <c r="C736" t="s">
        <v>747</v>
      </c>
      <c r="D736">
        <v>0.57775719729043096</v>
      </c>
      <c r="E736" t="s">
        <v>747</v>
      </c>
      <c r="F736">
        <v>0.48812668933647202</v>
      </c>
      <c r="H736" t="s">
        <v>747</v>
      </c>
      <c r="I736">
        <v>0.47499999999999998</v>
      </c>
      <c r="J736" t="s">
        <v>747</v>
      </c>
      <c r="K736">
        <v>0.44384282178217799</v>
      </c>
      <c r="L736" t="s">
        <v>747</v>
      </c>
      <c r="M736">
        <v>0.58682921635434404</v>
      </c>
      <c r="O736" t="s">
        <v>788</v>
      </c>
      <c r="P736">
        <v>0.20280928415834101</v>
      </c>
      <c r="Q736" t="s">
        <v>788</v>
      </c>
      <c r="R736">
        <v>0.12802914312866201</v>
      </c>
      <c r="S736" t="s">
        <v>788</v>
      </c>
      <c r="T736">
        <v>0.154539783360744</v>
      </c>
      <c r="V736" t="s">
        <v>788</v>
      </c>
      <c r="W736">
        <v>0.92877425461429197</v>
      </c>
      <c r="X736" t="s">
        <v>788</v>
      </c>
      <c r="Y736">
        <v>0.984017175572519</v>
      </c>
      <c r="Z736" t="s">
        <v>788</v>
      </c>
      <c r="AA736">
        <v>0.68212824010913997</v>
      </c>
    </row>
    <row r="737" spans="1:27">
      <c r="A737" t="s">
        <v>748</v>
      </c>
      <c r="B737">
        <v>0</v>
      </c>
      <c r="C737" t="s">
        <v>748</v>
      </c>
      <c r="D737">
        <v>0</v>
      </c>
      <c r="E737" t="s">
        <v>748</v>
      </c>
      <c r="F737">
        <v>0</v>
      </c>
      <c r="H737" t="s">
        <v>748</v>
      </c>
      <c r="I737">
        <v>0</v>
      </c>
      <c r="J737" t="s">
        <v>748</v>
      </c>
      <c r="K737">
        <v>0</v>
      </c>
      <c r="L737" t="s">
        <v>748</v>
      </c>
      <c r="M737">
        <v>0</v>
      </c>
      <c r="O737" t="s">
        <v>789</v>
      </c>
      <c r="P737">
        <v>5.0702321039585302E-2</v>
      </c>
      <c r="Q737" t="s">
        <v>789</v>
      </c>
      <c r="R737">
        <v>2.9037537616810001E-2</v>
      </c>
      <c r="S737" t="s">
        <v>789</v>
      </c>
      <c r="T737">
        <v>2.6229229285997802E-2</v>
      </c>
      <c r="V737" t="s">
        <v>789</v>
      </c>
      <c r="W737">
        <v>0.21357834343545401</v>
      </c>
      <c r="X737" t="s">
        <v>789</v>
      </c>
      <c r="Y737">
        <v>0.25644083969465598</v>
      </c>
      <c r="Z737" t="s">
        <v>789</v>
      </c>
      <c r="AA737">
        <v>0.14068894952250999</v>
      </c>
    </row>
    <row r="738" spans="1:27">
      <c r="A738" t="s">
        <v>749</v>
      </c>
      <c r="B738">
        <v>1.6531504581507699E-2</v>
      </c>
      <c r="C738" t="s">
        <v>749</v>
      </c>
      <c r="D738">
        <v>1.05437198872095E-2</v>
      </c>
      <c r="E738" t="s">
        <v>749</v>
      </c>
      <c r="F738">
        <v>8.2428792011341994E-3</v>
      </c>
      <c r="H738" t="s">
        <v>749</v>
      </c>
      <c r="I738">
        <v>2.89439000480342E-2</v>
      </c>
      <c r="J738" t="s">
        <v>749</v>
      </c>
      <c r="K738">
        <v>1.6233650581852999E-2</v>
      </c>
      <c r="L738" t="s">
        <v>749</v>
      </c>
      <c r="M738">
        <v>3.27342648524791E-2</v>
      </c>
      <c r="O738" t="s">
        <v>790</v>
      </c>
      <c r="P738">
        <v>0</v>
      </c>
      <c r="Q738" t="s">
        <v>790</v>
      </c>
      <c r="R738">
        <v>0</v>
      </c>
      <c r="S738" t="s">
        <v>790</v>
      </c>
      <c r="T738">
        <v>0</v>
      </c>
      <c r="V738" t="s">
        <v>790</v>
      </c>
      <c r="W738" s="3">
        <v>4.05631324369437E-5</v>
      </c>
      <c r="X738" t="s">
        <v>790</v>
      </c>
      <c r="Y738">
        <v>0</v>
      </c>
      <c r="Z738" t="s">
        <v>790</v>
      </c>
      <c r="AA738">
        <v>0</v>
      </c>
    </row>
    <row r="739" spans="1:27">
      <c r="A739" t="s">
        <v>750</v>
      </c>
      <c r="B739">
        <v>0.112172528585902</v>
      </c>
      <c r="C739" t="s">
        <v>750</v>
      </c>
      <c r="D739">
        <v>6.0859441151566399E-2</v>
      </c>
      <c r="E739" t="s">
        <v>750</v>
      </c>
      <c r="F739">
        <v>4.3595779928502901E-2</v>
      </c>
      <c r="H739" t="s">
        <v>750</v>
      </c>
      <c r="I739">
        <v>0.25869205298013198</v>
      </c>
      <c r="J739" t="s">
        <v>750</v>
      </c>
      <c r="K739">
        <v>0.17238330975954699</v>
      </c>
      <c r="L739" t="s">
        <v>750</v>
      </c>
      <c r="M739">
        <v>0.23424190800681399</v>
      </c>
      <c r="O739" t="s">
        <v>791</v>
      </c>
      <c r="P739">
        <v>5.85374574371817E-3</v>
      </c>
      <c r="Q739" t="s">
        <v>791</v>
      </c>
      <c r="R739">
        <v>3.9488760595138596E-3</v>
      </c>
      <c r="S739" t="s">
        <v>791</v>
      </c>
      <c r="T739">
        <v>4.6356135268690998E-3</v>
      </c>
      <c r="V739" t="s">
        <v>791</v>
      </c>
      <c r="W739">
        <v>2.23242131953693E-2</v>
      </c>
      <c r="X739" t="s">
        <v>791</v>
      </c>
      <c r="Y739">
        <v>2.11455952762124E-2</v>
      </c>
      <c r="Z739" t="s">
        <v>791</v>
      </c>
      <c r="AA739">
        <v>2.2583938360357901E-2</v>
      </c>
    </row>
    <row r="740" spans="1:27">
      <c r="A740" t="s">
        <v>752</v>
      </c>
      <c r="B740">
        <v>0.31842524239618702</v>
      </c>
      <c r="C740" t="s">
        <v>752</v>
      </c>
      <c r="D740">
        <v>0.187870448772226</v>
      </c>
      <c r="E740" t="s">
        <v>752</v>
      </c>
      <c r="F740">
        <v>0.17645036682383899</v>
      </c>
      <c r="H740" t="s">
        <v>752</v>
      </c>
      <c r="I740">
        <v>0.56912251655629098</v>
      </c>
      <c r="J740" t="s">
        <v>752</v>
      </c>
      <c r="K740">
        <v>0.45195367753331001</v>
      </c>
      <c r="L740" t="s">
        <v>752</v>
      </c>
      <c r="M740">
        <v>0.59625212947189099</v>
      </c>
      <c r="O740" t="s">
        <v>792</v>
      </c>
      <c r="P740">
        <v>0.165252009314204</v>
      </c>
      <c r="Q740" t="s">
        <v>792</v>
      </c>
      <c r="R740">
        <v>0.13726835964310199</v>
      </c>
      <c r="S740" t="s">
        <v>792</v>
      </c>
      <c r="T740">
        <v>0.187149095446038</v>
      </c>
      <c r="V740" t="s">
        <v>792</v>
      </c>
      <c r="W740">
        <v>0.66256507335541803</v>
      </c>
      <c r="X740" t="s">
        <v>792</v>
      </c>
      <c r="Y740">
        <v>0.80510496183206104</v>
      </c>
      <c r="Z740" t="s">
        <v>792</v>
      </c>
      <c r="AA740">
        <v>0.345327870716573</v>
      </c>
    </row>
    <row r="741" spans="1:27">
      <c r="A741" t="s">
        <v>753</v>
      </c>
      <c r="B741">
        <v>0.35822839774482401</v>
      </c>
      <c r="C741" t="s">
        <v>753</v>
      </c>
      <c r="D741">
        <v>0.26196020322095098</v>
      </c>
      <c r="E741" t="s">
        <v>753</v>
      </c>
      <c r="F741">
        <v>0.228877844623639</v>
      </c>
      <c r="H741" t="s">
        <v>753</v>
      </c>
      <c r="I741">
        <v>0.83298841059149697</v>
      </c>
      <c r="J741" t="s">
        <v>753</v>
      </c>
      <c r="K741">
        <v>0.62765205091272902</v>
      </c>
      <c r="L741" t="s">
        <v>753</v>
      </c>
      <c r="M741">
        <v>0.90502555365674198</v>
      </c>
      <c r="O741" t="s">
        <v>793</v>
      </c>
      <c r="P741">
        <v>0</v>
      </c>
      <c r="Q741" t="s">
        <v>793</v>
      </c>
      <c r="R741">
        <v>0</v>
      </c>
      <c r="S741" t="s">
        <v>793</v>
      </c>
      <c r="T741">
        <v>0</v>
      </c>
      <c r="V741" t="s">
        <v>793</v>
      </c>
      <c r="W741">
        <v>0</v>
      </c>
      <c r="X741" t="s">
        <v>793</v>
      </c>
      <c r="Y741">
        <v>0</v>
      </c>
      <c r="Z741" t="s">
        <v>793</v>
      </c>
      <c r="AA741">
        <v>0</v>
      </c>
    </row>
    <row r="742" spans="1:27">
      <c r="A742" t="s">
        <v>754</v>
      </c>
      <c r="B742">
        <v>0</v>
      </c>
      <c r="C742" t="s">
        <v>754</v>
      </c>
      <c r="D742">
        <v>0</v>
      </c>
      <c r="E742" t="s">
        <v>754</v>
      </c>
      <c r="F742">
        <v>0</v>
      </c>
      <c r="H742" t="s">
        <v>754</v>
      </c>
      <c r="I742">
        <v>0</v>
      </c>
      <c r="J742" t="s">
        <v>754</v>
      </c>
      <c r="K742">
        <v>0</v>
      </c>
      <c r="L742" t="s">
        <v>754</v>
      </c>
      <c r="M742">
        <v>0</v>
      </c>
      <c r="O742" t="s">
        <v>794</v>
      </c>
      <c r="P742">
        <v>3.4371471678547802E-3</v>
      </c>
      <c r="Q742" t="s">
        <v>794</v>
      </c>
      <c r="R742">
        <v>2.4270943696971898E-3</v>
      </c>
      <c r="S742" t="s">
        <v>794</v>
      </c>
      <c r="T742">
        <v>2.8075427373927698E-3</v>
      </c>
      <c r="V742" t="s">
        <v>794</v>
      </c>
      <c r="W742">
        <v>1.2045070276923199E-2</v>
      </c>
      <c r="X742" t="s">
        <v>794</v>
      </c>
      <c r="Y742">
        <v>1.14587896177747E-2</v>
      </c>
      <c r="Z742" t="s">
        <v>794</v>
      </c>
      <c r="AA742">
        <v>1.2208258376144299E-2</v>
      </c>
    </row>
    <row r="743" spans="1:27">
      <c r="A743" t="s">
        <v>755</v>
      </c>
      <c r="B743">
        <v>0.29309596182429198</v>
      </c>
      <c r="C743" t="s">
        <v>755</v>
      </c>
      <c r="D743">
        <v>0.166040431839064</v>
      </c>
      <c r="E743" t="s">
        <v>755</v>
      </c>
      <c r="F743">
        <v>0.165663963751285</v>
      </c>
      <c r="H743" t="s">
        <v>755</v>
      </c>
      <c r="I743">
        <v>0.31591557402862203</v>
      </c>
      <c r="J743" t="s">
        <v>755</v>
      </c>
      <c r="K743">
        <v>0.31272100424394</v>
      </c>
      <c r="L743" t="s">
        <v>755</v>
      </c>
      <c r="M743">
        <v>0.30478066438808998</v>
      </c>
      <c r="O743" t="s">
        <v>795</v>
      </c>
      <c r="P743">
        <v>-99999</v>
      </c>
      <c r="Q743" t="s">
        <v>795</v>
      </c>
      <c r="R743">
        <v>-99998.958804382404</v>
      </c>
      <c r="S743" t="s">
        <v>795</v>
      </c>
      <c r="T743">
        <v>-99998.718473482804</v>
      </c>
      <c r="V743" t="s">
        <v>795</v>
      </c>
      <c r="W743">
        <v>-99999</v>
      </c>
      <c r="X743" t="s">
        <v>795</v>
      </c>
      <c r="Y743">
        <v>-99999</v>
      </c>
      <c r="Z743" t="s">
        <v>795</v>
      </c>
      <c r="AA743">
        <v>-99999</v>
      </c>
    </row>
    <row r="744" spans="1:27">
      <c r="A744" t="s">
        <v>756</v>
      </c>
      <c r="B744">
        <v>0</v>
      </c>
      <c r="C744" t="s">
        <v>756</v>
      </c>
      <c r="D744">
        <v>0</v>
      </c>
      <c r="E744" t="s">
        <v>756</v>
      </c>
      <c r="F744">
        <v>0</v>
      </c>
      <c r="H744" t="s">
        <v>756</v>
      </c>
      <c r="I744">
        <v>0</v>
      </c>
      <c r="J744" t="s">
        <v>756</v>
      </c>
      <c r="K744">
        <v>0</v>
      </c>
      <c r="L744" t="s">
        <v>756</v>
      </c>
      <c r="M744">
        <v>0</v>
      </c>
      <c r="O744" t="s">
        <v>796</v>
      </c>
      <c r="P744">
        <v>0</v>
      </c>
      <c r="Q744" t="s">
        <v>796</v>
      </c>
      <c r="R744">
        <v>0</v>
      </c>
      <c r="S744" t="s">
        <v>796</v>
      </c>
      <c r="T744">
        <v>0</v>
      </c>
      <c r="V744" t="s">
        <v>796</v>
      </c>
      <c r="W744">
        <v>0</v>
      </c>
      <c r="X744" t="s">
        <v>796</v>
      </c>
      <c r="Y744">
        <v>0</v>
      </c>
      <c r="Z744" t="s">
        <v>796</v>
      </c>
      <c r="AA744">
        <v>0</v>
      </c>
    </row>
    <row r="745" spans="1:27">
      <c r="A745" t="s">
        <v>757</v>
      </c>
      <c r="B745">
        <v>1.0855405998881899E-2</v>
      </c>
      <c r="C745" t="s">
        <v>757</v>
      </c>
      <c r="D745">
        <v>7.9381879768334294E-3</v>
      </c>
      <c r="E745" t="s">
        <v>757</v>
      </c>
      <c r="F745">
        <v>6.5393669938202904E-3</v>
      </c>
      <c r="H745" t="s">
        <v>757</v>
      </c>
      <c r="I745">
        <v>3.6216887412592699E-2</v>
      </c>
      <c r="J745" t="s">
        <v>757</v>
      </c>
      <c r="K745">
        <v>6.8995139867183697E-2</v>
      </c>
      <c r="L745" t="s">
        <v>757</v>
      </c>
      <c r="M745">
        <v>3.4128343380871201E-2</v>
      </c>
      <c r="O745" t="s">
        <v>797</v>
      </c>
      <c r="P745">
        <v>0.55667216112487905</v>
      </c>
      <c r="Q745" t="s">
        <v>797</v>
      </c>
      <c r="R745">
        <v>0.34510008255892899</v>
      </c>
      <c r="S745" t="s">
        <v>797</v>
      </c>
      <c r="T745">
        <v>0.37062842868908702</v>
      </c>
      <c r="V745" t="s">
        <v>797</v>
      </c>
      <c r="W745">
        <v>2.2854628856730401</v>
      </c>
      <c r="X745" t="s">
        <v>797</v>
      </c>
      <c r="Y745">
        <v>2.3220536691951499</v>
      </c>
      <c r="Z745" t="s">
        <v>797</v>
      </c>
      <c r="AA745">
        <v>1.7566795833408799</v>
      </c>
    </row>
    <row r="746" spans="1:27">
      <c r="A746" t="s">
        <v>758</v>
      </c>
      <c r="B746">
        <v>0.39766970618034397</v>
      </c>
      <c r="C746" t="s">
        <v>758</v>
      </c>
      <c r="D746">
        <v>0.350867908552074</v>
      </c>
      <c r="E746" t="s">
        <v>758</v>
      </c>
      <c r="F746">
        <v>0.247842008893539</v>
      </c>
      <c r="H746" t="s">
        <v>758</v>
      </c>
      <c r="I746">
        <v>0.315604304635761</v>
      </c>
      <c r="J746" t="s">
        <v>758</v>
      </c>
      <c r="K746">
        <v>0.26770980669495498</v>
      </c>
      <c r="L746" t="s">
        <v>758</v>
      </c>
      <c r="M746">
        <v>0.27683134582623498</v>
      </c>
      <c r="O746" t="s">
        <v>798</v>
      </c>
      <c r="P746">
        <v>0.55667216112487905</v>
      </c>
      <c r="Q746" t="s">
        <v>798</v>
      </c>
      <c r="R746">
        <v>0.34510008255892899</v>
      </c>
      <c r="S746" t="s">
        <v>798</v>
      </c>
      <c r="T746">
        <v>0.37062842868908702</v>
      </c>
      <c r="V746" t="s">
        <v>798</v>
      </c>
      <c r="W746">
        <v>2.2854628856730401</v>
      </c>
      <c r="X746" t="s">
        <v>798</v>
      </c>
      <c r="Y746">
        <v>2.3220536691951499</v>
      </c>
      <c r="Z746" t="s">
        <v>798</v>
      </c>
      <c r="AA746">
        <v>1.7566795833408799</v>
      </c>
    </row>
    <row r="747" spans="1:27">
      <c r="A747" t="s">
        <v>759</v>
      </c>
      <c r="B747">
        <v>0.108915906788247</v>
      </c>
      <c r="C747" t="s">
        <v>759</v>
      </c>
      <c r="D747">
        <v>9.5655165114309895E-2</v>
      </c>
      <c r="E747" t="s">
        <v>759</v>
      </c>
      <c r="F747">
        <v>8.0815677042462203E-2</v>
      </c>
      <c r="H747" t="s">
        <v>759</v>
      </c>
      <c r="I747">
        <v>7.8642384105960195E-2</v>
      </c>
      <c r="J747" t="s">
        <v>759</v>
      </c>
      <c r="K747">
        <v>7.3483910891089105E-2</v>
      </c>
      <c r="L747" t="s">
        <v>759</v>
      </c>
      <c r="M747">
        <v>9.7157155025553596E-2</v>
      </c>
      <c r="O747" t="s">
        <v>799</v>
      </c>
      <c r="P747">
        <v>0.20792184706078801</v>
      </c>
      <c r="Q747" t="s">
        <v>799</v>
      </c>
      <c r="R747">
        <v>0.16168628899322299</v>
      </c>
      <c r="S747" t="s">
        <v>799</v>
      </c>
      <c r="T747">
        <v>0.19707366869261</v>
      </c>
      <c r="V747" t="s">
        <v>799</v>
      </c>
      <c r="W747">
        <v>0.69214387127431098</v>
      </c>
      <c r="X747" t="s">
        <v>799</v>
      </c>
      <c r="Y747">
        <v>0.73354007634043195</v>
      </c>
      <c r="Z747" t="s">
        <v>799</v>
      </c>
      <c r="AA747">
        <v>0.417803547068615</v>
      </c>
    </row>
    <row r="748" spans="1:27">
      <c r="A748" t="s">
        <v>760</v>
      </c>
      <c r="B748">
        <v>0</v>
      </c>
      <c r="C748" t="s">
        <v>760</v>
      </c>
      <c r="D748">
        <v>0</v>
      </c>
      <c r="E748" t="s">
        <v>760</v>
      </c>
      <c r="F748">
        <v>0</v>
      </c>
      <c r="H748" t="s">
        <v>760</v>
      </c>
      <c r="I748">
        <v>0</v>
      </c>
      <c r="J748" t="s">
        <v>760</v>
      </c>
      <c r="K748">
        <v>0</v>
      </c>
      <c r="L748" t="s">
        <v>760</v>
      </c>
      <c r="M748">
        <v>0</v>
      </c>
      <c r="O748" t="s">
        <v>800</v>
      </c>
      <c r="P748">
        <v>0</v>
      </c>
      <c r="Q748" t="s">
        <v>800</v>
      </c>
      <c r="R748">
        <v>0</v>
      </c>
      <c r="S748" t="s">
        <v>800</v>
      </c>
      <c r="T748">
        <v>0</v>
      </c>
      <c r="V748" t="s">
        <v>800</v>
      </c>
      <c r="W748">
        <v>0</v>
      </c>
      <c r="X748" t="s">
        <v>800</v>
      </c>
      <c r="Y748">
        <v>0</v>
      </c>
      <c r="Z748" t="s">
        <v>800</v>
      </c>
      <c r="AA748">
        <v>0</v>
      </c>
    </row>
    <row r="749" spans="1:27">
      <c r="A749" t="s">
        <v>761</v>
      </c>
      <c r="B749" s="3">
        <v>7.5167803020218895E-7</v>
      </c>
      <c r="C749" t="s">
        <v>761</v>
      </c>
      <c r="D749" s="3">
        <v>4.7941689501364401E-7</v>
      </c>
      <c r="E749" t="s">
        <v>761</v>
      </c>
      <c r="F749" s="3">
        <v>3.7479898866902403E-7</v>
      </c>
      <c r="G749" s="72"/>
      <c r="H749" t="s">
        <v>761</v>
      </c>
      <c r="I749" s="3">
        <v>1.31606253160284E-6</v>
      </c>
      <c r="J749" t="s">
        <v>761</v>
      </c>
      <c r="K749" s="3">
        <v>7.38134779683015E-7</v>
      </c>
      <c r="L749" t="s">
        <v>761</v>
      </c>
      <c r="M749" s="3">
        <v>1.4884082449383701E-6</v>
      </c>
      <c r="N749" s="72"/>
      <c r="O749" t="s">
        <v>801</v>
      </c>
      <c r="P749">
        <v>1.39173697743628E-2</v>
      </c>
      <c r="Q749" t="s">
        <v>801</v>
      </c>
      <c r="R749">
        <v>9.8311966639700807E-3</v>
      </c>
      <c r="S749" t="s">
        <v>801</v>
      </c>
      <c r="T749">
        <v>1.13709078954828E-2</v>
      </c>
      <c r="V749" t="s">
        <v>801</v>
      </c>
      <c r="W749">
        <v>4.8736099932133702E-2</v>
      </c>
      <c r="X749" t="s">
        <v>801</v>
      </c>
      <c r="Y749">
        <v>4.6365735441364797E-2</v>
      </c>
      <c r="Z749" t="s">
        <v>801</v>
      </c>
      <c r="AA749">
        <v>4.9397224055538799E-2</v>
      </c>
    </row>
    <row r="750" spans="1:27">
      <c r="A750" t="s">
        <v>762</v>
      </c>
      <c r="B750">
        <v>1.20621737376495</v>
      </c>
      <c r="C750" t="s">
        <v>762</v>
      </c>
      <c r="D750">
        <v>0.54893491355611301</v>
      </c>
      <c r="E750" t="s">
        <v>762</v>
      </c>
      <c r="F750">
        <v>0.64221062637807302</v>
      </c>
      <c r="H750" t="s">
        <v>762</v>
      </c>
      <c r="I750">
        <v>0.96971769510128003</v>
      </c>
      <c r="J750" t="s">
        <v>762</v>
      </c>
      <c r="K750">
        <v>0.45526874115983001</v>
      </c>
      <c r="L750" t="s">
        <v>762</v>
      </c>
      <c r="M750">
        <v>0.87115254662057795</v>
      </c>
      <c r="O750" t="s">
        <v>802</v>
      </c>
      <c r="P750">
        <v>0</v>
      </c>
      <c r="Q750" t="s">
        <v>802</v>
      </c>
      <c r="R750">
        <v>0</v>
      </c>
      <c r="S750" t="s">
        <v>802</v>
      </c>
      <c r="T750">
        <v>0</v>
      </c>
      <c r="V750" t="s">
        <v>802</v>
      </c>
      <c r="W750">
        <v>0</v>
      </c>
      <c r="X750" t="s">
        <v>802</v>
      </c>
      <c r="Y750">
        <v>0</v>
      </c>
      <c r="Z750" t="s">
        <v>802</v>
      </c>
      <c r="AA750">
        <v>0</v>
      </c>
    </row>
    <row r="751" spans="1:27">
      <c r="A751" t="s">
        <v>763</v>
      </c>
      <c r="B751">
        <v>-82.697638160287099</v>
      </c>
      <c r="C751" t="s">
        <v>763</v>
      </c>
      <c r="D751">
        <v>-65.916976382926805</v>
      </c>
      <c r="E751" t="s">
        <v>763</v>
      </c>
      <c r="F751">
        <v>-50.948272185574702</v>
      </c>
      <c r="H751" t="s">
        <v>763</v>
      </c>
      <c r="I751">
        <v>-61.360783631709602</v>
      </c>
      <c r="J751" t="s">
        <v>763</v>
      </c>
      <c r="K751">
        <v>-59.345455608767203</v>
      </c>
      <c r="L751" t="s">
        <v>763</v>
      </c>
      <c r="M751">
        <v>-60.040989573375498</v>
      </c>
      <c r="O751" t="s">
        <v>803</v>
      </c>
      <c r="P751">
        <v>0.11548862014024</v>
      </c>
      <c r="Q751" t="s">
        <v>803</v>
      </c>
      <c r="R751">
        <v>9.5031941295019295E-2</v>
      </c>
      <c r="S751" t="s">
        <v>803</v>
      </c>
      <c r="T751">
        <v>9.9245732431882006E-2</v>
      </c>
      <c r="V751" t="s">
        <v>803</v>
      </c>
      <c r="W751">
        <v>0.31254929800343201</v>
      </c>
      <c r="X751" t="s">
        <v>803</v>
      </c>
      <c r="Y751">
        <v>0.34987277354230101</v>
      </c>
      <c r="Z751" t="s">
        <v>803</v>
      </c>
      <c r="AA751">
        <v>0.25011368804553002</v>
      </c>
    </row>
    <row r="752" spans="1:27">
      <c r="A752" t="s">
        <v>764</v>
      </c>
      <c r="B752">
        <v>2.9796517117214802E-3</v>
      </c>
      <c r="C752" t="s">
        <v>764</v>
      </c>
      <c r="D752">
        <v>1.90040857183408E-3</v>
      </c>
      <c r="E752" t="s">
        <v>764</v>
      </c>
      <c r="F752">
        <v>1.4857031910840101E-3</v>
      </c>
      <c r="H752" t="s">
        <v>764</v>
      </c>
      <c r="I752">
        <v>5.2168718752736596E-3</v>
      </c>
      <c r="J752" t="s">
        <v>764</v>
      </c>
      <c r="K752">
        <v>2.9259662666634698E-3</v>
      </c>
      <c r="L752" t="s">
        <v>764</v>
      </c>
      <c r="M752">
        <v>5.9000502829357204E-3</v>
      </c>
      <c r="O752" t="s">
        <v>804</v>
      </c>
      <c r="P752">
        <v>0</v>
      </c>
      <c r="Q752" t="s">
        <v>804</v>
      </c>
      <c r="R752">
        <v>0</v>
      </c>
      <c r="S752" t="s">
        <v>804</v>
      </c>
      <c r="T752">
        <v>0</v>
      </c>
      <c r="V752" t="s">
        <v>804</v>
      </c>
      <c r="W752">
        <v>0</v>
      </c>
      <c r="X752" t="s">
        <v>804</v>
      </c>
      <c r="Y752">
        <v>0</v>
      </c>
      <c r="Z752" t="s">
        <v>804</v>
      </c>
      <c r="AA752">
        <v>0</v>
      </c>
    </row>
    <row r="753" spans="1:27">
      <c r="A753" t="s">
        <v>765</v>
      </c>
      <c r="B753">
        <v>1.7733150721178299</v>
      </c>
      <c r="C753" t="s">
        <v>765</v>
      </c>
      <c r="D753">
        <v>1.2667560085246801</v>
      </c>
      <c r="E753" t="s">
        <v>765</v>
      </c>
      <c r="F753">
        <v>1.10584595486579</v>
      </c>
      <c r="H753" t="s">
        <v>765</v>
      </c>
      <c r="I753">
        <v>0.12934602650057</v>
      </c>
      <c r="J753" t="s">
        <v>765</v>
      </c>
      <c r="K753">
        <v>0.106082036785664</v>
      </c>
      <c r="L753" t="s">
        <v>765</v>
      </c>
      <c r="M753">
        <v>0.13841567290364701</v>
      </c>
      <c r="O753" t="s">
        <v>805</v>
      </c>
      <c r="P753" s="3">
        <v>5.6473515070264E-5</v>
      </c>
      <c r="Q753" t="s">
        <v>805</v>
      </c>
      <c r="R753" s="3">
        <v>3.8096446518346998E-5</v>
      </c>
      <c r="S753" t="s">
        <v>805</v>
      </c>
      <c r="T753" s="3">
        <v>4.4721687929561299E-5</v>
      </c>
      <c r="U753" s="72"/>
      <c r="V753" t="s">
        <v>805</v>
      </c>
      <c r="W753" s="3">
        <v>2.15370951465125E-4</v>
      </c>
      <c r="X753" t="s">
        <v>805</v>
      </c>
      <c r="Y753" s="3">
        <v>2.0400033512379601E-4</v>
      </c>
      <c r="Z753" t="s">
        <v>805</v>
      </c>
      <c r="AA753" s="3">
        <v>2.1787662791535501E-4</v>
      </c>
    </row>
    <row r="754" spans="1:27">
      <c r="A754" t="s">
        <v>766</v>
      </c>
      <c r="B754">
        <v>2.1167253330493601E-3</v>
      </c>
      <c r="C754" t="s">
        <v>766</v>
      </c>
      <c r="D754">
        <v>1.35003797635842E-3</v>
      </c>
      <c r="E754" t="s">
        <v>766</v>
      </c>
      <c r="F754">
        <v>1.0554339520919701E-3</v>
      </c>
      <c r="H754" t="s">
        <v>766</v>
      </c>
      <c r="I754">
        <v>3.7060320889936E-3</v>
      </c>
      <c r="J754" t="s">
        <v>766</v>
      </c>
      <c r="K754">
        <v>2.0785875395873698E-3</v>
      </c>
      <c r="L754" t="s">
        <v>766</v>
      </c>
      <c r="M754">
        <v>4.19135761774647E-3</v>
      </c>
      <c r="O754" t="s">
        <v>806</v>
      </c>
      <c r="P754" s="3">
        <v>2.5324446219849301E-7</v>
      </c>
      <c r="Q754" t="s">
        <v>806</v>
      </c>
      <c r="R754" s="3">
        <v>1.7083608304191399E-7</v>
      </c>
      <c r="S754" t="s">
        <v>806</v>
      </c>
      <c r="T754" s="3">
        <v>2.00545685782786E-7</v>
      </c>
      <c r="U754" s="72"/>
      <c r="V754" t="s">
        <v>806</v>
      </c>
      <c r="W754" s="3">
        <v>9.6578902002298393E-7</v>
      </c>
      <c r="X754" t="s">
        <v>806</v>
      </c>
      <c r="Y754" s="3">
        <v>9.1479970907531797E-7</v>
      </c>
      <c r="Z754" t="s">
        <v>806</v>
      </c>
      <c r="AA754" s="3">
        <v>9.7702523728858697E-7</v>
      </c>
    </row>
    <row r="755" spans="1:27">
      <c r="A755" t="s">
        <v>767</v>
      </c>
      <c r="B755">
        <v>0.99566159650566899</v>
      </c>
      <c r="C755" t="s">
        <v>767</v>
      </c>
      <c r="D755">
        <v>0.59352722782932599</v>
      </c>
      <c r="E755" t="s">
        <v>767</v>
      </c>
      <c r="F755">
        <v>0.50799900310812496</v>
      </c>
      <c r="H755" t="s">
        <v>767</v>
      </c>
      <c r="I755">
        <v>2.0581001302198199</v>
      </c>
      <c r="J755" t="s">
        <v>767</v>
      </c>
      <c r="K755">
        <v>1.47261292632902</v>
      </c>
      <c r="L755" t="s">
        <v>767</v>
      </c>
      <c r="M755">
        <v>1.18392977971234</v>
      </c>
      <c r="O755" t="s">
        <v>807</v>
      </c>
      <c r="P755" s="3">
        <v>2.5324446219849301E-7</v>
      </c>
      <c r="Q755" t="s">
        <v>807</v>
      </c>
      <c r="R755" s="3">
        <v>1.7083608304191399E-7</v>
      </c>
      <c r="S755" t="s">
        <v>807</v>
      </c>
      <c r="T755" s="3">
        <v>2.00545685782786E-7</v>
      </c>
      <c r="U755" s="72"/>
      <c r="V755" t="s">
        <v>807</v>
      </c>
      <c r="W755" s="3">
        <v>9.6578902002298393E-7</v>
      </c>
      <c r="X755" t="s">
        <v>807</v>
      </c>
      <c r="Y755" s="3">
        <v>9.1479970907531797E-7</v>
      </c>
      <c r="Z755" t="s">
        <v>807</v>
      </c>
      <c r="AA755" s="3">
        <v>9.7702523728858697E-7</v>
      </c>
    </row>
    <row r="756" spans="1:27">
      <c r="A756" t="s">
        <v>768</v>
      </c>
      <c r="B756">
        <v>5.4277029958029702E-2</v>
      </c>
      <c r="C756" t="s">
        <v>768</v>
      </c>
      <c r="D756">
        <v>1.8522438611346299E-2</v>
      </c>
      <c r="E756" t="s">
        <v>768</v>
      </c>
      <c r="F756">
        <v>1.5258522974975999E-2</v>
      </c>
      <c r="H756" t="s">
        <v>768</v>
      </c>
      <c r="I756">
        <v>3.6216887417218499E-2</v>
      </c>
      <c r="J756" t="s">
        <v>768</v>
      </c>
      <c r="K756">
        <v>9.7488773126416198E-2</v>
      </c>
      <c r="L756" t="s">
        <v>768</v>
      </c>
      <c r="M756">
        <v>3.7265758091993097E-2</v>
      </c>
      <c r="O756" t="s">
        <v>808</v>
      </c>
      <c r="P756" s="3">
        <v>8.4710287157311703E-5</v>
      </c>
      <c r="Q756" t="s">
        <v>808</v>
      </c>
      <c r="R756" s="3">
        <v>5.7144669777519803E-5</v>
      </c>
      <c r="S756" t="s">
        <v>808</v>
      </c>
      <c r="T756" s="3">
        <v>6.70825609981727E-5</v>
      </c>
      <c r="U756" s="72"/>
      <c r="V756" t="s">
        <v>808</v>
      </c>
      <c r="W756" s="3">
        <v>3.2305641940411003E-4</v>
      </c>
      <c r="X756" t="s">
        <v>808</v>
      </c>
      <c r="Y756" s="3">
        <v>3.0600050268569099E-4</v>
      </c>
      <c r="Z756" t="s">
        <v>808</v>
      </c>
      <c r="AA756" s="3">
        <v>3.2681495643120499E-4</v>
      </c>
    </row>
    <row r="757" spans="1:27">
      <c r="A757" t="s">
        <v>769</v>
      </c>
      <c r="B757">
        <v>0.48125633232016202</v>
      </c>
      <c r="C757" t="s">
        <v>769</v>
      </c>
      <c r="D757">
        <v>0.34398814563928798</v>
      </c>
      <c r="E757" t="s">
        <v>769</v>
      </c>
      <c r="F757">
        <v>0.263754468567442</v>
      </c>
      <c r="H757" t="s">
        <v>769</v>
      </c>
      <c r="I757">
        <v>0.92611754966887405</v>
      </c>
      <c r="J757" t="s">
        <v>769</v>
      </c>
      <c r="K757">
        <v>0.76025459688826003</v>
      </c>
      <c r="L757" t="s">
        <v>769</v>
      </c>
      <c r="M757">
        <v>1.0807069846677999</v>
      </c>
      <c r="O757" t="s">
        <v>809</v>
      </c>
      <c r="P757">
        <v>0</v>
      </c>
      <c r="Q757" t="s">
        <v>809</v>
      </c>
      <c r="R757">
        <v>0</v>
      </c>
      <c r="S757" t="s">
        <v>809</v>
      </c>
      <c r="T757">
        <v>0</v>
      </c>
      <c r="V757" t="s">
        <v>809</v>
      </c>
      <c r="W757">
        <v>0</v>
      </c>
      <c r="X757" t="s">
        <v>809</v>
      </c>
      <c r="Y757">
        <v>0</v>
      </c>
      <c r="Z757" t="s">
        <v>809</v>
      </c>
      <c r="AA757">
        <v>0</v>
      </c>
    </row>
    <row r="758" spans="1:27">
      <c r="A758" t="s">
        <v>770</v>
      </c>
      <c r="B758">
        <v>1.8148166345781602E-2</v>
      </c>
      <c r="C758" t="s">
        <v>770</v>
      </c>
      <c r="D758">
        <v>1.1594955052714699E-2</v>
      </c>
      <c r="E758" t="s">
        <v>770</v>
      </c>
      <c r="F758">
        <v>9.0647148608695698E-3</v>
      </c>
      <c r="H758" t="s">
        <v>770</v>
      </c>
      <c r="I758">
        <v>3.1829679064685402E-2</v>
      </c>
      <c r="J758" t="s">
        <v>770</v>
      </c>
      <c r="K758">
        <v>1.7821184359490799E-2</v>
      </c>
      <c r="L758" t="s">
        <v>770</v>
      </c>
      <c r="M758">
        <v>3.5935439547756597E-2</v>
      </c>
      <c r="O758" t="s">
        <v>810</v>
      </c>
      <c r="P758">
        <v>0</v>
      </c>
      <c r="Q758" t="s">
        <v>810</v>
      </c>
      <c r="R758">
        <v>0</v>
      </c>
      <c r="S758" t="s">
        <v>810</v>
      </c>
      <c r="T758">
        <v>0</v>
      </c>
      <c r="V758" t="s">
        <v>810</v>
      </c>
      <c r="W758">
        <v>0</v>
      </c>
      <c r="X758" t="s">
        <v>810</v>
      </c>
      <c r="Y758">
        <v>0</v>
      </c>
      <c r="Z758" t="s">
        <v>810</v>
      </c>
      <c r="AA758">
        <v>0</v>
      </c>
    </row>
    <row r="759" spans="1:27">
      <c r="A759" t="s">
        <v>771</v>
      </c>
      <c r="B759">
        <v>5.40255936569271E-2</v>
      </c>
      <c r="C759" t="s">
        <v>771</v>
      </c>
      <c r="D759">
        <v>1.8362073659964201E-2</v>
      </c>
      <c r="E759" t="s">
        <v>771</v>
      </c>
      <c r="F759">
        <v>1.51331527132662E-2</v>
      </c>
      <c r="H759" t="s">
        <v>771</v>
      </c>
      <c r="I759">
        <v>3.5776664514949298E-2</v>
      </c>
      <c r="J759" t="s">
        <v>771</v>
      </c>
      <c r="K759">
        <v>9.7241867042612201E-2</v>
      </c>
      <c r="L759" t="s">
        <v>771</v>
      </c>
      <c r="M759">
        <v>3.6767885534061302E-2</v>
      </c>
      <c r="O759" t="s">
        <v>811</v>
      </c>
      <c r="P759">
        <v>9.3428813405954606E-3</v>
      </c>
      <c r="Q759" t="s">
        <v>811</v>
      </c>
      <c r="R759">
        <v>6.3026106799952599E-3</v>
      </c>
      <c r="S759" t="s">
        <v>811</v>
      </c>
      <c r="T759">
        <v>7.3986792420689699E-3</v>
      </c>
      <c r="V759" t="s">
        <v>811</v>
      </c>
      <c r="W759">
        <v>3.5671163437655098E-2</v>
      </c>
      <c r="X759" t="s">
        <v>811</v>
      </c>
      <c r="Y759">
        <v>3.3749465073924498E-2</v>
      </c>
      <c r="Z759" t="s">
        <v>811</v>
      </c>
      <c r="AA759">
        <v>3.6045135121650397E-2</v>
      </c>
    </row>
    <row r="760" spans="1:27">
      <c r="A760" t="s">
        <v>772</v>
      </c>
      <c r="B760">
        <v>0</v>
      </c>
      <c r="C760" t="s">
        <v>772</v>
      </c>
      <c r="D760">
        <v>0</v>
      </c>
      <c r="E760" t="s">
        <v>772</v>
      </c>
      <c r="F760">
        <v>0</v>
      </c>
      <c r="H760" t="s">
        <v>772</v>
      </c>
      <c r="I760">
        <v>0</v>
      </c>
      <c r="J760" t="s">
        <v>772</v>
      </c>
      <c r="K760">
        <v>0</v>
      </c>
      <c r="L760" t="s">
        <v>772</v>
      </c>
      <c r="M760">
        <v>0</v>
      </c>
      <c r="O760" t="s">
        <v>812</v>
      </c>
      <c r="P760">
        <v>0</v>
      </c>
      <c r="Q760" t="s">
        <v>812</v>
      </c>
      <c r="R760">
        <v>0</v>
      </c>
      <c r="S760" t="s">
        <v>812</v>
      </c>
      <c r="T760">
        <v>0</v>
      </c>
      <c r="V760" t="s">
        <v>812</v>
      </c>
      <c r="W760">
        <v>0</v>
      </c>
      <c r="X760" t="s">
        <v>812</v>
      </c>
      <c r="Y760">
        <v>0</v>
      </c>
      <c r="Z760" t="s">
        <v>812</v>
      </c>
      <c r="AA760">
        <v>0</v>
      </c>
    </row>
    <row r="761" spans="1:27">
      <c r="A761" t="s">
        <v>773</v>
      </c>
      <c r="B761">
        <v>0.13552369389799401</v>
      </c>
      <c r="C761" t="s">
        <v>773</v>
      </c>
      <c r="D761">
        <v>8.5302817329647895E-2</v>
      </c>
      <c r="E761" t="s">
        <v>773</v>
      </c>
      <c r="F761">
        <v>6.3646339418482897E-2</v>
      </c>
      <c r="H761" t="s">
        <v>773</v>
      </c>
      <c r="I761">
        <v>0.220873800950357</v>
      </c>
      <c r="J761" t="s">
        <v>773</v>
      </c>
      <c r="K761">
        <v>9.4780390470987103E-2</v>
      </c>
      <c r="L761" t="s">
        <v>773</v>
      </c>
      <c r="M761">
        <v>0.21283863529970401</v>
      </c>
      <c r="O761" t="s">
        <v>813</v>
      </c>
      <c r="P761">
        <v>8.6381732141515802E-2</v>
      </c>
      <c r="Q761" t="s">
        <v>813</v>
      </c>
      <c r="R761">
        <v>4.88358587191806E-2</v>
      </c>
      <c r="S761" t="s">
        <v>813</v>
      </c>
      <c r="T761">
        <v>5.67118471048602E-2</v>
      </c>
      <c r="V761" t="s">
        <v>813</v>
      </c>
      <c r="W761">
        <v>0.30170373876005602</v>
      </c>
      <c r="X761" t="s">
        <v>813</v>
      </c>
      <c r="Y761">
        <v>0.34115279574005702</v>
      </c>
      <c r="Z761" t="s">
        <v>813</v>
      </c>
      <c r="AA761">
        <v>0.22595497953615201</v>
      </c>
    </row>
    <row r="762" spans="1:27">
      <c r="A762" t="s">
        <v>774</v>
      </c>
      <c r="B762">
        <v>0.21348965117961999</v>
      </c>
      <c r="C762" t="s">
        <v>774</v>
      </c>
      <c r="D762">
        <v>0.120395850973751</v>
      </c>
      <c r="E762" t="s">
        <v>774</v>
      </c>
      <c r="F762">
        <v>9.4820821344493794E-2</v>
      </c>
      <c r="H762" t="s">
        <v>774</v>
      </c>
      <c r="I762">
        <v>0.39420900279370602</v>
      </c>
      <c r="J762" t="s">
        <v>774</v>
      </c>
      <c r="K762">
        <v>0.32336699623016901</v>
      </c>
      <c r="L762" t="s">
        <v>774</v>
      </c>
      <c r="M762">
        <v>0.42582751765439703</v>
      </c>
      <c r="O762" t="s">
        <v>814</v>
      </c>
      <c r="P762">
        <v>0</v>
      </c>
      <c r="Q762" t="s">
        <v>814</v>
      </c>
      <c r="R762">
        <v>0</v>
      </c>
      <c r="S762" t="s">
        <v>814</v>
      </c>
      <c r="T762">
        <v>0</v>
      </c>
      <c r="V762" t="s">
        <v>814</v>
      </c>
      <c r="W762">
        <v>0</v>
      </c>
      <c r="X762" t="s">
        <v>814</v>
      </c>
      <c r="Y762">
        <v>0</v>
      </c>
      <c r="Z762" t="s">
        <v>814</v>
      </c>
      <c r="AA762">
        <v>0</v>
      </c>
    </row>
    <row r="763" spans="1:27">
      <c r="A763" t="s">
        <v>815</v>
      </c>
      <c r="B763">
        <v>1.5993631495151199</v>
      </c>
      <c r="C763" t="s">
        <v>815</v>
      </c>
      <c r="D763">
        <v>1.4765029635901701</v>
      </c>
      <c r="E763" t="s">
        <v>815</v>
      </c>
      <c r="F763">
        <v>1.14002964513035</v>
      </c>
      <c r="H763" t="s">
        <v>815</v>
      </c>
      <c r="I763">
        <v>0.99337748344370802</v>
      </c>
      <c r="J763" t="s">
        <v>815</v>
      </c>
      <c r="K763">
        <v>0.76909476661951903</v>
      </c>
      <c r="L763" t="s">
        <v>815</v>
      </c>
      <c r="M763">
        <v>1.01682282793867</v>
      </c>
      <c r="O763" t="s">
        <v>816</v>
      </c>
      <c r="P763">
        <v>3.3951798574271299</v>
      </c>
      <c r="Q763" t="s">
        <v>816</v>
      </c>
      <c r="R763">
        <v>2.2207044955866801</v>
      </c>
      <c r="S763" t="s">
        <v>816</v>
      </c>
      <c r="T763">
        <v>2.7560278167802599</v>
      </c>
      <c r="V763" t="s">
        <v>816</v>
      </c>
      <c r="W763">
        <v>13.1975698332971</v>
      </c>
      <c r="X763" t="s">
        <v>816</v>
      </c>
      <c r="Y763">
        <v>13.435602184137601</v>
      </c>
      <c r="Z763" t="s">
        <v>816</v>
      </c>
      <c r="AA763">
        <v>11.496429550126701</v>
      </c>
    </row>
    <row r="764" spans="1:27">
      <c r="A764" t="s">
        <v>775</v>
      </c>
      <c r="B764">
        <v>0.29556231003039501</v>
      </c>
      <c r="C764" t="s">
        <v>775</v>
      </c>
      <c r="D764">
        <v>0.27285774767146398</v>
      </c>
      <c r="E764" t="s">
        <v>775</v>
      </c>
      <c r="F764">
        <v>0.21067747842008799</v>
      </c>
      <c r="H764" t="s">
        <v>775</v>
      </c>
      <c r="I764">
        <v>0.183576158940397</v>
      </c>
      <c r="J764" t="s">
        <v>775</v>
      </c>
      <c r="K764">
        <v>0.14212871287128701</v>
      </c>
      <c r="L764" t="s">
        <v>775</v>
      </c>
      <c r="M764">
        <v>0.187908858603066</v>
      </c>
      <c r="O764" t="s">
        <v>817</v>
      </c>
      <c r="P764">
        <v>0</v>
      </c>
      <c r="Q764" t="s">
        <v>817</v>
      </c>
      <c r="R764">
        <v>0</v>
      </c>
      <c r="S764" t="s">
        <v>817</v>
      </c>
      <c r="T764">
        <v>0</v>
      </c>
      <c r="V764" t="s">
        <v>817</v>
      </c>
      <c r="W764">
        <v>0</v>
      </c>
      <c r="X764" t="s">
        <v>817</v>
      </c>
      <c r="Y764">
        <v>0</v>
      </c>
      <c r="Z764" t="s">
        <v>817</v>
      </c>
      <c r="AA764">
        <v>0</v>
      </c>
    </row>
    <row r="765" spans="1:27">
      <c r="A765" t="s">
        <v>776</v>
      </c>
      <c r="B765">
        <v>0.18704403321316901</v>
      </c>
      <c r="C765" t="s">
        <v>776</v>
      </c>
      <c r="D765">
        <v>0.12956182107154701</v>
      </c>
      <c r="E765" t="s">
        <v>776</v>
      </c>
      <c r="F765">
        <v>0.10835924753337101</v>
      </c>
      <c r="H765" t="s">
        <v>776</v>
      </c>
      <c r="I765">
        <v>0.34648794480017298</v>
      </c>
      <c r="J765" t="s">
        <v>776</v>
      </c>
      <c r="K765">
        <v>0.241227659978903</v>
      </c>
      <c r="L765" t="s">
        <v>776</v>
      </c>
      <c r="M765">
        <v>0.333581794111523</v>
      </c>
      <c r="O765" t="s">
        <v>818</v>
      </c>
      <c r="P765">
        <v>0.126622231099246</v>
      </c>
      <c r="Q765" t="s">
        <v>818</v>
      </c>
      <c r="R765">
        <v>8.5418041520957402E-2</v>
      </c>
      <c r="S765" t="s">
        <v>818</v>
      </c>
      <c r="T765">
        <v>0.100272842891393</v>
      </c>
      <c r="V765" t="s">
        <v>818</v>
      </c>
      <c r="W765">
        <v>0.48289451001149197</v>
      </c>
      <c r="X765" t="s">
        <v>818</v>
      </c>
      <c r="Y765">
        <v>0.45739985453765902</v>
      </c>
      <c r="Z765" t="s">
        <v>818</v>
      </c>
      <c r="AA765">
        <v>0.48851261864429302</v>
      </c>
    </row>
    <row r="766" spans="1:27">
      <c r="A766" t="s">
        <v>777</v>
      </c>
      <c r="B766" s="3">
        <v>7.5167803020218895E-7</v>
      </c>
      <c r="C766" t="s">
        <v>777</v>
      </c>
      <c r="D766" s="3">
        <v>4.7941689501364401E-7</v>
      </c>
      <c r="E766" t="s">
        <v>777</v>
      </c>
      <c r="F766" s="3">
        <v>3.7479898866902403E-7</v>
      </c>
      <c r="G766" s="72"/>
      <c r="H766" t="s">
        <v>777</v>
      </c>
      <c r="I766" s="3">
        <v>1.31606253160284E-6</v>
      </c>
      <c r="J766" t="s">
        <v>777</v>
      </c>
      <c r="K766" s="3">
        <v>7.38134779683015E-7</v>
      </c>
      <c r="L766" t="s">
        <v>777</v>
      </c>
      <c r="M766" s="3">
        <v>1.4884082449383701E-6</v>
      </c>
      <c r="N766" s="72"/>
      <c r="O766" t="s">
        <v>819</v>
      </c>
      <c r="P766">
        <v>0.41500788702978703</v>
      </c>
      <c r="Q766" t="s">
        <v>819</v>
      </c>
      <c r="R766">
        <v>0.27057705506740598</v>
      </c>
      <c r="S766" t="s">
        <v>819</v>
      </c>
      <c r="T766">
        <v>0.347360063518863</v>
      </c>
      <c r="V766" t="s">
        <v>819</v>
      </c>
      <c r="W766">
        <v>1.4020350212958801</v>
      </c>
      <c r="X766" t="s">
        <v>819</v>
      </c>
      <c r="Y766">
        <v>1.4611164122179601</v>
      </c>
      <c r="Z766" t="s">
        <v>819</v>
      </c>
      <c r="AA766">
        <v>1.1681446111906499</v>
      </c>
    </row>
    <row r="767" spans="1:27">
      <c r="A767" t="s">
        <v>778</v>
      </c>
      <c r="B767">
        <v>2.78260240265808</v>
      </c>
      <c r="C767" t="s">
        <v>778</v>
      </c>
      <c r="D767">
        <v>2.1459568162535998</v>
      </c>
      <c r="E767" t="s">
        <v>778</v>
      </c>
      <c r="F767">
        <v>1.46481820559711</v>
      </c>
      <c r="H767" t="s">
        <v>778</v>
      </c>
      <c r="I767">
        <v>2.2506208609265701</v>
      </c>
      <c r="J767" t="s">
        <v>778</v>
      </c>
      <c r="K767">
        <v>1.21110325318295</v>
      </c>
      <c r="L767" t="s">
        <v>778</v>
      </c>
      <c r="M767">
        <v>1.48530664395366</v>
      </c>
      <c r="O767" t="s">
        <v>820</v>
      </c>
      <c r="P767">
        <v>0.41500788702978703</v>
      </c>
      <c r="Q767" t="s">
        <v>820</v>
      </c>
      <c r="R767">
        <v>0.27057705506740598</v>
      </c>
      <c r="S767" t="s">
        <v>820</v>
      </c>
      <c r="T767">
        <v>0.347360063518863</v>
      </c>
      <c r="V767" t="s">
        <v>820</v>
      </c>
      <c r="W767">
        <v>1.4020350212958801</v>
      </c>
      <c r="X767" t="s">
        <v>820</v>
      </c>
      <c r="Y767">
        <v>1.4611164122179601</v>
      </c>
      <c r="Z767" t="s">
        <v>820</v>
      </c>
      <c r="AA767">
        <v>1.1681446111906499</v>
      </c>
    </row>
    <row r="768" spans="1:27">
      <c r="A768" t="s">
        <v>779</v>
      </c>
      <c r="B768">
        <v>2.1167253330493601E-3</v>
      </c>
      <c r="C768" t="s">
        <v>779</v>
      </c>
      <c r="D768">
        <v>1.35003797635842E-3</v>
      </c>
      <c r="E768" t="s">
        <v>779</v>
      </c>
      <c r="F768">
        <v>1.0554339520919701E-3</v>
      </c>
      <c r="H768" t="s">
        <v>779</v>
      </c>
      <c r="I768">
        <v>3.7060320889936E-3</v>
      </c>
      <c r="J768" t="s">
        <v>779</v>
      </c>
      <c r="K768">
        <v>2.0785875395873698E-3</v>
      </c>
      <c r="L768" t="s">
        <v>779</v>
      </c>
      <c r="M768">
        <v>4.19135761774647E-3</v>
      </c>
      <c r="O768" t="s">
        <v>821</v>
      </c>
      <c r="P768">
        <v>-1.1113976181513801</v>
      </c>
      <c r="Q768" t="s">
        <v>821</v>
      </c>
      <c r="R768">
        <v>-0.79186019480403003</v>
      </c>
      <c r="S768" t="s">
        <v>821</v>
      </c>
      <c r="T768">
        <v>-1.03243037892389</v>
      </c>
      <c r="V768" t="s">
        <v>821</v>
      </c>
      <c r="W768">
        <v>-4.0933216838893696</v>
      </c>
      <c r="X768" t="s">
        <v>821</v>
      </c>
      <c r="Y768">
        <v>-4.0985844223469003</v>
      </c>
      <c r="Z768" t="s">
        <v>821</v>
      </c>
      <c r="AA768">
        <v>-3.6747672710625898</v>
      </c>
    </row>
    <row r="769" spans="1:27">
      <c r="A769" t="s">
        <v>822</v>
      </c>
      <c r="B769">
        <v>0.85576783904980402</v>
      </c>
      <c r="C769" t="s">
        <v>822</v>
      </c>
      <c r="D769">
        <v>0.57551862827676803</v>
      </c>
      <c r="E769" t="s">
        <v>822</v>
      </c>
      <c r="F769">
        <v>0.37601360188273197</v>
      </c>
      <c r="H769" t="s">
        <v>822</v>
      </c>
      <c r="I769">
        <v>1.19257036423368</v>
      </c>
      <c r="J769" t="s">
        <v>822</v>
      </c>
      <c r="K769">
        <v>0.85528642150165901</v>
      </c>
      <c r="L769" t="s">
        <v>822</v>
      </c>
      <c r="M769">
        <v>0.89171635433740404</v>
      </c>
      <c r="O769" t="s">
        <v>823</v>
      </c>
      <c r="P769">
        <v>8.5551809981655406E-3</v>
      </c>
      <c r="Q769" t="s">
        <v>823</v>
      </c>
      <c r="R769">
        <v>5.9316418492866597E-3</v>
      </c>
      <c r="S769" t="s">
        <v>823</v>
      </c>
      <c r="T769">
        <v>6.9015959184857397E-3</v>
      </c>
      <c r="V769" t="s">
        <v>823</v>
      </c>
      <c r="W769">
        <v>3.0972838660960001E-2</v>
      </c>
      <c r="X769" t="s">
        <v>823</v>
      </c>
      <c r="Y769">
        <v>2.9487896968206501E-2</v>
      </c>
      <c r="Z769" t="s">
        <v>823</v>
      </c>
      <c r="AA769">
        <v>3.1449357114343802E-2</v>
      </c>
    </row>
    <row r="770" spans="1:27">
      <c r="A770" t="s">
        <v>780</v>
      </c>
      <c r="B770" s="3">
        <v>8.3812100367544099E-5</v>
      </c>
      <c r="C770" t="s">
        <v>780</v>
      </c>
      <c r="D770" s="3">
        <v>5.3454983794021298E-5</v>
      </c>
      <c r="E770" t="s">
        <v>780</v>
      </c>
      <c r="F770" s="3">
        <v>4.17900872365962E-5</v>
      </c>
      <c r="G770" s="72"/>
      <c r="H770" t="s">
        <v>780</v>
      </c>
      <c r="I770" s="3">
        <v>1.4674097227371601E-4</v>
      </c>
      <c r="J770" t="s">
        <v>780</v>
      </c>
      <c r="K770" s="3">
        <v>8.2302027934656106E-5</v>
      </c>
      <c r="L770" t="s">
        <v>780</v>
      </c>
      <c r="M770" s="3">
        <v>1.65957519310629E-4</v>
      </c>
      <c r="N770" s="72"/>
      <c r="O770" t="s">
        <v>824</v>
      </c>
      <c r="P770">
        <v>0.25163374145631601</v>
      </c>
      <c r="Q770" t="s">
        <v>824</v>
      </c>
      <c r="R770">
        <v>0.148332219556323</v>
      </c>
      <c r="S770" t="s">
        <v>824</v>
      </c>
      <c r="T770">
        <v>0.26246814308979</v>
      </c>
      <c r="V770" t="s">
        <v>824</v>
      </c>
      <c r="W770">
        <v>0.59749171794101097</v>
      </c>
      <c r="X770" t="s">
        <v>824</v>
      </c>
      <c r="Y770">
        <v>0.70372137406957302</v>
      </c>
      <c r="Z770" t="s">
        <v>824</v>
      </c>
      <c r="AA770">
        <v>0.46469986357260401</v>
      </c>
    </row>
    <row r="771" spans="1:27">
      <c r="A771" t="s">
        <v>781</v>
      </c>
      <c r="B771">
        <v>6.0992907801418403E-2</v>
      </c>
      <c r="C771" t="s">
        <v>781</v>
      </c>
      <c r="D771">
        <v>5.3566892464013499E-2</v>
      </c>
      <c r="E771" t="s">
        <v>781</v>
      </c>
      <c r="F771">
        <v>4.5256779143778798E-2</v>
      </c>
      <c r="H771" t="s">
        <v>781</v>
      </c>
      <c r="I771">
        <v>4.4039735099337701E-2</v>
      </c>
      <c r="J771" t="s">
        <v>781</v>
      </c>
      <c r="K771">
        <v>4.1150990099009799E-2</v>
      </c>
      <c r="L771" t="s">
        <v>781</v>
      </c>
      <c r="M771">
        <v>5.4408006814310003E-2</v>
      </c>
      <c r="O771" t="s">
        <v>825</v>
      </c>
      <c r="P771" s="3">
        <v>2.2019605988159001E-4</v>
      </c>
      <c r="Q771" t="s">
        <v>825</v>
      </c>
      <c r="R771" s="3">
        <v>1.4854197420494401E-4</v>
      </c>
      <c r="S771" t="s">
        <v>825</v>
      </c>
      <c r="T771" s="3">
        <v>1.74374473788132E-4</v>
      </c>
      <c r="U771" s="72"/>
      <c r="V771" t="s">
        <v>825</v>
      </c>
      <c r="W771" s="3">
        <v>8.3975355290998401E-4</v>
      </c>
      <c r="X771" t="s">
        <v>825</v>
      </c>
      <c r="Y771" s="3">
        <v>7.9541834704098904E-4</v>
      </c>
      <c r="Z771" t="s">
        <v>825</v>
      </c>
      <c r="AA771" s="3">
        <v>8.49523443822426E-4</v>
      </c>
    </row>
    <row r="772" spans="1:27">
      <c r="A772" t="s">
        <v>782</v>
      </c>
      <c r="B772">
        <v>0.45114047022070702</v>
      </c>
      <c r="C772" t="s">
        <v>782</v>
      </c>
      <c r="D772">
        <v>0.14832818282593499</v>
      </c>
      <c r="E772" t="s">
        <v>782</v>
      </c>
      <c r="F772">
        <v>0.27574859808373697</v>
      </c>
      <c r="H772" t="s">
        <v>782</v>
      </c>
      <c r="I772">
        <v>0.70225877387565505</v>
      </c>
      <c r="J772" t="s">
        <v>782</v>
      </c>
      <c r="K772">
        <v>0.37595455048722198</v>
      </c>
      <c r="L772" t="s">
        <v>782</v>
      </c>
      <c r="M772">
        <v>0.67113015765789896</v>
      </c>
      <c r="O772" t="s">
        <v>826</v>
      </c>
      <c r="P772">
        <v>0.125816870728158</v>
      </c>
      <c r="Q772" t="s">
        <v>826</v>
      </c>
      <c r="R772">
        <v>9.8991605496848906E-2</v>
      </c>
      <c r="S772" t="s">
        <v>826</v>
      </c>
      <c r="T772">
        <v>4.7096403126488398E-2</v>
      </c>
      <c r="V772" t="s">
        <v>826</v>
      </c>
      <c r="W772">
        <v>0.25666838044708101</v>
      </c>
      <c r="X772" t="s">
        <v>826</v>
      </c>
      <c r="Y772">
        <v>0.220823477837257</v>
      </c>
      <c r="Z772" t="s">
        <v>826</v>
      </c>
      <c r="AA772">
        <v>0.36238062752818201</v>
      </c>
    </row>
    <row r="773" spans="1:27">
      <c r="A773" t="s">
        <v>783</v>
      </c>
      <c r="B773">
        <v>0</v>
      </c>
      <c r="C773" t="s">
        <v>783</v>
      </c>
      <c r="D773">
        <v>0</v>
      </c>
      <c r="E773" t="s">
        <v>783</v>
      </c>
      <c r="F773">
        <v>0</v>
      </c>
      <c r="H773" t="s">
        <v>783</v>
      </c>
      <c r="I773">
        <v>0</v>
      </c>
      <c r="J773" t="s">
        <v>783</v>
      </c>
      <c r="K773">
        <v>0</v>
      </c>
      <c r="L773" t="s">
        <v>783</v>
      </c>
      <c r="M773">
        <v>0</v>
      </c>
      <c r="O773" t="s">
        <v>827</v>
      </c>
      <c r="P773">
        <v>0</v>
      </c>
      <c r="Q773" t="s">
        <v>827</v>
      </c>
      <c r="R773">
        <v>0</v>
      </c>
      <c r="S773" t="s">
        <v>827</v>
      </c>
      <c r="T773">
        <v>0</v>
      </c>
      <c r="V773" t="s">
        <v>827</v>
      </c>
      <c r="W773">
        <v>0</v>
      </c>
      <c r="X773" t="s">
        <v>827</v>
      </c>
      <c r="Y773">
        <v>0</v>
      </c>
      <c r="Z773" t="s">
        <v>827</v>
      </c>
      <c r="AA773">
        <v>0</v>
      </c>
    </row>
    <row r="774" spans="1:27">
      <c r="A774" t="s">
        <v>784</v>
      </c>
      <c r="B774">
        <v>0</v>
      </c>
      <c r="C774" t="s">
        <v>784</v>
      </c>
      <c r="D774">
        <v>0</v>
      </c>
      <c r="E774" t="s">
        <v>784</v>
      </c>
      <c r="F774">
        <v>0</v>
      </c>
      <c r="H774" t="s">
        <v>784</v>
      </c>
      <c r="I774">
        <v>0</v>
      </c>
      <c r="J774" t="s">
        <v>784</v>
      </c>
      <c r="K774">
        <v>0</v>
      </c>
      <c r="L774" t="s">
        <v>784</v>
      </c>
      <c r="M774">
        <v>0</v>
      </c>
      <c r="O774" t="s">
        <v>828</v>
      </c>
      <c r="P774">
        <v>3.6624657368520201E-3</v>
      </c>
      <c r="Q774" t="s">
        <v>828</v>
      </c>
      <c r="R774">
        <v>2.5871570105664402E-3</v>
      </c>
      <c r="S774" t="s">
        <v>828</v>
      </c>
      <c r="T774">
        <v>2.99234417616389E-3</v>
      </c>
      <c r="V774" t="s">
        <v>828</v>
      </c>
      <c r="W774">
        <v>1.2825289450120099E-2</v>
      </c>
      <c r="X774" t="s">
        <v>828</v>
      </c>
      <c r="Y774">
        <v>1.22015093220397E-2</v>
      </c>
      <c r="Z774" t="s">
        <v>828</v>
      </c>
      <c r="AA774">
        <v>1.299926948559E-2</v>
      </c>
    </row>
    <row r="775" spans="1:27">
      <c r="A775" t="s">
        <v>785</v>
      </c>
      <c r="B775">
        <v>3.0235055724417399</v>
      </c>
      <c r="C775" t="s">
        <v>785</v>
      </c>
      <c r="D775">
        <v>2.65538738357324</v>
      </c>
      <c r="E775" t="s">
        <v>785</v>
      </c>
      <c r="F775">
        <v>2.2434431946987501</v>
      </c>
      <c r="H775" t="s">
        <v>785</v>
      </c>
      <c r="I775">
        <v>2.1831125827814502</v>
      </c>
      <c r="J775" t="s">
        <v>785</v>
      </c>
      <c r="K775">
        <v>2.0399133663366298</v>
      </c>
      <c r="L775" t="s">
        <v>785</v>
      </c>
      <c r="M775">
        <v>2.6970826235093601</v>
      </c>
      <c r="O775" t="s">
        <v>829</v>
      </c>
      <c r="P775">
        <v>0.57828555106243495</v>
      </c>
      <c r="Q775" t="s">
        <v>829</v>
      </c>
      <c r="R775">
        <v>0.301186184340622</v>
      </c>
      <c r="S775" t="s">
        <v>829</v>
      </c>
      <c r="T775">
        <v>0.49939735389489198</v>
      </c>
      <c r="V775" t="s">
        <v>829</v>
      </c>
      <c r="W775">
        <v>1.9560532814648399</v>
      </c>
      <c r="X775" t="s">
        <v>829</v>
      </c>
      <c r="Y775">
        <v>2.1224006196571201</v>
      </c>
      <c r="Z775" t="s">
        <v>829</v>
      </c>
      <c r="AA775">
        <v>3.4106412000255597E-2</v>
      </c>
    </row>
    <row r="776" spans="1:27">
      <c r="A776" t="s">
        <v>786</v>
      </c>
      <c r="B776">
        <v>2.9796517117214802E-3</v>
      </c>
      <c r="C776" t="s">
        <v>786</v>
      </c>
      <c r="D776">
        <v>1.90040857183408E-3</v>
      </c>
      <c r="E776" t="s">
        <v>786</v>
      </c>
      <c r="F776">
        <v>1.4857031910840101E-3</v>
      </c>
      <c r="H776" t="s">
        <v>786</v>
      </c>
      <c r="I776">
        <v>5.2168718752736596E-3</v>
      </c>
      <c r="J776" t="s">
        <v>786</v>
      </c>
      <c r="K776">
        <v>2.9259662666634698E-3</v>
      </c>
      <c r="L776" t="s">
        <v>786</v>
      </c>
      <c r="M776">
        <v>5.9000502829357204E-3</v>
      </c>
      <c r="O776" t="s">
        <v>830</v>
      </c>
      <c r="P776">
        <v>0.110793960790205</v>
      </c>
      <c r="Q776" t="s">
        <v>830</v>
      </c>
      <c r="R776">
        <v>0.12802914312866201</v>
      </c>
      <c r="S776" t="s">
        <v>830</v>
      </c>
      <c r="T776">
        <v>0.119094878920206</v>
      </c>
      <c r="V776" t="s">
        <v>830</v>
      </c>
      <c r="W776">
        <v>0.13014671083767099</v>
      </c>
      <c r="X776" t="s">
        <v>830</v>
      </c>
      <c r="Y776">
        <v>0.16102099236641201</v>
      </c>
      <c r="Z776" t="s">
        <v>830</v>
      </c>
      <c r="AA776">
        <v>0.106582537517053</v>
      </c>
    </row>
    <row r="777" spans="1:27">
      <c r="A777" t="s">
        <v>787</v>
      </c>
      <c r="B777" s="3">
        <v>7.5167803020218895E-7</v>
      </c>
      <c r="C777" t="s">
        <v>787</v>
      </c>
      <c r="D777" s="3">
        <v>4.7941689501364401E-7</v>
      </c>
      <c r="E777" t="s">
        <v>787</v>
      </c>
      <c r="F777" s="3">
        <v>3.7479898866902403E-7</v>
      </c>
      <c r="G777" s="72"/>
      <c r="H777" t="s">
        <v>787</v>
      </c>
      <c r="I777" s="3">
        <v>1.31606253160284E-6</v>
      </c>
      <c r="J777" t="s">
        <v>787</v>
      </c>
      <c r="K777" s="3">
        <v>7.38134779683015E-7</v>
      </c>
      <c r="L777" t="s">
        <v>787</v>
      </c>
      <c r="M777" s="3">
        <v>1.4884082449383701E-6</v>
      </c>
      <c r="N777" s="72"/>
      <c r="O777" t="s">
        <v>831</v>
      </c>
      <c r="P777">
        <v>0.13896191692037899</v>
      </c>
      <c r="Q777" t="s">
        <v>831</v>
      </c>
      <c r="R777">
        <v>7.44043675222201E-2</v>
      </c>
      <c r="S777" t="s">
        <v>831</v>
      </c>
      <c r="T777">
        <v>6.3800827992963605E-2</v>
      </c>
      <c r="V777" t="s">
        <v>831</v>
      </c>
      <c r="W777">
        <v>0.20705158542841601</v>
      </c>
      <c r="X777" t="s">
        <v>831</v>
      </c>
      <c r="Y777">
        <v>0.345896946557331</v>
      </c>
      <c r="Z777" t="s">
        <v>831</v>
      </c>
      <c r="AA777">
        <v>8.9529331511585E-2</v>
      </c>
    </row>
    <row r="778" spans="1:27">
      <c r="A778" t="s">
        <v>832</v>
      </c>
      <c r="B778">
        <v>0.72731220147633502</v>
      </c>
      <c r="C778" t="s">
        <v>832</v>
      </c>
      <c r="D778">
        <v>0.51069009314140501</v>
      </c>
      <c r="E778" t="s">
        <v>832</v>
      </c>
      <c r="F778">
        <v>0.58636324003836404</v>
      </c>
      <c r="H778" t="s">
        <v>832</v>
      </c>
      <c r="I778">
        <v>5.17384105960264E-2</v>
      </c>
      <c r="J778" t="s">
        <v>832</v>
      </c>
      <c r="K778">
        <v>1.3260254596888199E-2</v>
      </c>
      <c r="L778" t="s">
        <v>832</v>
      </c>
      <c r="M778">
        <v>2.1294718909710301E-2</v>
      </c>
      <c r="O778" t="s">
        <v>833</v>
      </c>
      <c r="P778">
        <v>0</v>
      </c>
      <c r="Q778" t="s">
        <v>833</v>
      </c>
      <c r="R778">
        <v>0</v>
      </c>
      <c r="S778" t="s">
        <v>833</v>
      </c>
      <c r="T778">
        <v>0</v>
      </c>
      <c r="V778" t="s">
        <v>833</v>
      </c>
      <c r="W778">
        <v>0</v>
      </c>
      <c r="X778" t="s">
        <v>833</v>
      </c>
      <c r="Y778">
        <v>0</v>
      </c>
      <c r="Z778" t="s">
        <v>833</v>
      </c>
      <c r="AA778">
        <v>0</v>
      </c>
    </row>
    <row r="779" spans="1:27">
      <c r="A779" t="s">
        <v>788</v>
      </c>
      <c r="B779">
        <v>0.33651758575770702</v>
      </c>
      <c r="C779" t="s">
        <v>788</v>
      </c>
      <c r="D779">
        <v>0.20374682472480901</v>
      </c>
      <c r="E779" t="s">
        <v>788</v>
      </c>
      <c r="F779">
        <v>0.18310227569971199</v>
      </c>
      <c r="H779" t="s">
        <v>788</v>
      </c>
      <c r="I779">
        <v>0.71916390728476798</v>
      </c>
      <c r="J779" t="s">
        <v>788</v>
      </c>
      <c r="K779">
        <v>0.64091230551626499</v>
      </c>
      <c r="L779" t="s">
        <v>788</v>
      </c>
      <c r="M779">
        <v>0.78258091993185597</v>
      </c>
      <c r="O779" t="s">
        <v>834</v>
      </c>
      <c r="P779">
        <v>0</v>
      </c>
      <c r="Q779" t="s">
        <v>834</v>
      </c>
      <c r="R779">
        <v>0</v>
      </c>
      <c r="S779" t="s">
        <v>834</v>
      </c>
      <c r="T779">
        <v>0</v>
      </c>
      <c r="V779" t="s">
        <v>834</v>
      </c>
      <c r="W779">
        <v>0</v>
      </c>
      <c r="X779" t="s">
        <v>834</v>
      </c>
      <c r="Y779">
        <v>0</v>
      </c>
      <c r="Z779" t="s">
        <v>834</v>
      </c>
      <c r="AA779">
        <v>0</v>
      </c>
    </row>
    <row r="780" spans="1:27">
      <c r="A780" t="s">
        <v>789</v>
      </c>
      <c r="B780">
        <v>5.6086264292951202E-2</v>
      </c>
      <c r="C780" t="s">
        <v>789</v>
      </c>
      <c r="D780">
        <v>3.4398814563928799E-2</v>
      </c>
      <c r="E780" t="s">
        <v>789</v>
      </c>
      <c r="F780">
        <v>2.50675734588891E-2</v>
      </c>
      <c r="H780" t="s">
        <v>789</v>
      </c>
      <c r="I780">
        <v>8.2781456953642293E-2</v>
      </c>
      <c r="J780" t="s">
        <v>789</v>
      </c>
      <c r="K780">
        <v>9.7241867043847199E-2</v>
      </c>
      <c r="L780" t="s">
        <v>789</v>
      </c>
      <c r="M780">
        <v>9.0502555366269097E-2</v>
      </c>
      <c r="O780" t="s">
        <v>835</v>
      </c>
      <c r="P780" s="3">
        <v>-2.5324446219849301E-7</v>
      </c>
      <c r="Q780" t="s">
        <v>835</v>
      </c>
      <c r="R780" s="3">
        <v>-1.7083608304191399E-7</v>
      </c>
      <c r="S780" t="s">
        <v>835</v>
      </c>
      <c r="T780" s="3">
        <v>-2.00545685782786E-7</v>
      </c>
      <c r="U780" s="72"/>
      <c r="V780" t="s">
        <v>835</v>
      </c>
      <c r="W780" s="3">
        <v>-9.6578902002298393E-7</v>
      </c>
      <c r="X780" t="s">
        <v>835</v>
      </c>
      <c r="Y780" s="3">
        <v>-9.1479970907531797E-7</v>
      </c>
      <c r="Z780" t="s">
        <v>835</v>
      </c>
      <c r="AA780" s="3">
        <v>-9.7702523728858697E-7</v>
      </c>
    </row>
    <row r="781" spans="1:27">
      <c r="A781" t="s">
        <v>790</v>
      </c>
      <c r="B781" s="3">
        <v>3.1570477268929399E-5</v>
      </c>
      <c r="C781" t="s">
        <v>790</v>
      </c>
      <c r="D781">
        <v>0</v>
      </c>
      <c r="E781" t="s">
        <v>790</v>
      </c>
      <c r="F781">
        <v>0</v>
      </c>
      <c r="H781" t="s">
        <v>790</v>
      </c>
      <c r="I781">
        <v>0</v>
      </c>
      <c r="J781" t="s">
        <v>790</v>
      </c>
      <c r="K781" s="3">
        <v>3.1001663487655303E-5</v>
      </c>
      <c r="L781" t="s">
        <v>790</v>
      </c>
      <c r="M781" s="3">
        <v>6.2513164020838702E-5</v>
      </c>
      <c r="N781" s="72"/>
      <c r="O781" t="s">
        <v>836</v>
      </c>
      <c r="P781">
        <v>0.169007736534695</v>
      </c>
      <c r="Q781" t="s">
        <v>836</v>
      </c>
      <c r="R781">
        <v>0.117470038283499</v>
      </c>
      <c r="S781" t="s">
        <v>836</v>
      </c>
      <c r="T781">
        <v>0.130437248080852</v>
      </c>
      <c r="V781" t="s">
        <v>836</v>
      </c>
      <c r="W781">
        <v>0.721722668924485</v>
      </c>
      <c r="X781" t="s">
        <v>836</v>
      </c>
      <c r="Y781">
        <v>0.72757633587752901</v>
      </c>
      <c r="Z781" t="s">
        <v>836</v>
      </c>
      <c r="AA781">
        <v>0.56275579782959495</v>
      </c>
    </row>
    <row r="782" spans="1:27">
      <c r="A782" t="s">
        <v>791</v>
      </c>
      <c r="B782">
        <v>1.7375037668123601E-2</v>
      </c>
      <c r="C782" t="s">
        <v>791</v>
      </c>
      <c r="D782">
        <v>1.10817215282403E-2</v>
      </c>
      <c r="E782" t="s">
        <v>791</v>
      </c>
      <c r="F782">
        <v>8.6634786230844994E-3</v>
      </c>
      <c r="H782" t="s">
        <v>791</v>
      </c>
      <c r="I782">
        <v>3.0420785417999599E-2</v>
      </c>
      <c r="J782" t="s">
        <v>791</v>
      </c>
      <c r="K782">
        <v>1.7061985432372799E-2</v>
      </c>
      <c r="L782" t="s">
        <v>791</v>
      </c>
      <c r="M782">
        <v>3.4404556581750602E-2</v>
      </c>
      <c r="O782" t="s">
        <v>837</v>
      </c>
      <c r="P782">
        <v>-0.41140570168499802</v>
      </c>
      <c r="Q782" t="s">
        <v>837</v>
      </c>
      <c r="R782">
        <v>-0.29818471142789299</v>
      </c>
      <c r="S782" t="s">
        <v>837</v>
      </c>
      <c r="T782">
        <v>-0.314542253196123</v>
      </c>
      <c r="V782" t="s">
        <v>837</v>
      </c>
      <c r="W782">
        <v>-1.4775298726017301</v>
      </c>
      <c r="X782" t="s">
        <v>837</v>
      </c>
      <c r="Y782">
        <v>-1.88654707549721</v>
      </c>
      <c r="Z782" t="s">
        <v>837</v>
      </c>
      <c r="AA782">
        <v>3.2784788540302499</v>
      </c>
    </row>
    <row r="783" spans="1:27">
      <c r="A783" t="s">
        <v>792</v>
      </c>
      <c r="B783">
        <v>0.179114198869335</v>
      </c>
      <c r="C783" t="s">
        <v>792</v>
      </c>
      <c r="D783">
        <v>8.4674005079023298E-2</v>
      </c>
      <c r="E783" t="s">
        <v>792</v>
      </c>
      <c r="F783">
        <v>9.4820821337634698E-2</v>
      </c>
      <c r="H783" t="s">
        <v>792</v>
      </c>
      <c r="I783">
        <v>0.50400878169584196</v>
      </c>
      <c r="J783" t="s">
        <v>792</v>
      </c>
      <c r="K783">
        <v>7.9160259914076506E-2</v>
      </c>
      <c r="L783" t="s">
        <v>792</v>
      </c>
      <c r="M783">
        <v>0.44332278578103801</v>
      </c>
      <c r="O783" t="s">
        <v>838</v>
      </c>
      <c r="P783">
        <v>0</v>
      </c>
      <c r="Q783" t="s">
        <v>838</v>
      </c>
      <c r="R783">
        <v>0</v>
      </c>
      <c r="S783" t="s">
        <v>838</v>
      </c>
      <c r="T783">
        <v>0</v>
      </c>
      <c r="V783" t="s">
        <v>838</v>
      </c>
      <c r="W783">
        <v>0</v>
      </c>
      <c r="X783" t="s">
        <v>838</v>
      </c>
      <c r="Y783">
        <v>0</v>
      </c>
      <c r="Z783" t="s">
        <v>838</v>
      </c>
      <c r="AA783">
        <v>0</v>
      </c>
    </row>
    <row r="784" spans="1:27">
      <c r="A784" t="s">
        <v>793</v>
      </c>
      <c r="B784">
        <v>0</v>
      </c>
      <c r="C784" t="s">
        <v>793</v>
      </c>
      <c r="D784">
        <v>0</v>
      </c>
      <c r="E784" t="s">
        <v>793</v>
      </c>
      <c r="F784">
        <v>0</v>
      </c>
      <c r="H784" t="s">
        <v>793</v>
      </c>
      <c r="I784">
        <v>0</v>
      </c>
      <c r="J784" t="s">
        <v>793</v>
      </c>
      <c r="K784">
        <v>0</v>
      </c>
      <c r="L784" t="s">
        <v>793</v>
      </c>
      <c r="M784">
        <v>0</v>
      </c>
      <c r="O784" t="s">
        <v>839</v>
      </c>
      <c r="P784">
        <v>0</v>
      </c>
      <c r="Q784" t="s">
        <v>839</v>
      </c>
      <c r="R784">
        <v>0</v>
      </c>
      <c r="S784" t="s">
        <v>839</v>
      </c>
      <c r="T784">
        <v>0</v>
      </c>
      <c r="V784" t="s">
        <v>839</v>
      </c>
      <c r="W784">
        <v>0</v>
      </c>
      <c r="X784" t="s">
        <v>839</v>
      </c>
      <c r="Y784">
        <v>0</v>
      </c>
      <c r="Z784" t="s">
        <v>839</v>
      </c>
      <c r="AA784">
        <v>0</v>
      </c>
    </row>
    <row r="785" spans="1:27">
      <c r="A785" t="s">
        <v>794</v>
      </c>
      <c r="B785">
        <v>1.09940159972476E-2</v>
      </c>
      <c r="C785" t="s">
        <v>794</v>
      </c>
      <c r="D785">
        <v>7.2709755408222601E-3</v>
      </c>
      <c r="E785" t="s">
        <v>794</v>
      </c>
      <c r="F785">
        <v>5.8474704606009597E-3</v>
      </c>
      <c r="H785" t="s">
        <v>794</v>
      </c>
      <c r="I785">
        <v>1.7626190651604499E-2</v>
      </c>
      <c r="J785" t="s">
        <v>794</v>
      </c>
      <c r="K785">
        <v>1.0259511163425401E-2</v>
      </c>
      <c r="L785" t="s">
        <v>794</v>
      </c>
      <c r="M785">
        <v>2.0053842994328101E-2</v>
      </c>
      <c r="O785" t="s">
        <v>840</v>
      </c>
      <c r="P785">
        <v>0</v>
      </c>
      <c r="Q785" t="s">
        <v>840</v>
      </c>
      <c r="R785">
        <v>0</v>
      </c>
      <c r="S785" t="s">
        <v>840</v>
      </c>
      <c r="T785">
        <v>0</v>
      </c>
      <c r="V785" t="s">
        <v>840</v>
      </c>
      <c r="W785">
        <v>0</v>
      </c>
      <c r="X785" t="s">
        <v>840</v>
      </c>
      <c r="Y785">
        <v>0</v>
      </c>
      <c r="Z785" t="s">
        <v>840</v>
      </c>
      <c r="AA785">
        <v>0</v>
      </c>
    </row>
    <row r="786" spans="1:27">
      <c r="A786" t="s">
        <v>795</v>
      </c>
      <c r="B786">
        <v>99999</v>
      </c>
      <c r="C786" t="s">
        <v>795</v>
      </c>
      <c r="D786">
        <v>99999</v>
      </c>
      <c r="E786" t="s">
        <v>795</v>
      </c>
      <c r="F786">
        <v>99999</v>
      </c>
      <c r="H786" t="s">
        <v>795</v>
      </c>
      <c r="I786">
        <v>99999</v>
      </c>
      <c r="J786" t="s">
        <v>795</v>
      </c>
      <c r="K786">
        <v>99999</v>
      </c>
      <c r="L786" t="s">
        <v>795</v>
      </c>
      <c r="M786">
        <v>99998.618532384105</v>
      </c>
      <c r="O786" t="s">
        <v>841</v>
      </c>
      <c r="P786">
        <v>2.4691335064353101E-2</v>
      </c>
      <c r="Q786" t="s">
        <v>841</v>
      </c>
      <c r="R786">
        <v>1.6656518096586699E-2</v>
      </c>
      <c r="S786" t="s">
        <v>841</v>
      </c>
      <c r="T786">
        <v>1.9553204363821599E-2</v>
      </c>
      <c r="V786" t="s">
        <v>841</v>
      </c>
      <c r="W786">
        <v>9.4164429452240905E-2</v>
      </c>
      <c r="X786" t="s">
        <v>841</v>
      </c>
      <c r="Y786">
        <v>8.9192971634843493E-2</v>
      </c>
      <c r="Z786" t="s">
        <v>841</v>
      </c>
      <c r="AA786">
        <v>9.5259960635637297E-2</v>
      </c>
    </row>
    <row r="787" spans="1:27">
      <c r="A787" t="s">
        <v>796</v>
      </c>
      <c r="B787">
        <v>0.35822839774482401</v>
      </c>
      <c r="C787" t="s">
        <v>796</v>
      </c>
      <c r="D787">
        <v>0.26196020322095098</v>
      </c>
      <c r="E787" t="s">
        <v>796</v>
      </c>
      <c r="F787">
        <v>0.228877844623639</v>
      </c>
      <c r="H787" t="s">
        <v>796</v>
      </c>
      <c r="I787">
        <v>0.83298841059149697</v>
      </c>
      <c r="J787" t="s">
        <v>796</v>
      </c>
      <c r="K787">
        <v>0.62765205091272902</v>
      </c>
      <c r="L787" t="s">
        <v>796</v>
      </c>
      <c r="M787">
        <v>0.90502555365674198</v>
      </c>
      <c r="O787" t="s">
        <v>842</v>
      </c>
      <c r="P787">
        <v>5.5695548071525904E-3</v>
      </c>
      <c r="Q787" t="s">
        <v>842</v>
      </c>
      <c r="R787">
        <v>3.7571638094959698E-3</v>
      </c>
      <c r="S787" t="s">
        <v>842</v>
      </c>
      <c r="T787">
        <v>4.4105611596023603E-3</v>
      </c>
      <c r="V787" t="s">
        <v>842</v>
      </c>
      <c r="W787">
        <v>2.1240404756099399E-2</v>
      </c>
      <c r="X787" t="s">
        <v>842</v>
      </c>
      <c r="Y787">
        <v>2.0119007043831499E-2</v>
      </c>
      <c r="Z787" t="s">
        <v>842</v>
      </c>
      <c r="AA787">
        <v>2.1487520636583199E-2</v>
      </c>
    </row>
    <row r="788" spans="1:27">
      <c r="A788" t="s">
        <v>797</v>
      </c>
      <c r="B788">
        <v>0.60893168750044402</v>
      </c>
      <c r="C788" t="s">
        <v>797</v>
      </c>
      <c r="D788">
        <v>0.60268852875742596</v>
      </c>
      <c r="E788" t="s">
        <v>797</v>
      </c>
      <c r="F788">
        <v>0.40915022487752101</v>
      </c>
      <c r="H788" t="s">
        <v>797</v>
      </c>
      <c r="I788">
        <v>1.62428577165701</v>
      </c>
      <c r="J788" t="s">
        <v>797</v>
      </c>
      <c r="K788">
        <v>1.0091911659255799</v>
      </c>
      <c r="L788" t="s">
        <v>797</v>
      </c>
      <c r="M788">
        <v>1.46859327668789</v>
      </c>
      <c r="O788" t="s">
        <v>843</v>
      </c>
      <c r="P788">
        <v>1.2832039097569E-2</v>
      </c>
      <c r="Q788" t="s">
        <v>843</v>
      </c>
      <c r="R788">
        <v>5.0014659316227001E-3</v>
      </c>
      <c r="S788" t="s">
        <v>843</v>
      </c>
      <c r="T788">
        <v>1.37420176827962E-2</v>
      </c>
      <c r="V788" t="s">
        <v>843</v>
      </c>
      <c r="W788">
        <v>5.2093483436996303E-2</v>
      </c>
      <c r="X788" t="s">
        <v>843</v>
      </c>
      <c r="Y788">
        <v>4.4012066736134302E-2</v>
      </c>
      <c r="Z788" t="s">
        <v>843</v>
      </c>
      <c r="AA788">
        <v>5.3985742108487098E-2</v>
      </c>
    </row>
    <row r="789" spans="1:27">
      <c r="A789" t="s">
        <v>798</v>
      </c>
      <c r="B789">
        <v>0.60893168750044402</v>
      </c>
      <c r="C789" t="s">
        <v>798</v>
      </c>
      <c r="D789">
        <v>0.60268852875742596</v>
      </c>
      <c r="E789" t="s">
        <v>798</v>
      </c>
      <c r="F789">
        <v>0.40915022487752101</v>
      </c>
      <c r="H789" t="s">
        <v>798</v>
      </c>
      <c r="I789">
        <v>1.62428577165701</v>
      </c>
      <c r="J789" t="s">
        <v>798</v>
      </c>
      <c r="K789">
        <v>1.0091911659255799</v>
      </c>
      <c r="L789" t="s">
        <v>798</v>
      </c>
      <c r="M789">
        <v>1.46859327668789</v>
      </c>
      <c r="O789" t="s">
        <v>844</v>
      </c>
      <c r="P789" s="3">
        <v>2.09716966015349E-12</v>
      </c>
      <c r="Q789" t="s">
        <v>844</v>
      </c>
      <c r="R789" s="3">
        <v>5.8936848457147298E-12</v>
      </c>
      <c r="S789" t="s">
        <v>844</v>
      </c>
      <c r="T789">
        <v>0</v>
      </c>
      <c r="V789" t="s">
        <v>844</v>
      </c>
      <c r="W789" s="3">
        <v>-1.1978557035163799E-11</v>
      </c>
      <c r="X789" t="s">
        <v>844</v>
      </c>
      <c r="Y789">
        <v>0</v>
      </c>
      <c r="Z789" t="s">
        <v>844</v>
      </c>
      <c r="AA789" s="3">
        <v>-5.5511151231257802E-17</v>
      </c>
    </row>
    <row r="790" spans="1:27">
      <c r="A790" t="s">
        <v>799</v>
      </c>
      <c r="B790">
        <v>0.61152120422047995</v>
      </c>
      <c r="C790" t="s">
        <v>799</v>
      </c>
      <c r="D790">
        <v>0.44189246401947402</v>
      </c>
      <c r="E790" t="s">
        <v>799</v>
      </c>
      <c r="F790">
        <v>0.35312581741891302</v>
      </c>
      <c r="H790" t="s">
        <v>799</v>
      </c>
      <c r="I790">
        <v>0.88503809057874605</v>
      </c>
      <c r="J790" t="s">
        <v>799</v>
      </c>
      <c r="K790">
        <v>0.76467468177725095</v>
      </c>
      <c r="L790" t="s">
        <v>799</v>
      </c>
      <c r="M790">
        <v>0.92504128733708002</v>
      </c>
      <c r="O790" t="s">
        <v>845</v>
      </c>
      <c r="P790">
        <v>0</v>
      </c>
      <c r="Q790" t="s">
        <v>845</v>
      </c>
      <c r="R790">
        <v>0</v>
      </c>
      <c r="S790" t="s">
        <v>845</v>
      </c>
      <c r="T790">
        <v>0</v>
      </c>
      <c r="V790" t="s">
        <v>845</v>
      </c>
      <c r="W790">
        <v>0</v>
      </c>
      <c r="X790" t="s">
        <v>845</v>
      </c>
      <c r="Y790">
        <v>0</v>
      </c>
      <c r="Z790" t="s">
        <v>845</v>
      </c>
      <c r="AA790">
        <v>0</v>
      </c>
    </row>
    <row r="791" spans="1:27">
      <c r="A791" t="s">
        <v>800</v>
      </c>
      <c r="B791">
        <v>0.108915906788247</v>
      </c>
      <c r="C791" t="s">
        <v>800</v>
      </c>
      <c r="D791">
        <v>9.5655165114309895E-2</v>
      </c>
      <c r="E791" t="s">
        <v>800</v>
      </c>
      <c r="F791">
        <v>8.0815677042462203E-2</v>
      </c>
      <c r="H791" t="s">
        <v>800</v>
      </c>
      <c r="I791">
        <v>7.8642384105960195E-2</v>
      </c>
      <c r="J791" t="s">
        <v>800</v>
      </c>
      <c r="K791">
        <v>7.3483910891089105E-2</v>
      </c>
      <c r="L791" t="s">
        <v>800</v>
      </c>
      <c r="M791">
        <v>9.7157155025553596E-2</v>
      </c>
      <c r="O791" t="s">
        <v>846</v>
      </c>
      <c r="P791">
        <v>0</v>
      </c>
      <c r="Q791" t="s">
        <v>846</v>
      </c>
      <c r="R791">
        <v>0</v>
      </c>
      <c r="S791" t="s">
        <v>846</v>
      </c>
      <c r="T791">
        <v>0</v>
      </c>
      <c r="V791" t="s">
        <v>846</v>
      </c>
      <c r="W791">
        <v>0</v>
      </c>
      <c r="X791" t="s">
        <v>846</v>
      </c>
      <c r="Y791">
        <v>0</v>
      </c>
      <c r="Z791" t="s">
        <v>846</v>
      </c>
      <c r="AA791">
        <v>0</v>
      </c>
    </row>
    <row r="792" spans="1:27">
      <c r="A792" t="s">
        <v>801</v>
      </c>
      <c r="B792">
        <v>4.4542485331064197E-2</v>
      </c>
      <c r="C792" t="s">
        <v>801</v>
      </c>
      <c r="D792">
        <v>2.94665715303466E-2</v>
      </c>
      <c r="E792" t="s">
        <v>801</v>
      </c>
      <c r="F792">
        <v>2.3702529788776801E-2</v>
      </c>
      <c r="H792" t="s">
        <v>801</v>
      </c>
      <c r="I792">
        <v>7.1362381335449906E-2</v>
      </c>
      <c r="J792" t="s">
        <v>801</v>
      </c>
      <c r="K792">
        <v>4.1549928206053403E-2</v>
      </c>
      <c r="L792" t="s">
        <v>801</v>
      </c>
      <c r="M792">
        <v>8.1195168798831693E-2</v>
      </c>
      <c r="O792" t="s">
        <v>847</v>
      </c>
      <c r="P792">
        <v>5.9345307417114097E-3</v>
      </c>
      <c r="Q792" t="s">
        <v>847</v>
      </c>
      <c r="R792">
        <v>4.0033727700042303E-3</v>
      </c>
      <c r="S792" t="s">
        <v>847</v>
      </c>
      <c r="T792">
        <v>4.6995876383614998E-3</v>
      </c>
      <c r="V792" t="s">
        <v>847</v>
      </c>
      <c r="W792">
        <v>2.2632299887447901E-2</v>
      </c>
      <c r="X792" t="s">
        <v>847</v>
      </c>
      <c r="Y792">
        <v>2.14374163834203E-2</v>
      </c>
      <c r="Z792" t="s">
        <v>847</v>
      </c>
      <c r="AA792">
        <v>2.2895609425610801E-2</v>
      </c>
    </row>
    <row r="793" spans="1:27">
      <c r="A793" t="s">
        <v>802</v>
      </c>
      <c r="B793">
        <v>1.4350622648945</v>
      </c>
      <c r="C793" t="s">
        <v>802</v>
      </c>
      <c r="D793">
        <v>0.96999684350725002</v>
      </c>
      <c r="E793" t="s">
        <v>802</v>
      </c>
      <c r="F793">
        <v>1.06591681925189</v>
      </c>
      <c r="H793" t="s">
        <v>802</v>
      </c>
      <c r="I793">
        <v>2.5103476821192001</v>
      </c>
      <c r="J793" t="s">
        <v>802</v>
      </c>
      <c r="K793">
        <v>2.0376591230551599</v>
      </c>
      <c r="L793" t="s">
        <v>802</v>
      </c>
      <c r="M793">
        <v>2.1667376490630299</v>
      </c>
      <c r="O793" t="s">
        <v>848</v>
      </c>
      <c r="P793">
        <v>0.17822329682530799</v>
      </c>
      <c r="Q793" t="s">
        <v>848</v>
      </c>
      <c r="R793">
        <v>0.121577990459627</v>
      </c>
      <c r="S793" t="s">
        <v>848</v>
      </c>
      <c r="T793">
        <v>0.115775213736924</v>
      </c>
      <c r="V793" t="s">
        <v>848</v>
      </c>
      <c r="W793">
        <v>0.60834744074963898</v>
      </c>
      <c r="X793" t="s">
        <v>848</v>
      </c>
      <c r="Y793">
        <v>0.42938931297976501</v>
      </c>
      <c r="Z793" t="s">
        <v>848</v>
      </c>
      <c r="AA793">
        <v>0.38517218999913799</v>
      </c>
    </row>
    <row r="794" spans="1:27">
      <c r="A794" t="s">
        <v>803</v>
      </c>
      <c r="B794">
        <v>0.23942200993769799</v>
      </c>
      <c r="C794" t="s">
        <v>803</v>
      </c>
      <c r="D794">
        <v>0.17684518769965499</v>
      </c>
      <c r="E794" t="s">
        <v>803</v>
      </c>
      <c r="F794">
        <v>0.14749905542703301</v>
      </c>
      <c r="H794" t="s">
        <v>803</v>
      </c>
      <c r="I794">
        <v>0.32422737307206201</v>
      </c>
      <c r="J794" t="s">
        <v>803</v>
      </c>
      <c r="K794">
        <v>0.31456270627677402</v>
      </c>
      <c r="L794" t="s">
        <v>803</v>
      </c>
      <c r="M794">
        <v>0.34958830209507102</v>
      </c>
      <c r="O794" t="s">
        <v>849</v>
      </c>
      <c r="P794">
        <v>0</v>
      </c>
      <c r="Q794" t="s">
        <v>849</v>
      </c>
      <c r="R794">
        <v>1.9798321102370502E-2</v>
      </c>
      <c r="S794" t="s">
        <v>849</v>
      </c>
      <c r="T794">
        <v>0</v>
      </c>
      <c r="V794" t="s">
        <v>849</v>
      </c>
      <c r="W794">
        <v>0</v>
      </c>
      <c r="X794" t="s">
        <v>849</v>
      </c>
      <c r="Y794">
        <v>0</v>
      </c>
      <c r="Z794" t="s">
        <v>849</v>
      </c>
      <c r="AA794">
        <v>0.149215552523874</v>
      </c>
    </row>
    <row r="795" spans="1:27">
      <c r="A795" t="s">
        <v>804</v>
      </c>
      <c r="B795">
        <v>4998.2073454913798</v>
      </c>
      <c r="C795" t="s">
        <v>804</v>
      </c>
      <c r="D795">
        <v>4998.4195173581702</v>
      </c>
      <c r="E795" t="s">
        <v>804</v>
      </c>
      <c r="F795">
        <v>4998.6569491673199</v>
      </c>
      <c r="H795" t="s">
        <v>804</v>
      </c>
      <c r="I795">
        <v>4998.6917218543003</v>
      </c>
      <c r="J795" t="s">
        <v>804</v>
      </c>
      <c r="K795">
        <v>4998.77425742574</v>
      </c>
      <c r="L795" t="s">
        <v>804</v>
      </c>
      <c r="M795">
        <v>4998.3954855195898</v>
      </c>
      <c r="O795" t="s">
        <v>850</v>
      </c>
      <c r="P795">
        <v>0</v>
      </c>
      <c r="Q795" t="s">
        <v>850</v>
      </c>
      <c r="R795">
        <v>0</v>
      </c>
      <c r="S795" t="s">
        <v>850</v>
      </c>
      <c r="T795">
        <v>0</v>
      </c>
      <c r="V795" t="s">
        <v>850</v>
      </c>
      <c r="W795">
        <v>0</v>
      </c>
      <c r="X795" t="s">
        <v>850</v>
      </c>
      <c r="Y795">
        <v>0</v>
      </c>
      <c r="Z795" t="s">
        <v>850</v>
      </c>
      <c r="AA795">
        <v>0</v>
      </c>
    </row>
    <row r="796" spans="1:27">
      <c r="A796" t="s">
        <v>805</v>
      </c>
      <c r="B796" s="3">
        <v>1.6762420073508801E-4</v>
      </c>
      <c r="C796" t="s">
        <v>805</v>
      </c>
      <c r="D796" s="3">
        <v>1.06909967588042E-4</v>
      </c>
      <c r="E796" t="s">
        <v>805</v>
      </c>
      <c r="F796" s="3">
        <v>8.3580174473192495E-5</v>
      </c>
      <c r="G796" s="72"/>
      <c r="H796" t="s">
        <v>805</v>
      </c>
      <c r="I796" s="3">
        <v>2.93481944547433E-4</v>
      </c>
      <c r="J796" t="s">
        <v>805</v>
      </c>
      <c r="K796" s="3">
        <v>1.64604055869312E-4</v>
      </c>
      <c r="L796" t="s">
        <v>805</v>
      </c>
      <c r="M796" s="3">
        <v>3.31915038621258E-4</v>
      </c>
      <c r="N796" s="72"/>
      <c r="O796" t="s">
        <v>851</v>
      </c>
      <c r="P796">
        <v>2.0007541495966099</v>
      </c>
      <c r="Q796" t="s">
        <v>851</v>
      </c>
      <c r="R796">
        <v>1.2645478208688199</v>
      </c>
      <c r="S796" t="s">
        <v>851</v>
      </c>
      <c r="T796">
        <v>1.4479329915324699</v>
      </c>
      <c r="V796" t="s">
        <v>851</v>
      </c>
      <c r="W796">
        <v>9.9089643372730798</v>
      </c>
      <c r="X796" t="s">
        <v>851</v>
      </c>
      <c r="Y796">
        <v>9.54790733574713</v>
      </c>
      <c r="Z796" t="s">
        <v>851</v>
      </c>
      <c r="AA796">
        <v>5.2003084787391698</v>
      </c>
    </row>
    <row r="797" spans="1:27">
      <c r="A797" t="s">
        <v>806</v>
      </c>
      <c r="B797" s="3">
        <v>7.5167803020218895E-7</v>
      </c>
      <c r="C797" t="s">
        <v>806</v>
      </c>
      <c r="D797" s="3">
        <v>4.7941689501364401E-7</v>
      </c>
      <c r="E797" t="s">
        <v>806</v>
      </c>
      <c r="F797" s="3">
        <v>3.7479898866902403E-7</v>
      </c>
      <c r="G797" s="72"/>
      <c r="H797" t="s">
        <v>806</v>
      </c>
      <c r="I797" s="3">
        <v>1.31606253160284E-6</v>
      </c>
      <c r="J797" t="s">
        <v>806</v>
      </c>
      <c r="K797" s="3">
        <v>7.38134779683015E-7</v>
      </c>
      <c r="L797" t="s">
        <v>806</v>
      </c>
      <c r="M797" s="3">
        <v>1.4884082449383701E-6</v>
      </c>
      <c r="N797" s="72"/>
      <c r="O797" t="s">
        <v>852</v>
      </c>
      <c r="P797">
        <v>3.75572748441373E-3</v>
      </c>
      <c r="Q797" t="s">
        <v>852</v>
      </c>
      <c r="R797">
        <v>3.9596642204740998E-3</v>
      </c>
      <c r="S797" t="s">
        <v>852</v>
      </c>
      <c r="T797">
        <v>4.2533885328645098E-3</v>
      </c>
      <c r="V797" t="s">
        <v>852</v>
      </c>
      <c r="W797">
        <v>1.1831519167061001E-2</v>
      </c>
      <c r="X797" t="s">
        <v>852</v>
      </c>
      <c r="Y797">
        <v>5.9637404580152598E-3</v>
      </c>
      <c r="Z797" t="s">
        <v>852</v>
      </c>
      <c r="AA797">
        <v>4.2633015006821196E-3</v>
      </c>
    </row>
    <row r="798" spans="1:27">
      <c r="A798" t="s">
        <v>807</v>
      </c>
      <c r="B798" s="3">
        <v>7.5167803020218895E-7</v>
      </c>
      <c r="C798" t="s">
        <v>807</v>
      </c>
      <c r="D798" s="3">
        <v>4.7941689501364401E-7</v>
      </c>
      <c r="E798" t="s">
        <v>807</v>
      </c>
      <c r="F798" s="3">
        <v>3.7479898866902403E-7</v>
      </c>
      <c r="G798" s="72"/>
      <c r="H798" t="s">
        <v>807</v>
      </c>
      <c r="I798" s="3">
        <v>1.31606253160284E-6</v>
      </c>
      <c r="J798" t="s">
        <v>807</v>
      </c>
      <c r="K798" s="3">
        <v>7.38134779683015E-7</v>
      </c>
      <c r="L798" t="s">
        <v>807</v>
      </c>
      <c r="M798" s="3">
        <v>1.4884082449383701E-6</v>
      </c>
      <c r="N798" s="72"/>
      <c r="O798" t="s">
        <v>853</v>
      </c>
      <c r="P798">
        <v>8.6381732141515802E-2</v>
      </c>
      <c r="Q798" t="s">
        <v>853</v>
      </c>
      <c r="R798">
        <v>4.88358587191806E-2</v>
      </c>
      <c r="S798" t="s">
        <v>853</v>
      </c>
      <c r="T798">
        <v>5.67118471048602E-2</v>
      </c>
      <c r="V798" t="s">
        <v>853</v>
      </c>
      <c r="W798">
        <v>0.30170373876005602</v>
      </c>
      <c r="X798" t="s">
        <v>853</v>
      </c>
      <c r="Y798">
        <v>0.34115279574005702</v>
      </c>
      <c r="Z798" t="s">
        <v>853</v>
      </c>
      <c r="AA798">
        <v>0.22595497953615201</v>
      </c>
    </row>
    <row r="799" spans="1:27">
      <c r="A799" t="s">
        <v>808</v>
      </c>
      <c r="B799" s="3">
        <v>2.5143630110263502E-4</v>
      </c>
      <c r="C799" t="s">
        <v>808</v>
      </c>
      <c r="D799" s="3">
        <v>1.60364951382064E-4</v>
      </c>
      <c r="E799" t="s">
        <v>808</v>
      </c>
      <c r="F799" s="3">
        <v>1.2537026170978999E-4</v>
      </c>
      <c r="G799" s="72"/>
      <c r="H799" t="s">
        <v>808</v>
      </c>
      <c r="I799" s="3">
        <v>4.4022290226923701E-4</v>
      </c>
      <c r="J799" t="s">
        <v>808</v>
      </c>
      <c r="K799" s="3">
        <v>2.46906083803969E-4</v>
      </c>
      <c r="L799" t="s">
        <v>808</v>
      </c>
      <c r="M799" s="3">
        <v>4.9787255793188505E-4</v>
      </c>
      <c r="N799" s="72"/>
      <c r="O799" t="s">
        <v>854</v>
      </c>
      <c r="P799">
        <v>2.0366692179118601E-2</v>
      </c>
      <c r="Q799" t="s">
        <v>854</v>
      </c>
      <c r="R799">
        <v>1.37391589389378E-2</v>
      </c>
      <c r="S799" t="s">
        <v>854</v>
      </c>
      <c r="T799">
        <v>1.6128495821096E-2</v>
      </c>
      <c r="V799" t="s">
        <v>854</v>
      </c>
      <c r="W799">
        <v>7.7671699153601101E-2</v>
      </c>
      <c r="X799" t="s">
        <v>854</v>
      </c>
      <c r="Y799">
        <v>7.3570983222283601E-2</v>
      </c>
      <c r="Z799" t="s">
        <v>854</v>
      </c>
      <c r="AA799">
        <v>7.8575350019593995E-2</v>
      </c>
    </row>
    <row r="800" spans="1:27">
      <c r="A800" t="s">
        <v>809</v>
      </c>
      <c r="B800">
        <v>0</v>
      </c>
      <c r="C800" t="s">
        <v>809</v>
      </c>
      <c r="D800">
        <v>0</v>
      </c>
      <c r="E800" t="s">
        <v>809</v>
      </c>
      <c r="F800">
        <v>0</v>
      </c>
      <c r="H800" t="s">
        <v>809</v>
      </c>
      <c r="I800">
        <v>0</v>
      </c>
      <c r="J800" t="s">
        <v>809</v>
      </c>
      <c r="K800">
        <v>0</v>
      </c>
      <c r="L800" t="s">
        <v>809</v>
      </c>
      <c r="M800">
        <v>0</v>
      </c>
      <c r="O800" t="s">
        <v>855</v>
      </c>
      <c r="P800" s="3">
        <v>2.2019605988159001E-4</v>
      </c>
      <c r="Q800" t="s">
        <v>855</v>
      </c>
      <c r="R800" s="3">
        <v>1.4854197420494401E-4</v>
      </c>
      <c r="S800" t="s">
        <v>855</v>
      </c>
      <c r="T800" s="3">
        <v>1.74374473788132E-4</v>
      </c>
      <c r="U800" s="72"/>
      <c r="V800" t="s">
        <v>855</v>
      </c>
      <c r="W800" s="3">
        <v>8.3975355290998401E-4</v>
      </c>
      <c r="X800" t="s">
        <v>855</v>
      </c>
      <c r="Y800" s="3">
        <v>7.9541834704098904E-4</v>
      </c>
      <c r="Z800" t="s">
        <v>855</v>
      </c>
      <c r="AA800" s="3">
        <v>8.49523443822426E-4</v>
      </c>
    </row>
    <row r="801" spans="1:27">
      <c r="A801" t="s">
        <v>810</v>
      </c>
      <c r="B801">
        <v>0</v>
      </c>
      <c r="C801" t="s">
        <v>810</v>
      </c>
      <c r="D801">
        <v>0</v>
      </c>
      <c r="E801" t="s">
        <v>810</v>
      </c>
      <c r="F801">
        <v>0</v>
      </c>
      <c r="H801" t="s">
        <v>810</v>
      </c>
      <c r="I801">
        <v>0</v>
      </c>
      <c r="J801" t="s">
        <v>810</v>
      </c>
      <c r="K801">
        <v>0</v>
      </c>
      <c r="L801" t="s">
        <v>810</v>
      </c>
      <c r="M801">
        <v>0</v>
      </c>
      <c r="O801" t="s">
        <v>856</v>
      </c>
      <c r="P801">
        <v>-5.7302537636132897E-2</v>
      </c>
      <c r="Q801" t="s">
        <v>856</v>
      </c>
      <c r="R801">
        <v>-4.9794127058703397E-2</v>
      </c>
      <c r="S801" t="s">
        <v>856</v>
      </c>
      <c r="T801">
        <v>-7.5466643698746297E-2</v>
      </c>
      <c r="V801" t="s">
        <v>856</v>
      </c>
      <c r="W801">
        <v>-0.42897009973239603</v>
      </c>
      <c r="X801" t="s">
        <v>856</v>
      </c>
      <c r="Y801">
        <v>-0.25663175868976301</v>
      </c>
      <c r="Z801" t="s">
        <v>856</v>
      </c>
      <c r="AA801">
        <v>-0.37922596576390699</v>
      </c>
    </row>
    <row r="802" spans="1:27">
      <c r="A802" t="s">
        <v>811</v>
      </c>
      <c r="B802">
        <v>2.7763030354196298E-2</v>
      </c>
      <c r="C802" t="s">
        <v>811</v>
      </c>
      <c r="D802">
        <v>1.7687001421094899E-2</v>
      </c>
      <c r="E802" t="s">
        <v>811</v>
      </c>
      <c r="F802">
        <v>1.38273605168323E-2</v>
      </c>
      <c r="H802" t="s">
        <v>811</v>
      </c>
      <c r="I802">
        <v>4.8553148853977803E-2</v>
      </c>
      <c r="J802" t="s">
        <v>811</v>
      </c>
      <c r="K802">
        <v>2.72628139646258E-2</v>
      </c>
      <c r="L802" t="s">
        <v>811</v>
      </c>
      <c r="M802">
        <v>5.4973967093163899E-2</v>
      </c>
      <c r="O802" t="s">
        <v>857</v>
      </c>
      <c r="P802" s="3">
        <v>1.12947030140528E-4</v>
      </c>
      <c r="Q802" t="s">
        <v>857</v>
      </c>
      <c r="R802" s="3">
        <v>7.6192893036693997E-5</v>
      </c>
      <c r="S802" t="s">
        <v>857</v>
      </c>
      <c r="T802" s="3">
        <v>8.9443375859122706E-5</v>
      </c>
      <c r="U802" s="72"/>
      <c r="V802" t="s">
        <v>857</v>
      </c>
      <c r="W802" s="3">
        <v>4.3074190293024999E-4</v>
      </c>
      <c r="X802" t="s">
        <v>857</v>
      </c>
      <c r="Y802" s="3">
        <v>4.0800067024759202E-4</v>
      </c>
      <c r="Z802" t="s">
        <v>857</v>
      </c>
      <c r="AA802" s="3">
        <v>4.3575325583071001E-4</v>
      </c>
    </row>
    <row r="803" spans="1:27">
      <c r="A803" t="s">
        <v>812</v>
      </c>
      <c r="B803">
        <v>1.4473874656245399E-2</v>
      </c>
      <c r="C803" t="s">
        <v>812</v>
      </c>
      <c r="D803">
        <v>1.3230313293818701E-2</v>
      </c>
      <c r="E803" t="s">
        <v>812</v>
      </c>
      <c r="F803">
        <v>8.7191559857005795E-3</v>
      </c>
      <c r="H803" t="s">
        <v>812</v>
      </c>
      <c r="I803">
        <v>3.1043046357615799E-2</v>
      </c>
      <c r="J803" t="s">
        <v>812</v>
      </c>
      <c r="K803">
        <v>3.9780763790664697E-2</v>
      </c>
      <c r="L803" t="s">
        <v>812</v>
      </c>
      <c r="M803">
        <v>3.1942078364565502E-2</v>
      </c>
      <c r="O803" t="s">
        <v>858</v>
      </c>
      <c r="P803">
        <v>0</v>
      </c>
      <c r="Q803" t="s">
        <v>858</v>
      </c>
      <c r="R803">
        <v>0</v>
      </c>
      <c r="S803" t="s">
        <v>858</v>
      </c>
      <c r="T803">
        <v>0</v>
      </c>
      <c r="V803" t="s">
        <v>858</v>
      </c>
      <c r="W803">
        <v>0</v>
      </c>
      <c r="X803" t="s">
        <v>858</v>
      </c>
      <c r="Y803">
        <v>0</v>
      </c>
      <c r="Z803" t="s">
        <v>858</v>
      </c>
      <c r="AA803">
        <v>0</v>
      </c>
    </row>
    <row r="804" spans="1:27">
      <c r="A804" t="s">
        <v>813</v>
      </c>
      <c r="B804">
        <v>0.31842524239618702</v>
      </c>
      <c r="C804" t="s">
        <v>813</v>
      </c>
      <c r="D804">
        <v>0.187870448772226</v>
      </c>
      <c r="E804" t="s">
        <v>813</v>
      </c>
      <c r="F804">
        <v>0.17645036682383899</v>
      </c>
      <c r="H804" t="s">
        <v>813</v>
      </c>
      <c r="I804">
        <v>0.56912251655629098</v>
      </c>
      <c r="J804" t="s">
        <v>813</v>
      </c>
      <c r="K804">
        <v>0.45195367753331001</v>
      </c>
      <c r="L804" t="s">
        <v>813</v>
      </c>
      <c r="M804">
        <v>0.59625212947189099</v>
      </c>
      <c r="O804" t="s">
        <v>859</v>
      </c>
      <c r="P804">
        <v>9.3700451013442598E-3</v>
      </c>
      <c r="Q804" t="s">
        <v>859</v>
      </c>
      <c r="R804">
        <v>6.3209350725508496E-3</v>
      </c>
      <c r="S804" t="s">
        <v>859</v>
      </c>
      <c r="T804">
        <v>7.4201903739630898E-3</v>
      </c>
      <c r="V804" t="s">
        <v>859</v>
      </c>
      <c r="W804">
        <v>3.5734193740850399E-2</v>
      </c>
      <c r="X804" t="s">
        <v>859</v>
      </c>
      <c r="Y804">
        <v>3.38475892357867E-2</v>
      </c>
      <c r="Z804" t="s">
        <v>859</v>
      </c>
      <c r="AA804">
        <v>3.61499337796777E-2</v>
      </c>
    </row>
    <row r="805" spans="1:27">
      <c r="A805" t="s">
        <v>814</v>
      </c>
      <c r="B805">
        <v>0</v>
      </c>
      <c r="C805" t="s">
        <v>814</v>
      </c>
      <c r="D805">
        <v>0</v>
      </c>
      <c r="E805" t="s">
        <v>814</v>
      </c>
      <c r="F805">
        <v>0</v>
      </c>
      <c r="H805" t="s">
        <v>814</v>
      </c>
      <c r="I805">
        <v>0</v>
      </c>
      <c r="J805" t="s">
        <v>814</v>
      </c>
      <c r="K805">
        <v>0</v>
      </c>
      <c r="L805" t="s">
        <v>814</v>
      </c>
      <c r="M805">
        <v>0</v>
      </c>
      <c r="O805" t="s">
        <v>860</v>
      </c>
      <c r="P805">
        <v>5.6335912266205898E-3</v>
      </c>
      <c r="Q805" t="s">
        <v>860</v>
      </c>
      <c r="R805">
        <v>3.9596642204740998E-3</v>
      </c>
      <c r="S805" t="s">
        <v>860</v>
      </c>
      <c r="T805">
        <v>4.2533885328645098E-3</v>
      </c>
      <c r="V805" t="s">
        <v>860</v>
      </c>
      <c r="W805">
        <v>1.7876739549448298E-2</v>
      </c>
      <c r="X805" t="s">
        <v>860</v>
      </c>
      <c r="Y805">
        <v>2.90106938376338E-2</v>
      </c>
      <c r="Z805" t="s">
        <v>860</v>
      </c>
      <c r="AA805">
        <v>2.6727497911610301E-2</v>
      </c>
    </row>
    <row r="806" spans="1:27">
      <c r="A806" t="s">
        <v>816</v>
      </c>
      <c r="B806">
        <v>9.0389379522384807</v>
      </c>
      <c r="C806" t="s">
        <v>816</v>
      </c>
      <c r="D806">
        <v>6.30460200780362</v>
      </c>
      <c r="E806" t="s">
        <v>816</v>
      </c>
      <c r="F806">
        <v>5.1182209213584402</v>
      </c>
      <c r="H806" t="s">
        <v>816</v>
      </c>
      <c r="I806">
        <v>15.7653106248762</v>
      </c>
      <c r="J806" t="s">
        <v>816</v>
      </c>
      <c r="K806">
        <v>11.438082184584299</v>
      </c>
      <c r="L806" t="s">
        <v>816</v>
      </c>
      <c r="M806">
        <v>16.203047077084101</v>
      </c>
      <c r="O806" t="s">
        <v>861</v>
      </c>
      <c r="P806">
        <v>3.94351385863441E-2</v>
      </c>
      <c r="Q806" t="s">
        <v>861</v>
      </c>
      <c r="R806">
        <v>3.4317089910775499E-2</v>
      </c>
      <c r="S806" t="s">
        <v>861</v>
      </c>
      <c r="T806">
        <v>3.5444904440537599E-2</v>
      </c>
      <c r="V806" t="s">
        <v>861</v>
      </c>
      <c r="W806">
        <v>0.11831519167061</v>
      </c>
      <c r="X806" t="s">
        <v>861</v>
      </c>
      <c r="Y806">
        <v>0.137166030534351</v>
      </c>
      <c r="Z806" t="s">
        <v>861</v>
      </c>
      <c r="AA806">
        <v>5.08374713567551E-2</v>
      </c>
    </row>
    <row r="807" spans="1:27">
      <c r="A807" t="s">
        <v>817</v>
      </c>
      <c r="B807">
        <v>0</v>
      </c>
      <c r="C807" t="s">
        <v>817</v>
      </c>
      <c r="D807">
        <v>0</v>
      </c>
      <c r="E807" t="s">
        <v>817</v>
      </c>
      <c r="F807">
        <v>0</v>
      </c>
      <c r="H807" t="s">
        <v>817</v>
      </c>
      <c r="I807">
        <v>0</v>
      </c>
      <c r="J807" t="s">
        <v>817</v>
      </c>
      <c r="K807">
        <v>0</v>
      </c>
      <c r="L807" t="s">
        <v>817</v>
      </c>
      <c r="M807">
        <v>0</v>
      </c>
      <c r="O807" t="s">
        <v>862</v>
      </c>
      <c r="P807">
        <v>2.0585289748851199E-2</v>
      </c>
      <c r="Q807" t="s">
        <v>862</v>
      </c>
      <c r="R807">
        <v>1.7541516906930999E-2</v>
      </c>
      <c r="S807" t="s">
        <v>862</v>
      </c>
      <c r="T807">
        <v>1.2721349266939699E-2</v>
      </c>
      <c r="V807" t="s">
        <v>862</v>
      </c>
      <c r="W807">
        <v>7.5348945116274907E-2</v>
      </c>
      <c r="X807" t="s">
        <v>862</v>
      </c>
      <c r="Y807">
        <v>7.6701975514879395E-2</v>
      </c>
      <c r="Z807" t="s">
        <v>862</v>
      </c>
      <c r="AA807">
        <v>7.4939381724106996E-2</v>
      </c>
    </row>
    <row r="808" spans="1:27">
      <c r="A808" t="s">
        <v>863</v>
      </c>
      <c r="B808">
        <v>4.3566362715298803</v>
      </c>
      <c r="C808" t="s">
        <v>863</v>
      </c>
      <c r="D808">
        <v>3.8262066045723899</v>
      </c>
      <c r="E808" t="s">
        <v>863</v>
      </c>
      <c r="F808">
        <v>3.2326270816984901</v>
      </c>
      <c r="H808" t="s">
        <v>863</v>
      </c>
      <c r="I808">
        <v>3.14569536423841</v>
      </c>
      <c r="J808" t="s">
        <v>863</v>
      </c>
      <c r="K808">
        <v>2.93935643564356</v>
      </c>
      <c r="L808" t="s">
        <v>863</v>
      </c>
      <c r="M808">
        <v>3.88628620102214</v>
      </c>
      <c r="O808" t="s">
        <v>864</v>
      </c>
      <c r="P808">
        <v>-5.1211860883539602E-3</v>
      </c>
      <c r="Q808" t="s">
        <v>864</v>
      </c>
      <c r="R808">
        <v>-3.6151045643142898E-3</v>
      </c>
      <c r="S808" t="s">
        <v>864</v>
      </c>
      <c r="T808">
        <v>-4.1821964259725003E-3</v>
      </c>
      <c r="V808" t="s">
        <v>864</v>
      </c>
      <c r="W808">
        <v>-1.7876739549448298E-2</v>
      </c>
      <c r="X808" t="s">
        <v>864</v>
      </c>
      <c r="Y808">
        <v>-1.70832129263798E-2</v>
      </c>
      <c r="Z808" t="s">
        <v>864</v>
      </c>
      <c r="AA808">
        <v>-1.82008949042704E-2</v>
      </c>
    </row>
    <row r="809" spans="1:27">
      <c r="A809" t="s">
        <v>818</v>
      </c>
      <c r="B809">
        <v>0.37583901510109402</v>
      </c>
      <c r="C809" t="s">
        <v>818</v>
      </c>
      <c r="D809">
        <v>0.23970844750682199</v>
      </c>
      <c r="E809" t="s">
        <v>818</v>
      </c>
      <c r="F809">
        <v>0.187399494334512</v>
      </c>
      <c r="H809" t="s">
        <v>818</v>
      </c>
      <c r="I809">
        <v>0.65803126580142102</v>
      </c>
      <c r="J809" t="s">
        <v>818</v>
      </c>
      <c r="K809">
        <v>0.369067389841507</v>
      </c>
      <c r="L809" t="s">
        <v>818</v>
      </c>
      <c r="M809">
        <v>0.74420412246918799</v>
      </c>
      <c r="O809" t="s">
        <v>865</v>
      </c>
      <c r="P809">
        <v>0.48319155385359402</v>
      </c>
      <c r="Q809" t="s">
        <v>865</v>
      </c>
      <c r="R809">
        <v>0.36710753315135197</v>
      </c>
      <c r="S809" t="s">
        <v>865</v>
      </c>
      <c r="T809">
        <v>0.37595863195071899</v>
      </c>
      <c r="V809" t="s">
        <v>865</v>
      </c>
      <c r="W809">
        <v>1.91029781017211</v>
      </c>
      <c r="X809" t="s">
        <v>865</v>
      </c>
      <c r="Y809">
        <v>1.8666507633587699</v>
      </c>
      <c r="Z809" t="s">
        <v>865</v>
      </c>
      <c r="AA809">
        <v>1.6712141882673901</v>
      </c>
    </row>
    <row r="810" spans="1:27">
      <c r="A810" t="s">
        <v>819</v>
      </c>
      <c r="B810">
        <v>0.98422347662562903</v>
      </c>
      <c r="C810" t="s">
        <v>819</v>
      </c>
      <c r="D810">
        <v>0.61917866214935202</v>
      </c>
      <c r="E810" t="s">
        <v>819</v>
      </c>
      <c r="F810">
        <v>0.55148661609564398</v>
      </c>
      <c r="H810" t="s">
        <v>819</v>
      </c>
      <c r="I810">
        <v>1.26759105960081</v>
      </c>
      <c r="J810" t="s">
        <v>819</v>
      </c>
      <c r="K810">
        <v>0.81483735439542204</v>
      </c>
      <c r="L810" t="s">
        <v>819</v>
      </c>
      <c r="M810">
        <v>1.2989778534974901</v>
      </c>
      <c r="O810" t="s">
        <v>866</v>
      </c>
      <c r="P810">
        <v>0</v>
      </c>
      <c r="Q810" t="s">
        <v>866</v>
      </c>
      <c r="R810">
        <v>0</v>
      </c>
      <c r="S810" t="s">
        <v>866</v>
      </c>
      <c r="T810">
        <v>0</v>
      </c>
      <c r="V810" t="s">
        <v>866</v>
      </c>
      <c r="W810">
        <v>0</v>
      </c>
      <c r="X810" t="s">
        <v>866</v>
      </c>
      <c r="Y810">
        <v>0</v>
      </c>
      <c r="Z810" t="s">
        <v>866</v>
      </c>
      <c r="AA810">
        <v>0</v>
      </c>
    </row>
    <row r="811" spans="1:27">
      <c r="A811" t="s">
        <v>820</v>
      </c>
      <c r="B811">
        <v>0.98422347662562903</v>
      </c>
      <c r="C811" t="s">
        <v>820</v>
      </c>
      <c r="D811">
        <v>0.61917866214935202</v>
      </c>
      <c r="E811" t="s">
        <v>820</v>
      </c>
      <c r="F811">
        <v>0.55148661609564398</v>
      </c>
      <c r="H811" t="s">
        <v>820</v>
      </c>
      <c r="I811">
        <v>1.26759105960081</v>
      </c>
      <c r="J811" t="s">
        <v>820</v>
      </c>
      <c r="K811">
        <v>0.81483735439542204</v>
      </c>
      <c r="L811" t="s">
        <v>820</v>
      </c>
      <c r="M811">
        <v>1.2989778534974901</v>
      </c>
      <c r="O811" t="s">
        <v>867</v>
      </c>
      <c r="P811">
        <v>0</v>
      </c>
      <c r="Q811" t="s">
        <v>867</v>
      </c>
      <c r="R811">
        <v>0</v>
      </c>
      <c r="S811" t="s">
        <v>867</v>
      </c>
      <c r="T811">
        <v>0</v>
      </c>
      <c r="V811" t="s">
        <v>867</v>
      </c>
      <c r="W811">
        <v>0</v>
      </c>
      <c r="X811" t="s">
        <v>867</v>
      </c>
      <c r="Y811">
        <v>0</v>
      </c>
      <c r="Z811" t="s">
        <v>867</v>
      </c>
      <c r="AA811">
        <v>0</v>
      </c>
    </row>
    <row r="812" spans="1:27">
      <c r="A812" t="s">
        <v>821</v>
      </c>
      <c r="B812">
        <v>4.0930206679256802</v>
      </c>
      <c r="C812" t="s">
        <v>821</v>
      </c>
      <c r="D812">
        <v>3.0999055329529801</v>
      </c>
      <c r="E812" t="s">
        <v>821</v>
      </c>
      <c r="F812">
        <v>2.0927422826476598</v>
      </c>
      <c r="H812" t="s">
        <v>821</v>
      </c>
      <c r="I812">
        <v>2.7343750000060698</v>
      </c>
      <c r="J812" t="s">
        <v>821</v>
      </c>
      <c r="K812">
        <v>3.7898534470144498</v>
      </c>
      <c r="L812" t="s">
        <v>821</v>
      </c>
      <c r="M812">
        <v>3.01320272570416</v>
      </c>
      <c r="O812" t="s">
        <v>868</v>
      </c>
      <c r="P812" s="3">
        <v>6.2779302179006504E-7</v>
      </c>
      <c r="Q812" t="s">
        <v>868</v>
      </c>
      <c r="R812" s="3">
        <v>4.23502649860907E-7</v>
      </c>
      <c r="S812" t="s">
        <v>868</v>
      </c>
      <c r="T812" s="3">
        <v>4.9715275505552705E-7</v>
      </c>
      <c r="U812" s="72"/>
      <c r="V812" t="s">
        <v>868</v>
      </c>
      <c r="W812" s="3">
        <v>2.3941909806369698E-6</v>
      </c>
      <c r="X812" t="s">
        <v>868</v>
      </c>
      <c r="Y812" s="3">
        <v>2.2677884787977098E-6</v>
      </c>
      <c r="Z812" t="s">
        <v>868</v>
      </c>
      <c r="AA812" s="3">
        <v>2.4220455632384E-6</v>
      </c>
    </row>
    <row r="813" spans="1:27">
      <c r="A813" t="s">
        <v>823</v>
      </c>
      <c r="B813">
        <v>2.65017700405735E-2</v>
      </c>
      <c r="C813" t="s">
        <v>823</v>
      </c>
      <c r="D813">
        <v>1.7085143728037998E-2</v>
      </c>
      <c r="E813" t="s">
        <v>823</v>
      </c>
      <c r="F813">
        <v>1.3786655716735799E-2</v>
      </c>
      <c r="H813" t="s">
        <v>823</v>
      </c>
      <c r="I813">
        <v>4.41105001284453E-2</v>
      </c>
      <c r="J813" t="s">
        <v>823</v>
      </c>
      <c r="K813">
        <v>1.6155410468675999E-2</v>
      </c>
      <c r="L813" t="s">
        <v>823</v>
      </c>
      <c r="M813">
        <v>4.99386291407342E-2</v>
      </c>
      <c r="O813" t="s">
        <v>869</v>
      </c>
      <c r="P813">
        <v>0</v>
      </c>
      <c r="Q813" t="s">
        <v>869</v>
      </c>
      <c r="R813">
        <v>0</v>
      </c>
      <c r="S813" t="s">
        <v>869</v>
      </c>
      <c r="T813">
        <v>0</v>
      </c>
      <c r="V813" t="s">
        <v>869</v>
      </c>
      <c r="W813">
        <v>0</v>
      </c>
      <c r="X813" t="s">
        <v>869</v>
      </c>
      <c r="Y813">
        <v>0</v>
      </c>
      <c r="Z813" t="s">
        <v>869</v>
      </c>
      <c r="AA813">
        <v>0</v>
      </c>
    </row>
    <row r="814" spans="1:27">
      <c r="A814" t="s">
        <v>824</v>
      </c>
      <c r="B814">
        <v>0.94606319563172203</v>
      </c>
      <c r="C814" t="s">
        <v>824</v>
      </c>
      <c r="D814">
        <v>0.46128197660436798</v>
      </c>
      <c r="E814" t="s">
        <v>824</v>
      </c>
      <c r="F814">
        <v>0.51961249072337501</v>
      </c>
      <c r="H814" t="s">
        <v>824</v>
      </c>
      <c r="I814">
        <v>1.10903888415487</v>
      </c>
      <c r="J814" t="s">
        <v>824</v>
      </c>
      <c r="K814">
        <v>0.503997465537395</v>
      </c>
      <c r="L814" t="s">
        <v>824</v>
      </c>
      <c r="M814">
        <v>0.99176442240423002</v>
      </c>
      <c r="O814" t="s">
        <v>870</v>
      </c>
      <c r="P814">
        <v>0</v>
      </c>
      <c r="Q814" t="s">
        <v>870</v>
      </c>
      <c r="R814">
        <v>0</v>
      </c>
      <c r="S814" t="s">
        <v>870</v>
      </c>
      <c r="T814">
        <v>0</v>
      </c>
      <c r="V814" t="s">
        <v>870</v>
      </c>
      <c r="W814">
        <v>0</v>
      </c>
      <c r="X814" t="s">
        <v>870</v>
      </c>
      <c r="Y814">
        <v>0</v>
      </c>
      <c r="Z814" t="s">
        <v>870</v>
      </c>
      <c r="AA814">
        <v>0</v>
      </c>
    </row>
    <row r="815" spans="1:27">
      <c r="A815" t="s">
        <v>825</v>
      </c>
      <c r="B815" s="3">
        <v>6.5358404726080402E-4</v>
      </c>
      <c r="C815" t="s">
        <v>825</v>
      </c>
      <c r="D815" s="3">
        <v>4.1685299021436298E-4</v>
      </c>
      <c r="E815" t="s">
        <v>825</v>
      </c>
      <c r="F815" s="3">
        <v>3.2588772064771698E-4</v>
      </c>
      <c r="G815" s="72"/>
      <c r="H815" t="s">
        <v>825</v>
      </c>
      <c r="I815">
        <v>1.14431637122867E-3</v>
      </c>
      <c r="J815" t="s">
        <v>825</v>
      </c>
      <c r="K815" s="3">
        <v>6.4180819093438105E-4</v>
      </c>
      <c r="L815" t="s">
        <v>825</v>
      </c>
      <c r="M815">
        <v>1.2941709689739101E-3</v>
      </c>
      <c r="O815" t="s">
        <v>871</v>
      </c>
      <c r="P815">
        <v>0</v>
      </c>
      <c r="Q815" t="s">
        <v>871</v>
      </c>
      <c r="R815">
        <v>0</v>
      </c>
      <c r="S815" t="s">
        <v>871</v>
      </c>
      <c r="T815">
        <v>0</v>
      </c>
      <c r="V815" t="s">
        <v>871</v>
      </c>
      <c r="W815">
        <v>0</v>
      </c>
      <c r="X815" t="s">
        <v>871</v>
      </c>
      <c r="Y815">
        <v>0</v>
      </c>
      <c r="Z815" t="s">
        <v>871</v>
      </c>
      <c r="AA815">
        <v>0</v>
      </c>
    </row>
    <row r="816" spans="1:27">
      <c r="A816" t="s">
        <v>826</v>
      </c>
      <c r="B816">
        <v>-0.18816037052602</v>
      </c>
      <c r="C816" t="s">
        <v>826</v>
      </c>
      <c r="D816">
        <v>0.16934801015304399</v>
      </c>
      <c r="E816" t="s">
        <v>826</v>
      </c>
      <c r="F816">
        <v>0.148225651762913</v>
      </c>
      <c r="H816" t="s">
        <v>826</v>
      </c>
      <c r="I816">
        <v>-0.346647350990679</v>
      </c>
      <c r="J816" t="s">
        <v>826</v>
      </c>
      <c r="K816">
        <v>-2.65205092000542E-2</v>
      </c>
      <c r="L816" t="s">
        <v>826</v>
      </c>
      <c r="M816">
        <v>0.169280681526288</v>
      </c>
      <c r="O816" t="s">
        <v>872</v>
      </c>
      <c r="P816">
        <v>0</v>
      </c>
      <c r="Q816" t="s">
        <v>872</v>
      </c>
      <c r="R816">
        <v>0</v>
      </c>
      <c r="S816" t="s">
        <v>872</v>
      </c>
      <c r="T816">
        <v>0</v>
      </c>
      <c r="V816" t="s">
        <v>872</v>
      </c>
      <c r="W816">
        <v>5.9157595835305204E-3</v>
      </c>
      <c r="X816" t="s">
        <v>872</v>
      </c>
      <c r="Y816">
        <v>0</v>
      </c>
      <c r="Z816" t="s">
        <v>872</v>
      </c>
      <c r="AA816">
        <v>0</v>
      </c>
    </row>
    <row r="817" spans="1:27">
      <c r="A817" t="s">
        <v>827</v>
      </c>
      <c r="B817">
        <v>0</v>
      </c>
      <c r="C817" t="s">
        <v>827</v>
      </c>
      <c r="D817">
        <v>0</v>
      </c>
      <c r="E817" t="s">
        <v>827</v>
      </c>
      <c r="F817">
        <v>0</v>
      </c>
      <c r="H817" t="s">
        <v>827</v>
      </c>
      <c r="I817">
        <v>0</v>
      </c>
      <c r="J817" t="s">
        <v>827</v>
      </c>
      <c r="K817">
        <v>0</v>
      </c>
      <c r="L817" t="s">
        <v>827</v>
      </c>
      <c r="M817">
        <v>0</v>
      </c>
      <c r="O817" t="s">
        <v>873</v>
      </c>
      <c r="P817">
        <v>1.27338912927268E-3</v>
      </c>
      <c r="Q817" t="s">
        <v>873</v>
      </c>
      <c r="R817" s="3">
        <v>8.5901507635966E-4</v>
      </c>
      <c r="S817" t="s">
        <v>873</v>
      </c>
      <c r="T817">
        <v>1.0084038718215799E-3</v>
      </c>
      <c r="V817" t="s">
        <v>873</v>
      </c>
      <c r="W817">
        <v>4.8562769293815696E-3</v>
      </c>
      <c r="X817" t="s">
        <v>873</v>
      </c>
      <c r="Y817">
        <v>4.5998873771434202E-3</v>
      </c>
      <c r="Z817" t="s">
        <v>873</v>
      </c>
      <c r="AA817">
        <v>4.9127760006581998E-3</v>
      </c>
    </row>
    <row r="818" spans="1:27">
      <c r="A818" t="s">
        <v>828</v>
      </c>
      <c r="B818">
        <v>0</v>
      </c>
      <c r="C818" t="s">
        <v>828</v>
      </c>
      <c r="D818">
        <v>0</v>
      </c>
      <c r="E818" t="s">
        <v>828</v>
      </c>
      <c r="F818">
        <v>0</v>
      </c>
      <c r="H818" t="s">
        <v>828</v>
      </c>
      <c r="I818">
        <v>0</v>
      </c>
      <c r="J818" t="s">
        <v>828</v>
      </c>
      <c r="K818">
        <v>0</v>
      </c>
      <c r="L818" t="s">
        <v>828</v>
      </c>
      <c r="M818">
        <v>0</v>
      </c>
      <c r="O818" t="s">
        <v>874</v>
      </c>
      <c r="P818">
        <v>3.6624657368520201E-3</v>
      </c>
      <c r="Q818" t="s">
        <v>874</v>
      </c>
      <c r="R818">
        <v>2.5871570105664402E-3</v>
      </c>
      <c r="S818" t="s">
        <v>874</v>
      </c>
      <c r="T818">
        <v>2.99234417616389E-3</v>
      </c>
      <c r="V818" t="s">
        <v>874</v>
      </c>
      <c r="W818">
        <v>1.2825289450120099E-2</v>
      </c>
      <c r="X818" t="s">
        <v>874</v>
      </c>
      <c r="Y818">
        <v>1.22015093220397E-2</v>
      </c>
      <c r="Z818" t="s">
        <v>874</v>
      </c>
      <c r="AA818">
        <v>1.299926948559E-2</v>
      </c>
    </row>
    <row r="819" spans="1:27">
      <c r="A819" t="s">
        <v>829</v>
      </c>
      <c r="B819">
        <v>1.69796220281568</v>
      </c>
      <c r="C819" t="s">
        <v>829</v>
      </c>
      <c r="D819">
        <v>4.2337002538260997E-2</v>
      </c>
      <c r="E819" t="s">
        <v>829</v>
      </c>
      <c r="F819">
        <v>0.35872329914127399</v>
      </c>
      <c r="H819" t="s">
        <v>829</v>
      </c>
      <c r="I819">
        <v>2.57350415721884</v>
      </c>
      <c r="J819" t="s">
        <v>829</v>
      </c>
      <c r="K819">
        <v>1.1539486361434601</v>
      </c>
      <c r="L819" t="s">
        <v>829</v>
      </c>
      <c r="M819">
        <v>2.4973278822581002</v>
      </c>
      <c r="O819" t="s">
        <v>875</v>
      </c>
      <c r="P819">
        <v>0</v>
      </c>
      <c r="Q819" t="s">
        <v>875</v>
      </c>
      <c r="R819">
        <v>0</v>
      </c>
      <c r="S819" t="s">
        <v>875</v>
      </c>
      <c r="T819">
        <v>0</v>
      </c>
      <c r="V819" t="s">
        <v>875</v>
      </c>
      <c r="W819">
        <v>0</v>
      </c>
      <c r="X819" t="s">
        <v>875</v>
      </c>
      <c r="Y819">
        <v>0</v>
      </c>
      <c r="Z819" t="s">
        <v>875</v>
      </c>
      <c r="AA819">
        <v>0</v>
      </c>
    </row>
    <row r="820" spans="1:27">
      <c r="A820" t="s">
        <v>876</v>
      </c>
      <c r="B820">
        <v>0.26776668113598101</v>
      </c>
      <c r="C820" t="s">
        <v>876</v>
      </c>
      <c r="D820">
        <v>0.19316257408354401</v>
      </c>
      <c r="E820" t="s">
        <v>876</v>
      </c>
      <c r="F820">
        <v>0.156944807749823</v>
      </c>
      <c r="H820" t="s">
        <v>876</v>
      </c>
      <c r="I820">
        <v>0.36216887416958299</v>
      </c>
      <c r="J820" t="s">
        <v>876</v>
      </c>
      <c r="K820">
        <v>0.468528995756059</v>
      </c>
      <c r="L820" t="s">
        <v>876</v>
      </c>
      <c r="M820">
        <v>0.35136286201304701</v>
      </c>
      <c r="O820" t="s">
        <v>877</v>
      </c>
      <c r="P820">
        <v>0</v>
      </c>
      <c r="Q820" t="s">
        <v>877</v>
      </c>
      <c r="R820">
        <v>0</v>
      </c>
      <c r="S820" t="s">
        <v>877</v>
      </c>
      <c r="T820">
        <v>0</v>
      </c>
      <c r="V820" t="s">
        <v>877</v>
      </c>
      <c r="W820">
        <v>0</v>
      </c>
      <c r="X820" t="s">
        <v>877</v>
      </c>
      <c r="Y820">
        <v>0</v>
      </c>
      <c r="Z820" t="s">
        <v>877</v>
      </c>
      <c r="AA820">
        <v>0</v>
      </c>
    </row>
    <row r="821" spans="1:27">
      <c r="A821" t="s">
        <v>830</v>
      </c>
      <c r="B821">
        <v>0.69836445216384402</v>
      </c>
      <c r="C821" t="s">
        <v>830</v>
      </c>
      <c r="D821">
        <v>0.48952159187129501</v>
      </c>
      <c r="E821" t="s">
        <v>830</v>
      </c>
      <c r="F821">
        <v>0.333507716453047</v>
      </c>
      <c r="H821" t="s">
        <v>830</v>
      </c>
      <c r="I821">
        <v>0.243170529801324</v>
      </c>
      <c r="J821" t="s">
        <v>830</v>
      </c>
      <c r="K821">
        <v>7.0721357850070707E-2</v>
      </c>
      <c r="L821" t="s">
        <v>830</v>
      </c>
      <c r="M821">
        <v>0.15971039182282701</v>
      </c>
      <c r="O821" t="s">
        <v>878</v>
      </c>
      <c r="P821">
        <v>8.4503868399308901E-2</v>
      </c>
      <c r="Q821" t="s">
        <v>878</v>
      </c>
      <c r="R821">
        <v>5.0155746792671901E-2</v>
      </c>
      <c r="S821" t="s">
        <v>878</v>
      </c>
      <c r="T821">
        <v>7.0889808881075198E-2</v>
      </c>
      <c r="V821" t="s">
        <v>878</v>
      </c>
      <c r="W821">
        <v>0.31945101751064803</v>
      </c>
      <c r="X821" t="s">
        <v>878</v>
      </c>
      <c r="Y821">
        <v>0.32204198473282403</v>
      </c>
      <c r="Z821" t="s">
        <v>878</v>
      </c>
      <c r="AA821">
        <v>0.28137789904501997</v>
      </c>
    </row>
    <row r="822" spans="1:27">
      <c r="A822" t="s">
        <v>831</v>
      </c>
      <c r="B822">
        <v>0.54642750762286596</v>
      </c>
      <c r="C822" t="s">
        <v>831</v>
      </c>
      <c r="D822">
        <v>0.21962320068269001</v>
      </c>
      <c r="E822" t="s">
        <v>831</v>
      </c>
      <c r="F822">
        <v>0.47595002905291001</v>
      </c>
      <c r="H822" t="s">
        <v>831</v>
      </c>
      <c r="I822">
        <v>0.672599337747669</v>
      </c>
      <c r="J822" t="s">
        <v>831</v>
      </c>
      <c r="K822">
        <v>0.10166195187775801</v>
      </c>
      <c r="L822" t="s">
        <v>831</v>
      </c>
      <c r="M822">
        <v>0.122444633729173</v>
      </c>
      <c r="O822" t="s">
        <v>879</v>
      </c>
      <c r="P822">
        <v>0</v>
      </c>
      <c r="Q822" t="s">
        <v>879</v>
      </c>
      <c r="R822">
        <v>0</v>
      </c>
      <c r="S822" t="s">
        <v>879</v>
      </c>
      <c r="T822">
        <v>0</v>
      </c>
      <c r="V822" t="s">
        <v>879</v>
      </c>
      <c r="W822">
        <v>0</v>
      </c>
      <c r="X822" t="s">
        <v>879</v>
      </c>
      <c r="Y822">
        <v>0</v>
      </c>
      <c r="Z822" t="s">
        <v>879</v>
      </c>
      <c r="AA822">
        <v>0</v>
      </c>
    </row>
    <row r="823" spans="1:27">
      <c r="A823" t="s">
        <v>833</v>
      </c>
      <c r="B823">
        <v>0</v>
      </c>
      <c r="C823" t="s">
        <v>833</v>
      </c>
      <c r="D823">
        <v>0</v>
      </c>
      <c r="E823" t="s">
        <v>833</v>
      </c>
      <c r="F823">
        <v>0</v>
      </c>
      <c r="H823" t="s">
        <v>833</v>
      </c>
      <c r="I823">
        <v>0</v>
      </c>
      <c r="J823" t="s">
        <v>833</v>
      </c>
      <c r="K823">
        <v>0</v>
      </c>
      <c r="L823" t="s">
        <v>833</v>
      </c>
      <c r="M823">
        <v>0</v>
      </c>
      <c r="O823" t="s">
        <v>880</v>
      </c>
      <c r="P823">
        <v>0</v>
      </c>
      <c r="Q823" t="s">
        <v>880</v>
      </c>
      <c r="R823">
        <v>0</v>
      </c>
      <c r="S823" t="s">
        <v>880</v>
      </c>
      <c r="T823">
        <v>0</v>
      </c>
      <c r="V823" t="s">
        <v>880</v>
      </c>
      <c r="W823">
        <v>0</v>
      </c>
      <c r="X823" t="s">
        <v>880</v>
      </c>
      <c r="Y823">
        <v>0</v>
      </c>
      <c r="Z823" t="s">
        <v>880</v>
      </c>
      <c r="AA823">
        <v>0</v>
      </c>
    </row>
    <row r="824" spans="1:27">
      <c r="A824" t="s">
        <v>834</v>
      </c>
      <c r="B824">
        <v>1.77666811404924</v>
      </c>
      <c r="C824" t="s">
        <v>834</v>
      </c>
      <c r="D824">
        <v>1.0055038103309899</v>
      </c>
      <c r="E824" t="s">
        <v>834</v>
      </c>
      <c r="F824">
        <v>0.78472403872001395</v>
      </c>
      <c r="H824" t="s">
        <v>834</v>
      </c>
      <c r="I824">
        <v>5.3549254966928803</v>
      </c>
      <c r="J824" t="s">
        <v>834</v>
      </c>
      <c r="K824">
        <v>9.6976661951921397</v>
      </c>
      <c r="L824" t="s">
        <v>834</v>
      </c>
      <c r="M824">
        <v>5.5632453151629297</v>
      </c>
      <c r="O824" t="s">
        <v>881</v>
      </c>
      <c r="P824">
        <v>-0.16149628182756701</v>
      </c>
      <c r="Q824" t="s">
        <v>881</v>
      </c>
      <c r="R824">
        <v>-0.11483026239147801</v>
      </c>
      <c r="S824" t="s">
        <v>881</v>
      </c>
      <c r="T824">
        <v>-0.12193047127220701</v>
      </c>
      <c r="V824" t="s">
        <v>881</v>
      </c>
      <c r="W824">
        <v>-0.402271651677438</v>
      </c>
      <c r="X824" t="s">
        <v>881</v>
      </c>
      <c r="Y824">
        <v>-0.40553435114270497</v>
      </c>
      <c r="Z824" t="s">
        <v>881</v>
      </c>
      <c r="AA824">
        <v>-0.98033855129324299</v>
      </c>
    </row>
    <row r="825" spans="1:27">
      <c r="A825" t="s">
        <v>835</v>
      </c>
      <c r="B825" s="3">
        <v>-7.5167803020218895E-7</v>
      </c>
      <c r="C825" t="s">
        <v>835</v>
      </c>
      <c r="D825" s="3">
        <v>-4.7941689501364401E-7</v>
      </c>
      <c r="E825" t="s">
        <v>835</v>
      </c>
      <c r="F825" s="3">
        <v>-3.7479898866902403E-7</v>
      </c>
      <c r="G825" s="72"/>
      <c r="H825" t="s">
        <v>835</v>
      </c>
      <c r="I825" s="3">
        <v>-1.31606253160284E-6</v>
      </c>
      <c r="J825" t="s">
        <v>835</v>
      </c>
      <c r="K825" s="3">
        <v>-7.38134779683015E-7</v>
      </c>
      <c r="L825" t="s">
        <v>835</v>
      </c>
      <c r="M825" s="3">
        <v>-1.4884082449383701E-6</v>
      </c>
      <c r="N825" s="72"/>
      <c r="O825" t="s">
        <v>882</v>
      </c>
      <c r="P825" s="3">
        <v>2.5324446219849301E-7</v>
      </c>
      <c r="Q825" t="s">
        <v>882</v>
      </c>
      <c r="R825" s="3">
        <v>1.7083608304191399E-7</v>
      </c>
      <c r="S825" t="s">
        <v>882</v>
      </c>
      <c r="T825" s="3">
        <v>2.00545685782786E-7</v>
      </c>
      <c r="U825" s="72"/>
      <c r="V825" t="s">
        <v>882</v>
      </c>
      <c r="W825" s="3">
        <v>9.6578902002298393E-7</v>
      </c>
      <c r="X825" t="s">
        <v>882</v>
      </c>
      <c r="Y825" s="3">
        <v>9.1479970907531797E-7</v>
      </c>
      <c r="Z825" t="s">
        <v>882</v>
      </c>
      <c r="AA825" s="3">
        <v>9.7702523728858697E-7</v>
      </c>
    </row>
    <row r="826" spans="1:27">
      <c r="A826" t="s">
        <v>836</v>
      </c>
      <c r="B826">
        <v>0.48125633232016202</v>
      </c>
      <c r="C826" t="s">
        <v>836</v>
      </c>
      <c r="D826">
        <v>0.34398814563928798</v>
      </c>
      <c r="E826" t="s">
        <v>836</v>
      </c>
      <c r="F826">
        <v>0.263754468567442</v>
      </c>
      <c r="H826" t="s">
        <v>836</v>
      </c>
      <c r="I826">
        <v>0.92611754966887405</v>
      </c>
      <c r="J826" t="s">
        <v>836</v>
      </c>
      <c r="K826">
        <v>0.76025459688826003</v>
      </c>
      <c r="L826" t="s">
        <v>836</v>
      </c>
      <c r="M826">
        <v>1.0807069846677999</v>
      </c>
      <c r="O826" t="s">
        <v>883</v>
      </c>
      <c r="P826">
        <v>0</v>
      </c>
      <c r="Q826" t="s">
        <v>883</v>
      </c>
      <c r="R826">
        <v>0</v>
      </c>
      <c r="S826" t="s">
        <v>883</v>
      </c>
      <c r="T826">
        <v>0</v>
      </c>
      <c r="V826" t="s">
        <v>883</v>
      </c>
      <c r="W826">
        <v>0</v>
      </c>
      <c r="X826" t="s">
        <v>883</v>
      </c>
      <c r="Y826">
        <v>0</v>
      </c>
      <c r="Z826" t="s">
        <v>883</v>
      </c>
      <c r="AA826">
        <v>0</v>
      </c>
    </row>
    <row r="827" spans="1:27">
      <c r="A827" t="s">
        <v>837</v>
      </c>
      <c r="B827">
        <v>2.8947749312501401</v>
      </c>
      <c r="C827" t="s">
        <v>837</v>
      </c>
      <c r="D827">
        <v>1.51090177815058</v>
      </c>
      <c r="E827" t="s">
        <v>837</v>
      </c>
      <c r="F827">
        <v>1.3405702328018301</v>
      </c>
      <c r="H827" t="s">
        <v>837</v>
      </c>
      <c r="I827">
        <v>-1.6581286237633299</v>
      </c>
      <c r="J827" t="s">
        <v>837</v>
      </c>
      <c r="K827">
        <v>2.24982319660193</v>
      </c>
      <c r="L827" t="s">
        <v>837</v>
      </c>
      <c r="M827">
        <v>-1.8037686837487801</v>
      </c>
      <c r="O827" t="s">
        <v>884</v>
      </c>
      <c r="P827">
        <v>5.5695548071525904E-3</v>
      </c>
      <c r="Q827" t="s">
        <v>884</v>
      </c>
      <c r="R827">
        <v>3.7571638094959698E-3</v>
      </c>
      <c r="S827" t="s">
        <v>884</v>
      </c>
      <c r="T827">
        <v>4.4105611596023603E-3</v>
      </c>
      <c r="V827" t="s">
        <v>884</v>
      </c>
      <c r="W827">
        <v>2.1240404756099399E-2</v>
      </c>
      <c r="X827" t="s">
        <v>884</v>
      </c>
      <c r="Y827">
        <v>2.0119007043831499E-2</v>
      </c>
      <c r="Z827" t="s">
        <v>884</v>
      </c>
      <c r="AA827">
        <v>2.1487520636583199E-2</v>
      </c>
    </row>
    <row r="828" spans="1:27">
      <c r="A828" t="s">
        <v>838</v>
      </c>
      <c r="B828" s="3">
        <v>1.38777878078144E-17</v>
      </c>
      <c r="C828" t="s">
        <v>838</v>
      </c>
      <c r="D828" s="3">
        <v>-5.2041704279304197E-18</v>
      </c>
      <c r="E828" t="s">
        <v>838</v>
      </c>
      <c r="F828">
        <v>0</v>
      </c>
      <c r="H828" t="s">
        <v>838</v>
      </c>
      <c r="I828">
        <v>0</v>
      </c>
      <c r="J828" t="s">
        <v>838</v>
      </c>
      <c r="K828">
        <v>0</v>
      </c>
      <c r="L828" t="s">
        <v>838</v>
      </c>
      <c r="M828" s="3">
        <v>-1.38777878078144E-16</v>
      </c>
      <c r="N828" s="72"/>
      <c r="O828" t="s">
        <v>885</v>
      </c>
      <c r="P828">
        <v>0</v>
      </c>
      <c r="Q828" t="s">
        <v>885</v>
      </c>
      <c r="R828">
        <v>0</v>
      </c>
      <c r="S828" t="s">
        <v>885</v>
      </c>
      <c r="T828">
        <v>0</v>
      </c>
      <c r="V828" t="s">
        <v>885</v>
      </c>
      <c r="W828">
        <v>0</v>
      </c>
      <c r="X828" t="s">
        <v>885</v>
      </c>
      <c r="Y828">
        <v>0</v>
      </c>
      <c r="Z828" t="s">
        <v>885</v>
      </c>
      <c r="AA828">
        <v>0</v>
      </c>
    </row>
    <row r="829" spans="1:27">
      <c r="A829" t="s">
        <v>839</v>
      </c>
      <c r="B829">
        <v>0</v>
      </c>
      <c r="C829" t="s">
        <v>839</v>
      </c>
      <c r="D829">
        <v>0</v>
      </c>
      <c r="E829" t="s">
        <v>839</v>
      </c>
      <c r="F829">
        <v>0</v>
      </c>
      <c r="H829" t="s">
        <v>839</v>
      </c>
      <c r="I829">
        <v>0</v>
      </c>
      <c r="J829" t="s">
        <v>839</v>
      </c>
      <c r="K829">
        <v>0</v>
      </c>
      <c r="L829" t="s">
        <v>839</v>
      </c>
      <c r="M829">
        <v>0</v>
      </c>
      <c r="O829" t="s">
        <v>886</v>
      </c>
      <c r="P829" s="3">
        <v>8.4710287157311703E-5</v>
      </c>
      <c r="Q829" t="s">
        <v>886</v>
      </c>
      <c r="R829" s="3">
        <v>5.7144669777519803E-5</v>
      </c>
      <c r="S829" t="s">
        <v>886</v>
      </c>
      <c r="T829" s="3">
        <v>6.70825609981727E-5</v>
      </c>
      <c r="U829" s="72"/>
      <c r="V829" t="s">
        <v>886</v>
      </c>
      <c r="W829" s="3">
        <v>3.2305641940411003E-4</v>
      </c>
      <c r="X829" t="s">
        <v>886</v>
      </c>
      <c r="Y829" s="3">
        <v>3.0600050268569099E-4</v>
      </c>
      <c r="Z829" t="s">
        <v>886</v>
      </c>
      <c r="AA829" s="3">
        <v>3.2681495643120499E-4</v>
      </c>
    </row>
    <row r="830" spans="1:27">
      <c r="A830" t="s">
        <v>840</v>
      </c>
      <c r="B830">
        <v>3.4853090172239101E-2</v>
      </c>
      <c r="C830" t="s">
        <v>840</v>
      </c>
      <c r="D830">
        <v>3.0609652836579099E-2</v>
      </c>
      <c r="E830" t="s">
        <v>840</v>
      </c>
      <c r="F830">
        <v>2.58610166535879E-2</v>
      </c>
      <c r="H830" t="s">
        <v>840</v>
      </c>
      <c r="I830">
        <v>2.5165562913907199E-2</v>
      </c>
      <c r="J830" t="s">
        <v>840</v>
      </c>
      <c r="K830">
        <v>2.3514851485148501E-2</v>
      </c>
      <c r="L830" t="s">
        <v>840</v>
      </c>
      <c r="M830">
        <v>3.1090289608177099E-2</v>
      </c>
      <c r="O830" t="s">
        <v>887</v>
      </c>
      <c r="P830">
        <v>0.44616854389239502</v>
      </c>
      <c r="Q830" t="s">
        <v>887</v>
      </c>
      <c r="R830">
        <v>0.30569707391752898</v>
      </c>
      <c r="S830" t="s">
        <v>887</v>
      </c>
      <c r="T830">
        <v>0.319593455060385</v>
      </c>
      <c r="V830" t="s">
        <v>887</v>
      </c>
      <c r="W830">
        <v>1.73587954584722</v>
      </c>
      <c r="X830" t="s">
        <v>887</v>
      </c>
      <c r="Y830">
        <v>1.8453211236774201</v>
      </c>
      <c r="Z830" t="s">
        <v>887</v>
      </c>
      <c r="AA830">
        <v>1.3521386485890801</v>
      </c>
    </row>
    <row r="831" spans="1:27">
      <c r="A831" t="s">
        <v>841</v>
      </c>
      <c r="B831">
        <v>7.3288607944713494E-2</v>
      </c>
      <c r="C831" t="s">
        <v>841</v>
      </c>
      <c r="D831">
        <v>4.6743147263830297E-2</v>
      </c>
      <c r="E831" t="s">
        <v>841</v>
      </c>
      <c r="F831">
        <v>3.65429013952299E-2</v>
      </c>
      <c r="H831" t="s">
        <v>841</v>
      </c>
      <c r="I831">
        <v>0.12831609683127701</v>
      </c>
      <c r="J831" t="s">
        <v>841</v>
      </c>
      <c r="K831">
        <v>7.1968141019093906E-2</v>
      </c>
      <c r="L831" t="s">
        <v>841</v>
      </c>
      <c r="M831">
        <v>0.14511980388149101</v>
      </c>
      <c r="O831" t="s">
        <v>888</v>
      </c>
      <c r="P831">
        <v>0</v>
      </c>
      <c r="Q831" t="s">
        <v>888</v>
      </c>
      <c r="R831">
        <v>0</v>
      </c>
      <c r="S831" t="s">
        <v>888</v>
      </c>
      <c r="T831">
        <v>0</v>
      </c>
      <c r="V831" t="s">
        <v>888</v>
      </c>
      <c r="W831">
        <v>0</v>
      </c>
      <c r="X831" t="s">
        <v>888</v>
      </c>
      <c r="Y831">
        <v>0</v>
      </c>
      <c r="Z831" t="s">
        <v>888</v>
      </c>
      <c r="AA831">
        <v>0</v>
      </c>
    </row>
    <row r="832" spans="1:27">
      <c r="A832" t="s">
        <v>842</v>
      </c>
      <c r="B832">
        <v>1.6531504581507699E-2</v>
      </c>
      <c r="C832" t="s">
        <v>842</v>
      </c>
      <c r="D832">
        <v>1.05437198872095E-2</v>
      </c>
      <c r="E832" t="s">
        <v>842</v>
      </c>
      <c r="F832">
        <v>8.2428792011341994E-3</v>
      </c>
      <c r="H832" t="s">
        <v>842</v>
      </c>
      <c r="I832">
        <v>2.89439000480342E-2</v>
      </c>
      <c r="J832" t="s">
        <v>842</v>
      </c>
      <c r="K832">
        <v>1.6233650581852999E-2</v>
      </c>
      <c r="L832" t="s">
        <v>842</v>
      </c>
      <c r="M832">
        <v>3.27342648524791E-2</v>
      </c>
      <c r="O832" t="s">
        <v>889</v>
      </c>
      <c r="P832">
        <v>0</v>
      </c>
      <c r="Q832" t="s">
        <v>889</v>
      </c>
      <c r="R832">
        <v>0</v>
      </c>
      <c r="S832" t="s">
        <v>889</v>
      </c>
      <c r="T832">
        <v>0</v>
      </c>
      <c r="V832" t="s">
        <v>889</v>
      </c>
      <c r="W832">
        <v>0</v>
      </c>
      <c r="X832" t="s">
        <v>889</v>
      </c>
      <c r="Y832">
        <v>0</v>
      </c>
      <c r="Z832" t="s">
        <v>889</v>
      </c>
      <c r="AA832">
        <v>0</v>
      </c>
    </row>
    <row r="833" spans="1:27">
      <c r="A833" t="s">
        <v>843</v>
      </c>
      <c r="B833">
        <v>0.34495241182518299</v>
      </c>
      <c r="C833" t="s">
        <v>843</v>
      </c>
      <c r="D833">
        <v>0.18472457903259501</v>
      </c>
      <c r="E833" t="s">
        <v>843</v>
      </c>
      <c r="F833">
        <v>0.115528816810532</v>
      </c>
      <c r="H833" t="s">
        <v>843</v>
      </c>
      <c r="I833">
        <v>0.31035482280738502</v>
      </c>
      <c r="J833" t="s">
        <v>843</v>
      </c>
      <c r="K833">
        <v>0.437588401697312</v>
      </c>
      <c r="L833" t="s">
        <v>843</v>
      </c>
      <c r="M833">
        <v>0.33612806388396299</v>
      </c>
      <c r="O833" t="s">
        <v>890</v>
      </c>
      <c r="P833">
        <v>9.5771050852550096E-2</v>
      </c>
      <c r="Q833" t="s">
        <v>890</v>
      </c>
      <c r="R833">
        <v>4.3556306425215102E-2</v>
      </c>
      <c r="S833" t="s">
        <v>890</v>
      </c>
      <c r="T833">
        <v>5.9547439460103199E-2</v>
      </c>
      <c r="V833" t="s">
        <v>890</v>
      </c>
      <c r="W833">
        <v>0.42844080079362301</v>
      </c>
      <c r="X833" t="s">
        <v>890</v>
      </c>
      <c r="Y833">
        <v>0.39360687022900698</v>
      </c>
      <c r="Z833" t="s">
        <v>890</v>
      </c>
      <c r="AA833">
        <v>0.33680081855388799</v>
      </c>
    </row>
    <row r="834" spans="1:27">
      <c r="A834" t="s">
        <v>844</v>
      </c>
      <c r="B834">
        <v>0</v>
      </c>
      <c r="C834" t="s">
        <v>844</v>
      </c>
      <c r="D834" s="3">
        <v>-8.3266726846886704E-17</v>
      </c>
      <c r="E834" t="s">
        <v>844</v>
      </c>
      <c r="F834" s="3">
        <v>-1.11022302462515E-16</v>
      </c>
      <c r="G834" s="72"/>
      <c r="H834" t="s">
        <v>844</v>
      </c>
      <c r="I834">
        <v>0.240167576125212</v>
      </c>
      <c r="J834" t="s">
        <v>844</v>
      </c>
      <c r="K834" s="3">
        <v>5.5511151231257802E-17</v>
      </c>
      <c r="L834" t="s">
        <v>844</v>
      </c>
      <c r="M834" s="3">
        <v>1.11022302462515E-16</v>
      </c>
      <c r="N834" s="72"/>
      <c r="O834" t="s">
        <v>891</v>
      </c>
      <c r="P834">
        <v>1.1139109614305099E-2</v>
      </c>
      <c r="Q834" t="s">
        <v>891</v>
      </c>
      <c r="R834">
        <v>7.51432761899195E-3</v>
      </c>
      <c r="S834" t="s">
        <v>891</v>
      </c>
      <c r="T834">
        <v>8.8211223192047293E-3</v>
      </c>
      <c r="V834" t="s">
        <v>891</v>
      </c>
      <c r="W834">
        <v>4.2480809512198903E-2</v>
      </c>
      <c r="X834" t="s">
        <v>891</v>
      </c>
      <c r="Y834">
        <v>4.0238014087662997E-2</v>
      </c>
      <c r="Z834" t="s">
        <v>891</v>
      </c>
      <c r="AA834">
        <v>4.2975041273166398E-2</v>
      </c>
    </row>
    <row r="835" spans="1:27">
      <c r="A835" t="s">
        <v>845</v>
      </c>
      <c r="B835">
        <v>0</v>
      </c>
      <c r="C835" t="s">
        <v>845</v>
      </c>
      <c r="D835" s="3">
        <v>2.4104768504806801E-4</v>
      </c>
      <c r="E835" t="s">
        <v>845</v>
      </c>
      <c r="F835">
        <v>0</v>
      </c>
      <c r="H835" t="s">
        <v>845</v>
      </c>
      <c r="I835">
        <v>0</v>
      </c>
      <c r="J835" t="s">
        <v>845</v>
      </c>
      <c r="K835">
        <v>0</v>
      </c>
      <c r="L835" t="s">
        <v>845</v>
      </c>
      <c r="M835">
        <v>0</v>
      </c>
      <c r="O835" t="s">
        <v>892</v>
      </c>
      <c r="P835" s="3">
        <v>2.5620256928959802E-4</v>
      </c>
      <c r="Q835" t="s">
        <v>892</v>
      </c>
      <c r="R835" s="3">
        <v>1.72279826074372E-4</v>
      </c>
      <c r="S835" t="s">
        <v>892</v>
      </c>
      <c r="T835" s="3">
        <v>3.55960510205477E-5</v>
      </c>
      <c r="U835" s="72"/>
      <c r="V835" t="s">
        <v>892</v>
      </c>
      <c r="W835">
        <v>0</v>
      </c>
      <c r="X835" t="s">
        <v>892</v>
      </c>
      <c r="Y835">
        <v>5.9637404556269697E-3</v>
      </c>
      <c r="Z835" t="s">
        <v>892</v>
      </c>
      <c r="AA835">
        <v>4.2633015036699301E-3</v>
      </c>
    </row>
    <row r="836" spans="1:27">
      <c r="A836" t="s">
        <v>846</v>
      </c>
      <c r="B836">
        <v>0.108915906788247</v>
      </c>
      <c r="C836" t="s">
        <v>846</v>
      </c>
      <c r="D836">
        <v>9.5655165114309895E-2</v>
      </c>
      <c r="E836" t="s">
        <v>846</v>
      </c>
      <c r="F836">
        <v>8.0815677042462203E-2</v>
      </c>
      <c r="H836" t="s">
        <v>846</v>
      </c>
      <c r="I836">
        <v>7.8642384105960195E-2</v>
      </c>
      <c r="J836" t="s">
        <v>846</v>
      </c>
      <c r="K836">
        <v>7.3483910891089105E-2</v>
      </c>
      <c r="L836" t="s">
        <v>846</v>
      </c>
      <c r="M836">
        <v>9.7157155025553596E-2</v>
      </c>
      <c r="O836" t="s">
        <v>893</v>
      </c>
      <c r="P836" s="3">
        <v>1.12947030140528E-4</v>
      </c>
      <c r="Q836" t="s">
        <v>893</v>
      </c>
      <c r="R836" s="3">
        <v>7.6192893036693997E-5</v>
      </c>
      <c r="S836" t="s">
        <v>893</v>
      </c>
      <c r="T836" s="3">
        <v>8.9443375859122706E-5</v>
      </c>
      <c r="U836" s="72"/>
      <c r="V836" t="s">
        <v>893</v>
      </c>
      <c r="W836" s="3">
        <v>4.3074190293024999E-4</v>
      </c>
      <c r="X836" t="s">
        <v>893</v>
      </c>
      <c r="Y836" s="3">
        <v>4.0800067024759202E-4</v>
      </c>
      <c r="Z836" t="s">
        <v>893</v>
      </c>
      <c r="AA836" s="3">
        <v>4.3575325583071001E-4</v>
      </c>
    </row>
    <row r="837" spans="1:27">
      <c r="A837" t="s">
        <v>847</v>
      </c>
      <c r="B837">
        <v>1.7614822959758102E-2</v>
      </c>
      <c r="C837" t="s">
        <v>847</v>
      </c>
      <c r="D837">
        <v>1.12346555177497E-2</v>
      </c>
      <c r="E837" t="s">
        <v>847</v>
      </c>
      <c r="F837">
        <v>8.7830395004699201E-3</v>
      </c>
      <c r="H837" t="s">
        <v>847</v>
      </c>
      <c r="I837">
        <v>3.0840609351028999E-2</v>
      </c>
      <c r="J837" t="s">
        <v>847</v>
      </c>
      <c r="K837">
        <v>1.7297450427091701E-2</v>
      </c>
      <c r="L837" t="s">
        <v>847</v>
      </c>
      <c r="M837">
        <v>3.4879358811885898E-2</v>
      </c>
      <c r="O837" t="s">
        <v>894</v>
      </c>
      <c r="P837">
        <v>0</v>
      </c>
      <c r="Q837" t="s">
        <v>894</v>
      </c>
      <c r="R837">
        <v>0</v>
      </c>
      <c r="S837" t="s">
        <v>894</v>
      </c>
      <c r="T837">
        <v>0</v>
      </c>
      <c r="V837" t="s">
        <v>894</v>
      </c>
      <c r="W837">
        <v>0</v>
      </c>
      <c r="X837" t="s">
        <v>894</v>
      </c>
      <c r="Y837">
        <v>0</v>
      </c>
      <c r="Z837" t="s">
        <v>894</v>
      </c>
      <c r="AA837">
        <v>0</v>
      </c>
    </row>
    <row r="838" spans="1:27">
      <c r="A838" t="s">
        <v>848</v>
      </c>
      <c r="B838">
        <v>1.1068120556737899</v>
      </c>
      <c r="C838" t="s">
        <v>848</v>
      </c>
      <c r="D838">
        <v>0.75719250460679099</v>
      </c>
      <c r="E838" t="s">
        <v>848</v>
      </c>
      <c r="F838">
        <v>0.899925216726842</v>
      </c>
      <c r="H838" t="s">
        <v>848</v>
      </c>
      <c r="I838">
        <v>2.35096478644118</v>
      </c>
      <c r="J838" t="s">
        <v>848</v>
      </c>
      <c r="K838">
        <v>1.78223376952519</v>
      </c>
      <c r="L838" t="s">
        <v>848</v>
      </c>
      <c r="M838">
        <v>1.45936489506857</v>
      </c>
      <c r="O838" t="s">
        <v>895</v>
      </c>
      <c r="P838" s="3">
        <v>5.6473515070264E-5</v>
      </c>
      <c r="Q838" t="s">
        <v>895</v>
      </c>
      <c r="R838" s="3">
        <v>3.8096446518346998E-5</v>
      </c>
      <c r="S838" t="s">
        <v>895</v>
      </c>
      <c r="T838" s="3">
        <v>4.4721687929561299E-5</v>
      </c>
      <c r="U838" s="72"/>
      <c r="V838" t="s">
        <v>895</v>
      </c>
      <c r="W838" s="3">
        <v>2.15370951465125E-4</v>
      </c>
      <c r="X838" t="s">
        <v>895</v>
      </c>
      <c r="Y838" s="3">
        <v>2.0400033512379601E-4</v>
      </c>
      <c r="Z838" t="s">
        <v>895</v>
      </c>
      <c r="AA838" s="3">
        <v>2.1787662791535501E-4</v>
      </c>
    </row>
    <row r="839" spans="1:27">
      <c r="A839" t="s">
        <v>896</v>
      </c>
      <c r="B839">
        <v>-0.55724417426545003</v>
      </c>
      <c r="C839" t="s">
        <v>896</v>
      </c>
      <c r="D839">
        <v>-0.34134208298052499</v>
      </c>
      <c r="E839" t="s">
        <v>896</v>
      </c>
      <c r="F839">
        <v>-0.30953003749237001</v>
      </c>
      <c r="H839" t="s">
        <v>896</v>
      </c>
      <c r="I839">
        <v>-0.71916390728476798</v>
      </c>
      <c r="J839" t="s">
        <v>896</v>
      </c>
      <c r="K839">
        <v>-0.433168316831683</v>
      </c>
      <c r="L839" t="s">
        <v>896</v>
      </c>
      <c r="M839">
        <v>-0.724020442930153</v>
      </c>
      <c r="O839" t="s">
        <v>897</v>
      </c>
      <c r="P839">
        <v>0.574710718225105</v>
      </c>
      <c r="Q839" t="s">
        <v>897</v>
      </c>
      <c r="R839">
        <v>0.37193997691792902</v>
      </c>
      <c r="S839" t="s">
        <v>897</v>
      </c>
      <c r="T839">
        <v>0.60973198391729899</v>
      </c>
      <c r="V839" t="s">
        <v>897</v>
      </c>
      <c r="W839">
        <v>1.8797986269346401</v>
      </c>
      <c r="X839" t="s">
        <v>897</v>
      </c>
      <c r="Y839">
        <v>1.8966694767877901</v>
      </c>
      <c r="Z839" t="s">
        <v>897</v>
      </c>
      <c r="AA839">
        <v>2.151529244642</v>
      </c>
    </row>
    <row r="840" spans="1:27">
      <c r="A840" t="s">
        <v>849</v>
      </c>
      <c r="B840">
        <v>0</v>
      </c>
      <c r="C840" t="s">
        <v>849</v>
      </c>
      <c r="D840">
        <v>7.6454808295238702E-3</v>
      </c>
      <c r="E840" t="s">
        <v>849</v>
      </c>
      <c r="F840">
        <v>0</v>
      </c>
      <c r="H840" t="s">
        <v>849</v>
      </c>
      <c r="I840">
        <v>0</v>
      </c>
      <c r="J840" t="s">
        <v>849</v>
      </c>
      <c r="K840">
        <v>0</v>
      </c>
      <c r="L840" t="s">
        <v>849</v>
      </c>
      <c r="M840">
        <v>0.120319062775108</v>
      </c>
      <c r="O840" t="s">
        <v>898</v>
      </c>
      <c r="P840">
        <v>0.10140464207916999</v>
      </c>
      <c r="Q840" t="s">
        <v>898</v>
      </c>
      <c r="R840">
        <v>5.8075075233620099E-2</v>
      </c>
      <c r="S840" t="s">
        <v>898</v>
      </c>
      <c r="T840">
        <v>5.2458458571995603E-2</v>
      </c>
      <c r="V840" t="s">
        <v>898</v>
      </c>
      <c r="W840">
        <v>0.42715668687090902</v>
      </c>
      <c r="X840" t="s">
        <v>898</v>
      </c>
      <c r="Y840">
        <v>0.51288167938931295</v>
      </c>
      <c r="Z840" t="s">
        <v>898</v>
      </c>
      <c r="AA840">
        <v>0.28137789904501997</v>
      </c>
    </row>
    <row r="841" spans="1:27">
      <c r="A841" t="s">
        <v>850</v>
      </c>
      <c r="B841">
        <v>1.29316543638732</v>
      </c>
      <c r="C841" t="s">
        <v>850</v>
      </c>
      <c r="D841">
        <v>1.1939585097375101</v>
      </c>
      <c r="E841" t="s">
        <v>850</v>
      </c>
      <c r="F841">
        <v>0.92336908187287403</v>
      </c>
      <c r="H841" t="s">
        <v>850</v>
      </c>
      <c r="I841">
        <v>0.78114238410596004</v>
      </c>
      <c r="J841" t="s">
        <v>850</v>
      </c>
      <c r="K841">
        <v>0.58903111739745395</v>
      </c>
      <c r="L841" t="s">
        <v>850</v>
      </c>
      <c r="M841">
        <v>0.79941226575809199</v>
      </c>
      <c r="O841" t="s">
        <v>899</v>
      </c>
      <c r="P841">
        <v>0</v>
      </c>
      <c r="Q841" t="s">
        <v>899</v>
      </c>
      <c r="R841">
        <v>0</v>
      </c>
      <c r="S841" t="s">
        <v>899</v>
      </c>
      <c r="T841">
        <v>0</v>
      </c>
      <c r="V841" t="s">
        <v>899</v>
      </c>
      <c r="W841">
        <v>0</v>
      </c>
      <c r="X841" t="s">
        <v>899</v>
      </c>
      <c r="Y841">
        <v>0</v>
      </c>
      <c r="Z841" t="s">
        <v>899</v>
      </c>
      <c r="AA841">
        <v>0</v>
      </c>
    </row>
    <row r="842" spans="1:27">
      <c r="A842" t="s">
        <v>851</v>
      </c>
      <c r="B842">
        <v>2.5834365763944902</v>
      </c>
      <c r="C842" t="s">
        <v>851</v>
      </c>
      <c r="D842">
        <v>2.9859939357937999</v>
      </c>
      <c r="E842" t="s">
        <v>851</v>
      </c>
      <c r="F842">
        <v>0.91613679778874002</v>
      </c>
      <c r="H842" t="s">
        <v>851</v>
      </c>
      <c r="I842">
        <v>10.326226113349501</v>
      </c>
      <c r="J842" t="s">
        <v>851</v>
      </c>
      <c r="K842">
        <v>6.3142679711492899</v>
      </c>
      <c r="L842" t="s">
        <v>851</v>
      </c>
      <c r="M842">
        <v>11.378783592066601</v>
      </c>
      <c r="O842" t="s">
        <v>900</v>
      </c>
      <c r="P842">
        <v>0</v>
      </c>
      <c r="Q842" t="s">
        <v>900</v>
      </c>
      <c r="R842">
        <v>0</v>
      </c>
      <c r="S842" t="s">
        <v>900</v>
      </c>
      <c r="T842">
        <v>0</v>
      </c>
      <c r="V842" t="s">
        <v>900</v>
      </c>
      <c r="W842">
        <v>0</v>
      </c>
      <c r="X842" t="s">
        <v>900</v>
      </c>
      <c r="Y842">
        <v>0</v>
      </c>
      <c r="Z842" t="s">
        <v>900</v>
      </c>
      <c r="AA842">
        <v>0</v>
      </c>
    </row>
    <row r="843" spans="1:27">
      <c r="A843" t="s">
        <v>852</v>
      </c>
      <c r="B843">
        <v>7.2369373281227301E-3</v>
      </c>
      <c r="C843" t="s">
        <v>852</v>
      </c>
      <c r="D843">
        <v>7.9381879762912694E-3</v>
      </c>
      <c r="E843" t="s">
        <v>852</v>
      </c>
      <c r="F843">
        <v>6.5393669892754303E-3</v>
      </c>
      <c r="H843" t="s">
        <v>852</v>
      </c>
      <c r="I843">
        <v>5.1738410596026399E-3</v>
      </c>
      <c r="J843" t="s">
        <v>852</v>
      </c>
      <c r="K843">
        <v>4.42008486562942E-3</v>
      </c>
      <c r="L843" t="s">
        <v>852</v>
      </c>
      <c r="M843">
        <v>5.3236797274275899E-3</v>
      </c>
      <c r="O843" t="s">
        <v>901</v>
      </c>
      <c r="P843">
        <v>0.13156963646179001</v>
      </c>
      <c r="Q843" t="s">
        <v>901</v>
      </c>
      <c r="R843">
        <v>0.10013693915971</v>
      </c>
      <c r="S843" t="s">
        <v>901</v>
      </c>
      <c r="T843">
        <v>0.14855624103802201</v>
      </c>
      <c r="V843" t="s">
        <v>901</v>
      </c>
      <c r="W843">
        <v>0.42556169441377201</v>
      </c>
      <c r="X843" t="s">
        <v>901</v>
      </c>
      <c r="Y843">
        <v>0.42580064460344103</v>
      </c>
      <c r="Z843" t="s">
        <v>901</v>
      </c>
      <c r="AA843">
        <v>7.8231014529592302E-2</v>
      </c>
    </row>
    <row r="844" spans="1:27">
      <c r="A844" t="s">
        <v>853</v>
      </c>
      <c r="B844">
        <v>0.31842524239618702</v>
      </c>
      <c r="C844" t="s">
        <v>853</v>
      </c>
      <c r="D844">
        <v>0.187870448772226</v>
      </c>
      <c r="E844" t="s">
        <v>853</v>
      </c>
      <c r="F844">
        <v>0.17645036682383899</v>
      </c>
      <c r="H844" t="s">
        <v>853</v>
      </c>
      <c r="I844">
        <v>0.56912251655629098</v>
      </c>
      <c r="J844" t="s">
        <v>853</v>
      </c>
      <c r="K844">
        <v>0.45195367753331001</v>
      </c>
      <c r="L844" t="s">
        <v>853</v>
      </c>
      <c r="M844">
        <v>0.59625212947189099</v>
      </c>
      <c r="O844" t="s">
        <v>902</v>
      </c>
      <c r="P844">
        <v>0</v>
      </c>
      <c r="Q844" t="s">
        <v>902</v>
      </c>
      <c r="R844">
        <v>0</v>
      </c>
      <c r="S844" t="s">
        <v>902</v>
      </c>
      <c r="T844">
        <v>0</v>
      </c>
      <c r="V844" t="s">
        <v>902</v>
      </c>
      <c r="W844">
        <v>0</v>
      </c>
      <c r="X844" t="s">
        <v>902</v>
      </c>
      <c r="Y844">
        <v>0</v>
      </c>
      <c r="Z844" t="s">
        <v>902</v>
      </c>
      <c r="AA844">
        <v>0</v>
      </c>
    </row>
    <row r="845" spans="1:27">
      <c r="A845" t="s">
        <v>854</v>
      </c>
      <c r="B845">
        <v>9.6298884401214493E-3</v>
      </c>
      <c r="C845" t="s">
        <v>854</v>
      </c>
      <c r="D845">
        <v>6.1418998956893501E-3</v>
      </c>
      <c r="E845" t="s">
        <v>854</v>
      </c>
      <c r="F845">
        <v>6.9866124263767999E-3</v>
      </c>
      <c r="H845" t="s">
        <v>854</v>
      </c>
      <c r="I845">
        <v>2.7265130730515501E-2</v>
      </c>
      <c r="J845" t="s">
        <v>854</v>
      </c>
      <c r="K845">
        <v>1.4231906180640399E-2</v>
      </c>
      <c r="L845" t="s">
        <v>854</v>
      </c>
      <c r="M845">
        <v>2.2780181392618701E-2</v>
      </c>
      <c r="O845" t="s">
        <v>903</v>
      </c>
      <c r="P845" s="3">
        <v>2.5324446219849301E-7</v>
      </c>
      <c r="Q845" t="s">
        <v>903</v>
      </c>
      <c r="R845" s="3">
        <v>1.7083608304191399E-7</v>
      </c>
      <c r="S845" t="s">
        <v>903</v>
      </c>
      <c r="T845" s="3">
        <v>2.00545685782786E-7</v>
      </c>
      <c r="U845" s="72"/>
      <c r="V845" t="s">
        <v>903</v>
      </c>
      <c r="W845" s="3">
        <v>9.6578902002298393E-7</v>
      </c>
      <c r="X845" t="s">
        <v>903</v>
      </c>
      <c r="Y845" s="3">
        <v>9.1479970907531797E-7</v>
      </c>
      <c r="Z845" t="s">
        <v>903</v>
      </c>
      <c r="AA845" s="3">
        <v>9.7702523728858697E-7</v>
      </c>
    </row>
    <row r="846" spans="1:27">
      <c r="A846" t="s">
        <v>855</v>
      </c>
      <c r="B846" s="3">
        <v>6.5358404726080402E-4</v>
      </c>
      <c r="C846" t="s">
        <v>855</v>
      </c>
      <c r="D846" s="3">
        <v>4.1685299021436298E-4</v>
      </c>
      <c r="E846" t="s">
        <v>855</v>
      </c>
      <c r="F846" s="3">
        <v>3.2588772064771698E-4</v>
      </c>
      <c r="G846" s="72"/>
      <c r="H846" t="s">
        <v>855</v>
      </c>
      <c r="I846">
        <v>1.14431637122867E-3</v>
      </c>
      <c r="J846" t="s">
        <v>855</v>
      </c>
      <c r="K846" s="3">
        <v>6.4180819093438105E-4</v>
      </c>
      <c r="L846" t="s">
        <v>855</v>
      </c>
      <c r="M846">
        <v>1.2941709689739101E-3</v>
      </c>
      <c r="O846" t="s">
        <v>904</v>
      </c>
      <c r="P846">
        <v>0</v>
      </c>
      <c r="Q846" t="s">
        <v>904</v>
      </c>
      <c r="R846">
        <v>0</v>
      </c>
      <c r="S846" t="s">
        <v>904</v>
      </c>
      <c r="T846">
        <v>0</v>
      </c>
      <c r="V846" t="s">
        <v>904</v>
      </c>
      <c r="W846">
        <v>0</v>
      </c>
      <c r="X846" t="s">
        <v>904</v>
      </c>
      <c r="Y846">
        <v>0</v>
      </c>
      <c r="Z846" t="s">
        <v>904</v>
      </c>
      <c r="AA846">
        <v>0</v>
      </c>
    </row>
    <row r="847" spans="1:27">
      <c r="A847" t="s">
        <v>856</v>
      </c>
      <c r="B847">
        <v>1.42300377566463E-2</v>
      </c>
      <c r="C847" t="s">
        <v>856</v>
      </c>
      <c r="D847">
        <v>0.101815422477877</v>
      </c>
      <c r="E847" t="s">
        <v>856</v>
      </c>
      <c r="F847">
        <v>4.85178277692878E-2</v>
      </c>
      <c r="H847" t="s">
        <v>856</v>
      </c>
      <c r="I847" s="3">
        <v>-1.1796119636642199E-16</v>
      </c>
      <c r="J847" t="s">
        <v>856</v>
      </c>
      <c r="K847" s="3">
        <v>6.9388939039072199E-18</v>
      </c>
      <c r="L847" t="s">
        <v>856</v>
      </c>
      <c r="M847" s="3">
        <v>-1.38777878078144E-17</v>
      </c>
      <c r="N847" s="72"/>
      <c r="O847" t="s">
        <v>905</v>
      </c>
      <c r="P847">
        <v>0</v>
      </c>
      <c r="Q847" t="s">
        <v>905</v>
      </c>
      <c r="R847">
        <v>0</v>
      </c>
      <c r="S847" t="s">
        <v>905</v>
      </c>
      <c r="T847">
        <v>0</v>
      </c>
      <c r="V847" t="s">
        <v>905</v>
      </c>
      <c r="W847">
        <v>0</v>
      </c>
      <c r="X847" t="s">
        <v>905</v>
      </c>
      <c r="Y847">
        <v>0</v>
      </c>
      <c r="Z847" t="s">
        <v>905</v>
      </c>
      <c r="AA847">
        <v>0</v>
      </c>
    </row>
    <row r="848" spans="1:27">
      <c r="A848" t="s">
        <v>857</v>
      </c>
      <c r="B848" s="3">
        <v>3.3524840147017602E-4</v>
      </c>
      <c r="C848" t="s">
        <v>857</v>
      </c>
      <c r="D848" s="3">
        <v>2.13819935176085E-4</v>
      </c>
      <c r="E848" t="s">
        <v>857</v>
      </c>
      <c r="F848" s="3">
        <v>1.6716034894638499E-4</v>
      </c>
      <c r="G848" s="72"/>
      <c r="H848" t="s">
        <v>857</v>
      </c>
      <c r="I848" s="3">
        <v>5.8696388909486698E-4</v>
      </c>
      <c r="J848" t="s">
        <v>857</v>
      </c>
      <c r="K848" s="3">
        <v>3.2920811173862399E-4</v>
      </c>
      <c r="L848" t="s">
        <v>857</v>
      </c>
      <c r="M848" s="3">
        <v>6.63830077242516E-4</v>
      </c>
      <c r="N848" s="72"/>
      <c r="O848" t="s">
        <v>906</v>
      </c>
      <c r="P848">
        <v>0</v>
      </c>
      <c r="Q848" t="s">
        <v>906</v>
      </c>
      <c r="R848">
        <v>0</v>
      </c>
      <c r="S848" t="s">
        <v>906</v>
      </c>
      <c r="T848">
        <v>0</v>
      </c>
      <c r="V848" t="s">
        <v>906</v>
      </c>
      <c r="W848">
        <v>0</v>
      </c>
      <c r="X848" t="s">
        <v>906</v>
      </c>
      <c r="Y848">
        <v>0</v>
      </c>
      <c r="Z848" t="s">
        <v>906</v>
      </c>
      <c r="AA848">
        <v>0</v>
      </c>
    </row>
    <row r="849" spans="1:27">
      <c r="A849" t="s">
        <v>907</v>
      </c>
      <c r="B849">
        <v>0.13026487191382299</v>
      </c>
      <c r="C849" t="s">
        <v>907</v>
      </c>
      <c r="D849">
        <v>3.9690939884167102E-2</v>
      </c>
      <c r="E849" t="s">
        <v>907</v>
      </c>
      <c r="F849">
        <v>8.50117708469042E-2</v>
      </c>
      <c r="H849" t="s">
        <v>907</v>
      </c>
      <c r="I849">
        <v>0.351821192060015</v>
      </c>
      <c r="J849" t="s">
        <v>907</v>
      </c>
      <c r="K849">
        <v>0.58787128713447601</v>
      </c>
      <c r="L849" t="s">
        <v>907</v>
      </c>
      <c r="M849">
        <v>0.31409710391017098</v>
      </c>
      <c r="O849" t="s">
        <v>908</v>
      </c>
      <c r="P849" s="3">
        <v>5.6473515070264E-5</v>
      </c>
      <c r="Q849" t="s">
        <v>908</v>
      </c>
      <c r="R849" s="3">
        <v>3.8096446518346998E-5</v>
      </c>
      <c r="S849" t="s">
        <v>908</v>
      </c>
      <c r="T849" s="3">
        <v>4.4721687929561299E-5</v>
      </c>
      <c r="U849" s="72"/>
      <c r="V849" t="s">
        <v>908</v>
      </c>
      <c r="W849" s="3">
        <v>2.15370951465125E-4</v>
      </c>
      <c r="X849" t="s">
        <v>908</v>
      </c>
      <c r="Y849" s="3">
        <v>2.0400033512379601E-4</v>
      </c>
      <c r="Z849" t="s">
        <v>908</v>
      </c>
      <c r="AA849" s="3">
        <v>2.1787662791535501E-4</v>
      </c>
    </row>
    <row r="850" spans="1:27">
      <c r="A850" t="s">
        <v>909</v>
      </c>
      <c r="B850">
        <v>0</v>
      </c>
      <c r="C850" t="s">
        <v>909</v>
      </c>
      <c r="D850">
        <v>0</v>
      </c>
      <c r="E850" t="s">
        <v>909</v>
      </c>
      <c r="F850">
        <v>0</v>
      </c>
      <c r="H850" t="s">
        <v>909</v>
      </c>
      <c r="I850">
        <v>0</v>
      </c>
      <c r="J850" t="s">
        <v>909</v>
      </c>
      <c r="K850">
        <v>0</v>
      </c>
      <c r="L850" t="s">
        <v>909</v>
      </c>
      <c r="M850">
        <v>0</v>
      </c>
      <c r="O850" t="s">
        <v>910</v>
      </c>
      <c r="P850">
        <v>0</v>
      </c>
      <c r="Q850" t="s">
        <v>910</v>
      </c>
      <c r="R850">
        <v>0</v>
      </c>
      <c r="S850" t="s">
        <v>910</v>
      </c>
      <c r="T850">
        <v>0</v>
      </c>
      <c r="V850" t="s">
        <v>910</v>
      </c>
      <c r="W850">
        <v>0</v>
      </c>
      <c r="X850" t="s">
        <v>910</v>
      </c>
      <c r="Y850">
        <v>0</v>
      </c>
      <c r="Z850" t="s">
        <v>910</v>
      </c>
      <c r="AA850">
        <v>0</v>
      </c>
    </row>
    <row r="851" spans="1:27">
      <c r="A851" t="s">
        <v>858</v>
      </c>
      <c r="B851">
        <v>0</v>
      </c>
      <c r="C851" t="s">
        <v>858</v>
      </c>
      <c r="D851">
        <v>0</v>
      </c>
      <c r="E851" t="s">
        <v>858</v>
      </c>
      <c r="F851">
        <v>0</v>
      </c>
      <c r="H851" t="s">
        <v>858</v>
      </c>
      <c r="I851">
        <v>0</v>
      </c>
      <c r="J851" t="s">
        <v>858</v>
      </c>
      <c r="K851">
        <v>0</v>
      </c>
      <c r="L851" t="s">
        <v>858</v>
      </c>
      <c r="M851">
        <v>0</v>
      </c>
      <c r="O851" t="s">
        <v>911</v>
      </c>
      <c r="P851">
        <v>0</v>
      </c>
      <c r="Q851" t="s">
        <v>911</v>
      </c>
      <c r="R851">
        <v>0</v>
      </c>
      <c r="S851" t="s">
        <v>911</v>
      </c>
      <c r="T851">
        <v>0</v>
      </c>
      <c r="V851" t="s">
        <v>911</v>
      </c>
      <c r="W851">
        <v>0</v>
      </c>
      <c r="X851" t="s">
        <v>911</v>
      </c>
      <c r="Y851">
        <v>0</v>
      </c>
      <c r="Z851" t="s">
        <v>911</v>
      </c>
      <c r="AA851">
        <v>0</v>
      </c>
    </row>
    <row r="852" spans="1:27">
      <c r="A852" t="s">
        <v>859</v>
      </c>
      <c r="B852">
        <v>2.7812087117481E-2</v>
      </c>
      <c r="C852" t="s">
        <v>859</v>
      </c>
      <c r="D852">
        <v>1.7738425115504799E-2</v>
      </c>
      <c r="E852" t="s">
        <v>859</v>
      </c>
      <c r="F852">
        <v>1.38675625807539E-2</v>
      </c>
      <c r="H852" t="s">
        <v>859</v>
      </c>
      <c r="I852">
        <v>4.86943136693051E-2</v>
      </c>
      <c r="J852" t="s">
        <v>859</v>
      </c>
      <c r="K852">
        <v>2.7310986848271501E-2</v>
      </c>
      <c r="L852" t="s">
        <v>859</v>
      </c>
      <c r="M852">
        <v>5.5071105062719901E-2</v>
      </c>
      <c r="O852" t="s">
        <v>912</v>
      </c>
      <c r="P852">
        <v>0</v>
      </c>
      <c r="Q852" t="s">
        <v>912</v>
      </c>
      <c r="R852">
        <v>0</v>
      </c>
      <c r="S852" t="s">
        <v>912</v>
      </c>
      <c r="T852">
        <v>0</v>
      </c>
      <c r="V852" t="s">
        <v>912</v>
      </c>
      <c r="W852">
        <v>0</v>
      </c>
      <c r="X852" t="s">
        <v>912</v>
      </c>
      <c r="Y852">
        <v>0</v>
      </c>
      <c r="Z852" t="s">
        <v>912</v>
      </c>
      <c r="AA852">
        <v>0</v>
      </c>
    </row>
    <row r="853" spans="1:27">
      <c r="A853" t="s">
        <v>860</v>
      </c>
      <c r="B853">
        <v>2.7164421967489499E-2</v>
      </c>
      <c r="C853" t="s">
        <v>860</v>
      </c>
      <c r="D853">
        <v>1.8522438611346299E-2</v>
      </c>
      <c r="E853" t="s">
        <v>860</v>
      </c>
      <c r="F853">
        <v>1.52437484214904E-2</v>
      </c>
      <c r="H853" t="s">
        <v>860</v>
      </c>
      <c r="I853">
        <v>6.2481579623396601E-2</v>
      </c>
      <c r="J853" t="s">
        <v>860</v>
      </c>
      <c r="K853">
        <v>7.5141442715700099E-2</v>
      </c>
      <c r="L853" t="s">
        <v>860</v>
      </c>
      <c r="M853">
        <v>6.38841567291311E-2</v>
      </c>
      <c r="O853" t="s">
        <v>913</v>
      </c>
      <c r="P853">
        <v>6.7109782482600803E-3</v>
      </c>
      <c r="Q853" t="s">
        <v>913</v>
      </c>
      <c r="R853">
        <v>4.5271562006107399E-3</v>
      </c>
      <c r="S853" t="s">
        <v>913</v>
      </c>
      <c r="T853">
        <v>5.31446067324384E-3</v>
      </c>
      <c r="V853" t="s">
        <v>913</v>
      </c>
      <c r="W853">
        <v>2.5593409030608999E-2</v>
      </c>
      <c r="X853" t="s">
        <v>913</v>
      </c>
      <c r="Y853">
        <v>2.4242192290495901E-2</v>
      </c>
      <c r="Z853" t="s">
        <v>913</v>
      </c>
      <c r="AA853">
        <v>2.5891168788147501E-2</v>
      </c>
    </row>
    <row r="854" spans="1:27">
      <c r="A854" t="s">
        <v>861</v>
      </c>
      <c r="B854">
        <v>0</v>
      </c>
      <c r="C854" t="s">
        <v>861</v>
      </c>
      <c r="D854">
        <v>0</v>
      </c>
      <c r="E854" t="s">
        <v>861</v>
      </c>
      <c r="F854">
        <v>0</v>
      </c>
      <c r="H854" t="s">
        <v>861</v>
      </c>
      <c r="I854">
        <v>0</v>
      </c>
      <c r="J854" t="s">
        <v>861</v>
      </c>
      <c r="K854">
        <v>0</v>
      </c>
      <c r="L854" t="s">
        <v>861</v>
      </c>
      <c r="M854">
        <v>0</v>
      </c>
      <c r="O854" t="s">
        <v>914</v>
      </c>
      <c r="P854">
        <v>0</v>
      </c>
      <c r="Q854" t="s">
        <v>914</v>
      </c>
      <c r="R854">
        <v>0</v>
      </c>
      <c r="S854" t="s">
        <v>914</v>
      </c>
      <c r="T854">
        <v>0</v>
      </c>
      <c r="V854" t="s">
        <v>914</v>
      </c>
      <c r="W854">
        <v>0</v>
      </c>
      <c r="X854" t="s">
        <v>914</v>
      </c>
      <c r="Y854">
        <v>0</v>
      </c>
      <c r="Z854" t="s">
        <v>914</v>
      </c>
      <c r="AA854">
        <v>0</v>
      </c>
    </row>
    <row r="855" spans="1:27">
      <c r="A855" t="s">
        <v>862</v>
      </c>
      <c r="B855">
        <v>-0.24576338432962</v>
      </c>
      <c r="C855" t="s">
        <v>862</v>
      </c>
      <c r="D855">
        <v>-0.121462259688996</v>
      </c>
      <c r="E855" t="s">
        <v>862</v>
      </c>
      <c r="F855">
        <v>-6.6071541616110993E-2</v>
      </c>
      <c r="H855" t="s">
        <v>862</v>
      </c>
      <c r="I855">
        <v>-0.136691422536387</v>
      </c>
      <c r="J855" t="s">
        <v>862</v>
      </c>
      <c r="K855">
        <v>-0.34018649820063701</v>
      </c>
      <c r="L855" t="s">
        <v>862</v>
      </c>
      <c r="M855">
        <v>-0.13972247477795399</v>
      </c>
      <c r="O855" t="s">
        <v>915</v>
      </c>
      <c r="P855">
        <v>0</v>
      </c>
      <c r="Q855" t="s">
        <v>915</v>
      </c>
      <c r="R855">
        <v>0</v>
      </c>
      <c r="S855" t="s">
        <v>915</v>
      </c>
      <c r="T855">
        <v>0</v>
      </c>
      <c r="V855" t="s">
        <v>915</v>
      </c>
      <c r="W855">
        <v>0</v>
      </c>
      <c r="X855" t="s">
        <v>915</v>
      </c>
      <c r="Y855">
        <v>0</v>
      </c>
      <c r="Z855" t="s">
        <v>915</v>
      </c>
      <c r="AA855">
        <v>0</v>
      </c>
    </row>
    <row r="856" spans="1:27">
      <c r="A856" t="s">
        <v>864</v>
      </c>
      <c r="B856">
        <v>-1.63090159686076E-2</v>
      </c>
      <c r="C856" t="s">
        <v>864</v>
      </c>
      <c r="D856">
        <v>-1.05842506345128E-2</v>
      </c>
      <c r="E856" t="s">
        <v>864</v>
      </c>
      <c r="F856">
        <v>-8.70438142767011E-3</v>
      </c>
      <c r="H856" t="s">
        <v>864</v>
      </c>
      <c r="I856">
        <v>-2.6264692210803901E-2</v>
      </c>
      <c r="J856" t="s">
        <v>864</v>
      </c>
      <c r="K856">
        <v>-6.14630285811374E-3</v>
      </c>
      <c r="L856" t="s">
        <v>864</v>
      </c>
      <c r="M856">
        <v>-2.9755813342946899E-2</v>
      </c>
      <c r="O856" t="s">
        <v>916</v>
      </c>
      <c r="P856">
        <v>0</v>
      </c>
      <c r="Q856" t="s">
        <v>916</v>
      </c>
      <c r="R856">
        <v>0</v>
      </c>
      <c r="S856" t="s">
        <v>916</v>
      </c>
      <c r="T856">
        <v>0</v>
      </c>
      <c r="V856" t="s">
        <v>916</v>
      </c>
      <c r="W856">
        <v>0</v>
      </c>
      <c r="X856" t="s">
        <v>916</v>
      </c>
      <c r="Y856">
        <v>0</v>
      </c>
      <c r="Z856" t="s">
        <v>916</v>
      </c>
      <c r="AA856">
        <v>0</v>
      </c>
    </row>
    <row r="857" spans="1:27">
      <c r="A857" t="s">
        <v>865</v>
      </c>
      <c r="B857">
        <v>1.0624210035117401</v>
      </c>
      <c r="C857" t="s">
        <v>865</v>
      </c>
      <c r="D857">
        <v>0.62711685012701102</v>
      </c>
      <c r="E857" t="s">
        <v>865</v>
      </c>
      <c r="F857">
        <v>0.48609294620280702</v>
      </c>
      <c r="H857" t="s">
        <v>865</v>
      </c>
      <c r="I857">
        <v>2.5145351095452799</v>
      </c>
      <c r="J857" t="s">
        <v>865</v>
      </c>
      <c r="K857">
        <v>1.74005437027024</v>
      </c>
      <c r="L857" t="s">
        <v>865</v>
      </c>
      <c r="M857">
        <v>2.7215642670820701</v>
      </c>
      <c r="O857" t="s">
        <v>917</v>
      </c>
      <c r="P857">
        <v>0</v>
      </c>
      <c r="Q857" t="s">
        <v>917</v>
      </c>
      <c r="R857">
        <v>0</v>
      </c>
      <c r="S857" t="s">
        <v>917</v>
      </c>
      <c r="T857">
        <v>0</v>
      </c>
      <c r="V857" t="s">
        <v>917</v>
      </c>
      <c r="W857">
        <v>0</v>
      </c>
      <c r="X857" t="s">
        <v>917</v>
      </c>
      <c r="Y857">
        <v>0</v>
      </c>
      <c r="Z857" t="s">
        <v>917</v>
      </c>
      <c r="AA857">
        <v>0</v>
      </c>
    </row>
    <row r="858" spans="1:27">
      <c r="A858" t="s">
        <v>866</v>
      </c>
      <c r="B858">
        <v>0</v>
      </c>
      <c r="C858" t="s">
        <v>866</v>
      </c>
      <c r="D858">
        <v>0</v>
      </c>
      <c r="E858" t="s">
        <v>866</v>
      </c>
      <c r="F858">
        <v>0</v>
      </c>
      <c r="H858" t="s">
        <v>866</v>
      </c>
      <c r="I858">
        <v>0</v>
      </c>
      <c r="J858" t="s">
        <v>866</v>
      </c>
      <c r="K858">
        <v>0</v>
      </c>
      <c r="L858" t="s">
        <v>866</v>
      </c>
      <c r="M858">
        <v>0</v>
      </c>
      <c r="O858" t="s">
        <v>918</v>
      </c>
      <c r="P858">
        <v>-0.146172432374442</v>
      </c>
      <c r="Q858" t="s">
        <v>918</v>
      </c>
      <c r="R858">
        <v>-0.105547337327152</v>
      </c>
      <c r="S858" t="s">
        <v>918</v>
      </c>
      <c r="T858">
        <v>7.9842785053187898E-2</v>
      </c>
      <c r="V858" t="s">
        <v>918</v>
      </c>
      <c r="W858">
        <v>-0.47429150511743501</v>
      </c>
      <c r="X858" t="s">
        <v>918</v>
      </c>
      <c r="Y858">
        <v>-0.51529922484769397</v>
      </c>
      <c r="Z858" t="s">
        <v>918</v>
      </c>
      <c r="AA858">
        <v>0.27869369946711198</v>
      </c>
    </row>
    <row r="859" spans="1:27">
      <c r="A859" t="s">
        <v>867</v>
      </c>
      <c r="B859">
        <v>-2.78260240265808</v>
      </c>
      <c r="C859" t="s">
        <v>867</v>
      </c>
      <c r="D859">
        <v>-2.1459568162535998</v>
      </c>
      <c r="E859" t="s">
        <v>867</v>
      </c>
      <c r="F859">
        <v>-1.46481820559711</v>
      </c>
      <c r="H859" t="s">
        <v>867</v>
      </c>
      <c r="I859">
        <v>-2.2506208609265701</v>
      </c>
      <c r="J859" t="s">
        <v>867</v>
      </c>
      <c r="K859">
        <v>-1.21110325318295</v>
      </c>
      <c r="L859" t="s">
        <v>867</v>
      </c>
      <c r="M859">
        <v>-1.48530664395366</v>
      </c>
      <c r="O859" t="s">
        <v>919</v>
      </c>
      <c r="P859">
        <v>0.152106963112601</v>
      </c>
      <c r="Q859" t="s">
        <v>919</v>
      </c>
      <c r="R859">
        <v>0.10955071009811899</v>
      </c>
      <c r="S859" t="s">
        <v>919</v>
      </c>
      <c r="T859">
        <v>-7.5143197420402402E-2</v>
      </c>
      <c r="V859" t="s">
        <v>919</v>
      </c>
      <c r="W859">
        <v>0.49692380501073702</v>
      </c>
      <c r="X859" t="s">
        <v>919</v>
      </c>
      <c r="Y859">
        <v>0.53673664122470599</v>
      </c>
      <c r="Z859" t="s">
        <v>919</v>
      </c>
      <c r="AA859">
        <v>-0.25579809004557302</v>
      </c>
    </row>
    <row r="860" spans="1:27">
      <c r="A860" t="s">
        <v>868</v>
      </c>
      <c r="B860" s="3">
        <v>1.8634098368712201E-6</v>
      </c>
      <c r="C860" t="s">
        <v>868</v>
      </c>
      <c r="D860" s="3">
        <v>1.1884744827388199E-6</v>
      </c>
      <c r="E860" t="s">
        <v>868</v>
      </c>
      <c r="F860" s="3">
        <v>9.2912669291051201E-7</v>
      </c>
      <c r="G860" s="72"/>
      <c r="H860" t="s">
        <v>868</v>
      </c>
      <c r="I860" s="3">
        <v>3.26251901584344E-6</v>
      </c>
      <c r="J860" t="s">
        <v>868</v>
      </c>
      <c r="K860" s="3">
        <v>1.82983611883419E-6</v>
      </c>
      <c r="L860" t="s">
        <v>868</v>
      </c>
      <c r="M860" s="3">
        <v>3.6897640392022299E-6</v>
      </c>
      <c r="N860" s="72"/>
      <c r="O860" t="s">
        <v>920</v>
      </c>
      <c r="P860" s="3">
        <v>2.5324446219849301E-7</v>
      </c>
      <c r="Q860" t="s">
        <v>920</v>
      </c>
      <c r="R860" s="3">
        <v>1.7083608304191399E-7</v>
      </c>
      <c r="S860" t="s">
        <v>920</v>
      </c>
      <c r="T860" s="3">
        <v>2.00545685782786E-7</v>
      </c>
      <c r="U860" s="72"/>
      <c r="V860" t="s">
        <v>920</v>
      </c>
      <c r="W860" s="3">
        <v>9.6578902002298393E-7</v>
      </c>
      <c r="X860" t="s">
        <v>920</v>
      </c>
      <c r="Y860" s="3">
        <v>9.1479970907531797E-7</v>
      </c>
      <c r="Z860" t="s">
        <v>920</v>
      </c>
      <c r="AA860" s="3">
        <v>9.7702523728858697E-7</v>
      </c>
    </row>
    <row r="861" spans="1:27">
      <c r="A861" t="s">
        <v>869</v>
      </c>
      <c r="B861">
        <v>7.2369373281227301E-3</v>
      </c>
      <c r="C861" t="s">
        <v>869</v>
      </c>
      <c r="D861">
        <v>5.2921253175275103E-3</v>
      </c>
      <c r="E861" t="s">
        <v>869</v>
      </c>
      <c r="F861">
        <v>4.3595779928502897E-3</v>
      </c>
      <c r="H861" t="s">
        <v>869</v>
      </c>
      <c r="I861">
        <v>0</v>
      </c>
      <c r="J861" t="s">
        <v>869</v>
      </c>
      <c r="K861">
        <v>0</v>
      </c>
      <c r="L861" t="s">
        <v>869</v>
      </c>
      <c r="M861">
        <v>0</v>
      </c>
      <c r="O861" t="s">
        <v>921</v>
      </c>
      <c r="P861">
        <v>8.6381732141515802E-2</v>
      </c>
      <c r="Q861" t="s">
        <v>921</v>
      </c>
      <c r="R861">
        <v>4.88358587191806E-2</v>
      </c>
      <c r="S861" t="s">
        <v>921</v>
      </c>
      <c r="T861">
        <v>5.67118471048602E-2</v>
      </c>
      <c r="V861" t="s">
        <v>921</v>
      </c>
      <c r="W861">
        <v>0.30170373876005602</v>
      </c>
      <c r="X861" t="s">
        <v>921</v>
      </c>
      <c r="Y861">
        <v>0.34115279574005702</v>
      </c>
      <c r="Z861" t="s">
        <v>921</v>
      </c>
      <c r="AA861">
        <v>0.22595497953615201</v>
      </c>
    </row>
    <row r="862" spans="1:27">
      <c r="A862" t="s">
        <v>922</v>
      </c>
      <c r="B862">
        <v>1.1325806918512</v>
      </c>
      <c r="C862" t="s">
        <v>922</v>
      </c>
      <c r="D862">
        <v>0.74089754445385203</v>
      </c>
      <c r="E862" t="s">
        <v>922</v>
      </c>
      <c r="F862">
        <v>0.59508239602406399</v>
      </c>
      <c r="H862" t="s">
        <v>922</v>
      </c>
      <c r="I862">
        <v>1.4538493377483399</v>
      </c>
      <c r="J862" t="s">
        <v>922</v>
      </c>
      <c r="K862">
        <v>1.1624823196605301</v>
      </c>
      <c r="L862" t="s">
        <v>922</v>
      </c>
      <c r="M862">
        <v>1.32559625212947</v>
      </c>
      <c r="O862" t="s">
        <v>923</v>
      </c>
      <c r="P862">
        <v>0</v>
      </c>
      <c r="Q862" t="s">
        <v>923</v>
      </c>
      <c r="R862">
        <v>0</v>
      </c>
      <c r="S862" t="s">
        <v>923</v>
      </c>
      <c r="T862">
        <v>0</v>
      </c>
      <c r="V862" t="s">
        <v>923</v>
      </c>
      <c r="W862">
        <v>0</v>
      </c>
      <c r="X862" t="s">
        <v>923</v>
      </c>
      <c r="Y862">
        <v>0</v>
      </c>
      <c r="Z862" t="s">
        <v>923</v>
      </c>
      <c r="AA862">
        <v>0</v>
      </c>
    </row>
    <row r="863" spans="1:27">
      <c r="A863" t="s">
        <v>870</v>
      </c>
      <c r="B863">
        <v>0.12634245187436599</v>
      </c>
      <c r="C863" t="s">
        <v>870</v>
      </c>
      <c r="D863">
        <v>0.110959991532599</v>
      </c>
      <c r="E863" t="s">
        <v>870</v>
      </c>
      <c r="F863">
        <v>9.3746185369256205E-2</v>
      </c>
      <c r="H863" t="s">
        <v>870</v>
      </c>
      <c r="I863">
        <v>9.1225165562913907E-2</v>
      </c>
      <c r="J863" t="s">
        <v>870</v>
      </c>
      <c r="K863">
        <v>8.5241336633663303E-2</v>
      </c>
      <c r="L863" t="s">
        <v>870</v>
      </c>
      <c r="M863">
        <v>0.112702299829642</v>
      </c>
      <c r="O863" t="s">
        <v>924</v>
      </c>
      <c r="P863">
        <v>0</v>
      </c>
      <c r="Q863" t="s">
        <v>924</v>
      </c>
      <c r="R863">
        <v>0</v>
      </c>
      <c r="S863" t="s">
        <v>924</v>
      </c>
      <c r="T863">
        <v>0</v>
      </c>
      <c r="V863" t="s">
        <v>924</v>
      </c>
      <c r="W863">
        <v>0</v>
      </c>
      <c r="X863" t="s">
        <v>924</v>
      </c>
      <c r="Y863">
        <v>0</v>
      </c>
      <c r="Z863" t="s">
        <v>924</v>
      </c>
      <c r="AA863">
        <v>0</v>
      </c>
    </row>
    <row r="864" spans="1:27">
      <c r="A864" t="s">
        <v>871</v>
      </c>
      <c r="B864">
        <v>0</v>
      </c>
      <c r="C864" t="s">
        <v>871</v>
      </c>
      <c r="D864">
        <v>0</v>
      </c>
      <c r="E864" t="s">
        <v>871</v>
      </c>
      <c r="F864">
        <v>0</v>
      </c>
      <c r="H864" t="s">
        <v>871</v>
      </c>
      <c r="I864">
        <v>0</v>
      </c>
      <c r="J864" t="s">
        <v>871</v>
      </c>
      <c r="K864">
        <v>0</v>
      </c>
      <c r="L864" t="s">
        <v>871</v>
      </c>
      <c r="M864">
        <v>0</v>
      </c>
      <c r="O864" t="s">
        <v>925</v>
      </c>
      <c r="P864">
        <v>0</v>
      </c>
      <c r="Q864" t="s">
        <v>925</v>
      </c>
      <c r="R864">
        <v>0</v>
      </c>
      <c r="S864" t="s">
        <v>925</v>
      </c>
      <c r="T864">
        <v>0</v>
      </c>
      <c r="V864" t="s">
        <v>925</v>
      </c>
      <c r="W864">
        <v>0</v>
      </c>
      <c r="X864" t="s">
        <v>925</v>
      </c>
      <c r="Y864">
        <v>0</v>
      </c>
      <c r="Z864" t="s">
        <v>925</v>
      </c>
      <c r="AA864">
        <v>0</v>
      </c>
    </row>
    <row r="865" spans="1:27">
      <c r="A865" t="s">
        <v>872</v>
      </c>
      <c r="B865">
        <v>4.4828264512236003E-2</v>
      </c>
      <c r="C865" t="s">
        <v>872</v>
      </c>
      <c r="D865">
        <v>3.5424830209333999E-2</v>
      </c>
      <c r="E865" t="s">
        <v>872</v>
      </c>
      <c r="F865">
        <v>4.7460956280701697E-2</v>
      </c>
      <c r="H865" t="s">
        <v>872</v>
      </c>
      <c r="I865">
        <v>8.1245728805029005E-2</v>
      </c>
      <c r="J865" t="s">
        <v>872</v>
      </c>
      <c r="K865">
        <v>3.9780763790664697E-2</v>
      </c>
      <c r="L865" t="s">
        <v>872</v>
      </c>
      <c r="M865">
        <v>0.12714707807578099</v>
      </c>
      <c r="O865" t="s">
        <v>926</v>
      </c>
      <c r="P865" s="3">
        <v>8.4710287157311703E-5</v>
      </c>
      <c r="Q865" t="s">
        <v>926</v>
      </c>
      <c r="R865" s="3">
        <v>5.7144669777519803E-5</v>
      </c>
      <c r="S865" t="s">
        <v>926</v>
      </c>
      <c r="T865" s="3">
        <v>6.70825609981727E-5</v>
      </c>
      <c r="U865" s="72"/>
      <c r="V865" t="s">
        <v>926</v>
      </c>
      <c r="W865" s="3">
        <v>3.2305641940411003E-4</v>
      </c>
      <c r="X865" t="s">
        <v>926</v>
      </c>
      <c r="Y865" s="3">
        <v>3.0600050268569099E-4</v>
      </c>
      <c r="Z865" t="s">
        <v>926</v>
      </c>
      <c r="AA865" s="3">
        <v>3.2681495643120499E-4</v>
      </c>
    </row>
    <row r="866" spans="1:27">
      <c r="A866" t="s">
        <v>873</v>
      </c>
      <c r="B866">
        <v>3.77966263926567E-3</v>
      </c>
      <c r="C866" t="s">
        <v>873</v>
      </c>
      <c r="D866">
        <v>2.4106519731970999E-3</v>
      </c>
      <c r="E866" t="s">
        <v>873</v>
      </c>
      <c r="F866">
        <v>1.8846017547244501E-3</v>
      </c>
      <c r="H866" t="s">
        <v>873</v>
      </c>
      <c r="I866">
        <v>6.6175572276585704E-3</v>
      </c>
      <c r="J866" t="s">
        <v>873</v>
      </c>
      <c r="K866">
        <v>3.7115631126800998E-3</v>
      </c>
      <c r="L866" t="s">
        <v>873</v>
      </c>
      <c r="M866">
        <v>7.4841631780236404E-3</v>
      </c>
      <c r="O866" t="s">
        <v>927</v>
      </c>
      <c r="P866">
        <v>-0.18966423795791301</v>
      </c>
      <c r="Q866" t="s">
        <v>927</v>
      </c>
      <c r="R866">
        <v>-0.15686007849580999</v>
      </c>
      <c r="S866" t="s">
        <v>927</v>
      </c>
      <c r="T866">
        <v>-0.187670450774021</v>
      </c>
      <c r="V866" t="s">
        <v>927</v>
      </c>
      <c r="W866">
        <v>-0.71439113542146504</v>
      </c>
      <c r="X866" t="s">
        <v>927</v>
      </c>
      <c r="Y866">
        <v>-0.85200687704491396</v>
      </c>
      <c r="Z866" t="s">
        <v>927</v>
      </c>
      <c r="AA866">
        <v>-0.54143929058045603</v>
      </c>
    </row>
    <row r="867" spans="1:27">
      <c r="A867" t="s">
        <v>874</v>
      </c>
      <c r="B867">
        <v>0</v>
      </c>
      <c r="C867" t="s">
        <v>874</v>
      </c>
      <c r="D867">
        <v>0</v>
      </c>
      <c r="E867" t="s">
        <v>874</v>
      </c>
      <c r="F867">
        <v>0</v>
      </c>
      <c r="H867" t="s">
        <v>874</v>
      </c>
      <c r="I867">
        <v>0</v>
      </c>
      <c r="J867" t="s">
        <v>874</v>
      </c>
      <c r="K867">
        <v>0</v>
      </c>
      <c r="L867" t="s">
        <v>874</v>
      </c>
      <c r="M867">
        <v>0</v>
      </c>
      <c r="O867" t="s">
        <v>928</v>
      </c>
      <c r="P867" s="3">
        <v>8.4710287157311703E-5</v>
      </c>
      <c r="Q867" t="s">
        <v>928</v>
      </c>
      <c r="R867" s="3">
        <v>5.7144669777519803E-5</v>
      </c>
      <c r="S867" t="s">
        <v>928</v>
      </c>
      <c r="T867" s="3">
        <v>6.70825609981727E-5</v>
      </c>
      <c r="U867" s="72"/>
      <c r="V867" t="s">
        <v>928</v>
      </c>
      <c r="W867" s="3">
        <v>3.2305641940411003E-4</v>
      </c>
      <c r="X867" t="s">
        <v>928</v>
      </c>
      <c r="Y867" s="3">
        <v>3.0600050268569099E-4</v>
      </c>
      <c r="Z867" t="s">
        <v>928</v>
      </c>
      <c r="AA867" s="3">
        <v>3.2681495643120499E-4</v>
      </c>
    </row>
    <row r="868" spans="1:27">
      <c r="A868" t="s">
        <v>875</v>
      </c>
      <c r="B868">
        <v>6.5349544072948296E-2</v>
      </c>
      <c r="C868" t="s">
        <v>875</v>
      </c>
      <c r="D868">
        <v>5.7393099068585897E-2</v>
      </c>
      <c r="E868" t="s">
        <v>875</v>
      </c>
      <c r="F868">
        <v>4.8489406225477302E-2</v>
      </c>
      <c r="H868" t="s">
        <v>875</v>
      </c>
      <c r="I868">
        <v>4.7185430463576102E-2</v>
      </c>
      <c r="J868" t="s">
        <v>875</v>
      </c>
      <c r="K868">
        <v>4.40903465346534E-2</v>
      </c>
      <c r="L868" t="s">
        <v>875</v>
      </c>
      <c r="M868">
        <v>5.8294293015332198E-2</v>
      </c>
      <c r="O868" t="s">
        <v>929</v>
      </c>
      <c r="P868">
        <v>5.6335912266205898E-3</v>
      </c>
      <c r="Q868" t="s">
        <v>929</v>
      </c>
      <c r="R868">
        <v>5.2795522939654699E-3</v>
      </c>
      <c r="S868" t="s">
        <v>929</v>
      </c>
      <c r="T868">
        <v>4.2533885328645098E-3</v>
      </c>
      <c r="V868" t="s">
        <v>929</v>
      </c>
      <c r="W868">
        <v>0.147893989588263</v>
      </c>
      <c r="X868" t="s">
        <v>929</v>
      </c>
      <c r="Y868">
        <v>8.3492366412213706E-2</v>
      </c>
      <c r="Z868" t="s">
        <v>929</v>
      </c>
      <c r="AA868">
        <v>7.2476125511596101E-2</v>
      </c>
    </row>
    <row r="869" spans="1:27">
      <c r="A869" t="s">
        <v>877</v>
      </c>
      <c r="B869">
        <v>8.6843247937472799E-3</v>
      </c>
      <c r="C869" t="s">
        <v>877</v>
      </c>
      <c r="D869">
        <v>4.23370025402201E-3</v>
      </c>
      <c r="E869" t="s">
        <v>877</v>
      </c>
      <c r="F869">
        <v>4.3595779928502897E-3</v>
      </c>
      <c r="H869" t="s">
        <v>877</v>
      </c>
      <c r="I869">
        <v>1.24172185430463E-2</v>
      </c>
      <c r="J869" t="s">
        <v>877</v>
      </c>
      <c r="K869">
        <v>8.8401697312588401E-3</v>
      </c>
      <c r="L869" t="s">
        <v>877</v>
      </c>
      <c r="M869">
        <v>4.2589437819420704E-3</v>
      </c>
      <c r="O869" t="s">
        <v>930</v>
      </c>
      <c r="P869">
        <v>0</v>
      </c>
      <c r="Q869" t="s">
        <v>930</v>
      </c>
      <c r="R869">
        <v>0</v>
      </c>
      <c r="S869" t="s">
        <v>930</v>
      </c>
      <c r="T869">
        <v>0</v>
      </c>
      <c r="V869" t="s">
        <v>930</v>
      </c>
      <c r="W869">
        <v>0</v>
      </c>
      <c r="X869" t="s">
        <v>930</v>
      </c>
      <c r="Y869">
        <v>0</v>
      </c>
      <c r="Z869" t="s">
        <v>930</v>
      </c>
      <c r="AA869">
        <v>0</v>
      </c>
    </row>
    <row r="870" spans="1:27">
      <c r="A870" t="s">
        <v>878</v>
      </c>
      <c r="B870">
        <v>0.22072658850774299</v>
      </c>
      <c r="C870" t="s">
        <v>878</v>
      </c>
      <c r="D870">
        <v>0.129657070279424</v>
      </c>
      <c r="E870" t="s">
        <v>878</v>
      </c>
      <c r="F870">
        <v>0.15476501874618501</v>
      </c>
      <c r="H870" t="s">
        <v>878</v>
      </c>
      <c r="I870">
        <v>0.19660596026489999</v>
      </c>
      <c r="J870" t="s">
        <v>878</v>
      </c>
      <c r="K870">
        <v>0.13260254596888199</v>
      </c>
      <c r="L870" t="s">
        <v>878</v>
      </c>
      <c r="M870">
        <v>0.186328790459965</v>
      </c>
      <c r="O870" t="s">
        <v>931</v>
      </c>
      <c r="P870">
        <v>0</v>
      </c>
      <c r="Q870" t="s">
        <v>931</v>
      </c>
      <c r="R870">
        <v>0</v>
      </c>
      <c r="S870" t="s">
        <v>931</v>
      </c>
      <c r="T870">
        <v>0</v>
      </c>
      <c r="V870" t="s">
        <v>931</v>
      </c>
      <c r="W870">
        <v>0</v>
      </c>
      <c r="X870" t="s">
        <v>931</v>
      </c>
      <c r="Y870">
        <v>0</v>
      </c>
      <c r="Z870" t="s">
        <v>931</v>
      </c>
      <c r="AA870">
        <v>0</v>
      </c>
    </row>
    <row r="871" spans="1:27">
      <c r="A871" t="s">
        <v>879</v>
      </c>
      <c r="B871">
        <v>0.243971631205673</v>
      </c>
      <c r="C871" t="s">
        <v>879</v>
      </c>
      <c r="D871">
        <v>0.214267569856054</v>
      </c>
      <c r="E871" t="s">
        <v>879</v>
      </c>
      <c r="F871">
        <v>0.181027116575115</v>
      </c>
      <c r="H871" t="s">
        <v>879</v>
      </c>
      <c r="I871">
        <v>0.176158940397351</v>
      </c>
      <c r="J871" t="s">
        <v>879</v>
      </c>
      <c r="K871">
        <v>0.164603960396039</v>
      </c>
      <c r="L871" t="s">
        <v>879</v>
      </c>
      <c r="M871">
        <v>0.21763202725724001</v>
      </c>
      <c r="O871" t="s">
        <v>932</v>
      </c>
      <c r="P871">
        <v>0</v>
      </c>
      <c r="Q871" t="s">
        <v>932</v>
      </c>
      <c r="R871">
        <v>0</v>
      </c>
      <c r="S871" t="s">
        <v>932</v>
      </c>
      <c r="T871">
        <v>0</v>
      </c>
      <c r="V871" t="s">
        <v>932</v>
      </c>
      <c r="W871">
        <v>0</v>
      </c>
      <c r="X871" t="s">
        <v>932</v>
      </c>
      <c r="Y871">
        <v>0</v>
      </c>
      <c r="Z871" t="s">
        <v>932</v>
      </c>
      <c r="AA871">
        <v>0</v>
      </c>
    </row>
    <row r="872" spans="1:27">
      <c r="A872" t="s">
        <v>880</v>
      </c>
      <c r="B872">
        <v>0</v>
      </c>
      <c r="C872" t="s">
        <v>880</v>
      </c>
      <c r="D872">
        <v>0</v>
      </c>
      <c r="E872" t="s">
        <v>880</v>
      </c>
      <c r="F872">
        <v>0</v>
      </c>
      <c r="H872" t="s">
        <v>880</v>
      </c>
      <c r="I872">
        <v>0</v>
      </c>
      <c r="J872" t="s">
        <v>880</v>
      </c>
      <c r="K872">
        <v>0</v>
      </c>
      <c r="L872" t="s">
        <v>880</v>
      </c>
      <c r="M872">
        <v>0</v>
      </c>
      <c r="O872" t="s">
        <v>933</v>
      </c>
      <c r="P872">
        <v>0</v>
      </c>
      <c r="Q872" t="s">
        <v>933</v>
      </c>
      <c r="R872">
        <v>0</v>
      </c>
      <c r="S872" t="s">
        <v>933</v>
      </c>
      <c r="T872">
        <v>0</v>
      </c>
      <c r="V872" t="s">
        <v>933</v>
      </c>
      <c r="W872">
        <v>0</v>
      </c>
      <c r="X872" t="s">
        <v>933</v>
      </c>
      <c r="Y872">
        <v>0</v>
      </c>
      <c r="Z872" t="s">
        <v>933</v>
      </c>
      <c r="AA872">
        <v>0</v>
      </c>
    </row>
    <row r="873" spans="1:27">
      <c r="A873" t="s">
        <v>881</v>
      </c>
      <c r="B873">
        <v>-1.96509391131985</v>
      </c>
      <c r="C873" t="s">
        <v>881</v>
      </c>
      <c r="D873">
        <v>-1.4572725199541301</v>
      </c>
      <c r="E873" t="s">
        <v>881</v>
      </c>
      <c r="F873">
        <v>-1.2170151936879801</v>
      </c>
      <c r="H873" t="s">
        <v>881</v>
      </c>
      <c r="I873">
        <v>-0.19660596027097199</v>
      </c>
      <c r="J873" t="s">
        <v>881</v>
      </c>
      <c r="K873">
        <v>-0.16354314003547099</v>
      </c>
      <c r="L873" t="s">
        <v>881</v>
      </c>
      <c r="M873">
        <v>-0.19165247018099699</v>
      </c>
      <c r="O873" t="s">
        <v>934</v>
      </c>
      <c r="P873">
        <v>0</v>
      </c>
      <c r="Q873" t="s">
        <v>934</v>
      </c>
      <c r="R873">
        <v>0</v>
      </c>
      <c r="S873" t="s">
        <v>934</v>
      </c>
      <c r="T873">
        <v>0</v>
      </c>
      <c r="V873" t="s">
        <v>934</v>
      </c>
      <c r="W873">
        <v>0</v>
      </c>
      <c r="X873" t="s">
        <v>934</v>
      </c>
      <c r="Y873">
        <v>0</v>
      </c>
      <c r="Z873" t="s">
        <v>934</v>
      </c>
      <c r="AA873">
        <v>0</v>
      </c>
    </row>
    <row r="874" spans="1:27">
      <c r="A874" t="s">
        <v>882</v>
      </c>
      <c r="B874" s="3">
        <v>7.5167803020218895E-7</v>
      </c>
      <c r="C874" t="s">
        <v>882</v>
      </c>
      <c r="D874" s="3">
        <v>4.7941689501364401E-7</v>
      </c>
      <c r="E874" t="s">
        <v>882</v>
      </c>
      <c r="F874" s="3">
        <v>3.7479898866902403E-7</v>
      </c>
      <c r="G874" s="72"/>
      <c r="H874" t="s">
        <v>882</v>
      </c>
      <c r="I874" s="3">
        <v>1.31606253160284E-6</v>
      </c>
      <c r="J874" t="s">
        <v>882</v>
      </c>
      <c r="K874" s="3">
        <v>7.38134779683015E-7</v>
      </c>
      <c r="L874" t="s">
        <v>882</v>
      </c>
      <c r="M874" s="3">
        <v>1.4884082449383701E-6</v>
      </c>
      <c r="N874" s="72"/>
      <c r="O874" t="s">
        <v>935</v>
      </c>
      <c r="P874">
        <v>-0.12537727785820599</v>
      </c>
      <c r="Q874" t="s">
        <v>935</v>
      </c>
      <c r="R874">
        <v>-0.137960900683538</v>
      </c>
      <c r="S874" t="s">
        <v>935</v>
      </c>
      <c r="T874">
        <v>-0.106225945652113</v>
      </c>
      <c r="V874" t="s">
        <v>935</v>
      </c>
      <c r="W874">
        <v>-0.485092285860446</v>
      </c>
      <c r="X874" t="s">
        <v>935</v>
      </c>
      <c r="Y874">
        <v>-0.724244963232195</v>
      </c>
      <c r="Z874" t="s">
        <v>935</v>
      </c>
      <c r="AA874">
        <v>0</v>
      </c>
    </row>
    <row r="875" spans="1:27">
      <c r="A875" t="s">
        <v>883</v>
      </c>
      <c r="B875">
        <v>9998.1573454913796</v>
      </c>
      <c r="C875" t="s">
        <v>883</v>
      </c>
      <c r="D875">
        <v>9998.3695173581691</v>
      </c>
      <c r="E875" t="s">
        <v>883</v>
      </c>
      <c r="F875">
        <v>9998.6069491673206</v>
      </c>
      <c r="H875" t="s">
        <v>883</v>
      </c>
      <c r="I875">
        <v>9998.6417218542992</v>
      </c>
      <c r="J875" t="s">
        <v>883</v>
      </c>
      <c r="K875">
        <v>9998.7242574257398</v>
      </c>
      <c r="L875" t="s">
        <v>883</v>
      </c>
      <c r="M875">
        <v>9998.3454855195905</v>
      </c>
      <c r="O875" t="s">
        <v>936</v>
      </c>
      <c r="P875">
        <v>0</v>
      </c>
      <c r="Q875" t="s">
        <v>936</v>
      </c>
      <c r="R875">
        <v>0</v>
      </c>
      <c r="S875" t="s">
        <v>936</v>
      </c>
      <c r="T875">
        <v>0</v>
      </c>
      <c r="V875" t="s">
        <v>936</v>
      </c>
      <c r="W875">
        <v>0</v>
      </c>
      <c r="X875" t="s">
        <v>936</v>
      </c>
      <c r="Y875">
        <v>0</v>
      </c>
      <c r="Z875" t="s">
        <v>936</v>
      </c>
      <c r="AA875">
        <v>0</v>
      </c>
    </row>
    <row r="876" spans="1:27">
      <c r="A876" t="s">
        <v>884</v>
      </c>
      <c r="B876">
        <v>1.6531504581507699E-2</v>
      </c>
      <c r="C876" t="s">
        <v>884</v>
      </c>
      <c r="D876">
        <v>1.05437198872095E-2</v>
      </c>
      <c r="E876" t="s">
        <v>884</v>
      </c>
      <c r="F876">
        <v>8.2428792011341994E-3</v>
      </c>
      <c r="H876" t="s">
        <v>884</v>
      </c>
      <c r="I876">
        <v>2.89439000480342E-2</v>
      </c>
      <c r="J876" t="s">
        <v>884</v>
      </c>
      <c r="K876">
        <v>1.6233650581852999E-2</v>
      </c>
      <c r="L876" t="s">
        <v>884</v>
      </c>
      <c r="M876">
        <v>3.27342648524791E-2</v>
      </c>
      <c r="O876" t="s">
        <v>937</v>
      </c>
      <c r="P876">
        <v>0</v>
      </c>
      <c r="Q876" t="s">
        <v>937</v>
      </c>
      <c r="R876">
        <v>0</v>
      </c>
      <c r="S876" t="s">
        <v>937</v>
      </c>
      <c r="T876">
        <v>0</v>
      </c>
      <c r="V876" t="s">
        <v>937</v>
      </c>
      <c r="W876">
        <v>0</v>
      </c>
      <c r="X876" t="s">
        <v>937</v>
      </c>
      <c r="Y876">
        <v>0</v>
      </c>
      <c r="Z876" t="s">
        <v>937</v>
      </c>
      <c r="AA876">
        <v>0</v>
      </c>
    </row>
    <row r="877" spans="1:27">
      <c r="A877" t="s">
        <v>885</v>
      </c>
      <c r="B877">
        <v>0</v>
      </c>
      <c r="C877" t="s">
        <v>885</v>
      </c>
      <c r="D877">
        <v>0</v>
      </c>
      <c r="E877" t="s">
        <v>885</v>
      </c>
      <c r="F877">
        <v>0</v>
      </c>
      <c r="H877" t="s">
        <v>885</v>
      </c>
      <c r="I877">
        <v>0</v>
      </c>
      <c r="J877" t="s">
        <v>885</v>
      </c>
      <c r="K877">
        <v>0</v>
      </c>
      <c r="L877" t="s">
        <v>885</v>
      </c>
      <c r="M877">
        <v>0</v>
      </c>
      <c r="O877" t="s">
        <v>938</v>
      </c>
      <c r="P877">
        <v>1.9339773089174499E-3</v>
      </c>
      <c r="Q877" t="s">
        <v>938</v>
      </c>
      <c r="R877">
        <v>1.3046409989744901E-3</v>
      </c>
      <c r="S877" t="s">
        <v>938</v>
      </c>
      <c r="T877">
        <v>1.53152729318598E-3</v>
      </c>
      <c r="V877" t="s">
        <v>938</v>
      </c>
      <c r="W877">
        <v>7.3755375881115201E-3</v>
      </c>
      <c r="X877" t="s">
        <v>938</v>
      </c>
      <c r="Y877">
        <v>6.9861424182663901E-3</v>
      </c>
      <c r="Z877" t="s">
        <v>938</v>
      </c>
      <c r="AA877">
        <v>7.4613463321254797E-3</v>
      </c>
    </row>
    <row r="878" spans="1:27">
      <c r="A878" t="s">
        <v>939</v>
      </c>
      <c r="B878">
        <v>0.39441308438836098</v>
      </c>
      <c r="C878" t="s">
        <v>939</v>
      </c>
      <c r="D878">
        <v>0.26989839119778403</v>
      </c>
      <c r="E878" t="s">
        <v>939</v>
      </c>
      <c r="F878">
        <v>0.21579911065054999</v>
      </c>
      <c r="H878" t="s">
        <v>939</v>
      </c>
      <c r="I878">
        <v>0.19660596027097199</v>
      </c>
      <c r="J878" t="s">
        <v>939</v>
      </c>
      <c r="K878">
        <v>0.185643564356723</v>
      </c>
      <c r="L878" t="s">
        <v>939</v>
      </c>
      <c r="M878">
        <v>0.22891822828387301</v>
      </c>
      <c r="O878" t="s">
        <v>940</v>
      </c>
      <c r="P878">
        <v>0</v>
      </c>
      <c r="Q878" t="s">
        <v>940</v>
      </c>
      <c r="R878">
        <v>0</v>
      </c>
      <c r="S878" t="s">
        <v>940</v>
      </c>
      <c r="T878">
        <v>0</v>
      </c>
      <c r="V878" t="s">
        <v>940</v>
      </c>
      <c r="W878" s="3">
        <v>4.05631324369437E-5</v>
      </c>
      <c r="X878" t="s">
        <v>940</v>
      </c>
      <c r="Y878">
        <v>0</v>
      </c>
      <c r="Z878" t="s">
        <v>940</v>
      </c>
      <c r="AA878">
        <v>0</v>
      </c>
    </row>
    <row r="879" spans="1:27">
      <c r="A879" t="s">
        <v>886</v>
      </c>
      <c r="B879" s="3">
        <v>2.5143630110263502E-4</v>
      </c>
      <c r="C879" t="s">
        <v>886</v>
      </c>
      <c r="D879" s="3">
        <v>1.60364951382064E-4</v>
      </c>
      <c r="E879" t="s">
        <v>886</v>
      </c>
      <c r="F879" s="3">
        <v>1.2537026170978999E-4</v>
      </c>
      <c r="G879" s="72"/>
      <c r="H879" t="s">
        <v>886</v>
      </c>
      <c r="I879" s="3">
        <v>4.4022290226923701E-4</v>
      </c>
      <c r="J879" t="s">
        <v>886</v>
      </c>
      <c r="K879" s="3">
        <v>2.46906083803969E-4</v>
      </c>
      <c r="L879" t="s">
        <v>886</v>
      </c>
      <c r="M879" s="3">
        <v>4.9787255793188505E-4</v>
      </c>
      <c r="N879" s="72"/>
      <c r="O879" t="s">
        <v>941</v>
      </c>
      <c r="P879">
        <v>0</v>
      </c>
      <c r="Q879" t="s">
        <v>941</v>
      </c>
      <c r="R879">
        <v>0</v>
      </c>
      <c r="S879" t="s">
        <v>941</v>
      </c>
      <c r="T879">
        <v>0</v>
      </c>
      <c r="V879" t="s">
        <v>941</v>
      </c>
      <c r="W879" s="3">
        <v>4.05631324369437E-5</v>
      </c>
      <c r="X879" t="s">
        <v>941</v>
      </c>
      <c r="Y879">
        <v>0</v>
      </c>
      <c r="Z879" t="s">
        <v>941</v>
      </c>
      <c r="AA879">
        <v>0</v>
      </c>
    </row>
    <row r="880" spans="1:27">
      <c r="A880" t="s">
        <v>887</v>
      </c>
      <c r="B880">
        <v>0.56528764143877197</v>
      </c>
      <c r="C880" t="s">
        <v>887</v>
      </c>
      <c r="D880">
        <v>0.56625740897544397</v>
      </c>
      <c r="E880" t="s">
        <v>887</v>
      </c>
      <c r="F880">
        <v>0.44031737727787901</v>
      </c>
      <c r="H880" t="s">
        <v>887</v>
      </c>
      <c r="I880">
        <v>1.38921151553222</v>
      </c>
      <c r="J880" t="s">
        <v>887</v>
      </c>
      <c r="K880">
        <v>0.95825296500558299</v>
      </c>
      <c r="L880" t="s">
        <v>887</v>
      </c>
      <c r="M880">
        <v>1.2407499667890001</v>
      </c>
      <c r="O880" t="s">
        <v>942</v>
      </c>
      <c r="P880">
        <v>0.12485205230768701</v>
      </c>
      <c r="Q880" t="s">
        <v>942</v>
      </c>
      <c r="R880">
        <v>8.4223897298215805E-2</v>
      </c>
      <c r="S880" t="s">
        <v>942</v>
      </c>
      <c r="T880">
        <v>9.88710285455454E-2</v>
      </c>
      <c r="V880" t="s">
        <v>942</v>
      </c>
      <c r="W880">
        <v>0.47614364475884902</v>
      </c>
      <c r="X880" t="s">
        <v>942</v>
      </c>
      <c r="Y880">
        <v>0.451005404567695</v>
      </c>
      <c r="Z880" t="s">
        <v>942</v>
      </c>
      <c r="AA880">
        <v>0.48168321223056398</v>
      </c>
    </row>
    <row r="881" spans="1:27">
      <c r="A881" t="s">
        <v>888</v>
      </c>
      <c r="B881">
        <v>0.209871182515559</v>
      </c>
      <c r="C881" t="s">
        <v>888</v>
      </c>
      <c r="D881">
        <v>0.11642675698560501</v>
      </c>
      <c r="E881" t="s">
        <v>888</v>
      </c>
      <c r="F881">
        <v>0.12206818379980799</v>
      </c>
      <c r="H881" t="s">
        <v>888</v>
      </c>
      <c r="I881">
        <v>0.44495033112582699</v>
      </c>
      <c r="J881" t="s">
        <v>888</v>
      </c>
      <c r="K881">
        <v>0.43140028288543097</v>
      </c>
      <c r="L881" t="s">
        <v>888</v>
      </c>
      <c r="M881">
        <v>0.50574957410562105</v>
      </c>
      <c r="O881" t="s">
        <v>943</v>
      </c>
      <c r="P881">
        <v>6.4834380988031598E-2</v>
      </c>
      <c r="Q881" t="s">
        <v>943</v>
      </c>
      <c r="R881">
        <v>4.3736599793191999E-2</v>
      </c>
      <c r="S881" t="s">
        <v>943</v>
      </c>
      <c r="T881">
        <v>5.1342703751288299E-2</v>
      </c>
      <c r="V881" t="s">
        <v>943</v>
      </c>
      <c r="W881">
        <v>0.247256475966423</v>
      </c>
      <c r="X881" t="s">
        <v>943</v>
      </c>
      <c r="Y881">
        <v>0.23420244752196501</v>
      </c>
      <c r="Z881" t="s">
        <v>943</v>
      </c>
      <c r="AA881">
        <v>0.47058114479295898</v>
      </c>
    </row>
    <row r="882" spans="1:27">
      <c r="A882" t="s">
        <v>944</v>
      </c>
      <c r="B882">
        <v>0</v>
      </c>
      <c r="C882" t="s">
        <v>944</v>
      </c>
      <c r="D882">
        <v>0</v>
      </c>
      <c r="E882" t="s">
        <v>944</v>
      </c>
      <c r="F882">
        <v>0</v>
      </c>
      <c r="H882" t="s">
        <v>944</v>
      </c>
      <c r="I882">
        <v>0</v>
      </c>
      <c r="J882" t="s">
        <v>944</v>
      </c>
      <c r="K882">
        <v>0</v>
      </c>
      <c r="L882" t="s">
        <v>944</v>
      </c>
      <c r="M882">
        <v>0</v>
      </c>
      <c r="O882" t="s">
        <v>945</v>
      </c>
      <c r="P882">
        <v>0</v>
      </c>
      <c r="Q882" t="s">
        <v>945</v>
      </c>
      <c r="R882">
        <v>0</v>
      </c>
      <c r="S882" t="s">
        <v>945</v>
      </c>
      <c r="T882">
        <v>0</v>
      </c>
      <c r="V882" t="s">
        <v>945</v>
      </c>
      <c r="W882">
        <v>0</v>
      </c>
      <c r="X882" t="s">
        <v>945</v>
      </c>
      <c r="Y882">
        <v>0</v>
      </c>
      <c r="Z882" t="s">
        <v>945</v>
      </c>
      <c r="AA882">
        <v>0</v>
      </c>
    </row>
    <row r="883" spans="1:27">
      <c r="A883" t="s">
        <v>889</v>
      </c>
      <c r="B883">
        <v>2.78260240265808</v>
      </c>
      <c r="C883" t="s">
        <v>889</v>
      </c>
      <c r="D883">
        <v>2.1459568162535998</v>
      </c>
      <c r="E883" t="s">
        <v>889</v>
      </c>
      <c r="F883">
        <v>1.46481820559711</v>
      </c>
      <c r="H883" t="s">
        <v>889</v>
      </c>
      <c r="I883">
        <v>2.2506208609265701</v>
      </c>
      <c r="J883" t="s">
        <v>889</v>
      </c>
      <c r="K883">
        <v>1.21110325318295</v>
      </c>
      <c r="L883" t="s">
        <v>889</v>
      </c>
      <c r="M883">
        <v>1.48530664395366</v>
      </c>
      <c r="O883" t="s">
        <v>946</v>
      </c>
      <c r="P883">
        <v>0.12485205230768701</v>
      </c>
      <c r="Q883" t="s">
        <v>946</v>
      </c>
      <c r="R883">
        <v>8.4223897298215805E-2</v>
      </c>
      <c r="S883" t="s">
        <v>946</v>
      </c>
      <c r="T883">
        <v>9.88710285455454E-2</v>
      </c>
      <c r="V883" t="s">
        <v>946</v>
      </c>
      <c r="W883">
        <v>0.47614364475884902</v>
      </c>
      <c r="X883" t="s">
        <v>946</v>
      </c>
      <c r="Y883">
        <v>0.451005404567695</v>
      </c>
      <c r="Z883" t="s">
        <v>946</v>
      </c>
      <c r="AA883">
        <v>0.48168321223056398</v>
      </c>
    </row>
    <row r="884" spans="1:27">
      <c r="A884" t="s">
        <v>947</v>
      </c>
      <c r="B884">
        <v>0.23520046315388701</v>
      </c>
      <c r="C884" t="s">
        <v>947</v>
      </c>
      <c r="D884">
        <v>0.12171888230313201</v>
      </c>
      <c r="E884" t="s">
        <v>947</v>
      </c>
      <c r="F884">
        <v>0.24958584009165799</v>
      </c>
      <c r="H884" t="s">
        <v>947</v>
      </c>
      <c r="I884">
        <v>0.310430463576158</v>
      </c>
      <c r="J884" t="s">
        <v>947</v>
      </c>
      <c r="K884">
        <v>0.22984441301272901</v>
      </c>
      <c r="L884" t="s">
        <v>947</v>
      </c>
      <c r="M884">
        <v>0.39129045997011802</v>
      </c>
      <c r="O884" t="s">
        <v>948</v>
      </c>
      <c r="P884">
        <v>0</v>
      </c>
      <c r="Q884" t="s">
        <v>948</v>
      </c>
      <c r="R884">
        <v>0</v>
      </c>
      <c r="S884" t="s">
        <v>948</v>
      </c>
      <c r="T884">
        <v>0</v>
      </c>
      <c r="V884" t="s">
        <v>948</v>
      </c>
      <c r="W884">
        <v>0</v>
      </c>
      <c r="X884" t="s">
        <v>948</v>
      </c>
      <c r="Y884">
        <v>0</v>
      </c>
      <c r="Z884" t="s">
        <v>948</v>
      </c>
      <c r="AA884">
        <v>0</v>
      </c>
    </row>
    <row r="885" spans="1:27">
      <c r="A885" t="s">
        <v>890</v>
      </c>
      <c r="B885">
        <v>0.12664640324214699</v>
      </c>
      <c r="C885" t="s">
        <v>890</v>
      </c>
      <c r="D885">
        <v>7.9381879762912694E-2</v>
      </c>
      <c r="E885" t="s">
        <v>890</v>
      </c>
      <c r="F885">
        <v>5.88543029034789E-2</v>
      </c>
      <c r="H885" t="s">
        <v>890</v>
      </c>
      <c r="I885">
        <v>0.20695364238410499</v>
      </c>
      <c r="J885" t="s">
        <v>890</v>
      </c>
      <c r="K885">
        <v>8.6599466849276996E-2</v>
      </c>
      <c r="L885" t="s">
        <v>890</v>
      </c>
      <c r="M885">
        <v>0.19697614991482101</v>
      </c>
      <c r="O885" t="s">
        <v>949</v>
      </c>
      <c r="P885">
        <v>0</v>
      </c>
      <c r="Q885" t="s">
        <v>949</v>
      </c>
      <c r="R885">
        <v>0</v>
      </c>
      <c r="S885" t="s">
        <v>949</v>
      </c>
      <c r="T885">
        <v>0</v>
      </c>
      <c r="V885" t="s">
        <v>949</v>
      </c>
      <c r="W885">
        <v>0</v>
      </c>
      <c r="X885" t="s">
        <v>949</v>
      </c>
      <c r="Y885">
        <v>0</v>
      </c>
      <c r="Z885" t="s">
        <v>949</v>
      </c>
      <c r="AA885">
        <v>0</v>
      </c>
    </row>
    <row r="886" spans="1:27">
      <c r="A886" t="s">
        <v>891</v>
      </c>
      <c r="B886">
        <v>3.3063009163015501E-2</v>
      </c>
      <c r="C886" t="s">
        <v>891</v>
      </c>
      <c r="D886">
        <v>2.1087439774419101E-2</v>
      </c>
      <c r="E886" t="s">
        <v>891</v>
      </c>
      <c r="F886">
        <v>1.6485758402268399E-2</v>
      </c>
      <c r="H886" t="s">
        <v>891</v>
      </c>
      <c r="I886">
        <v>5.7887800096068497E-2</v>
      </c>
      <c r="J886" t="s">
        <v>891</v>
      </c>
      <c r="K886">
        <v>3.2467301163705997E-2</v>
      </c>
      <c r="L886" t="s">
        <v>891</v>
      </c>
      <c r="M886">
        <v>6.54685297049582E-2</v>
      </c>
      <c r="O886" t="s">
        <v>950</v>
      </c>
      <c r="P886">
        <v>0</v>
      </c>
      <c r="Q886" t="s">
        <v>950</v>
      </c>
      <c r="R886">
        <v>0</v>
      </c>
      <c r="S886" t="s">
        <v>950</v>
      </c>
      <c r="T886">
        <v>0</v>
      </c>
      <c r="V886" t="s">
        <v>950</v>
      </c>
      <c r="W886">
        <v>0</v>
      </c>
      <c r="X886" t="s">
        <v>950</v>
      </c>
      <c r="Y886">
        <v>0</v>
      </c>
      <c r="Z886" t="s">
        <v>950</v>
      </c>
      <c r="AA886">
        <v>0</v>
      </c>
    </row>
    <row r="887" spans="1:27">
      <c r="A887" t="s">
        <v>892</v>
      </c>
      <c r="B887">
        <v>5.4277029994409497E-3</v>
      </c>
      <c r="C887" t="s">
        <v>892</v>
      </c>
      <c r="D887">
        <v>3.9690939884167104E-3</v>
      </c>
      <c r="E887" t="s">
        <v>892</v>
      </c>
      <c r="F887">
        <v>3.26968349691014E-3</v>
      </c>
      <c r="H887" t="s">
        <v>892</v>
      </c>
      <c r="I887">
        <v>1.8108443706296301E-2</v>
      </c>
      <c r="J887" t="s">
        <v>892</v>
      </c>
      <c r="K887">
        <v>3.44975699335918E-2</v>
      </c>
      <c r="L887" t="s">
        <v>892</v>
      </c>
      <c r="M887">
        <v>1.7064171690435601E-2</v>
      </c>
      <c r="O887" t="s">
        <v>951</v>
      </c>
      <c r="P887">
        <v>0.55221628883653895</v>
      </c>
      <c r="Q887" t="s">
        <v>951</v>
      </c>
      <c r="R887">
        <v>0.40961479060892703</v>
      </c>
      <c r="S887" t="s">
        <v>951</v>
      </c>
      <c r="T887">
        <v>0.61013469938916298</v>
      </c>
      <c r="V887" t="s">
        <v>951</v>
      </c>
      <c r="W887">
        <v>1.9107643254828801</v>
      </c>
      <c r="X887" t="s">
        <v>951</v>
      </c>
      <c r="Y887">
        <v>1.9436842960977201</v>
      </c>
      <c r="Z887" t="s">
        <v>951</v>
      </c>
      <c r="AA887">
        <v>1.4356857794628</v>
      </c>
    </row>
    <row r="888" spans="1:27">
      <c r="A888" t="s">
        <v>893</v>
      </c>
      <c r="B888" s="3">
        <v>3.3524840147017602E-4</v>
      </c>
      <c r="C888" t="s">
        <v>893</v>
      </c>
      <c r="D888" s="3">
        <v>2.13819935176085E-4</v>
      </c>
      <c r="E888" t="s">
        <v>893</v>
      </c>
      <c r="F888" s="3">
        <v>1.6716034894638499E-4</v>
      </c>
      <c r="G888" s="72"/>
      <c r="H888" t="s">
        <v>893</v>
      </c>
      <c r="I888" s="3">
        <v>5.8696388909486698E-4</v>
      </c>
      <c r="J888" t="s">
        <v>893</v>
      </c>
      <c r="K888" s="3">
        <v>3.2920811173862399E-4</v>
      </c>
      <c r="L888" t="s">
        <v>893</v>
      </c>
      <c r="M888" s="3">
        <v>6.63830077242516E-4</v>
      </c>
      <c r="N888" s="72"/>
      <c r="O888" t="s">
        <v>952</v>
      </c>
      <c r="P888">
        <v>0</v>
      </c>
      <c r="Q888" t="s">
        <v>952</v>
      </c>
      <c r="R888">
        <v>0</v>
      </c>
      <c r="S888" t="s">
        <v>952</v>
      </c>
      <c r="T888">
        <v>0</v>
      </c>
      <c r="V888" t="s">
        <v>952</v>
      </c>
      <c r="W888">
        <v>0</v>
      </c>
      <c r="X888" t="s">
        <v>952</v>
      </c>
      <c r="Y888">
        <v>0</v>
      </c>
      <c r="Z888" t="s">
        <v>952</v>
      </c>
      <c r="AA888">
        <v>0</v>
      </c>
    </row>
    <row r="889" spans="1:27">
      <c r="A889" t="s">
        <v>894</v>
      </c>
      <c r="B889">
        <v>0.108554059921841</v>
      </c>
      <c r="C889" t="s">
        <v>894</v>
      </c>
      <c r="D889">
        <v>6.8136113463166795E-2</v>
      </c>
      <c r="E889" t="s">
        <v>894</v>
      </c>
      <c r="F889">
        <v>5.9944197401691497E-2</v>
      </c>
      <c r="H889" t="s">
        <v>894</v>
      </c>
      <c r="I889">
        <v>9.9596440397350994E-2</v>
      </c>
      <c r="J889" t="s">
        <v>894</v>
      </c>
      <c r="K889">
        <v>7.6246463932107406E-2</v>
      </c>
      <c r="L889" t="s">
        <v>894</v>
      </c>
      <c r="M889">
        <v>9.9818994889267404E-2</v>
      </c>
      <c r="O889" t="s">
        <v>953</v>
      </c>
      <c r="P889">
        <v>0</v>
      </c>
      <c r="Q889" t="s">
        <v>953</v>
      </c>
      <c r="R889">
        <v>0</v>
      </c>
      <c r="S889" t="s">
        <v>953</v>
      </c>
      <c r="T889">
        <v>0</v>
      </c>
      <c r="V889" t="s">
        <v>953</v>
      </c>
      <c r="W889">
        <v>0</v>
      </c>
      <c r="X889" t="s">
        <v>953</v>
      </c>
      <c r="Y889">
        <v>0</v>
      </c>
      <c r="Z889" t="s">
        <v>953</v>
      </c>
      <c r="AA889">
        <v>0</v>
      </c>
    </row>
    <row r="890" spans="1:27">
      <c r="A890" t="s">
        <v>895</v>
      </c>
      <c r="B890" s="3">
        <v>1.6762420073508801E-4</v>
      </c>
      <c r="C890" t="s">
        <v>895</v>
      </c>
      <c r="D890" s="3">
        <v>1.06909967588042E-4</v>
      </c>
      <c r="E890" t="s">
        <v>895</v>
      </c>
      <c r="F890" s="3">
        <v>8.3580174473192495E-5</v>
      </c>
      <c r="G890" s="72"/>
      <c r="H890" t="s">
        <v>895</v>
      </c>
      <c r="I890" s="3">
        <v>2.93481944547433E-4</v>
      </c>
      <c r="J890" t="s">
        <v>895</v>
      </c>
      <c r="K890" s="3">
        <v>1.64604055869312E-4</v>
      </c>
      <c r="L890" t="s">
        <v>895</v>
      </c>
      <c r="M890" s="3">
        <v>3.31915038621258E-4</v>
      </c>
      <c r="N890" s="72"/>
      <c r="O890" t="s">
        <v>954</v>
      </c>
      <c r="P890" s="3">
        <v>6.2779302179006504E-7</v>
      </c>
      <c r="Q890" t="s">
        <v>954</v>
      </c>
      <c r="R890" s="3">
        <v>4.23502649860907E-7</v>
      </c>
      <c r="S890" t="s">
        <v>954</v>
      </c>
      <c r="T890" s="3">
        <v>4.9715275505552705E-7</v>
      </c>
      <c r="U890" s="72"/>
      <c r="V890" t="s">
        <v>954</v>
      </c>
      <c r="W890" s="3">
        <v>2.3941909806369698E-6</v>
      </c>
      <c r="X890" t="s">
        <v>954</v>
      </c>
      <c r="Y890" s="3">
        <v>2.2677884787977098E-6</v>
      </c>
      <c r="Z890" t="s">
        <v>954</v>
      </c>
      <c r="AA890" s="3">
        <v>2.4220455632384E-6</v>
      </c>
    </row>
    <row r="891" spans="1:27">
      <c r="A891" t="s">
        <v>897</v>
      </c>
      <c r="B891">
        <v>1.4300199796125499</v>
      </c>
      <c r="C891" t="s">
        <v>897</v>
      </c>
      <c r="D891">
        <v>0.90291488420916699</v>
      </c>
      <c r="E891" t="s">
        <v>897</v>
      </c>
      <c r="F891">
        <v>0.92253585094294899</v>
      </c>
      <c r="H891" t="s">
        <v>897</v>
      </c>
      <c r="I891">
        <v>3.0185587546875401</v>
      </c>
      <c r="J891" t="s">
        <v>897</v>
      </c>
      <c r="K891">
        <v>1.2995049504970599</v>
      </c>
      <c r="L891" t="s">
        <v>897</v>
      </c>
      <c r="M891">
        <v>3.1070458091125999</v>
      </c>
      <c r="O891" t="s">
        <v>955</v>
      </c>
      <c r="P891">
        <v>0</v>
      </c>
      <c r="Q891" t="s">
        <v>955</v>
      </c>
      <c r="R891">
        <v>0</v>
      </c>
      <c r="S891" t="s">
        <v>955</v>
      </c>
      <c r="T891">
        <v>0</v>
      </c>
      <c r="V891" t="s">
        <v>955</v>
      </c>
      <c r="W891">
        <v>0</v>
      </c>
      <c r="X891" t="s">
        <v>955</v>
      </c>
      <c r="Y891">
        <v>0</v>
      </c>
      <c r="Z891" t="s">
        <v>955</v>
      </c>
      <c r="AA891">
        <v>0</v>
      </c>
    </row>
    <row r="892" spans="1:27">
      <c r="A892" t="s">
        <v>898</v>
      </c>
      <c r="B892">
        <v>0.112172528585902</v>
      </c>
      <c r="C892" t="s">
        <v>898</v>
      </c>
      <c r="D892">
        <v>6.8797629127857696E-2</v>
      </c>
      <c r="E892" t="s">
        <v>898</v>
      </c>
      <c r="F892">
        <v>5.0135146917778303E-2</v>
      </c>
      <c r="H892" t="s">
        <v>898</v>
      </c>
      <c r="I892">
        <v>0.165562913907284</v>
      </c>
      <c r="J892" t="s">
        <v>898</v>
      </c>
      <c r="K892">
        <v>0.19448373408769401</v>
      </c>
      <c r="L892" t="s">
        <v>898</v>
      </c>
      <c r="M892">
        <v>0.181005110732538</v>
      </c>
      <c r="O892" t="s">
        <v>956</v>
      </c>
      <c r="P892">
        <v>0</v>
      </c>
      <c r="Q892" t="s">
        <v>956</v>
      </c>
      <c r="R892">
        <v>0</v>
      </c>
      <c r="S892" t="s">
        <v>956</v>
      </c>
      <c r="T892">
        <v>0</v>
      </c>
      <c r="V892" t="s">
        <v>956</v>
      </c>
      <c r="W892">
        <v>0</v>
      </c>
      <c r="X892" t="s">
        <v>956</v>
      </c>
      <c r="Y892">
        <v>0</v>
      </c>
      <c r="Z892" t="s">
        <v>956</v>
      </c>
      <c r="AA892">
        <v>0</v>
      </c>
    </row>
    <row r="893" spans="1:27">
      <c r="A893" t="s">
        <v>899</v>
      </c>
      <c r="B893">
        <v>0</v>
      </c>
      <c r="C893" t="s">
        <v>899</v>
      </c>
      <c r="D893">
        <v>0</v>
      </c>
      <c r="E893" t="s">
        <v>899</v>
      </c>
      <c r="F893">
        <v>0</v>
      </c>
      <c r="H893" t="s">
        <v>899</v>
      </c>
      <c r="I893">
        <v>0</v>
      </c>
      <c r="J893" t="s">
        <v>899</v>
      </c>
      <c r="K893">
        <v>0</v>
      </c>
      <c r="L893" t="s">
        <v>899</v>
      </c>
      <c r="M893">
        <v>0</v>
      </c>
      <c r="O893" t="s">
        <v>957</v>
      </c>
      <c r="P893">
        <v>2.6290092390896101E-2</v>
      </c>
      <c r="Q893" t="s">
        <v>957</v>
      </c>
      <c r="R893">
        <v>1.18789926614223E-2</v>
      </c>
      <c r="S893" t="s">
        <v>957</v>
      </c>
      <c r="T893">
        <v>2.12669426643225E-2</v>
      </c>
      <c r="V893" t="s">
        <v>957</v>
      </c>
      <c r="W893">
        <v>0.106483672503549</v>
      </c>
      <c r="X893" t="s">
        <v>957</v>
      </c>
      <c r="Y893">
        <v>8.9456106870228994E-2</v>
      </c>
      <c r="Z893" t="s">
        <v>957</v>
      </c>
      <c r="AA893">
        <v>0.102319236016371</v>
      </c>
    </row>
    <row r="894" spans="1:27">
      <c r="A894" t="s">
        <v>900</v>
      </c>
      <c r="B894">
        <v>0</v>
      </c>
      <c r="C894" t="s">
        <v>900</v>
      </c>
      <c r="D894">
        <v>0</v>
      </c>
      <c r="E894" t="s">
        <v>900</v>
      </c>
      <c r="F894">
        <v>0</v>
      </c>
      <c r="H894" t="s">
        <v>900</v>
      </c>
      <c r="I894">
        <v>0</v>
      </c>
      <c r="J894" t="s">
        <v>900</v>
      </c>
      <c r="K894">
        <v>0</v>
      </c>
      <c r="L894" t="s">
        <v>900</v>
      </c>
      <c r="M894">
        <v>0</v>
      </c>
      <c r="O894" t="s">
        <v>958</v>
      </c>
      <c r="P894">
        <v>1.42063812181799E-2</v>
      </c>
      <c r="Q894" t="s">
        <v>958</v>
      </c>
      <c r="R894">
        <v>9.5834771684438508E-3</v>
      </c>
      <c r="S894" t="s">
        <v>958</v>
      </c>
      <c r="T894">
        <v>1.12501116081998E-2</v>
      </c>
      <c r="V894" t="s">
        <v>958</v>
      </c>
      <c r="W894">
        <v>5.4178349547328197E-2</v>
      </c>
      <c r="X894" t="s">
        <v>958</v>
      </c>
      <c r="Y894">
        <v>5.1317976682125198E-2</v>
      </c>
      <c r="Z894" t="s">
        <v>958</v>
      </c>
      <c r="AA894">
        <v>5.4808673249845397E-2</v>
      </c>
    </row>
    <row r="895" spans="1:27">
      <c r="A895" t="s">
        <v>901</v>
      </c>
      <c r="B895">
        <v>0.213489651185227</v>
      </c>
      <c r="C895" t="s">
        <v>901</v>
      </c>
      <c r="D895">
        <v>0.20073195354780099</v>
      </c>
      <c r="E895" t="s">
        <v>901</v>
      </c>
      <c r="F895">
        <v>0.105832308181561</v>
      </c>
      <c r="H895" t="s">
        <v>901</v>
      </c>
      <c r="I895">
        <v>0.33629966888111001</v>
      </c>
      <c r="J895" t="s">
        <v>901</v>
      </c>
      <c r="K895">
        <v>0.140337694479967</v>
      </c>
      <c r="L895" t="s">
        <v>901</v>
      </c>
      <c r="M895">
        <v>0.17071125167421899</v>
      </c>
      <c r="O895" t="s">
        <v>959</v>
      </c>
      <c r="P895">
        <v>-8.0777285169460797E-2</v>
      </c>
      <c r="Q895" t="s">
        <v>959</v>
      </c>
      <c r="R895">
        <v>-5.2795522933593002E-3</v>
      </c>
      <c r="S895" t="s">
        <v>959</v>
      </c>
      <c r="T895">
        <v>-8.5067770705791104E-3</v>
      </c>
      <c r="V895" t="s">
        <v>959</v>
      </c>
      <c r="W895">
        <v>-0.25054449438175602</v>
      </c>
      <c r="X895" t="s">
        <v>959</v>
      </c>
      <c r="Y895">
        <v>-0.275306250274297</v>
      </c>
      <c r="Z895" t="s">
        <v>959</v>
      </c>
      <c r="AA895">
        <v>-0.18210432754131001</v>
      </c>
    </row>
    <row r="896" spans="1:27">
      <c r="A896" t="s">
        <v>902</v>
      </c>
      <c r="B896">
        <v>0</v>
      </c>
      <c r="C896" t="s">
        <v>902</v>
      </c>
      <c r="D896">
        <v>0</v>
      </c>
      <c r="E896" t="s">
        <v>902</v>
      </c>
      <c r="F896">
        <v>0</v>
      </c>
      <c r="H896" t="s">
        <v>902</v>
      </c>
      <c r="I896">
        <v>0</v>
      </c>
      <c r="J896" t="s">
        <v>902</v>
      </c>
      <c r="K896">
        <v>0</v>
      </c>
      <c r="L896" t="s">
        <v>902</v>
      </c>
      <c r="M896">
        <v>0</v>
      </c>
      <c r="O896" t="s">
        <v>960</v>
      </c>
      <c r="P896">
        <v>1.1139109614305099E-2</v>
      </c>
      <c r="Q896" t="s">
        <v>960</v>
      </c>
      <c r="R896">
        <v>7.51432761899195E-3</v>
      </c>
      <c r="S896" t="s">
        <v>960</v>
      </c>
      <c r="T896">
        <v>8.8211223192047293E-3</v>
      </c>
      <c r="V896" t="s">
        <v>960</v>
      </c>
      <c r="W896">
        <v>4.2480809512198903E-2</v>
      </c>
      <c r="X896" t="s">
        <v>960</v>
      </c>
      <c r="Y896">
        <v>4.0238014087662997E-2</v>
      </c>
      <c r="Z896" t="s">
        <v>960</v>
      </c>
      <c r="AA896">
        <v>4.2975041273166398E-2</v>
      </c>
    </row>
    <row r="897" spans="1:27">
      <c r="A897" t="s">
        <v>903</v>
      </c>
      <c r="B897" s="3">
        <v>7.5167803020218895E-7</v>
      </c>
      <c r="C897" t="s">
        <v>903</v>
      </c>
      <c r="D897" s="3">
        <v>4.7941689501364401E-7</v>
      </c>
      <c r="E897" t="s">
        <v>903</v>
      </c>
      <c r="F897" s="3">
        <v>3.7479898866902403E-7</v>
      </c>
      <c r="G897" s="72"/>
      <c r="H897" t="s">
        <v>903</v>
      </c>
      <c r="I897" s="3">
        <v>1.31606253160284E-6</v>
      </c>
      <c r="J897" t="s">
        <v>903</v>
      </c>
      <c r="K897" s="3">
        <v>7.38134779683015E-7</v>
      </c>
      <c r="L897" t="s">
        <v>903</v>
      </c>
      <c r="M897" s="3">
        <v>1.4884082449383701E-6</v>
      </c>
      <c r="N897" s="72"/>
      <c r="O897" t="s">
        <v>961</v>
      </c>
      <c r="P897">
        <v>1.00295215377999E-2</v>
      </c>
      <c r="Q897" t="s">
        <v>961</v>
      </c>
      <c r="R897">
        <v>7.0848299845614297E-3</v>
      </c>
      <c r="S897" t="s">
        <v>961</v>
      </c>
      <c r="T897">
        <v>8.1944194550443508E-3</v>
      </c>
      <c r="V897" t="s">
        <v>961</v>
      </c>
      <c r="W897">
        <v>3.5121561894412102E-2</v>
      </c>
      <c r="X897" t="s">
        <v>961</v>
      </c>
      <c r="Y897">
        <v>3.3413364002279101E-2</v>
      </c>
      <c r="Z897" t="s">
        <v>961</v>
      </c>
      <c r="AA897">
        <v>3.5597999521805299E-2</v>
      </c>
    </row>
    <row r="898" spans="1:27">
      <c r="A898" t="s">
        <v>904</v>
      </c>
      <c r="B898">
        <v>0</v>
      </c>
      <c r="C898" t="s">
        <v>904</v>
      </c>
      <c r="D898">
        <v>0</v>
      </c>
      <c r="E898" t="s">
        <v>904</v>
      </c>
      <c r="F898">
        <v>0</v>
      </c>
      <c r="H898" t="s">
        <v>904</v>
      </c>
      <c r="I898">
        <v>0</v>
      </c>
      <c r="J898" t="s">
        <v>904</v>
      </c>
      <c r="K898">
        <v>0</v>
      </c>
      <c r="L898" t="s">
        <v>904</v>
      </c>
      <c r="M898">
        <v>0</v>
      </c>
      <c r="O898" t="s">
        <v>962</v>
      </c>
      <c r="P898">
        <v>0</v>
      </c>
      <c r="Q898" t="s">
        <v>962</v>
      </c>
      <c r="R898">
        <v>0</v>
      </c>
      <c r="S898" t="s">
        <v>962</v>
      </c>
      <c r="T898">
        <v>0</v>
      </c>
      <c r="V898" t="s">
        <v>962</v>
      </c>
      <c r="W898">
        <v>0</v>
      </c>
      <c r="X898" t="s">
        <v>962</v>
      </c>
      <c r="Y898">
        <v>0</v>
      </c>
      <c r="Z898" t="s">
        <v>962</v>
      </c>
      <c r="AA898">
        <v>0</v>
      </c>
    </row>
    <row r="899" spans="1:27">
      <c r="A899" t="s">
        <v>963</v>
      </c>
      <c r="B899">
        <v>0.85576783904980402</v>
      </c>
      <c r="C899" t="s">
        <v>963</v>
      </c>
      <c r="D899">
        <v>0.57551862827676803</v>
      </c>
      <c r="E899" t="s">
        <v>963</v>
      </c>
      <c r="F899">
        <v>0.37601360188273197</v>
      </c>
      <c r="H899" t="s">
        <v>963</v>
      </c>
      <c r="I899">
        <v>1.19257036423368</v>
      </c>
      <c r="J899" t="s">
        <v>963</v>
      </c>
      <c r="K899">
        <v>0.85528642150165901</v>
      </c>
      <c r="L899" t="s">
        <v>963</v>
      </c>
      <c r="M899">
        <v>0.89171635433740404</v>
      </c>
      <c r="O899" t="s">
        <v>964</v>
      </c>
      <c r="P899">
        <v>0</v>
      </c>
      <c r="Q899" t="s">
        <v>964</v>
      </c>
      <c r="R899">
        <v>0</v>
      </c>
      <c r="S899" t="s">
        <v>964</v>
      </c>
      <c r="T899">
        <v>0</v>
      </c>
      <c r="V899" t="s">
        <v>964</v>
      </c>
      <c r="W899">
        <v>0</v>
      </c>
      <c r="X899" t="s">
        <v>964</v>
      </c>
      <c r="Y899">
        <v>0</v>
      </c>
      <c r="Z899" t="s">
        <v>964</v>
      </c>
      <c r="AA899">
        <v>0</v>
      </c>
    </row>
    <row r="900" spans="1:27">
      <c r="A900" t="s">
        <v>905</v>
      </c>
      <c r="B900">
        <v>0.188811694890722</v>
      </c>
      <c r="C900" t="s">
        <v>905</v>
      </c>
      <c r="D900">
        <v>0.16688717188822999</v>
      </c>
      <c r="E900" t="s">
        <v>905</v>
      </c>
      <c r="F900">
        <v>0.141108640683581</v>
      </c>
      <c r="H900" t="s">
        <v>905</v>
      </c>
      <c r="I900">
        <v>0.130723810226125</v>
      </c>
      <c r="J900" t="s">
        <v>905</v>
      </c>
      <c r="K900">
        <v>0.119010785007072</v>
      </c>
      <c r="L900" t="s">
        <v>905</v>
      </c>
      <c r="M900">
        <v>0.15891183986371299</v>
      </c>
      <c r="O900" t="s">
        <v>965</v>
      </c>
      <c r="P900">
        <v>0</v>
      </c>
      <c r="Q900" t="s">
        <v>965</v>
      </c>
      <c r="R900">
        <v>0</v>
      </c>
      <c r="S900" t="s">
        <v>965</v>
      </c>
      <c r="T900">
        <v>0</v>
      </c>
      <c r="V900" t="s">
        <v>965</v>
      </c>
      <c r="W900">
        <v>0</v>
      </c>
      <c r="X900" t="s">
        <v>965</v>
      </c>
      <c r="Y900">
        <v>0</v>
      </c>
      <c r="Z900" t="s">
        <v>965</v>
      </c>
      <c r="AA900">
        <v>0</v>
      </c>
    </row>
    <row r="901" spans="1:27">
      <c r="A901" t="s">
        <v>906</v>
      </c>
      <c r="B901">
        <v>0.10020263424518699</v>
      </c>
      <c r="C901" t="s">
        <v>906</v>
      </c>
      <c r="D901">
        <v>8.80027519051651E-2</v>
      </c>
      <c r="E901" t="s">
        <v>906</v>
      </c>
      <c r="F901">
        <v>7.4350422879065306E-2</v>
      </c>
      <c r="H901" t="s">
        <v>906</v>
      </c>
      <c r="I901">
        <v>7.2350993377483394E-2</v>
      </c>
      <c r="J901" t="s">
        <v>906</v>
      </c>
      <c r="K901">
        <v>6.7605198019801901E-2</v>
      </c>
      <c r="L901" t="s">
        <v>906</v>
      </c>
      <c r="M901">
        <v>8.9384582623509304E-2</v>
      </c>
      <c r="O901" t="s">
        <v>966</v>
      </c>
      <c r="P901">
        <v>1.73262801836244E-2</v>
      </c>
      <c r="Q901" t="s">
        <v>966</v>
      </c>
      <c r="R901">
        <v>1.2239242816576699E-2</v>
      </c>
      <c r="S901" t="s">
        <v>966</v>
      </c>
      <c r="T901">
        <v>1.4156089790049E-2</v>
      </c>
      <c r="V901" t="s">
        <v>966</v>
      </c>
      <c r="W901">
        <v>6.0673484738799702E-2</v>
      </c>
      <c r="X901" t="s">
        <v>966</v>
      </c>
      <c r="Y901">
        <v>5.7722524885321001E-2</v>
      </c>
      <c r="Z901" t="s">
        <v>966</v>
      </c>
      <c r="AA901">
        <v>6.1496544120018301E-2</v>
      </c>
    </row>
    <row r="902" spans="1:27">
      <c r="A902" t="s">
        <v>908</v>
      </c>
      <c r="B902" s="3">
        <v>1.6762420073508801E-4</v>
      </c>
      <c r="C902" t="s">
        <v>908</v>
      </c>
      <c r="D902" s="3">
        <v>1.06909967588042E-4</v>
      </c>
      <c r="E902" t="s">
        <v>908</v>
      </c>
      <c r="F902" s="3">
        <v>8.3580174473192495E-5</v>
      </c>
      <c r="G902" s="72"/>
      <c r="H902" t="s">
        <v>908</v>
      </c>
      <c r="I902" s="3">
        <v>2.93481944547433E-4</v>
      </c>
      <c r="J902" t="s">
        <v>908</v>
      </c>
      <c r="K902" s="3">
        <v>1.64604055869312E-4</v>
      </c>
      <c r="L902" t="s">
        <v>908</v>
      </c>
      <c r="M902" s="3">
        <v>3.31915038621258E-4</v>
      </c>
      <c r="N902" s="72"/>
      <c r="O902" t="s">
        <v>967</v>
      </c>
      <c r="P902">
        <v>7.51145496882746E-3</v>
      </c>
      <c r="Q902" t="s">
        <v>967</v>
      </c>
      <c r="R902">
        <v>3.9596642204740998E-3</v>
      </c>
      <c r="S902" t="s">
        <v>967</v>
      </c>
      <c r="T902">
        <v>4.2533885328645098E-3</v>
      </c>
      <c r="V902" t="s">
        <v>967</v>
      </c>
      <c r="W902">
        <v>3.5494557501183098E-2</v>
      </c>
      <c r="X902" t="s">
        <v>967</v>
      </c>
      <c r="Y902">
        <v>3.57824427480916E-2</v>
      </c>
      <c r="Z902" t="s">
        <v>967</v>
      </c>
      <c r="AA902">
        <v>2.55798090040927E-2</v>
      </c>
    </row>
    <row r="903" spans="1:27">
      <c r="A903" t="s">
        <v>910</v>
      </c>
      <c r="B903">
        <v>0.62922503189445</v>
      </c>
      <c r="C903" t="s">
        <v>910</v>
      </c>
      <c r="D903">
        <v>0.30391277410950202</v>
      </c>
      <c r="E903" t="s">
        <v>910</v>
      </c>
      <c r="F903">
        <v>0.22887784462464</v>
      </c>
      <c r="H903" t="s">
        <v>910</v>
      </c>
      <c r="I903">
        <v>1.8768185663282599</v>
      </c>
      <c r="J903" t="s">
        <v>910</v>
      </c>
      <c r="K903">
        <v>0.83214239219517205</v>
      </c>
      <c r="L903" t="s">
        <v>910</v>
      </c>
      <c r="M903">
        <v>2.23062180573395</v>
      </c>
      <c r="O903" t="s">
        <v>968</v>
      </c>
      <c r="P903">
        <v>1.39173697743628E-2</v>
      </c>
      <c r="Q903" t="s">
        <v>968</v>
      </c>
      <c r="R903">
        <v>9.8311966639700807E-3</v>
      </c>
      <c r="S903" t="s">
        <v>968</v>
      </c>
      <c r="T903">
        <v>1.13709078954828E-2</v>
      </c>
      <c r="V903" t="s">
        <v>968</v>
      </c>
      <c r="W903">
        <v>4.8736099932133702E-2</v>
      </c>
      <c r="X903" t="s">
        <v>968</v>
      </c>
      <c r="Y903">
        <v>4.6365735441364797E-2</v>
      </c>
      <c r="Z903" t="s">
        <v>968</v>
      </c>
      <c r="AA903">
        <v>4.9397224055538799E-2</v>
      </c>
    </row>
    <row r="904" spans="1:27">
      <c r="A904" t="s">
        <v>911</v>
      </c>
      <c r="B904">
        <v>0.209871182515559</v>
      </c>
      <c r="C904" t="s">
        <v>911</v>
      </c>
      <c r="D904">
        <v>0.11642675698560501</v>
      </c>
      <c r="E904" t="s">
        <v>911</v>
      </c>
      <c r="F904">
        <v>0.12206818379980799</v>
      </c>
      <c r="H904" t="s">
        <v>911</v>
      </c>
      <c r="I904">
        <v>0.44495033112582699</v>
      </c>
      <c r="J904" t="s">
        <v>911</v>
      </c>
      <c r="K904">
        <v>0.43140028288543097</v>
      </c>
      <c r="L904" t="s">
        <v>911</v>
      </c>
      <c r="M904">
        <v>0.50574957410562105</v>
      </c>
      <c r="O904" t="s">
        <v>969</v>
      </c>
      <c r="P904">
        <v>4.3396721390308798E-2</v>
      </c>
      <c r="Q904" t="s">
        <v>969</v>
      </c>
      <c r="R904">
        <v>2.7537913163541799E-2</v>
      </c>
      <c r="S904" t="s">
        <v>969</v>
      </c>
      <c r="T904">
        <v>3.1191515910904799E-2</v>
      </c>
      <c r="V904" t="s">
        <v>969</v>
      </c>
      <c r="W904">
        <v>0.21888310462236399</v>
      </c>
      <c r="X904" t="s">
        <v>969</v>
      </c>
      <c r="Y904">
        <v>0.21469465648988201</v>
      </c>
      <c r="Z904" t="s">
        <v>969</v>
      </c>
      <c r="AA904">
        <v>5.1159618014935397E-2</v>
      </c>
    </row>
    <row r="905" spans="1:27">
      <c r="A905" t="s">
        <v>970</v>
      </c>
      <c r="B905">
        <v>0</v>
      </c>
      <c r="C905" t="s">
        <v>970</v>
      </c>
      <c r="D905">
        <v>0</v>
      </c>
      <c r="E905" t="s">
        <v>970</v>
      </c>
      <c r="F905">
        <v>0</v>
      </c>
      <c r="H905" t="s">
        <v>970</v>
      </c>
      <c r="I905">
        <v>0</v>
      </c>
      <c r="J905" t="s">
        <v>970</v>
      </c>
      <c r="K905">
        <v>0</v>
      </c>
      <c r="L905" t="s">
        <v>970</v>
      </c>
      <c r="M905">
        <v>0</v>
      </c>
      <c r="O905" t="s">
        <v>971</v>
      </c>
      <c r="P905" s="3">
        <v>2.8236757535132E-5</v>
      </c>
      <c r="Q905" t="s">
        <v>971</v>
      </c>
      <c r="R905" s="3">
        <v>1.9048223259173499E-5</v>
      </c>
      <c r="S905" t="s">
        <v>971</v>
      </c>
      <c r="T905" s="3">
        <v>2.2360843964780599E-5</v>
      </c>
      <c r="U905" s="72"/>
      <c r="V905" t="s">
        <v>971</v>
      </c>
      <c r="W905" s="3">
        <v>1.07685475732562E-4</v>
      </c>
      <c r="X905" t="s">
        <v>971</v>
      </c>
      <c r="Y905" s="3">
        <v>1.02000167561898E-4</v>
      </c>
      <c r="Z905" t="s">
        <v>971</v>
      </c>
      <c r="AA905" s="3">
        <v>1.08938313957677E-4</v>
      </c>
    </row>
    <row r="906" spans="1:27">
      <c r="A906" t="s">
        <v>912</v>
      </c>
      <c r="B906">
        <v>5.0268891223965398E-2</v>
      </c>
      <c r="C906" t="s">
        <v>912</v>
      </c>
      <c r="D906">
        <v>3.2061274612335898E-2</v>
      </c>
      <c r="E906" t="s">
        <v>912</v>
      </c>
      <c r="F906">
        <v>2.2879901078840002E-2</v>
      </c>
      <c r="H906" t="s">
        <v>912</v>
      </c>
      <c r="I906">
        <v>7.7607615894039694E-2</v>
      </c>
      <c r="J906" t="s">
        <v>912</v>
      </c>
      <c r="K906">
        <v>4.4587655860662302E-2</v>
      </c>
      <c r="L906" t="s">
        <v>912</v>
      </c>
      <c r="M906">
        <v>9.5826235093696699E-2</v>
      </c>
      <c r="O906" t="s">
        <v>972</v>
      </c>
      <c r="P906">
        <v>1.26776710221187E-3</v>
      </c>
      <c r="Q906" t="s">
        <v>972</v>
      </c>
      <c r="R906" s="3">
        <v>8.5522251531613004E-4</v>
      </c>
      <c r="S906" t="s">
        <v>972</v>
      </c>
      <c r="T906">
        <v>1.0039517575971999E-3</v>
      </c>
      <c r="V906" t="s">
        <v>972</v>
      </c>
      <c r="W906">
        <v>4.8348364131370596E-3</v>
      </c>
      <c r="X906" t="s">
        <v>972</v>
      </c>
      <c r="Y906">
        <v>4.5795788236019496E-3</v>
      </c>
      <c r="Z906" t="s">
        <v>972</v>
      </c>
      <c r="AA906">
        <v>4.89108604039039E-3</v>
      </c>
    </row>
    <row r="907" spans="1:27">
      <c r="A907" t="s">
        <v>913</v>
      </c>
      <c r="B907">
        <v>1.9919467800357998E-2</v>
      </c>
      <c r="C907" t="s">
        <v>913</v>
      </c>
      <c r="D907">
        <v>1.2704547717861499E-2</v>
      </c>
      <c r="E907" t="s">
        <v>913</v>
      </c>
      <c r="F907">
        <v>9.9321731997291506E-3</v>
      </c>
      <c r="H907" t="s">
        <v>913</v>
      </c>
      <c r="I907">
        <v>3.4875657087475302E-2</v>
      </c>
      <c r="J907" t="s">
        <v>913</v>
      </c>
      <c r="K907">
        <v>1.9560571661599899E-2</v>
      </c>
      <c r="L907" t="s">
        <v>913</v>
      </c>
      <c r="M907">
        <v>3.9442818490866997E-2</v>
      </c>
      <c r="O907" t="s">
        <v>973</v>
      </c>
      <c r="P907">
        <v>0</v>
      </c>
      <c r="Q907" t="s">
        <v>973</v>
      </c>
      <c r="R907">
        <v>0</v>
      </c>
      <c r="S907" t="s">
        <v>973</v>
      </c>
      <c r="T907">
        <v>0</v>
      </c>
      <c r="V907" t="s">
        <v>973</v>
      </c>
      <c r="W907">
        <v>0</v>
      </c>
      <c r="X907" t="s">
        <v>973</v>
      </c>
      <c r="Y907">
        <v>0</v>
      </c>
      <c r="Z907" t="s">
        <v>973</v>
      </c>
      <c r="AA907">
        <v>0</v>
      </c>
    </row>
    <row r="908" spans="1:27">
      <c r="A908" t="s">
        <v>914</v>
      </c>
      <c r="B908">
        <v>0</v>
      </c>
      <c r="C908" t="s">
        <v>914</v>
      </c>
      <c r="D908">
        <v>0</v>
      </c>
      <c r="E908" t="s">
        <v>914</v>
      </c>
      <c r="F908">
        <v>0</v>
      </c>
      <c r="H908" t="s">
        <v>914</v>
      </c>
      <c r="I908">
        <v>0</v>
      </c>
      <c r="J908" t="s">
        <v>914</v>
      </c>
      <c r="K908">
        <v>0</v>
      </c>
      <c r="L908" t="s">
        <v>914</v>
      </c>
      <c r="M908">
        <v>0</v>
      </c>
      <c r="O908" t="s">
        <v>974</v>
      </c>
      <c r="P908">
        <v>0.12485205230768701</v>
      </c>
      <c r="Q908" t="s">
        <v>974</v>
      </c>
      <c r="R908">
        <v>8.4223897298215805E-2</v>
      </c>
      <c r="S908" t="s">
        <v>974</v>
      </c>
      <c r="T908">
        <v>9.88710285455454E-2</v>
      </c>
      <c r="V908" t="s">
        <v>974</v>
      </c>
      <c r="W908">
        <v>0.47614364475884902</v>
      </c>
      <c r="X908" t="s">
        <v>974</v>
      </c>
      <c r="Y908">
        <v>0.451005404567695</v>
      </c>
      <c r="Z908" t="s">
        <v>974</v>
      </c>
      <c r="AA908">
        <v>0.48168321223056398</v>
      </c>
    </row>
    <row r="909" spans="1:27">
      <c r="A909" t="s">
        <v>915</v>
      </c>
      <c r="B909">
        <v>0</v>
      </c>
      <c r="C909" t="s">
        <v>915</v>
      </c>
      <c r="D909">
        <v>0</v>
      </c>
      <c r="E909" t="s">
        <v>915</v>
      </c>
      <c r="F909">
        <v>0</v>
      </c>
      <c r="H909" t="s">
        <v>915</v>
      </c>
      <c r="I909">
        <v>0</v>
      </c>
      <c r="J909" t="s">
        <v>915</v>
      </c>
      <c r="K909">
        <v>0</v>
      </c>
      <c r="L909" t="s">
        <v>915</v>
      </c>
      <c r="M909">
        <v>0</v>
      </c>
      <c r="O909" t="s">
        <v>975</v>
      </c>
      <c r="P909">
        <v>0.34191115689463902</v>
      </c>
      <c r="Q909" t="s">
        <v>975</v>
      </c>
      <c r="R909">
        <v>0.16528575622942299</v>
      </c>
      <c r="S909" t="s">
        <v>975</v>
      </c>
      <c r="T909">
        <v>8.6613099600072005E-2</v>
      </c>
      <c r="V909" t="s">
        <v>975</v>
      </c>
      <c r="W909">
        <v>2.3346704579758399</v>
      </c>
      <c r="X909" t="s">
        <v>975</v>
      </c>
      <c r="Y909">
        <v>2.58495277032736</v>
      </c>
      <c r="Z909" t="s">
        <v>975</v>
      </c>
      <c r="AA909">
        <v>0.64891029654245302</v>
      </c>
    </row>
    <row r="910" spans="1:27">
      <c r="A910" t="s">
        <v>916</v>
      </c>
      <c r="B910">
        <v>0.101678969460124</v>
      </c>
      <c r="C910" t="s">
        <v>916</v>
      </c>
      <c r="D910">
        <v>9.0363039796782396E-2</v>
      </c>
      <c r="E910" t="s">
        <v>916</v>
      </c>
      <c r="F910">
        <v>7.6456099049611995E-2</v>
      </c>
      <c r="H910" t="s">
        <v>916</v>
      </c>
      <c r="I910">
        <v>7.8642384105960195E-2</v>
      </c>
      <c r="J910" t="s">
        <v>916</v>
      </c>
      <c r="K910">
        <v>7.3483910891089105E-2</v>
      </c>
      <c r="L910" t="s">
        <v>916</v>
      </c>
      <c r="M910">
        <v>9.7157155025553596E-2</v>
      </c>
      <c r="O910" t="s">
        <v>976</v>
      </c>
      <c r="P910" s="3">
        <v>2.1272505720836599E-5</v>
      </c>
      <c r="Q910" t="s">
        <v>976</v>
      </c>
      <c r="R910" s="3">
        <v>1.43502309754337E-5</v>
      </c>
      <c r="S910" t="s">
        <v>976</v>
      </c>
      <c r="T910" s="3">
        <v>1.6845895813406898E-5</v>
      </c>
      <c r="U910" s="72"/>
      <c r="V910" t="s">
        <v>976</v>
      </c>
      <c r="W910">
        <v>0</v>
      </c>
      <c r="X910" t="s">
        <v>976</v>
      </c>
      <c r="Y910" s="3">
        <v>7.6843228313153102E-5</v>
      </c>
      <c r="Z910" t="s">
        <v>976</v>
      </c>
      <c r="AA910" s="3">
        <v>8.2070090830094794E-5</v>
      </c>
    </row>
    <row r="911" spans="1:27">
      <c r="A911" t="s">
        <v>917</v>
      </c>
      <c r="B911">
        <v>9998.1139238674205</v>
      </c>
      <c r="C911" t="s">
        <v>917</v>
      </c>
      <c r="D911">
        <v>9998.3422629127799</v>
      </c>
      <c r="E911" t="s">
        <v>917</v>
      </c>
      <c r="F911">
        <v>9998.5829714883603</v>
      </c>
      <c r="H911" t="s">
        <v>917</v>
      </c>
      <c r="I911">
        <v>9998.6018832781392</v>
      </c>
      <c r="J911" t="s">
        <v>917</v>
      </c>
      <c r="K911">
        <v>9998.6937588401706</v>
      </c>
      <c r="L911" t="s">
        <v>917</v>
      </c>
      <c r="M911">
        <v>9998.3055579216307</v>
      </c>
      <c r="O911" t="s">
        <v>977</v>
      </c>
      <c r="P911">
        <v>0</v>
      </c>
      <c r="Q911" t="s">
        <v>977</v>
      </c>
      <c r="R911">
        <v>0</v>
      </c>
      <c r="S911" t="s">
        <v>977</v>
      </c>
      <c r="T911">
        <v>0</v>
      </c>
      <c r="V911" t="s">
        <v>977</v>
      </c>
      <c r="W911">
        <v>0</v>
      </c>
      <c r="X911" t="s">
        <v>977</v>
      </c>
      <c r="Y911">
        <v>0</v>
      </c>
      <c r="Z911" t="s">
        <v>977</v>
      </c>
      <c r="AA911">
        <v>0</v>
      </c>
    </row>
    <row r="912" spans="1:27">
      <c r="A912" t="s">
        <v>918</v>
      </c>
      <c r="B912">
        <v>0.18406438150850499</v>
      </c>
      <c r="C912" t="s">
        <v>918</v>
      </c>
      <c r="D912">
        <v>0.12766141249448901</v>
      </c>
      <c r="E912" t="s">
        <v>918</v>
      </c>
      <c r="F912">
        <v>0.106873544340487</v>
      </c>
      <c r="H912" t="s">
        <v>918</v>
      </c>
      <c r="I912">
        <v>0.341271072931704</v>
      </c>
      <c r="J912" t="s">
        <v>918</v>
      </c>
      <c r="K912">
        <v>0.238301693709217</v>
      </c>
      <c r="L912" t="s">
        <v>918</v>
      </c>
      <c r="M912">
        <v>0.32768174381635601</v>
      </c>
      <c r="O912" t="s">
        <v>978</v>
      </c>
      <c r="P912">
        <v>0</v>
      </c>
      <c r="Q912" t="s">
        <v>978</v>
      </c>
      <c r="R912">
        <v>0</v>
      </c>
      <c r="S912" t="s">
        <v>978</v>
      </c>
      <c r="T912">
        <v>0</v>
      </c>
      <c r="V912" t="s">
        <v>978</v>
      </c>
      <c r="W912">
        <v>0</v>
      </c>
      <c r="X912" t="s">
        <v>978</v>
      </c>
      <c r="Y912">
        <v>0</v>
      </c>
      <c r="Z912" t="s">
        <v>978</v>
      </c>
      <c r="AA912">
        <v>0</v>
      </c>
    </row>
    <row r="913" spans="1:27">
      <c r="A913" t="s">
        <v>919</v>
      </c>
      <c r="B913">
        <v>-0.16644955854280799</v>
      </c>
      <c r="C913" t="s">
        <v>919</v>
      </c>
      <c r="D913">
        <v>-0.116426756983855</v>
      </c>
      <c r="E913" t="s">
        <v>919</v>
      </c>
      <c r="F913">
        <v>-9.8090504834544803E-2</v>
      </c>
      <c r="H913" t="s">
        <v>919</v>
      </c>
      <c r="I913">
        <v>-0.31043046357808601</v>
      </c>
      <c r="J913" t="s">
        <v>919</v>
      </c>
      <c r="K913">
        <v>-0.22100424328527801</v>
      </c>
      <c r="L913" t="s">
        <v>919</v>
      </c>
      <c r="M913">
        <v>-0.29280238501087202</v>
      </c>
      <c r="O913" t="s">
        <v>979</v>
      </c>
      <c r="P913">
        <v>0</v>
      </c>
      <c r="Q913" t="s">
        <v>979</v>
      </c>
      <c r="R913">
        <v>0</v>
      </c>
      <c r="S913" t="s">
        <v>979</v>
      </c>
      <c r="T913">
        <v>0</v>
      </c>
      <c r="V913" t="s">
        <v>979</v>
      </c>
      <c r="W913">
        <v>0</v>
      </c>
      <c r="X913" t="s">
        <v>979</v>
      </c>
      <c r="Y913">
        <v>0</v>
      </c>
      <c r="Z913" t="s">
        <v>979</v>
      </c>
      <c r="AA913">
        <v>0</v>
      </c>
    </row>
    <row r="914" spans="1:27">
      <c r="A914" t="s">
        <v>920</v>
      </c>
      <c r="B914" s="3">
        <v>7.5167803020218895E-7</v>
      </c>
      <c r="C914" t="s">
        <v>920</v>
      </c>
      <c r="D914" s="3">
        <v>4.7941689501364401E-7</v>
      </c>
      <c r="E914" t="s">
        <v>920</v>
      </c>
      <c r="F914" s="3">
        <v>3.7479898866902403E-7</v>
      </c>
      <c r="G914" s="72"/>
      <c r="H914" t="s">
        <v>920</v>
      </c>
      <c r="I914" s="3">
        <v>1.31606253160284E-6</v>
      </c>
      <c r="J914" t="s">
        <v>920</v>
      </c>
      <c r="K914" s="3">
        <v>7.38134779683015E-7</v>
      </c>
      <c r="L914" t="s">
        <v>920</v>
      </c>
      <c r="M914" s="3">
        <v>1.4884082449383701E-6</v>
      </c>
      <c r="N914" s="72"/>
      <c r="O914" t="s">
        <v>980</v>
      </c>
      <c r="P914">
        <v>0</v>
      </c>
      <c r="Q914" t="s">
        <v>980</v>
      </c>
      <c r="R914">
        <v>0</v>
      </c>
      <c r="S914" t="s">
        <v>980</v>
      </c>
      <c r="T914">
        <v>0</v>
      </c>
      <c r="V914" t="s">
        <v>980</v>
      </c>
      <c r="W914">
        <v>0</v>
      </c>
      <c r="X914" t="s">
        <v>980</v>
      </c>
      <c r="Y914">
        <v>0</v>
      </c>
      <c r="Z914" t="s">
        <v>980</v>
      </c>
      <c r="AA914">
        <v>0</v>
      </c>
    </row>
    <row r="915" spans="1:27">
      <c r="A915" t="s">
        <v>921</v>
      </c>
      <c r="B915">
        <v>0.31842524239618702</v>
      </c>
      <c r="C915" t="s">
        <v>921</v>
      </c>
      <c r="D915">
        <v>0.187870448772226</v>
      </c>
      <c r="E915" t="s">
        <v>921</v>
      </c>
      <c r="F915">
        <v>0.17645036682383899</v>
      </c>
      <c r="H915" t="s">
        <v>921</v>
      </c>
      <c r="I915">
        <v>0.56912251655629098</v>
      </c>
      <c r="J915" t="s">
        <v>921</v>
      </c>
      <c r="K915">
        <v>0.45195367753331001</v>
      </c>
      <c r="L915" t="s">
        <v>921</v>
      </c>
      <c r="M915">
        <v>0.59625212947189099</v>
      </c>
      <c r="O915" t="s">
        <v>981</v>
      </c>
      <c r="P915">
        <v>0</v>
      </c>
      <c r="Q915" t="s">
        <v>981</v>
      </c>
      <c r="R915">
        <v>0</v>
      </c>
      <c r="S915" t="s">
        <v>981</v>
      </c>
      <c r="T915">
        <v>0</v>
      </c>
      <c r="V915" t="s">
        <v>981</v>
      </c>
      <c r="W915">
        <v>0</v>
      </c>
      <c r="X915" t="s">
        <v>981</v>
      </c>
      <c r="Y915">
        <v>0</v>
      </c>
      <c r="Z915" t="s">
        <v>981</v>
      </c>
      <c r="AA915">
        <v>0</v>
      </c>
    </row>
    <row r="916" spans="1:27">
      <c r="A916" t="s">
        <v>982</v>
      </c>
      <c r="B916">
        <v>-0.44366044290654799</v>
      </c>
      <c r="C916" t="s">
        <v>982</v>
      </c>
      <c r="D916">
        <v>-0.390003175270976</v>
      </c>
      <c r="E916" t="s">
        <v>982</v>
      </c>
      <c r="F916">
        <v>-0.32896285639435502</v>
      </c>
      <c r="H916" t="s">
        <v>982</v>
      </c>
      <c r="I916">
        <v>-0.31953642383450598</v>
      </c>
      <c r="J916" t="s">
        <v>982</v>
      </c>
      <c r="K916">
        <v>-0.29778111740597502</v>
      </c>
      <c r="L916" t="s">
        <v>982</v>
      </c>
      <c r="M916">
        <v>-0.39371273423603198</v>
      </c>
      <c r="O916" t="s">
        <v>983</v>
      </c>
      <c r="P916" s="3">
        <v>2.8236757535132E-5</v>
      </c>
      <c r="Q916" t="s">
        <v>983</v>
      </c>
      <c r="R916" s="3">
        <v>1.9048223259173499E-5</v>
      </c>
      <c r="S916" t="s">
        <v>983</v>
      </c>
      <c r="T916" s="3">
        <v>2.2360843964780599E-5</v>
      </c>
      <c r="U916" s="72"/>
      <c r="V916" t="s">
        <v>983</v>
      </c>
      <c r="W916" s="3">
        <v>1.07685475732562E-4</v>
      </c>
      <c r="X916" t="s">
        <v>983</v>
      </c>
      <c r="Y916" s="3">
        <v>1.02000167561898E-4</v>
      </c>
      <c r="Z916" t="s">
        <v>983</v>
      </c>
      <c r="AA916" s="3">
        <v>1.08938313957677E-4</v>
      </c>
    </row>
    <row r="917" spans="1:27">
      <c r="A917" t="s">
        <v>923</v>
      </c>
      <c r="B917">
        <v>0</v>
      </c>
      <c r="C917" t="s">
        <v>923</v>
      </c>
      <c r="D917">
        <v>0</v>
      </c>
      <c r="E917" t="s">
        <v>923</v>
      </c>
      <c r="F917">
        <v>0</v>
      </c>
      <c r="H917" t="s">
        <v>923</v>
      </c>
      <c r="I917">
        <v>0</v>
      </c>
      <c r="J917" t="s">
        <v>923</v>
      </c>
      <c r="K917">
        <v>0</v>
      </c>
      <c r="L917" t="s">
        <v>923</v>
      </c>
      <c r="M917">
        <v>0</v>
      </c>
      <c r="O917" t="s">
        <v>984</v>
      </c>
      <c r="P917">
        <v>8.2175389274981806E-3</v>
      </c>
      <c r="Q917" t="s">
        <v>984</v>
      </c>
      <c r="R917">
        <v>5.5434663798202303E-3</v>
      </c>
      <c r="S917" t="s">
        <v>984</v>
      </c>
      <c r="T917">
        <v>6.5075143817687996E-3</v>
      </c>
      <c r="V917" t="s">
        <v>984</v>
      </c>
      <c r="W917">
        <v>3.1379486768990703E-2</v>
      </c>
      <c r="X917" t="s">
        <v>984</v>
      </c>
      <c r="Y917">
        <v>2.9684369610160001E-2</v>
      </c>
      <c r="Z917" t="s">
        <v>984</v>
      </c>
      <c r="AA917">
        <v>3.1703528071235401E-2</v>
      </c>
    </row>
    <row r="918" spans="1:27">
      <c r="A918" t="s">
        <v>924</v>
      </c>
      <c r="B918">
        <v>0</v>
      </c>
      <c r="C918" t="s">
        <v>924</v>
      </c>
      <c r="D918">
        <v>0</v>
      </c>
      <c r="E918" t="s">
        <v>924</v>
      </c>
      <c r="F918">
        <v>0</v>
      </c>
      <c r="H918" t="s">
        <v>924</v>
      </c>
      <c r="I918">
        <v>0</v>
      </c>
      <c r="J918" t="s">
        <v>924</v>
      </c>
      <c r="K918">
        <v>0</v>
      </c>
      <c r="L918" t="s">
        <v>924</v>
      </c>
      <c r="M918">
        <v>0</v>
      </c>
      <c r="O918" t="s">
        <v>985</v>
      </c>
      <c r="P918">
        <v>0.20792184706078801</v>
      </c>
      <c r="Q918" t="s">
        <v>985</v>
      </c>
      <c r="R918">
        <v>0.16168628899322299</v>
      </c>
      <c r="S918" t="s">
        <v>985</v>
      </c>
      <c r="T918">
        <v>0.19707366869261</v>
      </c>
      <c r="V918" t="s">
        <v>985</v>
      </c>
      <c r="W918">
        <v>0.69214387127431098</v>
      </c>
      <c r="X918" t="s">
        <v>985</v>
      </c>
      <c r="Y918">
        <v>0.73354007634043195</v>
      </c>
      <c r="Z918" t="s">
        <v>985</v>
      </c>
      <c r="AA918">
        <v>0.417803547068615</v>
      </c>
    </row>
    <row r="919" spans="1:27">
      <c r="A919" t="s">
        <v>925</v>
      </c>
      <c r="B919">
        <v>0.55764944275582495</v>
      </c>
      <c r="C919" t="s">
        <v>925</v>
      </c>
      <c r="D919">
        <v>0.48975444538526602</v>
      </c>
      <c r="E919" t="s">
        <v>925</v>
      </c>
      <c r="F919">
        <v>0.41377626645740601</v>
      </c>
      <c r="H919" t="s">
        <v>925</v>
      </c>
      <c r="I919">
        <v>0.40264900662251601</v>
      </c>
      <c r="J919" t="s">
        <v>925</v>
      </c>
      <c r="K919">
        <v>0.37623762376237602</v>
      </c>
      <c r="L919" t="s">
        <v>925</v>
      </c>
      <c r="M919">
        <v>0.49744463373083397</v>
      </c>
      <c r="O919" t="s">
        <v>986</v>
      </c>
      <c r="P919">
        <v>4.0372280956944402E-2</v>
      </c>
      <c r="Q919" t="s">
        <v>986</v>
      </c>
      <c r="R919">
        <v>2.7234721128479501E-2</v>
      </c>
      <c r="S919" t="s">
        <v>986</v>
      </c>
      <c r="T919">
        <v>3.1971032469300498E-2</v>
      </c>
      <c r="V919" t="s">
        <v>986</v>
      </c>
      <c r="W919">
        <v>0.153722896502586</v>
      </c>
      <c r="X919" t="s">
        <v>986</v>
      </c>
      <c r="Y919">
        <v>0.14583754820341699</v>
      </c>
      <c r="Z919" t="s">
        <v>986</v>
      </c>
      <c r="AA919">
        <v>0.15575755356985599</v>
      </c>
    </row>
    <row r="920" spans="1:27">
      <c r="A920" t="s">
        <v>926</v>
      </c>
      <c r="B920" s="3">
        <v>2.5143630110263502E-4</v>
      </c>
      <c r="C920" t="s">
        <v>926</v>
      </c>
      <c r="D920" s="3">
        <v>1.60364951382064E-4</v>
      </c>
      <c r="E920" t="s">
        <v>926</v>
      </c>
      <c r="F920" s="3">
        <v>1.2537026170978999E-4</v>
      </c>
      <c r="G920" s="72"/>
      <c r="H920" t="s">
        <v>926</v>
      </c>
      <c r="I920" s="3">
        <v>4.4022290226923701E-4</v>
      </c>
      <c r="J920" t="s">
        <v>926</v>
      </c>
      <c r="K920" s="3">
        <v>2.46906083803969E-4</v>
      </c>
      <c r="L920" t="s">
        <v>926</v>
      </c>
      <c r="M920" s="3">
        <v>4.9787255793188505E-4</v>
      </c>
      <c r="N920" s="72"/>
      <c r="O920" t="s">
        <v>987</v>
      </c>
      <c r="P920">
        <v>0</v>
      </c>
      <c r="Q920" t="s">
        <v>987</v>
      </c>
      <c r="R920">
        <v>0</v>
      </c>
      <c r="S920" t="s">
        <v>987</v>
      </c>
      <c r="T920">
        <v>0</v>
      </c>
      <c r="V920" t="s">
        <v>987</v>
      </c>
      <c r="W920">
        <v>0</v>
      </c>
      <c r="X920" t="s">
        <v>987</v>
      </c>
      <c r="Y920">
        <v>0</v>
      </c>
      <c r="Z920" t="s">
        <v>987</v>
      </c>
      <c r="AA920">
        <v>0</v>
      </c>
    </row>
    <row r="921" spans="1:27">
      <c r="A921" t="s">
        <v>927</v>
      </c>
      <c r="B921">
        <v>-0.30216804043447998</v>
      </c>
      <c r="C921" t="s">
        <v>927</v>
      </c>
      <c r="D921">
        <v>-0.15525199884723401</v>
      </c>
      <c r="E921" t="s">
        <v>927</v>
      </c>
      <c r="F921">
        <v>-0.148210877203382</v>
      </c>
      <c r="H921" t="s">
        <v>927</v>
      </c>
      <c r="I921">
        <v>-0.67141374113271002</v>
      </c>
      <c r="J921" t="s">
        <v>927</v>
      </c>
      <c r="K921">
        <v>-0.362446958984946</v>
      </c>
      <c r="L921" t="s">
        <v>927</v>
      </c>
      <c r="M921">
        <v>-0.63351788755971905</v>
      </c>
      <c r="O921" t="s">
        <v>988</v>
      </c>
      <c r="P921">
        <v>8.3821171268937095E-2</v>
      </c>
      <c r="Q921" t="s">
        <v>988</v>
      </c>
      <c r="R921">
        <v>6.6577528981724698E-2</v>
      </c>
      <c r="S921" t="s">
        <v>988</v>
      </c>
      <c r="T921">
        <v>4.9302710976917297E-2</v>
      </c>
      <c r="V921" t="s">
        <v>988</v>
      </c>
      <c r="W921">
        <v>0.176506786941899</v>
      </c>
      <c r="X921" t="s">
        <v>988</v>
      </c>
      <c r="Y921">
        <v>0.44748376891948199</v>
      </c>
      <c r="Z921" t="s">
        <v>988</v>
      </c>
      <c r="AA921">
        <v>0.13892655560630299</v>
      </c>
    </row>
    <row r="922" spans="1:27">
      <c r="A922" t="s">
        <v>928</v>
      </c>
      <c r="B922" s="3">
        <v>2.5143630110263502E-4</v>
      </c>
      <c r="C922" t="s">
        <v>928</v>
      </c>
      <c r="D922" s="3">
        <v>1.60364951382064E-4</v>
      </c>
      <c r="E922" t="s">
        <v>928</v>
      </c>
      <c r="F922" s="3">
        <v>1.2537026170978999E-4</v>
      </c>
      <c r="G922" s="72"/>
      <c r="H922" t="s">
        <v>928</v>
      </c>
      <c r="I922" s="3">
        <v>4.4022290226923701E-4</v>
      </c>
      <c r="J922" t="s">
        <v>928</v>
      </c>
      <c r="K922" s="3">
        <v>2.46906083803969E-4</v>
      </c>
      <c r="L922" t="s">
        <v>928</v>
      </c>
      <c r="M922" s="3">
        <v>4.9787255793188505E-4</v>
      </c>
      <c r="N922" s="72"/>
      <c r="O922" t="s">
        <v>989</v>
      </c>
      <c r="P922">
        <v>0.54255191361880795</v>
      </c>
      <c r="Q922" t="s">
        <v>989</v>
      </c>
      <c r="R922">
        <v>0.40309530348167699</v>
      </c>
      <c r="S922" t="s">
        <v>989</v>
      </c>
      <c r="T922">
        <v>0.60248142736963906</v>
      </c>
      <c r="V922" t="s">
        <v>989</v>
      </c>
      <c r="W922">
        <v>1.87390765601594</v>
      </c>
      <c r="X922" t="s">
        <v>989</v>
      </c>
      <c r="Y922">
        <v>1.90877349278889</v>
      </c>
      <c r="Z922" t="s">
        <v>989</v>
      </c>
      <c r="AA922">
        <v>1.3984003108053</v>
      </c>
    </row>
    <row r="923" spans="1:27">
      <c r="A923" t="s">
        <v>929</v>
      </c>
      <c r="B923">
        <v>1.4473874656245399E-2</v>
      </c>
      <c r="C923" t="s">
        <v>929</v>
      </c>
      <c r="D923">
        <v>1.0584250635055E-2</v>
      </c>
      <c r="E923" t="s">
        <v>929</v>
      </c>
      <c r="F923">
        <v>1.0898944982125699E-2</v>
      </c>
      <c r="H923" t="s">
        <v>929</v>
      </c>
      <c r="I923">
        <v>4.1390728476821098E-2</v>
      </c>
      <c r="J923" t="s">
        <v>929</v>
      </c>
      <c r="K923">
        <v>0.216584158415841</v>
      </c>
      <c r="L923" t="s">
        <v>929</v>
      </c>
      <c r="M923">
        <v>3.7265758091993097E-2</v>
      </c>
      <c r="O923" t="s">
        <v>990</v>
      </c>
      <c r="P923" s="3">
        <v>-1.01297788205556E-4</v>
      </c>
      <c r="Q923" t="s">
        <v>990</v>
      </c>
      <c r="R923" s="3">
        <v>-6.8334426032379202E-5</v>
      </c>
      <c r="S923" t="s">
        <v>990</v>
      </c>
      <c r="T923" s="3">
        <v>-8.0218276707455502E-5</v>
      </c>
      <c r="U923" s="72"/>
      <c r="V923" t="s">
        <v>990</v>
      </c>
      <c r="W923" s="3">
        <v>-3.8631560164503699E-4</v>
      </c>
      <c r="X923" t="s">
        <v>990</v>
      </c>
      <c r="Y923" s="3">
        <v>-3.65919884643517E-4</v>
      </c>
      <c r="Z923" t="s">
        <v>990</v>
      </c>
      <c r="AA923" s="3">
        <v>-3.9081009163055498E-4</v>
      </c>
    </row>
    <row r="924" spans="1:27">
      <c r="A924" t="s">
        <v>930</v>
      </c>
      <c r="B924">
        <v>0.108915906788247</v>
      </c>
      <c r="C924" t="s">
        <v>930</v>
      </c>
      <c r="D924">
        <v>9.5655165114309895E-2</v>
      </c>
      <c r="E924" t="s">
        <v>930</v>
      </c>
      <c r="F924">
        <v>8.0815677042462203E-2</v>
      </c>
      <c r="H924" t="s">
        <v>930</v>
      </c>
      <c r="I924">
        <v>7.8642384105960195E-2</v>
      </c>
      <c r="J924" t="s">
        <v>930</v>
      </c>
      <c r="K924">
        <v>7.3483910891089105E-2</v>
      </c>
      <c r="L924" t="s">
        <v>930</v>
      </c>
      <c r="M924">
        <v>9.7157155025553596E-2</v>
      </c>
      <c r="O924" t="s">
        <v>991</v>
      </c>
      <c r="P924">
        <v>5.5695548071525904E-3</v>
      </c>
      <c r="Q924" t="s">
        <v>991</v>
      </c>
      <c r="R924">
        <v>3.7571638094959698E-3</v>
      </c>
      <c r="S924" t="s">
        <v>991</v>
      </c>
      <c r="T924">
        <v>4.4105611596023603E-3</v>
      </c>
      <c r="V924" t="s">
        <v>991</v>
      </c>
      <c r="W924">
        <v>2.1240404756099399E-2</v>
      </c>
      <c r="X924" t="s">
        <v>991</v>
      </c>
      <c r="Y924">
        <v>2.0119007043831499E-2</v>
      </c>
      <c r="Z924" t="s">
        <v>991</v>
      </c>
      <c r="AA924">
        <v>2.1487520636583199E-2</v>
      </c>
    </row>
    <row r="925" spans="1:27">
      <c r="A925" t="s">
        <v>931</v>
      </c>
      <c r="B925">
        <v>7.2369373281227301E-3</v>
      </c>
      <c r="C925" t="s">
        <v>931</v>
      </c>
      <c r="D925">
        <v>5.2921253175275103E-3</v>
      </c>
      <c r="E925" t="s">
        <v>931</v>
      </c>
      <c r="F925">
        <v>4.3595779928502897E-3</v>
      </c>
      <c r="H925" t="s">
        <v>931</v>
      </c>
      <c r="I925">
        <v>1.08324811646031E-2</v>
      </c>
      <c r="J925" t="s">
        <v>931</v>
      </c>
      <c r="K925">
        <v>1.3260254596888199E-2</v>
      </c>
      <c r="L925" t="s">
        <v>931</v>
      </c>
      <c r="M925">
        <v>1.5971039182282699E-2</v>
      </c>
      <c r="O925" t="s">
        <v>992</v>
      </c>
      <c r="P925">
        <v>0.99789402792521198</v>
      </c>
      <c r="Q925" t="s">
        <v>992</v>
      </c>
      <c r="R925">
        <v>0.641894033615244</v>
      </c>
      <c r="S925" t="s">
        <v>992</v>
      </c>
      <c r="T925">
        <v>0.89773343672277395</v>
      </c>
      <c r="V925" t="s">
        <v>992</v>
      </c>
      <c r="W925">
        <v>3.7840753788186698</v>
      </c>
      <c r="X925" t="s">
        <v>992</v>
      </c>
      <c r="Y925">
        <v>3.7429672983998898</v>
      </c>
      <c r="Z925" t="s">
        <v>992</v>
      </c>
      <c r="AA925">
        <v>3.3054032393556501</v>
      </c>
    </row>
    <row r="926" spans="1:27">
      <c r="A926" t="s">
        <v>932</v>
      </c>
      <c r="B926">
        <v>0</v>
      </c>
      <c r="C926" t="s">
        <v>932</v>
      </c>
      <c r="D926">
        <v>0</v>
      </c>
      <c r="E926" t="s">
        <v>932</v>
      </c>
      <c r="F926">
        <v>0</v>
      </c>
      <c r="H926" t="s">
        <v>932</v>
      </c>
      <c r="I926">
        <v>0</v>
      </c>
      <c r="J926" t="s">
        <v>932</v>
      </c>
      <c r="K926">
        <v>0</v>
      </c>
      <c r="L926" t="s">
        <v>932</v>
      </c>
      <c r="M926">
        <v>0</v>
      </c>
      <c r="O926" t="s">
        <v>993</v>
      </c>
      <c r="P926" s="3">
        <v>1.05982792878148E-4</v>
      </c>
      <c r="Q926" t="s">
        <v>993</v>
      </c>
      <c r="R926" s="3">
        <v>7.1494900752953498E-5</v>
      </c>
      <c r="S926" t="s">
        <v>993</v>
      </c>
      <c r="T926" s="3">
        <v>8.3928456811579598E-5</v>
      </c>
      <c r="U926" s="72"/>
      <c r="V926" t="s">
        <v>993</v>
      </c>
      <c r="W926" s="3">
        <v>3.2305641940411003E-4</v>
      </c>
      <c r="X926" t="s">
        <v>993</v>
      </c>
      <c r="Y926" s="3">
        <v>3.8284373099884501E-4</v>
      </c>
      <c r="Z926" t="s">
        <v>993</v>
      </c>
      <c r="AA926" s="3">
        <v>4.0888504726129899E-4</v>
      </c>
    </row>
    <row r="927" spans="1:27">
      <c r="A927" t="s">
        <v>933</v>
      </c>
      <c r="B927">
        <v>0.239514394117814</v>
      </c>
      <c r="C927" t="s">
        <v>933</v>
      </c>
      <c r="D927">
        <v>0.25736045077985298</v>
      </c>
      <c r="E927" t="s">
        <v>933</v>
      </c>
      <c r="F927">
        <v>0.162426192337356</v>
      </c>
      <c r="H927" t="s">
        <v>933</v>
      </c>
      <c r="I927">
        <v>0.18710264900662199</v>
      </c>
      <c r="J927" t="s">
        <v>933</v>
      </c>
      <c r="K927" s="3">
        <v>1.38777878078144E-17</v>
      </c>
      <c r="L927" t="s">
        <v>933</v>
      </c>
      <c r="M927">
        <v>0.12702233203379201</v>
      </c>
      <c r="O927" t="s">
        <v>994</v>
      </c>
      <c r="P927">
        <v>2.6290092390896101E-2</v>
      </c>
      <c r="Q927" t="s">
        <v>994</v>
      </c>
      <c r="R927">
        <v>1.18789926614223E-2</v>
      </c>
      <c r="S927" t="s">
        <v>994</v>
      </c>
      <c r="T927">
        <v>2.12669426643225E-2</v>
      </c>
      <c r="V927" t="s">
        <v>994</v>
      </c>
      <c r="W927">
        <v>0.106483672503549</v>
      </c>
      <c r="X927" t="s">
        <v>994</v>
      </c>
      <c r="Y927">
        <v>8.9456106870228994E-2</v>
      </c>
      <c r="Z927" t="s">
        <v>994</v>
      </c>
      <c r="AA927">
        <v>0.102319236016371</v>
      </c>
    </row>
    <row r="928" spans="1:27">
      <c r="A928" t="s">
        <v>934</v>
      </c>
      <c r="B928">
        <v>2.1783181357649398E-2</v>
      </c>
      <c r="C928" t="s">
        <v>934</v>
      </c>
      <c r="D928">
        <v>1.9131033022861899E-2</v>
      </c>
      <c r="E928" t="s">
        <v>934</v>
      </c>
      <c r="F928">
        <v>1.6163135408492402E-2</v>
      </c>
      <c r="H928" t="s">
        <v>934</v>
      </c>
      <c r="I928" s="3">
        <v>2.0695364238410699E-4</v>
      </c>
      <c r="J928" t="s">
        <v>934</v>
      </c>
      <c r="K928">
        <v>1.43652758132956E-3</v>
      </c>
      <c r="L928" t="s">
        <v>934</v>
      </c>
      <c r="M928">
        <v>1.9431431005110699E-2</v>
      </c>
      <c r="O928" t="s">
        <v>995</v>
      </c>
      <c r="P928">
        <v>-4.0372280956944402E-2</v>
      </c>
      <c r="Q928" t="s">
        <v>995</v>
      </c>
      <c r="R928">
        <v>-2.7234721128479501E-2</v>
      </c>
      <c r="S928" t="s">
        <v>995</v>
      </c>
      <c r="T928">
        <v>-3.1971032469300498E-2</v>
      </c>
      <c r="V928" t="s">
        <v>995</v>
      </c>
      <c r="W928">
        <v>-0.153722896502586</v>
      </c>
      <c r="X928" t="s">
        <v>995</v>
      </c>
      <c r="Y928">
        <v>-0.14583754820341699</v>
      </c>
      <c r="Z928" t="s">
        <v>995</v>
      </c>
      <c r="AA928">
        <v>-0.15575755356985599</v>
      </c>
    </row>
    <row r="929" spans="1:27">
      <c r="A929" t="s">
        <v>935</v>
      </c>
      <c r="B929">
        <v>3.6184686614433299E-3</v>
      </c>
      <c r="C929" t="s">
        <v>935</v>
      </c>
      <c r="D929">
        <v>-5.2921253227395902E-3</v>
      </c>
      <c r="E929" t="s">
        <v>935</v>
      </c>
      <c r="F929">
        <v>8.7191559869097494E-3</v>
      </c>
      <c r="H929" t="s">
        <v>935</v>
      </c>
      <c r="I929">
        <v>-0.28752568238996901</v>
      </c>
      <c r="J929" t="s">
        <v>935</v>
      </c>
      <c r="K929">
        <v>-4.4200848642503799E-3</v>
      </c>
      <c r="L929" t="s">
        <v>935</v>
      </c>
      <c r="M929">
        <v>-0.417177947427262</v>
      </c>
      <c r="O929" t="s">
        <v>996</v>
      </c>
      <c r="P929">
        <v>5.0702321039585302E-2</v>
      </c>
      <c r="Q929" t="s">
        <v>996</v>
      </c>
      <c r="R929">
        <v>2.9037537616810001E-2</v>
      </c>
      <c r="S929" t="s">
        <v>996</v>
      </c>
      <c r="T929">
        <v>2.6229229285997802E-2</v>
      </c>
      <c r="V929" t="s">
        <v>996</v>
      </c>
      <c r="W929">
        <v>0.21357834343545401</v>
      </c>
      <c r="X929" t="s">
        <v>996</v>
      </c>
      <c r="Y929">
        <v>0.25644083969465598</v>
      </c>
      <c r="Z929" t="s">
        <v>996</v>
      </c>
      <c r="AA929">
        <v>0.14068894952250999</v>
      </c>
    </row>
    <row r="930" spans="1:27">
      <c r="A930" t="s">
        <v>936</v>
      </c>
      <c r="B930">
        <v>0.35822839774482401</v>
      </c>
      <c r="C930" t="s">
        <v>936</v>
      </c>
      <c r="D930">
        <v>0.26196020322095098</v>
      </c>
      <c r="E930" t="s">
        <v>936</v>
      </c>
      <c r="F930">
        <v>0.228877844623639</v>
      </c>
      <c r="H930" t="s">
        <v>936</v>
      </c>
      <c r="I930">
        <v>0.83298841059149697</v>
      </c>
      <c r="J930" t="s">
        <v>936</v>
      </c>
      <c r="K930">
        <v>0.62765205091272902</v>
      </c>
      <c r="L930" t="s">
        <v>936</v>
      </c>
      <c r="M930">
        <v>0.90502555365674198</v>
      </c>
      <c r="O930" t="s">
        <v>997</v>
      </c>
      <c r="P930">
        <v>0</v>
      </c>
      <c r="Q930" t="s">
        <v>997</v>
      </c>
      <c r="R930">
        <v>0</v>
      </c>
      <c r="S930" t="s">
        <v>997</v>
      </c>
      <c r="T930">
        <v>0</v>
      </c>
      <c r="V930" t="s">
        <v>997</v>
      </c>
      <c r="W930">
        <v>0</v>
      </c>
      <c r="X930" t="s">
        <v>997</v>
      </c>
      <c r="Y930">
        <v>0</v>
      </c>
      <c r="Z930" t="s">
        <v>997</v>
      </c>
      <c r="AA930">
        <v>0</v>
      </c>
    </row>
    <row r="931" spans="1:27">
      <c r="A931" t="s">
        <v>937</v>
      </c>
      <c r="B931">
        <v>0</v>
      </c>
      <c r="C931" t="s">
        <v>937</v>
      </c>
      <c r="D931">
        <v>0</v>
      </c>
      <c r="E931" t="s">
        <v>937</v>
      </c>
      <c r="F931">
        <v>0</v>
      </c>
      <c r="H931" t="s">
        <v>937</v>
      </c>
      <c r="I931">
        <v>0</v>
      </c>
      <c r="J931" t="s">
        <v>937</v>
      </c>
      <c r="K931">
        <v>0</v>
      </c>
      <c r="L931" t="s">
        <v>937</v>
      </c>
      <c r="M931">
        <v>0</v>
      </c>
      <c r="O931" t="s">
        <v>998</v>
      </c>
      <c r="P931">
        <v>0</v>
      </c>
      <c r="Q931" t="s">
        <v>998</v>
      </c>
      <c r="R931">
        <v>0</v>
      </c>
      <c r="S931" t="s">
        <v>998</v>
      </c>
      <c r="T931">
        <v>0</v>
      </c>
      <c r="V931" t="s">
        <v>998</v>
      </c>
      <c r="W931">
        <v>0</v>
      </c>
      <c r="X931" t="s">
        <v>998</v>
      </c>
      <c r="Y931">
        <v>0</v>
      </c>
      <c r="Z931" t="s">
        <v>998</v>
      </c>
      <c r="AA931">
        <v>0</v>
      </c>
    </row>
    <row r="932" spans="1:27">
      <c r="A932" t="s">
        <v>938</v>
      </c>
      <c r="B932">
        <v>5.7404147810480796E-3</v>
      </c>
      <c r="C932" t="s">
        <v>938</v>
      </c>
      <c r="D932">
        <v>3.6612109438401898E-3</v>
      </c>
      <c r="E932" t="s">
        <v>938</v>
      </c>
      <c r="F932">
        <v>2.8622649166676001E-3</v>
      </c>
      <c r="H932" t="s">
        <v>938</v>
      </c>
      <c r="I932">
        <v>1.00505063413445E-2</v>
      </c>
      <c r="J932" t="s">
        <v>938</v>
      </c>
      <c r="K932">
        <v>5.6369876854832496E-3</v>
      </c>
      <c r="L932" t="s">
        <v>938</v>
      </c>
      <c r="M932">
        <v>1.1366676084945401E-2</v>
      </c>
      <c r="O932" t="s">
        <v>999</v>
      </c>
      <c r="P932">
        <v>0</v>
      </c>
      <c r="Q932" t="s">
        <v>999</v>
      </c>
      <c r="R932">
        <v>0</v>
      </c>
      <c r="S932" t="s">
        <v>999</v>
      </c>
      <c r="T932">
        <v>0</v>
      </c>
      <c r="V932" t="s">
        <v>999</v>
      </c>
      <c r="W932">
        <v>0</v>
      </c>
      <c r="X932" t="s">
        <v>999</v>
      </c>
      <c r="Y932">
        <v>0</v>
      </c>
      <c r="Z932" t="s">
        <v>999</v>
      </c>
      <c r="AA932">
        <v>0</v>
      </c>
    </row>
    <row r="933" spans="1:27">
      <c r="A933" t="s">
        <v>940</v>
      </c>
      <c r="B933" s="3">
        <v>3.1570477268929399E-5</v>
      </c>
      <c r="C933" t="s">
        <v>940</v>
      </c>
      <c r="D933">
        <v>0</v>
      </c>
      <c r="E933" t="s">
        <v>940</v>
      </c>
      <c r="F933">
        <v>0</v>
      </c>
      <c r="H933" t="s">
        <v>940</v>
      </c>
      <c r="I933">
        <v>0</v>
      </c>
      <c r="J933" t="s">
        <v>940</v>
      </c>
      <c r="K933" s="3">
        <v>3.1001663487655303E-5</v>
      </c>
      <c r="L933" t="s">
        <v>940</v>
      </c>
      <c r="M933" s="3">
        <v>6.2513164020838702E-5</v>
      </c>
      <c r="N933" s="72"/>
      <c r="O933" t="s">
        <v>1000</v>
      </c>
      <c r="P933">
        <v>0</v>
      </c>
      <c r="Q933" t="s">
        <v>1000</v>
      </c>
      <c r="R933">
        <v>0</v>
      </c>
      <c r="S933" t="s">
        <v>1000</v>
      </c>
      <c r="T933">
        <v>0</v>
      </c>
      <c r="V933" t="s">
        <v>1000</v>
      </c>
      <c r="W933">
        <v>0</v>
      </c>
      <c r="X933" t="s">
        <v>1000</v>
      </c>
      <c r="Y933">
        <v>0</v>
      </c>
      <c r="Z933" t="s">
        <v>1000</v>
      </c>
      <c r="AA933">
        <v>0</v>
      </c>
    </row>
    <row r="934" spans="1:27">
      <c r="A934" t="s">
        <v>941</v>
      </c>
      <c r="B934" s="3">
        <v>3.1570477268929399E-5</v>
      </c>
      <c r="C934" t="s">
        <v>941</v>
      </c>
      <c r="D934">
        <v>0</v>
      </c>
      <c r="E934" t="s">
        <v>941</v>
      </c>
      <c r="F934">
        <v>0</v>
      </c>
      <c r="H934" t="s">
        <v>941</v>
      </c>
      <c r="I934">
        <v>0</v>
      </c>
      <c r="J934" t="s">
        <v>941</v>
      </c>
      <c r="K934" s="3">
        <v>3.1001663487655303E-5</v>
      </c>
      <c r="L934" t="s">
        <v>941</v>
      </c>
      <c r="M934" s="3">
        <v>6.2513164020838702E-5</v>
      </c>
      <c r="N934" s="72"/>
      <c r="O934" t="s">
        <v>1001</v>
      </c>
      <c r="P934">
        <v>0.99346661544404902</v>
      </c>
      <c r="Q934" t="s">
        <v>1001</v>
      </c>
      <c r="R934">
        <v>0.77426352071051896</v>
      </c>
      <c r="S934" t="s">
        <v>1001</v>
      </c>
      <c r="T934">
        <v>1.14524886626168</v>
      </c>
      <c r="V934" t="s">
        <v>1001</v>
      </c>
      <c r="W934">
        <v>3.24753060932562</v>
      </c>
      <c r="X934" t="s">
        <v>1001</v>
      </c>
      <c r="Y934">
        <v>3.2299712879612299</v>
      </c>
      <c r="Z934" t="s">
        <v>1001</v>
      </c>
      <c r="AA934">
        <v>2.51487739855656</v>
      </c>
    </row>
    <row r="935" spans="1:27">
      <c r="A935" t="s">
        <v>942</v>
      </c>
      <c r="B935">
        <v>0.37058478567632802</v>
      </c>
      <c r="C935" t="s">
        <v>942</v>
      </c>
      <c r="D935">
        <v>0.236357323417905</v>
      </c>
      <c r="E935" t="s">
        <v>942</v>
      </c>
      <c r="F935">
        <v>0.184779649396659</v>
      </c>
      <c r="H935" t="s">
        <v>942</v>
      </c>
      <c r="I935">
        <v>0.64883198869938497</v>
      </c>
      <c r="J935" t="s">
        <v>942</v>
      </c>
      <c r="K935">
        <v>0.363907827733783</v>
      </c>
      <c r="L935" t="s">
        <v>942</v>
      </c>
      <c r="M935">
        <v>0.73380014883878097</v>
      </c>
      <c r="O935" t="s">
        <v>1002</v>
      </c>
      <c r="P935">
        <v>-3.6204814168158901</v>
      </c>
      <c r="Q935" t="s">
        <v>1002</v>
      </c>
      <c r="R935">
        <v>-2.4232132583419999</v>
      </c>
      <c r="S935" t="s">
        <v>1002</v>
      </c>
      <c r="T935">
        <v>-2.97361796167388</v>
      </c>
      <c r="V935" t="s">
        <v>1002</v>
      </c>
      <c r="W935">
        <v>-13.9404077217623</v>
      </c>
      <c r="X935" t="s">
        <v>1002</v>
      </c>
      <c r="Y935">
        <v>-14.1337277310085</v>
      </c>
      <c r="Z935" t="s">
        <v>1002</v>
      </c>
      <c r="AA935">
        <v>-12.1147402232163</v>
      </c>
    </row>
    <row r="936" spans="1:27">
      <c r="A936" t="s">
        <v>943</v>
      </c>
      <c r="B936">
        <v>0.59019256097963002</v>
      </c>
      <c r="C936" t="s">
        <v>943</v>
      </c>
      <c r="D936">
        <v>0.33492088543425702</v>
      </c>
      <c r="E936" t="s">
        <v>943</v>
      </c>
      <c r="F936">
        <v>0.30582549484097399</v>
      </c>
      <c r="H936" t="s">
        <v>943</v>
      </c>
      <c r="I936">
        <v>1.3481916535238201</v>
      </c>
      <c r="J936" t="s">
        <v>943</v>
      </c>
      <c r="K936">
        <v>1.07444937067339</v>
      </c>
      <c r="L936" t="s">
        <v>943</v>
      </c>
      <c r="M936">
        <v>0.38105483683466401</v>
      </c>
      <c r="O936" t="s">
        <v>1003</v>
      </c>
      <c r="P936">
        <v>0.48319155385359402</v>
      </c>
      <c r="Q936" t="s">
        <v>1003</v>
      </c>
      <c r="R936">
        <v>0.36710753315135197</v>
      </c>
      <c r="S936" t="s">
        <v>1003</v>
      </c>
      <c r="T936">
        <v>0.37595863195071899</v>
      </c>
      <c r="V936" t="s">
        <v>1003</v>
      </c>
      <c r="W936">
        <v>1.91029781017211</v>
      </c>
      <c r="X936" t="s">
        <v>1003</v>
      </c>
      <c r="Y936">
        <v>1.8666507633587699</v>
      </c>
      <c r="Z936" t="s">
        <v>1003</v>
      </c>
      <c r="AA936">
        <v>1.6712141882673901</v>
      </c>
    </row>
    <row r="937" spans="1:27">
      <c r="A937" t="s">
        <v>945</v>
      </c>
      <c r="B937">
        <v>1.8092343320306799E-2</v>
      </c>
      <c r="C937" t="s">
        <v>945</v>
      </c>
      <c r="D937">
        <v>1.5876375952582501E-2</v>
      </c>
      <c r="E937" t="s">
        <v>945</v>
      </c>
      <c r="F937">
        <v>8.7191559857005795E-3</v>
      </c>
      <c r="H937" t="s">
        <v>945</v>
      </c>
      <c r="I937">
        <v>0</v>
      </c>
      <c r="J937" t="s">
        <v>945</v>
      </c>
      <c r="K937">
        <v>4.42008486562942E-2</v>
      </c>
      <c r="L937" t="s">
        <v>945</v>
      </c>
      <c r="M937">
        <v>0</v>
      </c>
      <c r="O937" t="s">
        <v>1004</v>
      </c>
      <c r="P937">
        <v>1.0306494772369199</v>
      </c>
      <c r="Q937" t="s">
        <v>1004</v>
      </c>
      <c r="R937">
        <v>0.71662657462490298</v>
      </c>
      <c r="S937" t="s">
        <v>1004</v>
      </c>
      <c r="T937">
        <v>0.73113078191818204</v>
      </c>
      <c r="V937" t="s">
        <v>1004</v>
      </c>
      <c r="W937">
        <v>3.90993313680812</v>
      </c>
      <c r="X937" t="s">
        <v>1004</v>
      </c>
      <c r="Y937">
        <v>3.5249773937393898</v>
      </c>
      <c r="Z937" t="s">
        <v>1004</v>
      </c>
      <c r="AA937">
        <v>3.3678095630160398</v>
      </c>
    </row>
    <row r="938" spans="1:27">
      <c r="A938" t="s">
        <v>946</v>
      </c>
      <c r="B938">
        <v>0.37058478567632802</v>
      </c>
      <c r="C938" t="s">
        <v>946</v>
      </c>
      <c r="D938">
        <v>0.236357323417905</v>
      </c>
      <c r="E938" t="s">
        <v>946</v>
      </c>
      <c r="F938">
        <v>0.184779649396659</v>
      </c>
      <c r="H938" t="s">
        <v>946</v>
      </c>
      <c r="I938">
        <v>0.64883198869938497</v>
      </c>
      <c r="J938" t="s">
        <v>946</v>
      </c>
      <c r="K938">
        <v>0.363907827733783</v>
      </c>
      <c r="L938" t="s">
        <v>946</v>
      </c>
      <c r="M938">
        <v>0.73380014883878097</v>
      </c>
      <c r="O938" t="s">
        <v>1005</v>
      </c>
      <c r="P938">
        <v>1.19642151516745</v>
      </c>
      <c r="Q938" t="s">
        <v>1005</v>
      </c>
      <c r="R938">
        <v>0.90239089459646404</v>
      </c>
      <c r="S938" t="s">
        <v>1005</v>
      </c>
      <c r="T938">
        <v>1.2999039633868901</v>
      </c>
      <c r="V938" t="s">
        <v>1005</v>
      </c>
      <c r="W938">
        <v>4.1768601926305502</v>
      </c>
      <c r="X938" t="s">
        <v>1005</v>
      </c>
      <c r="Y938">
        <v>4.2145144733658499</v>
      </c>
      <c r="Z938" t="s">
        <v>1005</v>
      </c>
      <c r="AA938">
        <v>3.1975674281711601</v>
      </c>
    </row>
    <row r="939" spans="1:27">
      <c r="A939" t="s">
        <v>948</v>
      </c>
      <c r="B939">
        <v>0</v>
      </c>
      <c r="C939" t="s">
        <v>948</v>
      </c>
      <c r="D939">
        <v>0</v>
      </c>
      <c r="E939" t="s">
        <v>948</v>
      </c>
      <c r="F939">
        <v>0</v>
      </c>
      <c r="H939" t="s">
        <v>948</v>
      </c>
      <c r="I939">
        <v>0</v>
      </c>
      <c r="J939" t="s">
        <v>948</v>
      </c>
      <c r="K939">
        <v>0</v>
      </c>
      <c r="L939" t="s">
        <v>948</v>
      </c>
      <c r="M939">
        <v>0</v>
      </c>
      <c r="O939" t="s">
        <v>1006</v>
      </c>
      <c r="P939">
        <v>8.0748140914895197E-2</v>
      </c>
      <c r="Q939" t="s">
        <v>1006</v>
      </c>
      <c r="R939">
        <v>7.5233620189007894E-2</v>
      </c>
      <c r="S939" t="s">
        <v>1006</v>
      </c>
      <c r="T939">
        <v>0.30129959700167103</v>
      </c>
      <c r="V939" t="s">
        <v>1006</v>
      </c>
      <c r="W939">
        <v>0.18338854708944599</v>
      </c>
      <c r="X939" t="s">
        <v>1006</v>
      </c>
      <c r="Y939">
        <v>0.57360702860530599</v>
      </c>
      <c r="Z939" t="s">
        <v>1006</v>
      </c>
      <c r="AA939">
        <v>0.30695770804911299</v>
      </c>
    </row>
    <row r="940" spans="1:27">
      <c r="A940" t="s">
        <v>949</v>
      </c>
      <c r="B940">
        <v>0</v>
      </c>
      <c r="C940" t="s">
        <v>949</v>
      </c>
      <c r="D940">
        <v>0</v>
      </c>
      <c r="E940" t="s">
        <v>949</v>
      </c>
      <c r="F940">
        <v>0</v>
      </c>
      <c r="H940" t="s">
        <v>949</v>
      </c>
      <c r="I940">
        <v>0</v>
      </c>
      <c r="J940" t="s">
        <v>949</v>
      </c>
      <c r="K940">
        <v>0</v>
      </c>
      <c r="L940" t="s">
        <v>949</v>
      </c>
      <c r="M940">
        <v>0</v>
      </c>
      <c r="O940" t="s">
        <v>1007</v>
      </c>
      <c r="P940">
        <v>0.195297829195624</v>
      </c>
      <c r="Q940" t="s">
        <v>1007</v>
      </c>
      <c r="R940">
        <v>0.13462858350248999</v>
      </c>
      <c r="S940" t="s">
        <v>1007</v>
      </c>
      <c r="T940">
        <v>0.34022552031092301</v>
      </c>
      <c r="V940" t="s">
        <v>1007</v>
      </c>
      <c r="W940">
        <v>0.60932323710585401</v>
      </c>
      <c r="X940" t="s">
        <v>1007</v>
      </c>
      <c r="Y940">
        <v>0.65601145038090103</v>
      </c>
      <c r="Z940" t="s">
        <v>1007</v>
      </c>
      <c r="AA940">
        <v>0.41354024557222102</v>
      </c>
    </row>
    <row r="941" spans="1:27">
      <c r="A941" t="s">
        <v>950</v>
      </c>
      <c r="B941">
        <v>0</v>
      </c>
      <c r="C941" t="s">
        <v>950</v>
      </c>
      <c r="D941">
        <v>0</v>
      </c>
      <c r="E941" t="s">
        <v>950</v>
      </c>
      <c r="F941">
        <v>0</v>
      </c>
      <c r="H941" t="s">
        <v>950</v>
      </c>
      <c r="I941">
        <v>0</v>
      </c>
      <c r="J941" t="s">
        <v>950</v>
      </c>
      <c r="K941">
        <v>0</v>
      </c>
      <c r="L941" t="s">
        <v>950</v>
      </c>
      <c r="M941">
        <v>0</v>
      </c>
      <c r="O941" t="s">
        <v>1008</v>
      </c>
      <c r="P941">
        <v>-2.9835009292582901E-2</v>
      </c>
      <c r="Q941" t="s">
        <v>1008</v>
      </c>
      <c r="R941">
        <v>-2.1075379088870201E-2</v>
      </c>
      <c r="S941" t="s">
        <v>1008</v>
      </c>
      <c r="T941">
        <v>-2.4376096058404E-2</v>
      </c>
      <c r="V941" t="s">
        <v>1008</v>
      </c>
      <c r="W941">
        <v>-9.8561021441128105E-2</v>
      </c>
      <c r="X941" t="s">
        <v>1008</v>
      </c>
      <c r="Y941">
        <v>-9.9395372119033695E-2</v>
      </c>
      <c r="Z941" t="s">
        <v>1008</v>
      </c>
      <c r="AA941">
        <v>-0.10589404912025201</v>
      </c>
    </row>
    <row r="942" spans="1:27">
      <c r="A942" t="s">
        <v>951</v>
      </c>
      <c r="B942">
        <v>0.290423078475265</v>
      </c>
      <c r="C942" t="s">
        <v>951</v>
      </c>
      <c r="D942">
        <v>0.177286198137171</v>
      </c>
      <c r="E942" t="s">
        <v>951</v>
      </c>
      <c r="F942">
        <v>0.15040544075333501</v>
      </c>
      <c r="H942" t="s">
        <v>951</v>
      </c>
      <c r="I942">
        <v>0.57947019867549598</v>
      </c>
      <c r="J942" t="s">
        <v>951</v>
      </c>
      <c r="K942">
        <v>0.34034653465346498</v>
      </c>
      <c r="L942" t="s">
        <v>951</v>
      </c>
      <c r="M942">
        <v>0.87898988734141903</v>
      </c>
      <c r="O942" t="s">
        <v>1009</v>
      </c>
      <c r="P942">
        <v>2.0768723709493401E-2</v>
      </c>
      <c r="Q942" t="s">
        <v>1009</v>
      </c>
      <c r="R942">
        <v>1.40103652324528E-2</v>
      </c>
      <c r="S942" t="s">
        <v>1009</v>
      </c>
      <c r="T942">
        <v>1.64468668065436E-2</v>
      </c>
      <c r="V942" t="s">
        <v>1009</v>
      </c>
      <c r="W942">
        <v>7.9204911897249902E-2</v>
      </c>
      <c r="X942" t="s">
        <v>1009</v>
      </c>
      <c r="Y942">
        <v>7.5023249239937806E-2</v>
      </c>
      <c r="Z942" t="s">
        <v>1009</v>
      </c>
      <c r="AA942">
        <v>8.0126400524796998E-2</v>
      </c>
    </row>
    <row r="943" spans="1:27">
      <c r="A943" t="s">
        <v>952</v>
      </c>
      <c r="B943">
        <v>0</v>
      </c>
      <c r="C943" t="s">
        <v>952</v>
      </c>
      <c r="D943">
        <v>0</v>
      </c>
      <c r="E943" t="s">
        <v>952</v>
      </c>
      <c r="F943">
        <v>0</v>
      </c>
      <c r="H943" t="s">
        <v>952</v>
      </c>
      <c r="I943">
        <v>0</v>
      </c>
      <c r="J943" t="s">
        <v>952</v>
      </c>
      <c r="K943">
        <v>0</v>
      </c>
      <c r="L943" t="s">
        <v>952</v>
      </c>
      <c r="M943">
        <v>0</v>
      </c>
      <c r="O943" t="s">
        <v>1010</v>
      </c>
      <c r="P943" s="3">
        <v>2.1272505720836599E-5</v>
      </c>
      <c r="Q943" t="s">
        <v>1010</v>
      </c>
      <c r="R943" s="3">
        <v>1.43502309754337E-5</v>
      </c>
      <c r="S943" t="s">
        <v>1010</v>
      </c>
      <c r="T943" s="3">
        <v>1.6845895813406898E-5</v>
      </c>
      <c r="U943" s="72"/>
      <c r="V943" t="s">
        <v>1010</v>
      </c>
      <c r="W943">
        <v>0</v>
      </c>
      <c r="X943" t="s">
        <v>1010</v>
      </c>
      <c r="Y943" s="3">
        <v>7.6843228313153102E-5</v>
      </c>
      <c r="Z943" t="s">
        <v>1010</v>
      </c>
      <c r="AA943" s="3">
        <v>8.2070090830094794E-5</v>
      </c>
    </row>
    <row r="944" spans="1:27">
      <c r="A944" t="s">
        <v>953</v>
      </c>
      <c r="B944">
        <v>4.3566362715298803</v>
      </c>
      <c r="C944" t="s">
        <v>953</v>
      </c>
      <c r="D944">
        <v>3.8262066045723899</v>
      </c>
      <c r="E944" t="s">
        <v>953</v>
      </c>
      <c r="F944">
        <v>3.2326270816984901</v>
      </c>
      <c r="H944" t="s">
        <v>953</v>
      </c>
      <c r="I944">
        <v>3.14569536423841</v>
      </c>
      <c r="J944" t="s">
        <v>953</v>
      </c>
      <c r="K944">
        <v>2.93935643564356</v>
      </c>
      <c r="L944" t="s">
        <v>953</v>
      </c>
      <c r="M944">
        <v>3.88628620102214</v>
      </c>
      <c r="O944" t="s">
        <v>1011</v>
      </c>
      <c r="P944" s="3">
        <v>2.8236757535132E-5</v>
      </c>
      <c r="Q944" t="s">
        <v>1011</v>
      </c>
      <c r="R944" s="3">
        <v>1.9048223259173499E-5</v>
      </c>
      <c r="S944" t="s">
        <v>1011</v>
      </c>
      <c r="T944" s="3">
        <v>2.2360843964780599E-5</v>
      </c>
      <c r="U944" s="72"/>
      <c r="V944" t="s">
        <v>1011</v>
      </c>
      <c r="W944" s="3">
        <v>1.07685475732562E-4</v>
      </c>
      <c r="X944" t="s">
        <v>1011</v>
      </c>
      <c r="Y944" s="3">
        <v>1.02000167561898E-4</v>
      </c>
      <c r="Z944" t="s">
        <v>1011</v>
      </c>
      <c r="AA944" s="3">
        <v>1.08938313957677E-4</v>
      </c>
    </row>
    <row r="945" spans="1:27">
      <c r="A945" t="s">
        <v>954</v>
      </c>
      <c r="B945" s="3">
        <v>1.8634098368712201E-6</v>
      </c>
      <c r="C945" t="s">
        <v>954</v>
      </c>
      <c r="D945" s="3">
        <v>1.1884744827388199E-6</v>
      </c>
      <c r="E945" t="s">
        <v>954</v>
      </c>
      <c r="F945" s="3">
        <v>9.2912669291051201E-7</v>
      </c>
      <c r="G945" s="72"/>
      <c r="H945" t="s">
        <v>954</v>
      </c>
      <c r="I945" s="3">
        <v>3.26251901584344E-6</v>
      </c>
      <c r="J945" t="s">
        <v>954</v>
      </c>
      <c r="K945" s="3">
        <v>1.82983611883419E-6</v>
      </c>
      <c r="L945" t="s">
        <v>954</v>
      </c>
      <c r="M945" s="3">
        <v>3.6897640392022299E-6</v>
      </c>
      <c r="N945" s="72"/>
      <c r="O945" t="s">
        <v>1012</v>
      </c>
      <c r="P945">
        <v>0</v>
      </c>
      <c r="Q945" t="s">
        <v>1012</v>
      </c>
      <c r="R945">
        <v>0</v>
      </c>
      <c r="S945" t="s">
        <v>1012</v>
      </c>
      <c r="T945">
        <v>0</v>
      </c>
      <c r="V945" t="s">
        <v>1012</v>
      </c>
      <c r="W945">
        <v>0</v>
      </c>
      <c r="X945" t="s">
        <v>1012</v>
      </c>
      <c r="Y945">
        <v>0</v>
      </c>
      <c r="Z945" t="s">
        <v>1012</v>
      </c>
      <c r="AA945">
        <v>0</v>
      </c>
    </row>
    <row r="946" spans="1:27">
      <c r="A946" t="s">
        <v>955</v>
      </c>
      <c r="B946">
        <v>0</v>
      </c>
      <c r="C946" t="s">
        <v>955</v>
      </c>
      <c r="D946">
        <v>0</v>
      </c>
      <c r="E946" t="s">
        <v>955</v>
      </c>
      <c r="F946">
        <v>0</v>
      </c>
      <c r="H946" t="s">
        <v>955</v>
      </c>
      <c r="I946">
        <v>0</v>
      </c>
      <c r="J946" t="s">
        <v>955</v>
      </c>
      <c r="K946">
        <v>0</v>
      </c>
      <c r="L946" t="s">
        <v>955</v>
      </c>
      <c r="M946">
        <v>0</v>
      </c>
      <c r="O946" t="s">
        <v>1013</v>
      </c>
      <c r="P946">
        <v>2.6290092390896101E-2</v>
      </c>
      <c r="Q946" t="s">
        <v>1013</v>
      </c>
      <c r="R946">
        <v>1.18789926614223E-2</v>
      </c>
      <c r="S946" t="s">
        <v>1013</v>
      </c>
      <c r="T946">
        <v>2.12669426643225E-2</v>
      </c>
      <c r="V946" t="s">
        <v>1013</v>
      </c>
      <c r="W946">
        <v>0.106483672503549</v>
      </c>
      <c r="X946" t="s">
        <v>1013</v>
      </c>
      <c r="Y946">
        <v>8.9456106870228994E-2</v>
      </c>
      <c r="Z946" t="s">
        <v>1013</v>
      </c>
      <c r="AA946">
        <v>0.102319236016371</v>
      </c>
    </row>
    <row r="947" spans="1:27">
      <c r="A947" t="s">
        <v>956</v>
      </c>
      <c r="B947">
        <v>0</v>
      </c>
      <c r="C947" t="s">
        <v>956</v>
      </c>
      <c r="D947">
        <v>0</v>
      </c>
      <c r="E947" t="s">
        <v>956</v>
      </c>
      <c r="F947">
        <v>0</v>
      </c>
      <c r="H947" t="s">
        <v>956</v>
      </c>
      <c r="I947">
        <v>0</v>
      </c>
      <c r="J947" t="s">
        <v>956</v>
      </c>
      <c r="K947">
        <v>0</v>
      </c>
      <c r="L947" t="s">
        <v>956</v>
      </c>
      <c r="M947">
        <v>0</v>
      </c>
      <c r="O947" t="s">
        <v>1014</v>
      </c>
      <c r="P947">
        <v>6.8985916499519604</v>
      </c>
      <c r="Q947" t="s">
        <v>1014</v>
      </c>
      <c r="R947">
        <v>4.5677153360355698</v>
      </c>
      <c r="S947" t="s">
        <v>1014</v>
      </c>
      <c r="T947">
        <v>5.6307945519753702</v>
      </c>
      <c r="V947" t="s">
        <v>1014</v>
      </c>
      <c r="W947">
        <v>26.525286377436998</v>
      </c>
      <c r="X947" t="s">
        <v>1014</v>
      </c>
      <c r="Y947">
        <v>26.972587956071902</v>
      </c>
      <c r="Z947" t="s">
        <v>1014</v>
      </c>
      <c r="AA947">
        <v>23.056808622759998</v>
      </c>
    </row>
    <row r="948" spans="1:27">
      <c r="A948" t="s">
        <v>957</v>
      </c>
      <c r="B948">
        <v>5.4277029958029702E-2</v>
      </c>
      <c r="C948" t="s">
        <v>957</v>
      </c>
      <c r="D948">
        <v>1.8522438611346299E-2</v>
      </c>
      <c r="E948" t="s">
        <v>957</v>
      </c>
      <c r="F948">
        <v>1.5258522974975999E-2</v>
      </c>
      <c r="H948" t="s">
        <v>957</v>
      </c>
      <c r="I948">
        <v>3.6216887417218499E-2</v>
      </c>
      <c r="J948" t="s">
        <v>957</v>
      </c>
      <c r="K948">
        <v>9.7488773126416198E-2</v>
      </c>
      <c r="L948" t="s">
        <v>957</v>
      </c>
      <c r="M948">
        <v>3.7265758091993097E-2</v>
      </c>
      <c r="O948" t="s">
        <v>1015</v>
      </c>
      <c r="P948">
        <v>0.11750005538800699</v>
      </c>
      <c r="Q948" t="s">
        <v>1015</v>
      </c>
      <c r="R948">
        <v>9.4220742031232596E-2</v>
      </c>
      <c r="S948" t="s">
        <v>1015</v>
      </c>
      <c r="T948">
        <v>0.119485564656094</v>
      </c>
      <c r="V948" t="s">
        <v>1015</v>
      </c>
      <c r="W948">
        <v>0.26703938227728902</v>
      </c>
      <c r="X948" t="s">
        <v>1015</v>
      </c>
      <c r="Y948">
        <v>0.58029098514888799</v>
      </c>
      <c r="Z948" t="s">
        <v>1015</v>
      </c>
      <c r="AA948">
        <v>0</v>
      </c>
    </row>
    <row r="949" spans="1:27">
      <c r="A949" t="s">
        <v>958</v>
      </c>
      <c r="B949">
        <v>4.21672582992672E-2</v>
      </c>
      <c r="C949" t="s">
        <v>958</v>
      </c>
      <c r="D949">
        <v>2.6894089268027801E-2</v>
      </c>
      <c r="E949" t="s">
        <v>958</v>
      </c>
      <c r="F949">
        <v>2.1025286266860701E-2</v>
      </c>
      <c r="H949" t="s">
        <v>958</v>
      </c>
      <c r="I949">
        <v>7.3827817866590303E-2</v>
      </c>
      <c r="J949" t="s">
        <v>958</v>
      </c>
      <c r="K949">
        <v>4.1407515803267902E-2</v>
      </c>
      <c r="L949" t="s">
        <v>958</v>
      </c>
      <c r="M949">
        <v>8.3495981520430404E-2</v>
      </c>
      <c r="O949" t="s">
        <v>1016</v>
      </c>
      <c r="P949">
        <v>0.47502283097096498</v>
      </c>
      <c r="Q949" t="s">
        <v>1016</v>
      </c>
      <c r="R949">
        <v>0.12458025733335901</v>
      </c>
      <c r="S949" t="s">
        <v>1016</v>
      </c>
      <c r="T949">
        <v>0.51640825390501899</v>
      </c>
      <c r="V949" t="s">
        <v>1016</v>
      </c>
      <c r="W949">
        <v>3.1947315771365901</v>
      </c>
      <c r="X949" t="s">
        <v>1016</v>
      </c>
      <c r="Y949">
        <v>3.5090554296106502</v>
      </c>
      <c r="Z949" t="s">
        <v>1016</v>
      </c>
      <c r="AA949">
        <v>5.2400680311877297</v>
      </c>
    </row>
    <row r="950" spans="1:27">
      <c r="A950" t="s">
        <v>959</v>
      </c>
      <c r="B950">
        <v>0.53254223638895604</v>
      </c>
      <c r="C950" t="s">
        <v>959</v>
      </c>
      <c r="D950">
        <v>0.54055607730283195</v>
      </c>
      <c r="E950" t="s">
        <v>959</v>
      </c>
      <c r="F950">
        <v>0.38998310934569103</v>
      </c>
      <c r="H950" t="s">
        <v>959</v>
      </c>
      <c r="I950">
        <v>0.37346764060846999</v>
      </c>
      <c r="J950" t="s">
        <v>959</v>
      </c>
      <c r="K950">
        <v>7.1292430960557401E-2</v>
      </c>
      <c r="L950" t="s">
        <v>959</v>
      </c>
      <c r="M950">
        <v>0.44588665129400201</v>
      </c>
      <c r="O950" t="s">
        <v>1017</v>
      </c>
      <c r="P950">
        <v>0</v>
      </c>
      <c r="Q950" t="s">
        <v>1017</v>
      </c>
      <c r="R950">
        <v>0</v>
      </c>
      <c r="S950" t="s">
        <v>1017</v>
      </c>
      <c r="T950">
        <v>0</v>
      </c>
      <c r="V950" t="s">
        <v>1017</v>
      </c>
      <c r="W950">
        <v>0</v>
      </c>
      <c r="X950" t="s">
        <v>1017</v>
      </c>
      <c r="Y950">
        <v>0</v>
      </c>
      <c r="Z950" t="s">
        <v>1017</v>
      </c>
      <c r="AA950">
        <v>0</v>
      </c>
    </row>
    <row r="951" spans="1:27">
      <c r="A951" t="s">
        <v>960</v>
      </c>
      <c r="B951">
        <v>3.3063009163015501E-2</v>
      </c>
      <c r="C951" t="s">
        <v>960</v>
      </c>
      <c r="D951">
        <v>2.1087439774419101E-2</v>
      </c>
      <c r="E951" t="s">
        <v>960</v>
      </c>
      <c r="F951">
        <v>1.6485758402268399E-2</v>
      </c>
      <c r="H951" t="s">
        <v>960</v>
      </c>
      <c r="I951">
        <v>5.7887800096068497E-2</v>
      </c>
      <c r="J951" t="s">
        <v>960</v>
      </c>
      <c r="K951">
        <v>3.2467301163705997E-2</v>
      </c>
      <c r="L951" t="s">
        <v>960</v>
      </c>
      <c r="M951">
        <v>6.54685297049582E-2</v>
      </c>
      <c r="O951" t="s">
        <v>1018</v>
      </c>
      <c r="P951">
        <v>0.11623801393628699</v>
      </c>
      <c r="Q951" t="s">
        <v>1018</v>
      </c>
      <c r="R951">
        <v>6.9925588031475E-2</v>
      </c>
      <c r="S951" t="s">
        <v>1018</v>
      </c>
      <c r="T951">
        <v>8.1104789079442893E-2</v>
      </c>
      <c r="V951" t="s">
        <v>1018</v>
      </c>
      <c r="W951">
        <v>0.40026476020789697</v>
      </c>
      <c r="X951" t="s">
        <v>1018</v>
      </c>
      <c r="Y951">
        <v>0.44062501109874502</v>
      </c>
      <c r="Z951" t="s">
        <v>1018</v>
      </c>
      <c r="AA951">
        <v>0.33193109877184301</v>
      </c>
    </row>
    <row r="952" spans="1:27">
      <c r="A952" t="s">
        <v>961</v>
      </c>
      <c r="B952">
        <v>3.2099442870159603E-2</v>
      </c>
      <c r="C952" t="s">
        <v>961</v>
      </c>
      <c r="D952">
        <v>2.1235019159521001E-2</v>
      </c>
      <c r="E952" t="s">
        <v>961</v>
      </c>
      <c r="F952">
        <v>1.7081175313369501E-2</v>
      </c>
      <c r="H952" t="s">
        <v>961</v>
      </c>
      <c r="I952">
        <v>5.1427141205303999E-2</v>
      </c>
      <c r="J952" t="s">
        <v>961</v>
      </c>
      <c r="K952">
        <v>2.9942863241609299E-2</v>
      </c>
      <c r="L952" t="s">
        <v>961</v>
      </c>
      <c r="M952">
        <v>5.8513117595919199E-2</v>
      </c>
      <c r="O952" t="s">
        <v>1019</v>
      </c>
      <c r="P952">
        <v>0.11750005538800699</v>
      </c>
      <c r="Q952" t="s">
        <v>1019</v>
      </c>
      <c r="R952">
        <v>9.4220742031232596E-2</v>
      </c>
      <c r="S952" t="s">
        <v>1019</v>
      </c>
      <c r="T952">
        <v>0.119485564656094</v>
      </c>
      <c r="V952" t="s">
        <v>1019</v>
      </c>
      <c r="W952">
        <v>0.26703938227728902</v>
      </c>
      <c r="X952" t="s">
        <v>1019</v>
      </c>
      <c r="Y952">
        <v>0.58029098514888799</v>
      </c>
      <c r="Z952" t="s">
        <v>1019</v>
      </c>
      <c r="AA952">
        <v>0</v>
      </c>
    </row>
    <row r="953" spans="1:27">
      <c r="A953" t="s">
        <v>962</v>
      </c>
      <c r="B953">
        <v>8.6843247937472799E-3</v>
      </c>
      <c r="C953" t="s">
        <v>962</v>
      </c>
      <c r="D953">
        <v>4.23370025402201E-3</v>
      </c>
      <c r="E953" t="s">
        <v>962</v>
      </c>
      <c r="F953">
        <v>4.3595779928502897E-3</v>
      </c>
      <c r="H953" t="s">
        <v>962</v>
      </c>
      <c r="I953">
        <v>1.24172185430463E-2</v>
      </c>
      <c r="J953" t="s">
        <v>962</v>
      </c>
      <c r="K953">
        <v>8.8401697312588401E-3</v>
      </c>
      <c r="L953" t="s">
        <v>962</v>
      </c>
      <c r="M953">
        <v>4.2589437819420704E-3</v>
      </c>
      <c r="O953" t="s">
        <v>1020</v>
      </c>
      <c r="P953">
        <v>0</v>
      </c>
      <c r="Q953" t="s">
        <v>1020</v>
      </c>
      <c r="R953">
        <v>0</v>
      </c>
      <c r="S953" t="s">
        <v>1020</v>
      </c>
      <c r="T953">
        <v>0</v>
      </c>
      <c r="V953" t="s">
        <v>1020</v>
      </c>
      <c r="W953">
        <v>0</v>
      </c>
      <c r="X953" t="s">
        <v>1020</v>
      </c>
      <c r="Y953">
        <v>0</v>
      </c>
      <c r="Z953" t="s">
        <v>1020</v>
      </c>
      <c r="AA953">
        <v>0</v>
      </c>
    </row>
    <row r="954" spans="1:27">
      <c r="A954" t="s">
        <v>964</v>
      </c>
      <c r="B954">
        <v>0</v>
      </c>
      <c r="C954" t="s">
        <v>964</v>
      </c>
      <c r="D954">
        <v>0</v>
      </c>
      <c r="E954" t="s">
        <v>964</v>
      </c>
      <c r="F954">
        <v>0</v>
      </c>
      <c r="H954" t="s">
        <v>964</v>
      </c>
      <c r="I954">
        <v>0</v>
      </c>
      <c r="J954" t="s">
        <v>964</v>
      </c>
      <c r="K954">
        <v>0</v>
      </c>
      <c r="L954" t="s">
        <v>964</v>
      </c>
      <c r="M954">
        <v>0</v>
      </c>
      <c r="O954" t="s">
        <v>1021</v>
      </c>
      <c r="P954">
        <v>0</v>
      </c>
      <c r="Q954" t="s">
        <v>1021</v>
      </c>
      <c r="R954">
        <v>0</v>
      </c>
      <c r="S954" t="s">
        <v>1021</v>
      </c>
      <c r="T954">
        <v>0</v>
      </c>
      <c r="V954" t="s">
        <v>1021</v>
      </c>
      <c r="W954">
        <v>0</v>
      </c>
      <c r="X954" t="s">
        <v>1021</v>
      </c>
      <c r="Y954">
        <v>0</v>
      </c>
      <c r="Z954" t="s">
        <v>1021</v>
      </c>
      <c r="AA954">
        <v>0</v>
      </c>
    </row>
    <row r="955" spans="1:27">
      <c r="A955" t="s">
        <v>965</v>
      </c>
      <c r="B955">
        <v>0</v>
      </c>
      <c r="C955" t="s">
        <v>965</v>
      </c>
      <c r="D955">
        <v>0</v>
      </c>
      <c r="E955" t="s">
        <v>965</v>
      </c>
      <c r="F955">
        <v>0</v>
      </c>
      <c r="H955" t="s">
        <v>965</v>
      </c>
      <c r="I955">
        <v>0</v>
      </c>
      <c r="J955" t="s">
        <v>965</v>
      </c>
      <c r="K955">
        <v>0</v>
      </c>
      <c r="L955" t="s">
        <v>965</v>
      </c>
      <c r="M955">
        <v>0</v>
      </c>
      <c r="O955" t="s">
        <v>1022</v>
      </c>
      <c r="P955">
        <v>3.8958125050703498</v>
      </c>
      <c r="Q955" t="s">
        <v>1022</v>
      </c>
      <c r="R955">
        <v>2.4877475120883901</v>
      </c>
      <c r="S955" t="s">
        <v>1022</v>
      </c>
      <c r="T955">
        <v>2.9236721454944901</v>
      </c>
      <c r="V955" t="s">
        <v>1022</v>
      </c>
      <c r="W955">
        <v>14.581578241559299</v>
      </c>
      <c r="X955" t="s">
        <v>1022</v>
      </c>
      <c r="Y955">
        <v>14.8467613147513</v>
      </c>
      <c r="Z955" t="s">
        <v>1022</v>
      </c>
      <c r="AA955">
        <v>13.142062496423</v>
      </c>
    </row>
    <row r="956" spans="1:27">
      <c r="A956" t="s">
        <v>966</v>
      </c>
      <c r="B956">
        <v>5.5452689222875003E-2</v>
      </c>
      <c r="C956" t="s">
        <v>966</v>
      </c>
      <c r="D956">
        <v>3.6684092090581502E-2</v>
      </c>
      <c r="E956" t="s">
        <v>966</v>
      </c>
      <c r="F956">
        <v>2.95082101656589E-2</v>
      </c>
      <c r="H956" t="s">
        <v>966</v>
      </c>
      <c r="I956">
        <v>8.8841831020545201E-2</v>
      </c>
      <c r="J956" t="s">
        <v>966</v>
      </c>
      <c r="K956">
        <v>5.1727137339184902E-2</v>
      </c>
      <c r="L956" t="s">
        <v>966</v>
      </c>
      <c r="M956">
        <v>0.101083054280024</v>
      </c>
      <c r="O956" t="s">
        <v>1023</v>
      </c>
      <c r="P956">
        <v>4.3396721390308798E-2</v>
      </c>
      <c r="Q956" t="s">
        <v>1023</v>
      </c>
      <c r="R956">
        <v>2.7537913163541799E-2</v>
      </c>
      <c r="S956" t="s">
        <v>1023</v>
      </c>
      <c r="T956">
        <v>3.1191515910904799E-2</v>
      </c>
      <c r="V956" t="s">
        <v>1023</v>
      </c>
      <c r="W956">
        <v>0.21888310462236399</v>
      </c>
      <c r="X956" t="s">
        <v>1023</v>
      </c>
      <c r="Y956">
        <v>0.21469465648988201</v>
      </c>
      <c r="Z956" t="s">
        <v>1023</v>
      </c>
      <c r="AA956">
        <v>5.1159618014935397E-2</v>
      </c>
    </row>
    <row r="957" spans="1:27">
      <c r="A957" t="s">
        <v>967</v>
      </c>
      <c r="B957">
        <v>0.39807029239090702</v>
      </c>
      <c r="C957" t="s">
        <v>967</v>
      </c>
      <c r="D957">
        <v>0.303957593712604</v>
      </c>
      <c r="E957" t="s">
        <v>967</v>
      </c>
      <c r="F957">
        <v>0.48637048143973899</v>
      </c>
      <c r="H957" t="s">
        <v>967</v>
      </c>
      <c r="I957">
        <v>2.0294746038125502</v>
      </c>
      <c r="J957" t="s">
        <v>967</v>
      </c>
      <c r="K957">
        <v>2.0991643926808701</v>
      </c>
      <c r="L957" t="s">
        <v>967</v>
      </c>
      <c r="M957">
        <v>1.1643807311775101</v>
      </c>
      <c r="O957" t="s">
        <v>1024</v>
      </c>
      <c r="P957">
        <v>0</v>
      </c>
      <c r="Q957" t="s">
        <v>1024</v>
      </c>
      <c r="R957">
        <v>0</v>
      </c>
      <c r="S957" t="s">
        <v>1024</v>
      </c>
      <c r="T957">
        <v>0</v>
      </c>
      <c r="V957" t="s">
        <v>1024</v>
      </c>
      <c r="W957">
        <v>0</v>
      </c>
      <c r="X957" t="s">
        <v>1024</v>
      </c>
      <c r="Y957">
        <v>0</v>
      </c>
      <c r="Z957" t="s">
        <v>1024</v>
      </c>
      <c r="AA957">
        <v>0</v>
      </c>
    </row>
    <row r="958" spans="1:27">
      <c r="A958" t="s">
        <v>968</v>
      </c>
      <c r="B958">
        <v>4.4542485331064197E-2</v>
      </c>
      <c r="C958" t="s">
        <v>968</v>
      </c>
      <c r="D958">
        <v>2.94665715303466E-2</v>
      </c>
      <c r="E958" t="s">
        <v>968</v>
      </c>
      <c r="F958">
        <v>2.3702529788776801E-2</v>
      </c>
      <c r="H958" t="s">
        <v>968</v>
      </c>
      <c r="I958">
        <v>7.1362381335449906E-2</v>
      </c>
      <c r="J958" t="s">
        <v>968</v>
      </c>
      <c r="K958">
        <v>4.1549928206053403E-2</v>
      </c>
      <c r="L958" t="s">
        <v>968</v>
      </c>
      <c r="M958">
        <v>8.1195168798831693E-2</v>
      </c>
      <c r="O958" t="s">
        <v>1025</v>
      </c>
      <c r="P958">
        <v>0</v>
      </c>
      <c r="Q958" t="s">
        <v>1025</v>
      </c>
      <c r="R958">
        <v>0</v>
      </c>
      <c r="S958" t="s">
        <v>1025</v>
      </c>
      <c r="T958">
        <v>0</v>
      </c>
      <c r="V958" t="s">
        <v>1025</v>
      </c>
      <c r="W958">
        <v>0</v>
      </c>
      <c r="X958" t="s">
        <v>1025</v>
      </c>
      <c r="Y958">
        <v>0</v>
      </c>
      <c r="Z958" t="s">
        <v>1025</v>
      </c>
      <c r="AA958">
        <v>0</v>
      </c>
    </row>
    <row r="959" spans="1:27">
      <c r="A959" t="s">
        <v>969</v>
      </c>
      <c r="B959">
        <v>4.6954777164501103E-2</v>
      </c>
      <c r="C959" t="s">
        <v>969</v>
      </c>
      <c r="D959">
        <v>3.96365260676248E-2</v>
      </c>
      <c r="E959" t="s">
        <v>969</v>
      </c>
      <c r="F959">
        <v>3.4834084261092302E-2</v>
      </c>
      <c r="H959" t="s">
        <v>969</v>
      </c>
      <c r="I959">
        <v>0.14471817656885799</v>
      </c>
      <c r="J959" t="s">
        <v>969</v>
      </c>
      <c r="K959">
        <v>6.6217494691954898E-2</v>
      </c>
      <c r="L959" t="s">
        <v>969</v>
      </c>
      <c r="M959">
        <v>0.127599379120511</v>
      </c>
      <c r="O959" t="s">
        <v>1026</v>
      </c>
      <c r="P959">
        <v>0</v>
      </c>
      <c r="Q959" t="s">
        <v>1026</v>
      </c>
      <c r="R959">
        <v>0</v>
      </c>
      <c r="S959" t="s">
        <v>1026</v>
      </c>
      <c r="T959">
        <v>0</v>
      </c>
      <c r="V959" t="s">
        <v>1026</v>
      </c>
      <c r="W959">
        <v>0</v>
      </c>
      <c r="X959" t="s">
        <v>1026</v>
      </c>
      <c r="Y959">
        <v>0</v>
      </c>
      <c r="Z959" t="s">
        <v>1026</v>
      </c>
      <c r="AA959">
        <v>0</v>
      </c>
    </row>
    <row r="960" spans="1:27">
      <c r="A960" t="s">
        <v>1027</v>
      </c>
      <c r="B960">
        <v>0.57244174265450798</v>
      </c>
      <c r="C960" t="s">
        <v>1027</v>
      </c>
      <c r="D960">
        <v>0.44493543607112601</v>
      </c>
      <c r="E960" t="s">
        <v>1027</v>
      </c>
      <c r="F960">
        <v>0.246098177696399</v>
      </c>
      <c r="H960" t="s">
        <v>1027</v>
      </c>
      <c r="I960">
        <v>0.220405629139072</v>
      </c>
      <c r="J960" t="s">
        <v>1027</v>
      </c>
      <c r="K960">
        <v>0.23220179160773199</v>
      </c>
      <c r="L960" t="s">
        <v>1027</v>
      </c>
      <c r="M960">
        <v>0.167163543441226</v>
      </c>
      <c r="O960" t="s">
        <v>1028</v>
      </c>
      <c r="P960">
        <v>0</v>
      </c>
      <c r="Q960" t="s">
        <v>1028</v>
      </c>
      <c r="R960">
        <v>0</v>
      </c>
      <c r="S960" t="s">
        <v>1028</v>
      </c>
      <c r="T960">
        <v>0</v>
      </c>
      <c r="V960" t="s">
        <v>1028</v>
      </c>
      <c r="W960">
        <v>0</v>
      </c>
      <c r="X960" t="s">
        <v>1028</v>
      </c>
      <c r="Y960">
        <v>0</v>
      </c>
      <c r="Z960" t="s">
        <v>1028</v>
      </c>
      <c r="AA960">
        <v>0</v>
      </c>
    </row>
    <row r="961" spans="1:27">
      <c r="A961" t="s">
        <v>971</v>
      </c>
      <c r="B961" s="3">
        <v>8.3812100367544099E-5</v>
      </c>
      <c r="C961" t="s">
        <v>971</v>
      </c>
      <c r="D961" s="3">
        <v>5.3454983794021298E-5</v>
      </c>
      <c r="E961" t="s">
        <v>971</v>
      </c>
      <c r="F961" s="3">
        <v>4.17900872365962E-5</v>
      </c>
      <c r="G961" s="72"/>
      <c r="H961" t="s">
        <v>971</v>
      </c>
      <c r="I961" s="3">
        <v>1.4674097227371601E-4</v>
      </c>
      <c r="J961" t="s">
        <v>971</v>
      </c>
      <c r="K961" s="3">
        <v>8.2302027934656106E-5</v>
      </c>
      <c r="L961" t="s">
        <v>971</v>
      </c>
      <c r="M961" s="3">
        <v>1.65957519310629E-4</v>
      </c>
      <c r="N961" s="72"/>
      <c r="O961" t="s">
        <v>1029</v>
      </c>
      <c r="P961">
        <v>5.0702321039585302E-2</v>
      </c>
      <c r="Q961" t="s">
        <v>1029</v>
      </c>
      <c r="R961">
        <v>2.9037537616810001E-2</v>
      </c>
      <c r="S961" t="s">
        <v>1029</v>
      </c>
      <c r="T961">
        <v>2.6229229285997802E-2</v>
      </c>
      <c r="V961" t="s">
        <v>1029</v>
      </c>
      <c r="W961">
        <v>0.21357834343545401</v>
      </c>
      <c r="X961" t="s">
        <v>1029</v>
      </c>
      <c r="Y961">
        <v>0.25644083969465598</v>
      </c>
      <c r="Z961" t="s">
        <v>1029</v>
      </c>
      <c r="AA961">
        <v>0.14068894952250999</v>
      </c>
    </row>
    <row r="962" spans="1:27">
      <c r="A962" t="s">
        <v>972</v>
      </c>
      <c r="B962">
        <v>3.7629753869951798E-3</v>
      </c>
      <c r="C962" t="s">
        <v>972</v>
      </c>
      <c r="D962">
        <v>2.4000089181277998E-3</v>
      </c>
      <c r="E962" t="s">
        <v>972</v>
      </c>
      <c r="F962">
        <v>1.8762812171760001E-3</v>
      </c>
      <c r="H962" t="s">
        <v>972</v>
      </c>
      <c r="I962">
        <v>6.5883406394569802E-3</v>
      </c>
      <c r="J962" t="s">
        <v>972</v>
      </c>
      <c r="K962">
        <v>3.6951765205711401E-3</v>
      </c>
      <c r="L962" t="s">
        <v>972</v>
      </c>
      <c r="M962">
        <v>7.4511205149860099E-3</v>
      </c>
      <c r="O962" t="s">
        <v>1030</v>
      </c>
      <c r="P962">
        <v>0</v>
      </c>
      <c r="Q962" t="s">
        <v>1030</v>
      </c>
      <c r="R962">
        <v>0</v>
      </c>
      <c r="S962" t="s">
        <v>1030</v>
      </c>
      <c r="T962">
        <v>0</v>
      </c>
      <c r="V962" t="s">
        <v>1030</v>
      </c>
      <c r="W962">
        <v>0</v>
      </c>
      <c r="X962" t="s">
        <v>1030</v>
      </c>
      <c r="Y962">
        <v>0</v>
      </c>
      <c r="Z962" t="s">
        <v>1030</v>
      </c>
      <c r="AA962">
        <v>0</v>
      </c>
    </row>
    <row r="963" spans="1:27">
      <c r="A963" t="s">
        <v>973</v>
      </c>
      <c r="B963">
        <v>0</v>
      </c>
      <c r="C963" t="s">
        <v>973</v>
      </c>
      <c r="D963">
        <v>0</v>
      </c>
      <c r="E963" t="s">
        <v>973</v>
      </c>
      <c r="F963">
        <v>0</v>
      </c>
      <c r="H963" t="s">
        <v>973</v>
      </c>
      <c r="I963">
        <v>0</v>
      </c>
      <c r="J963" t="s">
        <v>973</v>
      </c>
      <c r="K963">
        <v>0</v>
      </c>
      <c r="L963" t="s">
        <v>973</v>
      </c>
      <c r="M963">
        <v>0</v>
      </c>
      <c r="O963" t="s">
        <v>1031</v>
      </c>
      <c r="P963">
        <v>0.18966423795791301</v>
      </c>
      <c r="Q963" t="s">
        <v>1031</v>
      </c>
      <c r="R963">
        <v>0.15686007849580999</v>
      </c>
      <c r="S963" t="s">
        <v>1031</v>
      </c>
      <c r="T963">
        <v>0.187670450774021</v>
      </c>
      <c r="V963" t="s">
        <v>1031</v>
      </c>
      <c r="W963">
        <v>0.71439113542146504</v>
      </c>
      <c r="X963" t="s">
        <v>1031</v>
      </c>
      <c r="Y963">
        <v>0.85200687704491396</v>
      </c>
      <c r="Z963" t="s">
        <v>1031</v>
      </c>
      <c r="AA963">
        <v>0.54143929058045603</v>
      </c>
    </row>
    <row r="964" spans="1:27">
      <c r="A964" t="s">
        <v>974</v>
      </c>
      <c r="B964">
        <v>0.37058478567632802</v>
      </c>
      <c r="C964" t="s">
        <v>974</v>
      </c>
      <c r="D964">
        <v>0.236357323417905</v>
      </c>
      <c r="E964" t="s">
        <v>974</v>
      </c>
      <c r="F964">
        <v>0.184779649396659</v>
      </c>
      <c r="H964" t="s">
        <v>974</v>
      </c>
      <c r="I964">
        <v>0.64883198869938497</v>
      </c>
      <c r="J964" t="s">
        <v>974</v>
      </c>
      <c r="K964">
        <v>0.363907827733783</v>
      </c>
      <c r="L964" t="s">
        <v>974</v>
      </c>
      <c r="M964">
        <v>0.73380014883878097</v>
      </c>
      <c r="O964" t="s">
        <v>1032</v>
      </c>
      <c r="P964">
        <v>0.11750005538800699</v>
      </c>
      <c r="Q964" t="s">
        <v>1032</v>
      </c>
      <c r="R964">
        <v>9.4220742031232596E-2</v>
      </c>
      <c r="S964" t="s">
        <v>1032</v>
      </c>
      <c r="T964">
        <v>0.119485564656094</v>
      </c>
      <c r="V964" t="s">
        <v>1032</v>
      </c>
      <c r="W964">
        <v>0.26703938227728902</v>
      </c>
      <c r="X964" t="s">
        <v>1032</v>
      </c>
      <c r="Y964">
        <v>0.58029098514888799</v>
      </c>
      <c r="Z964" t="s">
        <v>1032</v>
      </c>
      <c r="AA964">
        <v>0</v>
      </c>
    </row>
    <row r="965" spans="1:27">
      <c r="A965" t="s">
        <v>975</v>
      </c>
      <c r="B965">
        <v>1.4473874656245399E-2</v>
      </c>
      <c r="C965" t="s">
        <v>975</v>
      </c>
      <c r="D965">
        <v>1.3230313293818701E-2</v>
      </c>
      <c r="E965" t="s">
        <v>975</v>
      </c>
      <c r="F965">
        <v>8.7191559857005795E-3</v>
      </c>
      <c r="H965" t="s">
        <v>975</v>
      </c>
      <c r="I965">
        <v>7.4389266260041498E-2</v>
      </c>
      <c r="J965" t="s">
        <v>975</v>
      </c>
      <c r="K965">
        <v>3.9780763790664697E-2</v>
      </c>
      <c r="L965" t="s">
        <v>975</v>
      </c>
      <c r="M965">
        <v>0.102669145517856</v>
      </c>
      <c r="O965" t="s">
        <v>1033</v>
      </c>
      <c r="P965">
        <v>0</v>
      </c>
      <c r="Q965" t="s">
        <v>1033</v>
      </c>
      <c r="R965">
        <v>0</v>
      </c>
      <c r="S965" t="s">
        <v>1033</v>
      </c>
      <c r="T965">
        <v>0</v>
      </c>
      <c r="V965" t="s">
        <v>1033</v>
      </c>
      <c r="W965">
        <v>0</v>
      </c>
      <c r="X965" t="s">
        <v>1033</v>
      </c>
      <c r="Y965">
        <v>0</v>
      </c>
      <c r="Z965" t="s">
        <v>1033</v>
      </c>
      <c r="AA965">
        <v>0</v>
      </c>
    </row>
    <row r="966" spans="1:27">
      <c r="A966" t="s">
        <v>976</v>
      </c>
      <c r="B966">
        <v>0</v>
      </c>
      <c r="C966" t="s">
        <v>976</v>
      </c>
      <c r="D966" s="3">
        <v>4.0271019181134099E-5</v>
      </c>
      <c r="E966" t="s">
        <v>976</v>
      </c>
      <c r="F966" s="3">
        <v>3.1483173839557099E-5</v>
      </c>
      <c r="G966" s="72"/>
      <c r="H966" t="s">
        <v>976</v>
      </c>
      <c r="I966" s="3">
        <v>1.10549270175397E-4</v>
      </c>
      <c r="J966" t="s">
        <v>976</v>
      </c>
      <c r="K966">
        <v>0</v>
      </c>
      <c r="L966" t="s">
        <v>976</v>
      </c>
      <c r="M966">
        <v>0</v>
      </c>
      <c r="O966" t="s">
        <v>1034</v>
      </c>
      <c r="P966">
        <v>0</v>
      </c>
      <c r="Q966" t="s">
        <v>1034</v>
      </c>
      <c r="R966">
        <v>0</v>
      </c>
      <c r="S966" t="s">
        <v>1034</v>
      </c>
      <c r="T966">
        <v>4.05419587667823E-3</v>
      </c>
      <c r="V966" t="s">
        <v>1034</v>
      </c>
      <c r="W966">
        <v>0</v>
      </c>
      <c r="X966" t="s">
        <v>1034</v>
      </c>
      <c r="Y966">
        <v>0</v>
      </c>
      <c r="Z966" t="s">
        <v>1034</v>
      </c>
      <c r="AA966">
        <v>0</v>
      </c>
    </row>
    <row r="967" spans="1:27">
      <c r="A967" t="s">
        <v>977</v>
      </c>
      <c r="B967">
        <v>8.2776089159067895E-2</v>
      </c>
      <c r="C967" t="s">
        <v>977</v>
      </c>
      <c r="D967">
        <v>7.2697925486875495E-2</v>
      </c>
      <c r="E967" t="s">
        <v>977</v>
      </c>
      <c r="F967">
        <v>6.1419914552271297E-2</v>
      </c>
      <c r="H967" t="s">
        <v>977</v>
      </c>
      <c r="I967">
        <v>5.97682119205298E-2</v>
      </c>
      <c r="J967" t="s">
        <v>977</v>
      </c>
      <c r="K967">
        <v>5.5847772277227703E-2</v>
      </c>
      <c r="L967" t="s">
        <v>977</v>
      </c>
      <c r="M967">
        <v>7.3839437819420706E-2</v>
      </c>
      <c r="O967" t="s">
        <v>1035</v>
      </c>
      <c r="P967">
        <v>0</v>
      </c>
      <c r="Q967" t="s">
        <v>1035</v>
      </c>
      <c r="R967">
        <v>0</v>
      </c>
      <c r="S967" t="s">
        <v>1035</v>
      </c>
      <c r="T967">
        <v>0</v>
      </c>
      <c r="V967" t="s">
        <v>1035</v>
      </c>
      <c r="W967">
        <v>0</v>
      </c>
      <c r="X967" t="s">
        <v>1035</v>
      </c>
      <c r="Y967">
        <v>0</v>
      </c>
      <c r="Z967" t="s">
        <v>1035</v>
      </c>
      <c r="AA967">
        <v>0</v>
      </c>
    </row>
    <row r="968" spans="1:27">
      <c r="A968" t="s">
        <v>978</v>
      </c>
      <c r="B968">
        <v>1.8092343321768501E-2</v>
      </c>
      <c r="C968" t="s">
        <v>978</v>
      </c>
      <c r="D968">
        <v>1.3230313292297E-2</v>
      </c>
      <c r="E968" t="s">
        <v>978</v>
      </c>
      <c r="F968">
        <v>8.7191559869097494E-3</v>
      </c>
      <c r="H968" t="s">
        <v>978</v>
      </c>
      <c r="I968">
        <v>7.7607615894521503E-2</v>
      </c>
      <c r="J968" t="s">
        <v>978</v>
      </c>
      <c r="K968">
        <v>8.8401697314111502E-2</v>
      </c>
      <c r="L968" t="s">
        <v>978</v>
      </c>
      <c r="M968">
        <v>0.101149914822599</v>
      </c>
      <c r="O968" t="s">
        <v>1036</v>
      </c>
      <c r="P968">
        <v>0.59528280627957597</v>
      </c>
      <c r="Q968" t="s">
        <v>1036</v>
      </c>
      <c r="R968">
        <v>0.477799482603875</v>
      </c>
      <c r="S968" t="s">
        <v>1036</v>
      </c>
      <c r="T968">
        <v>0.75001417796177605</v>
      </c>
      <c r="V968" t="s">
        <v>1036</v>
      </c>
      <c r="W968">
        <v>1.3251301467108301</v>
      </c>
      <c r="X968" t="s">
        <v>1036</v>
      </c>
      <c r="Y968">
        <v>1.4849713740457999</v>
      </c>
      <c r="Z968" t="s">
        <v>1036</v>
      </c>
      <c r="AA968">
        <v>1.3898362892223699</v>
      </c>
    </row>
    <row r="969" spans="1:27">
      <c r="A969" t="s">
        <v>979</v>
      </c>
      <c r="B969">
        <v>-1.8092343321768501E-2</v>
      </c>
      <c r="C969" t="s">
        <v>979</v>
      </c>
      <c r="D969">
        <v>-1.3230313292297E-2</v>
      </c>
      <c r="E969" t="s">
        <v>979</v>
      </c>
      <c r="F969">
        <v>-8.7191559869097494E-3</v>
      </c>
      <c r="H969" t="s">
        <v>979</v>
      </c>
      <c r="I969">
        <v>-7.7607615894521503E-2</v>
      </c>
      <c r="J969" t="s">
        <v>979</v>
      </c>
      <c r="K969">
        <v>-8.8401697314111502E-2</v>
      </c>
      <c r="L969" t="s">
        <v>979</v>
      </c>
      <c r="M969">
        <v>-0.101149914822599</v>
      </c>
      <c r="O969" t="s">
        <v>1037</v>
      </c>
      <c r="P969">
        <v>3.1923683617516699E-2</v>
      </c>
      <c r="Q969" t="s">
        <v>1037</v>
      </c>
      <c r="R969">
        <v>1.4518768808405001E-2</v>
      </c>
      <c r="S969" t="s">
        <v>1037</v>
      </c>
      <c r="T969">
        <v>2.83559235524301E-2</v>
      </c>
      <c r="V969" t="s">
        <v>1037</v>
      </c>
      <c r="W969">
        <v>0.13606247042120201</v>
      </c>
      <c r="X969" t="s">
        <v>1037</v>
      </c>
      <c r="Y969">
        <v>0.119274809160305</v>
      </c>
      <c r="Z969" t="s">
        <v>1037</v>
      </c>
      <c r="AA969">
        <v>0.115109140518417</v>
      </c>
    </row>
    <row r="970" spans="1:27">
      <c r="A970" t="s">
        <v>980</v>
      </c>
      <c r="B970">
        <v>7.8482374966583501E-2</v>
      </c>
      <c r="C970" t="s">
        <v>980</v>
      </c>
      <c r="D970">
        <v>7.5520406217447406E-2</v>
      </c>
      <c r="E970" t="s">
        <v>980</v>
      </c>
      <c r="F970">
        <v>5.8060164146200001E-2</v>
      </c>
      <c r="H970" t="s">
        <v>980</v>
      </c>
      <c r="I970">
        <v>3.7246916030580397E-2</v>
      </c>
      <c r="J970" t="s">
        <v>980</v>
      </c>
      <c r="K970">
        <v>3.2442753204168798E-2</v>
      </c>
      <c r="L970" t="s">
        <v>980</v>
      </c>
      <c r="M970">
        <v>3.5981657811837903E-2</v>
      </c>
      <c r="O970" t="s">
        <v>1038</v>
      </c>
      <c r="P970">
        <v>6.1969503492826497E-2</v>
      </c>
      <c r="Q970" t="s">
        <v>1038</v>
      </c>
      <c r="R970">
        <v>3.4317089910775499E-2</v>
      </c>
      <c r="S970" t="s">
        <v>1038</v>
      </c>
      <c r="T970">
        <v>3.6862700618159099E-2</v>
      </c>
      <c r="V970" t="s">
        <v>1038</v>
      </c>
      <c r="W970">
        <v>0.19522006625650701</v>
      </c>
      <c r="X970" t="s">
        <v>1038</v>
      </c>
      <c r="Y970">
        <v>0.17294847328244201</v>
      </c>
      <c r="Z970" t="s">
        <v>1038</v>
      </c>
      <c r="AA970">
        <v>0.12789904502046301</v>
      </c>
    </row>
    <row r="971" spans="1:27">
      <c r="A971" t="s">
        <v>981</v>
      </c>
      <c r="B971">
        <v>0</v>
      </c>
      <c r="C971" t="s">
        <v>981</v>
      </c>
      <c r="D971">
        <v>0</v>
      </c>
      <c r="E971" t="s">
        <v>981</v>
      </c>
      <c r="F971">
        <v>0</v>
      </c>
      <c r="H971" t="s">
        <v>981</v>
      </c>
      <c r="I971">
        <v>2.5869205298013199E-3</v>
      </c>
      <c r="J971" t="s">
        <v>981</v>
      </c>
      <c r="K971">
        <v>2.21004243281471E-3</v>
      </c>
      <c r="L971" t="s">
        <v>981</v>
      </c>
      <c r="M971">
        <v>0</v>
      </c>
      <c r="O971" t="s">
        <v>1039</v>
      </c>
      <c r="P971">
        <v>5.0702321034008499E-2</v>
      </c>
      <c r="Q971" t="s">
        <v>1039</v>
      </c>
      <c r="R971">
        <v>2.9394167464569201E-2</v>
      </c>
      <c r="S971" t="s">
        <v>1039</v>
      </c>
      <c r="T971">
        <v>0</v>
      </c>
      <c r="V971" t="s">
        <v>1039</v>
      </c>
      <c r="W971">
        <v>0</v>
      </c>
      <c r="X971" t="s">
        <v>1039</v>
      </c>
      <c r="Y971">
        <v>0.19083969465648801</v>
      </c>
      <c r="Z971" t="s">
        <v>1039</v>
      </c>
      <c r="AA971">
        <v>0</v>
      </c>
    </row>
    <row r="972" spans="1:27">
      <c r="A972" t="s">
        <v>983</v>
      </c>
      <c r="B972" s="3">
        <v>8.3812100367544099E-5</v>
      </c>
      <c r="C972" t="s">
        <v>983</v>
      </c>
      <c r="D972" s="3">
        <v>5.3454983794021298E-5</v>
      </c>
      <c r="E972" t="s">
        <v>983</v>
      </c>
      <c r="F972" s="3">
        <v>4.17900872365962E-5</v>
      </c>
      <c r="G972" s="72"/>
      <c r="H972" t="s">
        <v>983</v>
      </c>
      <c r="I972" s="3">
        <v>1.4674097227371601E-4</v>
      </c>
      <c r="J972" t="s">
        <v>983</v>
      </c>
      <c r="K972" s="3">
        <v>8.2302027934656106E-5</v>
      </c>
      <c r="L972" t="s">
        <v>983</v>
      </c>
      <c r="M972" s="3">
        <v>1.65957519310629E-4</v>
      </c>
      <c r="N972" s="72"/>
      <c r="O972" t="s">
        <v>1040</v>
      </c>
      <c r="P972">
        <v>1.7326280184682501E-2</v>
      </c>
      <c r="Q972" t="s">
        <v>1040</v>
      </c>
      <c r="R972">
        <v>1.2239242810408099E-2</v>
      </c>
      <c r="S972" t="s">
        <v>1040</v>
      </c>
      <c r="T972">
        <v>1.41560897889108E-2</v>
      </c>
      <c r="V972" t="s">
        <v>1040</v>
      </c>
      <c r="W972">
        <v>6.0673484733324401E-2</v>
      </c>
      <c r="X972" t="s">
        <v>1040</v>
      </c>
      <c r="Y972">
        <v>5.7722524891577698E-2</v>
      </c>
      <c r="Z972" t="s">
        <v>1040</v>
      </c>
      <c r="AA972">
        <v>6.1496544117725503E-2</v>
      </c>
    </row>
    <row r="973" spans="1:27">
      <c r="A973" t="s">
        <v>984</v>
      </c>
      <c r="B973">
        <v>2.4422798691386902E-2</v>
      </c>
      <c r="C973" t="s">
        <v>984</v>
      </c>
      <c r="D973">
        <v>1.55566165647228E-2</v>
      </c>
      <c r="E973" t="s">
        <v>984</v>
      </c>
      <c r="F973">
        <v>1.21618662508837E-2</v>
      </c>
      <c r="H973" t="s">
        <v>984</v>
      </c>
      <c r="I973">
        <v>4.2704961782294298E-2</v>
      </c>
      <c r="J973" t="s">
        <v>984</v>
      </c>
      <c r="K973">
        <v>2.39827644332208E-2</v>
      </c>
      <c r="L973" t="s">
        <v>984</v>
      </c>
      <c r="M973">
        <v>4.8359927375131298E-2</v>
      </c>
      <c r="O973" t="s">
        <v>1041</v>
      </c>
      <c r="P973">
        <v>0</v>
      </c>
      <c r="Q973" t="s">
        <v>1041</v>
      </c>
      <c r="R973">
        <v>0</v>
      </c>
      <c r="S973" t="s">
        <v>1041</v>
      </c>
      <c r="T973">
        <v>0</v>
      </c>
      <c r="V973" t="s">
        <v>1041</v>
      </c>
      <c r="W973">
        <v>0</v>
      </c>
      <c r="X973" t="s">
        <v>1041</v>
      </c>
      <c r="Y973">
        <v>0</v>
      </c>
      <c r="Z973" t="s">
        <v>1041</v>
      </c>
      <c r="AA973">
        <v>0</v>
      </c>
    </row>
    <row r="974" spans="1:27">
      <c r="A974" t="s">
        <v>985</v>
      </c>
      <c r="B974">
        <v>0.61152120422047995</v>
      </c>
      <c r="C974" t="s">
        <v>985</v>
      </c>
      <c r="D974">
        <v>0.44189246401947402</v>
      </c>
      <c r="E974" t="s">
        <v>985</v>
      </c>
      <c r="F974">
        <v>0.35312581741891302</v>
      </c>
      <c r="H974" t="s">
        <v>985</v>
      </c>
      <c r="I974">
        <v>0.88503809057874605</v>
      </c>
      <c r="J974" t="s">
        <v>985</v>
      </c>
      <c r="K974">
        <v>0.76467468177725095</v>
      </c>
      <c r="L974" t="s">
        <v>985</v>
      </c>
      <c r="M974">
        <v>0.92504128733708002</v>
      </c>
      <c r="O974" t="s">
        <v>1042</v>
      </c>
      <c r="P974">
        <v>0</v>
      </c>
      <c r="Q974" t="s">
        <v>1042</v>
      </c>
      <c r="R974">
        <v>0</v>
      </c>
      <c r="S974" t="s">
        <v>1042</v>
      </c>
      <c r="T974">
        <v>0</v>
      </c>
      <c r="V974" t="s">
        <v>1042</v>
      </c>
      <c r="W974">
        <v>0</v>
      </c>
      <c r="X974" t="s">
        <v>1042</v>
      </c>
      <c r="Y974">
        <v>0</v>
      </c>
      <c r="Z974" t="s">
        <v>1042</v>
      </c>
      <c r="AA974">
        <v>0</v>
      </c>
    </row>
    <row r="975" spans="1:27">
      <c r="A975" t="s">
        <v>986</v>
      </c>
      <c r="B975">
        <v>0.119643234967952</v>
      </c>
      <c r="C975" t="s">
        <v>986</v>
      </c>
      <c r="D975">
        <v>7.6428734580986202E-2</v>
      </c>
      <c r="E975" t="s">
        <v>986</v>
      </c>
      <c r="F975">
        <v>5.9750528293079697E-2</v>
      </c>
      <c r="H975" t="s">
        <v>986</v>
      </c>
      <c r="I975">
        <v>0.20980694508762099</v>
      </c>
      <c r="J975" t="s">
        <v>986</v>
      </c>
      <c r="K975">
        <v>0.117487579263979</v>
      </c>
      <c r="L975" t="s">
        <v>986</v>
      </c>
      <c r="M975">
        <v>0.236907255806727</v>
      </c>
      <c r="O975" t="s">
        <v>1043</v>
      </c>
      <c r="P975">
        <v>0</v>
      </c>
      <c r="Q975" t="s">
        <v>1043</v>
      </c>
      <c r="R975">
        <v>0</v>
      </c>
      <c r="S975" t="s">
        <v>1043</v>
      </c>
      <c r="T975">
        <v>0</v>
      </c>
      <c r="V975" t="s">
        <v>1043</v>
      </c>
      <c r="W975">
        <v>0</v>
      </c>
      <c r="X975" t="s">
        <v>1043</v>
      </c>
      <c r="Y975">
        <v>0</v>
      </c>
      <c r="Z975" t="s">
        <v>1043</v>
      </c>
      <c r="AA975">
        <v>0</v>
      </c>
    </row>
    <row r="976" spans="1:27">
      <c r="A976" t="s">
        <v>987</v>
      </c>
      <c r="B976">
        <v>-99999</v>
      </c>
      <c r="C976" t="s">
        <v>987</v>
      </c>
      <c r="D976">
        <v>-99999</v>
      </c>
      <c r="E976" t="s">
        <v>987</v>
      </c>
      <c r="F976">
        <v>-99999</v>
      </c>
      <c r="H976" t="s">
        <v>987</v>
      </c>
      <c r="I976">
        <v>-99999</v>
      </c>
      <c r="J976" t="s">
        <v>987</v>
      </c>
      <c r="K976">
        <v>-99999</v>
      </c>
      <c r="L976" t="s">
        <v>987</v>
      </c>
      <c r="M976">
        <v>-99999</v>
      </c>
      <c r="O976" t="s">
        <v>1044</v>
      </c>
      <c r="P976">
        <v>0</v>
      </c>
      <c r="Q976" t="s">
        <v>1044</v>
      </c>
      <c r="R976">
        <v>0</v>
      </c>
      <c r="S976" t="s">
        <v>1044</v>
      </c>
      <c r="T976">
        <v>0</v>
      </c>
      <c r="V976" t="s">
        <v>1044</v>
      </c>
      <c r="W976">
        <v>0</v>
      </c>
      <c r="X976" t="s">
        <v>1044</v>
      </c>
      <c r="Y976">
        <v>0</v>
      </c>
      <c r="Z976" t="s">
        <v>1044</v>
      </c>
      <c r="AA976">
        <v>0</v>
      </c>
    </row>
    <row r="977" spans="1:27">
      <c r="A977" t="s">
        <v>988</v>
      </c>
      <c r="B977">
        <v>-4.5919231197331101E-2</v>
      </c>
      <c r="C977" t="s">
        <v>988</v>
      </c>
      <c r="D977">
        <v>-2.0808618952287299E-2</v>
      </c>
      <c r="E977" t="s">
        <v>988</v>
      </c>
      <c r="F977">
        <v>-8.9943051279988105E-3</v>
      </c>
      <c r="H977" t="s">
        <v>988</v>
      </c>
      <c r="I977">
        <v>-1.03476820368086E-2</v>
      </c>
      <c r="J977" t="s">
        <v>988</v>
      </c>
      <c r="K977">
        <v>-0.68643912432889898</v>
      </c>
      <c r="L977" t="s">
        <v>988</v>
      </c>
      <c r="M977">
        <v>3.71963938232511E-2</v>
      </c>
      <c r="O977" t="s">
        <v>1045</v>
      </c>
      <c r="P977">
        <v>0.195297829195624</v>
      </c>
      <c r="Q977" t="s">
        <v>1045</v>
      </c>
      <c r="R977">
        <v>0.13462858350248999</v>
      </c>
      <c r="S977" t="s">
        <v>1045</v>
      </c>
      <c r="T977">
        <v>0.12193047127220701</v>
      </c>
      <c r="V977" t="s">
        <v>1045</v>
      </c>
      <c r="W977">
        <v>0.60932323710585401</v>
      </c>
      <c r="X977" t="s">
        <v>1045</v>
      </c>
      <c r="Y977">
        <v>0.65601145038090103</v>
      </c>
      <c r="Z977" t="s">
        <v>1045</v>
      </c>
      <c r="AA977">
        <v>0.41354024557222102</v>
      </c>
    </row>
    <row r="978" spans="1:27">
      <c r="A978" t="s">
        <v>989</v>
      </c>
      <c r="B978">
        <v>1.3969344629440399</v>
      </c>
      <c r="C978" t="s">
        <v>989</v>
      </c>
      <c r="D978">
        <v>0.67209991533309199</v>
      </c>
      <c r="E978" t="s">
        <v>989</v>
      </c>
      <c r="F978">
        <v>0.71096994221443299</v>
      </c>
      <c r="H978" t="s">
        <v>989</v>
      </c>
      <c r="I978">
        <v>2.80234878008195</v>
      </c>
      <c r="J978" t="s">
        <v>989</v>
      </c>
      <c r="K978">
        <v>1.28217449459771</v>
      </c>
      <c r="L978" t="s">
        <v>989</v>
      </c>
      <c r="M978">
        <v>2.3377594191115301</v>
      </c>
      <c r="O978" t="s">
        <v>1046</v>
      </c>
      <c r="P978" s="3">
        <v>2.1272505720836599E-5</v>
      </c>
      <c r="Q978" t="s">
        <v>1046</v>
      </c>
      <c r="R978" s="3">
        <v>1.43502309754337E-5</v>
      </c>
      <c r="S978" t="s">
        <v>1046</v>
      </c>
      <c r="T978" s="3">
        <v>1.6845895813406898E-5</v>
      </c>
      <c r="U978" s="72"/>
      <c r="V978" t="s">
        <v>1046</v>
      </c>
      <c r="W978">
        <v>0</v>
      </c>
      <c r="X978" t="s">
        <v>1046</v>
      </c>
      <c r="Y978" s="3">
        <v>7.6843228313153102E-5</v>
      </c>
      <c r="Z978" t="s">
        <v>1046</v>
      </c>
      <c r="AA978" s="3">
        <v>8.2070090830094794E-5</v>
      </c>
    </row>
    <row r="979" spans="1:27">
      <c r="A979" t="s">
        <v>990</v>
      </c>
      <c r="B979" s="3">
        <v>-3.0067120678722799E-4</v>
      </c>
      <c r="C979" t="s">
        <v>990</v>
      </c>
      <c r="D979" s="3">
        <v>-1.9176675414200799E-4</v>
      </c>
      <c r="E979" t="s">
        <v>990</v>
      </c>
      <c r="F979" s="3">
        <v>-1.4991959324106501E-4</v>
      </c>
      <c r="G979" s="72"/>
      <c r="H979" t="s">
        <v>990</v>
      </c>
      <c r="I979" s="3">
        <v>-5.2642500668298399E-4</v>
      </c>
      <c r="J979" t="s">
        <v>990</v>
      </c>
      <c r="K979" s="3">
        <v>-2.95253907097503E-4</v>
      </c>
      <c r="L979" t="s">
        <v>990</v>
      </c>
      <c r="M979" s="3">
        <v>-5.9536329354159501E-4</v>
      </c>
      <c r="N979" s="72"/>
      <c r="O979" t="s">
        <v>1047</v>
      </c>
      <c r="P979">
        <v>-2.4573297769238698</v>
      </c>
      <c r="Q979" t="s">
        <v>1047</v>
      </c>
      <c r="R979">
        <v>-1.64386245404602</v>
      </c>
      <c r="S979" t="s">
        <v>1047</v>
      </c>
      <c r="T979">
        <v>-2.0540359794831602</v>
      </c>
      <c r="V979" t="s">
        <v>1047</v>
      </c>
      <c r="W979">
        <v>-8.7925574462278693</v>
      </c>
      <c r="X979" t="s">
        <v>1047</v>
      </c>
      <c r="Y979">
        <v>-8.8970295306644402</v>
      </c>
      <c r="Z979" t="s">
        <v>1047</v>
      </c>
      <c r="AA979">
        <v>-7.1262960820895298</v>
      </c>
    </row>
    <row r="980" spans="1:27">
      <c r="A980" t="s">
        <v>991</v>
      </c>
      <c r="B980">
        <v>1.6531504581507699E-2</v>
      </c>
      <c r="C980" t="s">
        <v>991</v>
      </c>
      <c r="D980">
        <v>1.05437198872095E-2</v>
      </c>
      <c r="E980" t="s">
        <v>991</v>
      </c>
      <c r="F980">
        <v>8.2428792011341994E-3</v>
      </c>
      <c r="H980" t="s">
        <v>991</v>
      </c>
      <c r="I980">
        <v>2.89439000480342E-2</v>
      </c>
      <c r="J980" t="s">
        <v>991</v>
      </c>
      <c r="K980">
        <v>1.6233650581852999E-2</v>
      </c>
      <c r="L980" t="s">
        <v>991</v>
      </c>
      <c r="M980">
        <v>3.27342648524791E-2</v>
      </c>
      <c r="O980" t="s">
        <v>1048</v>
      </c>
      <c r="P980">
        <v>0</v>
      </c>
      <c r="Q980" t="s">
        <v>1048</v>
      </c>
      <c r="R980">
        <v>0</v>
      </c>
      <c r="S980" t="s">
        <v>1048</v>
      </c>
      <c r="T980">
        <v>0</v>
      </c>
      <c r="V980" t="s">
        <v>1048</v>
      </c>
      <c r="W980">
        <v>0</v>
      </c>
      <c r="X980" t="s">
        <v>1048</v>
      </c>
      <c r="Y980">
        <v>0</v>
      </c>
      <c r="Z980" t="s">
        <v>1048</v>
      </c>
      <c r="AA980">
        <v>0</v>
      </c>
    </row>
    <row r="981" spans="1:27">
      <c r="A981" t="s">
        <v>992</v>
      </c>
      <c r="B981">
        <v>1.07649442755791</v>
      </c>
      <c r="C981" t="s">
        <v>992</v>
      </c>
      <c r="D981">
        <v>0.82852493457903598</v>
      </c>
      <c r="E981" t="s">
        <v>992</v>
      </c>
      <c r="F981">
        <v>0.52151451740064603</v>
      </c>
      <c r="H981" t="s">
        <v>992</v>
      </c>
      <c r="I981">
        <v>3.1459995446348299</v>
      </c>
      <c r="J981" t="s">
        <v>992</v>
      </c>
      <c r="K981">
        <v>1.2252857053972499</v>
      </c>
      <c r="L981" t="s">
        <v>992</v>
      </c>
      <c r="M981">
        <v>3.9140720658469901</v>
      </c>
      <c r="O981" t="s">
        <v>1049</v>
      </c>
      <c r="P981">
        <v>0.21014947275068099</v>
      </c>
      <c r="Q981" t="s">
        <v>1049</v>
      </c>
      <c r="R981">
        <v>0.145760449808017</v>
      </c>
      <c r="S981" t="s">
        <v>1049</v>
      </c>
      <c r="T981">
        <v>0.22878179908306701</v>
      </c>
      <c r="V981" t="s">
        <v>1049</v>
      </c>
      <c r="W981">
        <v>0.96812229336973998</v>
      </c>
      <c r="X981" t="s">
        <v>1049</v>
      </c>
      <c r="Y981">
        <v>0.88209629214794705</v>
      </c>
      <c r="Z981" t="s">
        <v>1049</v>
      </c>
      <c r="AA981">
        <v>1.5218697109557899</v>
      </c>
    </row>
    <row r="982" spans="1:27">
      <c r="A982" t="s">
        <v>993</v>
      </c>
      <c r="B982" s="3">
        <v>2.5143630110263502E-4</v>
      </c>
      <c r="C982" t="s">
        <v>993</v>
      </c>
      <c r="D982" s="3">
        <v>2.0063597056319899E-4</v>
      </c>
      <c r="E982" t="s">
        <v>993</v>
      </c>
      <c r="F982" s="3">
        <v>1.5685343554934701E-4</v>
      </c>
      <c r="G982" s="72"/>
      <c r="H982" t="s">
        <v>993</v>
      </c>
      <c r="I982" s="3">
        <v>5.5077217244463501E-4</v>
      </c>
      <c r="J982" t="s">
        <v>993</v>
      </c>
      <c r="K982" s="3">
        <v>2.46906083803969E-4</v>
      </c>
      <c r="L982" t="s">
        <v>993</v>
      </c>
      <c r="M982" s="3">
        <v>4.9787255793188505E-4</v>
      </c>
      <c r="N982" s="72"/>
      <c r="O982" t="s">
        <v>1050</v>
      </c>
      <c r="P982">
        <v>0.38819676633283901</v>
      </c>
      <c r="Q982" t="s">
        <v>1050</v>
      </c>
      <c r="R982">
        <v>0.27519666330772402</v>
      </c>
      <c r="S982" t="s">
        <v>1050</v>
      </c>
      <c r="T982">
        <v>0.33176430556341002</v>
      </c>
      <c r="V982" t="s">
        <v>1050</v>
      </c>
      <c r="W982">
        <v>1.2541410317353401</v>
      </c>
      <c r="X982" t="s">
        <v>1050</v>
      </c>
      <c r="Y982">
        <v>1.3356065171101299</v>
      </c>
      <c r="Z982" t="s">
        <v>1050</v>
      </c>
      <c r="AA982">
        <v>0.819619713511201</v>
      </c>
    </row>
    <row r="983" spans="1:27">
      <c r="A983" t="s">
        <v>994</v>
      </c>
      <c r="B983">
        <v>5.4277029958029702E-2</v>
      </c>
      <c r="C983" t="s">
        <v>994</v>
      </c>
      <c r="D983">
        <v>1.8522438611346299E-2</v>
      </c>
      <c r="E983" t="s">
        <v>994</v>
      </c>
      <c r="F983">
        <v>1.5258522974975999E-2</v>
      </c>
      <c r="H983" t="s">
        <v>994</v>
      </c>
      <c r="I983">
        <v>3.6216887417218499E-2</v>
      </c>
      <c r="J983" t="s">
        <v>994</v>
      </c>
      <c r="K983">
        <v>9.7488773126416198E-2</v>
      </c>
      <c r="L983" t="s">
        <v>994</v>
      </c>
      <c r="M983">
        <v>3.7265758091993097E-2</v>
      </c>
      <c r="O983" t="s">
        <v>1051</v>
      </c>
      <c r="P983">
        <v>9.8167611577082398E-2</v>
      </c>
      <c r="Q983" t="s">
        <v>1051</v>
      </c>
      <c r="R983">
        <v>8.7212887054192806E-2</v>
      </c>
      <c r="S983" t="s">
        <v>1051</v>
      </c>
      <c r="T983">
        <v>8.44354732980718E-2</v>
      </c>
      <c r="V983" t="s">
        <v>1051</v>
      </c>
      <c r="W983">
        <v>0.38003704239963498</v>
      </c>
      <c r="X983" t="s">
        <v>1051</v>
      </c>
      <c r="Y983">
        <v>0.35049370529304702</v>
      </c>
      <c r="Z983" t="s">
        <v>1051</v>
      </c>
      <c r="AA983">
        <v>0.35116403200663598</v>
      </c>
    </row>
    <row r="984" spans="1:27">
      <c r="A984" t="s">
        <v>995</v>
      </c>
      <c r="B984">
        <v>-0.119643234967952</v>
      </c>
      <c r="C984" t="s">
        <v>995</v>
      </c>
      <c r="D984">
        <v>-7.6428734580986202E-2</v>
      </c>
      <c r="E984" t="s">
        <v>995</v>
      </c>
      <c r="F984">
        <v>-5.9750528293079697E-2</v>
      </c>
      <c r="H984" t="s">
        <v>995</v>
      </c>
      <c r="I984">
        <v>-0.20980694508762099</v>
      </c>
      <c r="J984" t="s">
        <v>995</v>
      </c>
      <c r="K984">
        <v>-0.117487579263979</v>
      </c>
      <c r="L984" t="s">
        <v>995</v>
      </c>
      <c r="M984">
        <v>-0.236907255806727</v>
      </c>
      <c r="O984" t="s">
        <v>1052</v>
      </c>
      <c r="P984">
        <v>0.124457703961525</v>
      </c>
      <c r="Q984" t="s">
        <v>1052</v>
      </c>
      <c r="R984">
        <v>9.90918797178892E-2</v>
      </c>
      <c r="S984" t="s">
        <v>1052</v>
      </c>
      <c r="T984">
        <v>0.105702415967243</v>
      </c>
      <c r="V984" t="s">
        <v>1052</v>
      </c>
      <c r="W984">
        <v>0.48652071489777798</v>
      </c>
      <c r="X984" t="s">
        <v>1052</v>
      </c>
      <c r="Y984">
        <v>0.439949812163831</v>
      </c>
      <c r="Z984" t="s">
        <v>1052</v>
      </c>
      <c r="AA984">
        <v>0.45348326802195499</v>
      </c>
    </row>
    <row r="985" spans="1:27">
      <c r="A985" t="s">
        <v>996</v>
      </c>
      <c r="B985">
        <v>5.6086264292951202E-2</v>
      </c>
      <c r="C985" t="s">
        <v>996</v>
      </c>
      <c r="D985">
        <v>3.4398814563928799E-2</v>
      </c>
      <c r="E985" t="s">
        <v>996</v>
      </c>
      <c r="F985">
        <v>2.50675734588891E-2</v>
      </c>
      <c r="H985" t="s">
        <v>996</v>
      </c>
      <c r="I985">
        <v>8.2781456953642293E-2</v>
      </c>
      <c r="J985" t="s">
        <v>996</v>
      </c>
      <c r="K985">
        <v>9.7241867043847199E-2</v>
      </c>
      <c r="L985" t="s">
        <v>996</v>
      </c>
      <c r="M985">
        <v>9.0502555366269097E-2</v>
      </c>
      <c r="O985" t="s">
        <v>1053</v>
      </c>
      <c r="P985">
        <v>4.2453514951795099E-3</v>
      </c>
      <c r="Q985" t="s">
        <v>1053</v>
      </c>
      <c r="R985" s="3">
        <v>3.72390727426236E-4</v>
      </c>
      <c r="S985" t="s">
        <v>1053</v>
      </c>
      <c r="T985">
        <v>0</v>
      </c>
      <c r="V985" t="s">
        <v>1053</v>
      </c>
      <c r="W985">
        <v>2.2102565073809501E-2</v>
      </c>
      <c r="X985" t="s">
        <v>1053</v>
      </c>
      <c r="Y985">
        <v>1.47281240745516E-2</v>
      </c>
      <c r="Z985" t="s">
        <v>1053</v>
      </c>
      <c r="AA985">
        <v>1.56084996108544E-2</v>
      </c>
    </row>
    <row r="986" spans="1:27">
      <c r="A986" t="s">
        <v>997</v>
      </c>
      <c r="B986">
        <v>0.108915906788247</v>
      </c>
      <c r="C986" t="s">
        <v>997</v>
      </c>
      <c r="D986">
        <v>9.5655165114309895E-2</v>
      </c>
      <c r="E986" t="s">
        <v>997</v>
      </c>
      <c r="F986">
        <v>8.0815677042462203E-2</v>
      </c>
      <c r="H986" t="s">
        <v>997</v>
      </c>
      <c r="I986">
        <v>7.8642384105960195E-2</v>
      </c>
      <c r="J986" t="s">
        <v>997</v>
      </c>
      <c r="K986">
        <v>7.3483910891089105E-2</v>
      </c>
      <c r="L986" t="s">
        <v>997</v>
      </c>
      <c r="M986">
        <v>9.7157155025553596E-2</v>
      </c>
      <c r="O986" t="s">
        <v>1054</v>
      </c>
      <c r="P986">
        <v>0.25163374145631601</v>
      </c>
      <c r="Q986" t="s">
        <v>1054</v>
      </c>
      <c r="R986">
        <v>0.148332219556323</v>
      </c>
      <c r="S986" t="s">
        <v>1054</v>
      </c>
      <c r="T986">
        <v>0.26246814308979</v>
      </c>
      <c r="V986" t="s">
        <v>1054</v>
      </c>
      <c r="W986">
        <v>0.59749171794101097</v>
      </c>
      <c r="X986" t="s">
        <v>1054</v>
      </c>
      <c r="Y986">
        <v>0.70372137406957302</v>
      </c>
      <c r="Z986" t="s">
        <v>1054</v>
      </c>
      <c r="AA986">
        <v>0.46469986357260401</v>
      </c>
    </row>
    <row r="987" spans="1:27">
      <c r="A987" t="s">
        <v>998</v>
      </c>
      <c r="B987">
        <v>2.7174699667084399</v>
      </c>
      <c r="C987" t="s">
        <v>998</v>
      </c>
      <c r="D987">
        <v>2.1036198137153401</v>
      </c>
      <c r="E987" t="s">
        <v>998</v>
      </c>
      <c r="F987">
        <v>1.4299415816494701</v>
      </c>
      <c r="H987" t="s">
        <v>998</v>
      </c>
      <c r="I987">
        <v>2.1212748344405501</v>
      </c>
      <c r="J987" t="s">
        <v>998</v>
      </c>
      <c r="K987">
        <v>1.08292079207603</v>
      </c>
      <c r="L987" t="s">
        <v>998</v>
      </c>
      <c r="M987">
        <v>1.3309199318609899</v>
      </c>
      <c r="O987" t="s">
        <v>1055</v>
      </c>
      <c r="P987">
        <v>8.3821171210729503E-2</v>
      </c>
      <c r="Q987" t="s">
        <v>1055</v>
      </c>
      <c r="R987">
        <v>6.6577528923517093E-2</v>
      </c>
      <c r="S987" t="s">
        <v>1055</v>
      </c>
      <c r="T987">
        <v>4.9302710918709601E-2</v>
      </c>
      <c r="V987" t="s">
        <v>1055</v>
      </c>
      <c r="W987">
        <v>0.17650678688369201</v>
      </c>
      <c r="X987" t="s">
        <v>1055</v>
      </c>
      <c r="Y987">
        <v>0.447483768890379</v>
      </c>
      <c r="Z987" t="s">
        <v>1055</v>
      </c>
      <c r="AA987">
        <v>0.13892655554809599</v>
      </c>
    </row>
    <row r="988" spans="1:27">
      <c r="A988" t="s">
        <v>999</v>
      </c>
      <c r="B988">
        <v>0.434216239687364</v>
      </c>
      <c r="C988" t="s">
        <v>999</v>
      </c>
      <c r="D988">
        <v>0.27254445385266701</v>
      </c>
      <c r="E988" t="s">
        <v>999</v>
      </c>
      <c r="F988">
        <v>0.23977678960676599</v>
      </c>
      <c r="H988" t="s">
        <v>999</v>
      </c>
      <c r="I988">
        <v>0.39838576158940397</v>
      </c>
      <c r="J988" t="s">
        <v>999</v>
      </c>
      <c r="K988">
        <v>0.30498585572842901</v>
      </c>
      <c r="L988" t="s">
        <v>999</v>
      </c>
      <c r="M988">
        <v>0.39927597955706901</v>
      </c>
      <c r="O988" t="s">
        <v>1056</v>
      </c>
      <c r="P988">
        <v>0</v>
      </c>
      <c r="Q988" t="s">
        <v>1056</v>
      </c>
      <c r="R988">
        <v>0</v>
      </c>
      <c r="S988" t="s">
        <v>1056</v>
      </c>
      <c r="T988">
        <v>0</v>
      </c>
      <c r="V988" t="s">
        <v>1056</v>
      </c>
      <c r="W988">
        <v>0</v>
      </c>
      <c r="X988" t="s">
        <v>1056</v>
      </c>
      <c r="Y988">
        <v>0</v>
      </c>
      <c r="Z988" t="s">
        <v>1056</v>
      </c>
      <c r="AA988">
        <v>0</v>
      </c>
    </row>
    <row r="989" spans="1:27">
      <c r="A989" t="s">
        <v>1000</v>
      </c>
      <c r="B989">
        <v>0</v>
      </c>
      <c r="C989" t="s">
        <v>1000</v>
      </c>
      <c r="D989">
        <v>0</v>
      </c>
      <c r="E989" t="s">
        <v>1000</v>
      </c>
      <c r="F989">
        <v>0</v>
      </c>
      <c r="H989" t="s">
        <v>1000</v>
      </c>
      <c r="I989">
        <v>0</v>
      </c>
      <c r="J989" t="s">
        <v>1000</v>
      </c>
      <c r="K989">
        <v>0</v>
      </c>
      <c r="L989" t="s">
        <v>1000</v>
      </c>
      <c r="M989">
        <v>0</v>
      </c>
      <c r="O989" t="s">
        <v>1057</v>
      </c>
      <c r="P989" s="3">
        <v>8.4710287157311703E-5</v>
      </c>
      <c r="Q989" t="s">
        <v>1057</v>
      </c>
      <c r="R989" s="3">
        <v>5.7144669777519803E-5</v>
      </c>
      <c r="S989" t="s">
        <v>1057</v>
      </c>
      <c r="T989" s="3">
        <v>6.70825609981727E-5</v>
      </c>
      <c r="U989" s="72"/>
      <c r="V989" t="s">
        <v>1057</v>
      </c>
      <c r="W989" s="3">
        <v>3.2305641940411003E-4</v>
      </c>
      <c r="X989" t="s">
        <v>1057</v>
      </c>
      <c r="Y989" s="3">
        <v>3.0600050268569099E-4</v>
      </c>
      <c r="Z989" t="s">
        <v>1057</v>
      </c>
      <c r="AA989" s="3">
        <v>3.2681495643120499E-4</v>
      </c>
    </row>
    <row r="990" spans="1:27">
      <c r="A990" t="s">
        <v>1001</v>
      </c>
      <c r="B990">
        <v>1.81647126935422</v>
      </c>
      <c r="C990" t="s">
        <v>1001</v>
      </c>
      <c r="D990">
        <v>0.64247157560021095</v>
      </c>
      <c r="E990" t="s">
        <v>1001</v>
      </c>
      <c r="F990">
        <v>0.539543733626487</v>
      </c>
      <c r="H990" t="s">
        <v>1001</v>
      </c>
      <c r="I990">
        <v>3.8779757501761098</v>
      </c>
      <c r="J990" t="s">
        <v>1001</v>
      </c>
      <c r="K990">
        <v>0.83497161210107096</v>
      </c>
      <c r="L990" t="s">
        <v>1001</v>
      </c>
      <c r="M990">
        <v>3.9495223651174398</v>
      </c>
      <c r="O990" t="s">
        <v>1058</v>
      </c>
      <c r="P990">
        <v>1.25087291089585E-2</v>
      </c>
      <c r="Q990" t="s">
        <v>1058</v>
      </c>
      <c r="R990">
        <v>8.8361362722935103E-3</v>
      </c>
      <c r="S990" t="s">
        <v>1058</v>
      </c>
      <c r="T990">
        <v>1.02200062829069E-2</v>
      </c>
      <c r="V990" t="s">
        <v>1058</v>
      </c>
      <c r="W990">
        <v>3.78875367168802E-2</v>
      </c>
      <c r="X990" t="s">
        <v>1058</v>
      </c>
      <c r="Y990">
        <v>4.1672847233712597E-2</v>
      </c>
      <c r="Z990" t="s">
        <v>1058</v>
      </c>
      <c r="AA990">
        <v>4.4397505014785503E-2</v>
      </c>
    </row>
    <row r="991" spans="1:27">
      <c r="A991" t="s">
        <v>1002</v>
      </c>
      <c r="B991">
        <v>-11.000793060244099</v>
      </c>
      <c r="C991" t="s">
        <v>1002</v>
      </c>
      <c r="D991">
        <v>-7.5244957951945199</v>
      </c>
      <c r="E991" t="s">
        <v>1002</v>
      </c>
      <c r="F991">
        <v>-6.16640519030625</v>
      </c>
      <c r="H991" t="s">
        <v>1002</v>
      </c>
      <c r="I991">
        <v>-18.0354891704919</v>
      </c>
      <c r="J991" t="s">
        <v>1002</v>
      </c>
      <c r="K991">
        <v>-14.0011767678079</v>
      </c>
      <c r="L991" t="s">
        <v>1002</v>
      </c>
      <c r="M991">
        <v>-18.493450085792499</v>
      </c>
      <c r="O991" t="s">
        <v>1059</v>
      </c>
      <c r="P991">
        <v>0</v>
      </c>
      <c r="Q991" t="s">
        <v>1059</v>
      </c>
      <c r="R991">
        <v>0</v>
      </c>
      <c r="S991" t="s">
        <v>1059</v>
      </c>
      <c r="T991">
        <v>0</v>
      </c>
      <c r="V991" t="s">
        <v>1059</v>
      </c>
      <c r="W991">
        <v>0</v>
      </c>
      <c r="X991" t="s">
        <v>1059</v>
      </c>
      <c r="Y991">
        <v>0</v>
      </c>
      <c r="Z991" t="s">
        <v>1059</v>
      </c>
      <c r="AA991">
        <v>0</v>
      </c>
    </row>
    <row r="992" spans="1:27">
      <c r="A992" t="s">
        <v>1003</v>
      </c>
      <c r="B992">
        <v>1.0624210035117401</v>
      </c>
      <c r="C992" t="s">
        <v>1003</v>
      </c>
      <c r="D992">
        <v>0.62711685012701102</v>
      </c>
      <c r="E992" t="s">
        <v>1003</v>
      </c>
      <c r="F992">
        <v>0.48609294620280702</v>
      </c>
      <c r="H992" t="s">
        <v>1003</v>
      </c>
      <c r="I992">
        <v>2.5145351095452799</v>
      </c>
      <c r="J992" t="s">
        <v>1003</v>
      </c>
      <c r="K992">
        <v>1.74005437027024</v>
      </c>
      <c r="L992" t="s">
        <v>1003</v>
      </c>
      <c r="M992">
        <v>2.7215642670820701</v>
      </c>
      <c r="O992" t="s">
        <v>1060</v>
      </c>
      <c r="P992">
        <v>0</v>
      </c>
      <c r="Q992" t="s">
        <v>1060</v>
      </c>
      <c r="R992">
        <v>0</v>
      </c>
      <c r="S992" t="s">
        <v>1060</v>
      </c>
      <c r="T992">
        <v>0</v>
      </c>
      <c r="V992" t="s">
        <v>1060</v>
      </c>
      <c r="W992">
        <v>0</v>
      </c>
      <c r="X992" t="s">
        <v>1060</v>
      </c>
      <c r="Y992">
        <v>0</v>
      </c>
      <c r="Z992" t="s">
        <v>1060</v>
      </c>
      <c r="AA992">
        <v>0</v>
      </c>
    </row>
    <row r="993" spans="1:27">
      <c r="A993" t="s">
        <v>1004</v>
      </c>
      <c r="B993">
        <v>0.896847619820619</v>
      </c>
      <c r="C993" t="s">
        <v>1004</v>
      </c>
      <c r="D993">
        <v>0.43721872617606999</v>
      </c>
      <c r="E993" t="s">
        <v>1004</v>
      </c>
      <c r="F993">
        <v>0.23200268203800001</v>
      </c>
      <c r="H993" t="s">
        <v>1004</v>
      </c>
      <c r="I993">
        <v>1.3710678807947001</v>
      </c>
      <c r="J993" t="s">
        <v>1004</v>
      </c>
      <c r="K993">
        <v>0.63649222065063604</v>
      </c>
      <c r="L993" t="s">
        <v>1004</v>
      </c>
      <c r="M993">
        <v>0.61222316865417303</v>
      </c>
      <c r="O993" t="s">
        <v>1061</v>
      </c>
      <c r="P993" s="3">
        <v>2.1272505720836599E-5</v>
      </c>
      <c r="Q993" t="s">
        <v>1061</v>
      </c>
      <c r="R993" s="3">
        <v>1.43502309754337E-5</v>
      </c>
      <c r="S993" t="s">
        <v>1061</v>
      </c>
      <c r="T993" s="3">
        <v>1.6845895813406898E-5</v>
      </c>
      <c r="U993" s="72"/>
      <c r="V993" t="s">
        <v>1061</v>
      </c>
      <c r="W993">
        <v>0</v>
      </c>
      <c r="X993" t="s">
        <v>1061</v>
      </c>
      <c r="Y993" s="3">
        <v>7.6843228313153102E-5</v>
      </c>
      <c r="Z993" t="s">
        <v>1061</v>
      </c>
      <c r="AA993" s="3">
        <v>8.2070090830094794E-5</v>
      </c>
    </row>
    <row r="994" spans="1:27">
      <c r="A994" t="s">
        <v>1005</v>
      </c>
      <c r="B994">
        <v>2.1534210699901402</v>
      </c>
      <c r="C994" t="s">
        <v>1005</v>
      </c>
      <c r="D994">
        <v>0.84649406504468006</v>
      </c>
      <c r="E994" t="s">
        <v>1005</v>
      </c>
      <c r="F994">
        <v>0.72286151873413396</v>
      </c>
      <c r="H994" t="s">
        <v>1005</v>
      </c>
      <c r="I994">
        <v>4.59789639341761</v>
      </c>
      <c r="J994" t="s">
        <v>1005</v>
      </c>
      <c r="K994">
        <v>1.4763083451252801</v>
      </c>
      <c r="L994" t="s">
        <v>1005</v>
      </c>
      <c r="M994">
        <v>4.7329591197922101</v>
      </c>
      <c r="O994" t="s">
        <v>1062</v>
      </c>
      <c r="P994">
        <v>4.3396721390308798E-2</v>
      </c>
      <c r="Q994" t="s">
        <v>1062</v>
      </c>
      <c r="R994">
        <v>2.7537913163541799E-2</v>
      </c>
      <c r="S994" t="s">
        <v>1062</v>
      </c>
      <c r="T994">
        <v>3.1191515910904799E-2</v>
      </c>
      <c r="V994" t="s">
        <v>1062</v>
      </c>
      <c r="W994">
        <v>0.21888310462236399</v>
      </c>
      <c r="X994" t="s">
        <v>1062</v>
      </c>
      <c r="Y994">
        <v>0.21469465648988201</v>
      </c>
      <c r="Z994" t="s">
        <v>1062</v>
      </c>
      <c r="AA994">
        <v>5.1159618014935397E-2</v>
      </c>
    </row>
    <row r="995" spans="1:27">
      <c r="A995" t="s">
        <v>1006</v>
      </c>
      <c r="B995">
        <v>0</v>
      </c>
      <c r="C995" t="s">
        <v>1006</v>
      </c>
      <c r="D995">
        <v>0</v>
      </c>
      <c r="E995" t="s">
        <v>1006</v>
      </c>
      <c r="F995">
        <v>0</v>
      </c>
      <c r="H995" t="s">
        <v>1006</v>
      </c>
      <c r="I995">
        <v>0.40355960264900598</v>
      </c>
      <c r="J995" t="s">
        <v>1006</v>
      </c>
      <c r="K995">
        <v>0.21474344124726399</v>
      </c>
      <c r="L995" t="s">
        <v>1006</v>
      </c>
      <c r="M995">
        <v>0.670783645655877</v>
      </c>
      <c r="O995" t="s">
        <v>1063</v>
      </c>
      <c r="P995">
        <v>0</v>
      </c>
      <c r="Q995" t="s">
        <v>1063</v>
      </c>
      <c r="R995">
        <v>0</v>
      </c>
      <c r="S995" t="s">
        <v>1063</v>
      </c>
      <c r="T995">
        <v>0</v>
      </c>
      <c r="V995" t="s">
        <v>1063</v>
      </c>
      <c r="W995">
        <v>0</v>
      </c>
      <c r="X995" t="s">
        <v>1063</v>
      </c>
      <c r="Y995">
        <v>0</v>
      </c>
      <c r="Z995" t="s">
        <v>1063</v>
      </c>
      <c r="AA995">
        <v>0</v>
      </c>
    </row>
    <row r="996" spans="1:27">
      <c r="A996" t="s">
        <v>1007</v>
      </c>
      <c r="B996">
        <v>-0.33289911710016801</v>
      </c>
      <c r="C996" t="s">
        <v>1007</v>
      </c>
      <c r="D996">
        <v>-0.216977138014044</v>
      </c>
      <c r="E996" t="s">
        <v>1007</v>
      </c>
      <c r="F996">
        <v>-0.29695333812560398</v>
      </c>
      <c r="H996" t="s">
        <v>1007</v>
      </c>
      <c r="I996">
        <v>-0.94681291391316302</v>
      </c>
      <c r="J996" t="s">
        <v>1007</v>
      </c>
      <c r="K996">
        <v>-0.93263790664786905</v>
      </c>
      <c r="L996" t="s">
        <v>1007</v>
      </c>
      <c r="M996">
        <v>-0.74560008302796599</v>
      </c>
      <c r="O996" t="s">
        <v>1064</v>
      </c>
      <c r="P996">
        <v>0</v>
      </c>
      <c r="Q996" t="s">
        <v>1064</v>
      </c>
      <c r="R996">
        <v>0</v>
      </c>
      <c r="S996" t="s">
        <v>1064</v>
      </c>
      <c r="T996">
        <v>0</v>
      </c>
      <c r="V996" t="s">
        <v>1064</v>
      </c>
      <c r="W996">
        <v>0</v>
      </c>
      <c r="X996" t="s">
        <v>1064</v>
      </c>
      <c r="Y996">
        <v>0</v>
      </c>
      <c r="Z996" t="s">
        <v>1064</v>
      </c>
      <c r="AA996">
        <v>0</v>
      </c>
    </row>
    <row r="997" spans="1:27">
      <c r="A997" t="s">
        <v>1008</v>
      </c>
      <c r="B997">
        <v>0.10493559121095999</v>
      </c>
      <c r="C997" t="s">
        <v>1008</v>
      </c>
      <c r="D997">
        <v>6.7514868831494795E-2</v>
      </c>
      <c r="E997" t="s">
        <v>1008</v>
      </c>
      <c r="F997">
        <v>8.1661028656526399E-2</v>
      </c>
      <c r="H997" t="s">
        <v>1008</v>
      </c>
      <c r="I997">
        <v>0.17502406302082801</v>
      </c>
      <c r="J997" t="s">
        <v>1008</v>
      </c>
      <c r="K997">
        <v>0.128586681268643</v>
      </c>
      <c r="L997" t="s">
        <v>1008</v>
      </c>
      <c r="M997">
        <v>0.170424611831549</v>
      </c>
      <c r="O997" t="s">
        <v>1065</v>
      </c>
      <c r="P997">
        <v>0</v>
      </c>
      <c r="Q997" t="s">
        <v>1065</v>
      </c>
      <c r="R997">
        <v>0</v>
      </c>
      <c r="S997" t="s">
        <v>1065</v>
      </c>
      <c r="T997">
        <v>0</v>
      </c>
      <c r="V997" t="s">
        <v>1065</v>
      </c>
      <c r="W997">
        <v>0</v>
      </c>
      <c r="X997" t="s">
        <v>1065</v>
      </c>
      <c r="Y997">
        <v>0</v>
      </c>
      <c r="Z997" t="s">
        <v>1065</v>
      </c>
      <c r="AA997">
        <v>0</v>
      </c>
    </row>
    <row r="998" spans="1:27">
      <c r="A998" t="s">
        <v>1009</v>
      </c>
      <c r="B998">
        <v>1.08231949624676E-2</v>
      </c>
      <c r="C998" t="s">
        <v>1009</v>
      </c>
      <c r="D998">
        <v>6.9029854732322099E-3</v>
      </c>
      <c r="E998" t="s">
        <v>1009</v>
      </c>
      <c r="F998">
        <v>7.58161462116914E-3</v>
      </c>
      <c r="H998" t="s">
        <v>1009</v>
      </c>
      <c r="I998">
        <v>2.93544109005833E-2</v>
      </c>
      <c r="J998" t="s">
        <v>1009</v>
      </c>
      <c r="K998">
        <v>1.54037124627097E-2</v>
      </c>
      <c r="L998" t="s">
        <v>1009</v>
      </c>
      <c r="M998">
        <v>2.5143064429284E-2</v>
      </c>
      <c r="O998" t="s">
        <v>1066</v>
      </c>
      <c r="P998">
        <v>1.12671824532411E-2</v>
      </c>
      <c r="Q998" t="s">
        <v>1066</v>
      </c>
      <c r="R998">
        <v>9.2392165144395706E-3</v>
      </c>
      <c r="S998" t="s">
        <v>1066</v>
      </c>
      <c r="T998">
        <v>8.5067770657290299E-3</v>
      </c>
      <c r="V998" t="s">
        <v>1066</v>
      </c>
      <c r="W998">
        <v>8.2820634169427296E-2</v>
      </c>
      <c r="X998" t="s">
        <v>1066</v>
      </c>
      <c r="Y998">
        <v>8.9456106870228994E-2</v>
      </c>
      <c r="Z998" t="s">
        <v>1066</v>
      </c>
      <c r="AA998">
        <v>5.1159618008185498E-2</v>
      </c>
    </row>
    <row r="999" spans="1:27">
      <c r="A999" t="s">
        <v>1010</v>
      </c>
      <c r="B999">
        <v>0</v>
      </c>
      <c r="C999" t="s">
        <v>1010</v>
      </c>
      <c r="D999" s="3">
        <v>4.0271019181134099E-5</v>
      </c>
      <c r="E999" t="s">
        <v>1010</v>
      </c>
      <c r="F999" s="3">
        <v>3.1483173839557099E-5</v>
      </c>
      <c r="G999" s="72"/>
      <c r="H999" t="s">
        <v>1010</v>
      </c>
      <c r="I999" s="3">
        <v>1.10549270175397E-4</v>
      </c>
      <c r="J999" t="s">
        <v>1010</v>
      </c>
      <c r="K999">
        <v>0</v>
      </c>
      <c r="L999" t="s">
        <v>1010</v>
      </c>
      <c r="M999">
        <v>0</v>
      </c>
      <c r="O999" t="s">
        <v>1067</v>
      </c>
      <c r="P999">
        <v>1.8297564878594099E-2</v>
      </c>
      <c r="Q999" t="s">
        <v>1067</v>
      </c>
      <c r="R999">
        <v>8.8623002520762297E-3</v>
      </c>
      <c r="S999" t="s">
        <v>1067</v>
      </c>
      <c r="T999">
        <v>1.8207515924586901E-2</v>
      </c>
      <c r="V999" t="s">
        <v>1067</v>
      </c>
      <c r="W999">
        <v>7.1232761547435006E-2</v>
      </c>
      <c r="X999" t="s">
        <v>1067</v>
      </c>
      <c r="Y999">
        <v>6.2220472958870197E-2</v>
      </c>
      <c r="Z999" t="s">
        <v>1067</v>
      </c>
      <c r="AA999">
        <v>7.3384651957894606E-2</v>
      </c>
    </row>
    <row r="1000" spans="1:27">
      <c r="A1000" t="s">
        <v>1011</v>
      </c>
      <c r="B1000" s="3">
        <v>8.3812100367544099E-5</v>
      </c>
      <c r="C1000" t="s">
        <v>1011</v>
      </c>
      <c r="D1000" s="3">
        <v>5.3454983794021298E-5</v>
      </c>
      <c r="E1000" t="s">
        <v>1011</v>
      </c>
      <c r="F1000" s="3">
        <v>4.17900872365962E-5</v>
      </c>
      <c r="G1000" s="72"/>
      <c r="H1000" t="s">
        <v>1011</v>
      </c>
      <c r="I1000" s="3">
        <v>1.4674097227371601E-4</v>
      </c>
      <c r="J1000" t="s">
        <v>1011</v>
      </c>
      <c r="K1000" s="3">
        <v>8.2302027934656106E-5</v>
      </c>
      <c r="L1000" t="s">
        <v>1011</v>
      </c>
      <c r="M1000" s="3">
        <v>1.65957519310629E-4</v>
      </c>
      <c r="N1000" s="72"/>
      <c r="O1000" t="s">
        <v>1068</v>
      </c>
      <c r="P1000">
        <v>1.12671824532411E-2</v>
      </c>
      <c r="Q1000" t="s">
        <v>1068</v>
      </c>
      <c r="R1000">
        <v>9.2392165144395706E-3</v>
      </c>
      <c r="S1000" t="s">
        <v>1068</v>
      </c>
      <c r="T1000">
        <v>8.5067770657290299E-3</v>
      </c>
      <c r="V1000" t="s">
        <v>1068</v>
      </c>
      <c r="W1000">
        <v>8.2820634169427296E-2</v>
      </c>
      <c r="X1000" t="s">
        <v>1068</v>
      </c>
      <c r="Y1000">
        <v>8.9456106870228994E-2</v>
      </c>
      <c r="Z1000" t="s">
        <v>1068</v>
      </c>
      <c r="AA1000">
        <v>5.1159618008185498E-2</v>
      </c>
    </row>
    <row r="1001" spans="1:27">
      <c r="A1001" t="s">
        <v>1012</v>
      </c>
      <c r="B1001">
        <v>0.106903324455496</v>
      </c>
      <c r="C1001" t="s">
        <v>1012</v>
      </c>
      <c r="D1001">
        <v>0</v>
      </c>
      <c r="E1001" t="s">
        <v>1012</v>
      </c>
      <c r="F1001">
        <v>4.2354336679026799E-2</v>
      </c>
      <c r="H1001" t="s">
        <v>1012</v>
      </c>
      <c r="I1001">
        <v>0.33629966887417201</v>
      </c>
      <c r="J1001" t="s">
        <v>1012</v>
      </c>
      <c r="K1001">
        <v>0.28093579706803401</v>
      </c>
      <c r="L1001" t="s">
        <v>1012</v>
      </c>
      <c r="M1001">
        <v>0.36733390119250398</v>
      </c>
      <c r="O1001" t="s">
        <v>1069</v>
      </c>
      <c r="P1001">
        <v>0</v>
      </c>
      <c r="Q1001" t="s">
        <v>1069</v>
      </c>
      <c r="R1001">
        <v>0</v>
      </c>
      <c r="S1001" t="s">
        <v>1069</v>
      </c>
      <c r="T1001">
        <v>0</v>
      </c>
      <c r="V1001" t="s">
        <v>1069</v>
      </c>
      <c r="W1001">
        <v>0</v>
      </c>
      <c r="X1001" t="s">
        <v>1069</v>
      </c>
      <c r="Y1001">
        <v>0</v>
      </c>
      <c r="Z1001" t="s">
        <v>1069</v>
      </c>
      <c r="AA1001">
        <v>0</v>
      </c>
    </row>
    <row r="1002" spans="1:27">
      <c r="A1002" t="s">
        <v>1013</v>
      </c>
      <c r="B1002">
        <v>5.4277029958029702E-2</v>
      </c>
      <c r="C1002" t="s">
        <v>1013</v>
      </c>
      <c r="D1002">
        <v>1.8522438611346299E-2</v>
      </c>
      <c r="E1002" t="s">
        <v>1013</v>
      </c>
      <c r="F1002">
        <v>1.5258522974975999E-2</v>
      </c>
      <c r="H1002" t="s">
        <v>1013</v>
      </c>
      <c r="I1002">
        <v>3.6216887417218499E-2</v>
      </c>
      <c r="J1002" t="s">
        <v>1013</v>
      </c>
      <c r="K1002">
        <v>9.7488773126416198E-2</v>
      </c>
      <c r="L1002" t="s">
        <v>1013</v>
      </c>
      <c r="M1002">
        <v>3.7265758091993097E-2</v>
      </c>
      <c r="O1002" t="s">
        <v>1070</v>
      </c>
      <c r="P1002">
        <v>0</v>
      </c>
      <c r="Q1002" t="s">
        <v>1070</v>
      </c>
      <c r="R1002">
        <v>0</v>
      </c>
      <c r="S1002" t="s">
        <v>1070</v>
      </c>
      <c r="T1002">
        <v>0</v>
      </c>
      <c r="V1002" t="s">
        <v>1070</v>
      </c>
      <c r="W1002">
        <v>0</v>
      </c>
      <c r="X1002" t="s">
        <v>1070</v>
      </c>
      <c r="Y1002">
        <v>0</v>
      </c>
      <c r="Z1002" t="s">
        <v>1070</v>
      </c>
      <c r="AA1002">
        <v>0</v>
      </c>
    </row>
    <row r="1003" spans="1:27">
      <c r="A1003" t="s">
        <v>1014</v>
      </c>
      <c r="B1003">
        <v>18.5120921441451</v>
      </c>
      <c r="C1003" t="s">
        <v>1014</v>
      </c>
      <c r="D1003">
        <v>12.9426079106117</v>
      </c>
      <c r="E1003" t="s">
        <v>1014</v>
      </c>
      <c r="F1003">
        <v>10.415184540364301</v>
      </c>
      <c r="H1003" t="s">
        <v>1014</v>
      </c>
      <c r="I1003">
        <v>31.1477570113715</v>
      </c>
      <c r="J1003" t="s">
        <v>1014</v>
      </c>
      <c r="K1003">
        <v>22.170509744824699</v>
      </c>
      <c r="L1003" t="s">
        <v>1014</v>
      </c>
      <c r="M1003">
        <v>31.889413254966598</v>
      </c>
      <c r="O1003" t="s">
        <v>1071</v>
      </c>
      <c r="P1003">
        <v>0</v>
      </c>
      <c r="Q1003" t="s">
        <v>1071</v>
      </c>
      <c r="R1003">
        <v>0</v>
      </c>
      <c r="S1003" t="s">
        <v>1071</v>
      </c>
      <c r="T1003">
        <v>0</v>
      </c>
      <c r="V1003" t="s">
        <v>1071</v>
      </c>
      <c r="W1003">
        <v>0</v>
      </c>
      <c r="X1003" t="s">
        <v>1071</v>
      </c>
      <c r="Y1003">
        <v>0</v>
      </c>
      <c r="Z1003" t="s">
        <v>1071</v>
      </c>
      <c r="AA1003">
        <v>0</v>
      </c>
    </row>
    <row r="1004" spans="1:27">
      <c r="A1004" t="s">
        <v>1015</v>
      </c>
      <c r="B1004">
        <v>0</v>
      </c>
      <c r="C1004" t="s">
        <v>1015</v>
      </c>
      <c r="D1004">
        <v>0</v>
      </c>
      <c r="E1004" t="s">
        <v>1015</v>
      </c>
      <c r="F1004">
        <v>0</v>
      </c>
      <c r="H1004" t="s">
        <v>1015</v>
      </c>
      <c r="I1004">
        <v>0.41390728476821098</v>
      </c>
      <c r="J1004" t="s">
        <v>1015</v>
      </c>
      <c r="K1004">
        <v>0</v>
      </c>
      <c r="L1004" t="s">
        <v>1015</v>
      </c>
      <c r="M1004">
        <v>0.35668654173764902</v>
      </c>
      <c r="O1004" t="s">
        <v>1072</v>
      </c>
      <c r="P1004">
        <v>0.31275019148597399</v>
      </c>
      <c r="Q1004" t="s">
        <v>1072</v>
      </c>
      <c r="R1004">
        <v>0.22243031565449201</v>
      </c>
      <c r="S1004" t="s">
        <v>1072</v>
      </c>
      <c r="T1004">
        <v>0.23549654969247</v>
      </c>
      <c r="V1004" t="s">
        <v>1072</v>
      </c>
      <c r="W1004">
        <v>0.76878982424386699</v>
      </c>
      <c r="X1004" t="s">
        <v>1072</v>
      </c>
      <c r="Y1004">
        <v>0.77690227641141896</v>
      </c>
      <c r="Z1004" t="s">
        <v>1072</v>
      </c>
      <c r="AA1004">
        <v>1.92427531277644</v>
      </c>
    </row>
    <row r="1005" spans="1:27">
      <c r="A1005" t="s">
        <v>1016</v>
      </c>
      <c r="B1005">
        <v>0.30033289911709299</v>
      </c>
      <c r="C1005" t="s">
        <v>1016</v>
      </c>
      <c r="D1005">
        <v>0.59853181135808298</v>
      </c>
      <c r="E1005" t="s">
        <v>1016</v>
      </c>
      <c r="F1005">
        <v>0.56560928755872697</v>
      </c>
      <c r="H1005" t="s">
        <v>1016</v>
      </c>
      <c r="I1005">
        <v>1.73266919161482</v>
      </c>
      <c r="J1005" t="s">
        <v>1016</v>
      </c>
      <c r="K1005">
        <v>3.0719589816124402</v>
      </c>
      <c r="L1005" t="s">
        <v>1016</v>
      </c>
      <c r="M1005">
        <v>2.0868824531516101</v>
      </c>
      <c r="O1005" t="s">
        <v>1073</v>
      </c>
      <c r="P1005">
        <v>0</v>
      </c>
      <c r="Q1005" t="s">
        <v>1073</v>
      </c>
      <c r="R1005">
        <v>0</v>
      </c>
      <c r="S1005" t="s">
        <v>1073</v>
      </c>
      <c r="T1005">
        <v>0</v>
      </c>
      <c r="V1005" t="s">
        <v>1073</v>
      </c>
      <c r="W1005">
        <v>0</v>
      </c>
      <c r="X1005" t="s">
        <v>1073</v>
      </c>
      <c r="Y1005">
        <v>0</v>
      </c>
      <c r="Z1005" t="s">
        <v>1073</v>
      </c>
      <c r="AA1005">
        <v>0</v>
      </c>
    </row>
    <row r="1006" spans="1:27">
      <c r="A1006" t="s">
        <v>1017</v>
      </c>
      <c r="B1006">
        <v>-2.7174699667084399</v>
      </c>
      <c r="C1006" t="s">
        <v>1017</v>
      </c>
      <c r="D1006">
        <v>-2.1036198137153401</v>
      </c>
      <c r="E1006" t="s">
        <v>1017</v>
      </c>
      <c r="F1006">
        <v>-1.4299415816494701</v>
      </c>
      <c r="H1006" t="s">
        <v>1017</v>
      </c>
      <c r="I1006">
        <v>-2.1212748344405501</v>
      </c>
      <c r="J1006" t="s">
        <v>1017</v>
      </c>
      <c r="K1006">
        <v>-1.08292079207603</v>
      </c>
      <c r="L1006" t="s">
        <v>1017</v>
      </c>
      <c r="M1006">
        <v>-1.3309199318609899</v>
      </c>
      <c r="O1006" t="s">
        <v>1074</v>
      </c>
      <c r="P1006">
        <v>0.42490961086877999</v>
      </c>
      <c r="Q1006" t="s">
        <v>1074</v>
      </c>
      <c r="R1006">
        <v>0.29071993581601402</v>
      </c>
      <c r="S1006" t="s">
        <v>1074</v>
      </c>
      <c r="T1006">
        <v>0.348849051792058</v>
      </c>
      <c r="V1006" t="s">
        <v>1074</v>
      </c>
      <c r="W1006">
        <v>1.43752957880496</v>
      </c>
      <c r="X1006" t="s">
        <v>1074</v>
      </c>
      <c r="Y1006">
        <v>1.5505725190741899</v>
      </c>
      <c r="Z1006" t="s">
        <v>1074</v>
      </c>
      <c r="AA1006">
        <v>1.50281377899227</v>
      </c>
    </row>
    <row r="1007" spans="1:27">
      <c r="A1007" t="s">
        <v>1018</v>
      </c>
      <c r="B1007">
        <v>0.21348965117961999</v>
      </c>
      <c r="C1007" t="s">
        <v>1018</v>
      </c>
      <c r="D1007">
        <v>0.120395850973751</v>
      </c>
      <c r="E1007" t="s">
        <v>1018</v>
      </c>
      <c r="F1007">
        <v>9.4820821344493794E-2</v>
      </c>
      <c r="H1007" t="s">
        <v>1018</v>
      </c>
      <c r="I1007">
        <v>0.39420900279370602</v>
      </c>
      <c r="J1007" t="s">
        <v>1018</v>
      </c>
      <c r="K1007">
        <v>0.32336699623016901</v>
      </c>
      <c r="L1007" t="s">
        <v>1018</v>
      </c>
      <c r="M1007">
        <v>0.42582751765439703</v>
      </c>
      <c r="O1007" t="s">
        <v>1075</v>
      </c>
      <c r="P1007">
        <v>0.117500815118546</v>
      </c>
      <c r="Q1007" t="s">
        <v>1075</v>
      </c>
      <c r="R1007">
        <v>9.4221254534204393E-2</v>
      </c>
      <c r="S1007" t="s">
        <v>1075</v>
      </c>
      <c r="T1007">
        <v>0.119486166295246</v>
      </c>
      <c r="V1007" t="s">
        <v>1075</v>
      </c>
      <c r="W1007">
        <v>0.26704227965092198</v>
      </c>
      <c r="X1007" t="s">
        <v>1075</v>
      </c>
      <c r="Y1007">
        <v>0.58029372955206704</v>
      </c>
      <c r="Z1007" t="s">
        <v>1075</v>
      </c>
      <c r="AA1007" s="3">
        <v>2.9310758691281E-6</v>
      </c>
    </row>
    <row r="1008" spans="1:27">
      <c r="A1008" t="s">
        <v>1019</v>
      </c>
      <c r="B1008">
        <v>0</v>
      </c>
      <c r="C1008" t="s">
        <v>1019</v>
      </c>
      <c r="D1008">
        <v>0</v>
      </c>
      <c r="E1008" t="s">
        <v>1019</v>
      </c>
      <c r="F1008">
        <v>0</v>
      </c>
      <c r="H1008" t="s">
        <v>1019</v>
      </c>
      <c r="I1008">
        <v>0.41390728476821098</v>
      </c>
      <c r="J1008" t="s">
        <v>1019</v>
      </c>
      <c r="K1008">
        <v>0</v>
      </c>
      <c r="L1008" t="s">
        <v>1019</v>
      </c>
      <c r="M1008">
        <v>0.35668654173764902</v>
      </c>
      <c r="O1008" t="s">
        <v>1076</v>
      </c>
      <c r="P1008">
        <v>0</v>
      </c>
      <c r="Q1008" t="s">
        <v>1076</v>
      </c>
      <c r="R1008">
        <v>0</v>
      </c>
      <c r="S1008" t="s">
        <v>1076</v>
      </c>
      <c r="T1008">
        <v>0</v>
      </c>
      <c r="V1008" t="s">
        <v>1076</v>
      </c>
      <c r="W1008">
        <v>0</v>
      </c>
      <c r="X1008" t="s">
        <v>1076</v>
      </c>
      <c r="Y1008">
        <v>0</v>
      </c>
      <c r="Z1008" t="s">
        <v>1076</v>
      </c>
      <c r="AA1008">
        <v>0</v>
      </c>
    </row>
    <row r="1009" spans="1:27">
      <c r="A1009" t="s">
        <v>1020</v>
      </c>
      <c r="B1009">
        <v>0</v>
      </c>
      <c r="C1009" t="s">
        <v>1020</v>
      </c>
      <c r="D1009">
        <v>0</v>
      </c>
      <c r="E1009" t="s">
        <v>1020</v>
      </c>
      <c r="F1009">
        <v>0</v>
      </c>
      <c r="H1009" t="s">
        <v>1020</v>
      </c>
      <c r="I1009">
        <v>0</v>
      </c>
      <c r="J1009" t="s">
        <v>1020</v>
      </c>
      <c r="K1009">
        <v>0</v>
      </c>
      <c r="L1009" t="s">
        <v>1020</v>
      </c>
      <c r="M1009">
        <v>0</v>
      </c>
      <c r="O1009" t="s">
        <v>1077</v>
      </c>
      <c r="P1009">
        <v>2.7646927788737199E-2</v>
      </c>
      <c r="Q1009" t="s">
        <v>1077</v>
      </c>
      <c r="R1009">
        <v>4.81759146824349E-2</v>
      </c>
      <c r="S1009" t="s">
        <v>1077</v>
      </c>
      <c r="T1009">
        <v>6.2383031821809702E-2</v>
      </c>
      <c r="V1009" t="s">
        <v>1077</v>
      </c>
      <c r="W1009">
        <v>0.130146710813278</v>
      </c>
      <c r="X1009" t="s">
        <v>1077</v>
      </c>
      <c r="Y1009">
        <v>0.131473635570728</v>
      </c>
      <c r="Z1009" t="s">
        <v>1077</v>
      </c>
      <c r="AA1009">
        <v>1.5987380630595401E-2</v>
      </c>
    </row>
    <row r="1010" spans="1:27">
      <c r="A1010" t="s">
        <v>1021</v>
      </c>
      <c r="B1010">
        <v>1.0855405998881899E-2</v>
      </c>
      <c r="C1010" t="s">
        <v>1021</v>
      </c>
      <c r="D1010">
        <v>1.0584250630927199E-2</v>
      </c>
      <c r="E1010" t="s">
        <v>1021</v>
      </c>
      <c r="F1010">
        <v>6.5393669938202904E-3</v>
      </c>
      <c r="H1010" t="s">
        <v>1021</v>
      </c>
      <c r="I1010">
        <v>0</v>
      </c>
      <c r="J1010" t="s">
        <v>1021</v>
      </c>
      <c r="K1010">
        <v>3.9780763792805297E-2</v>
      </c>
      <c r="L1010" t="s">
        <v>1021</v>
      </c>
      <c r="M1010">
        <v>0</v>
      </c>
      <c r="O1010" t="s">
        <v>1078</v>
      </c>
      <c r="P1010" s="3">
        <v>1.01297788205556E-4</v>
      </c>
      <c r="Q1010" t="s">
        <v>1078</v>
      </c>
      <c r="R1010" s="3">
        <v>6.8334426032379202E-5</v>
      </c>
      <c r="S1010" t="s">
        <v>1078</v>
      </c>
      <c r="T1010" s="3">
        <v>8.0218276707455502E-5</v>
      </c>
      <c r="U1010" s="72"/>
      <c r="V1010" t="s">
        <v>1078</v>
      </c>
      <c r="W1010" s="3">
        <v>3.8631560164503699E-4</v>
      </c>
      <c r="X1010" t="s">
        <v>1078</v>
      </c>
      <c r="Y1010" s="3">
        <v>3.65919884643517E-4</v>
      </c>
      <c r="Z1010" t="s">
        <v>1078</v>
      </c>
      <c r="AA1010" s="3">
        <v>3.9081009163055498E-4</v>
      </c>
    </row>
    <row r="1011" spans="1:27">
      <c r="A1011" t="s">
        <v>1022</v>
      </c>
      <c r="B1011">
        <v>9.0993333466030801</v>
      </c>
      <c r="C1011" t="s">
        <v>1022</v>
      </c>
      <c r="D1011">
        <v>7.68610566713323</v>
      </c>
      <c r="E1011" t="s">
        <v>1022</v>
      </c>
      <c r="F1011">
        <v>5.63546688688802</v>
      </c>
      <c r="H1011" t="s">
        <v>1022</v>
      </c>
      <c r="I1011">
        <v>17.614799759350699</v>
      </c>
      <c r="J1011" t="s">
        <v>1022</v>
      </c>
      <c r="K1011">
        <v>14.3322606668953</v>
      </c>
      <c r="L1011" t="s">
        <v>1022</v>
      </c>
      <c r="M1011">
        <v>17.8649989937839</v>
      </c>
      <c r="O1011" t="s">
        <v>1079</v>
      </c>
      <c r="P1011" s="3">
        <v>2.5324446219849301E-7</v>
      </c>
      <c r="Q1011" t="s">
        <v>1079</v>
      </c>
      <c r="R1011" s="3">
        <v>1.7083608304191399E-7</v>
      </c>
      <c r="S1011" t="s">
        <v>1079</v>
      </c>
      <c r="T1011" s="3">
        <v>2.00545685782786E-7</v>
      </c>
      <c r="U1011" s="72"/>
      <c r="V1011" t="s">
        <v>1079</v>
      </c>
      <c r="W1011" s="3">
        <v>9.6578902002298393E-7</v>
      </c>
      <c r="X1011" t="s">
        <v>1079</v>
      </c>
      <c r="Y1011" s="3">
        <v>9.1479970907531797E-7</v>
      </c>
      <c r="Z1011" t="s">
        <v>1079</v>
      </c>
      <c r="AA1011" s="3">
        <v>9.7702523728858697E-7</v>
      </c>
    </row>
    <row r="1012" spans="1:27">
      <c r="A1012" t="s">
        <v>1023</v>
      </c>
      <c r="B1012">
        <v>3.9803155304980402E-2</v>
      </c>
      <c r="C1012" t="s">
        <v>1023</v>
      </c>
      <c r="D1012">
        <v>2.9106689253239799E-2</v>
      </c>
      <c r="E1012" t="s">
        <v>1023</v>
      </c>
      <c r="F1012">
        <v>2.6157467960729201E-2</v>
      </c>
      <c r="H1012" t="s">
        <v>1023</v>
      </c>
      <c r="I1012">
        <v>0.13888096614391501</v>
      </c>
      <c r="J1012" t="s">
        <v>1023</v>
      </c>
      <c r="K1012">
        <v>4.8481818288564599E-2</v>
      </c>
      <c r="L1012" t="s">
        <v>1023</v>
      </c>
      <c r="M1012">
        <v>0.12011400323535699</v>
      </c>
      <c r="O1012" t="s">
        <v>1080</v>
      </c>
      <c r="P1012">
        <v>0</v>
      </c>
      <c r="Q1012" t="s">
        <v>1080</v>
      </c>
      <c r="R1012">
        <v>0</v>
      </c>
      <c r="S1012" t="s">
        <v>1080</v>
      </c>
      <c r="T1012">
        <v>0</v>
      </c>
      <c r="V1012" t="s">
        <v>1080</v>
      </c>
      <c r="W1012">
        <v>0</v>
      </c>
      <c r="X1012" t="s">
        <v>1080</v>
      </c>
      <c r="Y1012">
        <v>0</v>
      </c>
      <c r="Z1012" t="s">
        <v>1080</v>
      </c>
      <c r="AA1012">
        <v>0</v>
      </c>
    </row>
    <row r="1013" spans="1:27">
      <c r="A1013" t="s">
        <v>1024</v>
      </c>
      <c r="B1013">
        <v>2.6139817629179302E-2</v>
      </c>
      <c r="C1013" t="s">
        <v>1024</v>
      </c>
      <c r="D1013">
        <v>2.29572396274343E-2</v>
      </c>
      <c r="E1013" t="s">
        <v>1024</v>
      </c>
      <c r="F1013">
        <v>1.9395762490190899E-2</v>
      </c>
      <c r="H1013" t="s">
        <v>1024</v>
      </c>
      <c r="I1013">
        <v>1.8874172185430398E-2</v>
      </c>
      <c r="J1013" t="s">
        <v>1024</v>
      </c>
      <c r="K1013">
        <v>1.7636138613861301E-2</v>
      </c>
      <c r="L1013" t="s">
        <v>1024</v>
      </c>
      <c r="M1013">
        <v>2.33177172061328E-2</v>
      </c>
      <c r="O1013" t="s">
        <v>1081</v>
      </c>
      <c r="P1013">
        <v>0</v>
      </c>
      <c r="Q1013" t="s">
        <v>1081</v>
      </c>
      <c r="R1013">
        <v>0</v>
      </c>
      <c r="S1013" t="s">
        <v>1081</v>
      </c>
      <c r="T1013">
        <v>0</v>
      </c>
      <c r="V1013" t="s">
        <v>1081</v>
      </c>
      <c r="W1013">
        <v>0</v>
      </c>
      <c r="X1013" t="s">
        <v>1081</v>
      </c>
      <c r="Y1013">
        <v>0</v>
      </c>
      <c r="Z1013" t="s">
        <v>1081</v>
      </c>
      <c r="AA1013">
        <v>0</v>
      </c>
    </row>
    <row r="1014" spans="1:27">
      <c r="A1014" t="s">
        <v>1025</v>
      </c>
      <c r="B1014">
        <v>0.72755825734549096</v>
      </c>
      <c r="C1014" t="s">
        <v>1025</v>
      </c>
      <c r="D1014">
        <v>0.63897650296358999</v>
      </c>
      <c r="E1014" t="s">
        <v>1025</v>
      </c>
      <c r="F1014">
        <v>0.53984872264364803</v>
      </c>
      <c r="H1014" t="s">
        <v>1025</v>
      </c>
      <c r="I1014">
        <v>0.52533112582781405</v>
      </c>
      <c r="J1014" t="s">
        <v>1025</v>
      </c>
      <c r="K1014">
        <v>0.490872524752475</v>
      </c>
      <c r="L1014" t="s">
        <v>1025</v>
      </c>
      <c r="M1014">
        <v>0.64900979557069804</v>
      </c>
      <c r="O1014" t="s">
        <v>1082</v>
      </c>
      <c r="P1014" s="3">
        <v>5.1240513857919701E-4</v>
      </c>
      <c r="Q1014" t="s">
        <v>1082</v>
      </c>
      <c r="R1014" s="3">
        <v>3.4455965214874498E-4</v>
      </c>
      <c r="S1014" t="s">
        <v>1082</v>
      </c>
      <c r="T1014" s="3">
        <v>7.1192102041095495E-5</v>
      </c>
      <c r="U1014" s="72"/>
      <c r="V1014" t="s">
        <v>1082</v>
      </c>
      <c r="W1014">
        <v>0</v>
      </c>
      <c r="X1014" t="s">
        <v>1082</v>
      </c>
      <c r="Y1014">
        <v>1.1927480911253899E-2</v>
      </c>
      <c r="Z1014" t="s">
        <v>1082</v>
      </c>
      <c r="AA1014">
        <v>8.5266030073398707E-3</v>
      </c>
    </row>
    <row r="1015" spans="1:27">
      <c r="A1015" t="s">
        <v>1026</v>
      </c>
      <c r="B1015">
        <v>0</v>
      </c>
      <c r="C1015" t="s">
        <v>1026</v>
      </c>
      <c r="D1015">
        <v>0</v>
      </c>
      <c r="E1015" t="s">
        <v>1026</v>
      </c>
      <c r="F1015">
        <v>0</v>
      </c>
      <c r="H1015" t="s">
        <v>1026</v>
      </c>
      <c r="I1015">
        <v>0</v>
      </c>
      <c r="J1015" t="s">
        <v>1026</v>
      </c>
      <c r="K1015">
        <v>0</v>
      </c>
      <c r="L1015" t="s">
        <v>1026</v>
      </c>
      <c r="M1015">
        <v>0</v>
      </c>
      <c r="O1015" t="s">
        <v>1083</v>
      </c>
      <c r="P1015">
        <v>0</v>
      </c>
      <c r="Q1015" t="s">
        <v>1083</v>
      </c>
      <c r="R1015">
        <v>0</v>
      </c>
      <c r="S1015" t="s">
        <v>1083</v>
      </c>
      <c r="T1015">
        <v>0</v>
      </c>
      <c r="V1015" t="s">
        <v>1083</v>
      </c>
      <c r="W1015">
        <v>0</v>
      </c>
      <c r="X1015" t="s">
        <v>1083</v>
      </c>
      <c r="Y1015">
        <v>0</v>
      </c>
      <c r="Z1015" t="s">
        <v>1083</v>
      </c>
      <c r="AA1015">
        <v>0</v>
      </c>
    </row>
    <row r="1016" spans="1:27">
      <c r="A1016" t="s">
        <v>1028</v>
      </c>
      <c r="B1016">
        <v>2.6139817629179302E-2</v>
      </c>
      <c r="C1016" t="s">
        <v>1028</v>
      </c>
      <c r="D1016">
        <v>2.29572396274343E-2</v>
      </c>
      <c r="E1016" t="s">
        <v>1028</v>
      </c>
      <c r="F1016">
        <v>1.9395762490190899E-2</v>
      </c>
      <c r="H1016" t="s">
        <v>1028</v>
      </c>
      <c r="I1016">
        <v>1.8874172185430398E-2</v>
      </c>
      <c r="J1016" t="s">
        <v>1028</v>
      </c>
      <c r="K1016">
        <v>1.7636138613861301E-2</v>
      </c>
      <c r="L1016" t="s">
        <v>1028</v>
      </c>
      <c r="M1016">
        <v>2.33177172061328E-2</v>
      </c>
      <c r="O1016" t="s">
        <v>1084</v>
      </c>
      <c r="P1016">
        <v>5.01259932789253E-2</v>
      </c>
      <c r="Q1016" t="s">
        <v>1084</v>
      </c>
      <c r="R1016">
        <v>3.3814474270911797E-2</v>
      </c>
      <c r="S1016" t="s">
        <v>1084</v>
      </c>
      <c r="T1016">
        <v>3.9695050421869299E-2</v>
      </c>
      <c r="V1016" t="s">
        <v>1084</v>
      </c>
      <c r="W1016">
        <v>0.19116364284127399</v>
      </c>
      <c r="X1016" t="s">
        <v>1084</v>
      </c>
      <c r="Y1016">
        <v>0.18107106337265499</v>
      </c>
      <c r="Z1016" t="s">
        <v>1084</v>
      </c>
      <c r="AA1016">
        <v>0.19338768575107601</v>
      </c>
    </row>
    <row r="1017" spans="1:27">
      <c r="A1017" t="s">
        <v>1029</v>
      </c>
      <c r="B1017">
        <v>5.6086264292951202E-2</v>
      </c>
      <c r="C1017" t="s">
        <v>1029</v>
      </c>
      <c r="D1017">
        <v>3.4398814563928799E-2</v>
      </c>
      <c r="E1017" t="s">
        <v>1029</v>
      </c>
      <c r="F1017">
        <v>2.50675734588891E-2</v>
      </c>
      <c r="H1017" t="s">
        <v>1029</v>
      </c>
      <c r="I1017">
        <v>8.2781456953642293E-2</v>
      </c>
      <c r="J1017" t="s">
        <v>1029</v>
      </c>
      <c r="K1017">
        <v>9.7241867043847199E-2</v>
      </c>
      <c r="L1017" t="s">
        <v>1029</v>
      </c>
      <c r="M1017">
        <v>9.0502555366269097E-2</v>
      </c>
      <c r="O1017" t="s">
        <v>1085</v>
      </c>
      <c r="P1017">
        <v>0</v>
      </c>
      <c r="Q1017" t="s">
        <v>1085</v>
      </c>
      <c r="R1017">
        <v>0</v>
      </c>
      <c r="S1017" t="s">
        <v>1085</v>
      </c>
      <c r="T1017">
        <v>4.05419587667823E-3</v>
      </c>
      <c r="V1017" t="s">
        <v>1085</v>
      </c>
      <c r="W1017">
        <v>0</v>
      </c>
      <c r="X1017" t="s">
        <v>1085</v>
      </c>
      <c r="Y1017">
        <v>0</v>
      </c>
      <c r="Z1017" t="s">
        <v>1085</v>
      </c>
      <c r="AA1017">
        <v>0</v>
      </c>
    </row>
    <row r="1018" spans="1:27">
      <c r="A1018" t="s">
        <v>1030</v>
      </c>
      <c r="B1018">
        <v>0.10020263424518699</v>
      </c>
      <c r="C1018" t="s">
        <v>1030</v>
      </c>
      <c r="D1018">
        <v>8.80027519051651E-2</v>
      </c>
      <c r="E1018" t="s">
        <v>1030</v>
      </c>
      <c r="F1018">
        <v>7.4350422879065306E-2</v>
      </c>
      <c r="H1018" t="s">
        <v>1030</v>
      </c>
      <c r="I1018">
        <v>7.2350993377483394E-2</v>
      </c>
      <c r="J1018" t="s">
        <v>1030</v>
      </c>
      <c r="K1018">
        <v>6.7605198019801901E-2</v>
      </c>
      <c r="L1018" t="s">
        <v>1030</v>
      </c>
      <c r="M1018">
        <v>8.9384582623509304E-2</v>
      </c>
      <c r="O1018" t="s">
        <v>1086</v>
      </c>
      <c r="P1018">
        <v>0</v>
      </c>
      <c r="Q1018" t="s">
        <v>1086</v>
      </c>
      <c r="R1018">
        <v>0</v>
      </c>
      <c r="S1018" t="s">
        <v>1086</v>
      </c>
      <c r="T1018">
        <v>0</v>
      </c>
      <c r="V1018" t="s">
        <v>1086</v>
      </c>
      <c r="W1018">
        <v>0</v>
      </c>
      <c r="X1018" t="s">
        <v>1086</v>
      </c>
      <c r="Y1018">
        <v>0</v>
      </c>
      <c r="Z1018" t="s">
        <v>1086</v>
      </c>
      <c r="AA1018">
        <v>0</v>
      </c>
    </row>
    <row r="1019" spans="1:27">
      <c r="A1019" t="s">
        <v>1031</v>
      </c>
      <c r="B1019">
        <v>0.30216804043447998</v>
      </c>
      <c r="C1019" t="s">
        <v>1031</v>
      </c>
      <c r="D1019">
        <v>0.15525199884723401</v>
      </c>
      <c r="E1019" t="s">
        <v>1031</v>
      </c>
      <c r="F1019">
        <v>0.148210877203382</v>
      </c>
      <c r="H1019" t="s">
        <v>1031</v>
      </c>
      <c r="I1019">
        <v>0.67141374113271002</v>
      </c>
      <c r="J1019" t="s">
        <v>1031</v>
      </c>
      <c r="K1019">
        <v>0.362446958984946</v>
      </c>
      <c r="L1019" t="s">
        <v>1031</v>
      </c>
      <c r="M1019">
        <v>0.63351788755971905</v>
      </c>
      <c r="O1019" t="s">
        <v>1087</v>
      </c>
      <c r="P1019">
        <v>0</v>
      </c>
      <c r="Q1019" t="s">
        <v>1087</v>
      </c>
      <c r="R1019">
        <v>0</v>
      </c>
      <c r="S1019" t="s">
        <v>1087</v>
      </c>
      <c r="T1019">
        <v>4.05419587667823E-3</v>
      </c>
      <c r="V1019" t="s">
        <v>1087</v>
      </c>
      <c r="W1019">
        <v>0</v>
      </c>
      <c r="X1019" t="s">
        <v>1087</v>
      </c>
      <c r="Y1019">
        <v>0</v>
      </c>
      <c r="Z1019" t="s">
        <v>1087</v>
      </c>
      <c r="AA1019">
        <v>0</v>
      </c>
    </row>
    <row r="1020" spans="1:27">
      <c r="A1020" t="s">
        <v>1032</v>
      </c>
      <c r="B1020">
        <v>0</v>
      </c>
      <c r="C1020" t="s">
        <v>1032</v>
      </c>
      <c r="D1020">
        <v>0</v>
      </c>
      <c r="E1020" t="s">
        <v>1032</v>
      </c>
      <c r="F1020">
        <v>0</v>
      </c>
      <c r="H1020" t="s">
        <v>1032</v>
      </c>
      <c r="I1020">
        <v>0.41390728476821098</v>
      </c>
      <c r="J1020" t="s">
        <v>1032</v>
      </c>
      <c r="K1020">
        <v>0</v>
      </c>
      <c r="L1020" t="s">
        <v>1032</v>
      </c>
      <c r="M1020">
        <v>0.35668654173764902</v>
      </c>
      <c r="O1020" t="s">
        <v>1088</v>
      </c>
      <c r="P1020">
        <v>0</v>
      </c>
      <c r="Q1020" t="s">
        <v>1088</v>
      </c>
      <c r="R1020">
        <v>0</v>
      </c>
      <c r="S1020" t="s">
        <v>1088</v>
      </c>
      <c r="T1020">
        <v>0</v>
      </c>
      <c r="V1020" t="s">
        <v>1088</v>
      </c>
      <c r="W1020">
        <v>0</v>
      </c>
      <c r="X1020" t="s">
        <v>1088</v>
      </c>
      <c r="Y1020">
        <v>0</v>
      </c>
      <c r="Z1020" t="s">
        <v>1088</v>
      </c>
      <c r="AA1020">
        <v>0</v>
      </c>
    </row>
    <row r="1021" spans="1:27">
      <c r="A1021" t="s">
        <v>1033</v>
      </c>
      <c r="B1021">
        <v>0</v>
      </c>
      <c r="C1021" t="s">
        <v>1033</v>
      </c>
      <c r="D1021">
        <v>0</v>
      </c>
      <c r="E1021" t="s">
        <v>1033</v>
      </c>
      <c r="F1021">
        <v>0</v>
      </c>
      <c r="H1021" t="s">
        <v>1033</v>
      </c>
      <c r="I1021">
        <v>0</v>
      </c>
      <c r="J1021" t="s">
        <v>1033</v>
      </c>
      <c r="K1021">
        <v>0</v>
      </c>
      <c r="L1021" t="s">
        <v>1033</v>
      </c>
      <c r="M1021">
        <v>0</v>
      </c>
      <c r="O1021" t="s">
        <v>1089</v>
      </c>
      <c r="P1021">
        <v>0</v>
      </c>
      <c r="Q1021" t="s">
        <v>1089</v>
      </c>
      <c r="R1021">
        <v>0</v>
      </c>
      <c r="S1021" t="s">
        <v>1089</v>
      </c>
      <c r="T1021">
        <v>4.05419587667823E-3</v>
      </c>
      <c r="V1021" t="s">
        <v>1089</v>
      </c>
      <c r="W1021">
        <v>0</v>
      </c>
      <c r="X1021" t="s">
        <v>1089</v>
      </c>
      <c r="Y1021">
        <v>0</v>
      </c>
      <c r="Z1021" t="s">
        <v>1089</v>
      </c>
      <c r="AA1021">
        <v>0</v>
      </c>
    </row>
    <row r="1022" spans="1:27">
      <c r="A1022" t="s">
        <v>1034</v>
      </c>
      <c r="B1022">
        <v>0</v>
      </c>
      <c r="C1022" t="s">
        <v>1034</v>
      </c>
      <c r="D1022">
        <v>0</v>
      </c>
      <c r="E1022" t="s">
        <v>1034</v>
      </c>
      <c r="F1022">
        <v>0</v>
      </c>
      <c r="H1022" t="s">
        <v>1034</v>
      </c>
      <c r="I1022">
        <v>0</v>
      </c>
      <c r="J1022" t="s">
        <v>1034</v>
      </c>
      <c r="K1022">
        <v>0</v>
      </c>
      <c r="L1022" t="s">
        <v>1034</v>
      </c>
      <c r="M1022">
        <v>0</v>
      </c>
      <c r="O1022" t="s">
        <v>1090</v>
      </c>
      <c r="P1022">
        <v>0.99346661544404902</v>
      </c>
      <c r="Q1022" t="s">
        <v>1090</v>
      </c>
      <c r="R1022">
        <v>0.77426352071051896</v>
      </c>
      <c r="S1022" t="s">
        <v>1090</v>
      </c>
      <c r="T1022">
        <v>1.14524886626168</v>
      </c>
      <c r="V1022" t="s">
        <v>1090</v>
      </c>
      <c r="W1022">
        <v>3.24753060932562</v>
      </c>
      <c r="X1022" t="s">
        <v>1090</v>
      </c>
      <c r="Y1022">
        <v>3.2299712879612299</v>
      </c>
      <c r="Z1022" t="s">
        <v>1090</v>
      </c>
      <c r="AA1022">
        <v>2.51487739855656</v>
      </c>
    </row>
    <row r="1023" spans="1:27">
      <c r="A1023" t="s">
        <v>1035</v>
      </c>
      <c r="B1023">
        <v>2.7174699667084399</v>
      </c>
      <c r="C1023" t="s">
        <v>1035</v>
      </c>
      <c r="D1023">
        <v>2.1036198137153401</v>
      </c>
      <c r="E1023" t="s">
        <v>1035</v>
      </c>
      <c r="F1023">
        <v>1.4299415816494701</v>
      </c>
      <c r="H1023" t="s">
        <v>1035</v>
      </c>
      <c r="I1023">
        <v>2.1212748344405501</v>
      </c>
      <c r="J1023" t="s">
        <v>1035</v>
      </c>
      <c r="K1023">
        <v>1.08292079207603</v>
      </c>
      <c r="L1023" t="s">
        <v>1035</v>
      </c>
      <c r="M1023">
        <v>1.3309199318609899</v>
      </c>
      <c r="O1023" t="s">
        <v>1091</v>
      </c>
      <c r="P1023">
        <v>0</v>
      </c>
      <c r="Q1023" t="s">
        <v>1091</v>
      </c>
      <c r="R1023">
        <v>0</v>
      </c>
      <c r="S1023" t="s">
        <v>1091</v>
      </c>
      <c r="T1023">
        <v>4.05419587667823E-3</v>
      </c>
      <c r="V1023" t="s">
        <v>1091</v>
      </c>
      <c r="W1023">
        <v>0</v>
      </c>
      <c r="X1023" t="s">
        <v>1091</v>
      </c>
      <c r="Y1023">
        <v>0</v>
      </c>
      <c r="Z1023" t="s">
        <v>1091</v>
      </c>
      <c r="AA1023">
        <v>0</v>
      </c>
    </row>
    <row r="1024" spans="1:27">
      <c r="A1024" t="s">
        <v>1036</v>
      </c>
      <c r="B1024">
        <v>0.81415544941380802</v>
      </c>
      <c r="C1024" t="s">
        <v>1036</v>
      </c>
      <c r="D1024">
        <v>0.592718035563082</v>
      </c>
      <c r="E1024" t="s">
        <v>1036</v>
      </c>
      <c r="F1024">
        <v>0.63867817595256704</v>
      </c>
      <c r="H1024" t="s">
        <v>1036</v>
      </c>
      <c r="I1024">
        <v>1.1899834437086001</v>
      </c>
      <c r="J1024" t="s">
        <v>1036</v>
      </c>
      <c r="K1024">
        <v>0.82655586987270102</v>
      </c>
      <c r="L1024" t="s">
        <v>1036</v>
      </c>
      <c r="M1024">
        <v>1.09667802385008</v>
      </c>
      <c r="O1024" t="s">
        <v>1092</v>
      </c>
      <c r="P1024">
        <v>0</v>
      </c>
      <c r="Q1024" t="s">
        <v>1092</v>
      </c>
      <c r="R1024">
        <v>0</v>
      </c>
      <c r="S1024" t="s">
        <v>1092</v>
      </c>
      <c r="T1024">
        <v>0</v>
      </c>
      <c r="V1024" t="s">
        <v>1092</v>
      </c>
      <c r="W1024">
        <v>0</v>
      </c>
      <c r="X1024" t="s">
        <v>1092</v>
      </c>
      <c r="Y1024">
        <v>0</v>
      </c>
      <c r="Z1024" t="s">
        <v>1092</v>
      </c>
      <c r="AA1024">
        <v>0</v>
      </c>
    </row>
    <row r="1025" spans="1:27">
      <c r="A1025" t="s">
        <v>1037</v>
      </c>
      <c r="B1025">
        <v>0.108554059921841</v>
      </c>
      <c r="C1025" t="s">
        <v>1037</v>
      </c>
      <c r="D1025">
        <v>6.8797629127857696E-2</v>
      </c>
      <c r="E1025" t="s">
        <v>1037</v>
      </c>
      <c r="F1025">
        <v>5.6674513907053699E-2</v>
      </c>
      <c r="H1025" t="s">
        <v>1037</v>
      </c>
      <c r="I1025">
        <v>0.28973509933774799</v>
      </c>
      <c r="J1025" t="s">
        <v>1037</v>
      </c>
      <c r="K1025">
        <v>0.27846534653465299</v>
      </c>
      <c r="L1025" t="s">
        <v>1037</v>
      </c>
      <c r="M1025">
        <v>0.31409710391822798</v>
      </c>
      <c r="O1025" t="s">
        <v>1093</v>
      </c>
      <c r="P1025">
        <v>0</v>
      </c>
      <c r="Q1025" t="s">
        <v>1093</v>
      </c>
      <c r="R1025">
        <v>0</v>
      </c>
      <c r="S1025" t="s">
        <v>1093</v>
      </c>
      <c r="T1025">
        <v>0</v>
      </c>
      <c r="V1025" t="s">
        <v>1093</v>
      </c>
      <c r="W1025">
        <v>0</v>
      </c>
      <c r="X1025" t="s">
        <v>1093</v>
      </c>
      <c r="Y1025">
        <v>0</v>
      </c>
      <c r="Z1025" t="s">
        <v>1093</v>
      </c>
      <c r="AA1025">
        <v>0</v>
      </c>
    </row>
    <row r="1026" spans="1:27">
      <c r="A1026" t="s">
        <v>1038</v>
      </c>
      <c r="B1026">
        <v>8.6843247937472806E-2</v>
      </c>
      <c r="C1026" t="s">
        <v>1038</v>
      </c>
      <c r="D1026">
        <v>6.3505503810330197E-2</v>
      </c>
      <c r="E1026" t="s">
        <v>1038</v>
      </c>
      <c r="F1026">
        <v>6.5393669892754303E-2</v>
      </c>
      <c r="H1026" t="s">
        <v>1038</v>
      </c>
      <c r="I1026">
        <v>7.2433774834436998E-2</v>
      </c>
      <c r="J1026" t="s">
        <v>1038</v>
      </c>
      <c r="K1026">
        <v>5.7461103253182398E-2</v>
      </c>
      <c r="L1026" t="s">
        <v>1038</v>
      </c>
      <c r="M1026">
        <v>8.5178875638841495E-2</v>
      </c>
      <c r="O1026" t="s">
        <v>1094</v>
      </c>
      <c r="P1026">
        <v>2.9568567737393498E-3</v>
      </c>
      <c r="Q1026" t="s">
        <v>1094</v>
      </c>
      <c r="R1026">
        <v>1.11023459098011E-2</v>
      </c>
      <c r="S1026" t="s">
        <v>1094</v>
      </c>
      <c r="T1026">
        <v>1.5348653063042001E-2</v>
      </c>
      <c r="V1026" t="s">
        <v>1094</v>
      </c>
      <c r="W1026">
        <v>8.4944174474071901E-3</v>
      </c>
      <c r="X1026" t="s">
        <v>1094</v>
      </c>
      <c r="Y1026">
        <v>2.0085149051202601E-2</v>
      </c>
      <c r="Z1026" t="s">
        <v>1094</v>
      </c>
      <c r="AA1026">
        <v>1.7218110795099301E-2</v>
      </c>
    </row>
    <row r="1027" spans="1:27">
      <c r="A1027" t="s">
        <v>1095</v>
      </c>
      <c r="B1027">
        <v>0.13750180922423</v>
      </c>
      <c r="C1027" t="s">
        <v>1095</v>
      </c>
      <c r="D1027">
        <v>6.0859441151566399E-2</v>
      </c>
      <c r="E1027" t="s">
        <v>1095</v>
      </c>
      <c r="F1027">
        <v>0.20381027116673001</v>
      </c>
      <c r="H1027" t="s">
        <v>1095</v>
      </c>
      <c r="I1027">
        <v>0.155215231788079</v>
      </c>
      <c r="J1027" t="s">
        <v>1095</v>
      </c>
      <c r="K1027">
        <v>0.11492220650636401</v>
      </c>
      <c r="L1027" t="s">
        <v>1095</v>
      </c>
      <c r="M1027">
        <v>0.27416950596671003</v>
      </c>
      <c r="O1027" t="s">
        <v>1096</v>
      </c>
      <c r="P1027">
        <v>5.1211860883539602E-3</v>
      </c>
      <c r="Q1027" t="s">
        <v>1096</v>
      </c>
      <c r="R1027">
        <v>3.6151045643142898E-3</v>
      </c>
      <c r="S1027" t="s">
        <v>1096</v>
      </c>
      <c r="T1027">
        <v>4.1821964259725003E-3</v>
      </c>
      <c r="V1027" t="s">
        <v>1096</v>
      </c>
      <c r="W1027">
        <v>1.7876739549448298E-2</v>
      </c>
      <c r="X1027" t="s">
        <v>1096</v>
      </c>
      <c r="Y1027">
        <v>1.70832129263798E-2</v>
      </c>
      <c r="Z1027" t="s">
        <v>1096</v>
      </c>
      <c r="AA1027">
        <v>1.82008949042704E-2</v>
      </c>
    </row>
    <row r="1028" spans="1:27">
      <c r="A1028" t="s">
        <v>1097</v>
      </c>
      <c r="B1028">
        <v>0</v>
      </c>
      <c r="C1028" t="s">
        <v>1097</v>
      </c>
      <c r="D1028">
        <v>0</v>
      </c>
      <c r="E1028" t="s">
        <v>1097</v>
      </c>
      <c r="F1028">
        <v>0</v>
      </c>
      <c r="H1028" t="s">
        <v>1097</v>
      </c>
      <c r="I1028">
        <v>0</v>
      </c>
      <c r="J1028" t="s">
        <v>1097</v>
      </c>
      <c r="K1028">
        <v>0</v>
      </c>
      <c r="L1028" t="s">
        <v>1097</v>
      </c>
      <c r="M1028">
        <v>0</v>
      </c>
      <c r="O1028" t="s">
        <v>1098</v>
      </c>
      <c r="P1028">
        <v>0.36054983850371802</v>
      </c>
      <c r="Q1028" t="s">
        <v>1098</v>
      </c>
      <c r="R1028">
        <v>0.25137033261096903</v>
      </c>
      <c r="S1028" t="s">
        <v>1098</v>
      </c>
      <c r="T1028">
        <v>0.29913384500843299</v>
      </c>
      <c r="V1028" t="s">
        <v>1098</v>
      </c>
      <c r="W1028">
        <v>1.2363937529578799</v>
      </c>
      <c r="X1028" t="s">
        <v>1098</v>
      </c>
      <c r="Y1028">
        <v>1.2597648396324801</v>
      </c>
      <c r="Z1028" t="s">
        <v>1098</v>
      </c>
      <c r="AA1028">
        <v>0.93988123285816905</v>
      </c>
    </row>
    <row r="1029" spans="1:27">
      <c r="A1029" t="s">
        <v>1039</v>
      </c>
      <c r="B1029">
        <v>0.51024282098296103</v>
      </c>
      <c r="C1029" t="s">
        <v>1039</v>
      </c>
      <c r="D1029">
        <v>0.20374682472480901</v>
      </c>
      <c r="E1029" t="s">
        <v>1039</v>
      </c>
      <c r="F1029">
        <v>0.46941066205750898</v>
      </c>
      <c r="H1029" t="s">
        <v>1039</v>
      </c>
      <c r="I1029">
        <v>0.58464403973509904</v>
      </c>
      <c r="J1029" t="s">
        <v>1039</v>
      </c>
      <c r="K1029">
        <v>9.2420514504666498E-2</v>
      </c>
      <c r="L1029" t="s">
        <v>1039</v>
      </c>
      <c r="M1029">
        <v>7.9855195911413906E-2</v>
      </c>
      <c r="O1029" t="s">
        <v>1099</v>
      </c>
      <c r="P1029">
        <v>-1.1139109614305099E-2</v>
      </c>
      <c r="Q1029" t="s">
        <v>1099</v>
      </c>
      <c r="R1029">
        <v>-7.51432761899195E-3</v>
      </c>
      <c r="S1029" t="s">
        <v>1099</v>
      </c>
      <c r="T1029">
        <v>-8.8211223192047293E-3</v>
      </c>
      <c r="V1029" t="s">
        <v>1099</v>
      </c>
      <c r="W1029">
        <v>-4.2480809512198903E-2</v>
      </c>
      <c r="X1029" t="s">
        <v>1099</v>
      </c>
      <c r="Y1029">
        <v>-4.0238014087662997E-2</v>
      </c>
      <c r="Z1029" t="s">
        <v>1099</v>
      </c>
      <c r="AA1029">
        <v>-4.2975041273166398E-2</v>
      </c>
    </row>
    <row r="1030" spans="1:27">
      <c r="A1030" t="s">
        <v>1040</v>
      </c>
      <c r="B1030">
        <v>5.5452689227944302E-2</v>
      </c>
      <c r="C1030" t="s">
        <v>1040</v>
      </c>
      <c r="D1030">
        <v>3.66840920873749E-2</v>
      </c>
      <c r="E1030" t="s">
        <v>1040</v>
      </c>
      <c r="F1030">
        <v>2.9508210162141099E-2</v>
      </c>
      <c r="H1030" t="s">
        <v>1040</v>
      </c>
      <c r="I1030">
        <v>8.8841831014780798E-2</v>
      </c>
      <c r="J1030" t="s">
        <v>1040</v>
      </c>
      <c r="K1030">
        <v>5.1727137341544299E-2</v>
      </c>
      <c r="L1030" t="s">
        <v>1040</v>
      </c>
      <c r="M1030">
        <v>0.101083054273849</v>
      </c>
    </row>
    <row r="1031" spans="1:27">
      <c r="A1031" t="s">
        <v>1041</v>
      </c>
      <c r="B1031">
        <v>4.3566362715298803</v>
      </c>
      <c r="C1031" t="s">
        <v>1041</v>
      </c>
      <c r="D1031">
        <v>3.8262066045723899</v>
      </c>
      <c r="E1031" t="s">
        <v>1041</v>
      </c>
      <c r="F1031">
        <v>3.2326270816984901</v>
      </c>
      <c r="H1031" t="s">
        <v>1041</v>
      </c>
      <c r="I1031">
        <v>3.14569536423841</v>
      </c>
      <c r="J1031" t="s">
        <v>1041</v>
      </c>
      <c r="K1031">
        <v>2.93935643564356</v>
      </c>
      <c r="L1031" t="s">
        <v>1041</v>
      </c>
      <c r="M1031">
        <v>3.88628620102214</v>
      </c>
    </row>
    <row r="1032" spans="1:27">
      <c r="A1032" t="s">
        <v>1042</v>
      </c>
      <c r="B1032">
        <v>0.104935591254616</v>
      </c>
      <c r="C1032" t="s">
        <v>1042</v>
      </c>
      <c r="D1032">
        <v>5.5567315837834003E-2</v>
      </c>
      <c r="E1032" t="s">
        <v>1042</v>
      </c>
      <c r="F1032">
        <v>6.1034091893816297E-2</v>
      </c>
      <c r="H1032" t="s">
        <v>1042</v>
      </c>
      <c r="I1032">
        <v>0.27938741722027699</v>
      </c>
      <c r="J1032" t="s">
        <v>1042</v>
      </c>
      <c r="K1032">
        <v>0.27846534653508498</v>
      </c>
      <c r="L1032" t="s">
        <v>1042</v>
      </c>
      <c r="M1032">
        <v>0.26618398637219798</v>
      </c>
    </row>
    <row r="1033" spans="1:27">
      <c r="A1033" t="s">
        <v>1043</v>
      </c>
      <c r="B1033">
        <v>2.6139817629179302E-2</v>
      </c>
      <c r="C1033" t="s">
        <v>1043</v>
      </c>
      <c r="D1033">
        <v>2.29572396274343E-2</v>
      </c>
      <c r="E1033" t="s">
        <v>1043</v>
      </c>
      <c r="F1033">
        <v>1.9395762490190899E-2</v>
      </c>
      <c r="H1033" t="s">
        <v>1043</v>
      </c>
      <c r="I1033">
        <v>1.8874172185430398E-2</v>
      </c>
      <c r="J1033" t="s">
        <v>1043</v>
      </c>
      <c r="K1033">
        <v>1.7636138613861301E-2</v>
      </c>
      <c r="L1033" t="s">
        <v>1043</v>
      </c>
      <c r="M1033">
        <v>2.33177172061328E-2</v>
      </c>
    </row>
    <row r="1034" spans="1:27">
      <c r="A1034" t="s">
        <v>1044</v>
      </c>
      <c r="B1034">
        <v>0.108915906788247</v>
      </c>
      <c r="C1034" t="s">
        <v>1044</v>
      </c>
      <c r="D1034">
        <v>9.5655165114309895E-2</v>
      </c>
      <c r="E1034" t="s">
        <v>1044</v>
      </c>
      <c r="F1034">
        <v>8.0815677042462203E-2</v>
      </c>
      <c r="H1034" t="s">
        <v>1044</v>
      </c>
      <c r="I1034">
        <v>7.8642384105960195E-2</v>
      </c>
      <c r="J1034" t="s">
        <v>1044</v>
      </c>
      <c r="K1034">
        <v>7.3483910891089105E-2</v>
      </c>
      <c r="L1034" t="s">
        <v>1044</v>
      </c>
      <c r="M1034">
        <v>9.7157155025553596E-2</v>
      </c>
    </row>
    <row r="1035" spans="1:27">
      <c r="A1035" t="s">
        <v>1045</v>
      </c>
      <c r="B1035">
        <v>-0.33289911710016801</v>
      </c>
      <c r="C1035" t="s">
        <v>1045</v>
      </c>
      <c r="D1035">
        <v>-0.216977138014044</v>
      </c>
      <c r="E1035" t="s">
        <v>1045</v>
      </c>
      <c r="F1035">
        <v>-0.16784375272982199</v>
      </c>
      <c r="H1035" t="s">
        <v>1045</v>
      </c>
      <c r="I1035">
        <v>-0.94681291391316302</v>
      </c>
      <c r="J1035" t="s">
        <v>1045</v>
      </c>
      <c r="K1035">
        <v>-0.93263790664786905</v>
      </c>
      <c r="L1035" t="s">
        <v>1045</v>
      </c>
      <c r="M1035">
        <v>-1.00085178876179</v>
      </c>
    </row>
    <row r="1036" spans="1:27">
      <c r="A1036" t="s">
        <v>1046</v>
      </c>
      <c r="B1036">
        <v>0</v>
      </c>
      <c r="C1036" t="s">
        <v>1046</v>
      </c>
      <c r="D1036" s="3">
        <v>4.0271019181134099E-5</v>
      </c>
      <c r="E1036" t="s">
        <v>1046</v>
      </c>
      <c r="F1036" s="3">
        <v>3.1483173839557099E-5</v>
      </c>
      <c r="G1036" s="72"/>
      <c r="H1036" t="s">
        <v>1046</v>
      </c>
      <c r="I1036" s="3">
        <v>1.10549270175397E-4</v>
      </c>
      <c r="J1036" t="s">
        <v>1046</v>
      </c>
      <c r="K1036">
        <v>0</v>
      </c>
      <c r="L1036" t="s">
        <v>1046</v>
      </c>
      <c r="M1036">
        <v>0</v>
      </c>
    </row>
    <row r="1037" spans="1:27">
      <c r="A1037" t="s">
        <v>1047</v>
      </c>
      <c r="B1037">
        <v>-4.2388888409332104</v>
      </c>
      <c r="C1037" t="s">
        <v>1047</v>
      </c>
      <c r="D1037">
        <v>-3.0952772757591398</v>
      </c>
      <c r="E1037" t="s">
        <v>1047</v>
      </c>
      <c r="F1037">
        <v>-2.3751690073986498</v>
      </c>
      <c r="H1037" t="s">
        <v>1047</v>
      </c>
      <c r="I1037">
        <v>-8.3887282582872995</v>
      </c>
      <c r="J1037" t="s">
        <v>1047</v>
      </c>
      <c r="K1037">
        <v>-5.30050285134348</v>
      </c>
      <c r="L1037" t="s">
        <v>1047</v>
      </c>
      <c r="M1037">
        <v>-9.5851719845959398</v>
      </c>
    </row>
    <row r="1038" spans="1:27">
      <c r="A1038" t="s">
        <v>1048</v>
      </c>
      <c r="B1038">
        <v>2.7174699667084399</v>
      </c>
      <c r="C1038" t="s">
        <v>1048</v>
      </c>
      <c r="D1038">
        <v>2.1036198137153401</v>
      </c>
      <c r="E1038" t="s">
        <v>1048</v>
      </c>
      <c r="F1038">
        <v>1.4299415816494701</v>
      </c>
      <c r="H1038" t="s">
        <v>1048</v>
      </c>
      <c r="I1038">
        <v>2.1212748344405501</v>
      </c>
      <c r="J1038" t="s">
        <v>1048</v>
      </c>
      <c r="K1038">
        <v>1.08292079207603</v>
      </c>
      <c r="L1038" t="s">
        <v>1048</v>
      </c>
      <c r="M1038">
        <v>1.3309199318609899</v>
      </c>
    </row>
    <row r="1039" spans="1:27">
      <c r="A1039" t="s">
        <v>1049</v>
      </c>
      <c r="B1039">
        <v>1.0819221305543401</v>
      </c>
      <c r="C1039" t="s">
        <v>1049</v>
      </c>
      <c r="D1039">
        <v>0.56890347163420796</v>
      </c>
      <c r="E1039" t="s">
        <v>1049</v>
      </c>
      <c r="F1039">
        <v>0.54058767111343597</v>
      </c>
      <c r="H1039" t="s">
        <v>1049</v>
      </c>
      <c r="I1039">
        <v>0.323725624146391</v>
      </c>
      <c r="J1039" t="s">
        <v>1049</v>
      </c>
      <c r="K1039">
        <v>9.2821782178217793E-2</v>
      </c>
      <c r="L1039" t="s">
        <v>1049</v>
      </c>
      <c r="M1039">
        <v>0</v>
      </c>
    </row>
    <row r="1040" spans="1:27">
      <c r="A1040" t="s">
        <v>1100</v>
      </c>
      <c r="B1040">
        <v>-0.39441308438836098</v>
      </c>
      <c r="C1040" t="s">
        <v>1100</v>
      </c>
      <c r="D1040">
        <v>-0.26989839119778403</v>
      </c>
      <c r="E1040" t="s">
        <v>1100</v>
      </c>
      <c r="F1040">
        <v>-0.21579911065054999</v>
      </c>
      <c r="H1040" t="s">
        <v>1100</v>
      </c>
      <c r="I1040">
        <v>-0.19660596027097199</v>
      </c>
      <c r="J1040" t="s">
        <v>1100</v>
      </c>
      <c r="K1040">
        <v>-0.185643564356723</v>
      </c>
      <c r="L1040" t="s">
        <v>1100</v>
      </c>
      <c r="M1040">
        <v>-0.22891822828387301</v>
      </c>
    </row>
    <row r="1041" spans="1:14">
      <c r="A1041" t="s">
        <v>1050</v>
      </c>
      <c r="B1041">
        <v>-2.0842379505047499</v>
      </c>
      <c r="C1041" t="s">
        <v>1050</v>
      </c>
      <c r="D1041">
        <v>-1.51156329381046</v>
      </c>
      <c r="E1041" t="s">
        <v>1050</v>
      </c>
      <c r="F1041">
        <v>-1.04859104914066</v>
      </c>
      <c r="H1041" t="s">
        <v>1050</v>
      </c>
      <c r="I1041">
        <v>1.7700761811574901</v>
      </c>
      <c r="J1041" t="s">
        <v>1050</v>
      </c>
      <c r="K1041">
        <v>1.5293493635544999</v>
      </c>
      <c r="L1041" t="s">
        <v>1050</v>
      </c>
      <c r="M1041">
        <v>1.8260740811965599</v>
      </c>
    </row>
    <row r="1042" spans="1:14">
      <c r="A1042" t="s">
        <v>1051</v>
      </c>
      <c r="B1042">
        <v>0.46658819983713301</v>
      </c>
      <c r="C1042" t="s">
        <v>1051</v>
      </c>
      <c r="D1042">
        <v>0.25962960520701001</v>
      </c>
      <c r="E1042" t="s">
        <v>1051</v>
      </c>
      <c r="F1042">
        <v>0.20095854120154399</v>
      </c>
      <c r="H1042" t="s">
        <v>1051</v>
      </c>
      <c r="I1042">
        <v>1.3445558063540299</v>
      </c>
      <c r="J1042" t="s">
        <v>1051</v>
      </c>
      <c r="K1042">
        <v>0.69441308958630499</v>
      </c>
      <c r="L1042" t="s">
        <v>1051</v>
      </c>
      <c r="M1042">
        <v>1.51724872228805</v>
      </c>
    </row>
    <row r="1043" spans="1:14">
      <c r="A1043" t="s">
        <v>1052</v>
      </c>
      <c r="B1043">
        <v>0.52086522980243899</v>
      </c>
      <c r="C1043" t="s">
        <v>1052</v>
      </c>
      <c r="D1043">
        <v>0.27815204381476999</v>
      </c>
      <c r="E1043" t="s">
        <v>1052</v>
      </c>
      <c r="F1043">
        <v>0.21621706418227399</v>
      </c>
      <c r="H1043" t="s">
        <v>1052</v>
      </c>
      <c r="I1043">
        <v>1.38077269376663</v>
      </c>
      <c r="J1043" t="s">
        <v>1052</v>
      </c>
      <c r="K1043">
        <v>0.79190186271443896</v>
      </c>
      <c r="L1043" t="s">
        <v>1052</v>
      </c>
      <c r="M1043">
        <v>1.55451448037638</v>
      </c>
    </row>
    <row r="1044" spans="1:14">
      <c r="A1044" t="s">
        <v>1053</v>
      </c>
      <c r="B1044">
        <v>1.1133546060398699E-2</v>
      </c>
      <c r="C1044" t="s">
        <v>1053</v>
      </c>
      <c r="D1044">
        <v>3.70998288961937E-3</v>
      </c>
      <c r="E1044" t="s">
        <v>1053</v>
      </c>
      <c r="F1044">
        <v>4.90739960136948E-3</v>
      </c>
      <c r="H1044" t="s">
        <v>1053</v>
      </c>
      <c r="I1044">
        <v>9.9830999971772093E-3</v>
      </c>
      <c r="J1044" t="s">
        <v>1053</v>
      </c>
      <c r="K1044">
        <v>0</v>
      </c>
      <c r="L1044" t="s">
        <v>1053</v>
      </c>
      <c r="M1044">
        <v>1.47369255602688E-2</v>
      </c>
    </row>
    <row r="1045" spans="1:14">
      <c r="A1045" t="s">
        <v>1054</v>
      </c>
      <c r="B1045">
        <v>0.94606319563172203</v>
      </c>
      <c r="C1045" t="s">
        <v>1054</v>
      </c>
      <c r="D1045">
        <v>0.46128197660436798</v>
      </c>
      <c r="E1045" t="s">
        <v>1054</v>
      </c>
      <c r="F1045">
        <v>0.51961249072337501</v>
      </c>
      <c r="H1045" t="s">
        <v>1054</v>
      </c>
      <c r="I1045">
        <v>1.10903888415487</v>
      </c>
      <c r="J1045" t="s">
        <v>1054</v>
      </c>
      <c r="K1045">
        <v>0.503997465537395</v>
      </c>
      <c r="L1045" t="s">
        <v>1054</v>
      </c>
      <c r="M1045">
        <v>0.99176442240423002</v>
      </c>
    </row>
    <row r="1046" spans="1:14">
      <c r="A1046" t="s">
        <v>1055</v>
      </c>
      <c r="B1046">
        <v>-4.5919231255538699E-2</v>
      </c>
      <c r="C1046" t="s">
        <v>1055</v>
      </c>
      <c r="D1046">
        <v>-2.0808618952287299E-2</v>
      </c>
      <c r="E1046" t="s">
        <v>1055</v>
      </c>
      <c r="F1046">
        <v>-8.9943051716545597E-3</v>
      </c>
      <c r="H1046" t="s">
        <v>1055</v>
      </c>
      <c r="I1046">
        <v>-1.03476821241201E-2</v>
      </c>
      <c r="J1046" t="s">
        <v>1055</v>
      </c>
      <c r="K1046">
        <v>-0.68643912432889898</v>
      </c>
      <c r="L1046" t="s">
        <v>1055</v>
      </c>
      <c r="M1046">
        <v>3.7196393765043398E-2</v>
      </c>
    </row>
    <row r="1047" spans="1:14">
      <c r="A1047" t="s">
        <v>1056</v>
      </c>
      <c r="B1047">
        <v>0.108915906788247</v>
      </c>
      <c r="C1047" t="s">
        <v>1056</v>
      </c>
      <c r="D1047">
        <v>9.5655165114309895E-2</v>
      </c>
      <c r="E1047" t="s">
        <v>1056</v>
      </c>
      <c r="F1047">
        <v>8.0815677042462203E-2</v>
      </c>
      <c r="H1047" t="s">
        <v>1056</v>
      </c>
      <c r="I1047">
        <v>7.8642384105960195E-2</v>
      </c>
      <c r="J1047" t="s">
        <v>1056</v>
      </c>
      <c r="K1047">
        <v>7.3483910891089105E-2</v>
      </c>
      <c r="L1047" t="s">
        <v>1056</v>
      </c>
      <c r="M1047">
        <v>9.7157155025553596E-2</v>
      </c>
    </row>
    <row r="1048" spans="1:14">
      <c r="A1048" t="s">
        <v>1057</v>
      </c>
      <c r="B1048" s="3">
        <v>2.5143630110263502E-4</v>
      </c>
      <c r="C1048" t="s">
        <v>1057</v>
      </c>
      <c r="D1048" s="3">
        <v>1.60364951382064E-4</v>
      </c>
      <c r="E1048" t="s">
        <v>1057</v>
      </c>
      <c r="F1048" s="3">
        <v>1.2537026170978999E-4</v>
      </c>
      <c r="G1048" s="72"/>
      <c r="H1048" t="s">
        <v>1057</v>
      </c>
      <c r="I1048" s="3">
        <v>4.4022290226923701E-4</v>
      </c>
      <c r="J1048" t="s">
        <v>1057</v>
      </c>
      <c r="K1048" s="3">
        <v>2.46906083803969E-4</v>
      </c>
      <c r="L1048" t="s">
        <v>1057</v>
      </c>
      <c r="M1048" s="3">
        <v>4.9787255793188505E-4</v>
      </c>
      <c r="N1048" s="72"/>
    </row>
    <row r="1049" spans="1:14">
      <c r="A1049" t="s">
        <v>1058</v>
      </c>
      <c r="B1049">
        <v>-0.16038828044838699</v>
      </c>
      <c r="C1049" t="s">
        <v>1058</v>
      </c>
      <c r="D1049">
        <v>-0.10419896090752399</v>
      </c>
      <c r="E1049" t="s">
        <v>1058</v>
      </c>
      <c r="F1049">
        <v>-0.111169238822185</v>
      </c>
      <c r="H1049" t="s">
        <v>1058</v>
      </c>
      <c r="I1049">
        <v>-0.26386589404137301</v>
      </c>
      <c r="J1049" t="s">
        <v>1058</v>
      </c>
      <c r="K1049">
        <v>-0.18031381862238</v>
      </c>
      <c r="L1049" t="s">
        <v>1058</v>
      </c>
      <c r="M1049">
        <v>-0.27150766609702198</v>
      </c>
    </row>
    <row r="1050" spans="1:14">
      <c r="A1050" t="s">
        <v>1059</v>
      </c>
      <c r="B1050">
        <v>0</v>
      </c>
      <c r="C1050" t="s">
        <v>1059</v>
      </c>
      <c r="D1050">
        <v>0</v>
      </c>
      <c r="E1050" t="s">
        <v>1059</v>
      </c>
      <c r="F1050">
        <v>0</v>
      </c>
      <c r="H1050" t="s">
        <v>1059</v>
      </c>
      <c r="I1050">
        <v>0</v>
      </c>
      <c r="J1050" t="s">
        <v>1059</v>
      </c>
      <c r="K1050">
        <v>9.0753182461103202E-3</v>
      </c>
      <c r="L1050" t="s">
        <v>1059</v>
      </c>
      <c r="M1050">
        <v>0</v>
      </c>
    </row>
    <row r="1051" spans="1:14">
      <c r="A1051" t="s">
        <v>1060</v>
      </c>
      <c r="B1051">
        <v>0.108915906788247</v>
      </c>
      <c r="C1051" t="s">
        <v>1060</v>
      </c>
      <c r="D1051">
        <v>9.5655165114309895E-2</v>
      </c>
      <c r="E1051" t="s">
        <v>1060</v>
      </c>
      <c r="F1051">
        <v>8.0815677042462203E-2</v>
      </c>
      <c r="H1051" t="s">
        <v>1060</v>
      </c>
      <c r="I1051">
        <v>7.8642384105960195E-2</v>
      </c>
      <c r="J1051" t="s">
        <v>1060</v>
      </c>
      <c r="K1051">
        <v>7.3483910891089105E-2</v>
      </c>
      <c r="L1051" t="s">
        <v>1060</v>
      </c>
      <c r="M1051">
        <v>9.7157155025553596E-2</v>
      </c>
    </row>
    <row r="1052" spans="1:14">
      <c r="A1052" t="s">
        <v>1061</v>
      </c>
      <c r="B1052">
        <v>0</v>
      </c>
      <c r="C1052" t="s">
        <v>1061</v>
      </c>
      <c r="D1052" s="3">
        <v>4.0271019181134099E-5</v>
      </c>
      <c r="E1052" t="s">
        <v>1061</v>
      </c>
      <c r="F1052" s="3">
        <v>3.1483173839557099E-5</v>
      </c>
      <c r="G1052" s="72"/>
      <c r="H1052" t="s">
        <v>1061</v>
      </c>
      <c r="I1052" s="3">
        <v>1.10549270175397E-4</v>
      </c>
      <c r="J1052" t="s">
        <v>1061</v>
      </c>
      <c r="K1052">
        <v>0</v>
      </c>
      <c r="L1052" t="s">
        <v>1061</v>
      </c>
      <c r="M1052">
        <v>0</v>
      </c>
    </row>
    <row r="1053" spans="1:14">
      <c r="A1053" t="s">
        <v>1062</v>
      </c>
      <c r="B1053">
        <v>3.9803155304980402E-2</v>
      </c>
      <c r="C1053" t="s">
        <v>1062</v>
      </c>
      <c r="D1053">
        <v>2.9106689253239799E-2</v>
      </c>
      <c r="E1053" t="s">
        <v>1062</v>
      </c>
      <c r="F1053">
        <v>2.6157467960729201E-2</v>
      </c>
      <c r="H1053" t="s">
        <v>1062</v>
      </c>
      <c r="I1053">
        <v>0.13888096614391501</v>
      </c>
      <c r="J1053" t="s">
        <v>1062</v>
      </c>
      <c r="K1053">
        <v>4.8481818288564599E-2</v>
      </c>
      <c r="L1053" t="s">
        <v>1062</v>
      </c>
      <c r="M1053">
        <v>0.12011400323535699</v>
      </c>
    </row>
    <row r="1054" spans="1:14">
      <c r="A1054" t="s">
        <v>1063</v>
      </c>
      <c r="B1054">
        <v>5.7895498624981903E-2</v>
      </c>
      <c r="C1054" t="s">
        <v>1063</v>
      </c>
      <c r="D1054">
        <v>3.7044877222692597E-2</v>
      </c>
      <c r="E1054" t="s">
        <v>1063</v>
      </c>
      <c r="F1054">
        <v>2.39776789606766E-2</v>
      </c>
      <c r="H1054" t="s">
        <v>1063</v>
      </c>
      <c r="I1054">
        <v>0</v>
      </c>
      <c r="J1054" t="s">
        <v>1063</v>
      </c>
      <c r="K1054">
        <v>0.10166195190947599</v>
      </c>
      <c r="L1054" t="s">
        <v>1063</v>
      </c>
      <c r="M1054">
        <v>8.5178875638841495E-2</v>
      </c>
    </row>
    <row r="1055" spans="1:14">
      <c r="A1055" t="s">
        <v>1101</v>
      </c>
      <c r="B1055">
        <v>0.75625995080917996</v>
      </c>
      <c r="C1055" t="s">
        <v>1101</v>
      </c>
      <c r="D1055">
        <v>0.71972904321765097</v>
      </c>
      <c r="E1055" t="s">
        <v>1101</v>
      </c>
      <c r="F1055">
        <v>0.15803470224180199</v>
      </c>
      <c r="H1055" t="s">
        <v>1101</v>
      </c>
      <c r="I1055">
        <v>0.42942880795646399</v>
      </c>
      <c r="J1055" t="s">
        <v>1101</v>
      </c>
      <c r="K1055">
        <v>0.128182461093414</v>
      </c>
      <c r="L1055" t="s">
        <v>1101</v>
      </c>
      <c r="M1055">
        <v>0.157048551963303</v>
      </c>
    </row>
    <row r="1056" spans="1:14">
      <c r="A1056" t="s">
        <v>1064</v>
      </c>
      <c r="B1056">
        <v>0.66179124987100202</v>
      </c>
      <c r="C1056" t="s">
        <v>1064</v>
      </c>
      <c r="D1056">
        <v>0.327727338038376</v>
      </c>
      <c r="E1056" t="s">
        <v>1064</v>
      </c>
      <c r="F1056">
        <v>0.25067573458889097</v>
      </c>
      <c r="H1056" t="s">
        <v>1064</v>
      </c>
      <c r="I1056">
        <v>1.9182092948050899</v>
      </c>
      <c r="J1056" t="s">
        <v>1064</v>
      </c>
      <c r="K1056">
        <v>0.86308298625457802</v>
      </c>
      <c r="L1056" t="s">
        <v>1064</v>
      </c>
      <c r="M1056">
        <v>2.2678875638259401</v>
      </c>
    </row>
    <row r="1057" spans="1:14">
      <c r="A1057" t="s">
        <v>1065</v>
      </c>
      <c r="B1057">
        <v>0.66179124987100202</v>
      </c>
      <c r="C1057" t="s">
        <v>1065</v>
      </c>
      <c r="D1057">
        <v>0.327727338038376</v>
      </c>
      <c r="E1057" t="s">
        <v>1065</v>
      </c>
      <c r="F1057">
        <v>0.25067573458889097</v>
      </c>
      <c r="H1057" t="s">
        <v>1065</v>
      </c>
      <c r="I1057">
        <v>1.9182092948050899</v>
      </c>
      <c r="J1057" t="s">
        <v>1065</v>
      </c>
      <c r="K1057">
        <v>0.86308298625457802</v>
      </c>
      <c r="L1057" t="s">
        <v>1065</v>
      </c>
      <c r="M1057">
        <v>2.2678875638259401</v>
      </c>
    </row>
    <row r="1058" spans="1:14">
      <c r="A1058" t="s">
        <v>1066</v>
      </c>
      <c r="B1058">
        <v>3.2566217976552299E-2</v>
      </c>
      <c r="C1058" t="s">
        <v>1066</v>
      </c>
      <c r="D1058">
        <v>1.8522438611346299E-2</v>
      </c>
      <c r="E1058" t="s">
        <v>1066</v>
      </c>
      <c r="F1058">
        <v>1.9618100967826301E-2</v>
      </c>
      <c r="H1058" t="s">
        <v>1066</v>
      </c>
      <c r="I1058">
        <v>9.8302980132450299E-2</v>
      </c>
      <c r="J1058" t="s">
        <v>1066</v>
      </c>
      <c r="K1058">
        <v>0.141442715700141</v>
      </c>
      <c r="L1058" t="s">
        <v>1066</v>
      </c>
      <c r="M1058">
        <v>0.11179727427597901</v>
      </c>
    </row>
    <row r="1059" spans="1:14">
      <c r="A1059" t="s">
        <v>1102</v>
      </c>
      <c r="B1059">
        <v>9.3139383412926602</v>
      </c>
      <c r="C1059" t="s">
        <v>1102</v>
      </c>
      <c r="D1059">
        <v>4.6253175275190497</v>
      </c>
      <c r="E1059" t="s">
        <v>1102</v>
      </c>
      <c r="F1059">
        <v>4.4554887086929904</v>
      </c>
      <c r="H1059" t="s">
        <v>1102</v>
      </c>
      <c r="I1059">
        <v>10.3994205298076</v>
      </c>
      <c r="J1059" t="s">
        <v>1102</v>
      </c>
      <c r="K1059">
        <v>8.1108557284314795</v>
      </c>
      <c r="L1059" t="s">
        <v>1102</v>
      </c>
      <c r="M1059">
        <v>8.9544293015351197</v>
      </c>
    </row>
    <row r="1060" spans="1:14">
      <c r="A1060" t="s">
        <v>1067</v>
      </c>
      <c r="B1060">
        <v>-0.25502027159382101</v>
      </c>
      <c r="C1060" t="s">
        <v>1067</v>
      </c>
      <c r="D1060">
        <v>-0.13555767890647899</v>
      </c>
      <c r="E1060" t="s">
        <v>1067</v>
      </c>
      <c r="F1060">
        <v>-8.1325384715455501E-2</v>
      </c>
      <c r="H1060" t="s">
        <v>1067</v>
      </c>
      <c r="I1060">
        <v>-0.165562913913163</v>
      </c>
      <c r="J1060" t="s">
        <v>1067</v>
      </c>
      <c r="K1060">
        <v>-0.19448373408522401</v>
      </c>
      <c r="L1060" t="s">
        <v>1067</v>
      </c>
      <c r="M1060">
        <v>-0.18100511073134801</v>
      </c>
    </row>
    <row r="1061" spans="1:14">
      <c r="A1061" t="s">
        <v>1068</v>
      </c>
      <c r="B1061">
        <v>3.2566217976552299E-2</v>
      </c>
      <c r="C1061" t="s">
        <v>1068</v>
      </c>
      <c r="D1061">
        <v>1.8522438611346299E-2</v>
      </c>
      <c r="E1061" t="s">
        <v>1068</v>
      </c>
      <c r="F1061">
        <v>1.9618100967826301E-2</v>
      </c>
      <c r="H1061" t="s">
        <v>1068</v>
      </c>
      <c r="I1061">
        <v>9.8302980132450299E-2</v>
      </c>
      <c r="J1061" t="s">
        <v>1068</v>
      </c>
      <c r="K1061">
        <v>0.141442715700141</v>
      </c>
      <c r="L1061" t="s">
        <v>1068</v>
      </c>
      <c r="M1061">
        <v>0.11179727427597901</v>
      </c>
    </row>
    <row r="1062" spans="1:14">
      <c r="A1062" t="s">
        <v>1069</v>
      </c>
      <c r="B1062">
        <v>0.104935591254616</v>
      </c>
      <c r="C1062" t="s">
        <v>1069</v>
      </c>
      <c r="D1062">
        <v>5.5567315837834003E-2</v>
      </c>
      <c r="E1062" t="s">
        <v>1069</v>
      </c>
      <c r="F1062">
        <v>6.1034091893816297E-2</v>
      </c>
      <c r="H1062" t="s">
        <v>1069</v>
      </c>
      <c r="I1062">
        <v>0.27938741722027699</v>
      </c>
      <c r="J1062" t="s">
        <v>1069</v>
      </c>
      <c r="K1062">
        <v>0.27846534653508498</v>
      </c>
      <c r="L1062" t="s">
        <v>1069</v>
      </c>
      <c r="M1062">
        <v>0.26618398637219798</v>
      </c>
    </row>
    <row r="1063" spans="1:14">
      <c r="A1063" t="s">
        <v>1070</v>
      </c>
      <c r="B1063">
        <v>0</v>
      </c>
      <c r="C1063" t="s">
        <v>1070</v>
      </c>
      <c r="D1063">
        <v>0</v>
      </c>
      <c r="E1063" t="s">
        <v>1070</v>
      </c>
      <c r="F1063">
        <v>0</v>
      </c>
      <c r="H1063" t="s">
        <v>1070</v>
      </c>
      <c r="I1063">
        <v>0</v>
      </c>
      <c r="J1063" t="s">
        <v>1070</v>
      </c>
      <c r="K1063">
        <v>0</v>
      </c>
      <c r="L1063" t="s">
        <v>1070</v>
      </c>
      <c r="M1063">
        <v>0</v>
      </c>
    </row>
    <row r="1064" spans="1:14">
      <c r="A1064" t="s">
        <v>1071</v>
      </c>
      <c r="B1064">
        <v>0.104935591254616</v>
      </c>
      <c r="C1064" t="s">
        <v>1071</v>
      </c>
      <c r="D1064">
        <v>5.5567315837834003E-2</v>
      </c>
      <c r="E1064" t="s">
        <v>1071</v>
      </c>
      <c r="F1064">
        <v>6.1034091893816297E-2</v>
      </c>
      <c r="H1064" t="s">
        <v>1071</v>
      </c>
      <c r="I1064">
        <v>0.27938741722027699</v>
      </c>
      <c r="J1064" t="s">
        <v>1071</v>
      </c>
      <c r="K1064">
        <v>0.27846534653508498</v>
      </c>
      <c r="L1064" t="s">
        <v>1071</v>
      </c>
      <c r="M1064">
        <v>0.26618398637219798</v>
      </c>
    </row>
    <row r="1065" spans="1:14">
      <c r="A1065" t="s">
        <v>1072</v>
      </c>
      <c r="B1065">
        <v>3.8975697906862399</v>
      </c>
      <c r="C1065" t="s">
        <v>1072</v>
      </c>
      <c r="D1065">
        <v>2.8933765386173</v>
      </c>
      <c r="E1065" t="s">
        <v>1072</v>
      </c>
      <c r="F1065">
        <v>2.4166216244920999</v>
      </c>
      <c r="H1065" t="s">
        <v>1072</v>
      </c>
      <c r="I1065">
        <v>0.34068253610166699</v>
      </c>
      <c r="J1065" t="s">
        <v>1072</v>
      </c>
      <c r="K1065">
        <v>0.31479367436258998</v>
      </c>
      <c r="L1065" t="s">
        <v>1072</v>
      </c>
      <c r="M1065">
        <v>0.32379331369884301</v>
      </c>
    </row>
    <row r="1066" spans="1:14">
      <c r="A1066" t="s">
        <v>1073</v>
      </c>
      <c r="B1066">
        <v>0.217831813576494</v>
      </c>
      <c r="C1066" t="s">
        <v>1073</v>
      </c>
      <c r="D1066">
        <v>0.19131033022861901</v>
      </c>
      <c r="E1066" t="s">
        <v>1073</v>
      </c>
      <c r="F1066">
        <v>0.16163135408492399</v>
      </c>
      <c r="H1066" t="s">
        <v>1073</v>
      </c>
      <c r="I1066">
        <v>0.15728476821192</v>
      </c>
      <c r="J1066" t="s">
        <v>1073</v>
      </c>
      <c r="K1066">
        <v>0.14696782178217799</v>
      </c>
      <c r="L1066" t="s">
        <v>1073</v>
      </c>
      <c r="M1066">
        <v>0.194314310051107</v>
      </c>
    </row>
    <row r="1067" spans="1:14">
      <c r="A1067" t="s">
        <v>1074</v>
      </c>
      <c r="B1067">
        <v>0.79968157476105195</v>
      </c>
      <c r="C1067" t="s">
        <v>1074</v>
      </c>
      <c r="D1067">
        <v>0.55567315834923603</v>
      </c>
      <c r="E1067" t="s">
        <v>1074</v>
      </c>
      <c r="F1067">
        <v>0.46138867089757601</v>
      </c>
      <c r="H1067" t="s">
        <v>1074</v>
      </c>
      <c r="I1067">
        <v>1.34519867549533</v>
      </c>
      <c r="J1067" t="s">
        <v>1074</v>
      </c>
      <c r="K1067">
        <v>1.1858032492455</v>
      </c>
      <c r="L1067" t="s">
        <v>1074</v>
      </c>
      <c r="M1067">
        <v>1.4289324319688601</v>
      </c>
    </row>
    <row r="1068" spans="1:14">
      <c r="A1068" t="s">
        <v>1075</v>
      </c>
      <c r="B1068" s="3">
        <v>2.2550375433638599E-6</v>
      </c>
      <c r="C1068" t="s">
        <v>1075</v>
      </c>
      <c r="D1068" s="3">
        <v>1.43825309351086E-6</v>
      </c>
      <c r="E1068" t="s">
        <v>1075</v>
      </c>
      <c r="F1068" s="3">
        <v>1.1243973858654499E-6</v>
      </c>
      <c r="G1068" s="72"/>
      <c r="H1068" t="s">
        <v>1075</v>
      </c>
      <c r="I1068">
        <v>0.41391123294306398</v>
      </c>
      <c r="J1068" t="s">
        <v>1075</v>
      </c>
      <c r="K1068" s="3">
        <v>2.21440859604626E-6</v>
      </c>
      <c r="L1068" t="s">
        <v>1075</v>
      </c>
      <c r="M1068">
        <v>0.356691006963956</v>
      </c>
    </row>
    <row r="1069" spans="1:14">
      <c r="A1069" t="s">
        <v>1076</v>
      </c>
      <c r="B1069">
        <v>8.7132725430597704E-2</v>
      </c>
      <c r="C1069" t="s">
        <v>1076</v>
      </c>
      <c r="D1069">
        <v>7.65241320914479E-2</v>
      </c>
      <c r="E1069" t="s">
        <v>1076</v>
      </c>
      <c r="F1069">
        <v>6.4652541633969801E-2</v>
      </c>
      <c r="H1069" t="s">
        <v>1076</v>
      </c>
      <c r="I1069">
        <v>6.29139072847682E-2</v>
      </c>
      <c r="J1069" t="s">
        <v>1076</v>
      </c>
      <c r="K1069">
        <v>5.8787128712871201E-2</v>
      </c>
      <c r="L1069" t="s">
        <v>1076</v>
      </c>
      <c r="M1069">
        <v>7.7725724020442893E-2</v>
      </c>
    </row>
    <row r="1070" spans="1:14">
      <c r="A1070" t="s">
        <v>1077</v>
      </c>
      <c r="B1070">
        <v>0</v>
      </c>
      <c r="C1070" t="s">
        <v>1077</v>
      </c>
      <c r="D1070">
        <v>8.7981583403895003E-2</v>
      </c>
      <c r="E1070" t="s">
        <v>1077</v>
      </c>
      <c r="F1070">
        <v>1.1011486843926801E-2</v>
      </c>
      <c r="H1070" t="s">
        <v>1077</v>
      </c>
      <c r="I1070">
        <v>0</v>
      </c>
      <c r="J1070" t="s">
        <v>1077</v>
      </c>
      <c r="K1070">
        <v>0</v>
      </c>
      <c r="L1070" t="s">
        <v>1077</v>
      </c>
      <c r="M1070">
        <v>2.4008493452440299E-2</v>
      </c>
    </row>
    <row r="1071" spans="1:14">
      <c r="A1071" t="s">
        <v>1078</v>
      </c>
      <c r="B1071" s="3">
        <v>3.0067120678722799E-4</v>
      </c>
      <c r="C1071" t="s">
        <v>1078</v>
      </c>
      <c r="D1071" s="3">
        <v>1.9176675414200799E-4</v>
      </c>
      <c r="E1071" t="s">
        <v>1078</v>
      </c>
      <c r="F1071" s="3">
        <v>1.4991959324106501E-4</v>
      </c>
      <c r="G1071" s="72"/>
      <c r="H1071" t="s">
        <v>1078</v>
      </c>
      <c r="I1071" s="3">
        <v>5.2642500668298399E-4</v>
      </c>
      <c r="J1071" t="s">
        <v>1078</v>
      </c>
      <c r="K1071" s="3">
        <v>2.95253907097503E-4</v>
      </c>
      <c r="L1071" t="s">
        <v>1078</v>
      </c>
      <c r="M1071" s="3">
        <v>5.9536329354159501E-4</v>
      </c>
      <c r="N1071" s="72"/>
    </row>
    <row r="1072" spans="1:14">
      <c r="A1072" t="s">
        <v>1079</v>
      </c>
      <c r="B1072" s="3">
        <v>7.5167803020218895E-7</v>
      </c>
      <c r="C1072" t="s">
        <v>1079</v>
      </c>
      <c r="D1072" s="3">
        <v>4.7941689501364401E-7</v>
      </c>
      <c r="E1072" t="s">
        <v>1079</v>
      </c>
      <c r="F1072" s="3">
        <v>3.7479898866902403E-7</v>
      </c>
      <c r="G1072" s="72"/>
      <c r="H1072" t="s">
        <v>1079</v>
      </c>
      <c r="I1072" s="3">
        <v>1.31606253160284E-6</v>
      </c>
      <c r="J1072" t="s">
        <v>1079</v>
      </c>
      <c r="K1072" s="3">
        <v>7.38134779683015E-7</v>
      </c>
      <c r="L1072" t="s">
        <v>1079</v>
      </c>
      <c r="M1072" s="3">
        <v>1.4884082449383701E-6</v>
      </c>
      <c r="N1072" s="72"/>
    </row>
    <row r="1073" spans="1:13">
      <c r="A1073" t="s">
        <v>1080</v>
      </c>
      <c r="B1073">
        <v>-2.78260240265808</v>
      </c>
      <c r="C1073" t="s">
        <v>1080</v>
      </c>
      <c r="D1073">
        <v>-2.1459568162535998</v>
      </c>
      <c r="E1073" t="s">
        <v>1080</v>
      </c>
      <c r="F1073">
        <v>-1.46481820559711</v>
      </c>
      <c r="H1073" t="s">
        <v>1080</v>
      </c>
      <c r="I1073">
        <v>-2.2506208609265701</v>
      </c>
      <c r="J1073" t="s">
        <v>1080</v>
      </c>
      <c r="K1073">
        <v>-1.21110325318295</v>
      </c>
      <c r="L1073" t="s">
        <v>1080</v>
      </c>
      <c r="M1073">
        <v>-1.48530664395366</v>
      </c>
    </row>
    <row r="1074" spans="1:13">
      <c r="A1074" t="s">
        <v>1081</v>
      </c>
      <c r="B1074">
        <v>0</v>
      </c>
      <c r="C1074" t="s">
        <v>1081</v>
      </c>
      <c r="D1074">
        <v>0</v>
      </c>
      <c r="E1074" t="s">
        <v>1081</v>
      </c>
      <c r="F1074">
        <v>0</v>
      </c>
      <c r="H1074" t="s">
        <v>1081</v>
      </c>
      <c r="I1074">
        <v>0</v>
      </c>
      <c r="J1074" t="s">
        <v>1081</v>
      </c>
      <c r="K1074">
        <v>0</v>
      </c>
      <c r="L1074" t="s">
        <v>1081</v>
      </c>
      <c r="M1074">
        <v>0</v>
      </c>
    </row>
    <row r="1075" spans="1:13">
      <c r="A1075" t="s">
        <v>1082</v>
      </c>
      <c r="B1075">
        <v>1.0855405998881899E-2</v>
      </c>
      <c r="C1075" t="s">
        <v>1082</v>
      </c>
      <c r="D1075">
        <v>7.9381879768334294E-3</v>
      </c>
      <c r="E1075" t="s">
        <v>1082</v>
      </c>
      <c r="F1075">
        <v>6.5393669938202904E-3</v>
      </c>
      <c r="H1075" t="s">
        <v>1082</v>
      </c>
      <c r="I1075">
        <v>3.6216887412592699E-2</v>
      </c>
      <c r="J1075" t="s">
        <v>1082</v>
      </c>
      <c r="K1075">
        <v>6.8995139867183697E-2</v>
      </c>
      <c r="L1075" t="s">
        <v>1082</v>
      </c>
      <c r="M1075">
        <v>3.4128343380871201E-2</v>
      </c>
    </row>
    <row r="1076" spans="1:13">
      <c r="A1076" t="s">
        <v>1083</v>
      </c>
      <c r="B1076">
        <v>0.339817629179331</v>
      </c>
      <c r="C1076" t="s">
        <v>1083</v>
      </c>
      <c r="D1076">
        <v>0.29844411515664598</v>
      </c>
      <c r="E1076" t="s">
        <v>1083</v>
      </c>
      <c r="F1076">
        <v>0.25214491237248199</v>
      </c>
      <c r="H1076" t="s">
        <v>1083</v>
      </c>
      <c r="I1076">
        <v>0.24536423841059599</v>
      </c>
      <c r="J1076" t="s">
        <v>1083</v>
      </c>
      <c r="K1076">
        <v>0.229269801980198</v>
      </c>
      <c r="L1076" t="s">
        <v>1083</v>
      </c>
      <c r="M1076">
        <v>0.30313032367972698</v>
      </c>
    </row>
    <row r="1077" spans="1:13">
      <c r="A1077" t="s">
        <v>1103</v>
      </c>
      <c r="B1077">
        <v>0.85576783904980402</v>
      </c>
      <c r="C1077" t="s">
        <v>1103</v>
      </c>
      <c r="D1077">
        <v>0.57551862827676803</v>
      </c>
      <c r="E1077" t="s">
        <v>1103</v>
      </c>
      <c r="F1077">
        <v>0.37601360188273197</v>
      </c>
      <c r="H1077" t="s">
        <v>1103</v>
      </c>
      <c r="I1077">
        <v>1.19257036423368</v>
      </c>
      <c r="J1077" t="s">
        <v>1103</v>
      </c>
      <c r="K1077">
        <v>0.85528642150165901</v>
      </c>
      <c r="L1077" t="s">
        <v>1103</v>
      </c>
      <c r="M1077">
        <v>0.89171635433740404</v>
      </c>
    </row>
    <row r="1078" spans="1:13">
      <c r="A1078" t="s">
        <v>1084</v>
      </c>
      <c r="B1078">
        <v>0.148783541240845</v>
      </c>
      <c r="C1078" t="s">
        <v>1084</v>
      </c>
      <c r="D1078">
        <v>9.4893478992162203E-2</v>
      </c>
      <c r="E1078" t="s">
        <v>1084</v>
      </c>
      <c r="F1078">
        <v>7.4185912788379896E-2</v>
      </c>
      <c r="H1078" t="s">
        <v>1084</v>
      </c>
      <c r="I1078">
        <v>0.26049510040320401</v>
      </c>
      <c r="J1078" t="s">
        <v>1084</v>
      </c>
      <c r="K1078">
        <v>0.146102855243952</v>
      </c>
      <c r="L1078" t="s">
        <v>1084</v>
      </c>
      <c r="M1078">
        <v>0.29460838364320802</v>
      </c>
    </row>
    <row r="1079" spans="1:13">
      <c r="A1079" t="s">
        <v>1085</v>
      </c>
      <c r="B1079">
        <v>0</v>
      </c>
      <c r="C1079" t="s">
        <v>1085</v>
      </c>
      <c r="D1079">
        <v>0</v>
      </c>
      <c r="E1079" t="s">
        <v>1085</v>
      </c>
      <c r="F1079">
        <v>0</v>
      </c>
      <c r="H1079" t="s">
        <v>1085</v>
      </c>
      <c r="I1079">
        <v>0</v>
      </c>
      <c r="J1079" t="s">
        <v>1085</v>
      </c>
      <c r="K1079">
        <v>0</v>
      </c>
      <c r="L1079" t="s">
        <v>1085</v>
      </c>
      <c r="M1079">
        <v>0</v>
      </c>
    </row>
    <row r="1080" spans="1:13">
      <c r="A1080" t="s">
        <v>1104</v>
      </c>
      <c r="B1080">
        <v>0.73093067014039603</v>
      </c>
      <c r="C1080" t="s">
        <v>1104</v>
      </c>
      <c r="D1080">
        <v>0.54244284504657003</v>
      </c>
      <c r="E1080" t="s">
        <v>1104</v>
      </c>
      <c r="F1080">
        <v>0.45339611125642998</v>
      </c>
      <c r="H1080" t="s">
        <v>1104</v>
      </c>
      <c r="I1080">
        <v>0.59499172185430405</v>
      </c>
      <c r="J1080" t="s">
        <v>1104</v>
      </c>
      <c r="K1080">
        <v>0.408857850065802</v>
      </c>
      <c r="L1080" t="s">
        <v>1104</v>
      </c>
      <c r="M1080">
        <v>0.66545996592844903</v>
      </c>
    </row>
    <row r="1081" spans="1:13">
      <c r="A1081" t="s">
        <v>1086</v>
      </c>
      <c r="B1081">
        <v>0</v>
      </c>
      <c r="C1081" t="s">
        <v>1086</v>
      </c>
      <c r="D1081">
        <v>0</v>
      </c>
      <c r="E1081" t="s">
        <v>1086</v>
      </c>
      <c r="F1081">
        <v>0</v>
      </c>
      <c r="H1081" t="s">
        <v>1086</v>
      </c>
      <c r="I1081">
        <v>0</v>
      </c>
      <c r="J1081" t="s">
        <v>1086</v>
      </c>
      <c r="K1081">
        <v>0</v>
      </c>
      <c r="L1081" t="s">
        <v>1086</v>
      </c>
      <c r="M1081">
        <v>0</v>
      </c>
    </row>
    <row r="1082" spans="1:13">
      <c r="A1082" t="s">
        <v>1087</v>
      </c>
      <c r="B1082">
        <v>0</v>
      </c>
      <c r="C1082" t="s">
        <v>1087</v>
      </c>
      <c r="D1082">
        <v>0</v>
      </c>
      <c r="E1082" t="s">
        <v>1087</v>
      </c>
      <c r="F1082">
        <v>0</v>
      </c>
      <c r="H1082" t="s">
        <v>1087</v>
      </c>
      <c r="I1082">
        <v>0</v>
      </c>
      <c r="J1082" t="s">
        <v>1087</v>
      </c>
      <c r="K1082">
        <v>0</v>
      </c>
      <c r="L1082" t="s">
        <v>1087</v>
      </c>
      <c r="M1082">
        <v>0</v>
      </c>
    </row>
    <row r="1083" spans="1:13">
      <c r="A1083" t="s">
        <v>1088</v>
      </c>
      <c r="B1083">
        <v>0.121985815602836</v>
      </c>
      <c r="C1083" t="s">
        <v>1088</v>
      </c>
      <c r="D1083">
        <v>0.107133784928027</v>
      </c>
      <c r="E1083" t="s">
        <v>1088</v>
      </c>
      <c r="F1083">
        <v>9.0513558287557694E-2</v>
      </c>
      <c r="H1083" t="s">
        <v>1088</v>
      </c>
      <c r="I1083">
        <v>8.80794701986755E-2</v>
      </c>
      <c r="J1083" t="s">
        <v>1088</v>
      </c>
      <c r="K1083">
        <v>8.2301980198019806E-2</v>
      </c>
      <c r="L1083" t="s">
        <v>1088</v>
      </c>
      <c r="M1083">
        <v>0.10881601362862001</v>
      </c>
    </row>
    <row r="1084" spans="1:13">
      <c r="A1084" t="s">
        <v>1089</v>
      </c>
      <c r="B1084">
        <v>0</v>
      </c>
      <c r="C1084" t="s">
        <v>1089</v>
      </c>
      <c r="D1084">
        <v>0</v>
      </c>
      <c r="E1084" t="s">
        <v>1089</v>
      </c>
      <c r="F1084">
        <v>0</v>
      </c>
      <c r="H1084" t="s">
        <v>1089</v>
      </c>
      <c r="I1084">
        <v>0</v>
      </c>
      <c r="J1084" t="s">
        <v>1089</v>
      </c>
      <c r="K1084">
        <v>0</v>
      </c>
      <c r="L1084" t="s">
        <v>1089</v>
      </c>
      <c r="M1084">
        <v>0</v>
      </c>
    </row>
    <row r="1085" spans="1:13">
      <c r="A1085" t="s">
        <v>1090</v>
      </c>
      <c r="B1085">
        <v>1.81647126935422</v>
      </c>
      <c r="C1085" t="s">
        <v>1090</v>
      </c>
      <c r="D1085">
        <v>0.64247157560021095</v>
      </c>
      <c r="E1085" t="s">
        <v>1090</v>
      </c>
      <c r="F1085">
        <v>0.539543733626487</v>
      </c>
      <c r="H1085" t="s">
        <v>1090</v>
      </c>
      <c r="I1085">
        <v>3.8779757501761098</v>
      </c>
      <c r="J1085" t="s">
        <v>1090</v>
      </c>
      <c r="K1085">
        <v>0.83497161210107096</v>
      </c>
      <c r="L1085" t="s">
        <v>1090</v>
      </c>
      <c r="M1085">
        <v>3.9495223651174398</v>
      </c>
    </row>
    <row r="1086" spans="1:13">
      <c r="A1086" t="s">
        <v>1091</v>
      </c>
      <c r="B1086">
        <v>0</v>
      </c>
      <c r="C1086" t="s">
        <v>1091</v>
      </c>
      <c r="D1086">
        <v>0</v>
      </c>
      <c r="E1086" t="s">
        <v>1091</v>
      </c>
      <c r="F1086">
        <v>0</v>
      </c>
      <c r="H1086" t="s">
        <v>1091</v>
      </c>
      <c r="I1086">
        <v>0</v>
      </c>
      <c r="J1086" t="s">
        <v>1091</v>
      </c>
      <c r="K1086">
        <v>0</v>
      </c>
      <c r="L1086" t="s">
        <v>1091</v>
      </c>
      <c r="M1086">
        <v>0</v>
      </c>
    </row>
    <row r="1087" spans="1:13">
      <c r="A1087" t="s">
        <v>1092</v>
      </c>
      <c r="B1087" s="3">
        <v>-6.9388939039072199E-18</v>
      </c>
      <c r="C1087" t="s">
        <v>1092</v>
      </c>
      <c r="D1087" s="3">
        <v>2.6020852139652099E-18</v>
      </c>
      <c r="E1087" t="s">
        <v>1092</v>
      </c>
      <c r="F1087" s="3">
        <v>-3.46944695195361E-18</v>
      </c>
      <c r="G1087" s="72"/>
      <c r="H1087" t="s">
        <v>1092</v>
      </c>
      <c r="I1087">
        <v>0</v>
      </c>
      <c r="J1087" t="s">
        <v>1092</v>
      </c>
      <c r="K1087">
        <v>0</v>
      </c>
      <c r="L1087" t="s">
        <v>1092</v>
      </c>
      <c r="M1087">
        <v>0</v>
      </c>
    </row>
    <row r="1088" spans="1:13">
      <c r="A1088" t="s">
        <v>1093</v>
      </c>
      <c r="B1088">
        <v>0.104935591254616</v>
      </c>
      <c r="C1088" t="s">
        <v>1093</v>
      </c>
      <c r="D1088">
        <v>5.5567315837834003E-2</v>
      </c>
      <c r="E1088" t="s">
        <v>1093</v>
      </c>
      <c r="F1088">
        <v>6.1034091893816297E-2</v>
      </c>
      <c r="H1088" t="s">
        <v>1093</v>
      </c>
      <c r="I1088">
        <v>0.27938741722027699</v>
      </c>
      <c r="J1088" t="s">
        <v>1093</v>
      </c>
      <c r="K1088">
        <v>0.27846534653508498</v>
      </c>
      <c r="L1088" t="s">
        <v>1093</v>
      </c>
      <c r="M1088">
        <v>0.26618398637219798</v>
      </c>
    </row>
    <row r="1089" spans="1:13">
      <c r="A1089" t="s">
        <v>1094</v>
      </c>
      <c r="B1089">
        <v>1.8604162600240601E-2</v>
      </c>
      <c r="C1089" t="s">
        <v>1094</v>
      </c>
      <c r="D1089">
        <v>1.28615047755749E-2</v>
      </c>
      <c r="E1089" t="s">
        <v>1094</v>
      </c>
      <c r="F1089">
        <v>1.06913855561288E-2</v>
      </c>
      <c r="H1089" t="s">
        <v>1094</v>
      </c>
      <c r="I1089">
        <v>0.172926631402883</v>
      </c>
      <c r="J1089" t="s">
        <v>1094</v>
      </c>
      <c r="K1089">
        <v>7.6227459168876494E-2</v>
      </c>
      <c r="L1089" t="s">
        <v>1094</v>
      </c>
      <c r="M1089">
        <v>0.170711251681334</v>
      </c>
    </row>
    <row r="1090" spans="1:13">
      <c r="A1090" t="s">
        <v>1096</v>
      </c>
      <c r="B1090">
        <v>1.63090159686076E-2</v>
      </c>
      <c r="C1090" t="s">
        <v>1096</v>
      </c>
      <c r="D1090">
        <v>1.05842506345128E-2</v>
      </c>
      <c r="E1090" t="s">
        <v>1096</v>
      </c>
      <c r="F1090">
        <v>8.70438142767011E-3</v>
      </c>
      <c r="H1090" t="s">
        <v>1096</v>
      </c>
      <c r="I1090">
        <v>2.6264692210803901E-2</v>
      </c>
      <c r="J1090" t="s">
        <v>1096</v>
      </c>
      <c r="K1090">
        <v>6.14630285811374E-3</v>
      </c>
      <c r="L1090" t="s">
        <v>1096</v>
      </c>
      <c r="M1090">
        <v>2.9755813342946899E-2</v>
      </c>
    </row>
    <row r="1091" spans="1:13">
      <c r="A1091" t="s">
        <v>1098</v>
      </c>
      <c r="B1091">
        <v>0.54639177499476799</v>
      </c>
      <c r="C1091" t="s">
        <v>1098</v>
      </c>
      <c r="D1091">
        <v>0.32017549937651602</v>
      </c>
      <c r="E1091" t="s">
        <v>1098</v>
      </c>
      <c r="F1091">
        <v>0.25067723377798701</v>
      </c>
      <c r="H1091" t="s">
        <v>1098</v>
      </c>
      <c r="I1091">
        <v>0.91159837301537305</v>
      </c>
      <c r="J1091" t="s">
        <v>1098</v>
      </c>
      <c r="K1091">
        <v>0.49504950495049499</v>
      </c>
      <c r="L1091" t="s">
        <v>1098</v>
      </c>
      <c r="M1091">
        <v>0.78258091993185597</v>
      </c>
    </row>
    <row r="1092" spans="1:13">
      <c r="A1092" t="s">
        <v>1099</v>
      </c>
      <c r="B1092">
        <v>-3.3063009163015501E-2</v>
      </c>
      <c r="C1092" t="s">
        <v>1099</v>
      </c>
      <c r="D1092">
        <v>-2.1087439774419101E-2</v>
      </c>
      <c r="E1092" t="s">
        <v>1099</v>
      </c>
      <c r="F1092">
        <v>-1.6485758402268399E-2</v>
      </c>
      <c r="H1092" t="s">
        <v>1099</v>
      </c>
      <c r="I1092">
        <v>-5.7887800096068497E-2</v>
      </c>
      <c r="J1092" t="s">
        <v>1099</v>
      </c>
      <c r="K1092">
        <v>-3.2467301163705997E-2</v>
      </c>
      <c r="L1092" t="s">
        <v>1099</v>
      </c>
      <c r="M1092">
        <v>-6.54685297049582E-2</v>
      </c>
    </row>
  </sheetData>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G1101"/>
  <sheetViews>
    <sheetView topLeftCell="B1" zoomScale="70" zoomScaleNormal="70" workbookViewId="0">
      <selection activeCell="BC3" sqref="BC3"/>
    </sheetView>
  </sheetViews>
  <sheetFormatPr defaultRowHeight="15"/>
  <cols>
    <col min="1" max="1" width="29.28515625" customWidth="1"/>
    <col min="8" max="8" width="4.28515625" customWidth="1"/>
    <col min="15" max="15" width="3.42578125" customWidth="1"/>
    <col min="17" max="17" width="10" customWidth="1"/>
    <col min="23" max="23" width="29.28515625" customWidth="1"/>
    <col min="25" max="31" width="12.5703125" customWidth="1"/>
    <col min="32" max="32" width="9.140625" style="74"/>
    <col min="33" max="33" width="18.140625" customWidth="1"/>
    <col min="34" max="34" width="13" customWidth="1"/>
    <col min="35" max="35" width="10.28515625" customWidth="1"/>
    <col min="40" max="40" width="2.85546875" customWidth="1"/>
    <col min="47" max="47" width="5.7109375" customWidth="1"/>
    <col min="51" max="51" width="15.42578125" customWidth="1"/>
    <col min="53" max="53" width="20.140625" customWidth="1"/>
  </cols>
  <sheetData>
    <row r="1" spans="1:57">
      <c r="A1" s="65" t="s">
        <v>11337</v>
      </c>
      <c r="B1" s="65" t="s">
        <v>1107</v>
      </c>
      <c r="C1" s="65"/>
      <c r="D1" s="65"/>
      <c r="E1" s="65"/>
      <c r="F1" s="65"/>
      <c r="G1" s="65"/>
      <c r="H1" s="65"/>
      <c r="I1" s="65" t="s">
        <v>11338</v>
      </c>
      <c r="J1" s="65"/>
      <c r="K1" s="65"/>
      <c r="L1" s="65"/>
      <c r="M1" s="65"/>
      <c r="N1" s="65"/>
      <c r="O1" s="65"/>
      <c r="P1" s="65" t="s">
        <v>11339</v>
      </c>
      <c r="Q1" s="65"/>
      <c r="R1" s="65"/>
      <c r="S1" s="65"/>
      <c r="T1" s="65"/>
      <c r="U1" s="65"/>
      <c r="V1" s="65"/>
      <c r="W1" s="65"/>
      <c r="X1" s="65"/>
      <c r="Y1" s="65"/>
      <c r="Z1" s="65"/>
      <c r="AA1" s="65"/>
      <c r="AB1" s="65"/>
      <c r="AC1" s="65"/>
      <c r="AD1" s="54"/>
      <c r="AE1" s="54"/>
      <c r="AG1" s="66" t="s">
        <v>11341</v>
      </c>
      <c r="AH1" s="66" t="s">
        <v>1107</v>
      </c>
      <c r="AI1" s="66"/>
      <c r="AJ1" s="66"/>
      <c r="AK1" s="66"/>
      <c r="AL1" s="66"/>
      <c r="AM1" s="66"/>
      <c r="AN1" s="66"/>
      <c r="AO1" s="66" t="s">
        <v>11338</v>
      </c>
      <c r="AP1" s="66"/>
      <c r="AQ1" s="66"/>
      <c r="AR1" s="66"/>
      <c r="AS1" s="66"/>
      <c r="AT1" s="66"/>
      <c r="AU1" s="66"/>
      <c r="AV1" s="66" t="s">
        <v>11339</v>
      </c>
      <c r="AW1" s="66"/>
      <c r="AX1" s="66"/>
      <c r="AY1" s="66"/>
      <c r="AZ1" s="66"/>
      <c r="BA1" s="66"/>
      <c r="BB1" s="66"/>
      <c r="BC1" s="66"/>
      <c r="BD1" s="66"/>
      <c r="BE1" s="66"/>
    </row>
    <row r="2" spans="1:57">
      <c r="A2" s="79"/>
      <c r="B2" s="79" t="s">
        <v>0</v>
      </c>
      <c r="C2" s="79" t="s">
        <v>1</v>
      </c>
      <c r="D2" s="79" t="s">
        <v>2</v>
      </c>
      <c r="E2" s="79" t="s">
        <v>3</v>
      </c>
      <c r="F2" s="79" t="s">
        <v>4</v>
      </c>
      <c r="G2" s="79" t="s">
        <v>5</v>
      </c>
      <c r="H2" s="79"/>
      <c r="I2" s="79" t="s">
        <v>0</v>
      </c>
      <c r="J2" s="79" t="s">
        <v>1</v>
      </c>
      <c r="K2" s="79" t="s">
        <v>2</v>
      </c>
      <c r="L2" s="79" t="s">
        <v>3</v>
      </c>
      <c r="M2" s="79" t="s">
        <v>4</v>
      </c>
      <c r="N2" s="79" t="s">
        <v>5</v>
      </c>
      <c r="O2" s="79"/>
      <c r="P2" s="79" t="s">
        <v>1105</v>
      </c>
      <c r="Q2" s="79" t="s">
        <v>1108</v>
      </c>
      <c r="R2" s="79" t="s">
        <v>1106</v>
      </c>
      <c r="S2" s="79" t="s">
        <v>1109</v>
      </c>
      <c r="T2" s="79" t="s">
        <v>1110</v>
      </c>
      <c r="U2" s="79" t="s">
        <v>1111</v>
      </c>
      <c r="V2" s="79" t="s">
        <v>7712</v>
      </c>
      <c r="W2" s="79" t="s">
        <v>7713</v>
      </c>
      <c r="X2" s="79" t="s">
        <v>11289</v>
      </c>
      <c r="Y2" s="79" t="s">
        <v>11283</v>
      </c>
      <c r="Z2" s="79" t="s">
        <v>11288</v>
      </c>
      <c r="AA2" s="79" t="s">
        <v>11284</v>
      </c>
      <c r="AB2" s="79" t="s">
        <v>11291</v>
      </c>
      <c r="AC2" s="79" t="s">
        <v>11296</v>
      </c>
      <c r="AD2" s="79" t="s">
        <v>11297</v>
      </c>
      <c r="AE2" s="79" t="s">
        <v>11298</v>
      </c>
      <c r="AF2" s="75"/>
      <c r="AG2" s="76"/>
      <c r="AH2" s="76" t="s">
        <v>6</v>
      </c>
      <c r="AI2" s="76" t="s">
        <v>7</v>
      </c>
      <c r="AJ2" s="76" t="s">
        <v>8</v>
      </c>
      <c r="AK2" s="76" t="s">
        <v>9</v>
      </c>
      <c r="AL2" s="76" t="s">
        <v>10</v>
      </c>
      <c r="AM2" s="76" t="s">
        <v>11</v>
      </c>
      <c r="AN2" s="76"/>
      <c r="AO2" s="76" t="s">
        <v>6</v>
      </c>
      <c r="AP2" s="76" t="s">
        <v>7</v>
      </c>
      <c r="AQ2" s="76" t="s">
        <v>8</v>
      </c>
      <c r="AR2" s="76" t="s">
        <v>9</v>
      </c>
      <c r="AS2" s="76" t="s">
        <v>10</v>
      </c>
      <c r="AT2" s="76" t="s">
        <v>11</v>
      </c>
      <c r="AU2" s="66"/>
      <c r="AV2" s="66"/>
      <c r="AW2" s="66"/>
      <c r="AX2" s="66"/>
      <c r="AY2" s="66"/>
      <c r="AZ2" s="66"/>
      <c r="BA2" s="66" t="s">
        <v>7713</v>
      </c>
      <c r="BB2" s="76" t="s">
        <v>11291</v>
      </c>
      <c r="BC2" s="66" t="s">
        <v>11303</v>
      </c>
      <c r="BD2" s="66" t="s">
        <v>11304</v>
      </c>
      <c r="BE2" s="76" t="s">
        <v>11298</v>
      </c>
    </row>
    <row r="3" spans="1:57">
      <c r="A3" s="1" t="s">
        <v>818</v>
      </c>
      <c r="B3" s="1">
        <v>0.37583901510109402</v>
      </c>
      <c r="C3" s="1">
        <v>0.23970844750682199</v>
      </c>
      <c r="D3" s="1">
        <v>0.187399494334512</v>
      </c>
      <c r="E3" s="1">
        <v>0.65803126580142102</v>
      </c>
      <c r="F3" s="1">
        <v>0.369067389841507</v>
      </c>
      <c r="G3" s="1">
        <v>0.74420412246918799</v>
      </c>
      <c r="H3" s="1"/>
      <c r="I3" s="1">
        <v>0.23</v>
      </c>
      <c r="J3" s="1">
        <v>0.23</v>
      </c>
      <c r="K3" s="1">
        <v>0.23000000000000004</v>
      </c>
      <c r="L3" s="1">
        <v>0.23</v>
      </c>
      <c r="M3" s="1">
        <v>0.23</v>
      </c>
      <c r="N3" s="1">
        <v>0.23</v>
      </c>
      <c r="O3" s="1"/>
      <c r="P3" s="1">
        <v>0.23</v>
      </c>
      <c r="Q3" s="1">
        <v>1.962615573354719E-17</v>
      </c>
      <c r="R3" s="1">
        <v>0.23</v>
      </c>
      <c r="S3" s="1">
        <v>0</v>
      </c>
      <c r="T3" s="1">
        <f>IF(R3=0,"NA",P3/R3)</f>
        <v>1</v>
      </c>
      <c r="U3" s="1">
        <f>IF(T3="NA","NA",TTEST(I3:K3,L3:N3,2,3))</f>
        <v>1</v>
      </c>
      <c r="V3" s="1" t="s">
        <v>1243</v>
      </c>
      <c r="W3" s="1" t="s">
        <v>1529</v>
      </c>
      <c r="X3" s="1">
        <f>SUMPRODUCT((Model_rxn!A$2:A$1901=Normalized_Fluxes!A3)*(Model_rxn!T$2:T$1901))</f>
        <v>0</v>
      </c>
      <c r="Y3" s="1">
        <f>SUMPRODUCT((Model_rxn!A$2:A$1901=Normalized_Fluxes!A3)*(Model_rxn!D$2:D$1901))</f>
        <v>0</v>
      </c>
      <c r="Z3" s="1">
        <f>SUMPRODUCT((Model_rxn!A$2:A$1901=Normalized_Fluxes!A3)*(Model_rxn!U$2:U$1901))</f>
        <v>0</v>
      </c>
      <c r="AA3" s="1">
        <f>SUMPRODUCT((Model_rxn!A$2:A$1901=Normalized_Fluxes!A3)*(Model_rxn!S$2:S$1901))</f>
        <v>0</v>
      </c>
      <c r="AB3" s="1">
        <f>SUMPRODUCT((Model_rxn!A$2:A$1901=Normalized_Fluxes!A3)*(Model_rxn!V$2:V$1901))</f>
        <v>0</v>
      </c>
      <c r="AC3" s="1">
        <f>SUMPRODUCT((Model_rxn!A$2:A$1901=Normalized_Fluxes!A3)*(Model_rxn!Z$2:Z$1901))</f>
        <v>2</v>
      </c>
      <c r="AD3" s="1">
        <f>SUMPRODUCT((Model_rxn!A$2:A$1901=Normalized_Fluxes!A3)*(Model_rxn!AA$2:AA$1901))</f>
        <v>0</v>
      </c>
      <c r="AE3" s="1"/>
      <c r="AF3" s="75"/>
      <c r="AG3" s="1" t="s">
        <v>818</v>
      </c>
      <c r="AH3" s="1">
        <v>0.126622231099246</v>
      </c>
      <c r="AI3" s="1">
        <v>8.5418041520957402E-2</v>
      </c>
      <c r="AJ3" s="1">
        <v>0.100272842891393</v>
      </c>
      <c r="AK3" s="1">
        <v>0.48289451001149197</v>
      </c>
      <c r="AL3" s="1">
        <v>0.45739985453765902</v>
      </c>
      <c r="AM3" s="1">
        <v>0.48851261864429302</v>
      </c>
      <c r="AN3" s="1"/>
      <c r="AO3">
        <f>0.26*AH3/AH$3</f>
        <v>0.26</v>
      </c>
      <c r="AP3">
        <f t="shared" ref="AP3:AT3" si="0">0.26*AI3/AI$3</f>
        <v>0.26</v>
      </c>
      <c r="AQ3">
        <f t="shared" si="0"/>
        <v>0.26</v>
      </c>
      <c r="AR3">
        <f t="shared" si="0"/>
        <v>0.26</v>
      </c>
      <c r="AS3">
        <f t="shared" si="0"/>
        <v>0.26</v>
      </c>
      <c r="AT3">
        <f t="shared" si="0"/>
        <v>0.26</v>
      </c>
      <c r="AV3">
        <f>AVERAGE(AO3:AQ3)</f>
        <v>0.26</v>
      </c>
      <c r="AW3">
        <f>STDEV(AO3:AQ3)</f>
        <v>0</v>
      </c>
      <c r="AX3">
        <f>AVERAGE(AR3:AT3)</f>
        <v>0.26</v>
      </c>
      <c r="AY3">
        <f>STDEV(AR3:AT3)</f>
        <v>0</v>
      </c>
      <c r="AZ3" t="s">
        <v>1243</v>
      </c>
      <c r="BA3" t="s">
        <v>1529</v>
      </c>
      <c r="BB3">
        <f>SUMPRODUCT((Model_rxn!A$2:A$1901=AG3)*(Model_rxn!V$2:V$1901))</f>
        <v>0</v>
      </c>
      <c r="BC3">
        <v>0</v>
      </c>
      <c r="BD3">
        <v>0</v>
      </c>
    </row>
    <row r="4" spans="1:57">
      <c r="A4" s="1" t="s">
        <v>12</v>
      </c>
      <c r="B4" s="1">
        <v>0.12664640324214699</v>
      </c>
      <c r="C4" s="1">
        <v>7.9381879762912694E-2</v>
      </c>
      <c r="D4" s="1">
        <v>5.88543029034789E-2</v>
      </c>
      <c r="E4" s="1">
        <v>0.20695364238410499</v>
      </c>
      <c r="F4" s="1">
        <v>8.6599466849276996E-2</v>
      </c>
      <c r="G4" s="1">
        <v>0.19697614991482101</v>
      </c>
      <c r="H4" s="1"/>
      <c r="I4" s="1">
        <v>7.7503057360499714E-2</v>
      </c>
      <c r="J4" s="1">
        <v>7.6166829059915842E-2</v>
      </c>
      <c r="K4" s="1">
        <v>7.2233330809512386E-2</v>
      </c>
      <c r="L4" s="1">
        <v>7.2335981923856721E-2</v>
      </c>
      <c r="M4" s="1">
        <v>5.3968131359119209E-2</v>
      </c>
      <c r="N4" s="1">
        <v>6.0876462670071491E-2</v>
      </c>
      <c r="O4" s="1"/>
      <c r="P4" s="1">
        <v>7.530107240997598E-2</v>
      </c>
      <c r="Q4" s="1">
        <v>2.7394626139503196E-3</v>
      </c>
      <c r="R4" s="1">
        <v>6.2393525317682469E-2</v>
      </c>
      <c r="S4" s="1">
        <v>9.277423828828563E-3</v>
      </c>
      <c r="T4" s="1">
        <f t="shared" ref="T4:T67" si="1">IF(R4=0,"NA",P4/R4)</f>
        <v>1.2068731815773115</v>
      </c>
      <c r="U4" s="1">
        <f t="shared" ref="U4:U67" si="2">IF(T4="NA","NA",TTEST(I4:K4,L4:N4,2,3))</f>
        <v>0.12818462209146006</v>
      </c>
      <c r="V4" s="1" t="s">
        <v>1243</v>
      </c>
      <c r="W4" s="1" t="s">
        <v>6235</v>
      </c>
      <c r="X4" s="1">
        <f>SUMPRODUCT((Model_rxn!A$2:A$1901=Normalized_Fluxes!A4)*(Model_rxn!T$2:T$1901))</f>
        <v>0</v>
      </c>
      <c r="Y4" s="1">
        <f>SUMPRODUCT((Model_rxn!A$2:A$1901=Normalized_Fluxes!A4)*(Model_rxn!D$2:D$1901))</f>
        <v>0</v>
      </c>
      <c r="Z4" s="1">
        <f>SUMPRODUCT((Model_rxn!A$2:A$1901=Normalized_Fluxes!A4)*(Model_rxn!U$2:U$1901))</f>
        <v>0</v>
      </c>
      <c r="AA4" s="1">
        <f>SUMPRODUCT((Model_rxn!A$2:A$1901=Normalized_Fluxes!A4)*(Model_rxn!S$2:S$1901))</f>
        <v>0</v>
      </c>
      <c r="AB4" s="1">
        <f>SUMPRODUCT((Model_rxn!A$2:A$1901=Normalized_Fluxes!A4)*(Model_rxn!V$2:V$1901))</f>
        <v>1</v>
      </c>
      <c r="AC4" s="1">
        <f>SUMPRODUCT((Model_rxn!A$2:A$1901=Normalized_Fluxes!A4)*(Model_rxn!Z$2:Z$1901))</f>
        <v>0</v>
      </c>
      <c r="AD4" s="1">
        <f>SUMPRODUCT((Model_rxn!A$2:A$1901=Normalized_Fluxes!A4)*(Model_rxn!AA$2:AA$1901))</f>
        <v>0</v>
      </c>
      <c r="AE4" s="1"/>
      <c r="AF4" s="75"/>
      <c r="AG4" s="1" t="s">
        <v>12</v>
      </c>
      <c r="AH4" s="1">
        <v>9.5771050852550096E-2</v>
      </c>
      <c r="AI4" s="1">
        <v>4.3556306425215102E-2</v>
      </c>
      <c r="AJ4" s="1">
        <v>5.9547439460103199E-2</v>
      </c>
      <c r="AK4" s="1">
        <v>0.42844080079362301</v>
      </c>
      <c r="AL4" s="1">
        <v>0.39360687022900698</v>
      </c>
      <c r="AM4" s="1">
        <v>0.33680081855388799</v>
      </c>
      <c r="AN4" s="1"/>
      <c r="AO4">
        <f t="shared" ref="AO4:AO67" si="3">0.26*AH4/AH$3</f>
        <v>0.19665167013323384</v>
      </c>
      <c r="AP4">
        <f t="shared" ref="AP4:AP67" si="4">0.26*AI4/AI$3</f>
        <v>0.13257901339001568</v>
      </c>
      <c r="AQ4">
        <f t="shared" ref="AQ4:AQ67" si="5">0.26*AJ4/AJ$3</f>
        <v>0.15440206753084659</v>
      </c>
      <c r="AR4">
        <f t="shared" ref="AR4:AR67" si="6">0.26*AK4/AK$3</f>
        <v>0.23068104088342403</v>
      </c>
      <c r="AS4">
        <f t="shared" ref="AS4:AS67" si="7">0.26*AL4/AL$3</f>
        <v>0.22373812594012546</v>
      </c>
      <c r="AT4">
        <f t="shared" ref="AT4:AT67" si="8">0.26*AM4/AM$3</f>
        <v>0.17925476125269355</v>
      </c>
      <c r="AV4">
        <f t="shared" ref="AV4:AV67" si="9">AVERAGE(AO4:AQ4)</f>
        <v>0.16121091701803203</v>
      </c>
      <c r="AW4">
        <f t="shared" ref="AW4:AW67" si="10">STDEV(AO4:AQ4)</f>
        <v>3.2574478645680978E-2</v>
      </c>
      <c r="AX4">
        <f t="shared" ref="AX4:AX67" si="11">AVERAGE(AR4:AT4)</f>
        <v>0.21122464269208099</v>
      </c>
      <c r="AY4">
        <f t="shared" ref="AY4:AY67" si="12">STDEV(AR4:AT4)</f>
        <v>2.790351243864906E-2</v>
      </c>
      <c r="AZ4" t="s">
        <v>1243</v>
      </c>
      <c r="BA4" t="s">
        <v>6235</v>
      </c>
      <c r="BB4">
        <f>SUMPRODUCT((Model_rxn!A$2:A$1901=AG4)*(Model_rxn!V$2:V$1901))</f>
        <v>1</v>
      </c>
      <c r="BC4">
        <v>0</v>
      </c>
      <c r="BD4">
        <v>0</v>
      </c>
    </row>
    <row r="5" spans="1:57">
      <c r="A5" s="1" t="s">
        <v>13</v>
      </c>
      <c r="B5" s="1">
        <v>0</v>
      </c>
      <c r="C5" s="1">
        <v>0</v>
      </c>
      <c r="D5" s="1">
        <v>0</v>
      </c>
      <c r="E5" s="1">
        <v>0</v>
      </c>
      <c r="F5" s="1">
        <v>0</v>
      </c>
      <c r="G5" s="1">
        <v>0</v>
      </c>
      <c r="H5" s="1"/>
      <c r="I5" s="1">
        <v>0</v>
      </c>
      <c r="J5" s="1">
        <v>0</v>
      </c>
      <c r="K5" s="1">
        <v>0</v>
      </c>
      <c r="L5" s="1">
        <v>0</v>
      </c>
      <c r="M5" s="1">
        <v>0</v>
      </c>
      <c r="N5" s="1">
        <v>0</v>
      </c>
      <c r="O5" s="1"/>
      <c r="P5" s="1">
        <v>0</v>
      </c>
      <c r="Q5" s="1">
        <v>0</v>
      </c>
      <c r="R5" s="1">
        <v>0</v>
      </c>
      <c r="S5" s="1">
        <v>0</v>
      </c>
      <c r="T5" s="1" t="str">
        <f t="shared" si="1"/>
        <v>NA</v>
      </c>
      <c r="U5" s="1" t="str">
        <f t="shared" si="2"/>
        <v>NA</v>
      </c>
      <c r="V5" s="1" t="s">
        <v>1966</v>
      </c>
      <c r="W5" s="1" t="s">
        <v>6615</v>
      </c>
      <c r="X5" s="1">
        <f>SUMPRODUCT((Model_rxn!A$2:A$1901=Normalized_Fluxes!A5)*(Model_rxn!T$2:T$1901))</f>
        <v>0</v>
      </c>
      <c r="Y5" s="1">
        <f>SUMPRODUCT((Model_rxn!A$2:A$1901=Normalized_Fluxes!A5)*(Model_rxn!D$2:D$1901))</f>
        <v>0</v>
      </c>
      <c r="Z5" s="1">
        <f>SUMPRODUCT((Model_rxn!A$2:A$1901=Normalized_Fluxes!A5)*(Model_rxn!U$2:U$1901))</f>
        <v>0</v>
      </c>
      <c r="AA5" s="1">
        <f>SUMPRODUCT((Model_rxn!A$2:A$1901=Normalized_Fluxes!A5)*(Model_rxn!S$2:S$1901))</f>
        <v>0</v>
      </c>
      <c r="AB5" s="1">
        <f>SUMPRODUCT((Model_rxn!A$2:A$1901=Normalized_Fluxes!A5)*(Model_rxn!V$2:V$1901))</f>
        <v>1</v>
      </c>
      <c r="AC5" s="1">
        <f>SUMPRODUCT((Model_rxn!A$2:A$1901=Normalized_Fluxes!A5)*(Model_rxn!Z$2:Z$1901))</f>
        <v>0</v>
      </c>
      <c r="AD5" s="1">
        <f>SUMPRODUCT((Model_rxn!A$2:A$1901=Normalized_Fluxes!A5)*(Model_rxn!AA$2:AA$1901))</f>
        <v>0</v>
      </c>
      <c r="AE5" s="1"/>
      <c r="AF5" s="75"/>
      <c r="AG5" s="1" t="s">
        <v>13</v>
      </c>
      <c r="AH5" s="1">
        <v>0</v>
      </c>
      <c r="AI5" s="1">
        <v>0</v>
      </c>
      <c r="AJ5" s="1">
        <v>0</v>
      </c>
      <c r="AK5" s="1">
        <v>0</v>
      </c>
      <c r="AL5" s="1">
        <v>0</v>
      </c>
      <c r="AM5" s="1">
        <v>0</v>
      </c>
      <c r="AN5" s="1"/>
      <c r="AO5">
        <f t="shared" si="3"/>
        <v>0</v>
      </c>
      <c r="AP5">
        <f t="shared" si="4"/>
        <v>0</v>
      </c>
      <c r="AQ5">
        <f t="shared" si="5"/>
        <v>0</v>
      </c>
      <c r="AR5">
        <f t="shared" si="6"/>
        <v>0</v>
      </c>
      <c r="AS5">
        <f t="shared" si="7"/>
        <v>0</v>
      </c>
      <c r="AT5">
        <f t="shared" si="8"/>
        <v>0</v>
      </c>
      <c r="AV5">
        <f t="shared" si="9"/>
        <v>0</v>
      </c>
      <c r="AW5">
        <f t="shared" si="10"/>
        <v>0</v>
      </c>
      <c r="AX5">
        <f t="shared" si="11"/>
        <v>0</v>
      </c>
      <c r="AY5">
        <f t="shared" si="12"/>
        <v>0</v>
      </c>
      <c r="AZ5" t="s">
        <v>1966</v>
      </c>
      <c r="BA5" t="s">
        <v>6615</v>
      </c>
      <c r="BB5">
        <f>SUMPRODUCT((Model_rxn!A$2:A$1901=AG5)*(Model_rxn!V$2:V$1901))</f>
        <v>1</v>
      </c>
      <c r="BC5">
        <v>0</v>
      </c>
      <c r="BD5">
        <v>0</v>
      </c>
    </row>
    <row r="6" spans="1:57">
      <c r="A6" s="1" t="s">
        <v>14</v>
      </c>
      <c r="B6" s="1">
        <v>0</v>
      </c>
      <c r="C6" s="1">
        <v>0</v>
      </c>
      <c r="D6" s="1">
        <v>0</v>
      </c>
      <c r="E6" s="1">
        <v>0.15728476821192</v>
      </c>
      <c r="F6" s="1">
        <v>0</v>
      </c>
      <c r="G6" s="1">
        <v>0.194314310051107</v>
      </c>
      <c r="H6" s="1"/>
      <c r="I6" s="1">
        <v>0</v>
      </c>
      <c r="J6" s="1">
        <v>0</v>
      </c>
      <c r="K6" s="1">
        <v>0</v>
      </c>
      <c r="L6" s="1">
        <v>5.4975346262131179E-2</v>
      </c>
      <c r="M6" s="1">
        <v>0</v>
      </c>
      <c r="N6" s="1">
        <v>6.0053807769124508E-2</v>
      </c>
      <c r="O6" s="1"/>
      <c r="P6" s="1">
        <v>0</v>
      </c>
      <c r="Q6" s="1">
        <v>0</v>
      </c>
      <c r="R6" s="1">
        <v>3.8343051343751898E-2</v>
      </c>
      <c r="S6" s="1">
        <v>3.3303001104730764E-2</v>
      </c>
      <c r="T6" s="1">
        <f t="shared" si="1"/>
        <v>0</v>
      </c>
      <c r="U6" s="1">
        <f t="shared" si="2"/>
        <v>0.18429800073109248</v>
      </c>
      <c r="V6" s="1" t="s">
        <v>1548</v>
      </c>
      <c r="W6" s="1" t="s">
        <v>6993</v>
      </c>
      <c r="X6" s="1">
        <f>SUMPRODUCT((Model_rxn!A$2:A$1901=Normalized_Fluxes!A6)*(Model_rxn!T$2:T$1901))</f>
        <v>1</v>
      </c>
      <c r="Y6" s="1">
        <f>SUMPRODUCT((Model_rxn!A$2:A$1901=Normalized_Fluxes!A6)*(Model_rxn!D$2:D$1901))</f>
        <v>0</v>
      </c>
      <c r="Z6" s="1">
        <f>SUMPRODUCT((Model_rxn!A$2:A$1901=Normalized_Fluxes!A6)*(Model_rxn!U$2:U$1901))</f>
        <v>0</v>
      </c>
      <c r="AA6" s="1">
        <f>SUMPRODUCT((Model_rxn!A$2:A$1901=Normalized_Fluxes!A6)*(Model_rxn!S$2:S$1901))</f>
        <v>0</v>
      </c>
      <c r="AB6" s="1">
        <f>SUMPRODUCT((Model_rxn!A$2:A$1901=Normalized_Fluxes!A6)*(Model_rxn!V$2:V$1901))</f>
        <v>1</v>
      </c>
      <c r="AC6" s="1">
        <f>SUMPRODUCT((Model_rxn!A$2:A$1901=Normalized_Fluxes!A6)*(Model_rxn!Z$2:Z$1901))</f>
        <v>0</v>
      </c>
      <c r="AD6" s="1">
        <f>SUMPRODUCT((Model_rxn!A$2:A$1901=Normalized_Fluxes!A6)*(Model_rxn!AA$2:AA$1901))</f>
        <v>0</v>
      </c>
      <c r="AE6" s="1"/>
      <c r="AF6" s="75"/>
      <c r="AG6" s="1" t="s">
        <v>14</v>
      </c>
      <c r="AH6" s="1">
        <v>0</v>
      </c>
      <c r="AI6" s="1">
        <v>0</v>
      </c>
      <c r="AJ6" s="1">
        <v>0</v>
      </c>
      <c r="AK6" s="1">
        <v>0</v>
      </c>
      <c r="AL6" s="1">
        <v>0</v>
      </c>
      <c r="AM6" s="1">
        <v>0</v>
      </c>
      <c r="AN6" s="1"/>
      <c r="AO6">
        <f t="shared" si="3"/>
        <v>0</v>
      </c>
      <c r="AP6">
        <f t="shared" si="4"/>
        <v>0</v>
      </c>
      <c r="AQ6">
        <f t="shared" si="5"/>
        <v>0</v>
      </c>
      <c r="AR6">
        <f t="shared" si="6"/>
        <v>0</v>
      </c>
      <c r="AS6">
        <f t="shared" si="7"/>
        <v>0</v>
      </c>
      <c r="AT6">
        <f t="shared" si="8"/>
        <v>0</v>
      </c>
      <c r="AV6">
        <f t="shared" si="9"/>
        <v>0</v>
      </c>
      <c r="AW6">
        <f t="shared" si="10"/>
        <v>0</v>
      </c>
      <c r="AX6">
        <f t="shared" si="11"/>
        <v>0</v>
      </c>
      <c r="AY6">
        <f t="shared" si="12"/>
        <v>0</v>
      </c>
      <c r="AZ6" t="s">
        <v>1548</v>
      </c>
      <c r="BA6" t="s">
        <v>6993</v>
      </c>
      <c r="BB6">
        <f>SUMPRODUCT((Model_rxn!A$2:A$1901=AG6)*(Model_rxn!V$2:V$1901))</f>
        <v>1</v>
      </c>
      <c r="BC6">
        <v>1</v>
      </c>
      <c r="BD6">
        <v>0</v>
      </c>
    </row>
    <row r="7" spans="1:57">
      <c r="A7" s="1" t="s">
        <v>15</v>
      </c>
      <c r="B7" s="1">
        <v>1.1879432624137201</v>
      </c>
      <c r="C7" s="1">
        <v>0.86632091449564197</v>
      </c>
      <c r="D7" s="1">
        <v>0.53949777661720399</v>
      </c>
      <c r="E7" s="1">
        <v>1.10254552981057</v>
      </c>
      <c r="F7" s="1">
        <v>0.715169731260754</v>
      </c>
      <c r="G7" s="1">
        <v>0.83067149347979097</v>
      </c>
      <c r="H7" s="1"/>
      <c r="I7" s="1">
        <v>0.72697867804294469</v>
      </c>
      <c r="J7" s="1">
        <v>0.83123399448960589</v>
      </c>
      <c r="K7" s="1">
        <v>0.66213886575629455</v>
      </c>
      <c r="L7" s="1">
        <v>0.38536994370258004</v>
      </c>
      <c r="M7" s="1">
        <v>0.44568835588701544</v>
      </c>
      <c r="N7" s="1">
        <v>0.25672317275864337</v>
      </c>
      <c r="O7" s="1"/>
      <c r="P7" s="1">
        <v>0.74011717942961519</v>
      </c>
      <c r="Q7" s="1">
        <v>8.530976382776731E-2</v>
      </c>
      <c r="R7" s="1">
        <v>0.3625938241160796</v>
      </c>
      <c r="S7" s="1">
        <v>9.6519551523247052E-2</v>
      </c>
      <c r="T7" s="1">
        <f t="shared" si="1"/>
        <v>2.0411742567150744</v>
      </c>
      <c r="U7" s="1">
        <f t="shared" si="2"/>
        <v>7.3881479070016269E-3</v>
      </c>
      <c r="V7" s="1" t="s">
        <v>1552</v>
      </c>
      <c r="W7" s="1" t="s">
        <v>2156</v>
      </c>
      <c r="X7" s="1">
        <f>SUMPRODUCT((Model_rxn!A$2:A$1901=Normalized_Fluxes!A7)*(Model_rxn!T$2:T$1901))</f>
        <v>0</v>
      </c>
      <c r="Y7" s="1">
        <f>SUMPRODUCT((Model_rxn!A$2:A$1901=Normalized_Fluxes!A7)*(Model_rxn!D$2:D$1901))</f>
        <v>1</v>
      </c>
      <c r="Z7" s="1">
        <f>SUMPRODUCT((Model_rxn!A$2:A$1901=Normalized_Fluxes!A7)*(Model_rxn!U$2:U$1901))</f>
        <v>1</v>
      </c>
      <c r="AA7" s="1">
        <f>SUMPRODUCT((Model_rxn!A$2:A$1901=Normalized_Fluxes!A7)*(Model_rxn!S$2:S$1901))</f>
        <v>1</v>
      </c>
      <c r="AB7" s="1">
        <f>SUMPRODUCT((Model_rxn!A$2:A$1901=Normalized_Fluxes!A7)*(Model_rxn!V$2:V$1901))</f>
        <v>0</v>
      </c>
      <c r="AC7" s="1">
        <f>SUMPRODUCT((Model_rxn!A$2:A$1901=Normalized_Fluxes!A7)*(Model_rxn!Z$2:Z$1901))</f>
        <v>0</v>
      </c>
      <c r="AD7" s="1">
        <f>SUMPRODUCT((Model_rxn!A$2:A$1901=Normalized_Fluxes!A7)*(Model_rxn!AA$2:AA$1901))</f>
        <v>0</v>
      </c>
      <c r="AE7" s="1"/>
      <c r="AF7" s="75"/>
      <c r="AG7" s="1" t="s">
        <v>15</v>
      </c>
      <c r="AH7" s="1">
        <v>0</v>
      </c>
      <c r="AI7" s="1">
        <v>0</v>
      </c>
      <c r="AJ7" s="1">
        <v>0</v>
      </c>
      <c r="AK7" s="1">
        <v>0</v>
      </c>
      <c r="AL7" s="1">
        <v>0</v>
      </c>
      <c r="AM7" s="1">
        <v>0</v>
      </c>
      <c r="AN7" s="1"/>
      <c r="AO7">
        <f t="shared" si="3"/>
        <v>0</v>
      </c>
      <c r="AP7">
        <f t="shared" si="4"/>
        <v>0</v>
      </c>
      <c r="AQ7">
        <f t="shared" si="5"/>
        <v>0</v>
      </c>
      <c r="AR7">
        <f t="shared" si="6"/>
        <v>0</v>
      </c>
      <c r="AS7">
        <f t="shared" si="7"/>
        <v>0</v>
      </c>
      <c r="AT7">
        <f t="shared" si="8"/>
        <v>0</v>
      </c>
      <c r="AV7">
        <f t="shared" si="9"/>
        <v>0</v>
      </c>
      <c r="AW7">
        <f t="shared" si="10"/>
        <v>0</v>
      </c>
      <c r="AX7">
        <f t="shared" si="11"/>
        <v>0</v>
      </c>
      <c r="AY7">
        <f t="shared" si="12"/>
        <v>0</v>
      </c>
      <c r="AZ7" t="s">
        <v>1552</v>
      </c>
      <c r="BA7" t="s">
        <v>2156</v>
      </c>
      <c r="BB7">
        <f>SUMPRODUCT((Model_rxn!A$2:A$1901=AG7)*(Model_rxn!V$2:V$1901))</f>
        <v>0</v>
      </c>
      <c r="BC7">
        <v>0</v>
      </c>
      <c r="BD7">
        <v>1</v>
      </c>
    </row>
    <row r="8" spans="1:57">
      <c r="A8" s="1" t="s">
        <v>16</v>
      </c>
      <c r="B8" s="1">
        <v>1.29006053555531E-2</v>
      </c>
      <c r="C8" s="1">
        <v>1.7916927171505899E-2</v>
      </c>
      <c r="D8" s="1">
        <v>1.7854115919965802E-2</v>
      </c>
      <c r="E8" s="1">
        <v>8.5095016423344494E-2</v>
      </c>
      <c r="F8" s="1">
        <v>3.2776889009650298E-2</v>
      </c>
      <c r="G8" s="1">
        <v>6.0168234307860599E-2</v>
      </c>
      <c r="H8" s="1"/>
      <c r="I8" s="1">
        <v>7.8947078737397845E-3</v>
      </c>
      <c r="J8" s="1">
        <v>1.7191272532558866E-2</v>
      </c>
      <c r="K8" s="1">
        <v>2.1912794781943447E-2</v>
      </c>
      <c r="L8" s="1">
        <v>2.9743045345318863E-2</v>
      </c>
      <c r="M8" s="1">
        <v>2.0426308798122194E-2</v>
      </c>
      <c r="N8" s="1">
        <v>1.8595293244133965E-2</v>
      </c>
      <c r="O8" s="1"/>
      <c r="P8" s="1">
        <v>1.5666258396080698E-2</v>
      </c>
      <c r="Q8" s="1">
        <v>7.1323867834569531E-3</v>
      </c>
      <c r="R8" s="1">
        <v>2.2921549129191674E-2</v>
      </c>
      <c r="S8" s="1">
        <v>5.978106929431324E-3</v>
      </c>
      <c r="T8" s="1">
        <f t="shared" si="1"/>
        <v>0.68347293229535599</v>
      </c>
      <c r="U8" s="1">
        <f t="shared" si="2"/>
        <v>0.25027477484796362</v>
      </c>
      <c r="V8" s="1" t="s">
        <v>1243</v>
      </c>
      <c r="W8" s="1" t="s">
        <v>6523</v>
      </c>
      <c r="X8" s="1">
        <f>SUMPRODUCT((Model_rxn!A$2:A$1901=Normalized_Fluxes!A8)*(Model_rxn!T$2:T$1901))</f>
        <v>0</v>
      </c>
      <c r="Y8" s="1">
        <f>SUMPRODUCT((Model_rxn!A$2:A$1901=Normalized_Fluxes!A8)*(Model_rxn!D$2:D$1901))</f>
        <v>0</v>
      </c>
      <c r="Z8" s="1">
        <f>SUMPRODUCT((Model_rxn!A$2:A$1901=Normalized_Fluxes!A8)*(Model_rxn!U$2:U$1901))</f>
        <v>0</v>
      </c>
      <c r="AA8" s="1">
        <f>SUMPRODUCT((Model_rxn!A$2:A$1901=Normalized_Fluxes!A8)*(Model_rxn!S$2:S$1901))</f>
        <v>0</v>
      </c>
      <c r="AB8" s="1">
        <f>SUMPRODUCT((Model_rxn!A$2:A$1901=Normalized_Fluxes!A8)*(Model_rxn!V$2:V$1901))</f>
        <v>1</v>
      </c>
      <c r="AC8" s="1">
        <f>SUMPRODUCT((Model_rxn!A$2:A$1901=Normalized_Fluxes!A8)*(Model_rxn!Z$2:Z$1901))</f>
        <v>0</v>
      </c>
      <c r="AD8" s="1">
        <f>SUMPRODUCT((Model_rxn!A$2:A$1901=Normalized_Fluxes!A8)*(Model_rxn!AA$2:AA$1901))</f>
        <v>0</v>
      </c>
      <c r="AE8" s="1"/>
      <c r="AF8" s="75"/>
      <c r="AG8" s="1" t="s">
        <v>16</v>
      </c>
      <c r="AH8" s="1">
        <v>3.1923683617516699E-2</v>
      </c>
      <c r="AI8" s="1">
        <v>1.9798321102370502E-2</v>
      </c>
      <c r="AJ8" s="1">
        <v>1.39975622997078E-2</v>
      </c>
      <c r="AK8" s="1">
        <v>0.17512880570143799</v>
      </c>
      <c r="AL8" s="1">
        <v>0.173250387509992</v>
      </c>
      <c r="AM8" s="1">
        <v>6.8962712597657799E-3</v>
      </c>
      <c r="AN8" s="1"/>
      <c r="AO8">
        <f t="shared" si="3"/>
        <v>6.5550556711077942E-2</v>
      </c>
      <c r="AP8">
        <f t="shared" si="4"/>
        <v>6.0263187904552581E-2</v>
      </c>
      <c r="AQ8">
        <f t="shared" si="5"/>
        <v>3.6294634648644394E-2</v>
      </c>
      <c r="AR8">
        <f t="shared" si="6"/>
        <v>9.4292829051401447E-2</v>
      </c>
      <c r="AS8">
        <f t="shared" si="7"/>
        <v>9.8480793786280552E-2</v>
      </c>
      <c r="AT8">
        <f t="shared" si="8"/>
        <v>3.6703873331155141E-3</v>
      </c>
      <c r="AV8">
        <f t="shared" si="9"/>
        <v>5.4036126421424968E-2</v>
      </c>
      <c r="AW8">
        <f t="shared" si="10"/>
        <v>1.5590364491145994E-2</v>
      </c>
      <c r="AX8">
        <f t="shared" si="11"/>
        <v>6.5481336723599168E-2</v>
      </c>
      <c r="AY8">
        <f t="shared" si="12"/>
        <v>5.3570792980595743E-2</v>
      </c>
      <c r="AZ8" t="s">
        <v>1243</v>
      </c>
      <c r="BA8" t="s">
        <v>6523</v>
      </c>
      <c r="BB8">
        <f>SUMPRODUCT((Model_rxn!A$2:A$1901=AG8)*(Model_rxn!V$2:V$1901))</f>
        <v>1</v>
      </c>
      <c r="BC8">
        <v>0</v>
      </c>
      <c r="BD8">
        <v>0</v>
      </c>
    </row>
    <row r="9" spans="1:57">
      <c r="A9" s="1" t="s">
        <v>17</v>
      </c>
      <c r="B9" s="1">
        <v>0.34495241182518299</v>
      </c>
      <c r="C9" s="1">
        <v>0.18472457903259501</v>
      </c>
      <c r="D9" s="1">
        <v>0.115528816810532</v>
      </c>
      <c r="E9" s="1">
        <v>0.31035482280738502</v>
      </c>
      <c r="F9" s="1">
        <v>0.437588401697312</v>
      </c>
      <c r="G9" s="1">
        <v>0.33612806388396299</v>
      </c>
      <c r="H9" s="1"/>
      <c r="I9" s="1">
        <v>0.21109850636036628</v>
      </c>
      <c r="J9" s="1">
        <v>0.17724303677819991</v>
      </c>
      <c r="K9" s="1">
        <v>0.14179135307052351</v>
      </c>
      <c r="L9" s="1">
        <v>0.10847753435965141</v>
      </c>
      <c r="M9" s="1">
        <v>0.27270177523298139</v>
      </c>
      <c r="N9" s="1">
        <v>0.1038820564938651</v>
      </c>
      <c r="O9" s="1"/>
      <c r="P9" s="1">
        <v>0.17671096540302988</v>
      </c>
      <c r="Q9" s="1">
        <v>3.465664004554779E-2</v>
      </c>
      <c r="R9" s="1">
        <v>0.16168712202883265</v>
      </c>
      <c r="S9" s="1">
        <v>9.6168963411964611E-2</v>
      </c>
      <c r="T9" s="1">
        <f t="shared" si="1"/>
        <v>1.0929192330575228</v>
      </c>
      <c r="U9" s="1">
        <f t="shared" si="2"/>
        <v>0.81844508043064612</v>
      </c>
      <c r="V9" s="1" t="s">
        <v>1137</v>
      </c>
      <c r="W9" s="1" t="s">
        <v>7517</v>
      </c>
      <c r="X9" s="1">
        <f>SUMPRODUCT((Model_rxn!A$2:A$1901=Normalized_Fluxes!A9)*(Model_rxn!T$2:T$1901))</f>
        <v>0</v>
      </c>
      <c r="Y9" s="1">
        <f>SUMPRODUCT((Model_rxn!A$2:A$1901=Normalized_Fluxes!A9)*(Model_rxn!D$2:D$1901))</f>
        <v>0</v>
      </c>
      <c r="Z9" s="1">
        <f>SUMPRODUCT((Model_rxn!A$2:A$1901=Normalized_Fluxes!A9)*(Model_rxn!U$2:U$1901))</f>
        <v>0</v>
      </c>
      <c r="AA9" s="1">
        <f>SUMPRODUCT((Model_rxn!A$2:A$1901=Normalized_Fluxes!A9)*(Model_rxn!S$2:S$1901))</f>
        <v>0</v>
      </c>
      <c r="AB9" s="1">
        <f>SUMPRODUCT((Model_rxn!A$2:A$1901=Normalized_Fluxes!A9)*(Model_rxn!V$2:V$1901))</f>
        <v>1</v>
      </c>
      <c r="AC9" s="1">
        <f>SUMPRODUCT((Model_rxn!A$2:A$1901=Normalized_Fluxes!A9)*(Model_rxn!Z$2:Z$1901))</f>
        <v>0</v>
      </c>
      <c r="AD9" s="1">
        <f>SUMPRODUCT((Model_rxn!A$2:A$1901=Normalized_Fluxes!A9)*(Model_rxn!AA$2:AA$1901))</f>
        <v>0</v>
      </c>
      <c r="AE9" s="1"/>
      <c r="AF9" s="75"/>
      <c r="AG9" s="1" t="s">
        <v>17</v>
      </c>
      <c r="AH9" s="1">
        <v>1.2832039097569E-2</v>
      </c>
      <c r="AI9" s="1">
        <v>5.0014659316227001E-3</v>
      </c>
      <c r="AJ9" s="1">
        <v>1.37420176827962E-2</v>
      </c>
      <c r="AK9" s="1">
        <v>5.2093483436996303E-2</v>
      </c>
      <c r="AL9" s="1">
        <v>4.4012066736134302E-2</v>
      </c>
      <c r="AM9" s="1">
        <v>5.3985742108487098E-2</v>
      </c>
      <c r="AN9" s="1"/>
      <c r="AO9">
        <f t="shared" si="3"/>
        <v>2.6348691982476108E-2</v>
      </c>
      <c r="AP9">
        <f t="shared" si="4"/>
        <v>1.5223729309022523E-2</v>
      </c>
      <c r="AQ9">
        <f t="shared" si="5"/>
        <v>3.5632026523840551E-2</v>
      </c>
      <c r="AR9">
        <f t="shared" si="6"/>
        <v>2.804816665506657E-2</v>
      </c>
      <c r="AS9">
        <f t="shared" si="7"/>
        <v>2.5017798405208659E-2</v>
      </c>
      <c r="AT9">
        <f t="shared" si="8"/>
        <v>2.8732713163397469E-2</v>
      </c>
      <c r="AV9">
        <f t="shared" si="9"/>
        <v>2.5734815938446395E-2</v>
      </c>
      <c r="AW9">
        <f t="shared" si="10"/>
        <v>1.0217988141026714E-2</v>
      </c>
      <c r="AX9">
        <f t="shared" si="11"/>
        <v>2.7266226074557569E-2</v>
      </c>
      <c r="AY9">
        <f t="shared" si="12"/>
        <v>1.9770486131446855E-3</v>
      </c>
      <c r="AZ9" t="s">
        <v>1137</v>
      </c>
      <c r="BA9" t="s">
        <v>7517</v>
      </c>
      <c r="BB9">
        <f>SUMPRODUCT((Model_rxn!A$2:A$1901=AG9)*(Model_rxn!V$2:V$1901))</f>
        <v>1</v>
      </c>
      <c r="BC9">
        <v>0</v>
      </c>
      <c r="BD9">
        <v>0</v>
      </c>
    </row>
    <row r="10" spans="1:57">
      <c r="A10" s="1" t="s">
        <v>18</v>
      </c>
      <c r="B10" s="1">
        <v>8.4756955893118095E-3</v>
      </c>
      <c r="C10" s="1">
        <v>5.6069994409971404E-3</v>
      </c>
      <c r="D10" s="1">
        <v>4.5101979760020601E-3</v>
      </c>
      <c r="E10" s="1">
        <v>1.35790766103892E-2</v>
      </c>
      <c r="F10" s="1">
        <v>7.9062616424474194E-3</v>
      </c>
      <c r="G10" s="1">
        <v>1.54500928483607E-2</v>
      </c>
      <c r="H10" s="1"/>
      <c r="I10" s="1">
        <v>5.1868217700000076E-3</v>
      </c>
      <c r="J10" s="1">
        <v>5.3799099899999999E-3</v>
      </c>
      <c r="K10" s="1">
        <v>5.5354767000000034E-3</v>
      </c>
      <c r="L10" s="1">
        <v>4.7462602199999778E-3</v>
      </c>
      <c r="M10" s="1">
        <v>4.9271223300000064E-3</v>
      </c>
      <c r="N10" s="1">
        <v>4.7749283400000059E-3</v>
      </c>
      <c r="O10" s="1"/>
      <c r="P10" s="1">
        <v>5.3674028200000031E-3</v>
      </c>
      <c r="Q10" s="1">
        <v>1.746636396889235E-4</v>
      </c>
      <c r="R10" s="1">
        <v>4.8161036299999961E-3</v>
      </c>
      <c r="S10" s="1">
        <v>9.7207659617712819E-5</v>
      </c>
      <c r="T10" s="1">
        <f t="shared" si="1"/>
        <v>1.114469960024512</v>
      </c>
      <c r="U10" s="1">
        <f t="shared" si="2"/>
        <v>1.5814306430281356E-2</v>
      </c>
      <c r="V10" s="1" t="s">
        <v>1243</v>
      </c>
      <c r="W10" s="1" t="s">
        <v>1249</v>
      </c>
      <c r="X10" s="1">
        <f>SUMPRODUCT((Model_rxn!A$2:A$1901=Normalized_Fluxes!A10)*(Model_rxn!T$2:T$1901))</f>
        <v>0</v>
      </c>
      <c r="Y10" s="1">
        <f>SUMPRODUCT((Model_rxn!A$2:A$1901=Normalized_Fluxes!A10)*(Model_rxn!D$2:D$1901))</f>
        <v>0</v>
      </c>
      <c r="Z10" s="1">
        <f>SUMPRODUCT((Model_rxn!A$2:A$1901=Normalized_Fluxes!A10)*(Model_rxn!U$2:U$1901))</f>
        <v>0</v>
      </c>
      <c r="AA10" s="1">
        <f>SUMPRODUCT((Model_rxn!A$2:A$1901=Normalized_Fluxes!A10)*(Model_rxn!S$2:S$1901))</f>
        <v>0</v>
      </c>
      <c r="AB10" s="1">
        <f>SUMPRODUCT((Model_rxn!A$2:A$1901=Normalized_Fluxes!A10)*(Model_rxn!V$2:V$1901))</f>
        <v>1</v>
      </c>
      <c r="AC10" s="1">
        <f>SUMPRODUCT((Model_rxn!A$2:A$1901=Normalized_Fluxes!A10)*(Model_rxn!Z$2:Z$1901))</f>
        <v>1</v>
      </c>
      <c r="AD10" s="1">
        <f>SUMPRODUCT((Model_rxn!A$2:A$1901=Normalized_Fluxes!A10)*(Model_rxn!AA$2:AA$1901))</f>
        <v>0</v>
      </c>
      <c r="AE10" s="1"/>
      <c r="AF10" s="75"/>
      <c r="AG10" s="1" t="s">
        <v>18</v>
      </c>
      <c r="AH10" s="1">
        <v>2.64824445099213E-3</v>
      </c>
      <c r="AI10" s="1">
        <v>1.87071353524936E-3</v>
      </c>
      <c r="AJ10" s="1">
        <v>2.1636950246465398E-3</v>
      </c>
      <c r="AK10" s="1">
        <v>9.2736708372886095E-3</v>
      </c>
      <c r="AL10" s="1">
        <v>8.8226298208265094E-3</v>
      </c>
      <c r="AM10" s="1">
        <v>9.3994717838474708E-3</v>
      </c>
      <c r="AN10" s="1"/>
      <c r="AO10">
        <f t="shared" si="3"/>
        <v>5.4377778000000345E-3</v>
      </c>
      <c r="AP10">
        <f t="shared" si="4"/>
        <v>5.6941778399999775E-3</v>
      </c>
      <c r="AQ10">
        <f t="shared" si="5"/>
        <v>5.6102997600000048E-3</v>
      </c>
      <c r="AR10">
        <f t="shared" si="6"/>
        <v>4.9931286600000029E-3</v>
      </c>
      <c r="AS10">
        <f t="shared" si="7"/>
        <v>5.0150513400000016E-3</v>
      </c>
      <c r="AT10">
        <f t="shared" si="8"/>
        <v>5.0026602600000058E-3</v>
      </c>
      <c r="AV10">
        <f t="shared" si="9"/>
        <v>5.5807518000000056E-3</v>
      </c>
      <c r="AW10">
        <f t="shared" si="10"/>
        <v>1.3072894317294183E-4</v>
      </c>
      <c r="AX10">
        <f t="shared" si="11"/>
        <v>5.003613420000004E-3</v>
      </c>
      <c r="AY10">
        <f t="shared" si="12"/>
        <v>1.0992377362735643E-5</v>
      </c>
      <c r="AZ10" t="s">
        <v>1243</v>
      </c>
      <c r="BA10" t="s">
        <v>1249</v>
      </c>
      <c r="BB10">
        <f>SUMPRODUCT((Model_rxn!A$2:A$1901=AG10)*(Model_rxn!V$2:V$1901))</f>
        <v>1</v>
      </c>
      <c r="BC10">
        <v>0</v>
      </c>
      <c r="BD10">
        <v>0</v>
      </c>
    </row>
    <row r="11" spans="1:57">
      <c r="A11" s="1" t="s">
        <v>19</v>
      </c>
      <c r="B11" s="1">
        <v>0</v>
      </c>
      <c r="C11" s="1">
        <v>0</v>
      </c>
      <c r="D11" s="1">
        <v>0</v>
      </c>
      <c r="E11" s="1">
        <v>0</v>
      </c>
      <c r="F11" s="1">
        <v>0</v>
      </c>
      <c r="G11" s="1">
        <v>0</v>
      </c>
      <c r="H11" s="1"/>
      <c r="I11" s="1">
        <v>0</v>
      </c>
      <c r="J11" s="1">
        <v>0</v>
      </c>
      <c r="K11" s="1">
        <v>0</v>
      </c>
      <c r="L11" s="1">
        <v>0</v>
      </c>
      <c r="M11" s="1">
        <v>0</v>
      </c>
      <c r="N11" s="1">
        <v>0</v>
      </c>
      <c r="O11" s="1"/>
      <c r="P11" s="1">
        <v>0</v>
      </c>
      <c r="Q11" s="1">
        <v>0</v>
      </c>
      <c r="R11" s="1">
        <v>0</v>
      </c>
      <c r="S11" s="1">
        <v>0</v>
      </c>
      <c r="T11" s="1" t="str">
        <f t="shared" si="1"/>
        <v>NA</v>
      </c>
      <c r="U11" s="1" t="str">
        <f t="shared" si="2"/>
        <v>NA</v>
      </c>
      <c r="V11" s="1" t="s">
        <v>1500</v>
      </c>
      <c r="W11" s="1" t="s">
        <v>3655</v>
      </c>
      <c r="X11" s="1">
        <f>SUMPRODUCT((Model_rxn!A$2:A$1901=Normalized_Fluxes!A11)*(Model_rxn!T$2:T$1901))</f>
        <v>0</v>
      </c>
      <c r="Y11" s="1">
        <f>SUMPRODUCT((Model_rxn!A$2:A$1901=Normalized_Fluxes!A11)*(Model_rxn!D$2:D$1901))</f>
        <v>0</v>
      </c>
      <c r="Z11" s="1">
        <f>SUMPRODUCT((Model_rxn!A$2:A$1901=Normalized_Fluxes!A11)*(Model_rxn!U$2:U$1901))</f>
        <v>0</v>
      </c>
      <c r="AA11" s="1">
        <f>SUMPRODUCT((Model_rxn!A$2:A$1901=Normalized_Fluxes!A11)*(Model_rxn!S$2:S$1901))</f>
        <v>0</v>
      </c>
      <c r="AB11" s="1">
        <f>SUMPRODUCT((Model_rxn!A$2:A$1901=Normalized_Fluxes!A11)*(Model_rxn!V$2:V$1901))</f>
        <v>1</v>
      </c>
      <c r="AC11" s="1">
        <f>SUMPRODUCT((Model_rxn!A$2:A$1901=Normalized_Fluxes!A11)*(Model_rxn!Z$2:Z$1901))</f>
        <v>1</v>
      </c>
      <c r="AD11" s="1">
        <f>SUMPRODUCT((Model_rxn!A$2:A$1901=Normalized_Fluxes!A11)*(Model_rxn!AA$2:AA$1901))</f>
        <v>0</v>
      </c>
      <c r="AE11" s="1"/>
      <c r="AF11" s="75"/>
      <c r="AG11" s="1" t="s">
        <v>19</v>
      </c>
      <c r="AH11" s="1">
        <v>0</v>
      </c>
      <c r="AI11" s="1">
        <v>0</v>
      </c>
      <c r="AJ11" s="1">
        <v>0</v>
      </c>
      <c r="AK11" s="1">
        <v>0</v>
      </c>
      <c r="AL11" s="1">
        <v>0</v>
      </c>
      <c r="AM11" s="1">
        <v>0</v>
      </c>
      <c r="AN11" s="1"/>
      <c r="AO11">
        <f t="shared" si="3"/>
        <v>0</v>
      </c>
      <c r="AP11">
        <f t="shared" si="4"/>
        <v>0</v>
      </c>
      <c r="AQ11">
        <f t="shared" si="5"/>
        <v>0</v>
      </c>
      <c r="AR11">
        <f t="shared" si="6"/>
        <v>0</v>
      </c>
      <c r="AS11">
        <f t="shared" si="7"/>
        <v>0</v>
      </c>
      <c r="AT11">
        <f t="shared" si="8"/>
        <v>0</v>
      </c>
      <c r="AV11">
        <f t="shared" si="9"/>
        <v>0</v>
      </c>
      <c r="AW11">
        <f t="shared" si="10"/>
        <v>0</v>
      </c>
      <c r="AX11">
        <f t="shared" si="11"/>
        <v>0</v>
      </c>
      <c r="AY11">
        <f t="shared" si="12"/>
        <v>0</v>
      </c>
      <c r="AZ11" t="s">
        <v>1500</v>
      </c>
      <c r="BA11" t="s">
        <v>3655</v>
      </c>
      <c r="BB11">
        <f>SUMPRODUCT((Model_rxn!A$2:A$1901=AG11)*(Model_rxn!V$2:V$1901))</f>
        <v>1</v>
      </c>
      <c r="BC11">
        <v>0</v>
      </c>
      <c r="BD11">
        <v>0</v>
      </c>
    </row>
    <row r="12" spans="1:57">
      <c r="A12" s="1" t="s">
        <v>20</v>
      </c>
      <c r="B12" s="1">
        <v>0.10020263424518699</v>
      </c>
      <c r="C12" s="1">
        <v>8.80027519051651E-2</v>
      </c>
      <c r="D12" s="1">
        <v>7.4350422879065306E-2</v>
      </c>
      <c r="E12" s="1">
        <v>7.2350993377483394E-2</v>
      </c>
      <c r="F12" s="1">
        <v>6.7605198019801901E-2</v>
      </c>
      <c r="G12" s="1">
        <v>8.9384582623509304E-2</v>
      </c>
      <c r="H12" s="1"/>
      <c r="I12" s="1">
        <v>6.1320418983627549E-2</v>
      </c>
      <c r="J12" s="1">
        <v>8.4438546695822778E-2</v>
      </c>
      <c r="K12" s="1">
        <v>9.1252099280802218E-2</v>
      </c>
      <c r="L12" s="1">
        <v>2.5288659280580411E-2</v>
      </c>
      <c r="M12" s="1">
        <v>4.2131046991802541E-2</v>
      </c>
      <c r="N12" s="1">
        <v>2.7624751573797301E-2</v>
      </c>
      <c r="O12" s="1"/>
      <c r="P12" s="1">
        <v>7.9003688320084184E-2</v>
      </c>
      <c r="Q12" s="1">
        <v>1.5688519226693193E-2</v>
      </c>
      <c r="R12" s="1">
        <v>3.1681485948726752E-2</v>
      </c>
      <c r="S12" s="1">
        <v>9.1246548589704012E-3</v>
      </c>
      <c r="T12" s="1">
        <f t="shared" si="1"/>
        <v>2.4936863267065057</v>
      </c>
      <c r="U12" s="1">
        <f t="shared" si="2"/>
        <v>1.7482711606247994E-2</v>
      </c>
      <c r="V12" s="1" t="s">
        <v>1552</v>
      </c>
      <c r="W12" s="1" t="s">
        <v>2318</v>
      </c>
      <c r="X12" s="1">
        <f>SUMPRODUCT((Model_rxn!A$2:A$1901=Normalized_Fluxes!A12)*(Model_rxn!T$2:T$1901))</f>
        <v>0</v>
      </c>
      <c r="Y12" s="1">
        <f>SUMPRODUCT((Model_rxn!A$2:A$1901=Normalized_Fluxes!A12)*(Model_rxn!D$2:D$1901))</f>
        <v>1</v>
      </c>
      <c r="Z12" s="1">
        <f>SUMPRODUCT((Model_rxn!A$2:A$1901=Normalized_Fluxes!A12)*(Model_rxn!U$2:U$1901))</f>
        <v>1</v>
      </c>
      <c r="AA12" s="1">
        <f>SUMPRODUCT((Model_rxn!A$2:A$1901=Normalized_Fluxes!A12)*(Model_rxn!S$2:S$1901))</f>
        <v>1</v>
      </c>
      <c r="AB12" s="1">
        <f>SUMPRODUCT((Model_rxn!A$2:A$1901=Normalized_Fluxes!A12)*(Model_rxn!V$2:V$1901))</f>
        <v>0</v>
      </c>
      <c r="AC12" s="1">
        <f>SUMPRODUCT((Model_rxn!A$2:A$1901=Normalized_Fluxes!A12)*(Model_rxn!Z$2:Z$1901))</f>
        <v>0</v>
      </c>
      <c r="AD12" s="1">
        <f>SUMPRODUCT((Model_rxn!A$2:A$1901=Normalized_Fluxes!A12)*(Model_rxn!AA$2:AA$1901))</f>
        <v>0</v>
      </c>
      <c r="AE12" s="1"/>
      <c r="AF12" s="75"/>
      <c r="AG12" s="1" t="s">
        <v>20</v>
      </c>
      <c r="AH12" s="1">
        <v>0</v>
      </c>
      <c r="AI12" s="1">
        <v>0</v>
      </c>
      <c r="AJ12" s="1">
        <v>0</v>
      </c>
      <c r="AK12" s="1">
        <v>0</v>
      </c>
      <c r="AL12" s="1">
        <v>0</v>
      </c>
      <c r="AM12" s="1">
        <v>0</v>
      </c>
      <c r="AN12" s="1"/>
      <c r="AO12">
        <f t="shared" si="3"/>
        <v>0</v>
      </c>
      <c r="AP12">
        <f t="shared" si="4"/>
        <v>0</v>
      </c>
      <c r="AQ12">
        <f t="shared" si="5"/>
        <v>0</v>
      </c>
      <c r="AR12">
        <f t="shared" si="6"/>
        <v>0</v>
      </c>
      <c r="AS12">
        <f t="shared" si="7"/>
        <v>0</v>
      </c>
      <c r="AT12">
        <f t="shared" si="8"/>
        <v>0</v>
      </c>
      <c r="AV12">
        <f t="shared" si="9"/>
        <v>0</v>
      </c>
      <c r="AW12">
        <f t="shared" si="10"/>
        <v>0</v>
      </c>
      <c r="AX12">
        <f t="shared" si="11"/>
        <v>0</v>
      </c>
      <c r="AY12">
        <f t="shared" si="12"/>
        <v>0</v>
      </c>
      <c r="AZ12" t="s">
        <v>1552</v>
      </c>
      <c r="BA12" t="s">
        <v>2318</v>
      </c>
      <c r="BB12">
        <f>SUMPRODUCT((Model_rxn!A$2:A$1901=AG12)*(Model_rxn!V$2:V$1901))</f>
        <v>0</v>
      </c>
      <c r="BC12">
        <v>0</v>
      </c>
      <c r="BD12">
        <v>1</v>
      </c>
    </row>
    <row r="13" spans="1:57">
      <c r="A13" s="1" t="s">
        <v>21</v>
      </c>
      <c r="B13" s="1">
        <v>1.09940159972476E-2</v>
      </c>
      <c r="C13" s="1">
        <v>7.2709755408222601E-3</v>
      </c>
      <c r="D13" s="1">
        <v>5.8474704606009597E-3</v>
      </c>
      <c r="E13" s="1">
        <v>1.7626190651604499E-2</v>
      </c>
      <c r="F13" s="1">
        <v>1.0259511163425401E-2</v>
      </c>
      <c r="G13" s="1">
        <v>2.0053842994328101E-2</v>
      </c>
      <c r="H13" s="1"/>
      <c r="I13" s="1">
        <v>6.7279435549999862E-3</v>
      </c>
      <c r="J13" s="1">
        <v>6.9764932850000056E-3</v>
      </c>
      <c r="K13" s="1">
        <v>7.1767440500000159E-3</v>
      </c>
      <c r="L13" s="1">
        <v>6.1608377299999717E-3</v>
      </c>
      <c r="M13" s="1">
        <v>6.3936495949999568E-3</v>
      </c>
      <c r="N13" s="1">
        <v>6.1977403100000007E-3</v>
      </c>
      <c r="O13" s="1"/>
      <c r="P13" s="1">
        <v>6.9603936300000023E-3</v>
      </c>
      <c r="Q13" s="1">
        <v>2.2483298300384505E-4</v>
      </c>
      <c r="R13" s="1">
        <v>6.2507425449999767E-3</v>
      </c>
      <c r="S13" s="1">
        <v>1.2512900865681512E-4</v>
      </c>
      <c r="T13" s="1">
        <f t="shared" si="1"/>
        <v>1.1135306853371656</v>
      </c>
      <c r="U13" s="1">
        <f t="shared" si="2"/>
        <v>1.5814306430287275E-2</v>
      </c>
      <c r="V13" s="1" t="s">
        <v>1243</v>
      </c>
      <c r="W13" s="1" t="s">
        <v>3917</v>
      </c>
      <c r="X13" s="1">
        <f>SUMPRODUCT((Model_rxn!A$2:A$1901=Normalized_Fluxes!A13)*(Model_rxn!T$2:T$1901))</f>
        <v>0</v>
      </c>
      <c r="Y13" s="1">
        <f>SUMPRODUCT((Model_rxn!A$2:A$1901=Normalized_Fluxes!A13)*(Model_rxn!D$2:D$1901))</f>
        <v>0</v>
      </c>
      <c r="Z13" s="1">
        <f>SUMPRODUCT((Model_rxn!A$2:A$1901=Normalized_Fluxes!A13)*(Model_rxn!U$2:U$1901))</f>
        <v>0</v>
      </c>
      <c r="AA13" s="1">
        <f>SUMPRODUCT((Model_rxn!A$2:A$1901=Normalized_Fluxes!A13)*(Model_rxn!S$2:S$1901))</f>
        <v>0</v>
      </c>
      <c r="AB13" s="1">
        <f>SUMPRODUCT((Model_rxn!A$2:A$1901=Normalized_Fluxes!A13)*(Model_rxn!V$2:V$1901))</f>
        <v>1</v>
      </c>
      <c r="AC13" s="1">
        <f>SUMPRODUCT((Model_rxn!A$2:A$1901=Normalized_Fluxes!A13)*(Model_rxn!Z$2:Z$1901))</f>
        <v>0</v>
      </c>
      <c r="AD13" s="1">
        <f>SUMPRODUCT((Model_rxn!A$2:A$1901=Normalized_Fluxes!A13)*(Model_rxn!AA$2:AA$1901))</f>
        <v>0</v>
      </c>
      <c r="AE13" s="1"/>
      <c r="AF13" s="75"/>
      <c r="AG13" s="1" t="s">
        <v>21</v>
      </c>
      <c r="AH13" s="1">
        <v>3.4371471678547802E-3</v>
      </c>
      <c r="AI13" s="1">
        <v>2.4270943696971898E-3</v>
      </c>
      <c r="AJ13" s="1">
        <v>2.8075427373927698E-3</v>
      </c>
      <c r="AK13" s="1">
        <v>1.2045070276923199E-2</v>
      </c>
      <c r="AL13" s="1">
        <v>1.14587896177747E-2</v>
      </c>
      <c r="AM13" s="1">
        <v>1.2208258376144299E-2</v>
      </c>
      <c r="AN13" s="1"/>
      <c r="AO13">
        <f t="shared" si="3"/>
        <v>7.0576727000000268E-3</v>
      </c>
      <c r="AP13">
        <f t="shared" si="4"/>
        <v>7.3877195600000022E-3</v>
      </c>
      <c r="AQ13">
        <f t="shared" si="5"/>
        <v>7.2797488399999975E-3</v>
      </c>
      <c r="AR13">
        <f t="shared" si="6"/>
        <v>6.4853051899999917E-3</v>
      </c>
      <c r="AS13">
        <f t="shared" si="7"/>
        <v>6.5135248099999765E-3</v>
      </c>
      <c r="AT13">
        <f t="shared" si="8"/>
        <v>6.4975745899999993E-3</v>
      </c>
      <c r="AV13">
        <f t="shared" si="9"/>
        <v>7.2417137000000088E-3</v>
      </c>
      <c r="AW13">
        <f t="shared" si="10"/>
        <v>1.6827874599923453E-4</v>
      </c>
      <c r="AX13">
        <f t="shared" si="11"/>
        <v>6.4988015299999894E-3</v>
      </c>
      <c r="AY13">
        <f t="shared" si="12"/>
        <v>1.4149762349897173E-5</v>
      </c>
      <c r="AZ13" t="s">
        <v>1243</v>
      </c>
      <c r="BA13" t="s">
        <v>3917</v>
      </c>
      <c r="BB13">
        <f>SUMPRODUCT((Model_rxn!A$2:A$1901=AG13)*(Model_rxn!V$2:V$1901))</f>
        <v>1</v>
      </c>
      <c r="BC13">
        <v>0</v>
      </c>
      <c r="BD13">
        <v>0</v>
      </c>
    </row>
    <row r="14" spans="1:57">
      <c r="A14" s="1" t="s">
        <v>22</v>
      </c>
      <c r="B14" s="1">
        <v>0.13069908814589601</v>
      </c>
      <c r="C14" s="1">
        <v>0.114786198137171</v>
      </c>
      <c r="D14" s="1">
        <v>9.6978812450954702E-2</v>
      </c>
      <c r="E14" s="1">
        <v>9.43708609271523E-2</v>
      </c>
      <c r="F14" s="1">
        <v>1.7347234759768E-18</v>
      </c>
      <c r="G14" s="1">
        <v>0.11658858603066399</v>
      </c>
      <c r="H14" s="1"/>
      <c r="I14" s="1">
        <v>7.998315519603591E-2</v>
      </c>
      <c r="J14" s="1">
        <v>0.11013723482063759</v>
      </c>
      <c r="K14" s="1">
        <v>0.11902447732278544</v>
      </c>
      <c r="L14" s="1">
        <v>3.2985207757278819E-2</v>
      </c>
      <c r="M14" s="1">
        <v>1.0810665218783093E-18</v>
      </c>
      <c r="N14" s="1">
        <v>3.6032284661474644E-2</v>
      </c>
      <c r="O14" s="1"/>
      <c r="P14" s="1">
        <v>0.10304828911315299</v>
      </c>
      <c r="Q14" s="1">
        <v>2.0463285947860448E-2</v>
      </c>
      <c r="R14" s="1">
        <v>2.3005830806251154E-2</v>
      </c>
      <c r="S14" s="1">
        <v>1.9981800662838469E-2</v>
      </c>
      <c r="T14" s="1">
        <f t="shared" si="1"/>
        <v>4.4792248530817096</v>
      </c>
      <c r="U14" s="1">
        <f t="shared" si="2"/>
        <v>8.3677173938105903E-3</v>
      </c>
      <c r="V14" s="1" t="s">
        <v>1552</v>
      </c>
      <c r="W14" s="1" t="s">
        <v>2318</v>
      </c>
      <c r="X14" s="1">
        <f>SUMPRODUCT((Model_rxn!A$2:A$1901=Normalized_Fluxes!A14)*(Model_rxn!T$2:T$1901))</f>
        <v>0</v>
      </c>
      <c r="Y14" s="1">
        <f>SUMPRODUCT((Model_rxn!A$2:A$1901=Normalized_Fluxes!A14)*(Model_rxn!D$2:D$1901))</f>
        <v>1</v>
      </c>
      <c r="Z14" s="1">
        <f>SUMPRODUCT((Model_rxn!A$2:A$1901=Normalized_Fluxes!A14)*(Model_rxn!U$2:U$1901))</f>
        <v>1</v>
      </c>
      <c r="AA14" s="1">
        <f>SUMPRODUCT((Model_rxn!A$2:A$1901=Normalized_Fluxes!A14)*(Model_rxn!S$2:S$1901))</f>
        <v>1</v>
      </c>
      <c r="AB14" s="1">
        <f>SUMPRODUCT((Model_rxn!A$2:A$1901=Normalized_Fluxes!A14)*(Model_rxn!V$2:V$1901))</f>
        <v>0</v>
      </c>
      <c r="AC14" s="1">
        <f>SUMPRODUCT((Model_rxn!A$2:A$1901=Normalized_Fluxes!A14)*(Model_rxn!Z$2:Z$1901))</f>
        <v>0</v>
      </c>
      <c r="AD14" s="1">
        <f>SUMPRODUCT((Model_rxn!A$2:A$1901=Normalized_Fluxes!A14)*(Model_rxn!AA$2:AA$1901))</f>
        <v>0</v>
      </c>
      <c r="AE14" s="1"/>
      <c r="AF14" s="75"/>
      <c r="AG14" s="1" t="s">
        <v>22</v>
      </c>
      <c r="AH14" s="1">
        <v>0</v>
      </c>
      <c r="AI14" s="1">
        <v>0</v>
      </c>
      <c r="AJ14" s="1">
        <v>0</v>
      </c>
      <c r="AK14" s="1">
        <v>0</v>
      </c>
      <c r="AL14" s="1">
        <v>0</v>
      </c>
      <c r="AM14" s="1">
        <v>0</v>
      </c>
      <c r="AN14" s="1"/>
      <c r="AO14">
        <f t="shared" si="3"/>
        <v>0</v>
      </c>
      <c r="AP14">
        <f t="shared" si="4"/>
        <v>0</v>
      </c>
      <c r="AQ14">
        <f t="shared" si="5"/>
        <v>0</v>
      </c>
      <c r="AR14">
        <f t="shared" si="6"/>
        <v>0</v>
      </c>
      <c r="AS14">
        <f t="shared" si="7"/>
        <v>0</v>
      </c>
      <c r="AT14">
        <f t="shared" si="8"/>
        <v>0</v>
      </c>
      <c r="AV14">
        <f t="shared" si="9"/>
        <v>0</v>
      </c>
      <c r="AW14">
        <f t="shared" si="10"/>
        <v>0</v>
      </c>
      <c r="AX14">
        <f t="shared" si="11"/>
        <v>0</v>
      </c>
      <c r="AY14">
        <f t="shared" si="12"/>
        <v>0</v>
      </c>
      <c r="AZ14" t="s">
        <v>1552</v>
      </c>
      <c r="BA14" t="s">
        <v>2318</v>
      </c>
      <c r="BB14">
        <f>SUMPRODUCT((Model_rxn!A$2:A$1901=AG14)*(Model_rxn!V$2:V$1901))</f>
        <v>0</v>
      </c>
      <c r="BC14">
        <v>0</v>
      </c>
      <c r="BD14">
        <v>1</v>
      </c>
    </row>
    <row r="15" spans="1:57">
      <c r="A15" s="1" t="s">
        <v>23</v>
      </c>
      <c r="B15" s="1">
        <v>1.0856157678063E-2</v>
      </c>
      <c r="C15" s="1">
        <v>7.9386673896806297E-3</v>
      </c>
      <c r="D15" s="1">
        <v>6.5397417929489096E-3</v>
      </c>
      <c r="E15" s="1">
        <v>3.62182034732541E-2</v>
      </c>
      <c r="F15" s="1">
        <v>6.8995877998531796E-2</v>
      </c>
      <c r="G15" s="1">
        <v>3.4129831794416497E-2</v>
      </c>
      <c r="H15" s="1"/>
      <c r="I15" s="1">
        <v>6.643579207131713E-3</v>
      </c>
      <c r="J15" s="1">
        <v>7.6171429026279137E-3</v>
      </c>
      <c r="K15" s="1">
        <v>8.0263856512511542E-3</v>
      </c>
      <c r="L15" s="1">
        <v>1.265925683440444E-2</v>
      </c>
      <c r="M15" s="1">
        <v>4.2997708213877016E-2</v>
      </c>
      <c r="N15" s="1">
        <v>1.0547994932721969E-2</v>
      </c>
      <c r="O15" s="1"/>
      <c r="P15" s="1">
        <v>7.4290359203369278E-3</v>
      </c>
      <c r="Q15" s="1">
        <v>7.1033554962744857E-4</v>
      </c>
      <c r="R15" s="1">
        <v>2.2068319993667807E-2</v>
      </c>
      <c r="S15" s="1">
        <v>1.8156096088051195E-2</v>
      </c>
      <c r="T15" s="1">
        <f t="shared" si="1"/>
        <v>0.33663803689943705</v>
      </c>
      <c r="U15" s="1">
        <f t="shared" si="2"/>
        <v>0.29727115634409501</v>
      </c>
      <c r="V15" s="1" t="s">
        <v>7304</v>
      </c>
      <c r="W15" s="1" t="s">
        <v>7332</v>
      </c>
      <c r="X15" s="1">
        <f>SUMPRODUCT((Model_rxn!A$2:A$1901=Normalized_Fluxes!A15)*(Model_rxn!T$2:T$1901))</f>
        <v>0</v>
      </c>
      <c r="Y15" s="1">
        <f>SUMPRODUCT((Model_rxn!A$2:A$1901=Normalized_Fluxes!A15)*(Model_rxn!D$2:D$1901))</f>
        <v>1</v>
      </c>
      <c r="Z15" s="1">
        <f>SUMPRODUCT((Model_rxn!A$2:A$1901=Normalized_Fluxes!A15)*(Model_rxn!U$2:U$1901))</f>
        <v>0</v>
      </c>
      <c r="AA15" s="1">
        <f>SUMPRODUCT((Model_rxn!A$2:A$1901=Normalized_Fluxes!A15)*(Model_rxn!S$2:S$1901))</f>
        <v>0</v>
      </c>
      <c r="AB15" s="1">
        <f>SUMPRODUCT((Model_rxn!A$2:A$1901=Normalized_Fluxes!A15)*(Model_rxn!V$2:V$1901))</f>
        <v>1</v>
      </c>
      <c r="AC15" s="1">
        <f>SUMPRODUCT((Model_rxn!A$2:A$1901=Normalized_Fluxes!A15)*(Model_rxn!Z$2:Z$1901))</f>
        <v>0</v>
      </c>
      <c r="AD15" s="1">
        <f>SUMPRODUCT((Model_rxn!A$2:A$1901=Normalized_Fluxes!A15)*(Model_rxn!AA$2:AA$1901))</f>
        <v>0</v>
      </c>
      <c r="AE15" s="1"/>
      <c r="AF15" s="75"/>
      <c r="AG15" s="1" t="s">
        <v>23</v>
      </c>
      <c r="AH15" s="1">
        <v>5.1265838555991595E-4</v>
      </c>
      <c r="AI15" s="1">
        <v>3.4473049163352698E-4</v>
      </c>
      <c r="AJ15" s="1">
        <v>7.1392641984857605E-5</v>
      </c>
      <c r="AK15" s="1">
        <v>9.6579606179147895E-7</v>
      </c>
      <c r="AL15" s="1">
        <v>1.19283957174047E-2</v>
      </c>
      <c r="AM15" s="1">
        <v>8.5275800374802202E-3</v>
      </c>
      <c r="AN15" s="1"/>
      <c r="AO15">
        <f t="shared" si="3"/>
        <v>1.0526680748588694E-3</v>
      </c>
      <c r="AP15">
        <f t="shared" si="4"/>
        <v>1.0493090947622139E-3</v>
      </c>
      <c r="AQ15">
        <f t="shared" si="5"/>
        <v>1.8511579387619288E-4</v>
      </c>
      <c r="AR15">
        <f t="shared" si="6"/>
        <v>5.2000379142808779E-7</v>
      </c>
      <c r="AS15">
        <f t="shared" si="7"/>
        <v>6.7804632112533313E-3</v>
      </c>
      <c r="AT15">
        <f t="shared" si="8"/>
        <v>4.5386152273771138E-3</v>
      </c>
      <c r="AV15">
        <f t="shared" si="9"/>
        <v>7.6236432116575867E-4</v>
      </c>
      <c r="AW15">
        <f t="shared" si="10"/>
        <v>4.9991471010593592E-4</v>
      </c>
      <c r="AX15">
        <f t="shared" si="11"/>
        <v>3.7731994808072912E-3</v>
      </c>
      <c r="AY15">
        <f t="shared" si="12"/>
        <v>3.4541718867081559E-3</v>
      </c>
      <c r="AZ15" t="s">
        <v>7304</v>
      </c>
      <c r="BA15" t="s">
        <v>7332</v>
      </c>
      <c r="BB15">
        <f>SUMPRODUCT((Model_rxn!A$2:A$1901=AG15)*(Model_rxn!V$2:V$1901))</f>
        <v>1</v>
      </c>
      <c r="BC15">
        <v>0</v>
      </c>
      <c r="BD15">
        <v>0</v>
      </c>
    </row>
    <row r="16" spans="1:57">
      <c r="A16" s="1" t="s">
        <v>24</v>
      </c>
      <c r="B16" s="1">
        <v>1.68783664096675E-2</v>
      </c>
      <c r="C16" s="1">
        <v>1.29057829595435E-2</v>
      </c>
      <c r="D16" s="1">
        <v>1.1437928136706899E-2</v>
      </c>
      <c r="E16" s="1">
        <v>1.61421649813746E-2</v>
      </c>
      <c r="F16" s="1">
        <v>1.21410253899211E-2</v>
      </c>
      <c r="G16" s="1">
        <v>1.92428859946858E-2</v>
      </c>
      <c r="H16" s="1"/>
      <c r="I16" s="1">
        <v>1.0328955000000013E-2</v>
      </c>
      <c r="J16" s="1">
        <v>1.2383084999999959E-2</v>
      </c>
      <c r="K16" s="1">
        <v>1.4038049999999951E-2</v>
      </c>
      <c r="L16" s="1">
        <v>5.6421299999999796E-3</v>
      </c>
      <c r="M16" s="1">
        <v>7.5661949999999796E-3</v>
      </c>
      <c r="N16" s="1">
        <v>5.9471100000000028E-3</v>
      </c>
      <c r="O16" s="1"/>
      <c r="P16" s="1">
        <v>1.2250029999999974E-2</v>
      </c>
      <c r="Q16" s="1">
        <v>1.8581238264779025E-3</v>
      </c>
      <c r="R16" s="1">
        <v>6.385144999999987E-3</v>
      </c>
      <c r="S16" s="1">
        <v>1.0341240384861914E-3</v>
      </c>
      <c r="T16" s="1">
        <f t="shared" si="1"/>
        <v>1.9185202528681806</v>
      </c>
      <c r="U16" s="1">
        <f t="shared" si="2"/>
        <v>1.5814306430283052E-2</v>
      </c>
      <c r="V16" s="1" t="s">
        <v>1548</v>
      </c>
      <c r="W16" s="1" t="s">
        <v>1545</v>
      </c>
      <c r="X16" s="1">
        <f>SUMPRODUCT((Model_rxn!A$2:A$1901=Normalized_Fluxes!A16)*(Model_rxn!T$2:T$1901))</f>
        <v>0</v>
      </c>
      <c r="Y16" s="1">
        <f>SUMPRODUCT((Model_rxn!A$2:A$1901=Normalized_Fluxes!A16)*(Model_rxn!D$2:D$1901))</f>
        <v>0</v>
      </c>
      <c r="Z16" s="1">
        <f>SUMPRODUCT((Model_rxn!A$2:A$1901=Normalized_Fluxes!A16)*(Model_rxn!U$2:U$1901))</f>
        <v>1</v>
      </c>
      <c r="AA16" s="1">
        <f>SUMPRODUCT((Model_rxn!A$2:A$1901=Normalized_Fluxes!A16)*(Model_rxn!S$2:S$1901))</f>
        <v>0</v>
      </c>
      <c r="AB16" s="1">
        <f>SUMPRODUCT((Model_rxn!A$2:A$1901=Normalized_Fluxes!A16)*(Model_rxn!V$2:V$1901))</f>
        <v>1</v>
      </c>
      <c r="AC16" s="1">
        <f>SUMPRODUCT((Model_rxn!A$2:A$1901=Normalized_Fluxes!A16)*(Model_rxn!Z$2:Z$1901))</f>
        <v>6</v>
      </c>
      <c r="AD16" s="1">
        <f>SUMPRODUCT((Model_rxn!A$2:A$1901=Normalized_Fluxes!A16)*(Model_rxn!AA$2:AA$1901))</f>
        <v>0</v>
      </c>
      <c r="AE16" s="1"/>
      <c r="AF16" s="75"/>
      <c r="AG16" s="1" t="s">
        <v>24</v>
      </c>
      <c r="AH16" s="1">
        <v>3.4814782440737899E-3</v>
      </c>
      <c r="AI16" s="1">
        <v>3.2446897252150801E-3</v>
      </c>
      <c r="AJ16" s="1">
        <v>3.4648278132692E-3</v>
      </c>
      <c r="AK16" s="1">
        <v>4.49164328487189E-3</v>
      </c>
      <c r="AL16" s="1">
        <v>4.6647924165023101E-3</v>
      </c>
      <c r="AM16" s="1">
        <v>4.7344200435911702E-3</v>
      </c>
      <c r="AN16" s="1"/>
      <c r="AO16">
        <f t="shared" si="3"/>
        <v>7.1487000000000434E-3</v>
      </c>
      <c r="AP16">
        <f t="shared" si="4"/>
        <v>9.8763599999999764E-3</v>
      </c>
      <c r="AQ16">
        <f t="shared" si="5"/>
        <v>8.984040000000016E-3</v>
      </c>
      <c r="AR16">
        <f t="shared" si="6"/>
        <v>2.418389999999999E-3</v>
      </c>
      <c r="AS16">
        <f t="shared" si="7"/>
        <v>2.651609999999997E-3</v>
      </c>
      <c r="AT16">
        <f t="shared" si="8"/>
        <v>2.5197900000000022E-3</v>
      </c>
      <c r="AV16">
        <f t="shared" si="9"/>
        <v>8.6697000000000111E-3</v>
      </c>
      <c r="AW16">
        <f t="shared" si="10"/>
        <v>1.3907334380102864E-3</v>
      </c>
      <c r="AX16">
        <f t="shared" si="11"/>
        <v>2.5299299999999997E-3</v>
      </c>
      <c r="AY16">
        <f t="shared" si="12"/>
        <v>1.1694018470996068E-4</v>
      </c>
      <c r="AZ16" t="s">
        <v>1548</v>
      </c>
      <c r="BA16" t="s">
        <v>1545</v>
      </c>
      <c r="BB16">
        <f>SUMPRODUCT((Model_rxn!A$2:A$1901=AG16)*(Model_rxn!V$2:V$1901))</f>
        <v>1</v>
      </c>
      <c r="BC16">
        <v>0</v>
      </c>
      <c r="BD16">
        <v>1</v>
      </c>
    </row>
    <row r="17" spans="1:56">
      <c r="A17" s="1" t="s">
        <v>25</v>
      </c>
      <c r="B17" s="1">
        <v>0</v>
      </c>
      <c r="C17" s="1">
        <v>0</v>
      </c>
      <c r="D17" s="1">
        <v>0</v>
      </c>
      <c r="E17" s="1">
        <v>0</v>
      </c>
      <c r="F17" s="1">
        <v>0</v>
      </c>
      <c r="G17" s="1">
        <v>0</v>
      </c>
      <c r="H17" s="1"/>
      <c r="I17" s="1">
        <v>0</v>
      </c>
      <c r="J17" s="1">
        <v>0</v>
      </c>
      <c r="K17" s="1">
        <v>0</v>
      </c>
      <c r="L17" s="1">
        <v>0</v>
      </c>
      <c r="M17" s="1">
        <v>0</v>
      </c>
      <c r="N17" s="1">
        <v>0</v>
      </c>
      <c r="O17" s="1"/>
      <c r="P17" s="1">
        <v>0</v>
      </c>
      <c r="Q17" s="1">
        <v>0</v>
      </c>
      <c r="R17" s="1">
        <v>0</v>
      </c>
      <c r="S17" s="1">
        <v>0</v>
      </c>
      <c r="T17" s="1" t="str">
        <f t="shared" si="1"/>
        <v>NA</v>
      </c>
      <c r="U17" s="1" t="str">
        <f t="shared" si="2"/>
        <v>NA</v>
      </c>
      <c r="V17" s="1" t="s">
        <v>1552</v>
      </c>
      <c r="W17" s="1" t="s">
        <v>2678</v>
      </c>
      <c r="X17" s="1">
        <f>SUMPRODUCT((Model_rxn!A$2:A$1901=Normalized_Fluxes!A17)*(Model_rxn!T$2:T$1901))</f>
        <v>0</v>
      </c>
      <c r="Y17" s="1">
        <f>SUMPRODUCT((Model_rxn!A$2:A$1901=Normalized_Fluxes!A17)*(Model_rxn!D$2:D$1901))</f>
        <v>1</v>
      </c>
      <c r="Z17" s="1">
        <f>SUMPRODUCT((Model_rxn!A$2:A$1901=Normalized_Fluxes!A17)*(Model_rxn!U$2:U$1901))</f>
        <v>1</v>
      </c>
      <c r="AA17" s="1">
        <f>SUMPRODUCT((Model_rxn!A$2:A$1901=Normalized_Fluxes!A17)*(Model_rxn!S$2:S$1901))</f>
        <v>1</v>
      </c>
      <c r="AB17" s="1">
        <f>SUMPRODUCT((Model_rxn!A$2:A$1901=Normalized_Fluxes!A17)*(Model_rxn!V$2:V$1901))</f>
        <v>0</v>
      </c>
      <c r="AC17" s="1">
        <f>SUMPRODUCT((Model_rxn!A$2:A$1901=Normalized_Fluxes!A17)*(Model_rxn!Z$2:Z$1901))</f>
        <v>0</v>
      </c>
      <c r="AD17" s="1">
        <f>SUMPRODUCT((Model_rxn!A$2:A$1901=Normalized_Fluxes!A17)*(Model_rxn!AA$2:AA$1901))</f>
        <v>0</v>
      </c>
      <c r="AE17" s="1"/>
      <c r="AF17" s="75"/>
      <c r="AG17" s="1" t="s">
        <v>25</v>
      </c>
      <c r="AH17" s="1">
        <v>0</v>
      </c>
      <c r="AI17" s="1">
        <v>0</v>
      </c>
      <c r="AJ17" s="1">
        <v>0</v>
      </c>
      <c r="AK17" s="1">
        <v>0</v>
      </c>
      <c r="AL17" s="1">
        <v>0</v>
      </c>
      <c r="AM17" s="1">
        <v>0</v>
      </c>
      <c r="AN17" s="2"/>
      <c r="AO17">
        <f t="shared" si="3"/>
        <v>0</v>
      </c>
      <c r="AP17">
        <f t="shared" si="4"/>
        <v>0</v>
      </c>
      <c r="AQ17">
        <f t="shared" si="5"/>
        <v>0</v>
      </c>
      <c r="AR17">
        <f t="shared" si="6"/>
        <v>0</v>
      </c>
      <c r="AS17">
        <f t="shared" si="7"/>
        <v>0</v>
      </c>
      <c r="AT17">
        <f t="shared" si="8"/>
        <v>0</v>
      </c>
      <c r="AV17">
        <f t="shared" si="9"/>
        <v>0</v>
      </c>
      <c r="AW17">
        <f t="shared" si="10"/>
        <v>0</v>
      </c>
      <c r="AX17">
        <f t="shared" si="11"/>
        <v>0</v>
      </c>
      <c r="AY17">
        <f t="shared" si="12"/>
        <v>0</v>
      </c>
      <c r="AZ17" t="s">
        <v>1552</v>
      </c>
      <c r="BA17" t="s">
        <v>2678</v>
      </c>
      <c r="BB17">
        <f>SUMPRODUCT((Model_rxn!A$2:A$1901=AG17)*(Model_rxn!V$2:V$1901))</f>
        <v>0</v>
      </c>
      <c r="BC17">
        <v>0</v>
      </c>
      <c r="BD17">
        <v>1</v>
      </c>
    </row>
    <row r="18" spans="1:56">
      <c r="A18" s="1" t="s">
        <v>26</v>
      </c>
      <c r="B18" s="1">
        <v>3.0067121208085301E-4</v>
      </c>
      <c r="C18" s="1">
        <v>1.9176675800547499E-4</v>
      </c>
      <c r="D18" s="1">
        <v>1.4991959546759801E-4</v>
      </c>
      <c r="E18" s="1">
        <v>5.2642501264120001E-4</v>
      </c>
      <c r="F18" s="1">
        <v>2.9525391187320502E-4</v>
      </c>
      <c r="G18" s="1">
        <v>5.9536329797525505E-4</v>
      </c>
      <c r="H18" s="1"/>
      <c r="I18" s="1">
        <v>1.8399999999998642E-4</v>
      </c>
      <c r="J18" s="1">
        <v>1.840000000000167E-4</v>
      </c>
      <c r="K18" s="1">
        <v>1.839999999999858E-4</v>
      </c>
      <c r="L18" s="1">
        <v>1.8400000000002209E-4</v>
      </c>
      <c r="M18" s="1">
        <v>1.8399999999999967E-4</v>
      </c>
      <c r="N18" s="1">
        <v>1.8399999999997054E-4</v>
      </c>
      <c r="O18" s="1"/>
      <c r="P18" s="1">
        <v>1.8399999999999631E-4</v>
      </c>
      <c r="Q18" s="1">
        <v>1.7662775243838175E-17</v>
      </c>
      <c r="R18" s="1">
        <v>1.8399999999999743E-4</v>
      </c>
      <c r="S18" s="1">
        <v>2.5849846018317586E-17</v>
      </c>
      <c r="T18" s="1">
        <f t="shared" si="1"/>
        <v>0.999999999999994</v>
      </c>
      <c r="U18" s="1">
        <f t="shared" si="2"/>
        <v>0.95429347217467941</v>
      </c>
      <c r="V18" s="1" t="s">
        <v>1500</v>
      </c>
      <c r="W18" s="1" t="s">
        <v>4323</v>
      </c>
      <c r="X18" s="1">
        <f>SUMPRODUCT((Model_rxn!A$2:A$1901=Normalized_Fluxes!A18)*(Model_rxn!T$2:T$1901))</f>
        <v>0</v>
      </c>
      <c r="Y18" s="1">
        <f>SUMPRODUCT((Model_rxn!A$2:A$1901=Normalized_Fluxes!A18)*(Model_rxn!D$2:D$1901))</f>
        <v>0</v>
      </c>
      <c r="Z18" s="1">
        <f>SUMPRODUCT((Model_rxn!A$2:A$1901=Normalized_Fluxes!A18)*(Model_rxn!U$2:U$1901))</f>
        <v>0</v>
      </c>
      <c r="AA18" s="1">
        <f>SUMPRODUCT((Model_rxn!A$2:A$1901=Normalized_Fluxes!A18)*(Model_rxn!S$2:S$1901))</f>
        <v>0</v>
      </c>
      <c r="AB18" s="1">
        <f>SUMPRODUCT((Model_rxn!A$2:A$1901=Normalized_Fluxes!A18)*(Model_rxn!V$2:V$1901))</f>
        <v>1</v>
      </c>
      <c r="AC18" s="1">
        <f>SUMPRODUCT((Model_rxn!A$2:A$1901=Normalized_Fluxes!A18)*(Model_rxn!Z$2:Z$1901))</f>
        <v>0</v>
      </c>
      <c r="AD18" s="1">
        <f>SUMPRODUCT((Model_rxn!A$2:A$1901=Normalized_Fluxes!A18)*(Model_rxn!AA$2:AA$1901))</f>
        <v>0</v>
      </c>
      <c r="AE18" s="1"/>
      <c r="AF18" s="75"/>
      <c r="AG18" s="1" t="s">
        <v>26</v>
      </c>
      <c r="AH18" s="1">
        <v>1.0129778487938799E-4</v>
      </c>
      <c r="AI18" s="1">
        <v>6.8334433216756603E-5</v>
      </c>
      <c r="AJ18" s="1">
        <v>8.0218274313113901E-5</v>
      </c>
      <c r="AK18" s="1">
        <v>3.8631560800916301E-4</v>
      </c>
      <c r="AL18" s="1">
        <v>3.6591988363011399E-4</v>
      </c>
      <c r="AM18" s="1">
        <v>3.9081009491544498E-4</v>
      </c>
      <c r="AN18" s="1"/>
      <c r="AO18">
        <f t="shared" si="3"/>
        <v>2.0799999999998191E-4</v>
      </c>
      <c r="AP18">
        <f t="shared" si="4"/>
        <v>2.0799999999997164E-4</v>
      </c>
      <c r="AQ18">
        <f t="shared" si="5"/>
        <v>2.0799999999999871E-4</v>
      </c>
      <c r="AR18">
        <f t="shared" si="6"/>
        <v>2.0799999999998353E-4</v>
      </c>
      <c r="AS18">
        <f t="shared" si="7"/>
        <v>2.0799999999999248E-4</v>
      </c>
      <c r="AT18">
        <f t="shared" si="8"/>
        <v>2.0800000000000563E-4</v>
      </c>
      <c r="AV18">
        <f t="shared" si="9"/>
        <v>2.079999999999841E-4</v>
      </c>
      <c r="AW18">
        <f t="shared" si="10"/>
        <v>1.3669683808580107E-17</v>
      </c>
      <c r="AX18">
        <f t="shared" si="11"/>
        <v>2.0799999999999389E-4</v>
      </c>
      <c r="AY18">
        <f t="shared" si="12"/>
        <v>1.1111700403113023E-17</v>
      </c>
      <c r="AZ18" t="s">
        <v>1500</v>
      </c>
      <c r="BA18" t="s">
        <v>4323</v>
      </c>
      <c r="BB18">
        <f>SUMPRODUCT((Model_rxn!A$2:A$1901=AG18)*(Model_rxn!V$2:V$1901))</f>
        <v>1</v>
      </c>
      <c r="BC18">
        <v>0</v>
      </c>
      <c r="BD18">
        <v>0</v>
      </c>
    </row>
    <row r="19" spans="1:56">
      <c r="A19" s="1" t="s">
        <v>27</v>
      </c>
      <c r="B19" s="1">
        <v>0.30216804043447998</v>
      </c>
      <c r="C19" s="1">
        <v>0.15525199884723401</v>
      </c>
      <c r="D19" s="1">
        <v>0.148210877203382</v>
      </c>
      <c r="E19" s="1">
        <v>0.67141374113271002</v>
      </c>
      <c r="F19" s="1">
        <v>0.362446958984946</v>
      </c>
      <c r="G19" s="1">
        <v>0.63351788755971905</v>
      </c>
      <c r="H19" s="1"/>
      <c r="I19" s="1">
        <v>0.1849160052775162</v>
      </c>
      <c r="J19" s="1">
        <v>0.1489641274901152</v>
      </c>
      <c r="K19" s="1">
        <v>0.18190284812577551</v>
      </c>
      <c r="L19" s="1">
        <v>0.23467754267336796</v>
      </c>
      <c r="M19" s="1">
        <v>0.22587419766979971</v>
      </c>
      <c r="N19" s="1">
        <v>0.19579186642407792</v>
      </c>
      <c r="O19" s="1"/>
      <c r="P19" s="1">
        <v>0.17192766029780229</v>
      </c>
      <c r="Q19" s="1">
        <v>1.9943988023024956E-2</v>
      </c>
      <c r="R19" s="1">
        <v>0.21878120225574857</v>
      </c>
      <c r="S19" s="1">
        <v>2.0390117515575117E-2</v>
      </c>
      <c r="T19" s="1">
        <f t="shared" si="1"/>
        <v>0.78584292674662282</v>
      </c>
      <c r="U19" s="1">
        <f t="shared" si="2"/>
        <v>4.6646303829714644E-2</v>
      </c>
      <c r="V19" s="1" t="s">
        <v>1243</v>
      </c>
      <c r="W19" s="1" t="s">
        <v>6763</v>
      </c>
      <c r="X19" s="1">
        <f>SUMPRODUCT((Model_rxn!A$2:A$1901=Normalized_Fluxes!A19)*(Model_rxn!T$2:T$1901))</f>
        <v>0</v>
      </c>
      <c r="Y19" s="1">
        <f>SUMPRODUCT((Model_rxn!A$2:A$1901=Normalized_Fluxes!A19)*(Model_rxn!D$2:D$1901))</f>
        <v>1</v>
      </c>
      <c r="Z19" s="1">
        <f>SUMPRODUCT((Model_rxn!A$2:A$1901=Normalized_Fluxes!A19)*(Model_rxn!U$2:U$1901))</f>
        <v>0</v>
      </c>
      <c r="AA19" s="1">
        <f>SUMPRODUCT((Model_rxn!A$2:A$1901=Normalized_Fluxes!A19)*(Model_rxn!S$2:S$1901))</f>
        <v>0</v>
      </c>
      <c r="AB19" s="1">
        <f>SUMPRODUCT((Model_rxn!A$2:A$1901=Normalized_Fluxes!A19)*(Model_rxn!V$2:V$1901))</f>
        <v>1</v>
      </c>
      <c r="AC19" s="1">
        <f>SUMPRODUCT((Model_rxn!A$2:A$1901=Normalized_Fluxes!A19)*(Model_rxn!Z$2:Z$1901))</f>
        <v>1</v>
      </c>
      <c r="AD19" s="1">
        <f>SUMPRODUCT((Model_rxn!A$2:A$1901=Normalized_Fluxes!A19)*(Model_rxn!AA$2:AA$1901))</f>
        <v>0</v>
      </c>
      <c r="AE19" s="1"/>
      <c r="AF19" s="75"/>
      <c r="AG19" s="1" t="s">
        <v>27</v>
      </c>
      <c r="AH19" s="1">
        <v>0.18966423795791301</v>
      </c>
      <c r="AI19" s="1">
        <v>0.15686007849580999</v>
      </c>
      <c r="AJ19" s="1">
        <v>0.187670450774021</v>
      </c>
      <c r="AK19" s="1">
        <v>0.71439113542146504</v>
      </c>
      <c r="AL19" s="1">
        <v>0.85200687704491396</v>
      </c>
      <c r="AM19" s="1">
        <v>0.54143929058045603</v>
      </c>
      <c r="AN19" s="1"/>
      <c r="AO19">
        <f t="shared" si="3"/>
        <v>0.38944742515558961</v>
      </c>
      <c r="AP19">
        <f t="shared" si="4"/>
        <v>0.47745909040661272</v>
      </c>
      <c r="AQ19">
        <f t="shared" si="5"/>
        <v>0.48661547627701457</v>
      </c>
      <c r="AR19">
        <f t="shared" si="6"/>
        <v>0.38464238329228595</v>
      </c>
      <c r="AS19">
        <f t="shared" si="7"/>
        <v>0.48430664293846887</v>
      </c>
      <c r="AT19">
        <f t="shared" si="8"/>
        <v>0.28816904656749986</v>
      </c>
      <c r="AV19">
        <f t="shared" si="9"/>
        <v>0.451173997279739</v>
      </c>
      <c r="AW19">
        <f t="shared" si="10"/>
        <v>5.3652466207997213E-2</v>
      </c>
      <c r="AX19">
        <f t="shared" si="11"/>
        <v>0.38570602426608486</v>
      </c>
      <c r="AY19">
        <f t="shared" si="12"/>
        <v>9.8073124130090505E-2</v>
      </c>
      <c r="AZ19" t="s">
        <v>1243</v>
      </c>
      <c r="BA19" t="s">
        <v>6763</v>
      </c>
      <c r="BB19">
        <f>SUMPRODUCT((Model_rxn!A$2:A$1901=AG19)*(Model_rxn!V$2:V$1901))</f>
        <v>1</v>
      </c>
      <c r="BC19">
        <v>0</v>
      </c>
      <c r="BD19">
        <v>0</v>
      </c>
    </row>
    <row r="20" spans="1:56">
      <c r="A20" s="1" t="s">
        <v>28</v>
      </c>
      <c r="B20" s="1">
        <v>2.5372713908147801</v>
      </c>
      <c r="C20" s="1">
        <v>1.59353723815383</v>
      </c>
      <c r="D20" s="1">
        <v>1.52197782495227</v>
      </c>
      <c r="E20" s="1">
        <v>4.7702814569493004</v>
      </c>
      <c r="F20" s="1">
        <v>2.2807637906662399</v>
      </c>
      <c r="G20" s="1">
        <v>4.9988830410438796</v>
      </c>
      <c r="H20" s="1"/>
      <c r="I20" s="1">
        <v>1.5527191069570807</v>
      </c>
      <c r="J20" s="1">
        <v>1.5289972822712061</v>
      </c>
      <c r="K20" s="1">
        <v>1.8679607486782586</v>
      </c>
      <c r="L20" s="1">
        <v>1.6673443833433876</v>
      </c>
      <c r="M20" s="1">
        <v>1.4213547072758446</v>
      </c>
      <c r="N20" s="1">
        <v>1.5449297641961057</v>
      </c>
      <c r="O20" s="1"/>
      <c r="P20" s="1">
        <v>1.649892379302182</v>
      </c>
      <c r="Q20" s="1">
        <v>0.18922484385873498</v>
      </c>
      <c r="R20" s="1">
        <v>1.5445429516051128</v>
      </c>
      <c r="S20" s="1">
        <v>0.12299529422274295</v>
      </c>
      <c r="T20" s="1">
        <f t="shared" si="1"/>
        <v>1.0682075092748884</v>
      </c>
      <c r="U20" s="1">
        <f t="shared" si="2"/>
        <v>0.47105402431714138</v>
      </c>
      <c r="V20" s="1" t="s">
        <v>1188</v>
      </c>
      <c r="W20" s="1" t="s">
        <v>1760</v>
      </c>
      <c r="X20" s="1">
        <f>SUMPRODUCT((Model_rxn!A$2:A$1901=Normalized_Fluxes!A20)*(Model_rxn!T$2:T$1901))</f>
        <v>0</v>
      </c>
      <c r="Y20" s="1">
        <f>SUMPRODUCT((Model_rxn!A$2:A$1901=Normalized_Fluxes!A20)*(Model_rxn!D$2:D$1901))</f>
        <v>0</v>
      </c>
      <c r="Z20" s="1">
        <f>SUMPRODUCT((Model_rxn!A$2:A$1901=Normalized_Fluxes!A20)*(Model_rxn!U$2:U$1901))</f>
        <v>0</v>
      </c>
      <c r="AA20" s="1">
        <f>SUMPRODUCT((Model_rxn!A$2:A$1901=Normalized_Fluxes!A20)*(Model_rxn!S$2:S$1901))</f>
        <v>0</v>
      </c>
      <c r="AB20" s="1">
        <f>SUMPRODUCT((Model_rxn!A$2:A$1901=Normalized_Fluxes!A20)*(Model_rxn!V$2:V$1901))</f>
        <v>1</v>
      </c>
      <c r="AC20" s="1">
        <f>SUMPRODUCT((Model_rxn!A$2:A$1901=Normalized_Fluxes!A20)*(Model_rxn!Z$2:Z$1901))</f>
        <v>0</v>
      </c>
      <c r="AD20" s="1">
        <f>SUMPRODUCT((Model_rxn!A$2:A$1901=Normalized_Fluxes!A20)*(Model_rxn!AA$2:AA$1901))</f>
        <v>0</v>
      </c>
      <c r="AE20" s="1"/>
      <c r="AF20" s="75"/>
      <c r="AG20" s="1" t="s">
        <v>28</v>
      </c>
      <c r="AH20" s="1">
        <v>1.21462266144242</v>
      </c>
      <c r="AI20" s="1">
        <v>0.83195356754760896</v>
      </c>
      <c r="AJ20" s="1">
        <v>1.1285366172556699</v>
      </c>
      <c r="AK20" s="1">
        <v>4.1751133453508302</v>
      </c>
      <c r="AL20" s="1">
        <v>4.47563772246491</v>
      </c>
      <c r="AM20" s="1">
        <v>3.6010517548668299</v>
      </c>
      <c r="AN20" s="1"/>
      <c r="AO20">
        <f t="shared" si="3"/>
        <v>2.4940477610721055</v>
      </c>
      <c r="AP20">
        <f t="shared" si="4"/>
        <v>2.5323447331592939</v>
      </c>
      <c r="AQ20">
        <f t="shared" si="5"/>
        <v>2.9262112454942679</v>
      </c>
      <c r="AR20">
        <f t="shared" si="6"/>
        <v>2.2479639906558107</v>
      </c>
      <c r="AS20">
        <f t="shared" si="7"/>
        <v>2.5440887142762936</v>
      </c>
      <c r="AT20">
        <f t="shared" si="8"/>
        <v>1.9165798805027729</v>
      </c>
      <c r="AV20">
        <f t="shared" si="9"/>
        <v>2.6508679132418891</v>
      </c>
      <c r="AW20">
        <f t="shared" si="10"/>
        <v>0.23922192098477227</v>
      </c>
      <c r="AX20">
        <f t="shared" si="11"/>
        <v>2.2362108618116259</v>
      </c>
      <c r="AY20">
        <f t="shared" si="12"/>
        <v>0.31391947398046804</v>
      </c>
      <c r="AZ20" t="s">
        <v>1188</v>
      </c>
      <c r="BA20" t="s">
        <v>1760</v>
      </c>
      <c r="BB20">
        <f>SUMPRODUCT((Model_rxn!A$2:A$1901=AG20)*(Model_rxn!V$2:V$1901))</f>
        <v>1</v>
      </c>
      <c r="BC20">
        <v>0</v>
      </c>
      <c r="BD20">
        <v>0</v>
      </c>
    </row>
    <row r="21" spans="1:56">
      <c r="A21" s="1" t="s">
        <v>29</v>
      </c>
      <c r="B21" s="1">
        <v>0.29986516530450102</v>
      </c>
      <c r="C21" s="1">
        <v>0.194700484489468</v>
      </c>
      <c r="D21" s="1">
        <v>0.151838354287474</v>
      </c>
      <c r="E21" s="1">
        <v>0.109685430463576</v>
      </c>
      <c r="F21" s="1">
        <v>0.22755173304464399</v>
      </c>
      <c r="G21" s="1">
        <v>0.65116712898709295</v>
      </c>
      <c r="H21" s="1"/>
      <c r="I21" s="1">
        <v>0.18350672827695602</v>
      </c>
      <c r="J21" s="1">
        <v>0.18681490743584742</v>
      </c>
      <c r="K21" s="1">
        <v>0.18635493980459231</v>
      </c>
      <c r="L21" s="1">
        <v>3.8338070419644189E-2</v>
      </c>
      <c r="M21" s="1">
        <v>0.14180851530324523</v>
      </c>
      <c r="N21" s="1">
        <v>0.20124645261318366</v>
      </c>
      <c r="O21" s="1"/>
      <c r="P21" s="1">
        <v>0.18555885850579856</v>
      </c>
      <c r="Q21" s="1">
        <v>1.7920160190544256E-3</v>
      </c>
      <c r="R21" s="1">
        <v>0.12713101277869102</v>
      </c>
      <c r="S21" s="1">
        <v>8.2440020969780231E-2</v>
      </c>
      <c r="T21" s="1">
        <f t="shared" si="1"/>
        <v>1.4595876682648508</v>
      </c>
      <c r="U21" s="1">
        <f t="shared" si="2"/>
        <v>0.34447622003724138</v>
      </c>
      <c r="V21" s="1" t="s">
        <v>1647</v>
      </c>
      <c r="W21" s="1" t="s">
        <v>1646</v>
      </c>
      <c r="X21" s="1">
        <f>SUMPRODUCT((Model_rxn!A$2:A$1901=Normalized_Fluxes!A21)*(Model_rxn!T$2:T$1901))</f>
        <v>0</v>
      </c>
      <c r="Y21" s="1">
        <f>SUMPRODUCT((Model_rxn!A$2:A$1901=Normalized_Fluxes!A21)*(Model_rxn!D$2:D$1901))</f>
        <v>0</v>
      </c>
      <c r="Z21" s="1">
        <f>SUMPRODUCT((Model_rxn!A$2:A$1901=Normalized_Fluxes!A21)*(Model_rxn!U$2:U$1901))</f>
        <v>1</v>
      </c>
      <c r="AA21" s="1">
        <f>SUMPRODUCT((Model_rxn!A$2:A$1901=Normalized_Fluxes!A21)*(Model_rxn!S$2:S$1901))</f>
        <v>1</v>
      </c>
      <c r="AB21" s="1">
        <f>SUMPRODUCT((Model_rxn!A$2:A$1901=Normalized_Fluxes!A21)*(Model_rxn!V$2:V$1901))</f>
        <v>1</v>
      </c>
      <c r="AC21" s="1">
        <f>SUMPRODUCT((Model_rxn!A$2:A$1901=Normalized_Fluxes!A21)*(Model_rxn!Z$2:Z$1901))</f>
        <v>0</v>
      </c>
      <c r="AD21" s="1">
        <f>SUMPRODUCT((Model_rxn!A$2:A$1901=Normalized_Fluxes!A21)*(Model_rxn!AA$2:AA$1901))</f>
        <v>0</v>
      </c>
      <c r="AE21" s="1"/>
      <c r="AF21" s="75"/>
      <c r="AG21" s="1" t="s">
        <v>29</v>
      </c>
      <c r="AH21" s="1">
        <v>0</v>
      </c>
      <c r="AI21" s="1">
        <v>0</v>
      </c>
      <c r="AJ21" s="1">
        <v>0</v>
      </c>
      <c r="AK21" s="1">
        <v>0</v>
      </c>
      <c r="AL21" s="1">
        <v>0</v>
      </c>
      <c r="AM21" s="1">
        <v>0</v>
      </c>
      <c r="AN21" s="1"/>
      <c r="AO21">
        <f t="shared" si="3"/>
        <v>0</v>
      </c>
      <c r="AP21">
        <f t="shared" si="4"/>
        <v>0</v>
      </c>
      <c r="AQ21">
        <f t="shared" si="5"/>
        <v>0</v>
      </c>
      <c r="AR21">
        <f t="shared" si="6"/>
        <v>0</v>
      </c>
      <c r="AS21">
        <f t="shared" si="7"/>
        <v>0</v>
      </c>
      <c r="AT21">
        <f t="shared" si="8"/>
        <v>0</v>
      </c>
      <c r="AV21">
        <f t="shared" si="9"/>
        <v>0</v>
      </c>
      <c r="AW21">
        <f t="shared" si="10"/>
        <v>0</v>
      </c>
      <c r="AX21">
        <f t="shared" si="11"/>
        <v>0</v>
      </c>
      <c r="AY21">
        <f t="shared" si="12"/>
        <v>0</v>
      </c>
      <c r="AZ21" t="s">
        <v>1647</v>
      </c>
      <c r="BA21" t="s">
        <v>1646</v>
      </c>
      <c r="BB21">
        <f>SUMPRODUCT((Model_rxn!A$2:A$1901=AG21)*(Model_rxn!V$2:V$1901))</f>
        <v>1</v>
      </c>
      <c r="BC21">
        <v>0</v>
      </c>
      <c r="BD21">
        <v>1</v>
      </c>
    </row>
    <row r="22" spans="1:56">
      <c r="A22" s="1" t="s">
        <v>30</v>
      </c>
      <c r="B22" s="1">
        <v>0</v>
      </c>
      <c r="C22" s="1">
        <v>0</v>
      </c>
      <c r="D22" s="1">
        <v>0</v>
      </c>
      <c r="E22" s="1">
        <v>0</v>
      </c>
      <c r="F22" s="1">
        <v>0</v>
      </c>
      <c r="G22" s="1">
        <v>0</v>
      </c>
      <c r="H22" s="1"/>
      <c r="I22" s="1">
        <v>0</v>
      </c>
      <c r="J22" s="1">
        <v>0</v>
      </c>
      <c r="K22" s="1">
        <v>0</v>
      </c>
      <c r="L22" s="1">
        <v>0</v>
      </c>
      <c r="M22" s="1">
        <v>0</v>
      </c>
      <c r="N22" s="1">
        <v>0</v>
      </c>
      <c r="O22" s="1"/>
      <c r="P22" s="1">
        <v>0</v>
      </c>
      <c r="Q22" s="1">
        <v>0</v>
      </c>
      <c r="R22" s="1">
        <v>0</v>
      </c>
      <c r="S22" s="1">
        <v>0</v>
      </c>
      <c r="T22" s="1" t="str">
        <f t="shared" si="1"/>
        <v>NA</v>
      </c>
      <c r="U22" s="1" t="str">
        <f t="shared" si="2"/>
        <v>NA</v>
      </c>
      <c r="V22" s="1" t="s">
        <v>1243</v>
      </c>
      <c r="W22" s="1" t="s">
        <v>4711</v>
      </c>
      <c r="X22" s="1">
        <f>SUMPRODUCT((Model_rxn!A$2:A$1901=Normalized_Fluxes!A22)*(Model_rxn!T$2:T$1901))</f>
        <v>0</v>
      </c>
      <c r="Y22" s="1">
        <f>SUMPRODUCT((Model_rxn!A$2:A$1901=Normalized_Fluxes!A22)*(Model_rxn!D$2:D$1901))</f>
        <v>1</v>
      </c>
      <c r="Z22" s="1">
        <f>SUMPRODUCT((Model_rxn!A$2:A$1901=Normalized_Fluxes!A22)*(Model_rxn!U$2:U$1901))</f>
        <v>0</v>
      </c>
      <c r="AA22" s="1">
        <f>SUMPRODUCT((Model_rxn!A$2:A$1901=Normalized_Fluxes!A22)*(Model_rxn!S$2:S$1901))</f>
        <v>0</v>
      </c>
      <c r="AB22" s="1">
        <f>SUMPRODUCT((Model_rxn!A$2:A$1901=Normalized_Fluxes!A22)*(Model_rxn!V$2:V$1901))</f>
        <v>1</v>
      </c>
      <c r="AC22" s="1">
        <f>SUMPRODUCT((Model_rxn!A$2:A$1901=Normalized_Fluxes!A22)*(Model_rxn!Z$2:Z$1901))</f>
        <v>0</v>
      </c>
      <c r="AD22" s="1">
        <f>SUMPRODUCT((Model_rxn!A$2:A$1901=Normalized_Fluxes!A22)*(Model_rxn!AA$2:AA$1901))</f>
        <v>0</v>
      </c>
      <c r="AE22" s="1"/>
      <c r="AF22" s="75"/>
      <c r="AG22" s="1" t="s">
        <v>30</v>
      </c>
      <c r="AH22" s="1">
        <v>3.6624657368520201E-3</v>
      </c>
      <c r="AI22" s="1">
        <v>2.5871570105664402E-3</v>
      </c>
      <c r="AJ22" s="1">
        <v>2.99234417616389E-3</v>
      </c>
      <c r="AK22" s="1">
        <v>1.2825289450120099E-2</v>
      </c>
      <c r="AL22" s="1">
        <v>1.22015093220397E-2</v>
      </c>
      <c r="AM22" s="1">
        <v>1.299926948559E-2</v>
      </c>
      <c r="AN22" s="1"/>
      <c r="AO22">
        <f t="shared" si="3"/>
        <v>7.5203310138735628E-3</v>
      </c>
      <c r="AP22">
        <f t="shared" si="4"/>
        <v>7.8749267809217621E-3</v>
      </c>
      <c r="AQ22">
        <f t="shared" si="5"/>
        <v>7.7589251822179316E-3</v>
      </c>
      <c r="AR22">
        <f t="shared" si="6"/>
        <v>6.905390696928547E-3</v>
      </c>
      <c r="AS22">
        <f t="shared" si="7"/>
        <v>6.9357092973651793E-3</v>
      </c>
      <c r="AT22">
        <f t="shared" si="8"/>
        <v>6.9185726985578327E-3</v>
      </c>
      <c r="AV22">
        <f t="shared" si="9"/>
        <v>7.7180609923377524E-3</v>
      </c>
      <c r="AW22">
        <f t="shared" si="10"/>
        <v>1.8079532906866742E-4</v>
      </c>
      <c r="AX22">
        <f t="shared" si="11"/>
        <v>6.9198908976171869E-3</v>
      </c>
      <c r="AY22">
        <f t="shared" si="12"/>
        <v>1.5202224168821539E-5</v>
      </c>
      <c r="AZ22" t="s">
        <v>1243</v>
      </c>
      <c r="BA22" t="s">
        <v>4711</v>
      </c>
      <c r="BB22">
        <f>SUMPRODUCT((Model_rxn!A$2:A$1901=AG22)*(Model_rxn!V$2:V$1901))</f>
        <v>1</v>
      </c>
      <c r="BC22">
        <v>0</v>
      </c>
      <c r="BD22">
        <v>0</v>
      </c>
    </row>
    <row r="23" spans="1:56">
      <c r="A23" s="1" t="s">
        <v>31</v>
      </c>
      <c r="B23" s="1">
        <v>3.2566217976552299E-2</v>
      </c>
      <c r="C23" s="1">
        <v>1.3230313293818701E-2</v>
      </c>
      <c r="D23" s="1">
        <v>1.5258522974975999E-2</v>
      </c>
      <c r="E23" s="1">
        <v>2.58692052980132E-2</v>
      </c>
      <c r="F23" s="1">
        <v>2.21004243281471E-2</v>
      </c>
      <c r="G23" s="1">
        <v>2.6618398637137899E-2</v>
      </c>
      <c r="H23" s="1"/>
      <c r="I23" s="1">
        <v>1.9929357606985772E-2</v>
      </c>
      <c r="J23" s="1">
        <v>1.2694471509985894E-2</v>
      </c>
      <c r="K23" s="1">
        <v>1.8727159839503196E-2</v>
      </c>
      <c r="L23" s="1">
        <v>9.0419977404821161E-3</v>
      </c>
      <c r="M23" s="1">
        <v>1.3772816930958675E-2</v>
      </c>
      <c r="N23" s="1">
        <v>8.226549009469097E-3</v>
      </c>
      <c r="O23" s="1"/>
      <c r="P23" s="1">
        <v>1.7116996318824955E-2</v>
      </c>
      <c r="Q23" s="1">
        <v>3.876901356964444E-3</v>
      </c>
      <c r="R23" s="1">
        <v>1.0347121226969963E-2</v>
      </c>
      <c r="S23" s="1">
        <v>2.994625594372813E-3</v>
      </c>
      <c r="T23" s="1">
        <f t="shared" si="1"/>
        <v>1.6542761936729984</v>
      </c>
      <c r="U23" s="1">
        <f t="shared" si="2"/>
        <v>7.8985624511688446E-2</v>
      </c>
      <c r="V23" s="1" t="s">
        <v>1137</v>
      </c>
      <c r="W23" s="1" t="s">
        <v>6506</v>
      </c>
      <c r="X23" s="1">
        <f>SUMPRODUCT((Model_rxn!A$2:A$1901=Normalized_Fluxes!A23)*(Model_rxn!T$2:T$1901))</f>
        <v>0</v>
      </c>
      <c r="Y23" s="1">
        <f>SUMPRODUCT((Model_rxn!A$2:A$1901=Normalized_Fluxes!A23)*(Model_rxn!D$2:D$1901))</f>
        <v>0</v>
      </c>
      <c r="Z23" s="1">
        <f>SUMPRODUCT((Model_rxn!A$2:A$1901=Normalized_Fluxes!A23)*(Model_rxn!U$2:U$1901))</f>
        <v>0</v>
      </c>
      <c r="AA23" s="1">
        <f>SUMPRODUCT((Model_rxn!A$2:A$1901=Normalized_Fluxes!A23)*(Model_rxn!S$2:S$1901))</f>
        <v>0</v>
      </c>
      <c r="AB23" s="1">
        <f>SUMPRODUCT((Model_rxn!A$2:A$1901=Normalized_Fluxes!A23)*(Model_rxn!V$2:V$1901))</f>
        <v>0</v>
      </c>
      <c r="AC23" s="1">
        <f>SUMPRODUCT((Model_rxn!A$2:A$1901=Normalized_Fluxes!A23)*(Model_rxn!Z$2:Z$1901))</f>
        <v>0</v>
      </c>
      <c r="AD23" s="1">
        <f>SUMPRODUCT((Model_rxn!A$2:A$1901=Normalized_Fluxes!A23)*(Model_rxn!AA$2:AA$1901))</f>
        <v>0</v>
      </c>
      <c r="AE23" s="1"/>
      <c r="AF23" s="75"/>
      <c r="AG23" s="1" t="s">
        <v>31</v>
      </c>
      <c r="AH23" s="1">
        <v>3.75572748441373E-3</v>
      </c>
      <c r="AI23" s="1">
        <v>3.9596642204740998E-3</v>
      </c>
      <c r="AJ23" s="1">
        <v>4.2533885328645098E-3</v>
      </c>
      <c r="AK23" s="1">
        <v>1.77472787505915E-2</v>
      </c>
      <c r="AL23" s="1">
        <v>2.9818702290076299E-2</v>
      </c>
      <c r="AM23" s="1">
        <v>1.7053206002728499E-2</v>
      </c>
      <c r="AN23" s="1"/>
      <c r="AO23">
        <f t="shared" si="3"/>
        <v>7.7118302013032894E-3</v>
      </c>
      <c r="AP23">
        <f t="shared" si="4"/>
        <v>1.2052637580910516E-2</v>
      </c>
      <c r="AQ23">
        <f t="shared" si="5"/>
        <v>1.1028719109346174E-2</v>
      </c>
      <c r="AR23">
        <f t="shared" si="6"/>
        <v>9.5554875433228239E-3</v>
      </c>
      <c r="AS23">
        <f t="shared" si="7"/>
        <v>1.6949858025767088E-2</v>
      </c>
      <c r="AT23">
        <f t="shared" si="8"/>
        <v>9.0761904431743545E-3</v>
      </c>
      <c r="AV23">
        <f t="shared" si="9"/>
        <v>1.0264395630519993E-2</v>
      </c>
      <c r="AW23">
        <f t="shared" si="10"/>
        <v>2.2690956264394976E-3</v>
      </c>
      <c r="AX23">
        <f t="shared" si="11"/>
        <v>1.1860512004088089E-2</v>
      </c>
      <c r="AY23">
        <f t="shared" si="12"/>
        <v>4.4140133239306831E-3</v>
      </c>
      <c r="AZ23" t="s">
        <v>1137</v>
      </c>
      <c r="BA23" t="s">
        <v>6506</v>
      </c>
      <c r="BB23">
        <f>SUMPRODUCT((Model_rxn!A$2:A$1901=AG23)*(Model_rxn!V$2:V$1901))</f>
        <v>0</v>
      </c>
      <c r="BC23">
        <v>0</v>
      </c>
      <c r="BD23">
        <v>0</v>
      </c>
    </row>
    <row r="24" spans="1:56">
      <c r="A24" s="1" t="s">
        <v>32</v>
      </c>
      <c r="B24" s="1">
        <v>0.94606319563172203</v>
      </c>
      <c r="C24" s="1">
        <v>0.46128197660436798</v>
      </c>
      <c r="D24" s="1">
        <v>0.51961249072337501</v>
      </c>
      <c r="E24" s="1">
        <v>1.10903888415487</v>
      </c>
      <c r="F24" s="1">
        <v>0.503997465537395</v>
      </c>
      <c r="G24" s="1">
        <v>0.99176442240423002</v>
      </c>
      <c r="H24" s="1"/>
      <c r="I24" s="1">
        <v>0.57895675076938724</v>
      </c>
      <c r="J24" s="1">
        <v>0.44259956510704629</v>
      </c>
      <c r="K24" s="1">
        <v>0.63773316620079479</v>
      </c>
      <c r="L24" s="1">
        <v>0.38763954938365675</v>
      </c>
      <c r="M24" s="1">
        <v>0.3140874004700917</v>
      </c>
      <c r="N24" s="1">
        <v>0.30650974680997833</v>
      </c>
      <c r="O24" s="1"/>
      <c r="P24" s="1">
        <v>0.55309649402574279</v>
      </c>
      <c r="Q24" s="1">
        <v>0.10010417188154017</v>
      </c>
      <c r="R24" s="1">
        <v>0.33607889888790893</v>
      </c>
      <c r="S24" s="1">
        <v>4.4813287297481755E-2</v>
      </c>
      <c r="T24" s="1">
        <f t="shared" si="1"/>
        <v>1.6457340697554919</v>
      </c>
      <c r="U24" s="1">
        <f t="shared" si="2"/>
        <v>4.697040730849595E-2</v>
      </c>
      <c r="V24" s="1" t="s">
        <v>7304</v>
      </c>
      <c r="W24" s="1" t="s">
        <v>7464</v>
      </c>
      <c r="X24" s="1">
        <f>SUMPRODUCT((Model_rxn!A$2:A$1901=Normalized_Fluxes!A24)*(Model_rxn!T$2:T$1901))</f>
        <v>0</v>
      </c>
      <c r="Y24" s="1">
        <f>SUMPRODUCT((Model_rxn!A$2:A$1901=Normalized_Fluxes!A24)*(Model_rxn!D$2:D$1901))</f>
        <v>1</v>
      </c>
      <c r="Z24" s="1">
        <f>SUMPRODUCT((Model_rxn!A$2:A$1901=Normalized_Fluxes!A24)*(Model_rxn!U$2:U$1901))</f>
        <v>0</v>
      </c>
      <c r="AA24" s="1">
        <f>SUMPRODUCT((Model_rxn!A$2:A$1901=Normalized_Fluxes!A24)*(Model_rxn!S$2:S$1901))</f>
        <v>0</v>
      </c>
      <c r="AB24" s="1">
        <f>SUMPRODUCT((Model_rxn!A$2:A$1901=Normalized_Fluxes!A24)*(Model_rxn!V$2:V$1901))</f>
        <v>1</v>
      </c>
      <c r="AC24" s="1">
        <f>SUMPRODUCT((Model_rxn!A$2:A$1901=Normalized_Fluxes!A24)*(Model_rxn!Z$2:Z$1901))</f>
        <v>0</v>
      </c>
      <c r="AD24" s="1">
        <f>SUMPRODUCT((Model_rxn!A$2:A$1901=Normalized_Fluxes!A24)*(Model_rxn!AA$2:AA$1901))</f>
        <v>0</v>
      </c>
      <c r="AE24" s="1"/>
      <c r="AF24" s="75"/>
      <c r="AG24" s="1" t="s">
        <v>32</v>
      </c>
      <c r="AH24" s="1">
        <v>0.25163374145631601</v>
      </c>
      <c r="AI24" s="1">
        <v>0.148332219556323</v>
      </c>
      <c r="AJ24" s="1">
        <v>0.26246814308979</v>
      </c>
      <c r="AK24" s="1">
        <v>0.59749171794101097</v>
      </c>
      <c r="AL24" s="1">
        <v>0.70372137406957302</v>
      </c>
      <c r="AM24" s="1">
        <v>0.46469986357260401</v>
      </c>
      <c r="AN24" s="1"/>
      <c r="AO24">
        <f t="shared" si="3"/>
        <v>0.51669262348854439</v>
      </c>
      <c r="AP24">
        <f t="shared" si="4"/>
        <v>0.45150153759006151</v>
      </c>
      <c r="AQ24">
        <f t="shared" si="5"/>
        <v>0.68056031160160702</v>
      </c>
      <c r="AR24">
        <f t="shared" si="6"/>
        <v>0.32170141396092056</v>
      </c>
      <c r="AS24">
        <f t="shared" si="7"/>
        <v>0.40001664942161619</v>
      </c>
      <c r="AT24">
        <f t="shared" si="8"/>
        <v>0.24732618957557101</v>
      </c>
      <c r="AV24">
        <f t="shared" si="9"/>
        <v>0.54958482422673771</v>
      </c>
      <c r="AW24">
        <f t="shared" si="10"/>
        <v>0.11801865589799429</v>
      </c>
      <c r="AX24">
        <f t="shared" si="11"/>
        <v>0.32301475098603594</v>
      </c>
      <c r="AY24">
        <f t="shared" si="12"/>
        <v>7.6353701760984174E-2</v>
      </c>
      <c r="AZ24" t="s">
        <v>7304</v>
      </c>
      <c r="BA24" t="s">
        <v>7464</v>
      </c>
      <c r="BB24">
        <f>SUMPRODUCT((Model_rxn!A$2:A$1901=AG24)*(Model_rxn!V$2:V$1901))</f>
        <v>1</v>
      </c>
      <c r="BC24">
        <v>0</v>
      </c>
      <c r="BD24">
        <v>0</v>
      </c>
    </row>
    <row r="25" spans="1:56">
      <c r="A25" s="1" t="s">
        <v>33</v>
      </c>
      <c r="B25" s="1">
        <v>4.4542485331064197E-2</v>
      </c>
      <c r="C25" s="1">
        <v>2.94665715303466E-2</v>
      </c>
      <c r="D25" s="1">
        <v>2.3702529788776801E-2</v>
      </c>
      <c r="E25" s="1">
        <v>7.1362381335449906E-2</v>
      </c>
      <c r="F25" s="1">
        <v>4.1549928206053403E-2</v>
      </c>
      <c r="G25" s="1">
        <v>8.1195168798831693E-2</v>
      </c>
      <c r="H25" s="1"/>
      <c r="I25" s="1">
        <v>2.7258403770000047E-2</v>
      </c>
      <c r="J25" s="1">
        <v>2.8273143989999933E-2</v>
      </c>
      <c r="K25" s="1">
        <v>2.909069670000004E-2</v>
      </c>
      <c r="L25" s="1">
        <v>2.494311221999998E-2</v>
      </c>
      <c r="M25" s="1">
        <v>2.5893600329999999E-2</v>
      </c>
      <c r="N25" s="1">
        <v>2.5093772340000008E-2</v>
      </c>
      <c r="O25" s="1"/>
      <c r="P25" s="1">
        <v>2.8207414820000009E-2</v>
      </c>
      <c r="Q25" s="1">
        <v>9.1791317028009202E-4</v>
      </c>
      <c r="R25" s="1">
        <v>2.5310161629999994E-2</v>
      </c>
      <c r="S25" s="1">
        <v>5.1085727501218585E-4</v>
      </c>
      <c r="T25" s="1">
        <f t="shared" si="1"/>
        <v>1.1144699600245112</v>
      </c>
      <c r="U25" s="1">
        <f t="shared" si="2"/>
        <v>1.5814306430283066E-2</v>
      </c>
      <c r="V25" s="1" t="s">
        <v>1243</v>
      </c>
      <c r="W25" s="1" t="s">
        <v>4127</v>
      </c>
      <c r="X25" s="1">
        <f>SUMPRODUCT((Model_rxn!A$2:A$1901=Normalized_Fluxes!A25)*(Model_rxn!T$2:T$1901))</f>
        <v>0</v>
      </c>
      <c r="Y25" s="1">
        <f>SUMPRODUCT((Model_rxn!A$2:A$1901=Normalized_Fluxes!A25)*(Model_rxn!D$2:D$1901))</f>
        <v>1</v>
      </c>
      <c r="Z25" s="1">
        <f>SUMPRODUCT((Model_rxn!A$2:A$1901=Normalized_Fluxes!A25)*(Model_rxn!U$2:U$1901))</f>
        <v>0</v>
      </c>
      <c r="AA25" s="1">
        <f>SUMPRODUCT((Model_rxn!A$2:A$1901=Normalized_Fluxes!A25)*(Model_rxn!S$2:S$1901))</f>
        <v>0</v>
      </c>
      <c r="AB25" s="1">
        <f>SUMPRODUCT((Model_rxn!A$2:A$1901=Normalized_Fluxes!A25)*(Model_rxn!V$2:V$1901))</f>
        <v>1</v>
      </c>
      <c r="AC25" s="1">
        <f>SUMPRODUCT((Model_rxn!A$2:A$1901=Normalized_Fluxes!A25)*(Model_rxn!Z$2:Z$1901))</f>
        <v>0</v>
      </c>
      <c r="AD25" s="1">
        <f>SUMPRODUCT((Model_rxn!A$2:A$1901=Normalized_Fluxes!A25)*(Model_rxn!AA$2:AA$1901))</f>
        <v>0</v>
      </c>
      <c r="AE25" s="1"/>
      <c r="AF25" s="75"/>
      <c r="AG25" s="1" t="s">
        <v>33</v>
      </c>
      <c r="AH25" s="1">
        <v>1.39173697743628E-2</v>
      </c>
      <c r="AI25" s="1">
        <v>9.8311966639700807E-3</v>
      </c>
      <c r="AJ25" s="1">
        <v>1.13709078954828E-2</v>
      </c>
      <c r="AK25" s="1">
        <v>4.8736099932133702E-2</v>
      </c>
      <c r="AL25" s="1">
        <v>4.6365735441364797E-2</v>
      </c>
      <c r="AM25" s="1">
        <v>4.9397224055538799E-2</v>
      </c>
      <c r="AN25" s="1"/>
      <c r="AO25">
        <f t="shared" si="3"/>
        <v>2.8577257799999985E-2</v>
      </c>
      <c r="AP25">
        <f t="shared" si="4"/>
        <v>2.9924721840000001E-2</v>
      </c>
      <c r="AQ25">
        <f t="shared" si="5"/>
        <v>2.9483915759999819E-2</v>
      </c>
      <c r="AR25">
        <f t="shared" si="6"/>
        <v>2.624048465999998E-2</v>
      </c>
      <c r="AS25">
        <f t="shared" si="7"/>
        <v>2.6355695339999978E-2</v>
      </c>
      <c r="AT25">
        <f t="shared" si="8"/>
        <v>2.6290576260000011E-2</v>
      </c>
      <c r="AV25">
        <f t="shared" si="9"/>
        <v>2.9328631799999935E-2</v>
      </c>
      <c r="AW25">
        <f t="shared" si="10"/>
        <v>6.8702231837708589E-4</v>
      </c>
      <c r="AX25">
        <f t="shared" si="11"/>
        <v>2.6295585419999989E-2</v>
      </c>
      <c r="AY25">
        <f t="shared" si="12"/>
        <v>5.7768451246718932E-5</v>
      </c>
      <c r="AZ25" t="s">
        <v>1243</v>
      </c>
      <c r="BA25" t="s">
        <v>4127</v>
      </c>
      <c r="BB25">
        <f>SUMPRODUCT((Model_rxn!A$2:A$1901=AG25)*(Model_rxn!V$2:V$1901))</f>
        <v>1</v>
      </c>
      <c r="BC25">
        <v>0</v>
      </c>
      <c r="BD25">
        <v>0</v>
      </c>
    </row>
    <row r="26" spans="1:56">
      <c r="A26" s="1" t="s">
        <v>34</v>
      </c>
      <c r="B26" s="1">
        <v>4.4542485331064197E-2</v>
      </c>
      <c r="C26" s="1">
        <v>2.94665715303466E-2</v>
      </c>
      <c r="D26" s="1">
        <v>2.3702529788776801E-2</v>
      </c>
      <c r="E26" s="1">
        <v>7.1362381335449906E-2</v>
      </c>
      <c r="F26" s="1">
        <v>4.1549928206053403E-2</v>
      </c>
      <c r="G26" s="1">
        <v>8.1195168798831693E-2</v>
      </c>
      <c r="H26" s="1"/>
      <c r="I26" s="1">
        <v>2.7258403770000047E-2</v>
      </c>
      <c r="J26" s="1">
        <v>2.8273143989999933E-2</v>
      </c>
      <c r="K26" s="1">
        <v>2.909069670000004E-2</v>
      </c>
      <c r="L26" s="1">
        <v>2.494311221999998E-2</v>
      </c>
      <c r="M26" s="1">
        <v>2.5893600329999999E-2</v>
      </c>
      <c r="N26" s="1">
        <v>2.5093772340000008E-2</v>
      </c>
      <c r="O26" s="1"/>
      <c r="P26" s="1">
        <v>2.8207414820000009E-2</v>
      </c>
      <c r="Q26" s="1">
        <v>9.1791317028009202E-4</v>
      </c>
      <c r="R26" s="1">
        <v>2.5310161629999994E-2</v>
      </c>
      <c r="S26" s="1">
        <v>5.1085727501218585E-4</v>
      </c>
      <c r="T26" s="1">
        <f t="shared" si="1"/>
        <v>1.1144699600245112</v>
      </c>
      <c r="U26" s="1">
        <f t="shared" si="2"/>
        <v>1.5814306430283066E-2</v>
      </c>
      <c r="V26" s="1" t="s">
        <v>1243</v>
      </c>
      <c r="W26" s="1" t="s">
        <v>4127</v>
      </c>
      <c r="X26" s="1">
        <f>SUMPRODUCT((Model_rxn!A$2:A$1901=Normalized_Fluxes!A26)*(Model_rxn!T$2:T$1901))</f>
        <v>0</v>
      </c>
      <c r="Y26" s="1">
        <f>SUMPRODUCT((Model_rxn!A$2:A$1901=Normalized_Fluxes!A26)*(Model_rxn!D$2:D$1901))</f>
        <v>1</v>
      </c>
      <c r="Z26" s="1">
        <f>SUMPRODUCT((Model_rxn!A$2:A$1901=Normalized_Fluxes!A26)*(Model_rxn!U$2:U$1901))</f>
        <v>0</v>
      </c>
      <c r="AA26" s="1">
        <f>SUMPRODUCT((Model_rxn!A$2:A$1901=Normalized_Fluxes!A26)*(Model_rxn!S$2:S$1901))</f>
        <v>0</v>
      </c>
      <c r="AB26" s="1">
        <f>SUMPRODUCT((Model_rxn!A$2:A$1901=Normalized_Fluxes!A26)*(Model_rxn!V$2:V$1901))</f>
        <v>1</v>
      </c>
      <c r="AC26" s="1">
        <f>SUMPRODUCT((Model_rxn!A$2:A$1901=Normalized_Fluxes!A26)*(Model_rxn!Z$2:Z$1901))</f>
        <v>0</v>
      </c>
      <c r="AD26" s="1">
        <f>SUMPRODUCT((Model_rxn!A$2:A$1901=Normalized_Fluxes!A26)*(Model_rxn!AA$2:AA$1901))</f>
        <v>0</v>
      </c>
      <c r="AE26" s="1"/>
      <c r="AF26" s="75"/>
      <c r="AG26" s="1" t="s">
        <v>34</v>
      </c>
      <c r="AH26" s="1">
        <v>1.39173697743628E-2</v>
      </c>
      <c r="AI26" s="1">
        <v>9.8311966639700807E-3</v>
      </c>
      <c r="AJ26" s="1">
        <v>1.13709078954828E-2</v>
      </c>
      <c r="AK26" s="1">
        <v>4.8736099932133702E-2</v>
      </c>
      <c r="AL26" s="1">
        <v>4.6365735441364797E-2</v>
      </c>
      <c r="AM26" s="1">
        <v>4.9397224055538799E-2</v>
      </c>
      <c r="AN26" s="1"/>
      <c r="AO26">
        <f t="shared" si="3"/>
        <v>2.8577257799999985E-2</v>
      </c>
      <c r="AP26">
        <f t="shared" si="4"/>
        <v>2.9924721840000001E-2</v>
      </c>
      <c r="AQ26">
        <f t="shared" si="5"/>
        <v>2.9483915759999819E-2</v>
      </c>
      <c r="AR26">
        <f t="shared" si="6"/>
        <v>2.624048465999998E-2</v>
      </c>
      <c r="AS26">
        <f t="shared" si="7"/>
        <v>2.6355695339999978E-2</v>
      </c>
      <c r="AT26">
        <f t="shared" si="8"/>
        <v>2.6290576260000011E-2</v>
      </c>
      <c r="AV26">
        <f t="shared" si="9"/>
        <v>2.9328631799999935E-2</v>
      </c>
      <c r="AW26">
        <f t="shared" si="10"/>
        <v>6.8702231837708589E-4</v>
      </c>
      <c r="AX26">
        <f t="shared" si="11"/>
        <v>2.6295585419999989E-2</v>
      </c>
      <c r="AY26">
        <f t="shared" si="12"/>
        <v>5.7768451246718932E-5</v>
      </c>
      <c r="AZ26" t="s">
        <v>1243</v>
      </c>
      <c r="BA26" t="s">
        <v>4127</v>
      </c>
      <c r="BB26">
        <f>SUMPRODUCT((Model_rxn!A$2:A$1901=AG26)*(Model_rxn!V$2:V$1901))</f>
        <v>1</v>
      </c>
      <c r="BC26">
        <v>0</v>
      </c>
      <c r="BD26">
        <v>0</v>
      </c>
    </row>
    <row r="27" spans="1:56">
      <c r="A27" s="1" t="s">
        <v>35</v>
      </c>
      <c r="B27" s="1">
        <v>0</v>
      </c>
      <c r="C27" s="1">
        <v>0</v>
      </c>
      <c r="D27" s="1">
        <v>0</v>
      </c>
      <c r="E27" s="1">
        <v>0</v>
      </c>
      <c r="F27" s="1">
        <v>0</v>
      </c>
      <c r="G27" s="1">
        <v>0</v>
      </c>
      <c r="H27" s="1"/>
      <c r="I27" s="1">
        <v>0</v>
      </c>
      <c r="J27" s="1">
        <v>0</v>
      </c>
      <c r="K27" s="1">
        <v>0</v>
      </c>
      <c r="L27" s="1">
        <v>0</v>
      </c>
      <c r="M27" s="1">
        <v>0</v>
      </c>
      <c r="N27" s="1">
        <v>0</v>
      </c>
      <c r="O27" s="1"/>
      <c r="P27" s="1">
        <v>0</v>
      </c>
      <c r="Q27" s="1">
        <v>0</v>
      </c>
      <c r="R27" s="1">
        <v>0</v>
      </c>
      <c r="S27" s="1">
        <v>0</v>
      </c>
      <c r="T27" s="1" t="str">
        <f t="shared" si="1"/>
        <v>NA</v>
      </c>
      <c r="U27" s="1" t="str">
        <f t="shared" si="2"/>
        <v>NA</v>
      </c>
      <c r="V27" s="1" t="s">
        <v>1243</v>
      </c>
      <c r="W27" s="1" t="s">
        <v>3708</v>
      </c>
      <c r="X27" s="1">
        <f>SUMPRODUCT((Model_rxn!A$2:A$1901=Normalized_Fluxes!A27)*(Model_rxn!T$2:T$1901))</f>
        <v>0</v>
      </c>
      <c r="Y27" s="1">
        <f>SUMPRODUCT((Model_rxn!A$2:A$1901=Normalized_Fluxes!A27)*(Model_rxn!D$2:D$1901))</f>
        <v>0</v>
      </c>
      <c r="Z27" s="1">
        <f>SUMPRODUCT((Model_rxn!A$2:A$1901=Normalized_Fluxes!A27)*(Model_rxn!U$2:U$1901))</f>
        <v>0</v>
      </c>
      <c r="AA27" s="1">
        <f>SUMPRODUCT((Model_rxn!A$2:A$1901=Normalized_Fluxes!A27)*(Model_rxn!S$2:S$1901))</f>
        <v>0</v>
      </c>
      <c r="AB27" s="1">
        <f>SUMPRODUCT((Model_rxn!A$2:A$1901=Normalized_Fluxes!A27)*(Model_rxn!V$2:V$1901))</f>
        <v>1</v>
      </c>
      <c r="AC27" s="1">
        <f>SUMPRODUCT((Model_rxn!A$2:A$1901=Normalized_Fluxes!A27)*(Model_rxn!Z$2:Z$1901))</f>
        <v>0</v>
      </c>
      <c r="AD27" s="1">
        <f>SUMPRODUCT((Model_rxn!A$2:A$1901=Normalized_Fluxes!A27)*(Model_rxn!AA$2:AA$1901))</f>
        <v>0</v>
      </c>
      <c r="AE27" s="1"/>
      <c r="AF27" s="75"/>
      <c r="AG27" s="1" t="s">
        <v>35</v>
      </c>
      <c r="AH27" s="1">
        <v>0</v>
      </c>
      <c r="AI27" s="1">
        <v>0</v>
      </c>
      <c r="AJ27" s="1">
        <v>0</v>
      </c>
      <c r="AK27" s="1">
        <v>0</v>
      </c>
      <c r="AL27" s="1">
        <v>0</v>
      </c>
      <c r="AM27" s="1">
        <v>0</v>
      </c>
      <c r="AN27" s="1"/>
      <c r="AO27">
        <f t="shared" si="3"/>
        <v>0</v>
      </c>
      <c r="AP27">
        <f t="shared" si="4"/>
        <v>0</v>
      </c>
      <c r="AQ27">
        <f t="shared" si="5"/>
        <v>0</v>
      </c>
      <c r="AR27">
        <f t="shared" si="6"/>
        <v>0</v>
      </c>
      <c r="AS27">
        <f t="shared" si="7"/>
        <v>0</v>
      </c>
      <c r="AT27">
        <f t="shared" si="8"/>
        <v>0</v>
      </c>
      <c r="AV27">
        <f t="shared" si="9"/>
        <v>0</v>
      </c>
      <c r="AW27">
        <f t="shared" si="10"/>
        <v>0</v>
      </c>
      <c r="AX27">
        <f t="shared" si="11"/>
        <v>0</v>
      </c>
      <c r="AY27">
        <f t="shared" si="12"/>
        <v>0</v>
      </c>
      <c r="AZ27" t="s">
        <v>1243</v>
      </c>
      <c r="BA27" t="s">
        <v>3708</v>
      </c>
      <c r="BB27">
        <f>SUMPRODUCT((Model_rxn!A$2:A$1901=AG27)*(Model_rxn!V$2:V$1901))</f>
        <v>1</v>
      </c>
      <c r="BC27">
        <v>0</v>
      </c>
      <c r="BD27">
        <v>0</v>
      </c>
    </row>
    <row r="28" spans="1:56">
      <c r="A28" s="1" t="s">
        <v>36</v>
      </c>
      <c r="B28" s="1">
        <v>1.11086987986345</v>
      </c>
      <c r="C28" s="1">
        <v>0.68533022861811299</v>
      </c>
      <c r="D28" s="1">
        <v>0.60816113000328098</v>
      </c>
      <c r="E28" s="1">
        <v>1.46419701987179</v>
      </c>
      <c r="F28" s="1">
        <v>0.97683875530492503</v>
      </c>
      <c r="G28" s="1">
        <v>1.4746592845040101</v>
      </c>
      <c r="H28" s="1"/>
      <c r="I28" s="1">
        <v>0.67981253170288491</v>
      </c>
      <c r="J28" s="1">
        <v>0.65757362421564236</v>
      </c>
      <c r="K28" s="1">
        <v>0.74641108503244502</v>
      </c>
      <c r="L28" s="1">
        <v>0.5117770721127709</v>
      </c>
      <c r="M28" s="1">
        <v>0.60875850834888645</v>
      </c>
      <c r="N28" s="1">
        <v>0.45575081512661858</v>
      </c>
      <c r="O28" s="1"/>
      <c r="P28" s="1">
        <v>0.69459908031699091</v>
      </c>
      <c r="Q28" s="1">
        <v>4.6227752768572078E-2</v>
      </c>
      <c r="R28" s="1">
        <v>0.52542879852942526</v>
      </c>
      <c r="S28" s="1">
        <v>7.7411987262415619E-2</v>
      </c>
      <c r="T28" s="1">
        <f t="shared" si="1"/>
        <v>1.3219661393913713</v>
      </c>
      <c r="U28" s="1">
        <f t="shared" si="2"/>
        <v>4.2076181730224094E-2</v>
      </c>
      <c r="V28" s="1" t="s">
        <v>1188</v>
      </c>
      <c r="W28" s="1" t="s">
        <v>1760</v>
      </c>
      <c r="X28" s="1">
        <f>SUMPRODUCT((Model_rxn!A$2:A$1901=Normalized_Fluxes!A28)*(Model_rxn!T$2:T$1901))</f>
        <v>0</v>
      </c>
      <c r="Y28" s="1">
        <f>SUMPRODUCT((Model_rxn!A$2:A$1901=Normalized_Fluxes!A28)*(Model_rxn!D$2:D$1901))</f>
        <v>1</v>
      </c>
      <c r="Z28" s="1">
        <f>SUMPRODUCT((Model_rxn!A$2:A$1901=Normalized_Fluxes!A28)*(Model_rxn!U$2:U$1901))</f>
        <v>0</v>
      </c>
      <c r="AA28" s="1">
        <f>SUMPRODUCT((Model_rxn!A$2:A$1901=Normalized_Fluxes!A28)*(Model_rxn!S$2:S$1901))</f>
        <v>0</v>
      </c>
      <c r="AB28" s="1">
        <f>SUMPRODUCT((Model_rxn!A$2:A$1901=Normalized_Fluxes!A28)*(Model_rxn!V$2:V$1901))</f>
        <v>1</v>
      </c>
      <c r="AC28" s="1">
        <f>SUMPRODUCT((Model_rxn!A$2:A$1901=Normalized_Fluxes!A28)*(Model_rxn!Z$2:Z$1901))</f>
        <v>0</v>
      </c>
      <c r="AD28" s="1">
        <f>SUMPRODUCT((Model_rxn!A$2:A$1901=Normalized_Fluxes!A28)*(Model_rxn!AA$2:AA$1901))</f>
        <v>0</v>
      </c>
      <c r="AE28" s="1"/>
      <c r="AF28" s="75"/>
      <c r="AG28" s="1" t="s">
        <v>36</v>
      </c>
      <c r="AH28" s="1">
        <v>0.51453466535895098</v>
      </c>
      <c r="AI28" s="1">
        <v>0.322052689938573</v>
      </c>
      <c r="AJ28" s="1">
        <v>0.41257868768298001</v>
      </c>
      <c r="AK28" s="1">
        <v>1.8102224325557399</v>
      </c>
      <c r="AL28" s="1">
        <v>1.85472328244941</v>
      </c>
      <c r="AM28" s="1">
        <v>1.44952251022914</v>
      </c>
      <c r="AN28" s="1"/>
      <c r="AO28">
        <f t="shared" si="3"/>
        <v>1.0565207375667847</v>
      </c>
      <c r="AP28">
        <f t="shared" si="4"/>
        <v>0.98028118993438684</v>
      </c>
      <c r="AQ28">
        <f t="shared" si="5"/>
        <v>1.0697857535939319</v>
      </c>
      <c r="AR28">
        <f t="shared" si="6"/>
        <v>0.97465972941645496</v>
      </c>
      <c r="AS28">
        <f t="shared" si="7"/>
        <v>1.0542811692065008</v>
      </c>
      <c r="AT28">
        <f t="shared" si="8"/>
        <v>0.77147618766833914</v>
      </c>
      <c r="AV28">
        <f t="shared" si="9"/>
        <v>1.0355292270317011</v>
      </c>
      <c r="AW28">
        <f t="shared" si="10"/>
        <v>4.8303719990077168E-2</v>
      </c>
      <c r="AX28">
        <f t="shared" si="11"/>
        <v>0.9334723620970985</v>
      </c>
      <c r="AY28">
        <f t="shared" si="12"/>
        <v>0.1458319711713599</v>
      </c>
      <c r="AZ28" t="s">
        <v>1188</v>
      </c>
      <c r="BA28" t="s">
        <v>1760</v>
      </c>
      <c r="BB28">
        <f>SUMPRODUCT((Model_rxn!A$2:A$1901=AG28)*(Model_rxn!V$2:V$1901))</f>
        <v>1</v>
      </c>
      <c r="BC28">
        <v>0</v>
      </c>
      <c r="BD28">
        <v>0</v>
      </c>
    </row>
    <row r="29" spans="1:56">
      <c r="A29" s="1" t="s">
        <v>37</v>
      </c>
      <c r="B29" s="1">
        <v>2.1710811984368202E-2</v>
      </c>
      <c r="C29" s="1">
        <v>1.0584250635055E-2</v>
      </c>
      <c r="D29" s="1">
        <v>1.0898944982125699E-2</v>
      </c>
      <c r="E29" s="1">
        <v>3.1043046357615799E-2</v>
      </c>
      <c r="F29" s="1">
        <v>2.21004243281471E-2</v>
      </c>
      <c r="G29" s="1">
        <v>1.06473594548551E-2</v>
      </c>
      <c r="H29" s="1"/>
      <c r="I29" s="1">
        <v>1.3286238404657183E-2</v>
      </c>
      <c r="J29" s="1">
        <v>1.0155577207988754E-2</v>
      </c>
      <c r="K29" s="1">
        <v>1.3376542742502266E-2</v>
      </c>
      <c r="L29" s="1">
        <v>1.0850397288578527E-2</v>
      </c>
      <c r="M29" s="1">
        <v>1.3772816930958675E-2</v>
      </c>
      <c r="N29" s="1">
        <v>3.2906196037876204E-3</v>
      </c>
      <c r="O29" s="1"/>
      <c r="P29" s="1">
        <v>1.2272786118382735E-2</v>
      </c>
      <c r="Q29" s="1">
        <v>1.8341125636250246E-3</v>
      </c>
      <c r="R29" s="1">
        <v>9.3046112744416074E-3</v>
      </c>
      <c r="S29" s="1">
        <v>5.4093628092931568E-3</v>
      </c>
      <c r="T29" s="1">
        <f t="shared" si="1"/>
        <v>1.3190004134932822</v>
      </c>
      <c r="U29" s="1">
        <f t="shared" si="2"/>
        <v>0.44753847245183287</v>
      </c>
      <c r="V29" s="1" t="s">
        <v>1137</v>
      </c>
      <c r="W29" s="1" t="s">
        <v>4554</v>
      </c>
      <c r="X29" s="1">
        <f>SUMPRODUCT((Model_rxn!A$2:A$1901=Normalized_Fluxes!A29)*(Model_rxn!T$2:T$1901))</f>
        <v>0</v>
      </c>
      <c r="Y29" s="1">
        <f>SUMPRODUCT((Model_rxn!A$2:A$1901=Normalized_Fluxes!A29)*(Model_rxn!D$2:D$1901))</f>
        <v>0</v>
      </c>
      <c r="Z29" s="1">
        <f>SUMPRODUCT((Model_rxn!A$2:A$1901=Normalized_Fluxes!A29)*(Model_rxn!U$2:U$1901))</f>
        <v>0</v>
      </c>
      <c r="AA29" s="1">
        <f>SUMPRODUCT((Model_rxn!A$2:A$1901=Normalized_Fluxes!A29)*(Model_rxn!S$2:S$1901))</f>
        <v>0</v>
      </c>
      <c r="AB29" s="1">
        <f>SUMPRODUCT((Model_rxn!A$2:A$1901=Normalized_Fluxes!A29)*(Model_rxn!V$2:V$1901))</f>
        <v>0</v>
      </c>
      <c r="AC29" s="1">
        <f>SUMPRODUCT((Model_rxn!A$2:A$1901=Normalized_Fluxes!A29)*(Model_rxn!Z$2:Z$1901))</f>
        <v>0</v>
      </c>
      <c r="AD29" s="1">
        <f>SUMPRODUCT((Model_rxn!A$2:A$1901=Normalized_Fluxes!A29)*(Model_rxn!AA$2:AA$1901))</f>
        <v>0</v>
      </c>
      <c r="AE29" s="1"/>
      <c r="AF29" s="75"/>
      <c r="AG29" s="1" t="s">
        <v>37</v>
      </c>
      <c r="AH29" s="1">
        <v>0</v>
      </c>
      <c r="AI29" s="1">
        <v>0</v>
      </c>
      <c r="AJ29" s="1">
        <v>0</v>
      </c>
      <c r="AK29" s="1">
        <v>0</v>
      </c>
      <c r="AL29" s="1">
        <v>0</v>
      </c>
      <c r="AM29" s="1">
        <v>0</v>
      </c>
      <c r="AN29" s="1"/>
      <c r="AO29">
        <f t="shared" si="3"/>
        <v>0</v>
      </c>
      <c r="AP29">
        <f t="shared" si="4"/>
        <v>0</v>
      </c>
      <c r="AQ29">
        <f t="shared" si="5"/>
        <v>0</v>
      </c>
      <c r="AR29">
        <f t="shared" si="6"/>
        <v>0</v>
      </c>
      <c r="AS29">
        <f t="shared" si="7"/>
        <v>0</v>
      </c>
      <c r="AT29">
        <f t="shared" si="8"/>
        <v>0</v>
      </c>
      <c r="AV29">
        <f t="shared" si="9"/>
        <v>0</v>
      </c>
      <c r="AW29">
        <f t="shared" si="10"/>
        <v>0</v>
      </c>
      <c r="AX29">
        <f t="shared" si="11"/>
        <v>0</v>
      </c>
      <c r="AY29">
        <f t="shared" si="12"/>
        <v>0</v>
      </c>
      <c r="AZ29" t="s">
        <v>1137</v>
      </c>
      <c r="BA29" t="s">
        <v>4554</v>
      </c>
      <c r="BB29">
        <f>SUMPRODUCT((Model_rxn!A$2:A$1901=AG29)*(Model_rxn!V$2:V$1901))</f>
        <v>0</v>
      </c>
      <c r="BC29">
        <v>0</v>
      </c>
      <c r="BD29">
        <v>0</v>
      </c>
    </row>
    <row r="30" spans="1:56">
      <c r="A30" s="1" t="s">
        <v>38</v>
      </c>
      <c r="B30" s="1">
        <v>0.13941236068895599</v>
      </c>
      <c r="C30" s="1">
        <v>0.12243861134631601</v>
      </c>
      <c r="D30" s="1">
        <v>0.103444066614351</v>
      </c>
      <c r="E30" s="1">
        <v>0.100662251655629</v>
      </c>
      <c r="F30" s="1">
        <v>9.4059405940594004E-2</v>
      </c>
      <c r="G30" s="1">
        <v>0.12436115843270799</v>
      </c>
      <c r="H30" s="1"/>
      <c r="I30" s="1">
        <v>8.5315365542438446E-2</v>
      </c>
      <c r="J30" s="1">
        <v>0.11747971714201368</v>
      </c>
      <c r="K30" s="1">
        <v>0.12695944247763696</v>
      </c>
      <c r="L30" s="1">
        <v>3.5184221607764028E-2</v>
      </c>
      <c r="M30" s="1">
        <v>5.8617108858160086E-2</v>
      </c>
      <c r="N30" s="1">
        <v>3.8434436972239534E-2</v>
      </c>
      <c r="O30" s="1"/>
      <c r="P30" s="1">
        <v>0.10991817505402969</v>
      </c>
      <c r="Q30" s="1">
        <v>2.1827505011050814E-2</v>
      </c>
      <c r="R30" s="1">
        <v>4.4078589146054552E-2</v>
      </c>
      <c r="S30" s="1">
        <v>1.2695171977698028E-2</v>
      </c>
      <c r="T30" s="1">
        <f t="shared" si="1"/>
        <v>2.4936863267064981</v>
      </c>
      <c r="U30" s="1">
        <f t="shared" si="2"/>
        <v>1.7482711606246787E-2</v>
      </c>
      <c r="V30" s="1" t="s">
        <v>1552</v>
      </c>
      <c r="W30" s="1" t="s">
        <v>2318</v>
      </c>
      <c r="X30" s="1">
        <f>SUMPRODUCT((Model_rxn!A$2:A$1901=Normalized_Fluxes!A30)*(Model_rxn!T$2:T$1901))</f>
        <v>0</v>
      </c>
      <c r="Y30" s="1">
        <f>SUMPRODUCT((Model_rxn!A$2:A$1901=Normalized_Fluxes!A30)*(Model_rxn!D$2:D$1901))</f>
        <v>1</v>
      </c>
      <c r="Z30" s="1">
        <f>SUMPRODUCT((Model_rxn!A$2:A$1901=Normalized_Fluxes!A30)*(Model_rxn!U$2:U$1901))</f>
        <v>1</v>
      </c>
      <c r="AA30" s="1">
        <f>SUMPRODUCT((Model_rxn!A$2:A$1901=Normalized_Fluxes!A30)*(Model_rxn!S$2:S$1901))</f>
        <v>1</v>
      </c>
      <c r="AB30" s="1">
        <f>SUMPRODUCT((Model_rxn!A$2:A$1901=Normalized_Fluxes!A30)*(Model_rxn!V$2:V$1901))</f>
        <v>0</v>
      </c>
      <c r="AC30" s="1">
        <f>SUMPRODUCT((Model_rxn!A$2:A$1901=Normalized_Fluxes!A30)*(Model_rxn!Z$2:Z$1901))</f>
        <v>0</v>
      </c>
      <c r="AD30" s="1">
        <f>SUMPRODUCT((Model_rxn!A$2:A$1901=Normalized_Fluxes!A30)*(Model_rxn!AA$2:AA$1901))</f>
        <v>0</v>
      </c>
      <c r="AE30" s="1"/>
      <c r="AF30" s="75"/>
      <c r="AG30" s="1" t="s">
        <v>38</v>
      </c>
      <c r="AH30" s="1">
        <v>0</v>
      </c>
      <c r="AI30" s="1">
        <v>0</v>
      </c>
      <c r="AJ30" s="1">
        <v>0</v>
      </c>
      <c r="AK30" s="1">
        <v>0</v>
      </c>
      <c r="AL30" s="1">
        <v>0</v>
      </c>
      <c r="AM30" s="1">
        <v>0</v>
      </c>
      <c r="AN30" s="1"/>
      <c r="AO30">
        <f t="shared" si="3"/>
        <v>0</v>
      </c>
      <c r="AP30">
        <f t="shared" si="4"/>
        <v>0</v>
      </c>
      <c r="AQ30">
        <f t="shared" si="5"/>
        <v>0</v>
      </c>
      <c r="AR30">
        <f t="shared" si="6"/>
        <v>0</v>
      </c>
      <c r="AS30">
        <f t="shared" si="7"/>
        <v>0</v>
      </c>
      <c r="AT30">
        <f t="shared" si="8"/>
        <v>0</v>
      </c>
      <c r="AV30">
        <f t="shared" si="9"/>
        <v>0</v>
      </c>
      <c r="AW30">
        <f t="shared" si="10"/>
        <v>0</v>
      </c>
      <c r="AX30">
        <f t="shared" si="11"/>
        <v>0</v>
      </c>
      <c r="AY30">
        <f t="shared" si="12"/>
        <v>0</v>
      </c>
      <c r="AZ30" t="s">
        <v>1552</v>
      </c>
      <c r="BA30" t="s">
        <v>2318</v>
      </c>
      <c r="BB30">
        <f>SUMPRODUCT((Model_rxn!A$2:A$1901=AG30)*(Model_rxn!V$2:V$1901))</f>
        <v>0</v>
      </c>
      <c r="BC30">
        <v>0</v>
      </c>
      <c r="BD30">
        <v>1</v>
      </c>
    </row>
    <row r="31" spans="1:56">
      <c r="A31" s="1" t="s">
        <v>39</v>
      </c>
      <c r="B31" s="1">
        <v>0.34495241182518299</v>
      </c>
      <c r="C31" s="1">
        <v>0.18472457903259501</v>
      </c>
      <c r="D31" s="1">
        <v>0.115528816810532</v>
      </c>
      <c r="E31" s="1">
        <v>0.31035482280738502</v>
      </c>
      <c r="F31" s="1">
        <v>0.437588401697312</v>
      </c>
      <c r="G31" s="1">
        <v>0.33612806388396299</v>
      </c>
      <c r="H31" s="1"/>
      <c r="I31" s="1">
        <v>0.21109850636036628</v>
      </c>
      <c r="J31" s="1">
        <v>0.17724303677819991</v>
      </c>
      <c r="K31" s="1">
        <v>0.14179135307052351</v>
      </c>
      <c r="L31" s="1">
        <v>0.10847753435965141</v>
      </c>
      <c r="M31" s="1">
        <v>0.27270177523298139</v>
      </c>
      <c r="N31" s="1">
        <v>0.1038820564938651</v>
      </c>
      <c r="O31" s="1"/>
      <c r="P31" s="1">
        <v>0.17671096540302988</v>
      </c>
      <c r="Q31" s="1">
        <v>3.465664004554779E-2</v>
      </c>
      <c r="R31" s="1">
        <v>0.16168712202883265</v>
      </c>
      <c r="S31" s="1">
        <v>9.6168963411964611E-2</v>
      </c>
      <c r="T31" s="1">
        <f t="shared" si="1"/>
        <v>1.0929192330575228</v>
      </c>
      <c r="U31" s="1">
        <f t="shared" si="2"/>
        <v>0.81844508043064612</v>
      </c>
      <c r="V31" s="1" t="s">
        <v>1137</v>
      </c>
      <c r="W31" s="1" t="s">
        <v>7517</v>
      </c>
      <c r="X31" s="1">
        <f>SUMPRODUCT((Model_rxn!A$2:A$1901=Normalized_Fluxes!A31)*(Model_rxn!T$2:T$1901))</f>
        <v>0</v>
      </c>
      <c r="Y31" s="1">
        <f>SUMPRODUCT((Model_rxn!A$2:A$1901=Normalized_Fluxes!A31)*(Model_rxn!D$2:D$1901))</f>
        <v>0</v>
      </c>
      <c r="Z31" s="1">
        <f>SUMPRODUCT((Model_rxn!A$2:A$1901=Normalized_Fluxes!A31)*(Model_rxn!U$2:U$1901))</f>
        <v>0</v>
      </c>
      <c r="AA31" s="1">
        <f>SUMPRODUCT((Model_rxn!A$2:A$1901=Normalized_Fluxes!A31)*(Model_rxn!S$2:S$1901))</f>
        <v>0</v>
      </c>
      <c r="AB31" s="1">
        <f>SUMPRODUCT((Model_rxn!A$2:A$1901=Normalized_Fluxes!A31)*(Model_rxn!V$2:V$1901))</f>
        <v>1</v>
      </c>
      <c r="AC31" s="1">
        <f>SUMPRODUCT((Model_rxn!A$2:A$1901=Normalized_Fluxes!A31)*(Model_rxn!Z$2:Z$1901))</f>
        <v>1</v>
      </c>
      <c r="AD31" s="1">
        <f>SUMPRODUCT((Model_rxn!A$2:A$1901=Normalized_Fluxes!A31)*(Model_rxn!AA$2:AA$1901))</f>
        <v>0</v>
      </c>
      <c r="AE31" s="1"/>
      <c r="AF31" s="75"/>
      <c r="AG31" s="1" t="s">
        <v>39</v>
      </c>
      <c r="AH31" s="1">
        <v>1.2832039097569E-2</v>
      </c>
      <c r="AI31" s="1">
        <v>5.0014659316227001E-3</v>
      </c>
      <c r="AJ31" s="1">
        <v>1.37420176827962E-2</v>
      </c>
      <c r="AK31" s="1">
        <v>5.2093483436996303E-2</v>
      </c>
      <c r="AL31" s="1">
        <v>4.4012066736134302E-2</v>
      </c>
      <c r="AM31" s="1">
        <v>5.3985742108487098E-2</v>
      </c>
      <c r="AN31" s="1"/>
      <c r="AO31">
        <f t="shared" si="3"/>
        <v>2.6348691982476108E-2</v>
      </c>
      <c r="AP31">
        <f t="shared" si="4"/>
        <v>1.5223729309022523E-2</v>
      </c>
      <c r="AQ31">
        <f t="shared" si="5"/>
        <v>3.5632026523840551E-2</v>
      </c>
      <c r="AR31">
        <f t="shared" si="6"/>
        <v>2.804816665506657E-2</v>
      </c>
      <c r="AS31">
        <f t="shared" si="7"/>
        <v>2.5017798405208659E-2</v>
      </c>
      <c r="AT31">
        <f t="shared" si="8"/>
        <v>2.8732713163397469E-2</v>
      </c>
      <c r="AV31">
        <f t="shared" si="9"/>
        <v>2.5734815938446395E-2</v>
      </c>
      <c r="AW31">
        <f t="shared" si="10"/>
        <v>1.0217988141026714E-2</v>
      </c>
      <c r="AX31">
        <f t="shared" si="11"/>
        <v>2.7266226074557569E-2</v>
      </c>
      <c r="AY31">
        <f t="shared" si="12"/>
        <v>1.9770486131446855E-3</v>
      </c>
      <c r="AZ31" t="s">
        <v>1137</v>
      </c>
      <c r="BA31" t="s">
        <v>7517</v>
      </c>
      <c r="BB31">
        <f>SUMPRODUCT((Model_rxn!A$2:A$1901=AG31)*(Model_rxn!V$2:V$1901))</f>
        <v>1</v>
      </c>
      <c r="BC31">
        <v>0</v>
      </c>
      <c r="BD31">
        <v>0</v>
      </c>
    </row>
    <row r="32" spans="1:56">
      <c r="A32" s="1" t="s">
        <v>40</v>
      </c>
      <c r="B32" s="1">
        <v>8.6843247937472806E-2</v>
      </c>
      <c r="C32" s="1">
        <v>3.7044877222692597E-2</v>
      </c>
      <c r="D32" s="1">
        <v>2.61574679571017E-2</v>
      </c>
      <c r="E32" s="1">
        <v>0.34664735099337701</v>
      </c>
      <c r="F32" s="1">
        <v>0.26962517680339398</v>
      </c>
      <c r="G32" s="1">
        <v>0.27683134582623498</v>
      </c>
      <c r="H32" s="1"/>
      <c r="I32" s="1">
        <v>5.3144953618628733E-2</v>
      </c>
      <c r="J32" s="1">
        <v>3.5544520227960737E-2</v>
      </c>
      <c r="K32" s="1">
        <v>3.2103702582005463E-2</v>
      </c>
      <c r="L32" s="1">
        <v>0.12116276972246041</v>
      </c>
      <c r="M32" s="1">
        <v>0.16802836655769543</v>
      </c>
      <c r="N32" s="1">
        <v>8.5556109698478877E-2</v>
      </c>
      <c r="O32" s="1"/>
      <c r="P32" s="1">
        <v>4.026439214286498E-2</v>
      </c>
      <c r="Q32" s="1">
        <v>1.1286782290200166E-2</v>
      </c>
      <c r="R32" s="1">
        <v>0.12491574865954491</v>
      </c>
      <c r="S32" s="1">
        <v>4.1364017286039813E-2</v>
      </c>
      <c r="T32" s="1">
        <f t="shared" si="1"/>
        <v>0.32233239263213065</v>
      </c>
      <c r="U32" s="1">
        <f t="shared" si="2"/>
        <v>6.2335101600860893E-2</v>
      </c>
      <c r="V32" s="1" t="s">
        <v>1137</v>
      </c>
      <c r="W32" s="1" t="s">
        <v>4554</v>
      </c>
      <c r="X32" s="1">
        <f>SUMPRODUCT((Model_rxn!A$2:A$1901=Normalized_Fluxes!A32)*(Model_rxn!T$2:T$1901))</f>
        <v>0</v>
      </c>
      <c r="Y32" s="1">
        <f>SUMPRODUCT((Model_rxn!A$2:A$1901=Normalized_Fluxes!A32)*(Model_rxn!D$2:D$1901))</f>
        <v>0</v>
      </c>
      <c r="Z32" s="1">
        <f>SUMPRODUCT((Model_rxn!A$2:A$1901=Normalized_Fluxes!A32)*(Model_rxn!U$2:U$1901))</f>
        <v>0</v>
      </c>
      <c r="AA32" s="1">
        <f>SUMPRODUCT((Model_rxn!A$2:A$1901=Normalized_Fluxes!A32)*(Model_rxn!S$2:S$1901))</f>
        <v>0</v>
      </c>
      <c r="AB32" s="1">
        <f>SUMPRODUCT((Model_rxn!A$2:A$1901=Normalized_Fluxes!A32)*(Model_rxn!V$2:V$1901))</f>
        <v>0</v>
      </c>
      <c r="AC32" s="1">
        <f>SUMPRODUCT((Model_rxn!A$2:A$1901=Normalized_Fluxes!A32)*(Model_rxn!Z$2:Z$1901))</f>
        <v>0</v>
      </c>
      <c r="AD32" s="1">
        <f>SUMPRODUCT((Model_rxn!A$2:A$1901=Normalized_Fluxes!A32)*(Model_rxn!AA$2:AA$1901))</f>
        <v>0</v>
      </c>
      <c r="AE32" s="1"/>
      <c r="AF32" s="75"/>
      <c r="AG32" s="1" t="s">
        <v>40</v>
      </c>
      <c r="AH32" s="1">
        <v>0</v>
      </c>
      <c r="AI32" s="1">
        <v>0</v>
      </c>
      <c r="AJ32" s="1">
        <v>0</v>
      </c>
      <c r="AK32" s="1">
        <v>0</v>
      </c>
      <c r="AL32" s="1">
        <v>0</v>
      </c>
      <c r="AM32" s="1">
        <v>0</v>
      </c>
      <c r="AN32" s="1"/>
      <c r="AO32">
        <f t="shared" si="3"/>
        <v>0</v>
      </c>
      <c r="AP32">
        <f t="shared" si="4"/>
        <v>0</v>
      </c>
      <c r="AQ32">
        <f t="shared" si="5"/>
        <v>0</v>
      </c>
      <c r="AR32">
        <f t="shared" si="6"/>
        <v>0</v>
      </c>
      <c r="AS32">
        <f t="shared" si="7"/>
        <v>0</v>
      </c>
      <c r="AT32">
        <f t="shared" si="8"/>
        <v>0</v>
      </c>
      <c r="AV32">
        <f t="shared" si="9"/>
        <v>0</v>
      </c>
      <c r="AW32">
        <f t="shared" si="10"/>
        <v>0</v>
      </c>
      <c r="AX32">
        <f t="shared" si="11"/>
        <v>0</v>
      </c>
      <c r="AY32">
        <f t="shared" si="12"/>
        <v>0</v>
      </c>
      <c r="AZ32" t="s">
        <v>1137</v>
      </c>
      <c r="BA32" t="s">
        <v>4554</v>
      </c>
      <c r="BB32">
        <f>SUMPRODUCT((Model_rxn!A$2:A$1901=AG32)*(Model_rxn!V$2:V$1901))</f>
        <v>0</v>
      </c>
      <c r="BC32">
        <v>0</v>
      </c>
      <c r="BD32">
        <v>0</v>
      </c>
    </row>
    <row r="33" spans="1:56">
      <c r="A33" s="1" t="s">
        <v>41</v>
      </c>
      <c r="B33" s="1">
        <v>0</v>
      </c>
      <c r="C33" s="1">
        <v>0</v>
      </c>
      <c r="D33" s="1">
        <v>0</v>
      </c>
      <c r="E33" s="1">
        <v>0</v>
      </c>
      <c r="F33" s="1">
        <v>0</v>
      </c>
      <c r="G33" s="1">
        <v>0</v>
      </c>
      <c r="H33" s="1"/>
      <c r="I33" s="1">
        <v>0</v>
      </c>
      <c r="J33" s="1">
        <v>0</v>
      </c>
      <c r="K33" s="1">
        <v>0</v>
      </c>
      <c r="L33" s="1">
        <v>0</v>
      </c>
      <c r="M33" s="1">
        <v>0</v>
      </c>
      <c r="N33" s="1">
        <v>0</v>
      </c>
      <c r="O33" s="1"/>
      <c r="P33" s="1">
        <v>0</v>
      </c>
      <c r="Q33" s="1">
        <v>0</v>
      </c>
      <c r="R33" s="1">
        <v>0</v>
      </c>
      <c r="S33" s="1">
        <v>0</v>
      </c>
      <c r="T33" s="1" t="str">
        <f t="shared" si="1"/>
        <v>NA</v>
      </c>
      <c r="U33" s="1" t="str">
        <f t="shared" si="2"/>
        <v>NA</v>
      </c>
      <c r="V33" s="1" t="s">
        <v>1966</v>
      </c>
      <c r="W33" s="1" t="s">
        <v>6615</v>
      </c>
      <c r="X33" s="1">
        <f>SUMPRODUCT((Model_rxn!A$2:A$1901=Normalized_Fluxes!A33)*(Model_rxn!T$2:T$1901))</f>
        <v>0</v>
      </c>
      <c r="Y33" s="1">
        <f>SUMPRODUCT((Model_rxn!A$2:A$1901=Normalized_Fluxes!A33)*(Model_rxn!D$2:D$1901))</f>
        <v>0</v>
      </c>
      <c r="Z33" s="1">
        <f>SUMPRODUCT((Model_rxn!A$2:A$1901=Normalized_Fluxes!A33)*(Model_rxn!U$2:U$1901))</f>
        <v>1</v>
      </c>
      <c r="AA33" s="1">
        <f>SUMPRODUCT((Model_rxn!A$2:A$1901=Normalized_Fluxes!A33)*(Model_rxn!S$2:S$1901))</f>
        <v>1</v>
      </c>
      <c r="AB33" s="1">
        <f>SUMPRODUCT((Model_rxn!A$2:A$1901=Normalized_Fluxes!A33)*(Model_rxn!V$2:V$1901))</f>
        <v>1</v>
      </c>
      <c r="AC33" s="1">
        <f>SUMPRODUCT((Model_rxn!A$2:A$1901=Normalized_Fluxes!A33)*(Model_rxn!Z$2:Z$1901))</f>
        <v>0</v>
      </c>
      <c r="AD33" s="1">
        <f>SUMPRODUCT((Model_rxn!A$2:A$1901=Normalized_Fluxes!A33)*(Model_rxn!AA$2:AA$1901))</f>
        <v>0</v>
      </c>
      <c r="AE33" s="1"/>
      <c r="AF33" s="75"/>
      <c r="AG33" s="1" t="s">
        <v>41</v>
      </c>
      <c r="AH33" s="1">
        <v>0</v>
      </c>
      <c r="AI33" s="1">
        <v>0</v>
      </c>
      <c r="AJ33" s="1">
        <v>0</v>
      </c>
      <c r="AK33" s="1">
        <v>0</v>
      </c>
      <c r="AL33" s="1">
        <v>0</v>
      </c>
      <c r="AM33" s="1">
        <v>0</v>
      </c>
      <c r="AN33" s="1"/>
      <c r="AO33">
        <f t="shared" si="3"/>
        <v>0</v>
      </c>
      <c r="AP33">
        <f t="shared" si="4"/>
        <v>0</v>
      </c>
      <c r="AQ33">
        <f t="shared" si="5"/>
        <v>0</v>
      </c>
      <c r="AR33">
        <f t="shared" si="6"/>
        <v>0</v>
      </c>
      <c r="AS33">
        <f t="shared" si="7"/>
        <v>0</v>
      </c>
      <c r="AT33">
        <f t="shared" si="8"/>
        <v>0</v>
      </c>
      <c r="AV33">
        <f t="shared" si="9"/>
        <v>0</v>
      </c>
      <c r="AW33">
        <f t="shared" si="10"/>
        <v>0</v>
      </c>
      <c r="AX33">
        <f t="shared" si="11"/>
        <v>0</v>
      </c>
      <c r="AY33">
        <f t="shared" si="12"/>
        <v>0</v>
      </c>
      <c r="AZ33" t="s">
        <v>1966</v>
      </c>
      <c r="BA33" t="s">
        <v>6615</v>
      </c>
      <c r="BB33">
        <f>SUMPRODUCT((Model_rxn!A$2:A$1901=AG33)*(Model_rxn!V$2:V$1901))</f>
        <v>1</v>
      </c>
      <c r="BC33">
        <v>0</v>
      </c>
      <c r="BD33">
        <v>1</v>
      </c>
    </row>
    <row r="34" spans="1:56">
      <c r="A34" s="1" t="s">
        <v>42</v>
      </c>
      <c r="B34" s="1">
        <v>8.6843247937472806E-2</v>
      </c>
      <c r="C34" s="1">
        <v>3.7044877222692597E-2</v>
      </c>
      <c r="D34" s="1">
        <v>2.61574679571017E-2</v>
      </c>
      <c r="E34" s="1">
        <v>0.34664735099337701</v>
      </c>
      <c r="F34" s="1">
        <v>0.26962517680339398</v>
      </c>
      <c r="G34" s="1">
        <v>0.27683134582623498</v>
      </c>
      <c r="H34" s="1"/>
      <c r="I34" s="1">
        <v>5.3144953618628733E-2</v>
      </c>
      <c r="J34" s="1">
        <v>3.5544520227960737E-2</v>
      </c>
      <c r="K34" s="1">
        <v>3.2103702582005463E-2</v>
      </c>
      <c r="L34" s="1">
        <v>0.12116276972246041</v>
      </c>
      <c r="M34" s="1">
        <v>0.16802836655769543</v>
      </c>
      <c r="N34" s="1">
        <v>8.5556109698478877E-2</v>
      </c>
      <c r="O34" s="1"/>
      <c r="P34" s="1">
        <v>4.026439214286498E-2</v>
      </c>
      <c r="Q34" s="1">
        <v>1.1286782290200166E-2</v>
      </c>
      <c r="R34" s="1">
        <v>0.12491574865954491</v>
      </c>
      <c r="S34" s="1">
        <v>4.1364017286039813E-2</v>
      </c>
      <c r="T34" s="1">
        <f t="shared" si="1"/>
        <v>0.32233239263213065</v>
      </c>
      <c r="U34" s="1">
        <f t="shared" si="2"/>
        <v>6.2335101600860893E-2</v>
      </c>
      <c r="V34" s="1" t="s">
        <v>1137</v>
      </c>
      <c r="W34" s="1" t="s">
        <v>4554</v>
      </c>
      <c r="X34" s="1">
        <f>SUMPRODUCT((Model_rxn!A$2:A$1901=Normalized_Fluxes!A34)*(Model_rxn!T$2:T$1901))</f>
        <v>0</v>
      </c>
      <c r="Y34" s="1">
        <f>SUMPRODUCT((Model_rxn!A$2:A$1901=Normalized_Fluxes!A34)*(Model_rxn!D$2:D$1901))</f>
        <v>0</v>
      </c>
      <c r="Z34" s="1">
        <f>SUMPRODUCT((Model_rxn!A$2:A$1901=Normalized_Fluxes!A34)*(Model_rxn!U$2:U$1901))</f>
        <v>0</v>
      </c>
      <c r="AA34" s="1">
        <f>SUMPRODUCT((Model_rxn!A$2:A$1901=Normalized_Fluxes!A34)*(Model_rxn!S$2:S$1901))</f>
        <v>0</v>
      </c>
      <c r="AB34" s="1">
        <f>SUMPRODUCT((Model_rxn!A$2:A$1901=Normalized_Fluxes!A34)*(Model_rxn!V$2:V$1901))</f>
        <v>0</v>
      </c>
      <c r="AC34" s="1">
        <f>SUMPRODUCT((Model_rxn!A$2:A$1901=Normalized_Fluxes!A34)*(Model_rxn!Z$2:Z$1901))</f>
        <v>0</v>
      </c>
      <c r="AD34" s="1">
        <f>SUMPRODUCT((Model_rxn!A$2:A$1901=Normalized_Fluxes!A34)*(Model_rxn!AA$2:AA$1901))</f>
        <v>0</v>
      </c>
      <c r="AE34" s="1"/>
      <c r="AF34" s="75"/>
      <c r="AG34" s="1" t="s">
        <v>42</v>
      </c>
      <c r="AH34" s="1">
        <v>0</v>
      </c>
      <c r="AI34" s="1">
        <v>0</v>
      </c>
      <c r="AJ34" s="1">
        <v>0</v>
      </c>
      <c r="AK34" s="1">
        <v>0</v>
      </c>
      <c r="AL34" s="1">
        <v>0</v>
      </c>
      <c r="AM34" s="1">
        <v>0</v>
      </c>
      <c r="AN34" s="1"/>
      <c r="AO34">
        <f t="shared" si="3"/>
        <v>0</v>
      </c>
      <c r="AP34">
        <f t="shared" si="4"/>
        <v>0</v>
      </c>
      <c r="AQ34">
        <f t="shared" si="5"/>
        <v>0</v>
      </c>
      <c r="AR34">
        <f t="shared" si="6"/>
        <v>0</v>
      </c>
      <c r="AS34">
        <f t="shared" si="7"/>
        <v>0</v>
      </c>
      <c r="AT34">
        <f t="shared" si="8"/>
        <v>0</v>
      </c>
      <c r="AV34">
        <f t="shared" si="9"/>
        <v>0</v>
      </c>
      <c r="AW34">
        <f t="shared" si="10"/>
        <v>0</v>
      </c>
      <c r="AX34">
        <f t="shared" si="11"/>
        <v>0</v>
      </c>
      <c r="AY34">
        <f t="shared" si="12"/>
        <v>0</v>
      </c>
      <c r="AZ34" t="s">
        <v>1137</v>
      </c>
      <c r="BA34" t="s">
        <v>4554</v>
      </c>
      <c r="BB34">
        <f>SUMPRODUCT((Model_rxn!A$2:A$1901=AG34)*(Model_rxn!V$2:V$1901))</f>
        <v>0</v>
      </c>
      <c r="BC34">
        <v>0</v>
      </c>
      <c r="BD34">
        <v>0</v>
      </c>
    </row>
    <row r="35" spans="1:56">
      <c r="A35" s="1" t="s">
        <v>43</v>
      </c>
      <c r="B35" s="1">
        <v>0</v>
      </c>
      <c r="C35" s="1">
        <v>0</v>
      </c>
      <c r="D35" s="1">
        <v>0</v>
      </c>
      <c r="E35" s="1">
        <v>0.10117473722851</v>
      </c>
      <c r="F35" s="1">
        <v>0.103767673323984</v>
      </c>
      <c r="G35" s="1">
        <v>0.142822264725294</v>
      </c>
      <c r="H35" s="1"/>
      <c r="I35" s="1">
        <v>0</v>
      </c>
      <c r="J35" s="1">
        <v>0</v>
      </c>
      <c r="K35" s="1">
        <v>0</v>
      </c>
      <c r="L35" s="1">
        <v>3.536334939072594E-2</v>
      </c>
      <c r="M35" s="1">
        <v>6.466722750759861E-2</v>
      </c>
      <c r="N35" s="1">
        <v>4.4139934051732777E-2</v>
      </c>
      <c r="O35" s="1"/>
      <c r="P35" s="1">
        <v>0</v>
      </c>
      <c r="Q35" s="1">
        <v>0</v>
      </c>
      <c r="R35" s="1">
        <v>4.8056836983352447E-2</v>
      </c>
      <c r="S35" s="1">
        <v>1.5039478534973536E-2</v>
      </c>
      <c r="T35" s="1">
        <f t="shared" si="1"/>
        <v>0</v>
      </c>
      <c r="U35" s="1">
        <f t="shared" si="2"/>
        <v>3.1129917039085818E-2</v>
      </c>
      <c r="V35" s="1" t="s">
        <v>1137</v>
      </c>
      <c r="W35" s="1" t="s">
        <v>5514</v>
      </c>
      <c r="X35" s="1">
        <f>SUMPRODUCT((Model_rxn!A$2:A$1901=Normalized_Fluxes!A35)*(Model_rxn!T$2:T$1901))</f>
        <v>0</v>
      </c>
      <c r="Y35" s="1">
        <f>SUMPRODUCT((Model_rxn!A$2:A$1901=Normalized_Fluxes!A35)*(Model_rxn!D$2:D$1901))</f>
        <v>0</v>
      </c>
      <c r="Z35" s="1">
        <f>SUMPRODUCT((Model_rxn!A$2:A$1901=Normalized_Fluxes!A35)*(Model_rxn!U$2:U$1901))</f>
        <v>0</v>
      </c>
      <c r="AA35" s="1">
        <f>SUMPRODUCT((Model_rxn!A$2:A$1901=Normalized_Fluxes!A35)*(Model_rxn!S$2:S$1901))</f>
        <v>0</v>
      </c>
      <c r="AB35" s="1">
        <f>SUMPRODUCT((Model_rxn!A$2:A$1901=Normalized_Fluxes!A35)*(Model_rxn!V$2:V$1901))</f>
        <v>1</v>
      </c>
      <c r="AC35" s="1">
        <f>SUMPRODUCT((Model_rxn!A$2:A$1901=Normalized_Fluxes!A35)*(Model_rxn!Z$2:Z$1901))</f>
        <v>0</v>
      </c>
      <c r="AD35" s="1">
        <f>SUMPRODUCT((Model_rxn!A$2:A$1901=Normalized_Fluxes!A35)*(Model_rxn!AA$2:AA$1901))</f>
        <v>0</v>
      </c>
      <c r="AE35" s="1"/>
      <c r="AF35" s="75"/>
      <c r="AG35" s="1" t="s">
        <v>43</v>
      </c>
      <c r="AH35" s="1">
        <v>0</v>
      </c>
      <c r="AI35" s="1">
        <v>0</v>
      </c>
      <c r="AJ35" s="1">
        <v>0</v>
      </c>
      <c r="AK35" s="1">
        <v>0</v>
      </c>
      <c r="AL35" s="1">
        <v>0</v>
      </c>
      <c r="AM35" s="1">
        <v>0</v>
      </c>
      <c r="AN35" s="1"/>
      <c r="AO35">
        <f t="shared" si="3"/>
        <v>0</v>
      </c>
      <c r="AP35">
        <f t="shared" si="4"/>
        <v>0</v>
      </c>
      <c r="AQ35">
        <f t="shared" si="5"/>
        <v>0</v>
      </c>
      <c r="AR35">
        <f t="shared" si="6"/>
        <v>0</v>
      </c>
      <c r="AS35">
        <f t="shared" si="7"/>
        <v>0</v>
      </c>
      <c r="AT35">
        <f t="shared" si="8"/>
        <v>0</v>
      </c>
      <c r="AV35">
        <f t="shared" si="9"/>
        <v>0</v>
      </c>
      <c r="AW35">
        <f t="shared" si="10"/>
        <v>0</v>
      </c>
      <c r="AX35">
        <f t="shared" si="11"/>
        <v>0</v>
      </c>
      <c r="AY35">
        <f t="shared" si="12"/>
        <v>0</v>
      </c>
      <c r="AZ35" t="s">
        <v>1137</v>
      </c>
      <c r="BA35" t="s">
        <v>5514</v>
      </c>
      <c r="BB35">
        <f>SUMPRODUCT((Model_rxn!A$2:A$1901=AG35)*(Model_rxn!V$2:V$1901))</f>
        <v>1</v>
      </c>
      <c r="BC35">
        <v>0</v>
      </c>
      <c r="BD35">
        <v>0</v>
      </c>
    </row>
    <row r="36" spans="1:56">
      <c r="A36" s="1" t="s">
        <v>44</v>
      </c>
      <c r="B36" s="1">
        <v>0.108915906788247</v>
      </c>
      <c r="C36" s="1">
        <v>9.5655165114309895E-2</v>
      </c>
      <c r="D36" s="1">
        <v>8.0815677042462203E-2</v>
      </c>
      <c r="E36" s="1">
        <v>7.8642384105960195E-2</v>
      </c>
      <c r="F36" s="1">
        <v>7.3483910891089105E-2</v>
      </c>
      <c r="G36" s="1">
        <v>9.7157155025553596E-2</v>
      </c>
      <c r="H36" s="1"/>
      <c r="I36" s="1">
        <v>6.6652629330030119E-2</v>
      </c>
      <c r="J36" s="1">
        <v>9.1781029017198687E-2</v>
      </c>
      <c r="K36" s="1">
        <v>9.918706443565449E-2</v>
      </c>
      <c r="L36" s="1">
        <v>2.7487673131065659E-2</v>
      </c>
      <c r="M36" s="1">
        <v>4.5794616295437594E-2</v>
      </c>
      <c r="N36" s="1">
        <v>3.0026903884562289E-2</v>
      </c>
      <c r="O36" s="1"/>
      <c r="P36" s="1">
        <v>8.5873574260961094E-2</v>
      </c>
      <c r="Q36" s="1">
        <v>1.7052738289883813E-2</v>
      </c>
      <c r="R36" s="1">
        <v>3.4436397770355183E-2</v>
      </c>
      <c r="S36" s="1">
        <v>9.918103107576565E-3</v>
      </c>
      <c r="T36" s="1">
        <f t="shared" si="1"/>
        <v>2.4936863267065048</v>
      </c>
      <c r="U36" s="1">
        <f t="shared" si="2"/>
        <v>1.7482711606247477E-2</v>
      </c>
      <c r="V36" s="1" t="s">
        <v>1552</v>
      </c>
      <c r="W36" s="1" t="s">
        <v>2318</v>
      </c>
      <c r="X36" s="1">
        <f>SUMPRODUCT((Model_rxn!A$2:A$1901=Normalized_Fluxes!A36)*(Model_rxn!T$2:T$1901))</f>
        <v>0</v>
      </c>
      <c r="Y36" s="1">
        <f>SUMPRODUCT((Model_rxn!A$2:A$1901=Normalized_Fluxes!A36)*(Model_rxn!D$2:D$1901))</f>
        <v>1</v>
      </c>
      <c r="Z36" s="1">
        <f>SUMPRODUCT((Model_rxn!A$2:A$1901=Normalized_Fluxes!A36)*(Model_rxn!U$2:U$1901))</f>
        <v>1</v>
      </c>
      <c r="AA36" s="1">
        <f>SUMPRODUCT((Model_rxn!A$2:A$1901=Normalized_Fluxes!A36)*(Model_rxn!S$2:S$1901))</f>
        <v>1</v>
      </c>
      <c r="AB36" s="1">
        <f>SUMPRODUCT((Model_rxn!A$2:A$1901=Normalized_Fluxes!A36)*(Model_rxn!V$2:V$1901))</f>
        <v>0</v>
      </c>
      <c r="AC36" s="1">
        <f>SUMPRODUCT((Model_rxn!A$2:A$1901=Normalized_Fluxes!A36)*(Model_rxn!Z$2:Z$1901))</f>
        <v>0</v>
      </c>
      <c r="AD36" s="1">
        <f>SUMPRODUCT((Model_rxn!A$2:A$1901=Normalized_Fluxes!A36)*(Model_rxn!AA$2:AA$1901))</f>
        <v>0</v>
      </c>
      <c r="AE36" s="1"/>
      <c r="AF36" s="75"/>
      <c r="AG36" s="1" t="s">
        <v>44</v>
      </c>
      <c r="AH36" s="1">
        <v>0</v>
      </c>
      <c r="AI36" s="1">
        <v>0</v>
      </c>
      <c r="AJ36" s="1">
        <v>0</v>
      </c>
      <c r="AK36" s="1">
        <v>0</v>
      </c>
      <c r="AL36" s="1">
        <v>0</v>
      </c>
      <c r="AM36" s="1">
        <v>0</v>
      </c>
      <c r="AN36" s="1"/>
      <c r="AO36">
        <f t="shared" si="3"/>
        <v>0</v>
      </c>
      <c r="AP36">
        <f t="shared" si="4"/>
        <v>0</v>
      </c>
      <c r="AQ36">
        <f t="shared" si="5"/>
        <v>0</v>
      </c>
      <c r="AR36">
        <f t="shared" si="6"/>
        <v>0</v>
      </c>
      <c r="AS36">
        <f t="shared" si="7"/>
        <v>0</v>
      </c>
      <c r="AT36">
        <f t="shared" si="8"/>
        <v>0</v>
      </c>
      <c r="AV36">
        <f t="shared" si="9"/>
        <v>0</v>
      </c>
      <c r="AW36">
        <f t="shared" si="10"/>
        <v>0</v>
      </c>
      <c r="AX36">
        <f t="shared" si="11"/>
        <v>0</v>
      </c>
      <c r="AY36">
        <f t="shared" si="12"/>
        <v>0</v>
      </c>
      <c r="AZ36" t="s">
        <v>1552</v>
      </c>
      <c r="BA36" t="s">
        <v>2318</v>
      </c>
      <c r="BB36">
        <f>SUMPRODUCT((Model_rxn!A$2:A$1901=AG36)*(Model_rxn!V$2:V$1901))</f>
        <v>0</v>
      </c>
      <c r="BC36">
        <v>0</v>
      </c>
      <c r="BD36">
        <v>1</v>
      </c>
    </row>
    <row r="37" spans="1:56">
      <c r="A37" s="1" t="s">
        <v>45</v>
      </c>
      <c r="B37" s="1">
        <v>0.104935591254616</v>
      </c>
      <c r="C37" s="1">
        <v>5.5567315837834003E-2</v>
      </c>
      <c r="D37" s="1">
        <v>6.1034091893816297E-2</v>
      </c>
      <c r="E37" s="1">
        <v>0.27938741722027699</v>
      </c>
      <c r="F37" s="1">
        <v>0.27846534653508498</v>
      </c>
      <c r="G37" s="1">
        <v>0.26618398637219798</v>
      </c>
      <c r="H37" s="1"/>
      <c r="I37" s="1">
        <v>6.4216818953907018E-2</v>
      </c>
      <c r="J37" s="1">
        <v>5.3316780345582501E-2</v>
      </c>
      <c r="K37" s="1">
        <v>7.4908639350541206E-2</v>
      </c>
      <c r="L37" s="1">
        <v>9.7653575597813097E-2</v>
      </c>
      <c r="M37" s="1">
        <v>0.17353749333034824</v>
      </c>
      <c r="N37" s="1">
        <v>8.2265490094944077E-2</v>
      </c>
      <c r="O37" s="1"/>
      <c r="P37" s="1">
        <v>6.414741288334358E-2</v>
      </c>
      <c r="Q37" s="1">
        <v>1.079609682822805E-2</v>
      </c>
      <c r="R37" s="1">
        <v>0.11781885300770183</v>
      </c>
      <c r="S37" s="1">
        <v>4.8863313983132872E-2</v>
      </c>
      <c r="T37" s="1">
        <f t="shared" si="1"/>
        <v>0.54445796445794847</v>
      </c>
      <c r="U37" s="1">
        <f t="shared" si="2"/>
        <v>0.19295193067538108</v>
      </c>
      <c r="V37" s="1" t="s">
        <v>1137</v>
      </c>
      <c r="W37" s="1" t="s">
        <v>1653</v>
      </c>
      <c r="X37" s="1">
        <f>SUMPRODUCT((Model_rxn!A$2:A$1901=Normalized_Fluxes!A37)*(Model_rxn!T$2:T$1901))</f>
        <v>0</v>
      </c>
      <c r="Y37" s="1">
        <f>SUMPRODUCT((Model_rxn!A$2:A$1901=Normalized_Fluxes!A37)*(Model_rxn!D$2:D$1901))</f>
        <v>1</v>
      </c>
      <c r="Z37" s="1">
        <f>SUMPRODUCT((Model_rxn!A$2:A$1901=Normalized_Fluxes!A37)*(Model_rxn!U$2:U$1901))</f>
        <v>0</v>
      </c>
      <c r="AA37" s="1">
        <f>SUMPRODUCT((Model_rxn!A$2:A$1901=Normalized_Fluxes!A37)*(Model_rxn!S$2:S$1901))</f>
        <v>0</v>
      </c>
      <c r="AB37" s="1">
        <f>SUMPRODUCT((Model_rxn!A$2:A$1901=Normalized_Fluxes!A37)*(Model_rxn!V$2:V$1901))</f>
        <v>1</v>
      </c>
      <c r="AC37" s="1">
        <f>SUMPRODUCT((Model_rxn!A$2:A$1901=Normalized_Fluxes!A37)*(Model_rxn!Z$2:Z$1901))</f>
        <v>0</v>
      </c>
      <c r="AD37" s="1">
        <f>SUMPRODUCT((Model_rxn!A$2:A$1901=Normalized_Fluxes!A37)*(Model_rxn!AA$2:AA$1901))</f>
        <v>0</v>
      </c>
      <c r="AE37" s="1"/>
      <c r="AF37" s="75"/>
      <c r="AG37" s="1" t="s">
        <v>45</v>
      </c>
      <c r="AH37" s="1">
        <v>0</v>
      </c>
      <c r="AI37" s="1">
        <v>0</v>
      </c>
      <c r="AJ37" s="1">
        <v>0</v>
      </c>
      <c r="AK37" s="1">
        <v>0</v>
      </c>
      <c r="AL37" s="1">
        <v>0</v>
      </c>
      <c r="AM37" s="1">
        <v>0</v>
      </c>
      <c r="AN37" s="1"/>
      <c r="AO37">
        <f t="shared" si="3"/>
        <v>0</v>
      </c>
      <c r="AP37">
        <f t="shared" si="4"/>
        <v>0</v>
      </c>
      <c r="AQ37">
        <f t="shared" si="5"/>
        <v>0</v>
      </c>
      <c r="AR37">
        <f t="shared" si="6"/>
        <v>0</v>
      </c>
      <c r="AS37">
        <f t="shared" si="7"/>
        <v>0</v>
      </c>
      <c r="AT37">
        <f t="shared" si="8"/>
        <v>0</v>
      </c>
      <c r="AV37">
        <f t="shared" si="9"/>
        <v>0</v>
      </c>
      <c r="AW37">
        <f t="shared" si="10"/>
        <v>0</v>
      </c>
      <c r="AX37">
        <f t="shared" si="11"/>
        <v>0</v>
      </c>
      <c r="AY37">
        <f t="shared" si="12"/>
        <v>0</v>
      </c>
      <c r="AZ37" t="s">
        <v>1137</v>
      </c>
      <c r="BA37" t="s">
        <v>1653</v>
      </c>
      <c r="BB37">
        <f>SUMPRODUCT((Model_rxn!A$2:A$1901=AG37)*(Model_rxn!V$2:V$1901))</f>
        <v>1</v>
      </c>
      <c r="BC37">
        <v>0</v>
      </c>
      <c r="BD37">
        <v>0</v>
      </c>
    </row>
    <row r="38" spans="1:56">
      <c r="A38" s="1" t="s">
        <v>46</v>
      </c>
      <c r="B38" s="1">
        <v>0</v>
      </c>
      <c r="C38" s="1">
        <v>0</v>
      </c>
      <c r="D38" s="1">
        <v>0</v>
      </c>
      <c r="E38" s="1">
        <v>0</v>
      </c>
      <c r="F38" s="1">
        <v>0</v>
      </c>
      <c r="G38" s="1">
        <v>0</v>
      </c>
      <c r="H38" s="1"/>
      <c r="I38" s="1">
        <v>0</v>
      </c>
      <c r="J38" s="1">
        <v>0</v>
      </c>
      <c r="K38" s="1">
        <v>0</v>
      </c>
      <c r="L38" s="1">
        <v>0</v>
      </c>
      <c r="M38" s="1">
        <v>0</v>
      </c>
      <c r="N38" s="1">
        <v>0</v>
      </c>
      <c r="O38" s="1"/>
      <c r="P38" s="1">
        <v>0</v>
      </c>
      <c r="Q38" s="1">
        <v>0</v>
      </c>
      <c r="R38" s="1">
        <v>0</v>
      </c>
      <c r="S38" s="1">
        <v>0</v>
      </c>
      <c r="T38" s="1" t="str">
        <f t="shared" si="1"/>
        <v>NA</v>
      </c>
      <c r="U38" s="1" t="str">
        <f t="shared" si="2"/>
        <v>NA</v>
      </c>
      <c r="V38" s="1" t="s">
        <v>1137</v>
      </c>
      <c r="W38" s="1" t="s">
        <v>1940</v>
      </c>
      <c r="X38" s="1">
        <f>SUMPRODUCT((Model_rxn!A$2:A$1901=Normalized_Fluxes!A38)*(Model_rxn!T$2:T$1901))</f>
        <v>0</v>
      </c>
      <c r="Y38" s="1">
        <f>SUMPRODUCT((Model_rxn!A$2:A$1901=Normalized_Fluxes!A38)*(Model_rxn!D$2:D$1901))</f>
        <v>0</v>
      </c>
      <c r="Z38" s="1">
        <f>SUMPRODUCT((Model_rxn!A$2:A$1901=Normalized_Fluxes!A38)*(Model_rxn!U$2:U$1901))</f>
        <v>0</v>
      </c>
      <c r="AA38" s="1">
        <f>SUMPRODUCT((Model_rxn!A$2:A$1901=Normalized_Fluxes!A38)*(Model_rxn!S$2:S$1901))</f>
        <v>0</v>
      </c>
      <c r="AB38" s="1">
        <f>SUMPRODUCT((Model_rxn!A$2:A$1901=Normalized_Fluxes!A38)*(Model_rxn!V$2:V$1901))</f>
        <v>1</v>
      </c>
      <c r="AC38" s="1">
        <f>SUMPRODUCT((Model_rxn!A$2:A$1901=Normalized_Fluxes!A38)*(Model_rxn!Z$2:Z$1901))</f>
        <v>1</v>
      </c>
      <c r="AD38" s="1">
        <f>SUMPRODUCT((Model_rxn!A$2:A$1901=Normalized_Fluxes!A38)*(Model_rxn!AA$2:AA$1901))</f>
        <v>0</v>
      </c>
      <c r="AE38" s="1"/>
      <c r="AF38" s="75"/>
      <c r="AG38" s="1" t="s">
        <v>46</v>
      </c>
      <c r="AH38" s="1">
        <v>0</v>
      </c>
      <c r="AI38" s="1">
        <v>0</v>
      </c>
      <c r="AJ38" s="1">
        <v>0</v>
      </c>
      <c r="AK38" s="1">
        <v>0</v>
      </c>
      <c r="AL38" s="1">
        <v>0</v>
      </c>
      <c r="AM38" s="1">
        <v>0</v>
      </c>
      <c r="AN38" s="1"/>
      <c r="AO38">
        <f t="shared" si="3"/>
        <v>0</v>
      </c>
      <c r="AP38">
        <f t="shared" si="4"/>
        <v>0</v>
      </c>
      <c r="AQ38">
        <f t="shared" si="5"/>
        <v>0</v>
      </c>
      <c r="AR38">
        <f t="shared" si="6"/>
        <v>0</v>
      </c>
      <c r="AS38">
        <f t="shared" si="7"/>
        <v>0</v>
      </c>
      <c r="AT38">
        <f t="shared" si="8"/>
        <v>0</v>
      </c>
      <c r="AV38">
        <f t="shared" si="9"/>
        <v>0</v>
      </c>
      <c r="AW38">
        <f t="shared" si="10"/>
        <v>0</v>
      </c>
      <c r="AX38">
        <f t="shared" si="11"/>
        <v>0</v>
      </c>
      <c r="AY38">
        <f t="shared" si="12"/>
        <v>0</v>
      </c>
      <c r="AZ38" t="s">
        <v>1137</v>
      </c>
      <c r="BA38" t="s">
        <v>1940</v>
      </c>
      <c r="BB38">
        <f>SUMPRODUCT((Model_rxn!A$2:A$1901=AG38)*(Model_rxn!V$2:V$1901))</f>
        <v>1</v>
      </c>
      <c r="BC38">
        <v>0</v>
      </c>
      <c r="BD38">
        <v>0</v>
      </c>
    </row>
    <row r="39" spans="1:56">
      <c r="A39" s="1" t="s">
        <v>47</v>
      </c>
      <c r="B39" s="1">
        <v>0</v>
      </c>
      <c r="C39" s="1">
        <v>0</v>
      </c>
      <c r="D39" s="1">
        <v>0</v>
      </c>
      <c r="E39" s="1">
        <v>0</v>
      </c>
      <c r="F39" s="1">
        <v>0</v>
      </c>
      <c r="G39" s="1">
        <v>0</v>
      </c>
      <c r="H39" s="1"/>
      <c r="I39" s="1">
        <v>0</v>
      </c>
      <c r="J39" s="1">
        <v>0</v>
      </c>
      <c r="K39" s="1">
        <v>0</v>
      </c>
      <c r="L39" s="1">
        <v>0</v>
      </c>
      <c r="M39" s="1">
        <v>0</v>
      </c>
      <c r="N39" s="1">
        <v>0</v>
      </c>
      <c r="O39" s="1"/>
      <c r="P39" s="1">
        <v>0</v>
      </c>
      <c r="Q39" s="1">
        <v>0</v>
      </c>
      <c r="R39" s="1">
        <v>0</v>
      </c>
      <c r="S39" s="1">
        <v>0</v>
      </c>
      <c r="T39" s="1" t="str">
        <f t="shared" si="1"/>
        <v>NA</v>
      </c>
      <c r="U39" s="1" t="str">
        <f t="shared" si="2"/>
        <v>NA</v>
      </c>
      <c r="V39" s="1" t="s">
        <v>1552</v>
      </c>
      <c r="W39" s="1" t="s">
        <v>2156</v>
      </c>
      <c r="X39" s="1">
        <f>SUMPRODUCT((Model_rxn!A$2:A$1901=Normalized_Fluxes!A39)*(Model_rxn!T$2:T$1901))</f>
        <v>0</v>
      </c>
      <c r="Y39" s="1">
        <f>SUMPRODUCT((Model_rxn!A$2:A$1901=Normalized_Fluxes!A39)*(Model_rxn!D$2:D$1901))</f>
        <v>1</v>
      </c>
      <c r="Z39" s="1">
        <f>SUMPRODUCT((Model_rxn!A$2:A$1901=Normalized_Fluxes!A39)*(Model_rxn!U$2:U$1901))</f>
        <v>1</v>
      </c>
      <c r="AA39" s="1">
        <f>SUMPRODUCT((Model_rxn!A$2:A$1901=Normalized_Fluxes!A39)*(Model_rxn!S$2:S$1901))</f>
        <v>1</v>
      </c>
      <c r="AB39" s="1">
        <f>SUMPRODUCT((Model_rxn!A$2:A$1901=Normalized_Fluxes!A39)*(Model_rxn!V$2:V$1901))</f>
        <v>0</v>
      </c>
      <c r="AC39" s="1">
        <f>SUMPRODUCT((Model_rxn!A$2:A$1901=Normalized_Fluxes!A39)*(Model_rxn!Z$2:Z$1901))</f>
        <v>0</v>
      </c>
      <c r="AD39" s="1">
        <f>SUMPRODUCT((Model_rxn!A$2:A$1901=Normalized_Fluxes!A39)*(Model_rxn!AA$2:AA$1901))</f>
        <v>0</v>
      </c>
      <c r="AE39" s="1"/>
      <c r="AF39" s="75"/>
      <c r="AG39" s="1" t="s">
        <v>47</v>
      </c>
      <c r="AH39" s="1">
        <v>0</v>
      </c>
      <c r="AI39" s="1">
        <v>0</v>
      </c>
      <c r="AJ39" s="1">
        <v>0</v>
      </c>
      <c r="AK39" s="1">
        <v>0</v>
      </c>
      <c r="AL39" s="1">
        <v>0</v>
      </c>
      <c r="AM39" s="1">
        <v>0</v>
      </c>
      <c r="AN39" s="1"/>
      <c r="AO39">
        <f t="shared" si="3"/>
        <v>0</v>
      </c>
      <c r="AP39">
        <f t="shared" si="4"/>
        <v>0</v>
      </c>
      <c r="AQ39">
        <f t="shared" si="5"/>
        <v>0</v>
      </c>
      <c r="AR39">
        <f t="shared" si="6"/>
        <v>0</v>
      </c>
      <c r="AS39">
        <f t="shared" si="7"/>
        <v>0</v>
      </c>
      <c r="AT39">
        <f t="shared" si="8"/>
        <v>0</v>
      </c>
      <c r="AV39">
        <f t="shared" si="9"/>
        <v>0</v>
      </c>
      <c r="AW39">
        <f t="shared" si="10"/>
        <v>0</v>
      </c>
      <c r="AX39">
        <f t="shared" si="11"/>
        <v>0</v>
      </c>
      <c r="AY39">
        <f t="shared" si="12"/>
        <v>0</v>
      </c>
      <c r="AZ39" t="s">
        <v>1552</v>
      </c>
      <c r="BA39" t="s">
        <v>2156</v>
      </c>
      <c r="BB39">
        <f>SUMPRODUCT((Model_rxn!A$2:A$1901=AG39)*(Model_rxn!V$2:V$1901))</f>
        <v>0</v>
      </c>
      <c r="BC39">
        <v>0</v>
      </c>
      <c r="BD39">
        <v>1</v>
      </c>
    </row>
    <row r="40" spans="1:56">
      <c r="A40" s="1" t="s">
        <v>48</v>
      </c>
      <c r="B40" s="1">
        <v>6.5488243788276996</v>
      </c>
      <c r="C40" s="1">
        <v>3.0360953292256401</v>
      </c>
      <c r="D40" s="1">
        <v>3.3466082235827299</v>
      </c>
      <c r="E40" s="1">
        <v>15.885683258296901</v>
      </c>
      <c r="F40" s="1">
        <v>9.8400653169519501</v>
      </c>
      <c r="G40" s="1">
        <v>17.199967283726401</v>
      </c>
      <c r="H40" s="1"/>
      <c r="I40" s="1">
        <v>4.0076456850154898</v>
      </c>
      <c r="J40" s="1">
        <v>2.9131302337687695</v>
      </c>
      <c r="K40" s="1">
        <v>4.107374431064696</v>
      </c>
      <c r="L40" s="1">
        <v>5.5524825936020097</v>
      </c>
      <c r="M40" s="1">
        <v>6.1322541226708438</v>
      </c>
      <c r="N40" s="1">
        <v>5.3157357717013465</v>
      </c>
      <c r="O40" s="1"/>
      <c r="P40" s="1">
        <v>3.6760501166163184</v>
      </c>
      <c r="Q40" s="1">
        <v>0.66258698782139036</v>
      </c>
      <c r="R40" s="1">
        <v>5.6668241626580667</v>
      </c>
      <c r="S40" s="1">
        <v>0.4200964772265266</v>
      </c>
      <c r="T40" s="1">
        <f t="shared" si="1"/>
        <v>0.64869669696827847</v>
      </c>
      <c r="U40" s="1">
        <f t="shared" si="2"/>
        <v>1.6924188704844502E-2</v>
      </c>
      <c r="V40" s="1" t="s">
        <v>1548</v>
      </c>
      <c r="W40" s="1" t="s">
        <v>7220</v>
      </c>
      <c r="X40" s="1">
        <f>SUMPRODUCT((Model_rxn!A$2:A$1901=Normalized_Fluxes!A40)*(Model_rxn!T$2:T$1901))</f>
        <v>1</v>
      </c>
      <c r="Y40" s="1">
        <f>SUMPRODUCT((Model_rxn!A$2:A$1901=Normalized_Fluxes!A40)*(Model_rxn!D$2:D$1901))</f>
        <v>1</v>
      </c>
      <c r="Z40" s="1">
        <f>SUMPRODUCT((Model_rxn!A$2:A$1901=Normalized_Fluxes!A40)*(Model_rxn!U$2:U$1901))</f>
        <v>0</v>
      </c>
      <c r="AA40" s="1">
        <f>SUMPRODUCT((Model_rxn!A$2:A$1901=Normalized_Fluxes!A40)*(Model_rxn!S$2:S$1901))</f>
        <v>0</v>
      </c>
      <c r="AB40" s="1">
        <f>SUMPRODUCT((Model_rxn!A$2:A$1901=Normalized_Fluxes!A40)*(Model_rxn!V$2:V$1901))</f>
        <v>1</v>
      </c>
      <c r="AC40" s="1">
        <f>SUMPRODUCT((Model_rxn!A$2:A$1901=Normalized_Fluxes!A40)*(Model_rxn!Z$2:Z$1901))</f>
        <v>0</v>
      </c>
      <c r="AD40" s="1">
        <f>SUMPRODUCT((Model_rxn!A$2:A$1901=Normalized_Fluxes!A40)*(Model_rxn!AA$2:AA$1901))</f>
        <v>0</v>
      </c>
      <c r="AE40" s="1"/>
      <c r="AF40" s="75"/>
      <c r="AG40" s="1" t="s">
        <v>48</v>
      </c>
      <c r="AH40" s="1">
        <v>5.7905334831884803</v>
      </c>
      <c r="AI40" s="1">
        <v>4.0333257274323797</v>
      </c>
      <c r="AJ40" s="1">
        <v>5.0719094650266898</v>
      </c>
      <c r="AK40" s="1">
        <v>20.345933961987601</v>
      </c>
      <c r="AL40" s="1">
        <v>20.725907594503902</v>
      </c>
      <c r="AM40" s="1">
        <v>18.810051463631599</v>
      </c>
      <c r="AN40" s="1"/>
      <c r="AO40">
        <f t="shared" si="3"/>
        <v>11.89000298414399</v>
      </c>
      <c r="AP40">
        <f t="shared" si="4"/>
        <v>12.276852412673589</v>
      </c>
      <c r="AQ40">
        <f t="shared" si="5"/>
        <v>13.151082814468909</v>
      </c>
      <c r="AR40">
        <f t="shared" si="6"/>
        <v>10.954655148162454</v>
      </c>
      <c r="AS40">
        <f t="shared" si="7"/>
        <v>11.781236747479868</v>
      </c>
      <c r="AT40">
        <f t="shared" si="8"/>
        <v>10.011232451101291</v>
      </c>
      <c r="AV40">
        <f t="shared" si="9"/>
        <v>12.439312737095497</v>
      </c>
      <c r="AW40">
        <f t="shared" si="10"/>
        <v>0.64604613021945645</v>
      </c>
      <c r="AX40">
        <f t="shared" si="11"/>
        <v>10.915708115581204</v>
      </c>
      <c r="AY40">
        <f t="shared" si="12"/>
        <v>0.88564465549667204</v>
      </c>
      <c r="AZ40" t="s">
        <v>1548</v>
      </c>
      <c r="BA40" t="s">
        <v>7220</v>
      </c>
      <c r="BB40">
        <f>SUMPRODUCT((Model_rxn!A$2:A$1901=AG40)*(Model_rxn!V$2:V$1901))</f>
        <v>1</v>
      </c>
      <c r="BC40">
        <v>1</v>
      </c>
      <c r="BD40">
        <v>0</v>
      </c>
    </row>
    <row r="41" spans="1:56">
      <c r="A41" s="1" t="s">
        <v>49</v>
      </c>
      <c r="B41" s="1">
        <v>0.29309596182429198</v>
      </c>
      <c r="C41" s="1">
        <v>0.166040431839064</v>
      </c>
      <c r="D41" s="1">
        <v>0.165663963751285</v>
      </c>
      <c r="E41" s="1">
        <v>0.31591557402862203</v>
      </c>
      <c r="F41" s="1">
        <v>0.31272100424394</v>
      </c>
      <c r="G41" s="1">
        <v>0.30478066438808998</v>
      </c>
      <c r="H41" s="1"/>
      <c r="I41" s="1">
        <v>0.17936421848448733</v>
      </c>
      <c r="J41" s="1">
        <v>0.1593156174518959</v>
      </c>
      <c r="K41" s="1">
        <v>0.20332344971423144</v>
      </c>
      <c r="L41" s="1">
        <v>0.11042116963559356</v>
      </c>
      <c r="M41" s="1">
        <v>0.19488535957347566</v>
      </c>
      <c r="N41" s="1">
        <v>9.4193986156214826E-2</v>
      </c>
      <c r="O41" s="1"/>
      <c r="P41" s="1">
        <v>0.18066776188353825</v>
      </c>
      <c r="Q41" s="1">
        <v>2.2032856014424732E-2</v>
      </c>
      <c r="R41" s="1">
        <v>0.13316683845509467</v>
      </c>
      <c r="S41" s="1">
        <v>5.4062114809711133E-2</v>
      </c>
      <c r="T41" s="1">
        <f t="shared" si="1"/>
        <v>1.3567023440633941</v>
      </c>
      <c r="U41" s="1">
        <f t="shared" si="2"/>
        <v>0.26479580421057103</v>
      </c>
      <c r="V41" s="1" t="s">
        <v>1137</v>
      </c>
      <c r="W41" s="1" t="s">
        <v>3997</v>
      </c>
      <c r="X41" s="1">
        <f>SUMPRODUCT((Model_rxn!A$2:A$1901=Normalized_Fluxes!A41)*(Model_rxn!T$2:T$1901))</f>
        <v>0</v>
      </c>
      <c r="Y41" s="1">
        <f>SUMPRODUCT((Model_rxn!A$2:A$1901=Normalized_Fluxes!A41)*(Model_rxn!D$2:D$1901))</f>
        <v>1</v>
      </c>
      <c r="Z41" s="1">
        <f>SUMPRODUCT((Model_rxn!A$2:A$1901=Normalized_Fluxes!A41)*(Model_rxn!U$2:U$1901))</f>
        <v>0</v>
      </c>
      <c r="AA41" s="1">
        <f>SUMPRODUCT((Model_rxn!A$2:A$1901=Normalized_Fluxes!A41)*(Model_rxn!S$2:S$1901))</f>
        <v>0</v>
      </c>
      <c r="AB41" s="1">
        <f>SUMPRODUCT((Model_rxn!A$2:A$1901=Normalized_Fluxes!A41)*(Model_rxn!V$2:V$1901))</f>
        <v>1</v>
      </c>
      <c r="AC41" s="1">
        <f>SUMPRODUCT((Model_rxn!A$2:A$1901=Normalized_Fluxes!A41)*(Model_rxn!Z$2:Z$1901))</f>
        <v>0</v>
      </c>
      <c r="AD41" s="1">
        <f>SUMPRODUCT((Model_rxn!A$2:A$1901=Normalized_Fluxes!A41)*(Model_rxn!AA$2:AA$1901))</f>
        <v>0</v>
      </c>
      <c r="AE41" s="1"/>
      <c r="AF41" s="75"/>
      <c r="AG41" s="1" t="s">
        <v>49</v>
      </c>
      <c r="AH41" s="1">
        <v>9.3893187135108705E-2</v>
      </c>
      <c r="AI41" s="1">
        <v>6.46745155972894E-2</v>
      </c>
      <c r="AJ41" s="1">
        <v>7.7978789762710193E-2</v>
      </c>
      <c r="AK41" s="1">
        <v>0.26029342169931602</v>
      </c>
      <c r="AL41" s="1">
        <v>0.260913645033724</v>
      </c>
      <c r="AM41" s="1">
        <v>0.17586118690087399</v>
      </c>
      <c r="AN41" s="1"/>
      <c r="AO41">
        <f t="shared" si="3"/>
        <v>0.19279575508343441</v>
      </c>
      <c r="AP41">
        <f t="shared" si="4"/>
        <v>0.19685974714334298</v>
      </c>
      <c r="AQ41">
        <f t="shared" si="5"/>
        <v>0.20219318365456382</v>
      </c>
      <c r="AR41">
        <f t="shared" si="6"/>
        <v>0.14014715064830949</v>
      </c>
      <c r="AS41">
        <f t="shared" si="7"/>
        <v>0.1483112577229361</v>
      </c>
      <c r="AT41">
        <f t="shared" si="8"/>
        <v>9.3598213944030742E-2</v>
      </c>
      <c r="AV41">
        <f t="shared" si="9"/>
        <v>0.1972828952937804</v>
      </c>
      <c r="AW41">
        <f t="shared" si="10"/>
        <v>4.7129827821968309E-3</v>
      </c>
      <c r="AX41">
        <f t="shared" si="11"/>
        <v>0.12735220743842543</v>
      </c>
      <c r="AY41">
        <f t="shared" si="12"/>
        <v>2.9515457284213405E-2</v>
      </c>
      <c r="AZ41" t="s">
        <v>1137</v>
      </c>
      <c r="BA41" t="s">
        <v>3997</v>
      </c>
      <c r="BB41">
        <f>SUMPRODUCT((Model_rxn!A$2:A$1901=AG41)*(Model_rxn!V$2:V$1901))</f>
        <v>1</v>
      </c>
      <c r="BC41">
        <v>0</v>
      </c>
      <c r="BD41">
        <v>0</v>
      </c>
    </row>
    <row r="42" spans="1:56">
      <c r="A42" s="1" t="s">
        <v>50</v>
      </c>
      <c r="B42" s="1">
        <v>6.4146309788693998E-2</v>
      </c>
      <c r="C42" s="1">
        <v>4.3320037662922098E-2</v>
      </c>
      <c r="D42" s="1">
        <v>3.6824602371780202E-2</v>
      </c>
      <c r="E42" s="1">
        <v>0.165562913907284</v>
      </c>
      <c r="F42" s="1">
        <v>0.19448373408769401</v>
      </c>
      <c r="G42" s="1">
        <v>0.181005110732538</v>
      </c>
      <c r="H42" s="1"/>
      <c r="I42" s="1">
        <v>3.9255241362930744E-2</v>
      </c>
      <c r="J42" s="1">
        <v>4.1565529984872659E-2</v>
      </c>
      <c r="K42" s="1">
        <v>4.519573852419756E-2</v>
      </c>
      <c r="L42" s="1">
        <v>5.7868785539085386E-2</v>
      </c>
      <c r="M42" s="1">
        <v>0.12120078899243604</v>
      </c>
      <c r="N42" s="1">
        <v>5.5940533264389955E-2</v>
      </c>
      <c r="O42" s="1"/>
      <c r="P42" s="1">
        <v>4.200550329066699E-2</v>
      </c>
      <c r="Q42" s="1">
        <v>2.9945882877473267E-3</v>
      </c>
      <c r="R42" s="1">
        <v>7.833670259863712E-2</v>
      </c>
      <c r="S42" s="1">
        <v>3.7133905881148711E-2</v>
      </c>
      <c r="T42" s="1">
        <f t="shared" si="1"/>
        <v>0.53621740381242178</v>
      </c>
      <c r="U42" s="1">
        <f t="shared" si="2"/>
        <v>0.23165921069513218</v>
      </c>
      <c r="V42" s="1" t="s">
        <v>6216</v>
      </c>
      <c r="W42" s="1" t="s">
        <v>6215</v>
      </c>
      <c r="X42" s="1">
        <f>SUMPRODUCT((Model_rxn!A$2:A$1901=Normalized_Fluxes!A42)*(Model_rxn!T$2:T$1901))</f>
        <v>0</v>
      </c>
      <c r="Y42" s="1">
        <f>SUMPRODUCT((Model_rxn!A$2:A$1901=Normalized_Fluxes!A42)*(Model_rxn!D$2:D$1901))</f>
        <v>0</v>
      </c>
      <c r="Z42" s="1">
        <f>SUMPRODUCT((Model_rxn!A$2:A$1901=Normalized_Fluxes!A42)*(Model_rxn!U$2:U$1901))</f>
        <v>0</v>
      </c>
      <c r="AA42" s="1">
        <f>SUMPRODUCT((Model_rxn!A$2:A$1901=Normalized_Fluxes!A42)*(Model_rxn!S$2:S$1901))</f>
        <v>0</v>
      </c>
      <c r="AB42" s="1">
        <f>SUMPRODUCT((Model_rxn!A$2:A$1901=Normalized_Fluxes!A42)*(Model_rxn!V$2:V$1901))</f>
        <v>1</v>
      </c>
      <c r="AC42" s="1">
        <f>SUMPRODUCT((Model_rxn!A$2:A$1901=Normalized_Fluxes!A42)*(Model_rxn!Z$2:Z$1901))</f>
        <v>0</v>
      </c>
      <c r="AD42" s="1">
        <f>SUMPRODUCT((Model_rxn!A$2:A$1901=Normalized_Fluxes!A42)*(Model_rxn!AA$2:AA$1901))</f>
        <v>0</v>
      </c>
      <c r="AE42" s="1"/>
      <c r="AF42" s="75"/>
      <c r="AG42" s="1" t="s">
        <v>50</v>
      </c>
      <c r="AH42" s="1">
        <v>6.2129255673489397E-2</v>
      </c>
      <c r="AI42" s="1">
        <v>5.0893092800675402E-2</v>
      </c>
      <c r="AJ42" s="1">
        <v>3.4475660417228902E-2</v>
      </c>
      <c r="AK42" s="1">
        <v>0.26747281854833399</v>
      </c>
      <c r="AL42" s="1">
        <v>0.38128702337373199</v>
      </c>
      <c r="AM42" s="1">
        <v>4.6272840242362702E-2</v>
      </c>
      <c r="AN42" s="1"/>
      <c r="AO42">
        <f t="shared" si="3"/>
        <v>0.12757322576669897</v>
      </c>
      <c r="AP42">
        <f t="shared" si="4"/>
        <v>0.15491111587859421</v>
      </c>
      <c r="AQ42">
        <f t="shared" si="5"/>
        <v>8.9392815143260668E-2</v>
      </c>
      <c r="AR42">
        <f t="shared" si="6"/>
        <v>0.14401268057678238</v>
      </c>
      <c r="AS42">
        <f t="shared" si="7"/>
        <v>0.21673514998682247</v>
      </c>
      <c r="AT42">
        <f t="shared" si="8"/>
        <v>2.4627692313050661E-2</v>
      </c>
      <c r="AV42">
        <f t="shared" si="9"/>
        <v>0.12395905226285127</v>
      </c>
      <c r="AW42">
        <f t="shared" si="10"/>
        <v>3.2908336639799078E-2</v>
      </c>
      <c r="AX42">
        <f t="shared" si="11"/>
        <v>0.12845850762555183</v>
      </c>
      <c r="AY42">
        <f t="shared" si="12"/>
        <v>9.6993649511798452E-2</v>
      </c>
      <c r="AZ42" t="s">
        <v>6216</v>
      </c>
      <c r="BA42" t="s">
        <v>6215</v>
      </c>
      <c r="BB42">
        <f>SUMPRODUCT((Model_rxn!A$2:A$1901=AG42)*(Model_rxn!V$2:V$1901))</f>
        <v>1</v>
      </c>
      <c r="BC42">
        <v>0</v>
      </c>
      <c r="BD42">
        <v>0</v>
      </c>
    </row>
    <row r="43" spans="1:56">
      <c r="A43" s="1" t="s">
        <v>51</v>
      </c>
      <c r="B43" s="1">
        <v>4.4542485331064197E-2</v>
      </c>
      <c r="C43" s="1">
        <v>2.94665715303466E-2</v>
      </c>
      <c r="D43" s="1">
        <v>2.3702529788776801E-2</v>
      </c>
      <c r="E43" s="1">
        <v>7.1362381335449906E-2</v>
      </c>
      <c r="F43" s="1">
        <v>4.1549928206053403E-2</v>
      </c>
      <c r="G43" s="1">
        <v>8.1195168798831693E-2</v>
      </c>
      <c r="H43" s="1"/>
      <c r="I43" s="1">
        <v>2.7258403770000047E-2</v>
      </c>
      <c r="J43" s="1">
        <v>2.8273143989999933E-2</v>
      </c>
      <c r="K43" s="1">
        <v>2.909069670000004E-2</v>
      </c>
      <c r="L43" s="1">
        <v>2.494311221999998E-2</v>
      </c>
      <c r="M43" s="1">
        <v>2.5893600329999999E-2</v>
      </c>
      <c r="N43" s="1">
        <v>2.5093772340000008E-2</v>
      </c>
      <c r="O43" s="1"/>
      <c r="P43" s="1">
        <v>2.8207414820000009E-2</v>
      </c>
      <c r="Q43" s="1">
        <v>9.1791317028009202E-4</v>
      </c>
      <c r="R43" s="1">
        <v>2.5310161629999994E-2</v>
      </c>
      <c r="S43" s="1">
        <v>5.1085727501218585E-4</v>
      </c>
      <c r="T43" s="1">
        <f t="shared" si="1"/>
        <v>1.1144699600245112</v>
      </c>
      <c r="U43" s="1">
        <f t="shared" si="2"/>
        <v>1.5814306430283066E-2</v>
      </c>
      <c r="V43" s="1" t="s">
        <v>7304</v>
      </c>
      <c r="W43" s="1" t="s">
        <v>7332</v>
      </c>
      <c r="X43" s="1">
        <f>SUMPRODUCT((Model_rxn!A$2:A$1901=Normalized_Fluxes!A43)*(Model_rxn!T$2:T$1901))</f>
        <v>0</v>
      </c>
      <c r="Y43" s="1">
        <f>SUMPRODUCT((Model_rxn!A$2:A$1901=Normalized_Fluxes!A43)*(Model_rxn!D$2:D$1901))</f>
        <v>0</v>
      </c>
      <c r="Z43" s="1">
        <f>SUMPRODUCT((Model_rxn!A$2:A$1901=Normalized_Fluxes!A43)*(Model_rxn!U$2:U$1901))</f>
        <v>0</v>
      </c>
      <c r="AA43" s="1">
        <f>SUMPRODUCT((Model_rxn!A$2:A$1901=Normalized_Fluxes!A43)*(Model_rxn!S$2:S$1901))</f>
        <v>0</v>
      </c>
      <c r="AB43" s="1">
        <f>SUMPRODUCT((Model_rxn!A$2:A$1901=Normalized_Fluxes!A43)*(Model_rxn!V$2:V$1901))</f>
        <v>1</v>
      </c>
      <c r="AC43" s="1">
        <f>SUMPRODUCT((Model_rxn!A$2:A$1901=Normalized_Fluxes!A43)*(Model_rxn!Z$2:Z$1901))</f>
        <v>0</v>
      </c>
      <c r="AD43" s="1">
        <f>SUMPRODUCT((Model_rxn!A$2:A$1901=Normalized_Fluxes!A43)*(Model_rxn!AA$2:AA$1901))</f>
        <v>0</v>
      </c>
      <c r="AE43" s="1"/>
      <c r="AF43" s="75"/>
      <c r="AG43" s="1" t="s">
        <v>51</v>
      </c>
      <c r="AH43" s="1">
        <v>1.39173697743628E-2</v>
      </c>
      <c r="AI43" s="1">
        <v>9.8311966639700807E-3</v>
      </c>
      <c r="AJ43" s="1">
        <v>1.13709078954828E-2</v>
      </c>
      <c r="AK43" s="1">
        <v>4.8736099932133702E-2</v>
      </c>
      <c r="AL43" s="1">
        <v>4.6365735441364797E-2</v>
      </c>
      <c r="AM43" s="1">
        <v>4.9397224055538799E-2</v>
      </c>
      <c r="AN43" s="1"/>
      <c r="AO43">
        <f t="shared" si="3"/>
        <v>2.8577257799999985E-2</v>
      </c>
      <c r="AP43">
        <f t="shared" si="4"/>
        <v>2.9924721840000001E-2</v>
      </c>
      <c r="AQ43">
        <f t="shared" si="5"/>
        <v>2.9483915759999819E-2</v>
      </c>
      <c r="AR43">
        <f t="shared" si="6"/>
        <v>2.624048465999998E-2</v>
      </c>
      <c r="AS43">
        <f t="shared" si="7"/>
        <v>2.6355695339999978E-2</v>
      </c>
      <c r="AT43">
        <f t="shared" si="8"/>
        <v>2.6290576260000011E-2</v>
      </c>
      <c r="AV43">
        <f t="shared" si="9"/>
        <v>2.9328631799999935E-2</v>
      </c>
      <c r="AW43">
        <f t="shared" si="10"/>
        <v>6.8702231837708589E-4</v>
      </c>
      <c r="AX43">
        <f t="shared" si="11"/>
        <v>2.6295585419999989E-2</v>
      </c>
      <c r="AY43">
        <f t="shared" si="12"/>
        <v>5.7768451246718932E-5</v>
      </c>
      <c r="AZ43" t="s">
        <v>7304</v>
      </c>
      <c r="BA43" t="s">
        <v>7332</v>
      </c>
      <c r="BB43">
        <f>SUMPRODUCT((Model_rxn!A$2:A$1901=AG43)*(Model_rxn!V$2:V$1901))</f>
        <v>1</v>
      </c>
      <c r="BC43">
        <v>0</v>
      </c>
      <c r="BD43">
        <v>0</v>
      </c>
    </row>
    <row r="44" spans="1:56">
      <c r="A44" s="1" t="s">
        <v>52</v>
      </c>
      <c r="B44" s="1">
        <v>0</v>
      </c>
      <c r="C44" s="1">
        <v>0</v>
      </c>
      <c r="D44" s="1">
        <v>0</v>
      </c>
      <c r="E44" s="1">
        <v>1.29346026490066E-3</v>
      </c>
      <c r="F44" s="1">
        <v>1.10502121640735E-3</v>
      </c>
      <c r="G44" s="1">
        <v>0</v>
      </c>
      <c r="H44" s="1"/>
      <c r="I44" s="1">
        <v>0</v>
      </c>
      <c r="J44" s="1">
        <v>0</v>
      </c>
      <c r="K44" s="1">
        <v>0</v>
      </c>
      <c r="L44" s="1">
        <v>4.5209988702410588E-4</v>
      </c>
      <c r="M44" s="1">
        <v>6.8864084654793063E-4</v>
      </c>
      <c r="N44" s="1">
        <v>0</v>
      </c>
      <c r="O44" s="1"/>
      <c r="P44" s="1">
        <v>0</v>
      </c>
      <c r="Q44" s="1">
        <v>0</v>
      </c>
      <c r="R44" s="1">
        <v>3.8024691119067884E-4</v>
      </c>
      <c r="S44" s="1">
        <v>3.4989811586467844E-4</v>
      </c>
      <c r="T44" s="1">
        <f t="shared" si="1"/>
        <v>0</v>
      </c>
      <c r="U44" s="1">
        <f t="shared" si="2"/>
        <v>0.20051038403460486</v>
      </c>
      <c r="V44" s="1" t="s">
        <v>1552</v>
      </c>
      <c r="W44" s="1" t="s">
        <v>2908</v>
      </c>
      <c r="X44" s="1">
        <f>SUMPRODUCT((Model_rxn!A$2:A$1901=Normalized_Fluxes!A44)*(Model_rxn!T$2:T$1901))</f>
        <v>0</v>
      </c>
      <c r="Y44" s="1">
        <f>SUMPRODUCT((Model_rxn!A$2:A$1901=Normalized_Fluxes!A44)*(Model_rxn!D$2:D$1901))</f>
        <v>1</v>
      </c>
      <c r="Z44" s="1">
        <f>SUMPRODUCT((Model_rxn!A$2:A$1901=Normalized_Fluxes!A44)*(Model_rxn!U$2:U$1901))</f>
        <v>1</v>
      </c>
      <c r="AA44" s="1">
        <f>SUMPRODUCT((Model_rxn!A$2:A$1901=Normalized_Fluxes!A44)*(Model_rxn!S$2:S$1901))</f>
        <v>1</v>
      </c>
      <c r="AB44" s="1">
        <f>SUMPRODUCT((Model_rxn!A$2:A$1901=Normalized_Fluxes!A44)*(Model_rxn!V$2:V$1901))</f>
        <v>0</v>
      </c>
      <c r="AC44" s="1">
        <f>SUMPRODUCT((Model_rxn!A$2:A$1901=Normalized_Fluxes!A44)*(Model_rxn!Z$2:Z$1901))</f>
        <v>0</v>
      </c>
      <c r="AD44" s="1">
        <f>SUMPRODUCT((Model_rxn!A$2:A$1901=Normalized_Fluxes!A44)*(Model_rxn!AA$2:AA$1901))</f>
        <v>0</v>
      </c>
      <c r="AE44" s="1"/>
      <c r="AF44" s="75"/>
      <c r="AG44" s="1" t="s">
        <v>52</v>
      </c>
      <c r="AH44" s="1">
        <v>0</v>
      </c>
      <c r="AI44" s="1">
        <v>0</v>
      </c>
      <c r="AJ44" s="1">
        <v>0</v>
      </c>
      <c r="AK44" s="1">
        <v>0</v>
      </c>
      <c r="AL44" s="1">
        <v>0</v>
      </c>
      <c r="AM44" s="1">
        <v>0</v>
      </c>
      <c r="AN44" s="1"/>
      <c r="AO44">
        <f t="shared" si="3"/>
        <v>0</v>
      </c>
      <c r="AP44">
        <f t="shared" si="4"/>
        <v>0</v>
      </c>
      <c r="AQ44">
        <f t="shared" si="5"/>
        <v>0</v>
      </c>
      <c r="AR44">
        <f t="shared" si="6"/>
        <v>0</v>
      </c>
      <c r="AS44">
        <f t="shared" si="7"/>
        <v>0</v>
      </c>
      <c r="AT44">
        <f t="shared" si="8"/>
        <v>0</v>
      </c>
      <c r="AV44">
        <f t="shared" si="9"/>
        <v>0</v>
      </c>
      <c r="AW44">
        <f t="shared" si="10"/>
        <v>0</v>
      </c>
      <c r="AX44">
        <f t="shared" si="11"/>
        <v>0</v>
      </c>
      <c r="AY44">
        <f t="shared" si="12"/>
        <v>0</v>
      </c>
      <c r="AZ44" t="s">
        <v>1552</v>
      </c>
      <c r="BA44" t="s">
        <v>2908</v>
      </c>
      <c r="BB44">
        <f>SUMPRODUCT((Model_rxn!A$2:A$1901=AG44)*(Model_rxn!V$2:V$1901))</f>
        <v>0</v>
      </c>
      <c r="BC44">
        <v>0</v>
      </c>
      <c r="BD44">
        <v>1</v>
      </c>
    </row>
    <row r="45" spans="1:56">
      <c r="A45" s="1" t="s">
        <v>53</v>
      </c>
      <c r="B45" s="1">
        <v>2.2992578460367102E-2</v>
      </c>
      <c r="C45" s="1">
        <v>1.52104772069603E-2</v>
      </c>
      <c r="D45" s="1">
        <v>1.22351115306439E-2</v>
      </c>
      <c r="E45" s="1">
        <v>3.68368567622262E-2</v>
      </c>
      <c r="F45" s="1">
        <v>2.1447837434298799E-2</v>
      </c>
      <c r="G45" s="1">
        <v>4.19124859184253E-2</v>
      </c>
      <c r="H45" s="1"/>
      <c r="I45" s="1">
        <v>1.4070633524999997E-2</v>
      </c>
      <c r="J45" s="1">
        <v>1.4594436674999975E-2</v>
      </c>
      <c r="K45" s="1">
        <v>1.5016452750000025E-2</v>
      </c>
      <c r="L45" s="1">
        <v>1.2875493150000002E-2</v>
      </c>
      <c r="M45" s="1">
        <v>1.3366129724999985E-2</v>
      </c>
      <c r="N45" s="1">
        <v>1.2953263050000016E-2</v>
      </c>
      <c r="O45" s="1"/>
      <c r="P45" s="1">
        <v>1.4560507649999999E-2</v>
      </c>
      <c r="Q45" s="1">
        <v>4.7382157575188581E-4</v>
      </c>
      <c r="R45" s="1">
        <v>1.3064961975000003E-2</v>
      </c>
      <c r="S45" s="1">
        <v>2.6370162981396718E-4</v>
      </c>
      <c r="T45" s="1">
        <f t="shared" si="1"/>
        <v>1.1144699600245103</v>
      </c>
      <c r="U45" s="1">
        <f t="shared" si="2"/>
        <v>1.5814306430285995E-2</v>
      </c>
      <c r="V45" s="1" t="s">
        <v>1243</v>
      </c>
      <c r="W45" s="1" t="s">
        <v>1249</v>
      </c>
      <c r="X45" s="1">
        <f>SUMPRODUCT((Model_rxn!A$2:A$1901=Normalized_Fluxes!A45)*(Model_rxn!T$2:T$1901))</f>
        <v>0</v>
      </c>
      <c r="Y45" s="1">
        <f>SUMPRODUCT((Model_rxn!A$2:A$1901=Normalized_Fluxes!A45)*(Model_rxn!D$2:D$1901))</f>
        <v>0</v>
      </c>
      <c r="Z45" s="1">
        <f>SUMPRODUCT((Model_rxn!A$2:A$1901=Normalized_Fluxes!A45)*(Model_rxn!U$2:U$1901))</f>
        <v>0</v>
      </c>
      <c r="AA45" s="1">
        <f>SUMPRODUCT((Model_rxn!A$2:A$1901=Normalized_Fluxes!A45)*(Model_rxn!S$2:S$1901))</f>
        <v>0</v>
      </c>
      <c r="AB45" s="1">
        <f>SUMPRODUCT((Model_rxn!A$2:A$1901=Normalized_Fluxes!A45)*(Model_rxn!V$2:V$1901))</f>
        <v>1</v>
      </c>
      <c r="AC45" s="1">
        <f>SUMPRODUCT((Model_rxn!A$2:A$1901=Normalized_Fluxes!A45)*(Model_rxn!Z$2:Z$1901))</f>
        <v>1</v>
      </c>
      <c r="AD45" s="1">
        <f>SUMPRODUCT((Model_rxn!A$2:A$1901=Normalized_Fluxes!A45)*(Model_rxn!AA$2:AA$1901))</f>
        <v>0</v>
      </c>
      <c r="AE45" s="1"/>
      <c r="AF45" s="75"/>
      <c r="AG45" s="1" t="s">
        <v>53</v>
      </c>
      <c r="AH45" s="1">
        <v>7.1840673936488597E-3</v>
      </c>
      <c r="AI45" s="1">
        <v>5.0748079945594502E-3</v>
      </c>
      <c r="AJ45" s="1">
        <v>5.8695982051581701E-3</v>
      </c>
      <c r="AK45" s="1">
        <v>2.51572985479637E-2</v>
      </c>
      <c r="AL45" s="1">
        <v>2.3933729833093199E-2</v>
      </c>
      <c r="AM45" s="1">
        <v>2.54985670732032E-2</v>
      </c>
      <c r="AN45" s="1"/>
      <c r="AO45">
        <f t="shared" si="3"/>
        <v>1.4751418500000085E-2</v>
      </c>
      <c r="AP45">
        <f t="shared" si="4"/>
        <v>1.5446971799999988E-2</v>
      </c>
      <c r="AQ45">
        <f t="shared" si="5"/>
        <v>1.5219430200000023E-2</v>
      </c>
      <c r="AR45">
        <f t="shared" si="6"/>
        <v>1.3545189449999964E-2</v>
      </c>
      <c r="AS45">
        <f t="shared" si="7"/>
        <v>1.3604660550000008E-2</v>
      </c>
      <c r="AT45">
        <f t="shared" si="8"/>
        <v>1.3571046449999992E-2</v>
      </c>
      <c r="AV45">
        <f t="shared" si="9"/>
        <v>1.5139273500000031E-2</v>
      </c>
      <c r="AW45">
        <f t="shared" si="10"/>
        <v>3.546370266925821E-4</v>
      </c>
      <c r="AX45">
        <f t="shared" si="11"/>
        <v>1.3573632149999987E-2</v>
      </c>
      <c r="AY45">
        <f t="shared" si="12"/>
        <v>2.9819747101062395E-5</v>
      </c>
      <c r="AZ45" t="s">
        <v>1243</v>
      </c>
      <c r="BA45" t="s">
        <v>1249</v>
      </c>
      <c r="BB45">
        <f>SUMPRODUCT((Model_rxn!A$2:A$1901=AG45)*(Model_rxn!V$2:V$1901))</f>
        <v>1</v>
      </c>
      <c r="BC45">
        <v>0</v>
      </c>
      <c r="BD45">
        <v>0</v>
      </c>
    </row>
    <row r="46" spans="1:56">
      <c r="A46" s="1" t="s">
        <v>54</v>
      </c>
      <c r="B46" s="1">
        <v>0</v>
      </c>
      <c r="C46" s="1">
        <v>0</v>
      </c>
      <c r="D46" s="1">
        <v>0</v>
      </c>
      <c r="E46" s="1">
        <v>0</v>
      </c>
      <c r="F46" s="1">
        <v>0</v>
      </c>
      <c r="G46" s="1">
        <v>0</v>
      </c>
      <c r="H46" s="1"/>
      <c r="I46" s="1">
        <v>0</v>
      </c>
      <c r="J46" s="1">
        <v>0</v>
      </c>
      <c r="K46" s="1">
        <v>0</v>
      </c>
      <c r="L46" s="1">
        <v>0</v>
      </c>
      <c r="M46" s="1">
        <v>0</v>
      </c>
      <c r="N46" s="1">
        <v>0</v>
      </c>
      <c r="O46" s="1"/>
      <c r="P46" s="1">
        <v>0</v>
      </c>
      <c r="Q46" s="1">
        <v>0</v>
      </c>
      <c r="R46" s="1">
        <v>0</v>
      </c>
      <c r="S46" s="1">
        <v>0</v>
      </c>
      <c r="T46" s="1" t="str">
        <f t="shared" si="1"/>
        <v>NA</v>
      </c>
      <c r="U46" s="1" t="str">
        <f t="shared" si="2"/>
        <v>NA</v>
      </c>
      <c r="V46" s="1" t="s">
        <v>1137</v>
      </c>
      <c r="W46" s="1" t="s">
        <v>1187</v>
      </c>
      <c r="X46" s="1">
        <f>SUMPRODUCT((Model_rxn!A$2:A$1901=Normalized_Fluxes!A46)*(Model_rxn!T$2:T$1901))</f>
        <v>0</v>
      </c>
      <c r="Y46" s="1">
        <f>SUMPRODUCT((Model_rxn!A$2:A$1901=Normalized_Fluxes!A46)*(Model_rxn!D$2:D$1901))</f>
        <v>0</v>
      </c>
      <c r="Z46" s="1">
        <f>SUMPRODUCT((Model_rxn!A$2:A$1901=Normalized_Fluxes!A46)*(Model_rxn!U$2:U$1901))</f>
        <v>0</v>
      </c>
      <c r="AA46" s="1">
        <f>SUMPRODUCT((Model_rxn!A$2:A$1901=Normalized_Fluxes!A46)*(Model_rxn!S$2:S$1901))</f>
        <v>0</v>
      </c>
      <c r="AB46" s="1">
        <f>SUMPRODUCT((Model_rxn!A$2:A$1901=Normalized_Fluxes!A46)*(Model_rxn!V$2:V$1901))</f>
        <v>1</v>
      </c>
      <c r="AC46" s="1">
        <f>SUMPRODUCT((Model_rxn!A$2:A$1901=Normalized_Fluxes!A46)*(Model_rxn!Z$2:Z$1901))</f>
        <v>0</v>
      </c>
      <c r="AD46" s="1">
        <f>SUMPRODUCT((Model_rxn!A$2:A$1901=Normalized_Fluxes!A46)*(Model_rxn!AA$2:AA$1901))</f>
        <v>0</v>
      </c>
      <c r="AE46" s="1"/>
      <c r="AF46" s="75"/>
      <c r="AG46" s="1" t="s">
        <v>54</v>
      </c>
      <c r="AH46" s="1">
        <v>0</v>
      </c>
      <c r="AI46" s="1">
        <v>0</v>
      </c>
      <c r="AJ46" s="1">
        <v>0</v>
      </c>
      <c r="AK46" s="1">
        <v>0</v>
      </c>
      <c r="AL46" s="1">
        <v>0</v>
      </c>
      <c r="AM46" s="1">
        <v>0</v>
      </c>
      <c r="AN46" s="1"/>
      <c r="AO46">
        <f t="shared" si="3"/>
        <v>0</v>
      </c>
      <c r="AP46">
        <f t="shared" si="4"/>
        <v>0</v>
      </c>
      <c r="AQ46">
        <f t="shared" si="5"/>
        <v>0</v>
      </c>
      <c r="AR46">
        <f t="shared" si="6"/>
        <v>0</v>
      </c>
      <c r="AS46">
        <f t="shared" si="7"/>
        <v>0</v>
      </c>
      <c r="AT46">
        <f t="shared" si="8"/>
        <v>0</v>
      </c>
      <c r="AV46">
        <f t="shared" si="9"/>
        <v>0</v>
      </c>
      <c r="AW46">
        <f t="shared" si="10"/>
        <v>0</v>
      </c>
      <c r="AX46">
        <f t="shared" si="11"/>
        <v>0</v>
      </c>
      <c r="AY46">
        <f t="shared" si="12"/>
        <v>0</v>
      </c>
      <c r="AZ46" t="s">
        <v>1137</v>
      </c>
      <c r="BA46" t="s">
        <v>1187</v>
      </c>
      <c r="BB46">
        <f>SUMPRODUCT((Model_rxn!A$2:A$1901=AG46)*(Model_rxn!V$2:V$1901))</f>
        <v>1</v>
      </c>
      <c r="BC46">
        <v>0</v>
      </c>
      <c r="BD46">
        <v>0</v>
      </c>
    </row>
    <row r="47" spans="1:56">
      <c r="A47" s="1" t="s">
        <v>55</v>
      </c>
      <c r="B47" s="1">
        <v>0.202634245187436</v>
      </c>
      <c r="C47" s="1">
        <v>0.14288738357324299</v>
      </c>
      <c r="D47" s="1">
        <v>0.13732670677478401</v>
      </c>
      <c r="E47" s="1">
        <v>6.5377043469173696E-2</v>
      </c>
      <c r="F47" s="1">
        <v>0.27404526166902399</v>
      </c>
      <c r="G47" s="1">
        <v>0</v>
      </c>
      <c r="H47" s="1"/>
      <c r="I47" s="1">
        <v>0.12400489177680005</v>
      </c>
      <c r="J47" s="1">
        <v>0.13710029230784865</v>
      </c>
      <c r="K47" s="1">
        <v>0.16854443855552878</v>
      </c>
      <c r="L47" s="1">
        <v>2.2851072250490441E-2</v>
      </c>
      <c r="M47" s="1">
        <v>0.17078292994388755</v>
      </c>
      <c r="N47" s="1">
        <v>0</v>
      </c>
      <c r="O47" s="1"/>
      <c r="P47" s="1">
        <v>0.14321654088005917</v>
      </c>
      <c r="Q47" s="1">
        <v>2.2891028357446934E-2</v>
      </c>
      <c r="R47" s="1">
        <v>6.4544667398125991E-2</v>
      </c>
      <c r="S47" s="1">
        <v>9.2711753285685983E-2</v>
      </c>
      <c r="T47" s="1">
        <f t="shared" si="1"/>
        <v>2.2188748761639348</v>
      </c>
      <c r="U47" s="1">
        <f t="shared" si="2"/>
        <v>0.27694120388856364</v>
      </c>
      <c r="V47" s="1" t="s">
        <v>1137</v>
      </c>
      <c r="W47" s="1" t="s">
        <v>1484</v>
      </c>
      <c r="X47" s="1">
        <f>SUMPRODUCT((Model_rxn!A$2:A$1901=Normalized_Fluxes!A47)*(Model_rxn!T$2:T$1901))</f>
        <v>0</v>
      </c>
      <c r="Y47" s="1">
        <f>SUMPRODUCT((Model_rxn!A$2:A$1901=Normalized_Fluxes!A47)*(Model_rxn!D$2:D$1901))</f>
        <v>0</v>
      </c>
      <c r="Z47" s="1">
        <f>SUMPRODUCT((Model_rxn!A$2:A$1901=Normalized_Fluxes!A47)*(Model_rxn!U$2:U$1901))</f>
        <v>0</v>
      </c>
      <c r="AA47" s="1">
        <f>SUMPRODUCT((Model_rxn!A$2:A$1901=Normalized_Fluxes!A47)*(Model_rxn!S$2:S$1901))</f>
        <v>0</v>
      </c>
      <c r="AB47" s="1">
        <f>SUMPRODUCT((Model_rxn!A$2:A$1901=Normalized_Fluxes!A47)*(Model_rxn!V$2:V$1901))</f>
        <v>1</v>
      </c>
      <c r="AC47" s="1">
        <f>SUMPRODUCT((Model_rxn!A$2:A$1901=Normalized_Fluxes!A47)*(Model_rxn!Z$2:Z$1901))</f>
        <v>0</v>
      </c>
      <c r="AD47" s="1">
        <f>SUMPRODUCT((Model_rxn!A$2:A$1901=Normalized_Fluxes!A47)*(Model_rxn!AA$2:AA$1901))</f>
        <v>0</v>
      </c>
      <c r="AE47" s="1"/>
      <c r="AF47" s="75"/>
      <c r="AG47" s="1" t="s">
        <v>55</v>
      </c>
      <c r="AH47" s="1">
        <v>7.5114549688274607E-2</v>
      </c>
      <c r="AI47" s="1">
        <v>1.2794095217833099E-3</v>
      </c>
      <c r="AJ47" s="1">
        <v>3.88015259813376E-3</v>
      </c>
      <c r="AK47" s="1">
        <v>0.23071462375769</v>
      </c>
      <c r="AL47" s="1">
        <v>0.25644083969465598</v>
      </c>
      <c r="AM47" s="1">
        <v>0.16200545702592001</v>
      </c>
      <c r="AN47" s="1"/>
      <c r="AO47">
        <f t="shared" si="3"/>
        <v>0.15423660402606579</v>
      </c>
      <c r="AP47">
        <f t="shared" si="4"/>
        <v>3.8943350812140252E-3</v>
      </c>
      <c r="AQ47">
        <f t="shared" si="5"/>
        <v>1.0060946178692338E-2</v>
      </c>
      <c r="AR47">
        <f t="shared" si="6"/>
        <v>0.12422133806319698</v>
      </c>
      <c r="AS47">
        <f t="shared" si="7"/>
        <v>0.14576877902159685</v>
      </c>
      <c r="AT47">
        <f t="shared" si="8"/>
        <v>8.6223809210155974E-2</v>
      </c>
      <c r="AV47">
        <f t="shared" si="9"/>
        <v>5.6063961761990716E-2</v>
      </c>
      <c r="AW47">
        <f t="shared" si="10"/>
        <v>8.5075892824815147E-2</v>
      </c>
      <c r="AX47">
        <f t="shared" si="11"/>
        <v>0.11873797543164993</v>
      </c>
      <c r="AY47">
        <f t="shared" si="12"/>
        <v>3.0148819326353996E-2</v>
      </c>
      <c r="AZ47" t="s">
        <v>1137</v>
      </c>
      <c r="BA47" t="s">
        <v>1484</v>
      </c>
      <c r="BB47">
        <f>SUMPRODUCT((Model_rxn!A$2:A$1901=AG47)*(Model_rxn!V$2:V$1901))</f>
        <v>1</v>
      </c>
      <c r="BC47">
        <v>0</v>
      </c>
      <c r="BD47">
        <v>0</v>
      </c>
    </row>
    <row r="48" spans="1:56">
      <c r="A48" s="1" t="s">
        <v>56</v>
      </c>
      <c r="B48" s="1">
        <v>3.8385222434805502</v>
      </c>
      <c r="C48" s="1">
        <v>2.2769460828632901</v>
      </c>
      <c r="D48" s="1">
        <v>1.90084307543293</v>
      </c>
      <c r="E48" s="1">
        <v>5.52711353688027</v>
      </c>
      <c r="F48" s="1">
        <v>3.53875383711414</v>
      </c>
      <c r="G48" s="1">
        <v>4.5456265269749503</v>
      </c>
      <c r="H48" s="1"/>
      <c r="I48" s="1">
        <v>2.3490379671281678</v>
      </c>
      <c r="J48" s="1">
        <v>2.1847273406735179</v>
      </c>
      <c r="K48" s="1">
        <v>2.3329513716252279</v>
      </c>
      <c r="L48" s="1">
        <v>1.931877981412045</v>
      </c>
      <c r="M48" s="1">
        <v>2.2053245692765779</v>
      </c>
      <c r="N48" s="1">
        <v>1.4048485753282358</v>
      </c>
      <c r="O48" s="1"/>
      <c r="P48" s="1">
        <v>2.2889055598089709</v>
      </c>
      <c r="Q48" s="1">
        <v>9.0578809030560203E-2</v>
      </c>
      <c r="R48" s="1">
        <v>1.8473503753389531</v>
      </c>
      <c r="S48" s="1">
        <v>0.4068773050481333</v>
      </c>
      <c r="T48" s="1">
        <f t="shared" si="1"/>
        <v>1.2390208107593021</v>
      </c>
      <c r="U48" s="1">
        <f t="shared" si="2"/>
        <v>0.19645763008321968</v>
      </c>
      <c r="V48" s="1" t="s">
        <v>1188</v>
      </c>
      <c r="W48" s="1" t="s">
        <v>4791</v>
      </c>
      <c r="X48" s="1">
        <f>SUMPRODUCT((Model_rxn!A$2:A$1901=Normalized_Fluxes!A48)*(Model_rxn!T$2:T$1901))</f>
        <v>0</v>
      </c>
      <c r="Y48" s="1">
        <f>SUMPRODUCT((Model_rxn!A$2:A$1901=Normalized_Fluxes!A48)*(Model_rxn!D$2:D$1901))</f>
        <v>0</v>
      </c>
      <c r="Z48" s="1">
        <f>SUMPRODUCT((Model_rxn!A$2:A$1901=Normalized_Fluxes!A48)*(Model_rxn!U$2:U$1901))</f>
        <v>0</v>
      </c>
      <c r="AA48" s="1">
        <f>SUMPRODUCT((Model_rxn!A$2:A$1901=Normalized_Fluxes!A48)*(Model_rxn!S$2:S$1901))</f>
        <v>0</v>
      </c>
      <c r="AB48" s="1">
        <f>SUMPRODUCT((Model_rxn!A$2:A$1901=Normalized_Fluxes!A48)*(Model_rxn!V$2:V$1901))</f>
        <v>1</v>
      </c>
      <c r="AC48" s="1">
        <f>SUMPRODUCT((Model_rxn!A$2:A$1901=Normalized_Fluxes!A48)*(Model_rxn!Z$2:Z$1901))</f>
        <v>0</v>
      </c>
      <c r="AD48" s="1">
        <f>SUMPRODUCT((Model_rxn!A$2:A$1901=Normalized_Fluxes!A48)*(Model_rxn!AA$2:AA$1901))</f>
        <v>0</v>
      </c>
      <c r="AE48" s="1"/>
      <c r="AF48" s="75"/>
      <c r="AG48" s="1" t="s">
        <v>56</v>
      </c>
      <c r="AH48" s="1">
        <v>1.17113798127556</v>
      </c>
      <c r="AI48" s="1">
        <v>0.78921004538013695</v>
      </c>
      <c r="AJ48" s="1">
        <v>0.96410140078262296</v>
      </c>
      <c r="AK48" s="1">
        <v>4.5638956709398304</v>
      </c>
      <c r="AL48" s="1">
        <v>4.8452743983743396</v>
      </c>
      <c r="AM48" s="1">
        <v>4.4710189785508501</v>
      </c>
      <c r="AN48" s="1"/>
      <c r="AO48">
        <f t="shared" si="3"/>
        <v>2.404758410021878</v>
      </c>
      <c r="AP48">
        <f t="shared" si="4"/>
        <v>2.4022397159327391</v>
      </c>
      <c r="AQ48">
        <f t="shared" si="5"/>
        <v>2.499842998118468</v>
      </c>
      <c r="AR48">
        <f t="shared" si="6"/>
        <v>2.4572921204180118</v>
      </c>
      <c r="AS48">
        <f t="shared" si="7"/>
        <v>2.7542014521423681</v>
      </c>
      <c r="AT48">
        <f t="shared" si="8"/>
        <v>2.3796006286373159</v>
      </c>
      <c r="AV48">
        <f t="shared" si="9"/>
        <v>2.4356137080243618</v>
      </c>
      <c r="AW48">
        <f t="shared" si="10"/>
        <v>5.5638451043080926E-2</v>
      </c>
      <c r="AX48">
        <f t="shared" si="11"/>
        <v>2.5303647337325654</v>
      </c>
      <c r="AY48">
        <f t="shared" si="12"/>
        <v>0.19770217336976725</v>
      </c>
      <c r="AZ48" t="s">
        <v>1188</v>
      </c>
      <c r="BA48" t="s">
        <v>4791</v>
      </c>
      <c r="BB48">
        <f>SUMPRODUCT((Model_rxn!A$2:A$1901=AG48)*(Model_rxn!V$2:V$1901))</f>
        <v>1</v>
      </c>
      <c r="BC48">
        <v>0</v>
      </c>
      <c r="BD48">
        <v>0</v>
      </c>
    </row>
    <row r="49" spans="1:56">
      <c r="A49" s="1" t="s">
        <v>57</v>
      </c>
      <c r="B49" s="1">
        <v>5.5452689222875003E-2</v>
      </c>
      <c r="C49" s="1">
        <v>3.6684092090581502E-2</v>
      </c>
      <c r="D49" s="1">
        <v>2.95082101656589E-2</v>
      </c>
      <c r="E49" s="1">
        <v>8.8841831020545201E-2</v>
      </c>
      <c r="F49" s="1">
        <v>5.1727137339184902E-2</v>
      </c>
      <c r="G49" s="1">
        <v>0.101083054280024</v>
      </c>
      <c r="H49" s="1"/>
      <c r="I49" s="1">
        <v>3.3935057321897832E-2</v>
      </c>
      <c r="J49" s="1">
        <v>3.5198347278076733E-2</v>
      </c>
      <c r="K49" s="1">
        <v>3.6216150754317458E-2</v>
      </c>
      <c r="L49" s="1">
        <v>3.1052659952014807E-2</v>
      </c>
      <c r="M49" s="1">
        <v>3.2235959923529692E-2</v>
      </c>
      <c r="N49" s="1">
        <v>3.1240222651908373E-2</v>
      </c>
      <c r="O49" s="1"/>
      <c r="P49" s="1">
        <v>3.5116518451430677E-2</v>
      </c>
      <c r="Q49" s="1">
        <v>1.1427461570750043E-3</v>
      </c>
      <c r="R49" s="1">
        <v>3.1509614175817623E-2</v>
      </c>
      <c r="S49" s="1">
        <v>6.3598628170141627E-4</v>
      </c>
      <c r="T49" s="1">
        <f t="shared" si="1"/>
        <v>1.1144699600409964</v>
      </c>
      <c r="U49" s="1">
        <f t="shared" si="2"/>
        <v>1.5814306642489531E-2</v>
      </c>
      <c r="V49" s="1" t="s">
        <v>1243</v>
      </c>
      <c r="W49" s="1" t="s">
        <v>4072</v>
      </c>
      <c r="X49" s="1">
        <f>SUMPRODUCT((Model_rxn!A$2:A$1901=Normalized_Fluxes!A49)*(Model_rxn!T$2:T$1901))</f>
        <v>0</v>
      </c>
      <c r="Y49" s="1">
        <f>SUMPRODUCT((Model_rxn!A$2:A$1901=Normalized_Fluxes!A49)*(Model_rxn!D$2:D$1901))</f>
        <v>0</v>
      </c>
      <c r="Z49" s="1">
        <f>SUMPRODUCT((Model_rxn!A$2:A$1901=Normalized_Fluxes!A49)*(Model_rxn!U$2:U$1901))</f>
        <v>0</v>
      </c>
      <c r="AA49" s="1">
        <f>SUMPRODUCT((Model_rxn!A$2:A$1901=Normalized_Fluxes!A49)*(Model_rxn!S$2:S$1901))</f>
        <v>0</v>
      </c>
      <c r="AB49" s="1">
        <f>SUMPRODUCT((Model_rxn!A$2:A$1901=Normalized_Fluxes!A49)*(Model_rxn!V$2:V$1901))</f>
        <v>1</v>
      </c>
      <c r="AC49" s="1">
        <f>SUMPRODUCT((Model_rxn!A$2:A$1901=Normalized_Fluxes!A49)*(Model_rxn!Z$2:Z$1901))</f>
        <v>0</v>
      </c>
      <c r="AD49" s="1">
        <f>SUMPRODUCT((Model_rxn!A$2:A$1901=Normalized_Fluxes!A49)*(Model_rxn!AA$2:AA$1901))</f>
        <v>0</v>
      </c>
      <c r="AE49" s="1"/>
      <c r="AF49" s="75"/>
      <c r="AG49" s="1" t="s">
        <v>57</v>
      </c>
      <c r="AH49" s="1">
        <v>1.73262801836244E-2</v>
      </c>
      <c r="AI49" s="1">
        <v>1.2239242816576699E-2</v>
      </c>
      <c r="AJ49" s="1">
        <v>1.4156089790049E-2</v>
      </c>
      <c r="AK49" s="1">
        <v>6.0673484738799702E-2</v>
      </c>
      <c r="AL49" s="1">
        <v>5.7722524885321001E-2</v>
      </c>
      <c r="AM49" s="1">
        <v>6.1496544120018301E-2</v>
      </c>
      <c r="AN49" s="1"/>
      <c r="AO49">
        <f t="shared" si="3"/>
        <v>3.5576950497827463E-2</v>
      </c>
      <c r="AP49">
        <f t="shared" si="4"/>
        <v>3.7254461418776329E-2</v>
      </c>
      <c r="AQ49">
        <f t="shared" si="5"/>
        <v>3.6705684602951115E-2</v>
      </c>
      <c r="AR49">
        <f t="shared" si="6"/>
        <v>3.2667809852948017E-2</v>
      </c>
      <c r="AS49">
        <f t="shared" si="7"/>
        <v>3.2811240146443515E-2</v>
      </c>
      <c r="AT49">
        <f t="shared" si="8"/>
        <v>3.273017085122034E-2</v>
      </c>
      <c r="AV49">
        <f t="shared" si="9"/>
        <v>3.6512365506518298E-2</v>
      </c>
      <c r="AW49">
        <f t="shared" si="10"/>
        <v>8.5530107404344904E-4</v>
      </c>
      <c r="AX49">
        <f t="shared" si="11"/>
        <v>3.273640695020396E-2</v>
      </c>
      <c r="AY49">
        <f t="shared" si="12"/>
        <v>7.1918210287460078E-5</v>
      </c>
      <c r="AZ49" t="s">
        <v>1243</v>
      </c>
      <c r="BA49" t="s">
        <v>4072</v>
      </c>
      <c r="BB49">
        <f>SUMPRODUCT((Model_rxn!A$2:A$1901=AG49)*(Model_rxn!V$2:V$1901))</f>
        <v>1</v>
      </c>
      <c r="BC49">
        <v>0</v>
      </c>
      <c r="BD49">
        <v>0</v>
      </c>
    </row>
    <row r="50" spans="1:56">
      <c r="A50" s="1" t="s">
        <v>58</v>
      </c>
      <c r="B50" s="1">
        <v>1.69543635098177</v>
      </c>
      <c r="C50" s="1">
        <v>1.1442200684093999</v>
      </c>
      <c r="D50" s="1">
        <v>1.0613910359227301</v>
      </c>
      <c r="E50" s="1">
        <v>2.7702560957580999</v>
      </c>
      <c r="F50" s="1">
        <v>1.83499131065447</v>
      </c>
      <c r="G50" s="1">
        <v>2.8109629094602</v>
      </c>
      <c r="H50" s="1"/>
      <c r="I50" s="1">
        <v>1.0375462500105728</v>
      </c>
      <c r="J50" s="1">
        <v>1.0978779365990941</v>
      </c>
      <c r="K50" s="1">
        <v>1.302671275230171</v>
      </c>
      <c r="L50" s="1">
        <v>0.96828058959837204</v>
      </c>
      <c r="M50" s="1">
        <v>1.1435526764685799</v>
      </c>
      <c r="N50" s="1">
        <v>0.86874212283420105</v>
      </c>
      <c r="O50" s="1"/>
      <c r="P50" s="1">
        <v>1.1460318206132794</v>
      </c>
      <c r="Q50" s="1">
        <v>0.13896732406814866</v>
      </c>
      <c r="R50" s="1">
        <v>0.99352512963371764</v>
      </c>
      <c r="S50" s="1">
        <v>0.13913365947320422</v>
      </c>
      <c r="T50" s="1">
        <f t="shared" si="1"/>
        <v>1.1535005873840214</v>
      </c>
      <c r="U50" s="1">
        <f t="shared" si="2"/>
        <v>0.25033454877028727</v>
      </c>
      <c r="V50" s="1" t="s">
        <v>1243</v>
      </c>
      <c r="W50" s="1" t="s">
        <v>3625</v>
      </c>
      <c r="X50" s="1">
        <f>SUMPRODUCT((Model_rxn!A$2:A$1901=Normalized_Fluxes!A50)*(Model_rxn!T$2:T$1901))</f>
        <v>0</v>
      </c>
      <c r="Y50" s="1">
        <f>SUMPRODUCT((Model_rxn!A$2:A$1901=Normalized_Fluxes!A50)*(Model_rxn!D$2:D$1901))</f>
        <v>0</v>
      </c>
      <c r="Z50" s="1">
        <f>SUMPRODUCT((Model_rxn!A$2:A$1901=Normalized_Fluxes!A50)*(Model_rxn!U$2:U$1901))</f>
        <v>0</v>
      </c>
      <c r="AA50" s="1">
        <f>SUMPRODUCT((Model_rxn!A$2:A$1901=Normalized_Fluxes!A50)*(Model_rxn!S$2:S$1901))</f>
        <v>0</v>
      </c>
      <c r="AB50" s="1">
        <f>SUMPRODUCT((Model_rxn!A$2:A$1901=Normalized_Fluxes!A50)*(Model_rxn!V$2:V$1901))</f>
        <v>1</v>
      </c>
      <c r="AC50" s="1">
        <f>SUMPRODUCT((Model_rxn!A$2:A$1901=Normalized_Fluxes!A50)*(Model_rxn!Z$2:Z$1901))</f>
        <v>1</v>
      </c>
      <c r="AD50" s="1">
        <f>SUMPRODUCT((Model_rxn!A$2:A$1901=Normalized_Fluxes!A50)*(Model_rxn!AA$2:AA$1901))</f>
        <v>0</v>
      </c>
      <c r="AE50" s="1"/>
      <c r="AF50" s="75"/>
      <c r="AG50" s="1" t="s">
        <v>58</v>
      </c>
      <c r="AH50" s="1">
        <v>1.05213759059372</v>
      </c>
      <c r="AI50" s="1">
        <v>0.73106960108073005</v>
      </c>
      <c r="AJ50" s="1">
        <v>1.0553610926291901</v>
      </c>
      <c r="AK50" s="1">
        <v>3.24030973765263</v>
      </c>
      <c r="AL50" s="1">
        <v>3.39914572440254</v>
      </c>
      <c r="AM50" s="1">
        <v>3.0071134732253202</v>
      </c>
      <c r="AN50" s="1"/>
      <c r="AO50">
        <f t="shared" si="3"/>
        <v>2.1604087305960933</v>
      </c>
      <c r="AP50">
        <f t="shared" si="4"/>
        <v>2.2252687242232541</v>
      </c>
      <c r="AQ50">
        <f t="shared" si="5"/>
        <v>2.7364725699538561</v>
      </c>
      <c r="AR50">
        <f t="shared" si="6"/>
        <v>1.7446471523762703</v>
      </c>
      <c r="AS50">
        <f t="shared" si="7"/>
        <v>1.9321778955045481</v>
      </c>
      <c r="AT50">
        <f t="shared" si="8"/>
        <v>1.6004694110222799</v>
      </c>
      <c r="AV50">
        <f t="shared" si="9"/>
        <v>2.3740500082577345</v>
      </c>
      <c r="AW50">
        <f t="shared" si="10"/>
        <v>0.31553809534367605</v>
      </c>
      <c r="AX50">
        <f t="shared" si="11"/>
        <v>1.7590981529676994</v>
      </c>
      <c r="AY50">
        <f t="shared" si="12"/>
        <v>0.16632574434810415</v>
      </c>
      <c r="AZ50" t="s">
        <v>1243</v>
      </c>
      <c r="BA50" t="s">
        <v>3625</v>
      </c>
      <c r="BB50">
        <f>SUMPRODUCT((Model_rxn!A$2:A$1901=AG50)*(Model_rxn!V$2:V$1901))</f>
        <v>1</v>
      </c>
      <c r="BC50">
        <v>0</v>
      </c>
      <c r="BD50">
        <v>0</v>
      </c>
    </row>
    <row r="51" spans="1:56">
      <c r="A51" s="1" t="s">
        <v>59</v>
      </c>
      <c r="B51" s="1">
        <v>1.6531504581507699E-2</v>
      </c>
      <c r="C51" s="1">
        <v>1.05437198872095E-2</v>
      </c>
      <c r="D51" s="1">
        <v>8.2428792011341994E-3</v>
      </c>
      <c r="E51" s="1">
        <v>2.89439000480342E-2</v>
      </c>
      <c r="F51" s="1">
        <v>1.6233650581852999E-2</v>
      </c>
      <c r="G51" s="1">
        <v>3.27342648524791E-2</v>
      </c>
      <c r="H51" s="1"/>
      <c r="I51" s="1">
        <v>1.0116687999312776E-2</v>
      </c>
      <c r="J51" s="1">
        <v>1.0116687998612019E-2</v>
      </c>
      <c r="K51" s="1">
        <v>1.0116688003846543E-2</v>
      </c>
      <c r="L51" s="1">
        <v>1.0116688001048309E-2</v>
      </c>
      <c r="M51" s="1">
        <v>1.0116687999526629E-2</v>
      </c>
      <c r="N51" s="1">
        <v>1.0116688000988477E-2</v>
      </c>
      <c r="O51" s="1"/>
      <c r="P51" s="1">
        <v>1.0116688000590447E-2</v>
      </c>
      <c r="Q51" s="1">
        <v>2.8415475817990764E-12</v>
      </c>
      <c r="R51" s="1">
        <v>1.0116688000521139E-2</v>
      </c>
      <c r="S51" s="1">
        <v>8.6178986098947473E-13</v>
      </c>
      <c r="T51" s="1">
        <f t="shared" si="1"/>
        <v>1.0000000000068507</v>
      </c>
      <c r="U51" s="1">
        <f t="shared" si="2"/>
        <v>0.97091283776307069</v>
      </c>
      <c r="V51" s="1" t="s">
        <v>7304</v>
      </c>
      <c r="W51" s="1" t="s">
        <v>7303</v>
      </c>
      <c r="X51" s="1">
        <f>SUMPRODUCT((Model_rxn!A$2:A$1901=Normalized_Fluxes!A51)*(Model_rxn!T$2:T$1901))</f>
        <v>0</v>
      </c>
      <c r="Y51" s="1">
        <f>SUMPRODUCT((Model_rxn!A$2:A$1901=Normalized_Fluxes!A51)*(Model_rxn!D$2:D$1901))</f>
        <v>1</v>
      </c>
      <c r="Z51" s="1">
        <f>SUMPRODUCT((Model_rxn!A$2:A$1901=Normalized_Fluxes!A51)*(Model_rxn!U$2:U$1901))</f>
        <v>0</v>
      </c>
      <c r="AA51" s="1">
        <f>SUMPRODUCT((Model_rxn!A$2:A$1901=Normalized_Fluxes!A51)*(Model_rxn!S$2:S$1901))</f>
        <v>0</v>
      </c>
      <c r="AB51" s="1">
        <f>SUMPRODUCT((Model_rxn!A$2:A$1901=Normalized_Fluxes!A51)*(Model_rxn!V$2:V$1901))</f>
        <v>1</v>
      </c>
      <c r="AC51" s="1">
        <f>SUMPRODUCT((Model_rxn!A$2:A$1901=Normalized_Fluxes!A51)*(Model_rxn!Z$2:Z$1901))</f>
        <v>0</v>
      </c>
      <c r="AD51" s="1">
        <f>SUMPRODUCT((Model_rxn!A$2:A$1901=Normalized_Fluxes!A51)*(Model_rxn!AA$2:AA$1901))</f>
        <v>0</v>
      </c>
      <c r="AE51" s="1"/>
      <c r="AF51" s="75"/>
      <c r="AG51" s="1" t="s">
        <v>59</v>
      </c>
      <c r="AH51" s="1">
        <v>5.5695548071525904E-3</v>
      </c>
      <c r="AI51" s="1">
        <v>3.7571638094959698E-3</v>
      </c>
      <c r="AJ51" s="1">
        <v>4.4105611596023603E-3</v>
      </c>
      <c r="AK51" s="1">
        <v>2.1240404756099399E-2</v>
      </c>
      <c r="AL51" s="1">
        <v>2.0119007043831499E-2</v>
      </c>
      <c r="AM51" s="1">
        <v>2.1487520636583199E-2</v>
      </c>
      <c r="AN51" s="1"/>
      <c r="AO51">
        <f t="shared" si="3"/>
        <v>1.1436255997769229E-2</v>
      </c>
      <c r="AP51">
        <f t="shared" si="4"/>
        <v>1.1436256007219247E-2</v>
      </c>
      <c r="AQ51">
        <f t="shared" si="5"/>
        <v>1.1436256003419302E-2</v>
      </c>
      <c r="AR51">
        <f t="shared" si="6"/>
        <v>1.1436255998135946E-2</v>
      </c>
      <c r="AS51">
        <f t="shared" si="7"/>
        <v>1.1436256001182248E-2</v>
      </c>
      <c r="AT51">
        <f t="shared" si="8"/>
        <v>1.1436255998905093E-2</v>
      </c>
      <c r="AV51">
        <f t="shared" si="9"/>
        <v>1.1436256002802592E-2</v>
      </c>
      <c r="AW51">
        <f t="shared" si="10"/>
        <v>4.7550976620778035E-12</v>
      </c>
      <c r="AX51">
        <f t="shared" si="11"/>
        <v>1.1436255999407762E-2</v>
      </c>
      <c r="AY51">
        <f t="shared" si="12"/>
        <v>1.5841384703214916E-12</v>
      </c>
      <c r="AZ51" t="s">
        <v>7304</v>
      </c>
      <c r="BA51" t="s">
        <v>7303</v>
      </c>
      <c r="BB51">
        <f>SUMPRODUCT((Model_rxn!A$2:A$1901=AG51)*(Model_rxn!V$2:V$1901))</f>
        <v>1</v>
      </c>
      <c r="BC51">
        <v>0</v>
      </c>
      <c r="BD51">
        <v>0</v>
      </c>
    </row>
    <row r="52" spans="1:56">
      <c r="A52" s="1" t="s">
        <v>60</v>
      </c>
      <c r="B52" s="1">
        <v>0.683890577507554</v>
      </c>
      <c r="C52" s="1">
        <v>0.49216765453456901</v>
      </c>
      <c r="D52" s="1">
        <v>0.39381521202449199</v>
      </c>
      <c r="E52" s="1">
        <v>1.02959437086246</v>
      </c>
      <c r="F52" s="1">
        <v>0.83834276284324005</v>
      </c>
      <c r="G52" s="1">
        <v>1.12862010221579</v>
      </c>
      <c r="H52" s="1"/>
      <c r="I52" s="1">
        <v>0.41851650974667415</v>
      </c>
      <c r="J52" s="1">
        <v>0.4722343401758059</v>
      </c>
      <c r="K52" s="1">
        <v>0.48333907776693591</v>
      </c>
      <c r="L52" s="1">
        <v>0.35987151007172469</v>
      </c>
      <c r="M52" s="1">
        <v>0.52244885557824461</v>
      </c>
      <c r="N52" s="1">
        <v>0.34880567800184303</v>
      </c>
      <c r="O52" s="1"/>
      <c r="P52" s="1">
        <v>0.45802997589647204</v>
      </c>
      <c r="Q52" s="1">
        <v>3.4667193492124201E-2</v>
      </c>
      <c r="R52" s="1">
        <v>0.41037534788393742</v>
      </c>
      <c r="S52" s="1">
        <v>9.7216081514475444E-2</v>
      </c>
      <c r="T52" s="1">
        <f t="shared" si="1"/>
        <v>1.1161244900753939</v>
      </c>
      <c r="U52" s="1">
        <f t="shared" si="2"/>
        <v>0.49279958802350454</v>
      </c>
      <c r="V52" s="1" t="s">
        <v>1188</v>
      </c>
      <c r="W52" s="1" t="s">
        <v>1760</v>
      </c>
      <c r="X52" s="1">
        <f>SUMPRODUCT((Model_rxn!A$2:A$1901=Normalized_Fluxes!A52)*(Model_rxn!T$2:T$1901))</f>
        <v>0</v>
      </c>
      <c r="Y52" s="1">
        <f>SUMPRODUCT((Model_rxn!A$2:A$1901=Normalized_Fluxes!A52)*(Model_rxn!D$2:D$1901))</f>
        <v>1</v>
      </c>
      <c r="Z52" s="1">
        <f>SUMPRODUCT((Model_rxn!A$2:A$1901=Normalized_Fluxes!A52)*(Model_rxn!U$2:U$1901))</f>
        <v>0</v>
      </c>
      <c r="AA52" s="1">
        <f>SUMPRODUCT((Model_rxn!A$2:A$1901=Normalized_Fluxes!A52)*(Model_rxn!S$2:S$1901))</f>
        <v>0</v>
      </c>
      <c r="AB52" s="1">
        <f>SUMPRODUCT((Model_rxn!A$2:A$1901=Normalized_Fluxes!A52)*(Model_rxn!V$2:V$1901))</f>
        <v>1</v>
      </c>
      <c r="AC52" s="1">
        <f>SUMPRODUCT((Model_rxn!A$2:A$1901=Normalized_Fluxes!A52)*(Model_rxn!Z$2:Z$1901))</f>
        <v>1</v>
      </c>
      <c r="AD52" s="1">
        <f>SUMPRODUCT((Model_rxn!A$2:A$1901=Normalized_Fluxes!A52)*(Model_rxn!AA$2:AA$1901))</f>
        <v>0</v>
      </c>
      <c r="AE52" s="1"/>
      <c r="AF52" s="75"/>
      <c r="AG52" s="1" t="s">
        <v>60</v>
      </c>
      <c r="AH52" s="1">
        <v>0.42439720574475298</v>
      </c>
      <c r="AI52" s="1">
        <v>0.290375376163865</v>
      </c>
      <c r="AJ52" s="1">
        <v>0.34877785969001701</v>
      </c>
      <c r="AK52" s="1">
        <v>1.43752957880496</v>
      </c>
      <c r="AL52" s="1">
        <v>1.53864503816294</v>
      </c>
      <c r="AM52" s="1">
        <v>1.4942871759849301</v>
      </c>
      <c r="AN52" s="2"/>
      <c r="AO52">
        <f t="shared" si="3"/>
        <v>0.87143681275959473</v>
      </c>
      <c r="AP52">
        <f t="shared" si="4"/>
        <v>0.88386008925387838</v>
      </c>
      <c r="AQ52">
        <f t="shared" si="5"/>
        <v>0.9043549669537515</v>
      </c>
      <c r="AR52">
        <f t="shared" si="6"/>
        <v>0.77399449101294382</v>
      </c>
      <c r="AS52">
        <f t="shared" si="7"/>
        <v>0.87461267412674115</v>
      </c>
      <c r="AT52">
        <f t="shared" si="8"/>
        <v>0.79530118758094159</v>
      </c>
      <c r="AV52">
        <f t="shared" si="9"/>
        <v>0.88655062298907483</v>
      </c>
      <c r="AW52">
        <f t="shared" si="10"/>
        <v>1.6623190058552034E-2</v>
      </c>
      <c r="AX52">
        <f t="shared" si="11"/>
        <v>0.81463611757354215</v>
      </c>
      <c r="AY52">
        <f t="shared" si="12"/>
        <v>5.302248892351704E-2</v>
      </c>
      <c r="AZ52" t="s">
        <v>1188</v>
      </c>
      <c r="BA52" t="s">
        <v>1760</v>
      </c>
      <c r="BB52">
        <f>SUMPRODUCT((Model_rxn!A$2:A$1901=AG52)*(Model_rxn!V$2:V$1901))</f>
        <v>1</v>
      </c>
      <c r="BC52">
        <v>0</v>
      </c>
      <c r="BD52">
        <v>0</v>
      </c>
    </row>
    <row r="53" spans="1:56">
      <c r="A53" s="1" t="s">
        <v>61</v>
      </c>
      <c r="B53" s="1">
        <v>3.0067120678722799E-4</v>
      </c>
      <c r="C53" s="1">
        <v>1.9176675414200799E-4</v>
      </c>
      <c r="D53" s="1">
        <v>1.4991959324106501E-4</v>
      </c>
      <c r="E53" s="1">
        <v>5.2642500668298399E-4</v>
      </c>
      <c r="F53" s="1">
        <v>2.95253907097503E-4</v>
      </c>
      <c r="G53" s="1">
        <v>5.9536329354159501E-4</v>
      </c>
      <c r="H53" s="1"/>
      <c r="I53" s="1">
        <v>1.8399999676047772E-4</v>
      </c>
      <c r="J53" s="1">
        <v>1.8399999629302422E-4</v>
      </c>
      <c r="K53" s="1">
        <v>1.8399999726730716E-4</v>
      </c>
      <c r="L53" s="1">
        <v>1.8399999791746197E-4</v>
      </c>
      <c r="M53" s="1">
        <v>1.8399999702381836E-4</v>
      </c>
      <c r="N53" s="1">
        <v>1.8399999862972574E-4</v>
      </c>
      <c r="O53" s="1"/>
      <c r="P53" s="1">
        <v>1.8399999677360304E-4</v>
      </c>
      <c r="Q53" s="1">
        <v>4.8727406652973175E-13</v>
      </c>
      <c r="R53" s="1">
        <v>1.8399999785700204E-4</v>
      </c>
      <c r="S53" s="1">
        <v>8.0465904864301625E-13</v>
      </c>
      <c r="T53" s="1">
        <f t="shared" si="1"/>
        <v>0.99999999411196194</v>
      </c>
      <c r="U53" s="1">
        <f t="shared" si="2"/>
        <v>0.13183947013810679</v>
      </c>
      <c r="V53" s="1" t="s">
        <v>7304</v>
      </c>
      <c r="W53" s="1" t="s">
        <v>7455</v>
      </c>
      <c r="X53" s="1">
        <f>SUMPRODUCT((Model_rxn!A$2:A$1901=Normalized_Fluxes!A53)*(Model_rxn!T$2:T$1901))</f>
        <v>0</v>
      </c>
      <c r="Y53" s="1">
        <f>SUMPRODUCT((Model_rxn!A$2:A$1901=Normalized_Fluxes!A53)*(Model_rxn!D$2:D$1901))</f>
        <v>1</v>
      </c>
      <c r="Z53" s="1">
        <f>SUMPRODUCT((Model_rxn!A$2:A$1901=Normalized_Fluxes!A53)*(Model_rxn!U$2:U$1901))</f>
        <v>0</v>
      </c>
      <c r="AA53" s="1">
        <f>SUMPRODUCT((Model_rxn!A$2:A$1901=Normalized_Fluxes!A53)*(Model_rxn!S$2:S$1901))</f>
        <v>0</v>
      </c>
      <c r="AB53" s="1">
        <f>SUMPRODUCT((Model_rxn!A$2:A$1901=Normalized_Fluxes!A53)*(Model_rxn!V$2:V$1901))</f>
        <v>1</v>
      </c>
      <c r="AC53" s="1">
        <f>SUMPRODUCT((Model_rxn!A$2:A$1901=Normalized_Fluxes!A53)*(Model_rxn!Z$2:Z$1901))</f>
        <v>0</v>
      </c>
      <c r="AD53" s="1">
        <f>SUMPRODUCT((Model_rxn!A$2:A$1901=Normalized_Fluxes!A53)*(Model_rxn!AA$2:AA$1901))</f>
        <v>0</v>
      </c>
      <c r="AE53" s="1"/>
      <c r="AF53" s="75"/>
      <c r="AG53" s="1" t="s">
        <v>61</v>
      </c>
      <c r="AH53" s="1">
        <v>1.01297788205556E-4</v>
      </c>
      <c r="AI53" s="1">
        <v>6.8334426032379202E-5</v>
      </c>
      <c r="AJ53" s="1">
        <v>8.0218276707455502E-5</v>
      </c>
      <c r="AK53" s="1">
        <v>3.8631560164503699E-4</v>
      </c>
      <c r="AL53" s="1">
        <v>3.65919884643517E-4</v>
      </c>
      <c r="AM53" s="1">
        <v>3.9081009163055498E-4</v>
      </c>
      <c r="AN53" s="2"/>
      <c r="AO53">
        <f t="shared" si="3"/>
        <v>2.0800000682977534E-4</v>
      </c>
      <c r="AP53">
        <f t="shared" si="4"/>
        <v>2.0799997813177975E-4</v>
      </c>
      <c r="AQ53">
        <f t="shared" si="5"/>
        <v>2.0800000620834784E-4</v>
      </c>
      <c r="AR53">
        <f t="shared" si="6"/>
        <v>2.0799999657341163E-4</v>
      </c>
      <c r="AS53">
        <f t="shared" si="7"/>
        <v>2.0800000057604159E-4</v>
      </c>
      <c r="AT53">
        <f t="shared" si="8"/>
        <v>2.0799999825169582E-4</v>
      </c>
      <c r="AV53">
        <f t="shared" si="9"/>
        <v>2.0799999705663433E-4</v>
      </c>
      <c r="AW53">
        <f t="shared" si="10"/>
        <v>1.6392349833667999E-11</v>
      </c>
      <c r="AX53">
        <f t="shared" si="11"/>
        <v>2.0799999846704965E-4</v>
      </c>
      <c r="AY53">
        <f t="shared" si="12"/>
        <v>2.0099862220637183E-12</v>
      </c>
      <c r="AZ53" t="s">
        <v>7304</v>
      </c>
      <c r="BA53" t="s">
        <v>7455</v>
      </c>
      <c r="BB53">
        <f>SUMPRODUCT((Model_rxn!A$2:A$1901=AG53)*(Model_rxn!V$2:V$1901))</f>
        <v>1</v>
      </c>
      <c r="BC53">
        <v>0</v>
      </c>
      <c r="BD53">
        <v>0</v>
      </c>
    </row>
    <row r="54" spans="1:56">
      <c r="A54" s="1" t="s">
        <v>62</v>
      </c>
      <c r="B54" s="1">
        <v>7.5167803020218895E-7</v>
      </c>
      <c r="C54" s="1">
        <v>4.7941689501364401E-7</v>
      </c>
      <c r="D54" s="1">
        <v>3.7479898866902403E-7</v>
      </c>
      <c r="E54" s="1">
        <v>1.31606253160284E-6</v>
      </c>
      <c r="F54" s="1">
        <v>7.38134779683015E-7</v>
      </c>
      <c r="G54" s="1">
        <v>1.4884082449383701E-6</v>
      </c>
      <c r="H54" s="1"/>
      <c r="I54" s="1">
        <v>4.6000000000000057E-7</v>
      </c>
      <c r="J54" s="1">
        <v>4.6000000000000004E-7</v>
      </c>
      <c r="K54" s="1">
        <v>4.6000000000000004E-7</v>
      </c>
      <c r="L54" s="1">
        <v>4.599999999999993E-7</v>
      </c>
      <c r="M54" s="1">
        <v>4.6000000000000068E-7</v>
      </c>
      <c r="N54" s="1">
        <v>4.5999999999999819E-7</v>
      </c>
      <c r="O54" s="1"/>
      <c r="P54" s="1">
        <v>4.6000000000000025E-7</v>
      </c>
      <c r="Q54" s="1">
        <v>3.0868802304930389E-22</v>
      </c>
      <c r="R54" s="1">
        <v>4.5999999999999941E-7</v>
      </c>
      <c r="S54" s="1">
        <v>1.2466114057460817E-21</v>
      </c>
      <c r="T54" s="1">
        <f t="shared" si="1"/>
        <v>1.0000000000000018</v>
      </c>
      <c r="U54" s="1">
        <f t="shared" si="2"/>
        <v>0.36047524822528176</v>
      </c>
      <c r="V54" s="1" t="s">
        <v>7304</v>
      </c>
      <c r="W54" s="1" t="s">
        <v>7332</v>
      </c>
      <c r="X54" s="1">
        <f>SUMPRODUCT((Model_rxn!A$2:A$1901=Normalized_Fluxes!A54)*(Model_rxn!T$2:T$1901))</f>
        <v>0</v>
      </c>
      <c r="Y54" s="1">
        <f>SUMPRODUCT((Model_rxn!A$2:A$1901=Normalized_Fluxes!A54)*(Model_rxn!D$2:D$1901))</f>
        <v>1</v>
      </c>
      <c r="Z54" s="1">
        <f>SUMPRODUCT((Model_rxn!A$2:A$1901=Normalized_Fluxes!A54)*(Model_rxn!U$2:U$1901))</f>
        <v>0</v>
      </c>
      <c r="AA54" s="1">
        <f>SUMPRODUCT((Model_rxn!A$2:A$1901=Normalized_Fluxes!A54)*(Model_rxn!S$2:S$1901))</f>
        <v>0</v>
      </c>
      <c r="AB54" s="1">
        <f>SUMPRODUCT((Model_rxn!A$2:A$1901=Normalized_Fluxes!A54)*(Model_rxn!V$2:V$1901))</f>
        <v>1</v>
      </c>
      <c r="AC54" s="1">
        <f>SUMPRODUCT((Model_rxn!A$2:A$1901=Normalized_Fluxes!A54)*(Model_rxn!Z$2:Z$1901))</f>
        <v>0</v>
      </c>
      <c r="AD54" s="1">
        <f>SUMPRODUCT((Model_rxn!A$2:A$1901=Normalized_Fluxes!A54)*(Model_rxn!AA$2:AA$1901))</f>
        <v>0</v>
      </c>
      <c r="AE54" s="1"/>
      <c r="AF54" s="75"/>
      <c r="AG54" s="1" t="s">
        <v>62</v>
      </c>
      <c r="AH54" s="1">
        <v>2.5324446219849301E-7</v>
      </c>
      <c r="AI54" s="1">
        <v>1.7083608304191399E-7</v>
      </c>
      <c r="AJ54" s="1">
        <v>2.00545685782786E-7</v>
      </c>
      <c r="AK54" s="1">
        <v>9.6578902002298393E-7</v>
      </c>
      <c r="AL54" s="1">
        <v>9.1479970907531797E-7</v>
      </c>
      <c r="AM54" s="1">
        <v>9.7702523728858697E-7</v>
      </c>
      <c r="AN54" s="1"/>
      <c r="AO54">
        <f t="shared" si="3"/>
        <v>5.2000000000000212E-7</v>
      </c>
      <c r="AP54">
        <f t="shared" si="4"/>
        <v>5.1999999999999756E-7</v>
      </c>
      <c r="AQ54">
        <f t="shared" si="5"/>
        <v>5.2E-7</v>
      </c>
      <c r="AR54">
        <f t="shared" si="6"/>
        <v>5.200000000000001E-7</v>
      </c>
      <c r="AS54">
        <f t="shared" si="7"/>
        <v>5.2E-7</v>
      </c>
      <c r="AT54">
        <f t="shared" si="8"/>
        <v>5.2000000000000053E-7</v>
      </c>
      <c r="AV54">
        <f t="shared" si="9"/>
        <v>5.2E-7</v>
      </c>
      <c r="AW54">
        <f t="shared" si="10"/>
        <v>2.2819345068233271E-21</v>
      </c>
      <c r="AX54">
        <f t="shared" si="11"/>
        <v>5.2000000000000021E-7</v>
      </c>
      <c r="AY54">
        <f t="shared" si="12"/>
        <v>2.8012981633912118E-22</v>
      </c>
      <c r="AZ54" t="s">
        <v>7304</v>
      </c>
      <c r="BA54" t="s">
        <v>7332</v>
      </c>
      <c r="BB54">
        <f>SUMPRODUCT((Model_rxn!A$2:A$1901=AG54)*(Model_rxn!V$2:V$1901))</f>
        <v>1</v>
      </c>
      <c r="BC54">
        <v>0</v>
      </c>
      <c r="BD54">
        <v>0</v>
      </c>
    </row>
    <row r="55" spans="1:56">
      <c r="A55" s="1" t="s">
        <v>63</v>
      </c>
      <c r="B55" s="1">
        <v>0</v>
      </c>
      <c r="C55" s="1">
        <v>0</v>
      </c>
      <c r="D55" s="1">
        <v>0</v>
      </c>
      <c r="E55" s="1">
        <v>0.124172185430463</v>
      </c>
      <c r="F55" s="1">
        <v>0</v>
      </c>
      <c r="G55" s="1">
        <v>0.122444633730834</v>
      </c>
      <c r="H55" s="1"/>
      <c r="I55" s="1">
        <v>0</v>
      </c>
      <c r="J55" s="1">
        <v>0</v>
      </c>
      <c r="K55" s="1">
        <v>0</v>
      </c>
      <c r="L55" s="1">
        <v>4.3401589154314038E-2</v>
      </c>
      <c r="M55" s="1">
        <v>0</v>
      </c>
      <c r="N55" s="1">
        <v>3.7842125443557743E-2</v>
      </c>
      <c r="O55" s="1"/>
      <c r="P55" s="1">
        <v>0</v>
      </c>
      <c r="Q55" s="1">
        <v>0</v>
      </c>
      <c r="R55" s="1">
        <v>2.7081238199290592E-2</v>
      </c>
      <c r="S55" s="1">
        <v>2.3617197251004217E-2</v>
      </c>
      <c r="T55" s="1">
        <f t="shared" si="1"/>
        <v>0</v>
      </c>
      <c r="U55" s="1">
        <f t="shared" si="2"/>
        <v>0.18540839142289023</v>
      </c>
      <c r="V55" s="1" t="s">
        <v>1243</v>
      </c>
      <c r="W55" s="1" t="s">
        <v>4224</v>
      </c>
      <c r="X55" s="1">
        <f>SUMPRODUCT((Model_rxn!A$2:A$1901=Normalized_Fluxes!A55)*(Model_rxn!T$2:T$1901))</f>
        <v>0</v>
      </c>
      <c r="Y55" s="1">
        <f>SUMPRODUCT((Model_rxn!A$2:A$1901=Normalized_Fluxes!A55)*(Model_rxn!D$2:D$1901))</f>
        <v>0</v>
      </c>
      <c r="Z55" s="1">
        <f>SUMPRODUCT((Model_rxn!A$2:A$1901=Normalized_Fluxes!A55)*(Model_rxn!U$2:U$1901))</f>
        <v>0</v>
      </c>
      <c r="AA55" s="1">
        <f>SUMPRODUCT((Model_rxn!A$2:A$1901=Normalized_Fluxes!A55)*(Model_rxn!S$2:S$1901))</f>
        <v>0</v>
      </c>
      <c r="AB55" s="1">
        <f>SUMPRODUCT((Model_rxn!A$2:A$1901=Normalized_Fluxes!A55)*(Model_rxn!V$2:V$1901))</f>
        <v>1</v>
      </c>
      <c r="AC55" s="1">
        <f>SUMPRODUCT((Model_rxn!A$2:A$1901=Normalized_Fluxes!A55)*(Model_rxn!Z$2:Z$1901))</f>
        <v>0</v>
      </c>
      <c r="AD55" s="1">
        <f>SUMPRODUCT((Model_rxn!A$2:A$1901=Normalized_Fluxes!A55)*(Model_rxn!AA$2:AA$1901))</f>
        <v>0</v>
      </c>
      <c r="AE55" s="1"/>
      <c r="AF55" s="75"/>
      <c r="AG55" s="1" t="s">
        <v>63</v>
      </c>
      <c r="AH55" s="1">
        <v>0</v>
      </c>
      <c r="AI55" s="1">
        <v>9.0326142671983602E-3</v>
      </c>
      <c r="AJ55" s="1">
        <v>1.3281520938003701E-2</v>
      </c>
      <c r="AK55" s="1">
        <v>0</v>
      </c>
      <c r="AL55" s="1">
        <v>0</v>
      </c>
      <c r="AM55" s="1">
        <v>0</v>
      </c>
      <c r="AN55" s="1"/>
      <c r="AO55">
        <f t="shared" si="3"/>
        <v>0</v>
      </c>
      <c r="AP55">
        <f t="shared" si="4"/>
        <v>2.7493954059990614E-2</v>
      </c>
      <c r="AQ55">
        <f t="shared" si="5"/>
        <v>3.4437992823452404E-2</v>
      </c>
      <c r="AR55">
        <f t="shared" si="6"/>
        <v>0</v>
      </c>
      <c r="AS55">
        <f t="shared" si="7"/>
        <v>0</v>
      </c>
      <c r="AT55">
        <f t="shared" si="8"/>
        <v>0</v>
      </c>
      <c r="AV55">
        <f t="shared" si="9"/>
        <v>2.0643982294481004E-2</v>
      </c>
      <c r="AW55">
        <f t="shared" si="10"/>
        <v>1.8212232765870553E-2</v>
      </c>
      <c r="AX55">
        <f t="shared" si="11"/>
        <v>0</v>
      </c>
      <c r="AY55">
        <f t="shared" si="12"/>
        <v>0</v>
      </c>
      <c r="AZ55" t="s">
        <v>1243</v>
      </c>
      <c r="BA55" t="s">
        <v>4224</v>
      </c>
      <c r="BB55">
        <f>SUMPRODUCT((Model_rxn!A$2:A$1901=AG55)*(Model_rxn!V$2:V$1901))</f>
        <v>1</v>
      </c>
      <c r="BC55">
        <v>0</v>
      </c>
      <c r="BD55">
        <v>0</v>
      </c>
    </row>
    <row r="56" spans="1:56">
      <c r="A56" s="1" t="s">
        <v>64</v>
      </c>
      <c r="B56" s="1">
        <v>2.8669251950486698</v>
      </c>
      <c r="C56" s="1">
        <v>1.6639428206981299</v>
      </c>
      <c r="D56" s="1">
        <v>1.46072559224558</v>
      </c>
      <c r="E56" s="1">
        <v>3.2092955498956099</v>
      </c>
      <c r="F56" s="1">
        <v>1.94262067158706</v>
      </c>
      <c r="G56" s="1">
        <v>3.3243598655099</v>
      </c>
      <c r="H56" s="1"/>
      <c r="I56" s="1">
        <v>1.7544554140655917</v>
      </c>
      <c r="J56" s="1">
        <v>1.5965513637131132</v>
      </c>
      <c r="K56" s="1">
        <v>1.7927843797527838</v>
      </c>
      <c r="L56" s="1">
        <v>1.121736936887044</v>
      </c>
      <c r="M56" s="1">
        <v>1.2106264784241698</v>
      </c>
      <c r="N56" s="1">
        <v>1.0274100155887456</v>
      </c>
      <c r="O56" s="1"/>
      <c r="P56" s="1">
        <v>1.7145970525104961</v>
      </c>
      <c r="Q56" s="1">
        <v>0.1040113738270913</v>
      </c>
      <c r="R56" s="1">
        <v>1.1199244769666532</v>
      </c>
      <c r="S56" s="1">
        <v>9.1621677684396108E-2</v>
      </c>
      <c r="T56" s="1">
        <f t="shared" si="1"/>
        <v>1.5309934623042887</v>
      </c>
      <c r="U56" s="1">
        <f t="shared" si="2"/>
        <v>1.8628121218222488E-3</v>
      </c>
      <c r="V56" s="1" t="s">
        <v>1243</v>
      </c>
      <c r="W56" s="1" t="s">
        <v>1490</v>
      </c>
      <c r="X56" s="1">
        <f>SUMPRODUCT((Model_rxn!A$2:A$1901=Normalized_Fluxes!A56)*(Model_rxn!T$2:T$1901))</f>
        <v>0</v>
      </c>
      <c r="Y56" s="1">
        <f>SUMPRODUCT((Model_rxn!A$2:A$1901=Normalized_Fluxes!A56)*(Model_rxn!D$2:D$1901))</f>
        <v>1</v>
      </c>
      <c r="Z56" s="1">
        <f>SUMPRODUCT((Model_rxn!A$2:A$1901=Normalized_Fluxes!A56)*(Model_rxn!U$2:U$1901))</f>
        <v>0</v>
      </c>
      <c r="AA56" s="1">
        <f>SUMPRODUCT((Model_rxn!A$2:A$1901=Normalized_Fluxes!A56)*(Model_rxn!S$2:S$1901))</f>
        <v>0</v>
      </c>
      <c r="AB56" s="1">
        <f>SUMPRODUCT((Model_rxn!A$2:A$1901=Normalized_Fluxes!A56)*(Model_rxn!V$2:V$1901))</f>
        <v>1</v>
      </c>
      <c r="AC56" s="1">
        <f>SUMPRODUCT((Model_rxn!A$2:A$1901=Normalized_Fluxes!A56)*(Model_rxn!Z$2:Z$1901))</f>
        <v>0</v>
      </c>
      <c r="AD56" s="1">
        <f>SUMPRODUCT((Model_rxn!A$2:A$1901=Normalized_Fluxes!A56)*(Model_rxn!AA$2:AA$1901))</f>
        <v>0</v>
      </c>
      <c r="AE56" s="1"/>
      <c r="AF56" s="75"/>
      <c r="AG56" s="1" t="s">
        <v>64</v>
      </c>
      <c r="AH56" s="1">
        <v>0.86006159393582404</v>
      </c>
      <c r="AI56" s="1">
        <v>0.64990949472121395</v>
      </c>
      <c r="AJ56" s="1">
        <v>0.75174122214957595</v>
      </c>
      <c r="AK56" s="1">
        <v>3.1826786559395202</v>
      </c>
      <c r="AL56" s="1">
        <v>3.9360687022854099</v>
      </c>
      <c r="AM56" s="1">
        <v>3.33390177352703</v>
      </c>
      <c r="AN56" s="1"/>
      <c r="AO56">
        <f t="shared" si="3"/>
        <v>1.7660091161088838</v>
      </c>
      <c r="AP56">
        <f t="shared" si="4"/>
        <v>1.97822925483555</v>
      </c>
      <c r="AQ56">
        <f t="shared" si="5"/>
        <v>1.9492088996677543</v>
      </c>
      <c r="AR56">
        <f t="shared" si="6"/>
        <v>1.7136174327692861</v>
      </c>
      <c r="AS56">
        <f t="shared" si="7"/>
        <v>2.2373812593986058</v>
      </c>
      <c r="AT56">
        <f t="shared" si="8"/>
        <v>1.7743952316371845</v>
      </c>
      <c r="AV56">
        <f t="shared" si="9"/>
        <v>1.8978157568707292</v>
      </c>
      <c r="AW56">
        <f t="shared" si="10"/>
        <v>0.1150664510846142</v>
      </c>
      <c r="AX56">
        <f t="shared" si="11"/>
        <v>1.9084646412683588</v>
      </c>
      <c r="AY56">
        <f t="shared" si="12"/>
        <v>0.28646656256967595</v>
      </c>
      <c r="AZ56" t="s">
        <v>1243</v>
      </c>
      <c r="BA56" t="s">
        <v>1490</v>
      </c>
      <c r="BB56">
        <f>SUMPRODUCT((Model_rxn!A$2:A$1901=AG56)*(Model_rxn!V$2:V$1901))</f>
        <v>1</v>
      </c>
      <c r="BC56">
        <v>0</v>
      </c>
      <c r="BD56">
        <v>0</v>
      </c>
    </row>
    <row r="57" spans="1:56">
      <c r="A57" s="1" t="s">
        <v>65</v>
      </c>
      <c r="B57" s="1">
        <v>0.213489651185227</v>
      </c>
      <c r="C57" s="1">
        <v>0.120395850972272</v>
      </c>
      <c r="D57" s="1">
        <v>9.4820821337634698E-2</v>
      </c>
      <c r="E57" s="1">
        <v>0.33629966888111001</v>
      </c>
      <c r="F57" s="1">
        <v>0.140337694479967</v>
      </c>
      <c r="G57" s="1">
        <v>0.26702182099688798</v>
      </c>
      <c r="H57" s="1"/>
      <c r="I57" s="1">
        <v>0.13064801098255985</v>
      </c>
      <c r="J57" s="1">
        <v>0.11551969073945334</v>
      </c>
      <c r="K57" s="1">
        <v>0.11637592185135162</v>
      </c>
      <c r="L57" s="1">
        <v>0.11754597062869269</v>
      </c>
      <c r="M57" s="1">
        <v>8.7457387509239953E-2</v>
      </c>
      <c r="N57" s="1">
        <v>8.2524427069170098E-2</v>
      </c>
      <c r="O57" s="1"/>
      <c r="P57" s="1">
        <v>0.12084787452445493</v>
      </c>
      <c r="Q57" s="1">
        <v>8.497957923957581E-3</v>
      </c>
      <c r="R57" s="1">
        <v>9.5842595069034253E-2</v>
      </c>
      <c r="S57" s="1">
        <v>1.8956816918684085E-2</v>
      </c>
      <c r="T57" s="1">
        <f t="shared" si="1"/>
        <v>1.2608994407696252</v>
      </c>
      <c r="U57" s="1">
        <f t="shared" si="2"/>
        <v>0.13582910475580054</v>
      </c>
      <c r="V57" s="1" t="s">
        <v>1243</v>
      </c>
      <c r="W57" s="1" t="s">
        <v>3959</v>
      </c>
      <c r="X57" s="1">
        <f>SUMPRODUCT((Model_rxn!A$2:A$1901=Normalized_Fluxes!A57)*(Model_rxn!T$2:T$1901))</f>
        <v>0</v>
      </c>
      <c r="Y57" s="1">
        <f>SUMPRODUCT((Model_rxn!A$2:A$1901=Normalized_Fluxes!A57)*(Model_rxn!D$2:D$1901))</f>
        <v>1</v>
      </c>
      <c r="Z57" s="1">
        <f>SUMPRODUCT((Model_rxn!A$2:A$1901=Normalized_Fluxes!A57)*(Model_rxn!U$2:U$1901))</f>
        <v>0</v>
      </c>
      <c r="AA57" s="1">
        <f>SUMPRODUCT((Model_rxn!A$2:A$1901=Normalized_Fluxes!A57)*(Model_rxn!S$2:S$1901))</f>
        <v>0</v>
      </c>
      <c r="AB57" s="1">
        <f>SUMPRODUCT((Model_rxn!A$2:A$1901=Normalized_Fluxes!A57)*(Model_rxn!V$2:V$1901))</f>
        <v>1</v>
      </c>
      <c r="AC57" s="1">
        <f>SUMPRODUCT((Model_rxn!A$2:A$1901=Normalized_Fluxes!A57)*(Model_rxn!Z$2:Z$1901))</f>
        <v>0</v>
      </c>
      <c r="AD57" s="1">
        <f>SUMPRODUCT((Model_rxn!A$2:A$1901=Normalized_Fluxes!A57)*(Model_rxn!AA$2:AA$1901))</f>
        <v>0</v>
      </c>
      <c r="AE57" s="1"/>
      <c r="AF57" s="75"/>
      <c r="AG57" s="1" t="s">
        <v>65</v>
      </c>
      <c r="AH57" s="1">
        <v>0.103922708673053</v>
      </c>
      <c r="AI57" s="1">
        <v>7.1759345577447606E-2</v>
      </c>
      <c r="AJ57" s="1">
        <v>8.6173209216212798E-2</v>
      </c>
      <c r="AK57" s="1">
        <v>0.29541498360049401</v>
      </c>
      <c r="AL57" s="1">
        <v>0.29432700903271303</v>
      </c>
      <c r="AM57" s="1">
        <v>0.21145918642287101</v>
      </c>
      <c r="AN57" s="1"/>
      <c r="AO57">
        <f t="shared" si="3"/>
        <v>0.2133898922837309</v>
      </c>
      <c r="AP57">
        <f t="shared" si="4"/>
        <v>0.21842493128994017</v>
      </c>
      <c r="AQ57">
        <f t="shared" si="5"/>
        <v>0.22344070189056625</v>
      </c>
      <c r="AR57">
        <f t="shared" si="6"/>
        <v>0.15905729749195238</v>
      </c>
      <c r="AS57">
        <f t="shared" si="7"/>
        <v>0.16730443088106595</v>
      </c>
      <c r="AT57">
        <f t="shared" si="8"/>
        <v>0.11254445918413281</v>
      </c>
      <c r="AV57">
        <f t="shared" si="9"/>
        <v>0.21841850848807912</v>
      </c>
      <c r="AW57">
        <f t="shared" si="10"/>
        <v>5.0254078817048541E-3</v>
      </c>
      <c r="AX57">
        <f t="shared" si="11"/>
        <v>0.1463020625190504</v>
      </c>
      <c r="AY57">
        <f t="shared" si="12"/>
        <v>2.9524322845286059E-2</v>
      </c>
      <c r="AZ57" t="s">
        <v>1243</v>
      </c>
      <c r="BA57" t="s">
        <v>3959</v>
      </c>
      <c r="BB57">
        <f>SUMPRODUCT((Model_rxn!A$2:A$1901=AG57)*(Model_rxn!V$2:V$1901))</f>
        <v>1</v>
      </c>
      <c r="BC57">
        <v>0</v>
      </c>
      <c r="BD57">
        <v>0</v>
      </c>
    </row>
    <row r="58" spans="1:56">
      <c r="A58" s="1" t="s">
        <v>66</v>
      </c>
      <c r="B58" s="1">
        <v>1.6531504581507699E-2</v>
      </c>
      <c r="C58" s="1">
        <v>1.05437198872095E-2</v>
      </c>
      <c r="D58" s="1">
        <v>8.2428792011341994E-3</v>
      </c>
      <c r="E58" s="1">
        <v>2.89439000480342E-2</v>
      </c>
      <c r="F58" s="1">
        <v>1.6233650581852999E-2</v>
      </c>
      <c r="G58" s="1">
        <v>3.27342648524791E-2</v>
      </c>
      <c r="H58" s="1"/>
      <c r="I58" s="1">
        <v>1.0116687999312776E-2</v>
      </c>
      <c r="J58" s="1">
        <v>1.0116687998612019E-2</v>
      </c>
      <c r="K58" s="1">
        <v>1.0116688003846543E-2</v>
      </c>
      <c r="L58" s="1">
        <v>1.0116688001048309E-2</v>
      </c>
      <c r="M58" s="1">
        <v>1.0116687999526629E-2</v>
      </c>
      <c r="N58" s="1">
        <v>1.0116688000988477E-2</v>
      </c>
      <c r="O58" s="1"/>
      <c r="P58" s="1">
        <v>1.0116688000590447E-2</v>
      </c>
      <c r="Q58" s="1">
        <v>2.8415475817990764E-12</v>
      </c>
      <c r="R58" s="1">
        <v>1.0116688000521139E-2</v>
      </c>
      <c r="S58" s="1">
        <v>8.6178986098947473E-13</v>
      </c>
      <c r="T58" s="1">
        <f t="shared" si="1"/>
        <v>1.0000000000068507</v>
      </c>
      <c r="U58" s="1">
        <f t="shared" si="2"/>
        <v>0.97091283776307069</v>
      </c>
      <c r="V58" s="1" t="s">
        <v>1243</v>
      </c>
      <c r="W58" s="1" t="s">
        <v>2041</v>
      </c>
      <c r="X58" s="1">
        <f>SUMPRODUCT((Model_rxn!A$2:A$1901=Normalized_Fluxes!A58)*(Model_rxn!T$2:T$1901))</f>
        <v>0</v>
      </c>
      <c r="Y58" s="1">
        <f>SUMPRODUCT((Model_rxn!A$2:A$1901=Normalized_Fluxes!A58)*(Model_rxn!D$2:D$1901))</f>
        <v>0</v>
      </c>
      <c r="Z58" s="1">
        <f>SUMPRODUCT((Model_rxn!A$2:A$1901=Normalized_Fluxes!A58)*(Model_rxn!U$2:U$1901))</f>
        <v>0</v>
      </c>
      <c r="AA58" s="1">
        <f>SUMPRODUCT((Model_rxn!A$2:A$1901=Normalized_Fluxes!A58)*(Model_rxn!S$2:S$1901))</f>
        <v>0</v>
      </c>
      <c r="AB58" s="1">
        <f>SUMPRODUCT((Model_rxn!A$2:A$1901=Normalized_Fluxes!A58)*(Model_rxn!V$2:V$1901))</f>
        <v>1</v>
      </c>
      <c r="AC58" s="1">
        <f>SUMPRODUCT((Model_rxn!A$2:A$1901=Normalized_Fluxes!A58)*(Model_rxn!Z$2:Z$1901))</f>
        <v>0</v>
      </c>
      <c r="AD58" s="1">
        <f>SUMPRODUCT((Model_rxn!A$2:A$1901=Normalized_Fluxes!A58)*(Model_rxn!AA$2:AA$1901))</f>
        <v>0</v>
      </c>
      <c r="AE58" s="1"/>
      <c r="AF58" s="75"/>
      <c r="AG58" s="1" t="s">
        <v>66</v>
      </c>
      <c r="AH58" s="1">
        <v>5.5695548071525904E-3</v>
      </c>
      <c r="AI58" s="1">
        <v>3.7571638094959698E-3</v>
      </c>
      <c r="AJ58" s="1">
        <v>4.4105611596023603E-3</v>
      </c>
      <c r="AK58" s="1">
        <v>2.1240404756099399E-2</v>
      </c>
      <c r="AL58" s="1">
        <v>2.0119007043831499E-2</v>
      </c>
      <c r="AM58" s="1">
        <v>2.1487520636583199E-2</v>
      </c>
      <c r="AN58" s="1"/>
      <c r="AO58">
        <f t="shared" si="3"/>
        <v>1.1436255997769229E-2</v>
      </c>
      <c r="AP58">
        <f t="shared" si="4"/>
        <v>1.1436256007219247E-2</v>
      </c>
      <c r="AQ58">
        <f t="shared" si="5"/>
        <v>1.1436256003419302E-2</v>
      </c>
      <c r="AR58">
        <f t="shared" si="6"/>
        <v>1.1436255998135946E-2</v>
      </c>
      <c r="AS58">
        <f t="shared" si="7"/>
        <v>1.1436256001182248E-2</v>
      </c>
      <c r="AT58">
        <f t="shared" si="8"/>
        <v>1.1436255998905093E-2</v>
      </c>
      <c r="AV58">
        <f t="shared" si="9"/>
        <v>1.1436256002802592E-2</v>
      </c>
      <c r="AW58">
        <f t="shared" si="10"/>
        <v>4.7550976620778035E-12</v>
      </c>
      <c r="AX58">
        <f t="shared" si="11"/>
        <v>1.1436255999407762E-2</v>
      </c>
      <c r="AY58">
        <f t="shared" si="12"/>
        <v>1.5841384703214916E-12</v>
      </c>
      <c r="AZ58" t="s">
        <v>1243</v>
      </c>
      <c r="BA58" t="s">
        <v>2041</v>
      </c>
      <c r="BB58">
        <f>SUMPRODUCT((Model_rxn!A$2:A$1901=AG58)*(Model_rxn!V$2:V$1901))</f>
        <v>1</v>
      </c>
      <c r="BC58">
        <v>0</v>
      </c>
      <c r="BD58">
        <v>0</v>
      </c>
    </row>
    <row r="59" spans="1:56">
      <c r="A59" s="1" t="s">
        <v>67</v>
      </c>
      <c r="B59" s="1">
        <v>0</v>
      </c>
      <c r="C59" s="1">
        <v>0</v>
      </c>
      <c r="D59" s="1">
        <v>0</v>
      </c>
      <c r="E59" s="1">
        <v>0</v>
      </c>
      <c r="F59" s="1">
        <v>0</v>
      </c>
      <c r="G59" s="1">
        <v>0</v>
      </c>
      <c r="H59" s="1"/>
      <c r="I59" s="1">
        <v>0</v>
      </c>
      <c r="J59" s="1">
        <v>0</v>
      </c>
      <c r="K59" s="1">
        <v>0</v>
      </c>
      <c r="L59" s="1">
        <v>0</v>
      </c>
      <c r="M59" s="1">
        <v>0</v>
      </c>
      <c r="N59" s="1">
        <v>0</v>
      </c>
      <c r="O59" s="1"/>
      <c r="P59" s="1">
        <v>0</v>
      </c>
      <c r="Q59" s="1">
        <v>0</v>
      </c>
      <c r="R59" s="1">
        <v>0</v>
      </c>
      <c r="S59" s="1">
        <v>0</v>
      </c>
      <c r="T59" s="1" t="str">
        <f t="shared" si="1"/>
        <v>NA</v>
      </c>
      <c r="U59" s="1" t="str">
        <f t="shared" si="2"/>
        <v>NA</v>
      </c>
      <c r="V59" s="1" t="s">
        <v>1548</v>
      </c>
      <c r="W59" s="1" t="s">
        <v>6993</v>
      </c>
      <c r="X59" s="1">
        <f>SUMPRODUCT((Model_rxn!A$2:A$1901=Normalized_Fluxes!A59)*(Model_rxn!T$2:T$1901))</f>
        <v>1</v>
      </c>
      <c r="Y59" s="1">
        <f>SUMPRODUCT((Model_rxn!A$2:A$1901=Normalized_Fluxes!A59)*(Model_rxn!D$2:D$1901))</f>
        <v>0</v>
      </c>
      <c r="Z59" s="1">
        <f>SUMPRODUCT((Model_rxn!A$2:A$1901=Normalized_Fluxes!A59)*(Model_rxn!U$2:U$1901))</f>
        <v>0</v>
      </c>
      <c r="AA59" s="1">
        <f>SUMPRODUCT((Model_rxn!A$2:A$1901=Normalized_Fluxes!A59)*(Model_rxn!S$2:S$1901))</f>
        <v>0</v>
      </c>
      <c r="AB59" s="1">
        <f>SUMPRODUCT((Model_rxn!A$2:A$1901=Normalized_Fluxes!A59)*(Model_rxn!V$2:V$1901))</f>
        <v>1</v>
      </c>
      <c r="AC59" s="1">
        <f>SUMPRODUCT((Model_rxn!A$2:A$1901=Normalized_Fluxes!A59)*(Model_rxn!Z$2:Z$1901))</f>
        <v>0</v>
      </c>
      <c r="AD59" s="1">
        <f>SUMPRODUCT((Model_rxn!A$2:A$1901=Normalized_Fluxes!A59)*(Model_rxn!AA$2:AA$1901))</f>
        <v>0</v>
      </c>
      <c r="AE59" s="1"/>
      <c r="AF59" s="75"/>
      <c r="AG59" s="1" t="s">
        <v>67</v>
      </c>
      <c r="AH59" s="1">
        <v>0</v>
      </c>
      <c r="AI59" s="1">
        <v>0</v>
      </c>
      <c r="AJ59" s="1">
        <v>0</v>
      </c>
      <c r="AK59" s="1">
        <v>0</v>
      </c>
      <c r="AL59" s="1">
        <v>0</v>
      </c>
      <c r="AM59" s="1">
        <v>0</v>
      </c>
      <c r="AN59" s="1"/>
      <c r="AO59">
        <f t="shared" si="3"/>
        <v>0</v>
      </c>
      <c r="AP59">
        <f t="shared" si="4"/>
        <v>0</v>
      </c>
      <c r="AQ59">
        <f t="shared" si="5"/>
        <v>0</v>
      </c>
      <c r="AR59">
        <f t="shared" si="6"/>
        <v>0</v>
      </c>
      <c r="AS59">
        <f t="shared" si="7"/>
        <v>0</v>
      </c>
      <c r="AT59">
        <f t="shared" si="8"/>
        <v>0</v>
      </c>
      <c r="AV59">
        <f t="shared" si="9"/>
        <v>0</v>
      </c>
      <c r="AW59">
        <f t="shared" si="10"/>
        <v>0</v>
      </c>
      <c r="AX59">
        <f t="shared" si="11"/>
        <v>0</v>
      </c>
      <c r="AY59">
        <f t="shared" si="12"/>
        <v>0</v>
      </c>
      <c r="AZ59" t="s">
        <v>1548</v>
      </c>
      <c r="BA59" t="s">
        <v>6993</v>
      </c>
      <c r="BB59">
        <f>SUMPRODUCT((Model_rxn!A$2:A$1901=AG59)*(Model_rxn!V$2:V$1901))</f>
        <v>1</v>
      </c>
      <c r="BC59">
        <v>1</v>
      </c>
      <c r="BD59">
        <v>0</v>
      </c>
    </row>
    <row r="60" spans="1:56">
      <c r="A60" s="1" t="s">
        <v>68</v>
      </c>
      <c r="B60" s="1">
        <v>2.1783181357649398E-2</v>
      </c>
      <c r="C60" s="1">
        <v>1.9131033022861899E-2</v>
      </c>
      <c r="D60" s="1">
        <v>1.6163135408492402E-2</v>
      </c>
      <c r="E60" s="1">
        <v>1.5728476821192001E-2</v>
      </c>
      <c r="F60" s="1">
        <v>1.46967821782178E-2</v>
      </c>
      <c r="G60" s="1">
        <v>1.9431431005110699E-2</v>
      </c>
      <c r="H60" s="1"/>
      <c r="I60" s="1">
        <v>1.3330525866006023E-2</v>
      </c>
      <c r="J60" s="1">
        <v>1.8356205803439659E-2</v>
      </c>
      <c r="K60" s="1">
        <v>1.9837412887130847E-2</v>
      </c>
      <c r="L60" s="1">
        <v>5.4975346262131188E-3</v>
      </c>
      <c r="M60" s="1">
        <v>9.158923259087506E-3</v>
      </c>
      <c r="N60" s="1">
        <v>6.0053807769124513E-3</v>
      </c>
      <c r="O60" s="1"/>
      <c r="P60" s="1">
        <v>1.7174714852192175E-2</v>
      </c>
      <c r="Q60" s="1">
        <v>3.4105476579767112E-3</v>
      </c>
      <c r="R60" s="1">
        <v>6.8872795540710257E-3</v>
      </c>
      <c r="S60" s="1">
        <v>1.9836206215153099E-3</v>
      </c>
      <c r="T60" s="1">
        <f t="shared" si="1"/>
        <v>2.4936863267065026</v>
      </c>
      <c r="U60" s="1">
        <f t="shared" si="2"/>
        <v>1.7482711606247058E-2</v>
      </c>
      <c r="V60" s="1" t="s">
        <v>1552</v>
      </c>
      <c r="W60" s="1" t="s">
        <v>2318</v>
      </c>
      <c r="X60" s="1">
        <f>SUMPRODUCT((Model_rxn!A$2:A$1901=Normalized_Fluxes!A60)*(Model_rxn!T$2:T$1901))</f>
        <v>0</v>
      </c>
      <c r="Y60" s="1">
        <f>SUMPRODUCT((Model_rxn!A$2:A$1901=Normalized_Fluxes!A60)*(Model_rxn!D$2:D$1901))</f>
        <v>1</v>
      </c>
      <c r="Z60" s="1">
        <f>SUMPRODUCT((Model_rxn!A$2:A$1901=Normalized_Fluxes!A60)*(Model_rxn!U$2:U$1901))</f>
        <v>1</v>
      </c>
      <c r="AA60" s="1">
        <f>SUMPRODUCT((Model_rxn!A$2:A$1901=Normalized_Fluxes!A60)*(Model_rxn!S$2:S$1901))</f>
        <v>1</v>
      </c>
      <c r="AB60" s="1">
        <f>SUMPRODUCT((Model_rxn!A$2:A$1901=Normalized_Fluxes!A60)*(Model_rxn!V$2:V$1901))</f>
        <v>0</v>
      </c>
      <c r="AC60" s="1">
        <f>SUMPRODUCT((Model_rxn!A$2:A$1901=Normalized_Fluxes!A60)*(Model_rxn!Z$2:Z$1901))</f>
        <v>0</v>
      </c>
      <c r="AD60" s="1">
        <f>SUMPRODUCT((Model_rxn!A$2:A$1901=Normalized_Fluxes!A60)*(Model_rxn!AA$2:AA$1901))</f>
        <v>0</v>
      </c>
      <c r="AE60" s="1"/>
      <c r="AF60" s="75"/>
      <c r="AG60" s="1" t="s">
        <v>68</v>
      </c>
      <c r="AH60" s="1">
        <v>0</v>
      </c>
      <c r="AI60" s="1">
        <v>0</v>
      </c>
      <c r="AJ60" s="1">
        <v>0</v>
      </c>
      <c r="AK60" s="1">
        <v>0</v>
      </c>
      <c r="AL60" s="1">
        <v>0</v>
      </c>
      <c r="AM60" s="1">
        <v>0</v>
      </c>
      <c r="AN60" s="1"/>
      <c r="AO60">
        <f t="shared" si="3"/>
        <v>0</v>
      </c>
      <c r="AP60">
        <f t="shared" si="4"/>
        <v>0</v>
      </c>
      <c r="AQ60">
        <f t="shared" si="5"/>
        <v>0</v>
      </c>
      <c r="AR60">
        <f t="shared" si="6"/>
        <v>0</v>
      </c>
      <c r="AS60">
        <f t="shared" si="7"/>
        <v>0</v>
      </c>
      <c r="AT60">
        <f t="shared" si="8"/>
        <v>0</v>
      </c>
      <c r="AV60">
        <f t="shared" si="9"/>
        <v>0</v>
      </c>
      <c r="AW60">
        <f t="shared" si="10"/>
        <v>0</v>
      </c>
      <c r="AX60">
        <f t="shared" si="11"/>
        <v>0</v>
      </c>
      <c r="AY60">
        <f t="shared" si="12"/>
        <v>0</v>
      </c>
      <c r="AZ60" t="s">
        <v>1552</v>
      </c>
      <c r="BA60" t="s">
        <v>2318</v>
      </c>
      <c r="BB60">
        <f>SUMPRODUCT((Model_rxn!A$2:A$1901=AG60)*(Model_rxn!V$2:V$1901))</f>
        <v>0</v>
      </c>
      <c r="BC60">
        <v>0</v>
      </c>
      <c r="BD60">
        <v>1</v>
      </c>
    </row>
    <row r="61" spans="1:56">
      <c r="A61" s="1" t="s">
        <v>69</v>
      </c>
      <c r="B61" s="1">
        <v>1.63090159686076E-2</v>
      </c>
      <c r="C61" s="1">
        <v>1.05842506345128E-2</v>
      </c>
      <c r="D61" s="1">
        <v>8.70438142767011E-3</v>
      </c>
      <c r="E61" s="1">
        <v>2.6264692210803901E-2</v>
      </c>
      <c r="F61" s="1">
        <v>6.14630285811374E-3</v>
      </c>
      <c r="G61" s="1">
        <v>2.9755813342946899E-2</v>
      </c>
      <c r="H61" s="1"/>
      <c r="I61" s="1">
        <v>9.9805329464552166E-3</v>
      </c>
      <c r="J61" s="1">
        <v>1.0155577207468514E-2</v>
      </c>
      <c r="K61" s="1">
        <v>1.0683101016219925E-2</v>
      </c>
      <c r="L61" s="1">
        <v>9.1802312784145107E-3</v>
      </c>
      <c r="M61" s="1">
        <v>3.8303293552249111E-3</v>
      </c>
      <c r="N61" s="1">
        <v>9.1961826900000005E-3</v>
      </c>
      <c r="O61" s="1"/>
      <c r="P61" s="1">
        <v>1.0273070390047885E-2</v>
      </c>
      <c r="Q61" s="1">
        <v>3.657238837260963E-4</v>
      </c>
      <c r="R61" s="1">
        <v>7.4022477745464737E-3</v>
      </c>
      <c r="S61" s="1">
        <v>3.0933823733252552E-3</v>
      </c>
      <c r="T61" s="1">
        <f t="shared" si="1"/>
        <v>1.3878311970822002</v>
      </c>
      <c r="U61" s="1">
        <f t="shared" si="2"/>
        <v>0.24816013186718444</v>
      </c>
      <c r="V61" s="1" t="s">
        <v>1243</v>
      </c>
      <c r="W61" s="1" t="s">
        <v>6677</v>
      </c>
      <c r="X61" s="1">
        <f>SUMPRODUCT((Model_rxn!A$2:A$1901=Normalized_Fluxes!A61)*(Model_rxn!T$2:T$1901))</f>
        <v>0</v>
      </c>
      <c r="Y61" s="1">
        <f>SUMPRODUCT((Model_rxn!A$2:A$1901=Normalized_Fluxes!A61)*(Model_rxn!D$2:D$1901))</f>
        <v>0</v>
      </c>
      <c r="Z61" s="1">
        <f>SUMPRODUCT((Model_rxn!A$2:A$1901=Normalized_Fluxes!A61)*(Model_rxn!U$2:U$1901))</f>
        <v>0</v>
      </c>
      <c r="AA61" s="1">
        <f>SUMPRODUCT((Model_rxn!A$2:A$1901=Normalized_Fluxes!A61)*(Model_rxn!S$2:S$1901))</f>
        <v>0</v>
      </c>
      <c r="AB61" s="1">
        <f>SUMPRODUCT((Model_rxn!A$2:A$1901=Normalized_Fluxes!A61)*(Model_rxn!V$2:V$1901))</f>
        <v>1</v>
      </c>
      <c r="AC61" s="1">
        <f>SUMPRODUCT((Model_rxn!A$2:A$1901=Normalized_Fluxes!A61)*(Model_rxn!Z$2:Z$1901))</f>
        <v>0</v>
      </c>
      <c r="AD61" s="1">
        <f>SUMPRODUCT((Model_rxn!A$2:A$1901=Normalized_Fluxes!A61)*(Model_rxn!AA$2:AA$1901))</f>
        <v>0</v>
      </c>
      <c r="AE61" s="1"/>
      <c r="AF61" s="75"/>
      <c r="AG61" s="1" t="s">
        <v>69</v>
      </c>
      <c r="AH61" s="1">
        <v>5.1211860883539602E-3</v>
      </c>
      <c r="AI61" s="1">
        <v>3.6151045643142898E-3</v>
      </c>
      <c r="AJ61" s="1">
        <v>4.1821964259725003E-3</v>
      </c>
      <c r="AK61" s="1">
        <v>1.7876739549448298E-2</v>
      </c>
      <c r="AL61" s="1">
        <v>1.70832129263798E-2</v>
      </c>
      <c r="AM61" s="1">
        <v>1.82008949042704E-2</v>
      </c>
      <c r="AN61" s="2"/>
      <c r="AO61">
        <f t="shared" si="3"/>
        <v>1.0515597232909272E-2</v>
      </c>
      <c r="AP61">
        <f t="shared" si="4"/>
        <v>1.1003848484293605E-2</v>
      </c>
      <c r="AQ61">
        <f t="shared" si="5"/>
        <v>1.0844123288003292E-2</v>
      </c>
      <c r="AR61">
        <f t="shared" si="6"/>
        <v>9.6251918099999629E-3</v>
      </c>
      <c r="AS61">
        <f t="shared" si="7"/>
        <v>9.7106182190380558E-3</v>
      </c>
      <c r="AT61">
        <f t="shared" si="8"/>
        <v>9.6870223910347861E-3</v>
      </c>
      <c r="AV61">
        <f t="shared" si="9"/>
        <v>1.0787856335068723E-2</v>
      </c>
      <c r="AW61">
        <f t="shared" si="10"/>
        <v>2.4894135577279591E-4</v>
      </c>
      <c r="AX61">
        <f t="shared" si="11"/>
        <v>9.6742774733575999E-3</v>
      </c>
      <c r="AY61">
        <f t="shared" si="12"/>
        <v>4.4116238906263847E-5</v>
      </c>
      <c r="AZ61" t="s">
        <v>1243</v>
      </c>
      <c r="BA61" t="s">
        <v>6677</v>
      </c>
      <c r="BB61">
        <f>SUMPRODUCT((Model_rxn!A$2:A$1901=AG61)*(Model_rxn!V$2:V$1901))</f>
        <v>1</v>
      </c>
      <c r="BC61">
        <v>0</v>
      </c>
      <c r="BD61">
        <v>0</v>
      </c>
    </row>
    <row r="62" spans="1:56">
      <c r="A62" s="1" t="s">
        <v>70</v>
      </c>
      <c r="B62" s="1">
        <v>5.5902295106136804E-6</v>
      </c>
      <c r="C62" s="1">
        <v>3.56542344821647E-6</v>
      </c>
      <c r="D62" s="1">
        <v>2.78738007873153E-6</v>
      </c>
      <c r="E62" s="1">
        <v>9.7875570475303305E-6</v>
      </c>
      <c r="F62" s="1">
        <v>5.4895083565025802E-6</v>
      </c>
      <c r="G62" s="1">
        <v>1.10692921176067E-5</v>
      </c>
      <c r="H62" s="1"/>
      <c r="I62" s="1">
        <v>3.4210200000000052E-6</v>
      </c>
      <c r="J62" s="1">
        <v>3.4210199999999996E-6</v>
      </c>
      <c r="K62" s="1">
        <v>3.4210199999999984E-6</v>
      </c>
      <c r="L62" s="1">
        <v>3.421019999999998E-6</v>
      </c>
      <c r="M62" s="1">
        <v>3.4210200000000035E-6</v>
      </c>
      <c r="N62" s="1">
        <v>3.4210199999999996E-6</v>
      </c>
      <c r="O62" s="1"/>
      <c r="P62" s="1">
        <v>3.4210200000000009E-6</v>
      </c>
      <c r="Q62" s="1">
        <v>3.60611283086571E-21</v>
      </c>
      <c r="R62" s="1">
        <v>3.4210200000000001E-6</v>
      </c>
      <c r="S62" s="1">
        <v>2.8410348738639142E-21</v>
      </c>
      <c r="T62" s="1">
        <f t="shared" si="1"/>
        <v>1.0000000000000002</v>
      </c>
      <c r="U62" s="1">
        <f t="shared" si="2"/>
        <v>0.7661156148556123</v>
      </c>
      <c r="V62" s="1" t="s">
        <v>1243</v>
      </c>
      <c r="W62" s="1" t="s">
        <v>4297</v>
      </c>
      <c r="X62" s="1">
        <f>SUMPRODUCT((Model_rxn!A$2:A$1901=Normalized_Fluxes!A62)*(Model_rxn!T$2:T$1901))</f>
        <v>0</v>
      </c>
      <c r="Y62" s="1">
        <f>SUMPRODUCT((Model_rxn!A$2:A$1901=Normalized_Fluxes!A62)*(Model_rxn!D$2:D$1901))</f>
        <v>0</v>
      </c>
      <c r="Z62" s="1">
        <f>SUMPRODUCT((Model_rxn!A$2:A$1901=Normalized_Fluxes!A62)*(Model_rxn!U$2:U$1901))</f>
        <v>0</v>
      </c>
      <c r="AA62" s="1">
        <f>SUMPRODUCT((Model_rxn!A$2:A$1901=Normalized_Fluxes!A62)*(Model_rxn!S$2:S$1901))</f>
        <v>0</v>
      </c>
      <c r="AB62" s="1">
        <f>SUMPRODUCT((Model_rxn!A$2:A$1901=Normalized_Fluxes!A62)*(Model_rxn!V$2:V$1901))</f>
        <v>1</v>
      </c>
      <c r="AC62" s="1">
        <f>SUMPRODUCT((Model_rxn!A$2:A$1901=Normalized_Fluxes!A62)*(Model_rxn!Z$2:Z$1901))</f>
        <v>0</v>
      </c>
      <c r="AD62" s="1">
        <f>SUMPRODUCT((Model_rxn!A$2:A$1901=Normalized_Fluxes!A62)*(Model_rxn!AA$2:AA$1901))</f>
        <v>0</v>
      </c>
      <c r="AE62" s="1"/>
      <c r="AF62" s="75"/>
      <c r="AG62" s="1" t="s">
        <v>70</v>
      </c>
      <c r="AH62" s="1">
        <v>1.88337906537019E-6</v>
      </c>
      <c r="AI62" s="1">
        <v>1.27050794958272E-6</v>
      </c>
      <c r="AJ62" s="1">
        <v>1.49145826516658E-6</v>
      </c>
      <c r="AK62" s="1">
        <v>7.1825729419109302E-6</v>
      </c>
      <c r="AL62" s="1">
        <v>6.8033654363931397E-6</v>
      </c>
      <c r="AM62" s="1">
        <v>7.2661366897152204E-6</v>
      </c>
      <c r="AN62" s="1"/>
      <c r="AO62">
        <f t="shared" si="3"/>
        <v>3.8672400000000104E-6</v>
      </c>
      <c r="AP62">
        <f t="shared" si="4"/>
        <v>3.8672399999999986E-6</v>
      </c>
      <c r="AQ62">
        <f t="shared" si="5"/>
        <v>3.8672400000000011E-6</v>
      </c>
      <c r="AR62">
        <f t="shared" si="6"/>
        <v>3.8672399999999994E-6</v>
      </c>
      <c r="AS62">
        <f t="shared" si="7"/>
        <v>3.8672399999999994E-6</v>
      </c>
      <c r="AT62">
        <f t="shared" si="8"/>
        <v>3.8672400000000037E-6</v>
      </c>
      <c r="AV62">
        <f t="shared" si="9"/>
        <v>3.8672400000000028E-6</v>
      </c>
      <c r="AW62">
        <f t="shared" si="10"/>
        <v>6.2817644619475227E-21</v>
      </c>
      <c r="AX62">
        <f t="shared" si="11"/>
        <v>3.8672400000000011E-6</v>
      </c>
      <c r="AY62">
        <f t="shared" si="12"/>
        <v>2.4695041843944311E-21</v>
      </c>
      <c r="AZ62" t="s">
        <v>1243</v>
      </c>
      <c r="BA62" t="s">
        <v>4297</v>
      </c>
      <c r="BB62">
        <f>SUMPRODUCT((Model_rxn!A$2:A$1901=AG62)*(Model_rxn!V$2:V$1901))</f>
        <v>1</v>
      </c>
      <c r="BC62">
        <v>0</v>
      </c>
      <c r="BD62">
        <v>0</v>
      </c>
    </row>
    <row r="63" spans="1:56">
      <c r="A63" s="1" t="s">
        <v>71</v>
      </c>
      <c r="B63" s="1">
        <v>0</v>
      </c>
      <c r="C63" s="1">
        <v>0</v>
      </c>
      <c r="D63" s="1">
        <v>0</v>
      </c>
      <c r="E63" s="1">
        <v>0</v>
      </c>
      <c r="F63" s="1">
        <v>0</v>
      </c>
      <c r="G63" s="1">
        <v>0</v>
      </c>
      <c r="H63" s="1"/>
      <c r="I63" s="1">
        <v>0</v>
      </c>
      <c r="J63" s="1">
        <v>0</v>
      </c>
      <c r="K63" s="1">
        <v>0</v>
      </c>
      <c r="L63" s="1">
        <v>0</v>
      </c>
      <c r="M63" s="1">
        <v>0</v>
      </c>
      <c r="N63" s="1">
        <v>0</v>
      </c>
      <c r="O63" s="1"/>
      <c r="P63" s="1">
        <v>0</v>
      </c>
      <c r="Q63" s="1">
        <v>0</v>
      </c>
      <c r="R63" s="1">
        <v>0</v>
      </c>
      <c r="S63" s="1">
        <v>0</v>
      </c>
      <c r="T63" s="1" t="str">
        <f t="shared" si="1"/>
        <v>NA</v>
      </c>
      <c r="U63" s="1" t="str">
        <f t="shared" si="2"/>
        <v>NA</v>
      </c>
      <c r="V63" s="1" t="s">
        <v>1548</v>
      </c>
      <c r="W63" s="1" t="s">
        <v>6993</v>
      </c>
      <c r="X63" s="1">
        <f>SUMPRODUCT((Model_rxn!A$2:A$1901=Normalized_Fluxes!A63)*(Model_rxn!T$2:T$1901))</f>
        <v>1</v>
      </c>
      <c r="Y63" s="1">
        <f>SUMPRODUCT((Model_rxn!A$2:A$1901=Normalized_Fluxes!A63)*(Model_rxn!D$2:D$1901))</f>
        <v>0</v>
      </c>
      <c r="Z63" s="1">
        <f>SUMPRODUCT((Model_rxn!A$2:A$1901=Normalized_Fluxes!A63)*(Model_rxn!U$2:U$1901))</f>
        <v>0</v>
      </c>
      <c r="AA63" s="1">
        <f>SUMPRODUCT((Model_rxn!A$2:A$1901=Normalized_Fluxes!A63)*(Model_rxn!S$2:S$1901))</f>
        <v>0</v>
      </c>
      <c r="AB63" s="1">
        <f>SUMPRODUCT((Model_rxn!A$2:A$1901=Normalized_Fluxes!A63)*(Model_rxn!V$2:V$1901))</f>
        <v>1</v>
      </c>
      <c r="AC63" s="1">
        <f>SUMPRODUCT((Model_rxn!A$2:A$1901=Normalized_Fluxes!A63)*(Model_rxn!Z$2:Z$1901))</f>
        <v>0</v>
      </c>
      <c r="AD63" s="1">
        <f>SUMPRODUCT((Model_rxn!A$2:A$1901=Normalized_Fluxes!A63)*(Model_rxn!AA$2:AA$1901))</f>
        <v>0</v>
      </c>
      <c r="AE63" s="1"/>
      <c r="AF63" s="75"/>
      <c r="AG63" s="1" t="s">
        <v>71</v>
      </c>
      <c r="AH63" s="1">
        <v>0</v>
      </c>
      <c r="AI63" s="1">
        <v>0</v>
      </c>
      <c r="AJ63" s="1">
        <v>0</v>
      </c>
      <c r="AK63" s="1">
        <v>0</v>
      </c>
      <c r="AL63" s="1">
        <v>0</v>
      </c>
      <c r="AM63" s="1">
        <v>0</v>
      </c>
      <c r="AN63" s="2"/>
      <c r="AO63">
        <f t="shared" si="3"/>
        <v>0</v>
      </c>
      <c r="AP63">
        <f t="shared" si="4"/>
        <v>0</v>
      </c>
      <c r="AQ63">
        <f t="shared" si="5"/>
        <v>0</v>
      </c>
      <c r="AR63">
        <f t="shared" si="6"/>
        <v>0</v>
      </c>
      <c r="AS63">
        <f t="shared" si="7"/>
        <v>0</v>
      </c>
      <c r="AT63">
        <f t="shared" si="8"/>
        <v>0</v>
      </c>
      <c r="AV63">
        <f t="shared" si="9"/>
        <v>0</v>
      </c>
      <c r="AW63">
        <f t="shared" si="10"/>
        <v>0</v>
      </c>
      <c r="AX63">
        <f t="shared" si="11"/>
        <v>0</v>
      </c>
      <c r="AY63">
        <f t="shared" si="12"/>
        <v>0</v>
      </c>
      <c r="AZ63" t="s">
        <v>1548</v>
      </c>
      <c r="BA63" t="s">
        <v>6993</v>
      </c>
      <c r="BB63">
        <f>SUMPRODUCT((Model_rxn!A$2:A$1901=AG63)*(Model_rxn!V$2:V$1901))</f>
        <v>1</v>
      </c>
      <c r="BC63">
        <v>1</v>
      </c>
      <c r="BD63">
        <v>0</v>
      </c>
    </row>
    <row r="64" spans="1:56">
      <c r="A64" s="1" t="s">
        <v>72</v>
      </c>
      <c r="B64" s="1">
        <v>5.5902295106136804E-6</v>
      </c>
      <c r="C64" s="1">
        <v>3.56542344821647E-6</v>
      </c>
      <c r="D64" s="1">
        <v>2.78738007873153E-6</v>
      </c>
      <c r="E64" s="1">
        <v>9.7875570475303305E-6</v>
      </c>
      <c r="F64" s="1">
        <v>5.4895083565025802E-6</v>
      </c>
      <c r="G64" s="1">
        <v>1.10692921176067E-5</v>
      </c>
      <c r="H64" s="1"/>
      <c r="I64" s="1">
        <v>3.4210200000000052E-6</v>
      </c>
      <c r="J64" s="1">
        <v>3.4210199999999996E-6</v>
      </c>
      <c r="K64" s="1">
        <v>3.4210199999999984E-6</v>
      </c>
      <c r="L64" s="1">
        <v>3.421019999999998E-6</v>
      </c>
      <c r="M64" s="1">
        <v>3.4210200000000035E-6</v>
      </c>
      <c r="N64" s="1">
        <v>3.4210199999999996E-6</v>
      </c>
      <c r="O64" s="1"/>
      <c r="P64" s="1">
        <v>3.4210200000000009E-6</v>
      </c>
      <c r="Q64" s="1">
        <v>3.60611283086571E-21</v>
      </c>
      <c r="R64" s="1">
        <v>3.4210200000000001E-6</v>
      </c>
      <c r="S64" s="1">
        <v>2.8410348738639142E-21</v>
      </c>
      <c r="T64" s="1">
        <f t="shared" si="1"/>
        <v>1.0000000000000002</v>
      </c>
      <c r="U64" s="1">
        <f t="shared" si="2"/>
        <v>0.7661156148556123</v>
      </c>
      <c r="V64" s="1" t="s">
        <v>1243</v>
      </c>
      <c r="W64" s="1" t="s">
        <v>4297</v>
      </c>
      <c r="X64" s="1">
        <f>SUMPRODUCT((Model_rxn!A$2:A$1901=Normalized_Fluxes!A64)*(Model_rxn!T$2:T$1901))</f>
        <v>0</v>
      </c>
      <c r="Y64" s="1">
        <f>SUMPRODUCT((Model_rxn!A$2:A$1901=Normalized_Fluxes!A64)*(Model_rxn!D$2:D$1901))</f>
        <v>0</v>
      </c>
      <c r="Z64" s="1">
        <f>SUMPRODUCT((Model_rxn!A$2:A$1901=Normalized_Fluxes!A64)*(Model_rxn!U$2:U$1901))</f>
        <v>0</v>
      </c>
      <c r="AA64" s="1">
        <f>SUMPRODUCT((Model_rxn!A$2:A$1901=Normalized_Fluxes!A64)*(Model_rxn!S$2:S$1901))</f>
        <v>0</v>
      </c>
      <c r="AB64" s="1">
        <f>SUMPRODUCT((Model_rxn!A$2:A$1901=Normalized_Fluxes!A64)*(Model_rxn!V$2:V$1901))</f>
        <v>1</v>
      </c>
      <c r="AC64" s="1">
        <f>SUMPRODUCT((Model_rxn!A$2:A$1901=Normalized_Fluxes!A64)*(Model_rxn!Z$2:Z$1901))</f>
        <v>0</v>
      </c>
      <c r="AD64" s="1">
        <f>SUMPRODUCT((Model_rxn!A$2:A$1901=Normalized_Fluxes!A64)*(Model_rxn!AA$2:AA$1901))</f>
        <v>0</v>
      </c>
      <c r="AE64" s="1"/>
      <c r="AF64" s="75"/>
      <c r="AG64" s="1" t="s">
        <v>72</v>
      </c>
      <c r="AH64" s="1">
        <v>1.88337906537019E-6</v>
      </c>
      <c r="AI64" s="1">
        <v>1.27050794958272E-6</v>
      </c>
      <c r="AJ64" s="1">
        <v>1.49145826516658E-6</v>
      </c>
      <c r="AK64" s="1">
        <v>7.1825729419109302E-6</v>
      </c>
      <c r="AL64" s="1">
        <v>6.8033654363931397E-6</v>
      </c>
      <c r="AM64" s="1">
        <v>7.2661366897152204E-6</v>
      </c>
      <c r="AN64" s="1"/>
      <c r="AO64">
        <f t="shared" si="3"/>
        <v>3.8672400000000104E-6</v>
      </c>
      <c r="AP64">
        <f t="shared" si="4"/>
        <v>3.8672399999999986E-6</v>
      </c>
      <c r="AQ64">
        <f t="shared" si="5"/>
        <v>3.8672400000000011E-6</v>
      </c>
      <c r="AR64">
        <f t="shared" si="6"/>
        <v>3.8672399999999994E-6</v>
      </c>
      <c r="AS64">
        <f t="shared" si="7"/>
        <v>3.8672399999999994E-6</v>
      </c>
      <c r="AT64">
        <f t="shared" si="8"/>
        <v>3.8672400000000037E-6</v>
      </c>
      <c r="AV64">
        <f t="shared" si="9"/>
        <v>3.8672400000000028E-6</v>
      </c>
      <c r="AW64">
        <f t="shared" si="10"/>
        <v>6.2817644619475227E-21</v>
      </c>
      <c r="AX64">
        <f t="shared" si="11"/>
        <v>3.8672400000000011E-6</v>
      </c>
      <c r="AY64">
        <f t="shared" si="12"/>
        <v>2.4695041843944311E-21</v>
      </c>
      <c r="AZ64" t="s">
        <v>1243</v>
      </c>
      <c r="BA64" t="s">
        <v>4297</v>
      </c>
      <c r="BB64">
        <f>SUMPRODUCT((Model_rxn!A$2:A$1901=AG64)*(Model_rxn!V$2:V$1901))</f>
        <v>1</v>
      </c>
      <c r="BC64">
        <v>0</v>
      </c>
      <c r="BD64">
        <v>0</v>
      </c>
    </row>
    <row r="65" spans="1:56">
      <c r="A65" s="1" t="s">
        <v>73</v>
      </c>
      <c r="B65" s="1">
        <v>1.0855405998881899E-2</v>
      </c>
      <c r="C65" s="1">
        <v>7.9381879768334294E-3</v>
      </c>
      <c r="D65" s="1">
        <v>6.5393669938202904E-3</v>
      </c>
      <c r="E65" s="1">
        <v>3.6216887412592699E-2</v>
      </c>
      <c r="F65" s="1">
        <v>6.8995139867183697E-2</v>
      </c>
      <c r="G65" s="1">
        <v>3.4128343380871201E-2</v>
      </c>
      <c r="H65" s="1"/>
      <c r="I65" s="1">
        <v>6.643119206427405E-3</v>
      </c>
      <c r="J65" s="1">
        <v>7.6166829065117863E-3</v>
      </c>
      <c r="K65" s="1">
        <v>8.0259256510793915E-3</v>
      </c>
      <c r="L65" s="1">
        <v>1.2658796835058127E-2</v>
      </c>
      <c r="M65" s="1">
        <v>4.2997248216015548E-2</v>
      </c>
      <c r="N65" s="1">
        <v>1.0547534931083869E-2</v>
      </c>
      <c r="O65" s="1"/>
      <c r="P65" s="1">
        <v>7.4285759213395279E-3</v>
      </c>
      <c r="Q65" s="1">
        <v>7.1033555045887584E-4</v>
      </c>
      <c r="R65" s="1">
        <v>2.2067859994052516E-2</v>
      </c>
      <c r="S65" s="1">
        <v>1.8156096089634099E-2</v>
      </c>
      <c r="T65" s="1">
        <f t="shared" si="1"/>
        <v>0.33662420929540043</v>
      </c>
      <c r="U65" s="1">
        <f t="shared" si="2"/>
        <v>0.29727115638999813</v>
      </c>
      <c r="V65" s="1" t="s">
        <v>1647</v>
      </c>
      <c r="W65" s="1" t="s">
        <v>1647</v>
      </c>
      <c r="X65" s="1">
        <f>SUMPRODUCT((Model_rxn!A$2:A$1901=Normalized_Fluxes!A65)*(Model_rxn!T$2:T$1901))</f>
        <v>0</v>
      </c>
      <c r="Y65" s="1">
        <f>SUMPRODUCT((Model_rxn!A$2:A$1901=Normalized_Fluxes!A65)*(Model_rxn!D$2:D$1901))</f>
        <v>0</v>
      </c>
      <c r="Z65" s="1">
        <f>SUMPRODUCT((Model_rxn!A$2:A$1901=Normalized_Fluxes!A65)*(Model_rxn!U$2:U$1901))</f>
        <v>1</v>
      </c>
      <c r="AA65" s="1">
        <f>SUMPRODUCT((Model_rxn!A$2:A$1901=Normalized_Fluxes!A65)*(Model_rxn!S$2:S$1901))</f>
        <v>1</v>
      </c>
      <c r="AB65" s="1">
        <f>SUMPRODUCT((Model_rxn!A$2:A$1901=Normalized_Fluxes!A65)*(Model_rxn!V$2:V$1901))</f>
        <v>1</v>
      </c>
      <c r="AC65" s="1">
        <f>SUMPRODUCT((Model_rxn!A$2:A$1901=Normalized_Fluxes!A65)*(Model_rxn!Z$2:Z$1901))</f>
        <v>0</v>
      </c>
      <c r="AD65" s="1">
        <f>SUMPRODUCT((Model_rxn!A$2:A$1901=Normalized_Fluxes!A65)*(Model_rxn!AA$2:AA$1901))</f>
        <v>0</v>
      </c>
      <c r="AE65" s="1"/>
      <c r="AF65" s="75"/>
      <c r="AG65" s="1" t="s">
        <v>73</v>
      </c>
      <c r="AH65" s="1">
        <v>5.1240513857919701E-4</v>
      </c>
      <c r="AI65" s="1">
        <v>3.4455965214874498E-4</v>
      </c>
      <c r="AJ65" s="1">
        <v>7.1192102041095495E-5</v>
      </c>
      <c r="AK65" s="1">
        <v>0</v>
      </c>
      <c r="AL65" s="1">
        <v>1.1927480911253899E-2</v>
      </c>
      <c r="AM65" s="1">
        <v>8.5266030073398707E-3</v>
      </c>
      <c r="AN65" s="1"/>
      <c r="AO65">
        <f t="shared" si="3"/>
        <v>1.0521480696874608E-3</v>
      </c>
      <c r="AP65">
        <f t="shared" si="4"/>
        <v>1.0487890844078156E-3</v>
      </c>
      <c r="AQ65">
        <f t="shared" si="5"/>
        <v>1.8459580876482406E-4</v>
      </c>
      <c r="AR65">
        <f t="shared" si="6"/>
        <v>0</v>
      </c>
      <c r="AS65">
        <f t="shared" si="7"/>
        <v>6.7799432075916584E-3</v>
      </c>
      <c r="AT65">
        <f t="shared" si="8"/>
        <v>4.5380952247675681E-3</v>
      </c>
      <c r="AV65">
        <f t="shared" si="9"/>
        <v>7.6184432095336688E-4</v>
      </c>
      <c r="AW65">
        <f t="shared" si="10"/>
        <v>4.9991469703684639E-4</v>
      </c>
      <c r="AX65">
        <f t="shared" si="11"/>
        <v>3.7726794774530759E-3</v>
      </c>
      <c r="AY65">
        <f t="shared" si="12"/>
        <v>3.4541718868955859E-3</v>
      </c>
      <c r="AZ65" t="s">
        <v>1647</v>
      </c>
      <c r="BA65" t="s">
        <v>1647</v>
      </c>
      <c r="BB65">
        <f>SUMPRODUCT((Model_rxn!A$2:A$1901=AG65)*(Model_rxn!V$2:V$1901))</f>
        <v>1</v>
      </c>
      <c r="BC65">
        <v>0</v>
      </c>
      <c r="BD65">
        <v>1</v>
      </c>
    </row>
    <row r="66" spans="1:56">
      <c r="A66" s="1" t="s">
        <v>74</v>
      </c>
      <c r="B66" s="1">
        <v>0.26776668113598101</v>
      </c>
      <c r="C66" s="1">
        <v>0.19316257408354401</v>
      </c>
      <c r="D66" s="1">
        <v>0.156944807749823</v>
      </c>
      <c r="E66" s="1">
        <v>0.36216887416958299</v>
      </c>
      <c r="F66" s="1">
        <v>0.468528995756059</v>
      </c>
      <c r="G66" s="1">
        <v>0.35136286201304701</v>
      </c>
      <c r="H66" s="1"/>
      <c r="I66" s="1">
        <v>0.1638636069879813</v>
      </c>
      <c r="J66" s="1">
        <v>0.18533928403983654</v>
      </c>
      <c r="K66" s="1">
        <v>0.19262221550088524</v>
      </c>
      <c r="L66" s="1">
        <v>0.12658796836584024</v>
      </c>
      <c r="M66" s="1">
        <v>0.29198371893591291</v>
      </c>
      <c r="N66" s="1">
        <v>0.10859044692586571</v>
      </c>
      <c r="O66" s="1"/>
      <c r="P66" s="1">
        <v>0.18060836884290102</v>
      </c>
      <c r="Q66" s="1">
        <v>1.4951607266446782E-2</v>
      </c>
      <c r="R66" s="1">
        <v>0.17572071140920628</v>
      </c>
      <c r="S66" s="1">
        <v>0.10108804520744219</v>
      </c>
      <c r="T66" s="1">
        <f t="shared" si="1"/>
        <v>1.0278149194508592</v>
      </c>
      <c r="U66" s="1">
        <f t="shared" si="2"/>
        <v>0.94123895489849918</v>
      </c>
      <c r="V66" s="1" t="s">
        <v>1137</v>
      </c>
      <c r="W66" s="1" t="s">
        <v>6563</v>
      </c>
      <c r="X66" s="1">
        <f>SUMPRODUCT((Model_rxn!A$2:A$1901=Normalized_Fluxes!A66)*(Model_rxn!T$2:T$1901))</f>
        <v>0</v>
      </c>
      <c r="Y66" s="1">
        <f>SUMPRODUCT((Model_rxn!A$2:A$1901=Normalized_Fluxes!A66)*(Model_rxn!D$2:D$1901))</f>
        <v>0</v>
      </c>
      <c r="Z66" s="1">
        <f>SUMPRODUCT((Model_rxn!A$2:A$1901=Normalized_Fluxes!A66)*(Model_rxn!U$2:U$1901))</f>
        <v>0</v>
      </c>
      <c r="AA66" s="1">
        <f>SUMPRODUCT((Model_rxn!A$2:A$1901=Normalized_Fluxes!A66)*(Model_rxn!S$2:S$1901))</f>
        <v>0</v>
      </c>
      <c r="AB66" s="1">
        <f>SUMPRODUCT((Model_rxn!A$2:A$1901=Normalized_Fluxes!A66)*(Model_rxn!V$2:V$1901))</f>
        <v>1</v>
      </c>
      <c r="AC66" s="1">
        <f>SUMPRODUCT((Model_rxn!A$2:A$1901=Normalized_Fluxes!A66)*(Model_rxn!Z$2:Z$1901))</f>
        <v>0</v>
      </c>
      <c r="AD66" s="1">
        <f>SUMPRODUCT((Model_rxn!A$2:A$1901=Normalized_Fluxes!A66)*(Model_rxn!AA$2:AA$1901))</f>
        <v>0</v>
      </c>
      <c r="AE66" s="1"/>
      <c r="AF66" s="75"/>
      <c r="AG66" s="1" t="s">
        <v>75</v>
      </c>
      <c r="AH66" s="1">
        <v>4.3396721390308798E-2</v>
      </c>
      <c r="AI66" s="1">
        <v>2.7537913163541799E-2</v>
      </c>
      <c r="AJ66" s="1">
        <v>3.1191515910904799E-2</v>
      </c>
      <c r="AK66" s="1">
        <v>0.21888310462236399</v>
      </c>
      <c r="AL66" s="1">
        <v>0.21469465648988201</v>
      </c>
      <c r="AM66" s="1">
        <v>5.1159618014935397E-2</v>
      </c>
      <c r="AN66" s="1"/>
      <c r="AO66">
        <f t="shared" si="3"/>
        <v>8.9108740728447614E-2</v>
      </c>
      <c r="AP66">
        <f t="shared" si="4"/>
        <v>8.382137186748996E-2</v>
      </c>
      <c r="AQ66">
        <f t="shared" si="5"/>
        <v>8.0877273476918227E-2</v>
      </c>
      <c r="AR66">
        <f t="shared" si="6"/>
        <v>0.11785101305140185</v>
      </c>
      <c r="AS66">
        <f t="shared" si="7"/>
        <v>0.12203897778628055</v>
      </c>
      <c r="AT66">
        <f t="shared" si="8"/>
        <v>2.7228571333115546E-2</v>
      </c>
      <c r="AV66">
        <f t="shared" si="9"/>
        <v>8.4602462024285272E-2</v>
      </c>
      <c r="AW66">
        <f t="shared" si="10"/>
        <v>4.1709518881224315E-3</v>
      </c>
      <c r="AX66">
        <f t="shared" si="11"/>
        <v>8.9039520723599316E-2</v>
      </c>
      <c r="AY66">
        <f t="shared" si="12"/>
        <v>5.3570792980595833E-2</v>
      </c>
      <c r="AZ66" t="s">
        <v>1137</v>
      </c>
      <c r="BA66" t="s">
        <v>4405</v>
      </c>
      <c r="BB66">
        <f>SUMPRODUCT((Model_rxn!A$2:A$1901=AG66)*(Model_rxn!V$2:V$1901))</f>
        <v>1</v>
      </c>
      <c r="BC66">
        <v>0</v>
      </c>
      <c r="BD66">
        <v>0</v>
      </c>
    </row>
    <row r="67" spans="1:56">
      <c r="A67" s="1" t="s">
        <v>75</v>
      </c>
      <c r="B67" s="1">
        <v>3.9803155304980402E-2</v>
      </c>
      <c r="C67" s="1">
        <v>2.9106689253239799E-2</v>
      </c>
      <c r="D67" s="1">
        <v>2.6157467960729201E-2</v>
      </c>
      <c r="E67" s="1">
        <v>0.13888096614391501</v>
      </c>
      <c r="F67" s="1">
        <v>4.8481818288564599E-2</v>
      </c>
      <c r="G67" s="1">
        <v>0.12011400323535699</v>
      </c>
      <c r="H67" s="1"/>
      <c r="I67" s="1">
        <v>2.4358103742058376E-2</v>
      </c>
      <c r="J67" s="1">
        <v>2.7927837328530655E-2</v>
      </c>
      <c r="K67" s="1">
        <v>3.2103702586457582E-2</v>
      </c>
      <c r="L67" s="1">
        <v>4.8542711985269132E-2</v>
      </c>
      <c r="M67" s="1">
        <v>3.0213501689104767E-2</v>
      </c>
      <c r="N67" s="1">
        <v>3.7121832451654964E-2</v>
      </c>
      <c r="O67" s="1"/>
      <c r="P67" s="1">
        <v>2.8129881219015537E-2</v>
      </c>
      <c r="Q67" s="1">
        <v>3.876750142174664E-3</v>
      </c>
      <c r="R67" s="1">
        <v>3.8626015375342958E-2</v>
      </c>
      <c r="S67" s="1">
        <v>9.2567225420874671E-3</v>
      </c>
      <c r="T67" s="1">
        <f t="shared" si="1"/>
        <v>0.72826256981641291</v>
      </c>
      <c r="U67" s="1">
        <f t="shared" si="2"/>
        <v>0.17858233199873511</v>
      </c>
      <c r="V67" s="1" t="s">
        <v>1137</v>
      </c>
      <c r="W67" s="1" t="s">
        <v>4405</v>
      </c>
      <c r="X67" s="1">
        <f>SUMPRODUCT((Model_rxn!A$2:A$1901=Normalized_Fluxes!A67)*(Model_rxn!T$2:T$1901))</f>
        <v>0</v>
      </c>
      <c r="Y67" s="1">
        <f>SUMPRODUCT((Model_rxn!A$2:A$1901=Normalized_Fluxes!A67)*(Model_rxn!D$2:D$1901))</f>
        <v>1</v>
      </c>
      <c r="Z67" s="1">
        <f>SUMPRODUCT((Model_rxn!A$2:A$1901=Normalized_Fluxes!A67)*(Model_rxn!U$2:U$1901))</f>
        <v>0</v>
      </c>
      <c r="AA67" s="1">
        <f>SUMPRODUCT((Model_rxn!A$2:A$1901=Normalized_Fluxes!A67)*(Model_rxn!S$2:S$1901))</f>
        <v>0</v>
      </c>
      <c r="AB67" s="1">
        <f>SUMPRODUCT((Model_rxn!A$2:A$1901=Normalized_Fluxes!A67)*(Model_rxn!V$2:V$1901))</f>
        <v>1</v>
      </c>
      <c r="AC67" s="1">
        <f>SUMPRODUCT((Model_rxn!A$2:A$1901=Normalized_Fluxes!A67)*(Model_rxn!Z$2:Z$1901))</f>
        <v>0</v>
      </c>
      <c r="AD67" s="1">
        <f>SUMPRODUCT((Model_rxn!A$2:A$1901=Normalized_Fluxes!A67)*(Model_rxn!AA$2:AA$1901))</f>
        <v>0</v>
      </c>
      <c r="AE67" s="1"/>
      <c r="AF67" s="75"/>
      <c r="AG67" s="1" t="s">
        <v>76</v>
      </c>
      <c r="AH67" s="1">
        <v>1.8650402410178599E-2</v>
      </c>
      <c r="AI67" s="1">
        <v>1.31745995780327E-2</v>
      </c>
      <c r="AJ67" s="1">
        <v>1.52379373012341E-2</v>
      </c>
      <c r="AK67" s="1">
        <v>6.5310320151968707E-2</v>
      </c>
      <c r="AL67" s="1">
        <v>6.2133839801990901E-2</v>
      </c>
      <c r="AM67" s="1">
        <v>6.6196280009649194E-2</v>
      </c>
      <c r="AN67" s="1"/>
      <c r="AO67">
        <f t="shared" si="3"/>
        <v>3.8295839400000205E-2</v>
      </c>
      <c r="AP67">
        <f t="shared" si="4"/>
        <v>4.0101550319999762E-2</v>
      </c>
      <c r="AQ67">
        <f t="shared" si="5"/>
        <v>3.9510834479999923E-2</v>
      </c>
      <c r="AR67">
        <f t="shared" si="6"/>
        <v>3.5164374180000013E-2</v>
      </c>
      <c r="AS67">
        <f t="shared" si="7"/>
        <v>3.5318765819999987E-2</v>
      </c>
      <c r="AT67">
        <f t="shared" si="8"/>
        <v>3.5231500980000031E-2</v>
      </c>
      <c r="AV67">
        <f t="shared" si="9"/>
        <v>3.9302741399999959E-2</v>
      </c>
      <c r="AW67">
        <f t="shared" si="10"/>
        <v>9.2066553596260707E-4</v>
      </c>
      <c r="AX67">
        <f t="shared" si="11"/>
        <v>3.523821366000001E-2</v>
      </c>
      <c r="AY67">
        <f t="shared" si="12"/>
        <v>7.741440227798012E-5</v>
      </c>
      <c r="AZ67" t="s">
        <v>1243</v>
      </c>
      <c r="BA67" t="s">
        <v>1249</v>
      </c>
      <c r="BB67">
        <f>SUMPRODUCT((Model_rxn!A$2:A$1901=AG67)*(Model_rxn!V$2:V$1901))</f>
        <v>1</v>
      </c>
      <c r="BC67">
        <v>0</v>
      </c>
      <c r="BD67">
        <v>0</v>
      </c>
    </row>
    <row r="68" spans="1:56">
      <c r="A68" s="1" t="s">
        <v>76</v>
      </c>
      <c r="B68" s="1">
        <v>5.9690537022600201E-2</v>
      </c>
      <c r="C68" s="1">
        <v>3.94875918078735E-2</v>
      </c>
      <c r="D68" s="1">
        <v>3.1763309150142201E-2</v>
      </c>
      <c r="E68" s="1">
        <v>9.5631369319975498E-2</v>
      </c>
      <c r="F68" s="1">
        <v>5.5680268162767999E-2</v>
      </c>
      <c r="G68" s="1">
        <v>0.108808100698029</v>
      </c>
      <c r="H68" s="1"/>
      <c r="I68" s="1">
        <v>3.652846821000006E-2</v>
      </c>
      <c r="J68" s="1">
        <v>3.7888302270000021E-2</v>
      </c>
      <c r="K68" s="1">
        <v>3.8983889100000065E-2</v>
      </c>
      <c r="L68" s="1">
        <v>3.3425790060000016E-2</v>
      </c>
      <c r="M68" s="1">
        <v>3.4699521090000046E-2</v>
      </c>
      <c r="N68" s="1">
        <v>3.3627686819999857E-2</v>
      </c>
      <c r="O68" s="1"/>
      <c r="P68" s="1">
        <v>3.7800219860000046E-2</v>
      </c>
      <c r="Q68" s="1">
        <v>1.230077973128393E-3</v>
      </c>
      <c r="R68" s="1">
        <v>3.3917665989999977E-2</v>
      </c>
      <c r="S68" s="1">
        <v>6.8459011347791305E-4</v>
      </c>
      <c r="T68" s="1">
        <f t="shared" ref="T68:T131" si="13">IF(R68=0,"NA",P68/R68)</f>
        <v>1.1144699600245127</v>
      </c>
      <c r="U68" s="1">
        <f t="shared" ref="U68:U131" si="14">IF(T68="NA","NA",TTEST(I68:K68,L68:N68,2,3))</f>
        <v>1.5814306430282251E-2</v>
      </c>
      <c r="V68" s="1" t="s">
        <v>1243</v>
      </c>
      <c r="W68" s="1" t="s">
        <v>1249</v>
      </c>
      <c r="X68" s="1">
        <f>SUMPRODUCT((Model_rxn!A$2:A$1901=Normalized_Fluxes!A68)*(Model_rxn!T$2:T$1901))</f>
        <v>0</v>
      </c>
      <c r="Y68" s="1">
        <f>SUMPRODUCT((Model_rxn!A$2:A$1901=Normalized_Fluxes!A68)*(Model_rxn!D$2:D$1901))</f>
        <v>0</v>
      </c>
      <c r="Z68" s="1">
        <f>SUMPRODUCT((Model_rxn!A$2:A$1901=Normalized_Fluxes!A68)*(Model_rxn!U$2:U$1901))</f>
        <v>0</v>
      </c>
      <c r="AA68" s="1">
        <f>SUMPRODUCT((Model_rxn!A$2:A$1901=Normalized_Fluxes!A68)*(Model_rxn!S$2:S$1901))</f>
        <v>0</v>
      </c>
      <c r="AB68" s="1">
        <f>SUMPRODUCT((Model_rxn!A$2:A$1901=Normalized_Fluxes!A68)*(Model_rxn!V$2:V$1901))</f>
        <v>1</v>
      </c>
      <c r="AC68" s="1">
        <f>SUMPRODUCT((Model_rxn!A$2:A$1901=Normalized_Fluxes!A68)*(Model_rxn!Z$2:Z$1901))</f>
        <v>1</v>
      </c>
      <c r="AD68" s="1">
        <f>SUMPRODUCT((Model_rxn!A$2:A$1901=Normalized_Fluxes!A68)*(Model_rxn!AA$2:AA$1901))</f>
        <v>0</v>
      </c>
      <c r="AE68" s="1"/>
      <c r="AF68" s="75"/>
      <c r="AG68" s="1" t="s">
        <v>77</v>
      </c>
      <c r="AH68" s="1">
        <v>3.6242371443076902</v>
      </c>
      <c r="AI68" s="1">
        <v>2.4271729225729302</v>
      </c>
      <c r="AJ68" s="1">
        <v>2.9778713502018901</v>
      </c>
      <c r="AK68" s="1">
        <v>13.9581550005241</v>
      </c>
      <c r="AL68" s="1">
        <v>14.163546433293901</v>
      </c>
      <c r="AM68" s="1">
        <v>12.131793429230999</v>
      </c>
      <c r="AN68" s="1"/>
      <c r="AO68">
        <f t="shared" ref="AO68:AO131" si="15">0.26*AH68/AH$3</f>
        <v>7.441834260379026</v>
      </c>
      <c r="AP68">
        <f t="shared" ref="AP68:AP131" si="16">0.26*AI68/AI$3</f>
        <v>7.387958663441486</v>
      </c>
      <c r="AQ68">
        <f t="shared" ref="AQ68:AQ131" si="17">0.26*AJ68/AJ$3</f>
        <v>7.7213982243536199</v>
      </c>
      <c r="AR68">
        <f t="shared" ref="AR68:AR131" si="18">0.26*AK68/AK$3</f>
        <v>7.5153480209371191</v>
      </c>
      <c r="AS68">
        <f t="shared" ref="AS68:AS131" si="19">0.26*AL68/AL$3</f>
        <v>8.050990913363357</v>
      </c>
      <c r="AT68">
        <f t="shared" ref="AT68:AT131" si="20">0.26*AM68/AM$3</f>
        <v>6.45687781894702</v>
      </c>
      <c r="AV68">
        <f t="shared" ref="AV68:AV131" si="21">AVERAGE(AO68:AQ68)</f>
        <v>7.5170637160580442</v>
      </c>
      <c r="AW68">
        <f t="shared" ref="AW68:AW131" si="22">STDEV(AO68:AQ68)</f>
        <v>0.17899745374345458</v>
      </c>
      <c r="AX68">
        <f t="shared" ref="AX68:AX131" si="23">AVERAGE(AR68:AT68)</f>
        <v>7.3410722510824984</v>
      </c>
      <c r="AY68">
        <f t="shared" ref="AY68:AY131" si="24">STDEV(AR68:AT68)</f>
        <v>0.81122017505497412</v>
      </c>
      <c r="AZ68" t="s">
        <v>1548</v>
      </c>
      <c r="BA68" t="s">
        <v>7220</v>
      </c>
      <c r="BB68">
        <f>SUMPRODUCT((Model_rxn!A$2:A$1901=AG68)*(Model_rxn!V$2:V$1901))</f>
        <v>1</v>
      </c>
      <c r="BC68">
        <v>1</v>
      </c>
      <c r="BD68">
        <v>0</v>
      </c>
    </row>
    <row r="69" spans="1:56">
      <c r="A69" s="1" t="s">
        <v>78</v>
      </c>
      <c r="B69" s="1">
        <v>0.39803155304980398</v>
      </c>
      <c r="C69" s="1">
        <v>0.23285351396771101</v>
      </c>
      <c r="D69" s="1">
        <v>0.24195657859672701</v>
      </c>
      <c r="E69" s="1">
        <v>0.71399006622959804</v>
      </c>
      <c r="F69" s="1">
        <v>1.0564002828905299</v>
      </c>
      <c r="G69" s="1">
        <v>0.66545996592321899</v>
      </c>
      <c r="H69" s="1"/>
      <c r="I69" s="1">
        <v>0.24358103742058373</v>
      </c>
      <c r="J69" s="1">
        <v>0.2234226985723953</v>
      </c>
      <c r="K69" s="1">
        <v>0.29695924887561748</v>
      </c>
      <c r="L69" s="1">
        <v>0.24955913763885615</v>
      </c>
      <c r="M69" s="1">
        <v>0.65834064930300196</v>
      </c>
      <c r="N69" s="1">
        <v>0.20566372523511156</v>
      </c>
      <c r="O69" s="1"/>
      <c r="P69" s="1">
        <v>0.25465432828953216</v>
      </c>
      <c r="Q69" s="1">
        <v>3.7998281350948453E-2</v>
      </c>
      <c r="R69" s="1">
        <v>0.37118783739232325</v>
      </c>
      <c r="S69" s="1">
        <v>0.24964826225848408</v>
      </c>
      <c r="T69" s="1">
        <f t="shared" si="13"/>
        <v>0.6860524581800288</v>
      </c>
      <c r="U69" s="1">
        <f t="shared" si="14"/>
        <v>0.50472925066364516</v>
      </c>
      <c r="V69" s="1" t="s">
        <v>1548</v>
      </c>
      <c r="W69" s="1" t="s">
        <v>6853</v>
      </c>
      <c r="X69" s="1">
        <f>SUMPRODUCT((Model_rxn!A$2:A$1901=Normalized_Fluxes!A69)*(Model_rxn!T$2:T$1901))</f>
        <v>1</v>
      </c>
      <c r="Y69" s="1">
        <f>SUMPRODUCT((Model_rxn!A$2:A$1901=Normalized_Fluxes!A69)*(Model_rxn!D$2:D$1901))</f>
        <v>1</v>
      </c>
      <c r="Z69" s="1">
        <f>SUMPRODUCT((Model_rxn!A$2:A$1901=Normalized_Fluxes!A69)*(Model_rxn!U$2:U$1901))</f>
        <v>0</v>
      </c>
      <c r="AA69" s="1">
        <f>SUMPRODUCT((Model_rxn!A$2:A$1901=Normalized_Fluxes!A69)*(Model_rxn!S$2:S$1901))</f>
        <v>0</v>
      </c>
      <c r="AB69" s="1">
        <f>SUMPRODUCT((Model_rxn!A$2:A$1901=Normalized_Fluxes!A69)*(Model_rxn!V$2:V$1901))</f>
        <v>1</v>
      </c>
      <c r="AC69" s="1">
        <f>SUMPRODUCT((Model_rxn!A$2:A$1901=Normalized_Fluxes!A69)*(Model_rxn!Z$2:Z$1901))</f>
        <v>0</v>
      </c>
      <c r="AD69" s="1">
        <f>SUMPRODUCT((Model_rxn!A$2:A$1901=Normalized_Fluxes!A69)*(Model_rxn!AA$2:AA$1901))</f>
        <v>0</v>
      </c>
      <c r="AE69" s="1"/>
      <c r="AF69" s="75"/>
      <c r="AG69" s="1" t="s">
        <v>79</v>
      </c>
      <c r="AH69" s="1">
        <v>0</v>
      </c>
      <c r="AI69" s="1">
        <v>0</v>
      </c>
      <c r="AJ69" s="1">
        <v>0</v>
      </c>
      <c r="AK69" s="1">
        <v>0</v>
      </c>
      <c r="AL69" s="1">
        <v>0</v>
      </c>
      <c r="AM69" s="1">
        <v>0</v>
      </c>
      <c r="AN69" s="1"/>
      <c r="AO69">
        <f t="shared" si="15"/>
        <v>0</v>
      </c>
      <c r="AP69">
        <f t="shared" si="16"/>
        <v>0</v>
      </c>
      <c r="AQ69">
        <f t="shared" si="17"/>
        <v>0</v>
      </c>
      <c r="AR69">
        <f t="shared" si="18"/>
        <v>0</v>
      </c>
      <c r="AS69">
        <f t="shared" si="19"/>
        <v>0</v>
      </c>
      <c r="AT69">
        <f t="shared" si="20"/>
        <v>0</v>
      </c>
      <c r="AV69">
        <f t="shared" si="21"/>
        <v>0</v>
      </c>
      <c r="AW69">
        <f t="shared" si="22"/>
        <v>0</v>
      </c>
      <c r="AX69">
        <f t="shared" si="23"/>
        <v>0</v>
      </c>
      <c r="AY69">
        <f t="shared" si="24"/>
        <v>0</v>
      </c>
      <c r="AZ69" t="s">
        <v>1548</v>
      </c>
      <c r="BA69" t="s">
        <v>6794</v>
      </c>
      <c r="BB69">
        <f>SUMPRODUCT((Model_rxn!A$2:A$1901=AG69)*(Model_rxn!V$2:V$1901))</f>
        <v>1</v>
      </c>
      <c r="BC69">
        <v>1</v>
      </c>
      <c r="BD69">
        <v>0</v>
      </c>
    </row>
    <row r="70" spans="1:56">
      <c r="A70" s="1" t="s">
        <v>77</v>
      </c>
      <c r="B70" s="1">
        <v>10.669703177482001</v>
      </c>
      <c r="C70" s="1">
        <v>7.2823810619011002</v>
      </c>
      <c r="D70" s="1">
        <v>5.8884820932580597</v>
      </c>
      <c r="E70" s="1">
        <v>18.033548980107199</v>
      </c>
      <c r="F70" s="1">
        <v>14.014989533025</v>
      </c>
      <c r="G70" s="1">
        <v>18.5094211249816</v>
      </c>
      <c r="H70" s="1"/>
      <c r="I70" s="1">
        <v>6.5294757388632725</v>
      </c>
      <c r="J70" s="1">
        <v>6.9874368703238332</v>
      </c>
      <c r="K70" s="1">
        <v>7.2270786335837673</v>
      </c>
      <c r="L70" s="1">
        <v>6.303220653768058</v>
      </c>
      <c r="M70" s="1">
        <v>8.7340352502561487</v>
      </c>
      <c r="N70" s="1">
        <v>5.7204290196901271</v>
      </c>
      <c r="O70" s="1"/>
      <c r="P70" s="1">
        <v>6.9146637475902919</v>
      </c>
      <c r="Q70" s="1">
        <v>0.35444942548253178</v>
      </c>
      <c r="R70" s="1">
        <v>6.9192283079047776</v>
      </c>
      <c r="S70" s="1">
        <v>1.5984538469073368</v>
      </c>
      <c r="T70" s="1">
        <f t="shared" si="13"/>
        <v>0.99934030789108796</v>
      </c>
      <c r="U70" s="1">
        <f t="shared" si="14"/>
        <v>0.99655046605026743</v>
      </c>
      <c r="V70" s="1" t="s">
        <v>1548</v>
      </c>
      <c r="W70" s="1" t="s">
        <v>7220</v>
      </c>
      <c r="X70" s="1">
        <f>SUMPRODUCT((Model_rxn!A$2:A$1901=Normalized_Fluxes!A70)*(Model_rxn!T$2:T$1901))</f>
        <v>1</v>
      </c>
      <c r="Y70" s="1">
        <f>SUMPRODUCT((Model_rxn!A$2:A$1901=Normalized_Fluxes!A70)*(Model_rxn!D$2:D$1901))</f>
        <v>1</v>
      </c>
      <c r="Z70" s="1">
        <f>SUMPRODUCT((Model_rxn!A$2:A$1901=Normalized_Fluxes!A70)*(Model_rxn!U$2:U$1901))</f>
        <v>0</v>
      </c>
      <c r="AA70" s="1">
        <f>SUMPRODUCT((Model_rxn!A$2:A$1901=Normalized_Fluxes!A70)*(Model_rxn!S$2:S$1901))</f>
        <v>0</v>
      </c>
      <c r="AB70" s="1">
        <f>SUMPRODUCT((Model_rxn!A$2:A$1901=Normalized_Fluxes!A70)*(Model_rxn!V$2:V$1901))</f>
        <v>1</v>
      </c>
      <c r="AC70" s="1">
        <f>SUMPRODUCT((Model_rxn!A$2:A$1901=Normalized_Fluxes!A70)*(Model_rxn!Z$2:Z$1901))</f>
        <v>0</v>
      </c>
      <c r="AD70" s="1">
        <f>SUMPRODUCT((Model_rxn!A$2:A$1901=Normalized_Fluxes!A70)*(Model_rxn!AA$2:AA$1901))</f>
        <v>0</v>
      </c>
      <c r="AE70" s="1"/>
      <c r="AF70" s="75"/>
      <c r="AG70" s="1" t="s">
        <v>80</v>
      </c>
      <c r="AH70" s="1">
        <v>0.10140464207916999</v>
      </c>
      <c r="AI70" s="1">
        <v>5.8075075233620099E-2</v>
      </c>
      <c r="AJ70" s="1">
        <v>5.2458458571995603E-2</v>
      </c>
      <c r="AK70" s="1">
        <v>0.42715668687090902</v>
      </c>
      <c r="AL70" s="1">
        <v>0.51288167938931295</v>
      </c>
      <c r="AM70" s="1">
        <v>0.28137789904501997</v>
      </c>
      <c r="AN70" s="1"/>
      <c r="AO70">
        <f t="shared" si="15"/>
        <v>0.20821941543518732</v>
      </c>
      <c r="AP70">
        <f t="shared" si="16"/>
        <v>0.17677201785335414</v>
      </c>
      <c r="AQ70">
        <f t="shared" si="17"/>
        <v>0.13602086901526941</v>
      </c>
      <c r="AR70">
        <f t="shared" si="18"/>
        <v>0.22998964843024061</v>
      </c>
      <c r="AS70">
        <f t="shared" si="19"/>
        <v>0.2915375580431942</v>
      </c>
      <c r="AT70">
        <f t="shared" si="20"/>
        <v>0.14975714231237669</v>
      </c>
      <c r="AV70">
        <f t="shared" si="21"/>
        <v>0.17367076743460363</v>
      </c>
      <c r="AW70">
        <f t="shared" si="22"/>
        <v>3.6199044765119308E-2</v>
      </c>
      <c r="AX70">
        <f t="shared" si="23"/>
        <v>0.22376144959527053</v>
      </c>
      <c r="AY70">
        <f t="shared" si="24"/>
        <v>7.1095108247662159E-2</v>
      </c>
      <c r="AZ70" t="s">
        <v>6216</v>
      </c>
      <c r="BA70" t="s">
        <v>6523</v>
      </c>
      <c r="BB70">
        <f>SUMPRODUCT((Model_rxn!A$2:A$1901=AG70)*(Model_rxn!V$2:V$1901))</f>
        <v>1</v>
      </c>
      <c r="BC70">
        <v>0</v>
      </c>
      <c r="BD70">
        <v>0</v>
      </c>
    </row>
    <row r="71" spans="1:56">
      <c r="A71" s="1" t="s">
        <v>79</v>
      </c>
      <c r="B71" s="1">
        <v>0</v>
      </c>
      <c r="C71" s="1">
        <v>0</v>
      </c>
      <c r="D71" s="1">
        <v>0</v>
      </c>
      <c r="E71" s="1">
        <v>0</v>
      </c>
      <c r="F71" s="1">
        <v>0</v>
      </c>
      <c r="G71" s="1">
        <v>0</v>
      </c>
      <c r="H71" s="1"/>
      <c r="I71" s="1">
        <v>0</v>
      </c>
      <c r="J71" s="1">
        <v>0</v>
      </c>
      <c r="K71" s="1">
        <v>0</v>
      </c>
      <c r="L71" s="1">
        <v>0</v>
      </c>
      <c r="M71" s="1">
        <v>0</v>
      </c>
      <c r="N71" s="1">
        <v>0</v>
      </c>
      <c r="O71" s="1"/>
      <c r="P71" s="1">
        <v>0</v>
      </c>
      <c r="Q71" s="1">
        <v>0</v>
      </c>
      <c r="R71" s="1">
        <v>0</v>
      </c>
      <c r="S71" s="1">
        <v>0</v>
      </c>
      <c r="T71" s="1" t="str">
        <f t="shared" si="13"/>
        <v>NA</v>
      </c>
      <c r="U71" s="1" t="str">
        <f t="shared" si="14"/>
        <v>NA</v>
      </c>
      <c r="V71" s="1" t="s">
        <v>1548</v>
      </c>
      <c r="W71" s="1" t="s">
        <v>6794</v>
      </c>
      <c r="X71" s="1">
        <f>SUMPRODUCT((Model_rxn!A$2:A$1901=Normalized_Fluxes!A71)*(Model_rxn!T$2:T$1901))</f>
        <v>1</v>
      </c>
      <c r="Y71" s="1">
        <f>SUMPRODUCT((Model_rxn!A$2:A$1901=Normalized_Fluxes!A71)*(Model_rxn!D$2:D$1901))</f>
        <v>0</v>
      </c>
      <c r="Z71" s="1">
        <f>SUMPRODUCT((Model_rxn!A$2:A$1901=Normalized_Fluxes!A71)*(Model_rxn!U$2:U$1901))</f>
        <v>0</v>
      </c>
      <c r="AA71" s="1">
        <f>SUMPRODUCT((Model_rxn!A$2:A$1901=Normalized_Fluxes!A71)*(Model_rxn!S$2:S$1901))</f>
        <v>0</v>
      </c>
      <c r="AB71" s="1">
        <f>SUMPRODUCT((Model_rxn!A$2:A$1901=Normalized_Fluxes!A71)*(Model_rxn!V$2:V$1901))</f>
        <v>1</v>
      </c>
      <c r="AC71" s="1">
        <f>SUMPRODUCT((Model_rxn!A$2:A$1901=Normalized_Fluxes!A71)*(Model_rxn!Z$2:Z$1901))</f>
        <v>0</v>
      </c>
      <c r="AD71" s="1">
        <f>SUMPRODUCT((Model_rxn!A$2:A$1901=Normalized_Fluxes!A71)*(Model_rxn!AA$2:AA$1901))</f>
        <v>0</v>
      </c>
      <c r="AE71" s="1"/>
      <c r="AF71" s="75"/>
      <c r="AG71" s="1" t="s">
        <v>81</v>
      </c>
      <c r="AH71" s="1">
        <v>8.8259595883722605E-2</v>
      </c>
      <c r="AI71" s="1">
        <v>4.5010200064251799E-2</v>
      </c>
      <c r="AJ71" s="1">
        <v>6.3800827992967699E-2</v>
      </c>
      <c r="AK71" s="1">
        <v>0.207051585423568</v>
      </c>
      <c r="AL71" s="1">
        <v>0.155057251908396</v>
      </c>
      <c r="AM71" s="1">
        <v>8.95293315143246E-2</v>
      </c>
      <c r="AN71" s="1"/>
      <c r="AO71">
        <f t="shared" si="15"/>
        <v>0.18122800973062719</v>
      </c>
      <c r="AP71">
        <f t="shared" si="16"/>
        <v>0.13700445255273397</v>
      </c>
      <c r="AQ71">
        <f t="shared" si="17"/>
        <v>0.16543078664019276</v>
      </c>
      <c r="AR71">
        <f t="shared" si="18"/>
        <v>0.11148068800543322</v>
      </c>
      <c r="AS71">
        <f t="shared" si="19"/>
        <v>8.8139261733988436E-2</v>
      </c>
      <c r="AT71">
        <f t="shared" si="20"/>
        <v>4.7649999826665346E-2</v>
      </c>
      <c r="AV71">
        <f t="shared" si="21"/>
        <v>0.16122108297451798</v>
      </c>
      <c r="AW71">
        <f t="shared" si="22"/>
        <v>2.2410309147380889E-2</v>
      </c>
      <c r="AX71">
        <f t="shared" si="23"/>
        <v>8.2423316522029E-2</v>
      </c>
      <c r="AY71">
        <f t="shared" si="24"/>
        <v>3.2296953580691852E-2</v>
      </c>
      <c r="AZ71" t="s">
        <v>1243</v>
      </c>
      <c r="BA71" t="s">
        <v>1419</v>
      </c>
      <c r="BB71">
        <f>SUMPRODUCT((Model_rxn!A$2:A$1901=AG71)*(Model_rxn!V$2:V$1901))</f>
        <v>1</v>
      </c>
      <c r="BC71">
        <v>0</v>
      </c>
      <c r="BD71">
        <v>0</v>
      </c>
    </row>
    <row r="72" spans="1:56">
      <c r="A72" s="1" t="s">
        <v>80</v>
      </c>
      <c r="B72" s="1">
        <v>0.112172528585902</v>
      </c>
      <c r="C72" s="1">
        <v>6.8797629127857696E-2</v>
      </c>
      <c r="D72" s="1">
        <v>5.0135146917778303E-2</v>
      </c>
      <c r="E72" s="1">
        <v>0.165562913907284</v>
      </c>
      <c r="F72" s="1">
        <v>0.19448373408769401</v>
      </c>
      <c r="G72" s="1">
        <v>0.181005110732538</v>
      </c>
      <c r="H72" s="1"/>
      <c r="I72" s="1">
        <v>6.8645565090728555E-2</v>
      </c>
      <c r="J72" s="1">
        <v>6.6011251851927091E-2</v>
      </c>
      <c r="K72" s="1">
        <v>6.1532096615510526E-2</v>
      </c>
      <c r="L72" s="1">
        <v>5.7868785539085386E-2</v>
      </c>
      <c r="M72" s="1">
        <v>0.12120078899243604</v>
      </c>
      <c r="N72" s="1">
        <v>5.5940533264389955E-2</v>
      </c>
      <c r="O72" s="1"/>
      <c r="P72" s="1">
        <v>6.5396304519388715E-2</v>
      </c>
      <c r="Q72" s="1">
        <v>3.5963841011948682E-3</v>
      </c>
      <c r="R72" s="1">
        <v>7.833670259863712E-2</v>
      </c>
      <c r="S72" s="1">
        <v>3.7133905881148711E-2</v>
      </c>
      <c r="T72" s="1">
        <f t="shared" si="13"/>
        <v>0.83481053388793591</v>
      </c>
      <c r="U72" s="1">
        <f t="shared" si="14"/>
        <v>0.608020637999519</v>
      </c>
      <c r="V72" s="1" t="s">
        <v>6216</v>
      </c>
      <c r="W72" s="1" t="s">
        <v>6523</v>
      </c>
      <c r="X72" s="1">
        <f>SUMPRODUCT((Model_rxn!A$2:A$1901=Normalized_Fluxes!A72)*(Model_rxn!T$2:T$1901))</f>
        <v>0</v>
      </c>
      <c r="Y72" s="1">
        <f>SUMPRODUCT((Model_rxn!A$2:A$1901=Normalized_Fluxes!A72)*(Model_rxn!D$2:D$1901))</f>
        <v>1</v>
      </c>
      <c r="Z72" s="1">
        <f>SUMPRODUCT((Model_rxn!A$2:A$1901=Normalized_Fluxes!A72)*(Model_rxn!U$2:U$1901))</f>
        <v>0</v>
      </c>
      <c r="AA72" s="1">
        <f>SUMPRODUCT((Model_rxn!A$2:A$1901=Normalized_Fluxes!A72)*(Model_rxn!S$2:S$1901))</f>
        <v>0</v>
      </c>
      <c r="AB72" s="1">
        <f>SUMPRODUCT((Model_rxn!A$2:A$1901=Normalized_Fluxes!A72)*(Model_rxn!V$2:V$1901))</f>
        <v>1</v>
      </c>
      <c r="AC72" s="1">
        <f>SUMPRODUCT((Model_rxn!A$2:A$1901=Normalized_Fluxes!A72)*(Model_rxn!Z$2:Z$1901))</f>
        <v>0</v>
      </c>
      <c r="AD72" s="1">
        <f>SUMPRODUCT((Model_rxn!A$2:A$1901=Normalized_Fluxes!A72)*(Model_rxn!AA$2:AA$1901))</f>
        <v>0</v>
      </c>
      <c r="AE72" s="1"/>
      <c r="AF72" s="75"/>
      <c r="AG72" s="1" t="s">
        <v>82</v>
      </c>
      <c r="AH72" s="1">
        <v>6.1265102890629301E-2</v>
      </c>
      <c r="AI72" s="1">
        <v>4.1328801878366399E-2</v>
      </c>
      <c r="AJ72" s="1">
        <v>4.85161727411203E-2</v>
      </c>
      <c r="AK72" s="1">
        <v>0.233644452355176</v>
      </c>
      <c r="AL72" s="1">
        <v>0.22130907745926801</v>
      </c>
      <c r="AM72" s="1">
        <v>0.23636272702504399</v>
      </c>
      <c r="AN72" s="1"/>
      <c r="AO72">
        <f t="shared" si="15"/>
        <v>0.12579881600000076</v>
      </c>
      <c r="AP72">
        <f t="shared" si="16"/>
        <v>0.12579881599999981</v>
      </c>
      <c r="AQ72">
        <f t="shared" si="17"/>
        <v>0.12579881600000023</v>
      </c>
      <c r="AR72">
        <f t="shared" si="18"/>
        <v>0.12579881599999984</v>
      </c>
      <c r="AS72">
        <f t="shared" si="19"/>
        <v>0.1257988159999999</v>
      </c>
      <c r="AT72">
        <f t="shared" si="20"/>
        <v>0.1257988159999997</v>
      </c>
      <c r="AV72">
        <f t="shared" si="21"/>
        <v>0.12579881600000029</v>
      </c>
      <c r="AW72">
        <f t="shared" si="22"/>
        <v>4.7347465140878895E-16</v>
      </c>
      <c r="AX72">
        <f t="shared" si="23"/>
        <v>0.12579881599999981</v>
      </c>
      <c r="AY72">
        <f t="shared" si="24"/>
        <v>1.0007415106216802E-16</v>
      </c>
      <c r="AZ72" t="s">
        <v>7304</v>
      </c>
      <c r="BA72" t="s">
        <v>7303</v>
      </c>
      <c r="BB72">
        <f>SUMPRODUCT((Model_rxn!A$2:A$1901=AG72)*(Model_rxn!V$2:V$1901))</f>
        <v>1</v>
      </c>
      <c r="BC72">
        <v>0</v>
      </c>
      <c r="BD72">
        <v>0</v>
      </c>
    </row>
    <row r="73" spans="1:56">
      <c r="A73" s="1" t="s">
        <v>81</v>
      </c>
      <c r="B73" s="1">
        <v>3.6184686640613598E-2</v>
      </c>
      <c r="C73" s="1">
        <v>1.5876375952582501E-2</v>
      </c>
      <c r="D73" s="1">
        <v>6.5393669892754303E-3</v>
      </c>
      <c r="E73" s="1">
        <v>8.7955298013245004E-2</v>
      </c>
      <c r="F73" s="1">
        <v>9.2414373730923104E-3</v>
      </c>
      <c r="G73" s="1">
        <v>4.2589437819420699E-2</v>
      </c>
      <c r="H73" s="1"/>
      <c r="I73" s="1">
        <v>2.2143730674428593E-2</v>
      </c>
      <c r="J73" s="1">
        <v>1.5233365811983132E-2</v>
      </c>
      <c r="K73" s="1">
        <v>8.0259256455013726E-3</v>
      </c>
      <c r="L73" s="1">
        <v>3.0742792317639243E-2</v>
      </c>
      <c r="M73" s="1">
        <v>5.7591937253627951E-3</v>
      </c>
      <c r="N73" s="1">
        <v>1.3162478415150575E-2</v>
      </c>
      <c r="O73" s="1"/>
      <c r="P73" s="1">
        <v>1.5134340710637699E-2</v>
      </c>
      <c r="Q73" s="1">
        <v>7.0594234316070752E-3</v>
      </c>
      <c r="R73" s="1">
        <v>1.6554821486050874E-2</v>
      </c>
      <c r="S73" s="1">
        <v>1.2832616385134141E-2</v>
      </c>
      <c r="T73" s="1">
        <f t="shared" si="13"/>
        <v>0.91419534323519736</v>
      </c>
      <c r="U73" s="1">
        <f t="shared" si="14"/>
        <v>0.87693192452263635</v>
      </c>
      <c r="V73" s="1" t="s">
        <v>1243</v>
      </c>
      <c r="W73" s="1" t="s">
        <v>1419</v>
      </c>
      <c r="X73" s="1">
        <f>SUMPRODUCT((Model_rxn!A$2:A$1901=Normalized_Fluxes!A73)*(Model_rxn!T$2:T$1901))</f>
        <v>0</v>
      </c>
      <c r="Y73" s="1">
        <f>SUMPRODUCT((Model_rxn!A$2:A$1901=Normalized_Fluxes!A73)*(Model_rxn!D$2:D$1901))</f>
        <v>0</v>
      </c>
      <c r="Z73" s="1">
        <f>SUMPRODUCT((Model_rxn!A$2:A$1901=Normalized_Fluxes!A73)*(Model_rxn!U$2:U$1901))</f>
        <v>0</v>
      </c>
      <c r="AA73" s="1">
        <f>SUMPRODUCT((Model_rxn!A$2:A$1901=Normalized_Fluxes!A73)*(Model_rxn!S$2:S$1901))</f>
        <v>0</v>
      </c>
      <c r="AB73" s="1">
        <f>SUMPRODUCT((Model_rxn!A$2:A$1901=Normalized_Fluxes!A73)*(Model_rxn!V$2:V$1901))</f>
        <v>1</v>
      </c>
      <c r="AC73" s="1">
        <f>SUMPRODUCT((Model_rxn!A$2:A$1901=Normalized_Fluxes!A73)*(Model_rxn!Z$2:Z$1901))</f>
        <v>0</v>
      </c>
      <c r="AD73" s="1">
        <f>SUMPRODUCT((Model_rxn!A$2:A$1901=Normalized_Fluxes!A73)*(Model_rxn!AA$2:AA$1901))</f>
        <v>0</v>
      </c>
      <c r="AE73" s="1"/>
      <c r="AF73" s="75"/>
      <c r="AG73" s="1" t="s">
        <v>83</v>
      </c>
      <c r="AH73" s="1">
        <v>0.710771426425298</v>
      </c>
      <c r="AI73" s="1">
        <v>0.44084261654611601</v>
      </c>
      <c r="AJ73" s="1">
        <v>0.65785742641637801</v>
      </c>
      <c r="AK73" s="1">
        <v>2.7744912446758101</v>
      </c>
      <c r="AL73" s="1">
        <v>2.6389551526717501</v>
      </c>
      <c r="AM73" s="1">
        <v>2.4812414733969899</v>
      </c>
      <c r="AN73" s="1"/>
      <c r="AO73">
        <f t="shared" si="15"/>
        <v>1.4594638655966465</v>
      </c>
      <c r="AP73">
        <f t="shared" si="16"/>
        <v>1.3418603173413695</v>
      </c>
      <c r="AQ73">
        <f t="shared" si="17"/>
        <v>1.7057752222455427</v>
      </c>
      <c r="AR73">
        <f t="shared" si="18"/>
        <v>1.4938412192728046</v>
      </c>
      <c r="AS73">
        <f t="shared" si="19"/>
        <v>1.5000624352803857</v>
      </c>
      <c r="AT73">
        <f t="shared" si="20"/>
        <v>1.3205857094818647</v>
      </c>
      <c r="AV73">
        <f t="shared" si="21"/>
        <v>1.5023664683945197</v>
      </c>
      <c r="AW73">
        <f t="shared" si="22"/>
        <v>0.18571211456977546</v>
      </c>
      <c r="AX73">
        <f t="shared" si="23"/>
        <v>1.4381631213450181</v>
      </c>
      <c r="AY73">
        <f t="shared" si="24"/>
        <v>0.10187252680424438</v>
      </c>
      <c r="AZ73" t="s">
        <v>1188</v>
      </c>
      <c r="BA73" t="s">
        <v>6442</v>
      </c>
      <c r="BB73">
        <f>SUMPRODUCT((Model_rxn!A$2:A$1901=AG73)*(Model_rxn!V$2:V$1901))</f>
        <v>1</v>
      </c>
      <c r="BC73">
        <v>0</v>
      </c>
      <c r="BD73">
        <v>0</v>
      </c>
    </row>
    <row r="74" spans="1:56">
      <c r="A74" s="1" t="s">
        <v>82</v>
      </c>
      <c r="B74" s="1">
        <v>0.18184655040893699</v>
      </c>
      <c r="C74" s="1">
        <v>0.115980918775216</v>
      </c>
      <c r="D74" s="1">
        <v>9.0671671178001401E-2</v>
      </c>
      <c r="E74" s="1">
        <v>0.31838290049538398</v>
      </c>
      <c r="F74" s="1">
        <v>0.178570156408738</v>
      </c>
      <c r="G74" s="1">
        <v>0.36007691334208802</v>
      </c>
      <c r="H74" s="1"/>
      <c r="I74" s="1">
        <v>0.11128356799999969</v>
      </c>
      <c r="J74" s="1">
        <v>0.11128356799999928</v>
      </c>
      <c r="K74" s="1">
        <v>0.11128356800000022</v>
      </c>
      <c r="L74" s="1">
        <v>0.11128356799999972</v>
      </c>
      <c r="M74" s="1">
        <v>0.11128356799999969</v>
      </c>
      <c r="N74" s="1">
        <v>0.11128356800000005</v>
      </c>
      <c r="O74" s="1"/>
      <c r="P74" s="1">
        <v>0.11128356799999972</v>
      </c>
      <c r="Q74" s="1">
        <v>4.7306771136677334E-16</v>
      </c>
      <c r="R74" s="1">
        <v>0.11128356799999983</v>
      </c>
      <c r="S74" s="1">
        <v>2.0110825152671372E-16</v>
      </c>
      <c r="T74" s="1">
        <f t="shared" si="13"/>
        <v>0.999999999999999</v>
      </c>
      <c r="U74" s="1">
        <f t="shared" si="14"/>
        <v>0.73575493095275024</v>
      </c>
      <c r="V74" s="1" t="s">
        <v>7304</v>
      </c>
      <c r="W74" s="1" t="s">
        <v>7303</v>
      </c>
      <c r="X74" s="1">
        <f>SUMPRODUCT((Model_rxn!A$2:A$1901=Normalized_Fluxes!A74)*(Model_rxn!T$2:T$1901))</f>
        <v>0</v>
      </c>
      <c r="Y74" s="1">
        <f>SUMPRODUCT((Model_rxn!A$2:A$1901=Normalized_Fluxes!A74)*(Model_rxn!D$2:D$1901))</f>
        <v>0</v>
      </c>
      <c r="Z74" s="1">
        <f>SUMPRODUCT((Model_rxn!A$2:A$1901=Normalized_Fluxes!A74)*(Model_rxn!U$2:U$1901))</f>
        <v>0</v>
      </c>
      <c r="AA74" s="1">
        <f>SUMPRODUCT((Model_rxn!A$2:A$1901=Normalized_Fluxes!A74)*(Model_rxn!S$2:S$1901))</f>
        <v>0</v>
      </c>
      <c r="AB74" s="1">
        <f>SUMPRODUCT((Model_rxn!A$2:A$1901=Normalized_Fluxes!A74)*(Model_rxn!V$2:V$1901))</f>
        <v>1</v>
      </c>
      <c r="AC74" s="1">
        <f>SUMPRODUCT((Model_rxn!A$2:A$1901=Normalized_Fluxes!A74)*(Model_rxn!Z$2:Z$1901))</f>
        <v>0</v>
      </c>
      <c r="AD74" s="1">
        <f>SUMPRODUCT((Model_rxn!A$2:A$1901=Normalized_Fluxes!A74)*(Model_rxn!AA$2:AA$1901))</f>
        <v>0</v>
      </c>
      <c r="AE74" s="1"/>
      <c r="AF74" s="75"/>
      <c r="AG74" s="1" t="s">
        <v>84</v>
      </c>
      <c r="AH74" s="1">
        <v>0</v>
      </c>
      <c r="AI74" s="1">
        <v>0</v>
      </c>
      <c r="AJ74" s="1">
        <v>0</v>
      </c>
      <c r="AK74" s="1">
        <v>0</v>
      </c>
      <c r="AL74" s="1">
        <v>0</v>
      </c>
      <c r="AM74" s="1">
        <v>0</v>
      </c>
      <c r="AN74" s="1"/>
      <c r="AO74">
        <f t="shared" si="15"/>
        <v>0</v>
      </c>
      <c r="AP74">
        <f t="shared" si="16"/>
        <v>0</v>
      </c>
      <c r="AQ74">
        <f t="shared" si="17"/>
        <v>0</v>
      </c>
      <c r="AR74">
        <f t="shared" si="18"/>
        <v>0</v>
      </c>
      <c r="AS74">
        <f t="shared" si="19"/>
        <v>0</v>
      </c>
      <c r="AT74">
        <f t="shared" si="20"/>
        <v>0</v>
      </c>
      <c r="AV74">
        <f t="shared" si="21"/>
        <v>0</v>
      </c>
      <c r="AW74">
        <f t="shared" si="22"/>
        <v>0</v>
      </c>
      <c r="AX74">
        <f t="shared" si="23"/>
        <v>0</v>
      </c>
      <c r="AY74">
        <f t="shared" si="24"/>
        <v>0</v>
      </c>
      <c r="AZ74" t="s">
        <v>1552</v>
      </c>
      <c r="BA74" t="s">
        <v>2318</v>
      </c>
      <c r="BB74">
        <f>SUMPRODUCT((Model_rxn!A$2:A$1901=AG74)*(Model_rxn!V$2:V$1901))</f>
        <v>0</v>
      </c>
      <c r="BC74">
        <v>0</v>
      </c>
      <c r="BD74">
        <v>1</v>
      </c>
    </row>
    <row r="75" spans="1:56">
      <c r="A75" s="1" t="s">
        <v>83</v>
      </c>
      <c r="B75" s="1">
        <v>0.63865971920683096</v>
      </c>
      <c r="C75" s="1">
        <v>0.57317988802969899</v>
      </c>
      <c r="D75" s="1">
        <v>0.35694044816461701</v>
      </c>
      <c r="E75" s="1">
        <v>2.63179511519711</v>
      </c>
      <c r="F75" s="1">
        <v>0.86519421648718997</v>
      </c>
      <c r="G75" s="1">
        <v>3.4616321032226498</v>
      </c>
      <c r="H75" s="1"/>
      <c r="I75" s="1">
        <v>0.39083684640366534</v>
      </c>
      <c r="J75" s="1">
        <v>0.54996549190482291</v>
      </c>
      <c r="K75" s="1">
        <v>0.43808177481694965</v>
      </c>
      <c r="L75" s="1">
        <v>0.91988467410909469</v>
      </c>
      <c r="M75" s="1">
        <v>0.53918247796834706</v>
      </c>
      <c r="N75" s="1">
        <v>1.0698346860799246</v>
      </c>
      <c r="O75" s="1"/>
      <c r="P75" s="1">
        <v>0.45962803770847932</v>
      </c>
      <c r="Q75" s="1">
        <v>8.1723084487808156E-2</v>
      </c>
      <c r="R75" s="1">
        <v>0.84296727938578886</v>
      </c>
      <c r="S75" s="1">
        <v>0.27356015006153334</v>
      </c>
      <c r="T75" s="1">
        <f t="shared" si="13"/>
        <v>0.5452501525840695</v>
      </c>
      <c r="U75" s="1">
        <f t="shared" si="14"/>
        <v>0.12639471822888865</v>
      </c>
      <c r="V75" s="1" t="s">
        <v>1188</v>
      </c>
      <c r="W75" s="1" t="s">
        <v>6442</v>
      </c>
      <c r="X75" s="1">
        <f>SUMPRODUCT((Model_rxn!A$2:A$1901=Normalized_Fluxes!A75)*(Model_rxn!T$2:T$1901))</f>
        <v>0</v>
      </c>
      <c r="Y75" s="1">
        <f>SUMPRODUCT((Model_rxn!A$2:A$1901=Normalized_Fluxes!A75)*(Model_rxn!D$2:D$1901))</f>
        <v>0</v>
      </c>
      <c r="Z75" s="1">
        <f>SUMPRODUCT((Model_rxn!A$2:A$1901=Normalized_Fluxes!A75)*(Model_rxn!U$2:U$1901))</f>
        <v>0</v>
      </c>
      <c r="AA75" s="1">
        <f>SUMPRODUCT((Model_rxn!A$2:A$1901=Normalized_Fluxes!A75)*(Model_rxn!S$2:S$1901))</f>
        <v>0</v>
      </c>
      <c r="AB75" s="1">
        <f>SUMPRODUCT((Model_rxn!A$2:A$1901=Normalized_Fluxes!A75)*(Model_rxn!V$2:V$1901))</f>
        <v>1</v>
      </c>
      <c r="AC75" s="1">
        <f>SUMPRODUCT((Model_rxn!A$2:A$1901=Normalized_Fluxes!A75)*(Model_rxn!Z$2:Z$1901))</f>
        <v>0</v>
      </c>
      <c r="AD75" s="1">
        <f>SUMPRODUCT((Model_rxn!A$2:A$1901=Normalized_Fluxes!A75)*(Model_rxn!AA$2:AA$1901))</f>
        <v>0</v>
      </c>
      <c r="AE75" s="1"/>
      <c r="AF75" s="75"/>
      <c r="AG75" s="1" t="s">
        <v>85</v>
      </c>
      <c r="AH75" s="1">
        <v>0.51453466535895098</v>
      </c>
      <c r="AI75" s="1">
        <v>0.322052689938573</v>
      </c>
      <c r="AJ75" s="1">
        <v>0.41257868768298001</v>
      </c>
      <c r="AK75" s="1">
        <v>1.8102224325557399</v>
      </c>
      <c r="AL75" s="1">
        <v>1.85472328244941</v>
      </c>
      <c r="AM75" s="1">
        <v>1.44952251022914</v>
      </c>
      <c r="AN75" s="1"/>
      <c r="AO75">
        <f t="shared" si="15"/>
        <v>1.0565207375667847</v>
      </c>
      <c r="AP75">
        <f t="shared" si="16"/>
        <v>0.98028118993438684</v>
      </c>
      <c r="AQ75">
        <f t="shared" si="17"/>
        <v>1.0697857535939319</v>
      </c>
      <c r="AR75">
        <f t="shared" si="18"/>
        <v>0.97465972941645496</v>
      </c>
      <c r="AS75">
        <f t="shared" si="19"/>
        <v>1.0542811692065008</v>
      </c>
      <c r="AT75">
        <f t="shared" si="20"/>
        <v>0.77147618766833914</v>
      </c>
      <c r="AV75">
        <f t="shared" si="21"/>
        <v>1.0355292270317011</v>
      </c>
      <c r="AW75">
        <f t="shared" si="22"/>
        <v>4.8303719990077168E-2</v>
      </c>
      <c r="AX75">
        <f t="shared" si="23"/>
        <v>0.9334723620970985</v>
      </c>
      <c r="AY75">
        <f t="shared" si="24"/>
        <v>0.1458319711713599</v>
      </c>
      <c r="AZ75" t="s">
        <v>1188</v>
      </c>
      <c r="BA75" t="s">
        <v>1760</v>
      </c>
      <c r="BB75">
        <f>SUMPRODUCT((Model_rxn!A$2:A$1901=AG75)*(Model_rxn!V$2:V$1901))</f>
        <v>1</v>
      </c>
      <c r="BC75">
        <v>0</v>
      </c>
      <c r="BD75">
        <v>0</v>
      </c>
    </row>
    <row r="76" spans="1:56">
      <c r="A76" s="1" t="s">
        <v>84</v>
      </c>
      <c r="B76" s="1">
        <v>0.217831813576494</v>
      </c>
      <c r="C76" s="1">
        <v>0.19131033022861901</v>
      </c>
      <c r="D76" s="1">
        <v>0.16163135408492399</v>
      </c>
      <c r="E76" s="1">
        <v>0</v>
      </c>
      <c r="F76" s="1">
        <v>0.14696782178217799</v>
      </c>
      <c r="G76" s="1">
        <v>0</v>
      </c>
      <c r="H76" s="1"/>
      <c r="I76" s="1">
        <v>0.13330525866006024</v>
      </c>
      <c r="J76" s="1">
        <v>0.18356205803439662</v>
      </c>
      <c r="K76" s="1">
        <v>0.19837412887130845</v>
      </c>
      <c r="L76" s="1">
        <v>0</v>
      </c>
      <c r="M76" s="1">
        <v>9.1589232590875036E-2</v>
      </c>
      <c r="N76" s="1">
        <v>0</v>
      </c>
      <c r="O76" s="1"/>
      <c r="P76" s="1">
        <v>0.17174714852192177</v>
      </c>
      <c r="Q76" s="1">
        <v>3.4105476579767015E-2</v>
      </c>
      <c r="R76" s="1">
        <v>3.0529744196958346E-2</v>
      </c>
      <c r="S76" s="1">
        <v>5.2879068091212948E-2</v>
      </c>
      <c r="T76" s="1">
        <f t="shared" si="13"/>
        <v>5.6255678859907645</v>
      </c>
      <c r="U76" s="1">
        <f t="shared" si="14"/>
        <v>2.3789427588431396E-2</v>
      </c>
      <c r="V76" s="1" t="s">
        <v>1552</v>
      </c>
      <c r="W76" s="1" t="s">
        <v>2318</v>
      </c>
      <c r="X76" s="1">
        <f>SUMPRODUCT((Model_rxn!A$2:A$1901=Normalized_Fluxes!A76)*(Model_rxn!T$2:T$1901))</f>
        <v>0</v>
      </c>
      <c r="Y76" s="1">
        <f>SUMPRODUCT((Model_rxn!A$2:A$1901=Normalized_Fluxes!A76)*(Model_rxn!D$2:D$1901))</f>
        <v>1</v>
      </c>
      <c r="Z76" s="1">
        <f>SUMPRODUCT((Model_rxn!A$2:A$1901=Normalized_Fluxes!A76)*(Model_rxn!U$2:U$1901))</f>
        <v>1</v>
      </c>
      <c r="AA76" s="1">
        <f>SUMPRODUCT((Model_rxn!A$2:A$1901=Normalized_Fluxes!A76)*(Model_rxn!S$2:S$1901))</f>
        <v>1</v>
      </c>
      <c r="AB76" s="1">
        <f>SUMPRODUCT((Model_rxn!A$2:A$1901=Normalized_Fluxes!A76)*(Model_rxn!V$2:V$1901))</f>
        <v>0</v>
      </c>
      <c r="AC76" s="1">
        <f>SUMPRODUCT((Model_rxn!A$2:A$1901=Normalized_Fluxes!A76)*(Model_rxn!Z$2:Z$1901))</f>
        <v>0</v>
      </c>
      <c r="AD76" s="1">
        <f>SUMPRODUCT((Model_rxn!A$2:A$1901=Normalized_Fluxes!A76)*(Model_rxn!AA$2:AA$1901))</f>
        <v>0</v>
      </c>
      <c r="AE76" s="1"/>
      <c r="AF76" s="75"/>
      <c r="AG76" s="1" t="s">
        <v>86</v>
      </c>
      <c r="AH76" s="1">
        <v>0</v>
      </c>
      <c r="AI76" s="1">
        <v>0</v>
      </c>
      <c r="AJ76" s="1">
        <v>0</v>
      </c>
      <c r="AK76" s="1">
        <v>0</v>
      </c>
      <c r="AL76" s="1">
        <v>0</v>
      </c>
      <c r="AM76" s="1">
        <v>0.42419457864889398</v>
      </c>
      <c r="AN76" s="1"/>
      <c r="AO76">
        <f t="shared" si="15"/>
        <v>0</v>
      </c>
      <c r="AP76">
        <f t="shared" si="16"/>
        <v>0</v>
      </c>
      <c r="AQ76">
        <f t="shared" si="17"/>
        <v>0</v>
      </c>
      <c r="AR76">
        <f t="shared" si="18"/>
        <v>0</v>
      </c>
      <c r="AS76">
        <f t="shared" si="19"/>
        <v>0</v>
      </c>
      <c r="AT76">
        <f t="shared" si="20"/>
        <v>0.2257681505849079</v>
      </c>
      <c r="AV76">
        <f t="shared" si="21"/>
        <v>0</v>
      </c>
      <c r="AW76">
        <f t="shared" si="22"/>
        <v>0</v>
      </c>
      <c r="AX76">
        <f t="shared" si="23"/>
        <v>7.5256050194969296E-2</v>
      </c>
      <c r="AY76">
        <f t="shared" si="24"/>
        <v>0.13034730251464055</v>
      </c>
      <c r="AZ76" t="s">
        <v>1188</v>
      </c>
      <c r="BA76" t="s">
        <v>1760</v>
      </c>
      <c r="BB76">
        <f>SUMPRODUCT((Model_rxn!A$2:A$1901=AG76)*(Model_rxn!V$2:V$1901))</f>
        <v>1</v>
      </c>
      <c r="BC76">
        <v>0</v>
      </c>
      <c r="BD76">
        <v>0</v>
      </c>
    </row>
    <row r="77" spans="1:56">
      <c r="A77" s="1" t="s">
        <v>85</v>
      </c>
      <c r="B77" s="1">
        <v>1.11086987986345</v>
      </c>
      <c r="C77" s="1">
        <v>0.68533022861811299</v>
      </c>
      <c r="D77" s="1">
        <v>0.60816113000328098</v>
      </c>
      <c r="E77" s="1">
        <v>1.46419701987179</v>
      </c>
      <c r="F77" s="1">
        <v>0.97683875530492503</v>
      </c>
      <c r="G77" s="1">
        <v>1.4746592845040101</v>
      </c>
      <c r="H77" s="1"/>
      <c r="I77" s="1">
        <v>0.67981253170288491</v>
      </c>
      <c r="J77" s="1">
        <v>0.65757362421564236</v>
      </c>
      <c r="K77" s="1">
        <v>0.74641108503244502</v>
      </c>
      <c r="L77" s="1">
        <v>0.5117770721127709</v>
      </c>
      <c r="M77" s="1">
        <v>0.60875850834888645</v>
      </c>
      <c r="N77" s="1">
        <v>0.45575081512661858</v>
      </c>
      <c r="O77" s="1"/>
      <c r="P77" s="1">
        <v>0.69459908031699091</v>
      </c>
      <c r="Q77" s="1">
        <v>4.6227752768572078E-2</v>
      </c>
      <c r="R77" s="1">
        <v>0.52542879852942526</v>
      </c>
      <c r="S77" s="1">
        <v>7.7411987262415619E-2</v>
      </c>
      <c r="T77" s="1">
        <f t="shared" si="13"/>
        <v>1.3219661393913713</v>
      </c>
      <c r="U77" s="1">
        <f t="shared" si="14"/>
        <v>4.2076181730224094E-2</v>
      </c>
      <c r="V77" s="1" t="s">
        <v>1188</v>
      </c>
      <c r="W77" s="1" t="s">
        <v>1760</v>
      </c>
      <c r="X77" s="1">
        <f>SUMPRODUCT((Model_rxn!A$2:A$1901=Normalized_Fluxes!A77)*(Model_rxn!T$2:T$1901))</f>
        <v>0</v>
      </c>
      <c r="Y77" s="1">
        <f>SUMPRODUCT((Model_rxn!A$2:A$1901=Normalized_Fluxes!A77)*(Model_rxn!D$2:D$1901))</f>
        <v>1</v>
      </c>
      <c r="Z77" s="1">
        <f>SUMPRODUCT((Model_rxn!A$2:A$1901=Normalized_Fluxes!A77)*(Model_rxn!U$2:U$1901))</f>
        <v>0</v>
      </c>
      <c r="AA77" s="1">
        <f>SUMPRODUCT((Model_rxn!A$2:A$1901=Normalized_Fluxes!A77)*(Model_rxn!S$2:S$1901))</f>
        <v>0</v>
      </c>
      <c r="AB77" s="1">
        <f>SUMPRODUCT((Model_rxn!A$2:A$1901=Normalized_Fluxes!A77)*(Model_rxn!V$2:V$1901))</f>
        <v>1</v>
      </c>
      <c r="AC77" s="1">
        <f>SUMPRODUCT((Model_rxn!A$2:A$1901=Normalized_Fluxes!A77)*(Model_rxn!Z$2:Z$1901))</f>
        <v>0</v>
      </c>
      <c r="AD77" s="1">
        <f>SUMPRODUCT((Model_rxn!A$2:A$1901=Normalized_Fluxes!A77)*(Model_rxn!AA$2:AA$1901))</f>
        <v>0</v>
      </c>
      <c r="AE77" s="1"/>
      <c r="AF77" s="75"/>
      <c r="AG77" s="1" t="s">
        <v>87</v>
      </c>
      <c r="AH77" s="1">
        <v>0</v>
      </c>
      <c r="AI77" s="1">
        <v>0</v>
      </c>
      <c r="AJ77" s="1">
        <v>0</v>
      </c>
      <c r="AK77" s="1">
        <v>0</v>
      </c>
      <c r="AL77" s="1">
        <v>0</v>
      </c>
      <c r="AM77" s="1">
        <v>0</v>
      </c>
      <c r="AN77" s="1"/>
      <c r="AO77">
        <f t="shared" si="15"/>
        <v>0</v>
      </c>
      <c r="AP77">
        <f t="shared" si="16"/>
        <v>0</v>
      </c>
      <c r="AQ77">
        <f t="shared" si="17"/>
        <v>0</v>
      </c>
      <c r="AR77">
        <f t="shared" si="18"/>
        <v>0</v>
      </c>
      <c r="AS77">
        <f t="shared" si="19"/>
        <v>0</v>
      </c>
      <c r="AT77">
        <f t="shared" si="20"/>
        <v>0</v>
      </c>
      <c r="AV77">
        <f t="shared" si="21"/>
        <v>0</v>
      </c>
      <c r="AW77">
        <f t="shared" si="22"/>
        <v>0</v>
      </c>
      <c r="AX77">
        <f t="shared" si="23"/>
        <v>0</v>
      </c>
      <c r="AY77">
        <f t="shared" si="24"/>
        <v>0</v>
      </c>
      <c r="AZ77" t="s">
        <v>1552</v>
      </c>
      <c r="BA77" t="s">
        <v>2678</v>
      </c>
      <c r="BB77">
        <f>SUMPRODUCT((Model_rxn!A$2:A$1901=AG77)*(Model_rxn!V$2:V$1901))</f>
        <v>0</v>
      </c>
      <c r="BC77">
        <v>0</v>
      </c>
      <c r="BD77">
        <v>1</v>
      </c>
    </row>
    <row r="78" spans="1:56">
      <c r="A78" s="1" t="s">
        <v>86</v>
      </c>
      <c r="B78" s="1">
        <v>0</v>
      </c>
      <c r="C78" s="1">
        <v>7.2889811232780793E-2</v>
      </c>
      <c r="D78" s="1">
        <v>0</v>
      </c>
      <c r="E78" s="1">
        <v>0</v>
      </c>
      <c r="F78" s="1">
        <v>0.35956861322020101</v>
      </c>
      <c r="G78" s="1">
        <v>0</v>
      </c>
      <c r="H78" s="1"/>
      <c r="I78" s="1">
        <v>0</v>
      </c>
      <c r="J78" s="1">
        <v>6.9937696221834114E-2</v>
      </c>
      <c r="K78" s="1">
        <v>0</v>
      </c>
      <c r="L78" s="1">
        <v>0</v>
      </c>
      <c r="M78" s="1">
        <v>0.22408043440565534</v>
      </c>
      <c r="N78" s="1">
        <v>0</v>
      </c>
      <c r="O78" s="1"/>
      <c r="P78" s="1">
        <v>2.3312565407278038E-2</v>
      </c>
      <c r="Q78" s="1">
        <v>4.0378547740178197E-2</v>
      </c>
      <c r="R78" s="1">
        <v>7.4693478135218441E-2</v>
      </c>
      <c r="S78" s="1">
        <v>0.12937289912423339</v>
      </c>
      <c r="T78" s="1">
        <f t="shared" si="13"/>
        <v>0.3121097850748768</v>
      </c>
      <c r="U78" s="1">
        <f t="shared" si="14"/>
        <v>0.56911361205474409</v>
      </c>
      <c r="V78" s="1" t="s">
        <v>1188</v>
      </c>
      <c r="W78" s="1" t="s">
        <v>1760</v>
      </c>
      <c r="X78" s="1">
        <f>SUMPRODUCT((Model_rxn!A$2:A$1901=Normalized_Fluxes!A78)*(Model_rxn!T$2:T$1901))</f>
        <v>0</v>
      </c>
      <c r="Y78" s="1">
        <f>SUMPRODUCT((Model_rxn!A$2:A$1901=Normalized_Fluxes!A78)*(Model_rxn!D$2:D$1901))</f>
        <v>0</v>
      </c>
      <c r="Z78" s="1">
        <f>SUMPRODUCT((Model_rxn!A$2:A$1901=Normalized_Fluxes!A78)*(Model_rxn!U$2:U$1901))</f>
        <v>0</v>
      </c>
      <c r="AA78" s="1">
        <f>SUMPRODUCT((Model_rxn!A$2:A$1901=Normalized_Fluxes!A78)*(Model_rxn!S$2:S$1901))</f>
        <v>0</v>
      </c>
      <c r="AB78" s="1">
        <f>SUMPRODUCT((Model_rxn!A$2:A$1901=Normalized_Fluxes!A78)*(Model_rxn!V$2:V$1901))</f>
        <v>1</v>
      </c>
      <c r="AC78" s="1">
        <f>SUMPRODUCT((Model_rxn!A$2:A$1901=Normalized_Fluxes!A78)*(Model_rxn!Z$2:Z$1901))</f>
        <v>0</v>
      </c>
      <c r="AD78" s="1">
        <f>SUMPRODUCT((Model_rxn!A$2:A$1901=Normalized_Fluxes!A78)*(Model_rxn!AA$2:AA$1901))</f>
        <v>0</v>
      </c>
      <c r="AE78" s="1"/>
      <c r="AF78" s="75"/>
      <c r="AG78" s="1" t="s">
        <v>88</v>
      </c>
      <c r="AH78" s="1">
        <v>3.6624657300954899E-3</v>
      </c>
      <c r="AI78" s="1">
        <v>2.5871570168342298E-3</v>
      </c>
      <c r="AJ78" s="1">
        <v>2.99234418302181E-3</v>
      </c>
      <c r="AK78" s="1">
        <v>1.28252894558246E-2</v>
      </c>
      <c r="AL78" s="1">
        <v>1.22015093266749E-2</v>
      </c>
      <c r="AM78" s="1">
        <v>1.29992694882997E-2</v>
      </c>
      <c r="AN78" s="1"/>
      <c r="AO78">
        <f t="shared" si="15"/>
        <v>7.5203310000000285E-3</v>
      </c>
      <c r="AP78">
        <f t="shared" si="16"/>
        <v>7.8749267999999959E-3</v>
      </c>
      <c r="AQ78">
        <f t="shared" si="17"/>
        <v>7.758925200000006E-3</v>
      </c>
      <c r="AR78">
        <f t="shared" si="18"/>
        <v>6.9053906999999642E-3</v>
      </c>
      <c r="AS78">
        <f t="shared" si="19"/>
        <v>6.9357092999999675E-3</v>
      </c>
      <c r="AT78">
        <f t="shared" si="20"/>
        <v>6.9185727000000115E-3</v>
      </c>
      <c r="AV78">
        <f t="shared" si="21"/>
        <v>7.7180610000000096E-3</v>
      </c>
      <c r="AW78">
        <f t="shared" si="22"/>
        <v>1.8079534694132472E-4</v>
      </c>
      <c r="AX78">
        <f t="shared" si="23"/>
        <v>6.9198908999999814E-3</v>
      </c>
      <c r="AY78">
        <f t="shared" si="24"/>
        <v>1.5202224012294728E-5</v>
      </c>
      <c r="AZ78" t="s">
        <v>1243</v>
      </c>
      <c r="BA78" t="s">
        <v>1249</v>
      </c>
      <c r="BB78">
        <f>SUMPRODUCT((Model_rxn!A$2:A$1901=AG78)*(Model_rxn!V$2:V$1901))</f>
        <v>1</v>
      </c>
      <c r="BC78">
        <v>0</v>
      </c>
      <c r="BD78">
        <v>0</v>
      </c>
    </row>
    <row r="79" spans="1:56">
      <c r="A79" s="1" t="s">
        <v>87</v>
      </c>
      <c r="B79" s="1">
        <v>0.10240266319293601</v>
      </c>
      <c r="C79" s="1">
        <v>7.1972904318374206E-2</v>
      </c>
      <c r="D79" s="1">
        <v>4.4031737727787901E-2</v>
      </c>
      <c r="E79" s="1">
        <v>0.12624172185430399</v>
      </c>
      <c r="F79" s="1">
        <v>9.9009900990099001E-2</v>
      </c>
      <c r="G79" s="1">
        <v>0.12741340147646599</v>
      </c>
      <c r="H79" s="1"/>
      <c r="I79" s="1">
        <v>6.2666757808632637E-2</v>
      </c>
      <c r="J79" s="1">
        <v>6.9057925014323729E-2</v>
      </c>
      <c r="K79" s="1">
        <v>5.4041232679709242E-2</v>
      </c>
      <c r="L79" s="1">
        <v>4.4124948973552583E-2</v>
      </c>
      <c r="M79" s="1">
        <v>6.1702219850694857E-2</v>
      </c>
      <c r="N79" s="1">
        <v>3.937774792533548E-2</v>
      </c>
      <c r="O79" s="1"/>
      <c r="P79" s="1">
        <v>6.1921971834221858E-2</v>
      </c>
      <c r="Q79" s="1">
        <v>7.5359997199360759E-3</v>
      </c>
      <c r="R79" s="1">
        <v>4.8401638916527635E-2</v>
      </c>
      <c r="S79" s="1">
        <v>1.1760657691549322E-2</v>
      </c>
      <c r="T79" s="1">
        <f t="shared" si="13"/>
        <v>1.2793362625800972</v>
      </c>
      <c r="U79" s="1">
        <f t="shared" si="14"/>
        <v>0.18126532384124933</v>
      </c>
      <c r="V79" s="1" t="s">
        <v>1552</v>
      </c>
      <c r="W79" s="1" t="s">
        <v>2678</v>
      </c>
      <c r="X79" s="1">
        <f>SUMPRODUCT((Model_rxn!A$2:A$1901=Normalized_Fluxes!A79)*(Model_rxn!T$2:T$1901))</f>
        <v>0</v>
      </c>
      <c r="Y79" s="1">
        <f>SUMPRODUCT((Model_rxn!A$2:A$1901=Normalized_Fluxes!A79)*(Model_rxn!D$2:D$1901))</f>
        <v>1</v>
      </c>
      <c r="Z79" s="1">
        <f>SUMPRODUCT((Model_rxn!A$2:A$1901=Normalized_Fluxes!A79)*(Model_rxn!U$2:U$1901))</f>
        <v>1</v>
      </c>
      <c r="AA79" s="1">
        <f>SUMPRODUCT((Model_rxn!A$2:A$1901=Normalized_Fluxes!A79)*(Model_rxn!S$2:S$1901))</f>
        <v>1</v>
      </c>
      <c r="AB79" s="1">
        <f>SUMPRODUCT((Model_rxn!A$2:A$1901=Normalized_Fluxes!A79)*(Model_rxn!V$2:V$1901))</f>
        <v>0</v>
      </c>
      <c r="AC79" s="1">
        <f>SUMPRODUCT((Model_rxn!A$2:A$1901=Normalized_Fluxes!A79)*(Model_rxn!Z$2:Z$1901))</f>
        <v>0</v>
      </c>
      <c r="AD79" s="1">
        <f>SUMPRODUCT((Model_rxn!A$2:A$1901=Normalized_Fluxes!A79)*(Model_rxn!AA$2:AA$1901))</f>
        <v>0</v>
      </c>
      <c r="AE79" s="1"/>
      <c r="AF79" s="75"/>
      <c r="AG79" s="1" t="s">
        <v>89</v>
      </c>
      <c r="AH79" s="1">
        <v>0</v>
      </c>
      <c r="AI79" s="1">
        <v>0</v>
      </c>
      <c r="AJ79" s="1">
        <v>0</v>
      </c>
      <c r="AK79" s="1">
        <v>0</v>
      </c>
      <c r="AL79" s="1">
        <v>0</v>
      </c>
      <c r="AM79" s="1">
        <v>0</v>
      </c>
      <c r="AN79" s="1"/>
      <c r="AO79">
        <f t="shared" si="15"/>
        <v>0</v>
      </c>
      <c r="AP79">
        <f t="shared" si="16"/>
        <v>0</v>
      </c>
      <c r="AQ79">
        <f t="shared" si="17"/>
        <v>0</v>
      </c>
      <c r="AR79">
        <f t="shared" si="18"/>
        <v>0</v>
      </c>
      <c r="AS79">
        <f t="shared" si="19"/>
        <v>0</v>
      </c>
      <c r="AT79">
        <f t="shared" si="20"/>
        <v>0</v>
      </c>
      <c r="AV79">
        <f t="shared" si="21"/>
        <v>0</v>
      </c>
      <c r="AW79">
        <f t="shared" si="22"/>
        <v>0</v>
      </c>
      <c r="AX79">
        <f t="shared" si="23"/>
        <v>0</v>
      </c>
      <c r="AY79">
        <f t="shared" si="24"/>
        <v>0</v>
      </c>
      <c r="AZ79" t="s">
        <v>1552</v>
      </c>
      <c r="BA79" t="s">
        <v>2678</v>
      </c>
      <c r="BB79">
        <f>SUMPRODUCT((Model_rxn!A$2:A$1901=AG79)*(Model_rxn!V$2:V$1901))</f>
        <v>0</v>
      </c>
      <c r="BC79">
        <v>0</v>
      </c>
      <c r="BD79">
        <v>1</v>
      </c>
    </row>
    <row r="80" spans="1:56">
      <c r="A80" s="1" t="s">
        <v>88</v>
      </c>
      <c r="B80" s="1">
        <v>1.17217066660695E-2</v>
      </c>
      <c r="C80" s="1">
        <v>7.7543609290385996E-3</v>
      </c>
      <c r="D80" s="1">
        <v>6.2375078391517904E-3</v>
      </c>
      <c r="E80" s="1">
        <v>1.8779574035644699E-2</v>
      </c>
      <c r="F80" s="1">
        <v>1.09341916331719E-2</v>
      </c>
      <c r="G80" s="1">
        <v>2.1367149683903099E-2</v>
      </c>
      <c r="H80" s="1"/>
      <c r="I80" s="1">
        <v>7.1732641499999963E-3</v>
      </c>
      <c r="J80" s="1">
        <v>7.4403010500000023E-3</v>
      </c>
      <c r="K80" s="1">
        <v>7.6554465000000108E-3</v>
      </c>
      <c r="L80" s="1">
        <v>6.5639768999999903E-3</v>
      </c>
      <c r="M80" s="1">
        <v>6.8141053499999682E-3</v>
      </c>
      <c r="N80" s="1">
        <v>6.6036243000000099E-3</v>
      </c>
      <c r="O80" s="1"/>
      <c r="P80" s="1">
        <v>7.4230039000000025E-3</v>
      </c>
      <c r="Q80" s="1">
        <v>2.4155609744213862E-4</v>
      </c>
      <c r="R80" s="1">
        <v>6.6605688499999892E-3</v>
      </c>
      <c r="S80" s="1">
        <v>1.3443612500318875E-4</v>
      </c>
      <c r="T80" s="1">
        <f t="shared" si="13"/>
        <v>1.1144699600245127</v>
      </c>
      <c r="U80" s="1">
        <f t="shared" si="14"/>
        <v>1.5814306430286112E-2</v>
      </c>
      <c r="V80" s="1" t="s">
        <v>1243</v>
      </c>
      <c r="W80" s="1" t="s">
        <v>1249</v>
      </c>
      <c r="X80" s="1">
        <f>SUMPRODUCT((Model_rxn!A$2:A$1901=Normalized_Fluxes!A80)*(Model_rxn!T$2:T$1901))</f>
        <v>0</v>
      </c>
      <c r="Y80" s="1">
        <f>SUMPRODUCT((Model_rxn!A$2:A$1901=Normalized_Fluxes!A80)*(Model_rxn!D$2:D$1901))</f>
        <v>0</v>
      </c>
      <c r="Z80" s="1">
        <f>SUMPRODUCT((Model_rxn!A$2:A$1901=Normalized_Fluxes!A80)*(Model_rxn!U$2:U$1901))</f>
        <v>0</v>
      </c>
      <c r="AA80" s="1">
        <f>SUMPRODUCT((Model_rxn!A$2:A$1901=Normalized_Fluxes!A80)*(Model_rxn!S$2:S$1901))</f>
        <v>0</v>
      </c>
      <c r="AB80" s="1">
        <f>SUMPRODUCT((Model_rxn!A$2:A$1901=Normalized_Fluxes!A80)*(Model_rxn!V$2:V$1901))</f>
        <v>1</v>
      </c>
      <c r="AC80" s="1">
        <f>SUMPRODUCT((Model_rxn!A$2:A$1901=Normalized_Fluxes!A80)*(Model_rxn!Z$2:Z$1901))</f>
        <v>1</v>
      </c>
      <c r="AD80" s="1">
        <f>SUMPRODUCT((Model_rxn!A$2:A$1901=Normalized_Fluxes!A80)*(Model_rxn!AA$2:AA$1901))</f>
        <v>0</v>
      </c>
      <c r="AE80" s="1"/>
      <c r="AF80" s="75"/>
      <c r="AG80" s="1" t="s">
        <v>90</v>
      </c>
      <c r="AH80" s="1">
        <v>0</v>
      </c>
      <c r="AI80" s="1">
        <v>0</v>
      </c>
      <c r="AJ80" s="1">
        <v>0</v>
      </c>
      <c r="AK80" s="1">
        <v>0</v>
      </c>
      <c r="AL80" s="1">
        <v>0</v>
      </c>
      <c r="AM80" s="1">
        <v>0</v>
      </c>
      <c r="AN80" s="1"/>
      <c r="AO80">
        <f t="shared" si="15"/>
        <v>0</v>
      </c>
      <c r="AP80">
        <f t="shared" si="16"/>
        <v>0</v>
      </c>
      <c r="AQ80">
        <f t="shared" si="17"/>
        <v>0</v>
      </c>
      <c r="AR80">
        <f t="shared" si="18"/>
        <v>0</v>
      </c>
      <c r="AS80">
        <f t="shared" si="19"/>
        <v>0</v>
      </c>
      <c r="AT80">
        <f t="shared" si="20"/>
        <v>0</v>
      </c>
      <c r="AV80">
        <f t="shared" si="21"/>
        <v>0</v>
      </c>
      <c r="AW80">
        <f t="shared" si="22"/>
        <v>0</v>
      </c>
      <c r="AX80">
        <f t="shared" si="23"/>
        <v>0</v>
      </c>
      <c r="AY80">
        <f t="shared" si="24"/>
        <v>0</v>
      </c>
      <c r="AZ80" t="s">
        <v>1548</v>
      </c>
      <c r="BA80" t="s">
        <v>6993</v>
      </c>
      <c r="BB80">
        <f>SUMPRODUCT((Model_rxn!A$2:A$1901=AG80)*(Model_rxn!V$2:V$1901))</f>
        <v>1</v>
      </c>
      <c r="BC80">
        <v>1</v>
      </c>
      <c r="BD80">
        <v>0</v>
      </c>
    </row>
    <row r="81" spans="1:57">
      <c r="A81" s="1" t="s">
        <v>89</v>
      </c>
      <c r="B81" s="1">
        <v>1.77666811404924</v>
      </c>
      <c r="C81" s="1">
        <v>1.0055038103309899</v>
      </c>
      <c r="D81" s="1">
        <v>0.78472403872001395</v>
      </c>
      <c r="E81" s="1">
        <v>5.3549254966928803</v>
      </c>
      <c r="F81" s="1">
        <v>9.6976661951921397</v>
      </c>
      <c r="G81" s="1">
        <v>5.5632453151629297</v>
      </c>
      <c r="H81" s="1"/>
      <c r="I81" s="1">
        <v>1.0872571761114529</v>
      </c>
      <c r="J81" s="1">
        <v>0.96477983475966556</v>
      </c>
      <c r="K81" s="1">
        <v>0.96311107746870972</v>
      </c>
      <c r="L81" s="1">
        <v>1.8716935322812482</v>
      </c>
      <c r="M81" s="1">
        <v>6.0435120693054092</v>
      </c>
      <c r="N81" s="1">
        <v>1.7193487429793841</v>
      </c>
      <c r="O81" s="1"/>
      <c r="P81" s="1">
        <v>1.0050493627799428</v>
      </c>
      <c r="Q81" s="1">
        <v>7.1198943933778583E-2</v>
      </c>
      <c r="R81" s="1">
        <v>3.2115181148553469</v>
      </c>
      <c r="S81" s="1">
        <v>2.4537613071034712</v>
      </c>
      <c r="T81" s="1">
        <f t="shared" si="13"/>
        <v>0.31295148488527591</v>
      </c>
      <c r="U81" s="1">
        <f t="shared" si="14"/>
        <v>0.25959812095842827</v>
      </c>
      <c r="V81" s="1" t="s">
        <v>1552</v>
      </c>
      <c r="W81" s="1" t="s">
        <v>2678</v>
      </c>
      <c r="X81" s="1">
        <f>SUMPRODUCT((Model_rxn!A$2:A$1901=Normalized_Fluxes!A81)*(Model_rxn!T$2:T$1901))</f>
        <v>0</v>
      </c>
      <c r="Y81" s="1">
        <f>SUMPRODUCT((Model_rxn!A$2:A$1901=Normalized_Fluxes!A81)*(Model_rxn!D$2:D$1901))</f>
        <v>1</v>
      </c>
      <c r="Z81" s="1">
        <f>SUMPRODUCT((Model_rxn!A$2:A$1901=Normalized_Fluxes!A81)*(Model_rxn!U$2:U$1901))</f>
        <v>1</v>
      </c>
      <c r="AA81" s="1">
        <f>SUMPRODUCT((Model_rxn!A$2:A$1901=Normalized_Fluxes!A81)*(Model_rxn!S$2:S$1901))</f>
        <v>1</v>
      </c>
      <c r="AB81" s="1">
        <f>SUMPRODUCT((Model_rxn!A$2:A$1901=Normalized_Fluxes!A81)*(Model_rxn!V$2:V$1901))</f>
        <v>0</v>
      </c>
      <c r="AC81" s="1">
        <f>SUMPRODUCT((Model_rxn!A$2:A$1901=Normalized_Fluxes!A81)*(Model_rxn!Z$2:Z$1901))</f>
        <v>0</v>
      </c>
      <c r="AD81" s="1">
        <f>SUMPRODUCT((Model_rxn!A$2:A$1901=Normalized_Fluxes!A81)*(Model_rxn!AA$2:AA$1901))</f>
        <v>0</v>
      </c>
      <c r="AE81" s="1"/>
      <c r="AF81" s="75"/>
      <c r="AG81" s="1" t="s">
        <v>91</v>
      </c>
      <c r="AH81" s="1">
        <v>0</v>
      </c>
      <c r="AI81" s="1">
        <v>0</v>
      </c>
      <c r="AJ81" s="1">
        <v>0</v>
      </c>
      <c r="AK81" s="1">
        <v>0</v>
      </c>
      <c r="AL81" s="1">
        <v>0</v>
      </c>
      <c r="AM81" s="1">
        <v>0</v>
      </c>
      <c r="AN81" s="1"/>
      <c r="AO81">
        <f t="shared" si="15"/>
        <v>0</v>
      </c>
      <c r="AP81">
        <f t="shared" si="16"/>
        <v>0</v>
      </c>
      <c r="AQ81">
        <f t="shared" si="17"/>
        <v>0</v>
      </c>
      <c r="AR81">
        <f t="shared" si="18"/>
        <v>0</v>
      </c>
      <c r="AS81">
        <f t="shared" si="19"/>
        <v>0</v>
      </c>
      <c r="AT81">
        <f t="shared" si="20"/>
        <v>0</v>
      </c>
      <c r="AV81">
        <f t="shared" si="21"/>
        <v>0</v>
      </c>
      <c r="AW81">
        <f t="shared" si="22"/>
        <v>0</v>
      </c>
      <c r="AX81">
        <f t="shared" si="23"/>
        <v>0</v>
      </c>
      <c r="AY81">
        <f t="shared" si="24"/>
        <v>0</v>
      </c>
      <c r="AZ81" t="s">
        <v>1552</v>
      </c>
      <c r="BA81" t="s">
        <v>2318</v>
      </c>
      <c r="BB81">
        <f>SUMPRODUCT((Model_rxn!A$2:A$1901=AG81)*(Model_rxn!V$2:V$1901))</f>
        <v>0</v>
      </c>
      <c r="BC81">
        <v>0</v>
      </c>
      <c r="BD81">
        <v>1</v>
      </c>
    </row>
    <row r="82" spans="1:57">
      <c r="A82" s="1" t="s">
        <v>90</v>
      </c>
      <c r="B82" s="1">
        <v>0</v>
      </c>
      <c r="C82" s="1">
        <v>0</v>
      </c>
      <c r="D82" s="1">
        <v>0</v>
      </c>
      <c r="E82" s="1">
        <v>0</v>
      </c>
      <c r="F82" s="1">
        <v>0</v>
      </c>
      <c r="G82" s="1">
        <v>0</v>
      </c>
      <c r="H82" s="1"/>
      <c r="I82" s="1">
        <v>0</v>
      </c>
      <c r="J82" s="1">
        <v>0</v>
      </c>
      <c r="K82" s="1">
        <v>0</v>
      </c>
      <c r="L82" s="1">
        <v>0</v>
      </c>
      <c r="M82" s="1">
        <v>0</v>
      </c>
      <c r="N82" s="1">
        <v>0</v>
      </c>
      <c r="O82" s="1"/>
      <c r="P82" s="1">
        <v>0</v>
      </c>
      <c r="Q82" s="1">
        <v>0</v>
      </c>
      <c r="R82" s="1">
        <v>0</v>
      </c>
      <c r="S82" s="1">
        <v>0</v>
      </c>
      <c r="T82" s="1" t="str">
        <f t="shared" si="13"/>
        <v>NA</v>
      </c>
      <c r="U82" s="1" t="str">
        <f t="shared" si="14"/>
        <v>NA</v>
      </c>
      <c r="V82" s="1" t="s">
        <v>1548</v>
      </c>
      <c r="W82" s="1" t="s">
        <v>6993</v>
      </c>
      <c r="X82" s="1">
        <f>SUMPRODUCT((Model_rxn!A$2:A$1901=Normalized_Fluxes!A82)*(Model_rxn!T$2:T$1901))</f>
        <v>1</v>
      </c>
      <c r="Y82" s="1">
        <f>SUMPRODUCT((Model_rxn!A$2:A$1901=Normalized_Fluxes!A82)*(Model_rxn!D$2:D$1901))</f>
        <v>0</v>
      </c>
      <c r="Z82" s="1">
        <f>SUMPRODUCT((Model_rxn!A$2:A$1901=Normalized_Fluxes!A82)*(Model_rxn!U$2:U$1901))</f>
        <v>0</v>
      </c>
      <c r="AA82" s="1">
        <f>SUMPRODUCT((Model_rxn!A$2:A$1901=Normalized_Fluxes!A82)*(Model_rxn!S$2:S$1901))</f>
        <v>0</v>
      </c>
      <c r="AB82" s="1">
        <f>SUMPRODUCT((Model_rxn!A$2:A$1901=Normalized_Fluxes!A82)*(Model_rxn!V$2:V$1901))</f>
        <v>1</v>
      </c>
      <c r="AC82" s="1">
        <f>SUMPRODUCT((Model_rxn!A$2:A$1901=Normalized_Fluxes!A82)*(Model_rxn!Z$2:Z$1901))</f>
        <v>0</v>
      </c>
      <c r="AD82" s="1">
        <f>SUMPRODUCT((Model_rxn!A$2:A$1901=Normalized_Fluxes!A82)*(Model_rxn!AA$2:AA$1901))</f>
        <v>0</v>
      </c>
      <c r="AE82" s="1"/>
      <c r="AF82" s="75"/>
      <c r="AG82" s="1" t="s">
        <v>92</v>
      </c>
      <c r="AH82" s="1">
        <v>1.39737154009797E-2</v>
      </c>
      <c r="AI82" s="1">
        <v>9.8709990796136803E-3</v>
      </c>
      <c r="AJ82" s="1">
        <v>1.1416943959837E-2</v>
      </c>
      <c r="AK82" s="1">
        <v>4.8933412077607902E-2</v>
      </c>
      <c r="AL82" s="1">
        <v>4.6553450969467502E-2</v>
      </c>
      <c r="AM82" s="1">
        <v>4.9597212816897301E-2</v>
      </c>
      <c r="AN82" s="1"/>
      <c r="AO82">
        <f t="shared" si="15"/>
        <v>2.8692955200000078E-2</v>
      </c>
      <c r="AP82">
        <f t="shared" si="16"/>
        <v>3.0045874559999991E-2</v>
      </c>
      <c r="AQ82">
        <f t="shared" si="17"/>
        <v>2.9603283839999869E-2</v>
      </c>
      <c r="AR82">
        <f t="shared" si="18"/>
        <v>2.6346721439999967E-2</v>
      </c>
      <c r="AS82">
        <f t="shared" si="19"/>
        <v>2.6462398559999985E-2</v>
      </c>
      <c r="AT82">
        <f t="shared" si="20"/>
        <v>2.6397015840000034E-2</v>
      </c>
      <c r="AV82">
        <f t="shared" si="21"/>
        <v>2.9447371199999978E-2</v>
      </c>
      <c r="AW82">
        <f t="shared" si="22"/>
        <v>6.898037852530566E-4</v>
      </c>
      <c r="AX82">
        <f t="shared" si="23"/>
        <v>2.6402045279999994E-2</v>
      </c>
      <c r="AY82">
        <f t="shared" si="24"/>
        <v>5.8002331616147748E-5</v>
      </c>
      <c r="AZ82" t="s">
        <v>1243</v>
      </c>
      <c r="BA82" t="s">
        <v>1249</v>
      </c>
      <c r="BB82">
        <f>SUMPRODUCT((Model_rxn!A$2:A$1901=AG82)*(Model_rxn!V$2:V$1901))</f>
        <v>1</v>
      </c>
      <c r="BC82">
        <v>0</v>
      </c>
      <c r="BD82">
        <v>0</v>
      </c>
    </row>
    <row r="83" spans="1:57">
      <c r="A83" s="1" t="s">
        <v>91</v>
      </c>
      <c r="B83" s="1">
        <v>1.6206686930091101</v>
      </c>
      <c r="C83" s="1">
        <v>1.42334885690093</v>
      </c>
      <c r="D83" s="1">
        <v>1.2025372743918299</v>
      </c>
      <c r="E83" s="1">
        <v>1.17019867549668</v>
      </c>
      <c r="F83" s="1">
        <v>1.0934405940594001</v>
      </c>
      <c r="G83" s="1">
        <v>1.44569846678023</v>
      </c>
      <c r="H83" s="1"/>
      <c r="I83" s="1">
        <v>0.99179112443084494</v>
      </c>
      <c r="J83" s="1">
        <v>1.3657017117759152</v>
      </c>
      <c r="K83" s="1">
        <v>1.4759035188025291</v>
      </c>
      <c r="L83" s="1">
        <v>0.40901657619025433</v>
      </c>
      <c r="M83" s="1">
        <v>0.68142389047610774</v>
      </c>
      <c r="N83" s="1">
        <v>0.44680032980228446</v>
      </c>
      <c r="O83" s="1"/>
      <c r="P83" s="1">
        <v>1.2777987850030963</v>
      </c>
      <c r="Q83" s="1">
        <v>0.25374474575346767</v>
      </c>
      <c r="R83" s="1">
        <v>0.51241359882288218</v>
      </c>
      <c r="S83" s="1">
        <v>0.14758137424073858</v>
      </c>
      <c r="T83" s="1">
        <f t="shared" si="13"/>
        <v>2.4936863267065101</v>
      </c>
      <c r="U83" s="1">
        <f t="shared" si="14"/>
        <v>1.7482711606247134E-2</v>
      </c>
      <c r="V83" s="1" t="s">
        <v>1552</v>
      </c>
      <c r="W83" s="1" t="s">
        <v>2318</v>
      </c>
      <c r="X83" s="1">
        <f>SUMPRODUCT((Model_rxn!A$2:A$1901=Normalized_Fluxes!A83)*(Model_rxn!T$2:T$1901))</f>
        <v>0</v>
      </c>
      <c r="Y83" s="1">
        <f>SUMPRODUCT((Model_rxn!A$2:A$1901=Normalized_Fluxes!A83)*(Model_rxn!D$2:D$1901))</f>
        <v>1</v>
      </c>
      <c r="Z83" s="1">
        <f>SUMPRODUCT((Model_rxn!A$2:A$1901=Normalized_Fluxes!A83)*(Model_rxn!U$2:U$1901))</f>
        <v>1</v>
      </c>
      <c r="AA83" s="1">
        <f>SUMPRODUCT((Model_rxn!A$2:A$1901=Normalized_Fluxes!A83)*(Model_rxn!S$2:S$1901))</f>
        <v>1</v>
      </c>
      <c r="AB83" s="1">
        <f>SUMPRODUCT((Model_rxn!A$2:A$1901=Normalized_Fluxes!A83)*(Model_rxn!V$2:V$1901))</f>
        <v>0</v>
      </c>
      <c r="AC83" s="1">
        <f>SUMPRODUCT((Model_rxn!A$2:A$1901=Normalized_Fluxes!A83)*(Model_rxn!Z$2:Z$1901))</f>
        <v>0</v>
      </c>
      <c r="AD83" s="1">
        <f>SUMPRODUCT((Model_rxn!A$2:A$1901=Normalized_Fluxes!A83)*(Model_rxn!AA$2:AA$1901))</f>
        <v>0</v>
      </c>
      <c r="AE83" s="1"/>
      <c r="AF83" s="75"/>
      <c r="AG83" s="1" t="s">
        <v>93</v>
      </c>
      <c r="AH83" s="1">
        <v>1.0790187501697799E-2</v>
      </c>
      <c r="AI83" s="1">
        <v>7.6221625931793798E-3</v>
      </c>
      <c r="AJ83" s="1">
        <v>8.81590633071027E-3</v>
      </c>
      <c r="AK83" s="1">
        <v>3.7785275853821E-2</v>
      </c>
      <c r="AL83" s="1">
        <v>3.5947523632785298E-2</v>
      </c>
      <c r="AM83" s="1">
        <v>3.8297847801004502E-2</v>
      </c>
      <c r="AN83" s="1"/>
      <c r="AO83">
        <f t="shared" si="15"/>
        <v>2.2156052109384556E-2</v>
      </c>
      <c r="AP83">
        <f t="shared" si="16"/>
        <v>2.320074587217516E-2</v>
      </c>
      <c r="AQ83">
        <f t="shared" si="17"/>
        <v>2.2858987337850949E-2</v>
      </c>
      <c r="AR83">
        <f t="shared" si="18"/>
        <v>2.0344343367580769E-2</v>
      </c>
      <c r="AS83">
        <f t="shared" si="19"/>
        <v>2.0433666630636556E-2</v>
      </c>
      <c r="AT83">
        <f t="shared" si="20"/>
        <v>2.0383179570457748E-2</v>
      </c>
      <c r="AV83">
        <f t="shared" si="21"/>
        <v>2.2738595106470222E-2</v>
      </c>
      <c r="AW83">
        <f t="shared" si="22"/>
        <v>5.3265090024895369E-4</v>
      </c>
      <c r="AX83">
        <f t="shared" si="23"/>
        <v>2.0387063189558356E-2</v>
      </c>
      <c r="AY83">
        <f t="shared" si="24"/>
        <v>4.4788092209004936E-5</v>
      </c>
      <c r="AZ83" t="s">
        <v>1243</v>
      </c>
      <c r="BA83" t="s">
        <v>1249</v>
      </c>
      <c r="BB83">
        <f>SUMPRODUCT((Model_rxn!A$2:A$1901=AG83)*(Model_rxn!V$2:V$1901))</f>
        <v>1</v>
      </c>
      <c r="BC83">
        <v>0</v>
      </c>
      <c r="BD83">
        <v>0</v>
      </c>
    </row>
    <row r="84" spans="1:57">
      <c r="A84" s="1" t="s">
        <v>92</v>
      </c>
      <c r="B84" s="1">
        <v>4.4722819279773E-2</v>
      </c>
      <c r="C84" s="1">
        <v>2.9585869390793398E-2</v>
      </c>
      <c r="D84" s="1">
        <v>2.3798491447840599E-2</v>
      </c>
      <c r="E84" s="1">
        <v>7.16512978590753E-2</v>
      </c>
      <c r="F84" s="1">
        <v>4.1718146538871501E-2</v>
      </c>
      <c r="G84" s="1">
        <v>8.1523894178584105E-2</v>
      </c>
      <c r="H84" s="1"/>
      <c r="I84" s="1">
        <v>2.7368761680000072E-2</v>
      </c>
      <c r="J84" s="1">
        <v>2.8387610159999983E-2</v>
      </c>
      <c r="K84" s="1">
        <v>2.9208472799999947E-2</v>
      </c>
      <c r="L84" s="1">
        <v>2.504409648000001E-2</v>
      </c>
      <c r="M84" s="1">
        <v>2.5998432720000041E-2</v>
      </c>
      <c r="N84" s="1">
        <v>2.5195366560000026E-2</v>
      </c>
      <c r="O84" s="1"/>
      <c r="P84" s="1">
        <v>2.8321614880000002E-2</v>
      </c>
      <c r="Q84" s="1">
        <v>9.2162941793299223E-4</v>
      </c>
      <c r="R84" s="1">
        <v>2.5412631920000026E-2</v>
      </c>
      <c r="S84" s="1">
        <v>5.1292552308916737E-4</v>
      </c>
      <c r="T84" s="1">
        <f t="shared" si="13"/>
        <v>1.1144699600245094</v>
      </c>
      <c r="U84" s="1">
        <f t="shared" si="14"/>
        <v>1.5814306430280076E-2</v>
      </c>
      <c r="V84" s="1" t="s">
        <v>1243</v>
      </c>
      <c r="W84" s="1" t="s">
        <v>1249</v>
      </c>
      <c r="X84" s="1">
        <f>SUMPRODUCT((Model_rxn!A$2:A$1901=Normalized_Fluxes!A84)*(Model_rxn!T$2:T$1901))</f>
        <v>0</v>
      </c>
      <c r="Y84" s="1">
        <f>SUMPRODUCT((Model_rxn!A$2:A$1901=Normalized_Fluxes!A84)*(Model_rxn!D$2:D$1901))</f>
        <v>0</v>
      </c>
      <c r="Z84" s="1">
        <f>SUMPRODUCT((Model_rxn!A$2:A$1901=Normalized_Fluxes!A84)*(Model_rxn!U$2:U$1901))</f>
        <v>0</v>
      </c>
      <c r="AA84" s="1">
        <f>SUMPRODUCT((Model_rxn!A$2:A$1901=Normalized_Fluxes!A84)*(Model_rxn!S$2:S$1901))</f>
        <v>0</v>
      </c>
      <c r="AB84" s="1">
        <f>SUMPRODUCT((Model_rxn!A$2:A$1901=Normalized_Fluxes!A84)*(Model_rxn!V$2:V$1901))</f>
        <v>1</v>
      </c>
      <c r="AC84" s="1">
        <f>SUMPRODUCT((Model_rxn!A$2:A$1901=Normalized_Fluxes!A84)*(Model_rxn!Z$2:Z$1901))</f>
        <v>1</v>
      </c>
      <c r="AD84" s="1">
        <f>SUMPRODUCT((Model_rxn!A$2:A$1901=Normalized_Fluxes!A84)*(Model_rxn!AA$2:AA$1901))</f>
        <v>0</v>
      </c>
      <c r="AE84" s="1"/>
      <c r="AF84" s="75"/>
      <c r="AG84" s="1" t="s">
        <v>94</v>
      </c>
      <c r="AH84" s="1">
        <v>0.20280928415834101</v>
      </c>
      <c r="AI84" s="1">
        <v>0.12802914312866201</v>
      </c>
      <c r="AJ84" s="1">
        <v>0.154539783360744</v>
      </c>
      <c r="AK84" s="1">
        <v>0.92877425461429197</v>
      </c>
      <c r="AL84" s="1">
        <v>0.984017175572519</v>
      </c>
      <c r="AM84" s="1">
        <v>0.68212824010913997</v>
      </c>
      <c r="AN84" s="1"/>
      <c r="AO84">
        <f t="shared" si="15"/>
        <v>0.41643883087037675</v>
      </c>
      <c r="AP84">
        <f t="shared" si="16"/>
        <v>0.38970194844943828</v>
      </c>
      <c r="AQ84">
        <f t="shared" si="17"/>
        <v>0.40071012763957803</v>
      </c>
      <c r="AR84">
        <f t="shared" si="18"/>
        <v>0.50007051476722963</v>
      </c>
      <c r="AS84">
        <f t="shared" si="19"/>
        <v>0.55934531485031447</v>
      </c>
      <c r="AT84">
        <f t="shared" si="20"/>
        <v>0.36304761772697414</v>
      </c>
      <c r="AV84">
        <f t="shared" si="21"/>
        <v>0.40228363565313102</v>
      </c>
      <c r="AW84">
        <f t="shared" si="22"/>
        <v>1.3437714314544299E-2</v>
      </c>
      <c r="AX84">
        <f t="shared" si="23"/>
        <v>0.47415448244817271</v>
      </c>
      <c r="AY84">
        <f t="shared" si="24"/>
        <v>0.10068230739486221</v>
      </c>
      <c r="AZ84" t="s">
        <v>1188</v>
      </c>
      <c r="BA84" t="s">
        <v>6593</v>
      </c>
      <c r="BB84">
        <f>SUMPRODUCT((Model_rxn!A$2:A$1901=AG84)*(Model_rxn!V$2:V$1901))</f>
        <v>1</v>
      </c>
      <c r="BC84">
        <v>0</v>
      </c>
      <c r="BD84">
        <v>0</v>
      </c>
    </row>
    <row r="85" spans="1:57">
      <c r="A85" s="1" t="s">
        <v>93</v>
      </c>
      <c r="B85" s="1">
        <v>3.4533951177727902E-2</v>
      </c>
      <c r="C85" s="1">
        <v>2.2845540275552099E-2</v>
      </c>
      <c r="D85" s="1">
        <v>1.8376657710731801E-2</v>
      </c>
      <c r="E85" s="1">
        <v>5.53275142742456E-2</v>
      </c>
      <c r="F85" s="1">
        <v>3.2213810734652702E-2</v>
      </c>
      <c r="G85" s="1">
        <v>6.2950910222575998E-2</v>
      </c>
      <c r="H85" s="1"/>
      <c r="I85" s="1">
        <v>2.1133539765000032E-2</v>
      </c>
      <c r="J85" s="1">
        <v>2.1920271554999926E-2</v>
      </c>
      <c r="K85" s="1">
        <v>2.2554123150000018E-2</v>
      </c>
      <c r="L85" s="1">
        <v>1.9338485789999992E-2</v>
      </c>
      <c r="M85" s="1">
        <v>2.0075402684999976E-2</v>
      </c>
      <c r="N85" s="1">
        <v>1.9455293130000013E-2</v>
      </c>
      <c r="O85" s="1"/>
      <c r="P85" s="1">
        <v>2.1869311489999991E-2</v>
      </c>
      <c r="Q85" s="1">
        <v>7.1166142554103843E-4</v>
      </c>
      <c r="R85" s="1">
        <v>1.962306053499999E-2</v>
      </c>
      <c r="S85" s="1">
        <v>3.9606950674019986E-4</v>
      </c>
      <c r="T85" s="1">
        <f t="shared" si="13"/>
        <v>1.1144699600245107</v>
      </c>
      <c r="U85" s="1">
        <f t="shared" si="14"/>
        <v>1.5814306430283392E-2</v>
      </c>
      <c r="V85" s="1" t="s">
        <v>1243</v>
      </c>
      <c r="W85" s="1" t="s">
        <v>1249</v>
      </c>
      <c r="X85" s="1">
        <f>SUMPRODUCT((Model_rxn!A$2:A$1901=Normalized_Fluxes!A85)*(Model_rxn!T$2:T$1901))</f>
        <v>0</v>
      </c>
      <c r="Y85" s="1">
        <f>SUMPRODUCT((Model_rxn!A$2:A$1901=Normalized_Fluxes!A85)*(Model_rxn!D$2:D$1901))</f>
        <v>0</v>
      </c>
      <c r="Z85" s="1">
        <f>SUMPRODUCT((Model_rxn!A$2:A$1901=Normalized_Fluxes!A85)*(Model_rxn!U$2:U$1901))</f>
        <v>0</v>
      </c>
      <c r="AA85" s="1">
        <f>SUMPRODUCT((Model_rxn!A$2:A$1901=Normalized_Fluxes!A85)*(Model_rxn!S$2:S$1901))</f>
        <v>0</v>
      </c>
      <c r="AB85" s="1">
        <f>SUMPRODUCT((Model_rxn!A$2:A$1901=Normalized_Fluxes!A85)*(Model_rxn!V$2:V$1901))</f>
        <v>1</v>
      </c>
      <c r="AC85" s="1">
        <f>SUMPRODUCT((Model_rxn!A$2:A$1901=Normalized_Fluxes!A85)*(Model_rxn!Z$2:Z$1901))</f>
        <v>1</v>
      </c>
      <c r="AD85" s="1">
        <f>SUMPRODUCT((Model_rxn!A$2:A$1901=Normalized_Fluxes!A85)*(Model_rxn!AA$2:AA$1901))</f>
        <v>0</v>
      </c>
      <c r="AE85" s="1"/>
      <c r="AF85" s="75"/>
      <c r="AG85" s="1" t="s">
        <v>95</v>
      </c>
      <c r="AH85" s="1">
        <v>0.10140464207916999</v>
      </c>
      <c r="AI85" s="1">
        <v>5.8075075233620099E-2</v>
      </c>
      <c r="AJ85" s="1">
        <v>5.2458458571995603E-2</v>
      </c>
      <c r="AK85" s="1">
        <v>0.42715668687090902</v>
      </c>
      <c r="AL85" s="1">
        <v>0.51288167938931295</v>
      </c>
      <c r="AM85" s="1">
        <v>0.28137789904501997</v>
      </c>
      <c r="AN85" s="1"/>
      <c r="AO85">
        <f t="shared" si="15"/>
        <v>0.20821941543518732</v>
      </c>
      <c r="AP85">
        <f t="shared" si="16"/>
        <v>0.17677201785335414</v>
      </c>
      <c r="AQ85">
        <f t="shared" si="17"/>
        <v>0.13602086901526941</v>
      </c>
      <c r="AR85">
        <f t="shared" si="18"/>
        <v>0.22998964843024061</v>
      </c>
      <c r="AS85">
        <f t="shared" si="19"/>
        <v>0.2915375580431942</v>
      </c>
      <c r="AT85">
        <f t="shared" si="20"/>
        <v>0.14975714231237669</v>
      </c>
      <c r="AV85">
        <f t="shared" si="21"/>
        <v>0.17367076743460363</v>
      </c>
      <c r="AW85">
        <f t="shared" si="22"/>
        <v>3.6199044765119308E-2</v>
      </c>
      <c r="AX85">
        <f t="shared" si="23"/>
        <v>0.22376144959527053</v>
      </c>
      <c r="AY85">
        <f t="shared" si="24"/>
        <v>7.1095108247662159E-2</v>
      </c>
      <c r="AZ85" t="s">
        <v>6216</v>
      </c>
      <c r="BA85" t="s">
        <v>6523</v>
      </c>
      <c r="BB85">
        <f>SUMPRODUCT((Model_rxn!A$2:A$1901=AG85)*(Model_rxn!V$2:V$1901))</f>
        <v>1</v>
      </c>
      <c r="BC85">
        <v>0</v>
      </c>
      <c r="BD85">
        <v>0</v>
      </c>
    </row>
    <row r="86" spans="1:57">
      <c r="A86" s="1" t="s">
        <v>94</v>
      </c>
      <c r="B86" s="1">
        <v>0.33651758575770702</v>
      </c>
      <c r="C86" s="1">
        <v>0.20374682472480901</v>
      </c>
      <c r="D86" s="1">
        <v>0.18310227569971199</v>
      </c>
      <c r="E86" s="1">
        <v>0.71916390728476798</v>
      </c>
      <c r="F86" s="1">
        <v>0.64091230551626499</v>
      </c>
      <c r="G86" s="1">
        <v>0.78258091993185597</v>
      </c>
      <c r="H86" s="1"/>
      <c r="I86" s="1">
        <v>0.20593669527218628</v>
      </c>
      <c r="J86" s="1">
        <v>0.19549486125378376</v>
      </c>
      <c r="K86" s="1">
        <v>0.22472591807403836</v>
      </c>
      <c r="L86" s="1">
        <v>0.25136753718540322</v>
      </c>
      <c r="M86" s="1">
        <v>0.39941169099780105</v>
      </c>
      <c r="N86" s="1">
        <v>0.24186054087839201</v>
      </c>
      <c r="O86" s="1"/>
      <c r="P86" s="1">
        <v>0.20871915820000284</v>
      </c>
      <c r="Q86" s="1">
        <v>1.4812840567080409E-2</v>
      </c>
      <c r="R86" s="1">
        <v>0.29754658968719877</v>
      </c>
      <c r="S86" s="1">
        <v>8.8345740663938077E-2</v>
      </c>
      <c r="T86" s="1">
        <f t="shared" si="13"/>
        <v>0.70146714979802871</v>
      </c>
      <c r="U86" s="1">
        <f t="shared" si="14"/>
        <v>0.22133769671483022</v>
      </c>
      <c r="V86" s="1" t="s">
        <v>1188</v>
      </c>
      <c r="W86" s="1" t="s">
        <v>6593</v>
      </c>
      <c r="X86" s="1">
        <f>SUMPRODUCT((Model_rxn!A$2:A$1901=Normalized_Fluxes!A86)*(Model_rxn!T$2:T$1901))</f>
        <v>0</v>
      </c>
      <c r="Y86" s="1">
        <f>SUMPRODUCT((Model_rxn!A$2:A$1901=Normalized_Fluxes!A86)*(Model_rxn!D$2:D$1901))</f>
        <v>1</v>
      </c>
      <c r="Z86" s="1">
        <f>SUMPRODUCT((Model_rxn!A$2:A$1901=Normalized_Fluxes!A86)*(Model_rxn!U$2:U$1901))</f>
        <v>0</v>
      </c>
      <c r="AA86" s="1">
        <f>SUMPRODUCT((Model_rxn!A$2:A$1901=Normalized_Fluxes!A86)*(Model_rxn!S$2:S$1901))</f>
        <v>0</v>
      </c>
      <c r="AB86" s="1">
        <f>SUMPRODUCT((Model_rxn!A$2:A$1901=Normalized_Fluxes!A86)*(Model_rxn!V$2:V$1901))</f>
        <v>1</v>
      </c>
      <c r="AC86" s="1">
        <f>SUMPRODUCT((Model_rxn!A$2:A$1901=Normalized_Fluxes!A86)*(Model_rxn!Z$2:Z$1901))</f>
        <v>0</v>
      </c>
      <c r="AD86" s="1">
        <f>SUMPRODUCT((Model_rxn!A$2:A$1901=Normalized_Fluxes!A86)*(Model_rxn!AA$2:AA$1901))</f>
        <v>0</v>
      </c>
      <c r="AE86" s="1"/>
      <c r="AF86" s="75"/>
      <c r="AG86" s="1" t="s">
        <v>96</v>
      </c>
      <c r="AH86" s="1">
        <v>5.1211860883539602E-3</v>
      </c>
      <c r="AI86" s="1">
        <v>3.6151045643142898E-3</v>
      </c>
      <c r="AJ86" s="1">
        <v>4.1821964259725003E-3</v>
      </c>
      <c r="AK86" s="1">
        <v>1.7876739549448298E-2</v>
      </c>
      <c r="AL86" s="1">
        <v>1.70832129263798E-2</v>
      </c>
      <c r="AM86" s="1">
        <v>1.82008949042704E-2</v>
      </c>
      <c r="AN86" s="1"/>
      <c r="AO86">
        <f t="shared" si="15"/>
        <v>1.0515597232909272E-2</v>
      </c>
      <c r="AP86">
        <f t="shared" si="16"/>
        <v>1.1003848484293605E-2</v>
      </c>
      <c r="AQ86">
        <f t="shared" si="17"/>
        <v>1.0844123288003292E-2</v>
      </c>
      <c r="AR86">
        <f t="shared" si="18"/>
        <v>9.6251918099999629E-3</v>
      </c>
      <c r="AS86">
        <f t="shared" si="19"/>
        <v>9.7106182190380558E-3</v>
      </c>
      <c r="AT86">
        <f t="shared" si="20"/>
        <v>9.6870223910347861E-3</v>
      </c>
      <c r="AV86">
        <f t="shared" si="21"/>
        <v>1.0787856335068723E-2</v>
      </c>
      <c r="AW86">
        <f t="shared" si="22"/>
        <v>2.4894135577279591E-4</v>
      </c>
      <c r="AX86">
        <f t="shared" si="23"/>
        <v>9.6742774733575999E-3</v>
      </c>
      <c r="AY86">
        <f t="shared" si="24"/>
        <v>4.4116238906263847E-5</v>
      </c>
      <c r="AZ86" t="s">
        <v>1243</v>
      </c>
      <c r="BA86" t="s">
        <v>6677</v>
      </c>
      <c r="BB86">
        <f>SUMPRODUCT((Model_rxn!A$2:A$1901=AG86)*(Model_rxn!V$2:V$1901))</f>
        <v>1</v>
      </c>
      <c r="BC86">
        <v>0</v>
      </c>
      <c r="BD86">
        <v>0</v>
      </c>
    </row>
    <row r="87" spans="1:57">
      <c r="A87" s="1" t="s">
        <v>95</v>
      </c>
      <c r="B87" s="1">
        <v>0.112172528585902</v>
      </c>
      <c r="C87" s="1">
        <v>6.8797629127857696E-2</v>
      </c>
      <c r="D87" s="1">
        <v>5.0135146917778303E-2</v>
      </c>
      <c r="E87" s="1">
        <v>0.165562913907284</v>
      </c>
      <c r="F87" s="1">
        <v>0.19448373408769401</v>
      </c>
      <c r="G87" s="1">
        <v>0.181005110732538</v>
      </c>
      <c r="H87" s="1"/>
      <c r="I87" s="1">
        <v>6.8645565090728555E-2</v>
      </c>
      <c r="J87" s="1">
        <v>6.6011251851927091E-2</v>
      </c>
      <c r="K87" s="1">
        <v>6.1532096615510526E-2</v>
      </c>
      <c r="L87" s="1">
        <v>5.7868785539085386E-2</v>
      </c>
      <c r="M87" s="1">
        <v>0.12120078899243604</v>
      </c>
      <c r="N87" s="1">
        <v>5.5940533264389955E-2</v>
      </c>
      <c r="O87" s="1"/>
      <c r="P87" s="1">
        <v>6.5396304519388715E-2</v>
      </c>
      <c r="Q87" s="1">
        <v>3.5963841011948682E-3</v>
      </c>
      <c r="R87" s="1">
        <v>7.833670259863712E-2</v>
      </c>
      <c r="S87" s="1">
        <v>3.7133905881148711E-2</v>
      </c>
      <c r="T87" s="1">
        <f t="shared" si="13"/>
        <v>0.83481053388793591</v>
      </c>
      <c r="U87" s="1">
        <f t="shared" si="14"/>
        <v>0.608020637999519</v>
      </c>
      <c r="V87" s="1" t="s">
        <v>6216</v>
      </c>
      <c r="W87" s="1" t="s">
        <v>6523</v>
      </c>
      <c r="X87" s="1">
        <f>SUMPRODUCT((Model_rxn!A$2:A$1901=Normalized_Fluxes!A87)*(Model_rxn!T$2:T$1901))</f>
        <v>0</v>
      </c>
      <c r="Y87" s="1">
        <f>SUMPRODUCT((Model_rxn!A$2:A$1901=Normalized_Fluxes!A87)*(Model_rxn!D$2:D$1901))</f>
        <v>1</v>
      </c>
      <c r="Z87" s="1">
        <f>SUMPRODUCT((Model_rxn!A$2:A$1901=Normalized_Fluxes!A87)*(Model_rxn!U$2:U$1901))</f>
        <v>0</v>
      </c>
      <c r="AA87" s="1">
        <f>SUMPRODUCT((Model_rxn!A$2:A$1901=Normalized_Fluxes!A87)*(Model_rxn!S$2:S$1901))</f>
        <v>0</v>
      </c>
      <c r="AB87" s="1">
        <f>SUMPRODUCT((Model_rxn!A$2:A$1901=Normalized_Fluxes!A87)*(Model_rxn!V$2:V$1901))</f>
        <v>1</v>
      </c>
      <c r="AC87" s="1">
        <f>SUMPRODUCT((Model_rxn!A$2:A$1901=Normalized_Fluxes!A87)*(Model_rxn!Z$2:Z$1901))</f>
        <v>0</v>
      </c>
      <c r="AD87" s="1">
        <f>SUMPRODUCT((Model_rxn!A$2:A$1901=Normalized_Fluxes!A87)*(Model_rxn!AA$2:AA$1901))</f>
        <v>0</v>
      </c>
      <c r="AE87" s="1"/>
      <c r="AF87" s="75"/>
      <c r="AG87" s="1" t="s">
        <v>97</v>
      </c>
      <c r="AH87" s="1">
        <v>0</v>
      </c>
      <c r="AI87" s="1">
        <v>0</v>
      </c>
      <c r="AJ87" s="1">
        <v>0</v>
      </c>
      <c r="AK87" s="1">
        <v>0</v>
      </c>
      <c r="AL87" s="1">
        <v>0</v>
      </c>
      <c r="AM87" s="1">
        <v>0</v>
      </c>
      <c r="AN87" s="1"/>
      <c r="AO87">
        <f t="shared" si="15"/>
        <v>0</v>
      </c>
      <c r="AP87">
        <f t="shared" si="16"/>
        <v>0</v>
      </c>
      <c r="AQ87">
        <f t="shared" si="17"/>
        <v>0</v>
      </c>
      <c r="AR87">
        <f t="shared" si="18"/>
        <v>0</v>
      </c>
      <c r="AS87">
        <f t="shared" si="19"/>
        <v>0</v>
      </c>
      <c r="AT87">
        <f t="shared" si="20"/>
        <v>0</v>
      </c>
      <c r="AV87">
        <f t="shared" si="21"/>
        <v>0</v>
      </c>
      <c r="AW87">
        <f t="shared" si="22"/>
        <v>0</v>
      </c>
      <c r="AX87">
        <f t="shared" si="23"/>
        <v>0</v>
      </c>
      <c r="AY87">
        <f t="shared" si="24"/>
        <v>0</v>
      </c>
      <c r="AZ87" t="s">
        <v>1137</v>
      </c>
      <c r="BA87" t="s">
        <v>3413</v>
      </c>
      <c r="BB87">
        <f>SUMPRODUCT((Model_rxn!A$2:A$1901=AG87)*(Model_rxn!V$2:V$1901))</f>
        <v>1</v>
      </c>
      <c r="BC87">
        <v>0</v>
      </c>
      <c r="BD87">
        <v>0</v>
      </c>
    </row>
    <row r="88" spans="1:57">
      <c r="A88" s="1" t="s">
        <v>96</v>
      </c>
      <c r="B88" s="1">
        <v>1.63090159686076E-2</v>
      </c>
      <c r="C88" s="1">
        <v>1.05842506345128E-2</v>
      </c>
      <c r="D88" s="1">
        <v>8.70438142767011E-3</v>
      </c>
      <c r="E88" s="1">
        <v>2.6264692210803901E-2</v>
      </c>
      <c r="F88" s="1">
        <v>6.14630285811374E-3</v>
      </c>
      <c r="G88" s="1">
        <v>2.9755813342946899E-2</v>
      </c>
      <c r="H88" s="1"/>
      <c r="I88" s="1">
        <v>9.9805329464552166E-3</v>
      </c>
      <c r="J88" s="1">
        <v>1.0155577207468514E-2</v>
      </c>
      <c r="K88" s="1">
        <v>1.0683101016219925E-2</v>
      </c>
      <c r="L88" s="1">
        <v>9.1802312784145107E-3</v>
      </c>
      <c r="M88" s="1">
        <v>3.8303293552249111E-3</v>
      </c>
      <c r="N88" s="1">
        <v>9.1961826900000005E-3</v>
      </c>
      <c r="O88" s="1"/>
      <c r="P88" s="1">
        <v>1.0273070390047885E-2</v>
      </c>
      <c r="Q88" s="1">
        <v>3.657238837260963E-4</v>
      </c>
      <c r="R88" s="1">
        <v>7.4022477745464737E-3</v>
      </c>
      <c r="S88" s="1">
        <v>3.0933823733252552E-3</v>
      </c>
      <c r="T88" s="1">
        <f t="shared" si="13"/>
        <v>1.3878311970822002</v>
      </c>
      <c r="U88" s="1">
        <f t="shared" si="14"/>
        <v>0.24816013186718444</v>
      </c>
      <c r="V88" s="1" t="s">
        <v>1243</v>
      </c>
      <c r="W88" s="1" t="s">
        <v>6677</v>
      </c>
      <c r="X88" s="1">
        <f>SUMPRODUCT((Model_rxn!A$2:A$1901=Normalized_Fluxes!A88)*(Model_rxn!T$2:T$1901))</f>
        <v>0</v>
      </c>
      <c r="Y88" s="1">
        <f>SUMPRODUCT((Model_rxn!A$2:A$1901=Normalized_Fluxes!A88)*(Model_rxn!D$2:D$1901))</f>
        <v>0</v>
      </c>
      <c r="Z88" s="1">
        <f>SUMPRODUCT((Model_rxn!A$2:A$1901=Normalized_Fluxes!A88)*(Model_rxn!U$2:U$1901))</f>
        <v>0</v>
      </c>
      <c r="AA88" s="1">
        <f>SUMPRODUCT((Model_rxn!A$2:A$1901=Normalized_Fluxes!A88)*(Model_rxn!S$2:S$1901))</f>
        <v>0</v>
      </c>
      <c r="AB88" s="1">
        <f>SUMPRODUCT((Model_rxn!A$2:A$1901=Normalized_Fluxes!A88)*(Model_rxn!V$2:V$1901))</f>
        <v>1</v>
      </c>
      <c r="AC88" s="1">
        <f>SUMPRODUCT((Model_rxn!A$2:A$1901=Normalized_Fluxes!A88)*(Model_rxn!Z$2:Z$1901))</f>
        <v>1</v>
      </c>
      <c r="AD88" s="1">
        <f>SUMPRODUCT((Model_rxn!A$2:A$1901=Normalized_Fluxes!A88)*(Model_rxn!AA$2:AA$1901))</f>
        <v>0</v>
      </c>
      <c r="AE88" s="1"/>
      <c r="AF88" s="75"/>
      <c r="AG88" s="1" t="s">
        <v>98</v>
      </c>
      <c r="AH88" s="1">
        <v>0</v>
      </c>
      <c r="AI88" s="1">
        <v>0</v>
      </c>
      <c r="AJ88" s="1">
        <v>0</v>
      </c>
      <c r="AK88" s="1">
        <v>0</v>
      </c>
      <c r="AL88" s="1">
        <v>0</v>
      </c>
      <c r="AM88" s="1">
        <v>0</v>
      </c>
      <c r="AN88" s="2"/>
      <c r="AO88">
        <f t="shared" si="15"/>
        <v>0</v>
      </c>
      <c r="AP88">
        <f t="shared" si="16"/>
        <v>0</v>
      </c>
      <c r="AQ88">
        <f t="shared" si="17"/>
        <v>0</v>
      </c>
      <c r="AR88">
        <f t="shared" si="18"/>
        <v>0</v>
      </c>
      <c r="AS88">
        <f t="shared" si="19"/>
        <v>0</v>
      </c>
      <c r="AT88">
        <f t="shared" si="20"/>
        <v>0</v>
      </c>
      <c r="AV88">
        <f t="shared" si="21"/>
        <v>0</v>
      </c>
      <c r="AW88">
        <f t="shared" si="22"/>
        <v>0</v>
      </c>
      <c r="AX88">
        <f t="shared" si="23"/>
        <v>0</v>
      </c>
      <c r="AY88">
        <f t="shared" si="24"/>
        <v>0</v>
      </c>
      <c r="AZ88" t="s">
        <v>1552</v>
      </c>
      <c r="BA88" t="s">
        <v>2318</v>
      </c>
      <c r="BB88">
        <f>SUMPRODUCT((Model_rxn!A$2:A$1901=AG88)*(Model_rxn!V$2:V$1901))</f>
        <v>0</v>
      </c>
      <c r="BC88">
        <v>0</v>
      </c>
      <c r="BD88">
        <v>1</v>
      </c>
    </row>
    <row r="89" spans="1:57">
      <c r="A89" s="1" t="s">
        <v>97</v>
      </c>
      <c r="B89" s="1">
        <v>0</v>
      </c>
      <c r="C89" s="1">
        <v>0</v>
      </c>
      <c r="D89" s="1">
        <v>0</v>
      </c>
      <c r="E89" s="1">
        <v>0</v>
      </c>
      <c r="F89" s="1">
        <v>0</v>
      </c>
      <c r="G89" s="1">
        <v>0</v>
      </c>
      <c r="H89" s="1"/>
      <c r="I89" s="1">
        <v>0</v>
      </c>
      <c r="J89" s="1">
        <v>0</v>
      </c>
      <c r="K89" s="1">
        <v>0</v>
      </c>
      <c r="L89" s="1">
        <v>0</v>
      </c>
      <c r="M89" s="1">
        <v>0</v>
      </c>
      <c r="N89" s="1">
        <v>0</v>
      </c>
      <c r="O89" s="1"/>
      <c r="P89" s="1">
        <v>0</v>
      </c>
      <c r="Q89" s="1">
        <v>0</v>
      </c>
      <c r="R89" s="1">
        <v>0</v>
      </c>
      <c r="S89" s="1">
        <v>0</v>
      </c>
      <c r="T89" s="1" t="str">
        <f t="shared" si="13"/>
        <v>NA</v>
      </c>
      <c r="U89" s="1" t="str">
        <f t="shared" si="14"/>
        <v>NA</v>
      </c>
      <c r="V89" s="1" t="s">
        <v>1137</v>
      </c>
      <c r="W89" s="1" t="s">
        <v>3413</v>
      </c>
      <c r="X89" s="1">
        <f>SUMPRODUCT((Model_rxn!A$2:A$1901=Normalized_Fluxes!A89)*(Model_rxn!T$2:T$1901))</f>
        <v>0</v>
      </c>
      <c r="Y89" s="1">
        <f>SUMPRODUCT((Model_rxn!A$2:A$1901=Normalized_Fluxes!A89)*(Model_rxn!D$2:D$1901))</f>
        <v>0</v>
      </c>
      <c r="Z89" s="1">
        <f>SUMPRODUCT((Model_rxn!A$2:A$1901=Normalized_Fluxes!A89)*(Model_rxn!U$2:U$1901))</f>
        <v>0</v>
      </c>
      <c r="AA89" s="1">
        <f>SUMPRODUCT((Model_rxn!A$2:A$1901=Normalized_Fluxes!A89)*(Model_rxn!S$2:S$1901))</f>
        <v>0</v>
      </c>
      <c r="AB89" s="1">
        <f>SUMPRODUCT((Model_rxn!A$2:A$1901=Normalized_Fluxes!A89)*(Model_rxn!V$2:V$1901))</f>
        <v>1</v>
      </c>
      <c r="AC89" s="1">
        <f>SUMPRODUCT((Model_rxn!A$2:A$1901=Normalized_Fluxes!A89)*(Model_rxn!Z$2:Z$1901))</f>
        <v>0</v>
      </c>
      <c r="AD89" s="1">
        <f>SUMPRODUCT((Model_rxn!A$2:A$1901=Normalized_Fluxes!A89)*(Model_rxn!AA$2:AA$1901))</f>
        <v>0</v>
      </c>
      <c r="AE89" s="1"/>
      <c r="AF89" s="75"/>
      <c r="AG89" s="1" t="s">
        <v>99</v>
      </c>
      <c r="AH89" s="1">
        <v>8.4710287157311703E-5</v>
      </c>
      <c r="AI89" s="1">
        <v>5.7144669777519803E-5</v>
      </c>
      <c r="AJ89" s="1">
        <v>6.70825609981727E-5</v>
      </c>
      <c r="AK89" s="1">
        <v>3.2305641940411003E-4</v>
      </c>
      <c r="AL89" s="1">
        <v>3.0600050268569099E-4</v>
      </c>
      <c r="AM89" s="1">
        <v>3.2681495643120499E-4</v>
      </c>
      <c r="AN89" s="1"/>
      <c r="AO89">
        <f t="shared" si="15"/>
        <v>1.7394002988020476E-4</v>
      </c>
      <c r="AP89">
        <f t="shared" si="16"/>
        <v>1.7393999999999786E-4</v>
      </c>
      <c r="AQ89">
        <f t="shared" si="17"/>
        <v>1.7394007546406168E-4</v>
      </c>
      <c r="AR89">
        <f t="shared" si="18"/>
        <v>1.7393999580378268E-4</v>
      </c>
      <c r="AS89">
        <f t="shared" si="19"/>
        <v>1.7393999999999838E-4</v>
      </c>
      <c r="AT89">
        <f t="shared" si="20"/>
        <v>1.7394000774826446E-4</v>
      </c>
      <c r="AV89">
        <f t="shared" si="21"/>
        <v>1.7394003511475478E-4</v>
      </c>
      <c r="AW89">
        <f t="shared" si="22"/>
        <v>3.8003376393331123E-11</v>
      </c>
      <c r="AX89">
        <f t="shared" si="23"/>
        <v>1.7394000118401516E-4</v>
      </c>
      <c r="AY89">
        <f t="shared" si="24"/>
        <v>6.0596273056620111E-12</v>
      </c>
      <c r="AZ89" t="s">
        <v>1137</v>
      </c>
      <c r="BA89" t="s">
        <v>3899</v>
      </c>
      <c r="BB89">
        <f>SUMPRODUCT((Model_rxn!A$2:A$1901=AG89)*(Model_rxn!V$2:V$1901))</f>
        <v>1</v>
      </c>
      <c r="BC89">
        <v>0</v>
      </c>
      <c r="BD89">
        <v>0</v>
      </c>
    </row>
    <row r="90" spans="1:57">
      <c r="A90" s="1" t="s">
        <v>98</v>
      </c>
      <c r="B90" s="1">
        <v>0.217831813576494</v>
      </c>
      <c r="C90" s="1">
        <v>0.19131033022861901</v>
      </c>
      <c r="D90" s="1">
        <v>0.16163135408492399</v>
      </c>
      <c r="E90" s="1">
        <v>0.15728476821192</v>
      </c>
      <c r="F90" s="1">
        <v>0.14696782178217799</v>
      </c>
      <c r="G90" s="1">
        <v>0.194314310051107</v>
      </c>
      <c r="H90" s="1"/>
      <c r="I90" s="1">
        <v>0.13330525866006024</v>
      </c>
      <c r="J90" s="1">
        <v>0.18356205803439662</v>
      </c>
      <c r="K90" s="1">
        <v>0.19837412887130845</v>
      </c>
      <c r="L90" s="1">
        <v>5.4975346262131179E-2</v>
      </c>
      <c r="M90" s="1">
        <v>9.1589232590875036E-2</v>
      </c>
      <c r="N90" s="1">
        <v>6.0053807769124508E-2</v>
      </c>
      <c r="O90" s="1"/>
      <c r="P90" s="1">
        <v>0.17174714852192177</v>
      </c>
      <c r="Q90" s="1">
        <v>3.4105476579767015E-2</v>
      </c>
      <c r="R90" s="1">
        <v>6.8872795540710241E-2</v>
      </c>
      <c r="S90" s="1">
        <v>1.9836206215153109E-2</v>
      </c>
      <c r="T90" s="1">
        <f t="shared" si="13"/>
        <v>2.4936863267065035</v>
      </c>
      <c r="U90" s="1">
        <f t="shared" si="14"/>
        <v>1.7482711606247044E-2</v>
      </c>
      <c r="V90" s="1" t="s">
        <v>1552</v>
      </c>
      <c r="W90" s="1" t="s">
        <v>2318</v>
      </c>
      <c r="X90" s="1">
        <f>SUMPRODUCT((Model_rxn!A$2:A$1901=Normalized_Fluxes!A90)*(Model_rxn!T$2:T$1901))</f>
        <v>0</v>
      </c>
      <c r="Y90" s="1">
        <f>SUMPRODUCT((Model_rxn!A$2:A$1901=Normalized_Fluxes!A90)*(Model_rxn!D$2:D$1901))</f>
        <v>1</v>
      </c>
      <c r="Z90" s="1">
        <f>SUMPRODUCT((Model_rxn!A$2:A$1901=Normalized_Fluxes!A90)*(Model_rxn!U$2:U$1901))</f>
        <v>1</v>
      </c>
      <c r="AA90" s="1">
        <f>SUMPRODUCT((Model_rxn!A$2:A$1901=Normalized_Fluxes!A90)*(Model_rxn!S$2:S$1901))</f>
        <v>1</v>
      </c>
      <c r="AB90" s="1">
        <f>SUMPRODUCT((Model_rxn!A$2:A$1901=Normalized_Fluxes!A90)*(Model_rxn!V$2:V$1901))</f>
        <v>0</v>
      </c>
      <c r="AC90" s="1">
        <f>SUMPRODUCT((Model_rxn!A$2:A$1901=Normalized_Fluxes!A90)*(Model_rxn!Z$2:Z$1901))</f>
        <v>0</v>
      </c>
      <c r="AD90" s="1">
        <f>SUMPRODUCT((Model_rxn!A$2:A$1901=Normalized_Fluxes!A90)*(Model_rxn!AA$2:AA$1901))</f>
        <v>0</v>
      </c>
      <c r="AE90" s="1"/>
      <c r="AF90" s="75"/>
      <c r="AG90" s="1" t="s">
        <v>100</v>
      </c>
      <c r="AH90" s="1">
        <v>0</v>
      </c>
      <c r="AI90" s="1">
        <v>0</v>
      </c>
      <c r="AJ90" s="1">
        <v>0</v>
      </c>
      <c r="AK90" s="1">
        <v>0</v>
      </c>
      <c r="AL90" s="1">
        <v>0</v>
      </c>
      <c r="AM90" s="1">
        <v>0</v>
      </c>
      <c r="AN90" s="1"/>
      <c r="AO90">
        <f t="shared" si="15"/>
        <v>0</v>
      </c>
      <c r="AP90">
        <f t="shared" si="16"/>
        <v>0</v>
      </c>
      <c r="AQ90">
        <f t="shared" si="17"/>
        <v>0</v>
      </c>
      <c r="AR90">
        <f t="shared" si="18"/>
        <v>0</v>
      </c>
      <c r="AS90">
        <f t="shared" si="19"/>
        <v>0</v>
      </c>
      <c r="AT90">
        <f t="shared" si="20"/>
        <v>0</v>
      </c>
      <c r="AV90">
        <f t="shared" si="21"/>
        <v>0</v>
      </c>
      <c r="AW90">
        <f t="shared" si="22"/>
        <v>0</v>
      </c>
      <c r="AX90">
        <f t="shared" si="23"/>
        <v>0</v>
      </c>
      <c r="AY90">
        <f t="shared" si="24"/>
        <v>0</v>
      </c>
      <c r="AZ90" t="s">
        <v>1137</v>
      </c>
      <c r="BA90" t="s">
        <v>4554</v>
      </c>
      <c r="BB90">
        <f>SUMPRODUCT((Model_rxn!A$2:A$1901=AG90)*(Model_rxn!V$2:V$1901))</f>
        <v>0</v>
      </c>
      <c r="BC90">
        <v>0</v>
      </c>
      <c r="BD90">
        <v>0</v>
      </c>
    </row>
    <row r="91" spans="1:57">
      <c r="A91" s="1" t="s">
        <v>99</v>
      </c>
      <c r="B91" s="1">
        <v>2.5143630110263502E-4</v>
      </c>
      <c r="C91" s="1">
        <v>1.60364951382064E-4</v>
      </c>
      <c r="D91" s="1">
        <v>1.2537026170978999E-4</v>
      </c>
      <c r="E91" s="1">
        <v>4.4022290226923701E-4</v>
      </c>
      <c r="F91" s="1">
        <v>2.46906083803969E-4</v>
      </c>
      <c r="G91" s="1">
        <v>4.9787255793188505E-4</v>
      </c>
      <c r="H91" s="1"/>
      <c r="I91" s="1">
        <v>1.5387000000000191E-4</v>
      </c>
      <c r="J91" s="1">
        <v>1.538700000000001E-4</v>
      </c>
      <c r="K91" s="1">
        <v>1.5387000000000178E-4</v>
      </c>
      <c r="L91" s="1">
        <v>1.5386999491370651E-4</v>
      </c>
      <c r="M91" s="1">
        <v>1.5387000000000053E-4</v>
      </c>
      <c r="N91" s="1">
        <v>1.5386999999999947E-4</v>
      </c>
      <c r="O91" s="1"/>
      <c r="P91" s="1">
        <v>1.5387000000000126E-4</v>
      </c>
      <c r="Q91" s="1">
        <v>1.0116396439368389E-18</v>
      </c>
      <c r="R91" s="1">
        <v>1.5386999830456884E-4</v>
      </c>
      <c r="S91" s="1">
        <v>2.9365729142579708E-12</v>
      </c>
      <c r="T91" s="1">
        <f t="shared" si="13"/>
        <v>1.0000000110186029</v>
      </c>
      <c r="U91" s="1">
        <f t="shared" si="14"/>
        <v>0.42264944467535442</v>
      </c>
      <c r="V91" s="1" t="s">
        <v>1137</v>
      </c>
      <c r="W91" s="1" t="s">
        <v>3899</v>
      </c>
      <c r="X91" s="1">
        <f>SUMPRODUCT((Model_rxn!A$2:A$1901=Normalized_Fluxes!A91)*(Model_rxn!T$2:T$1901))</f>
        <v>0</v>
      </c>
      <c r="Y91" s="1">
        <f>SUMPRODUCT((Model_rxn!A$2:A$1901=Normalized_Fluxes!A91)*(Model_rxn!D$2:D$1901))</f>
        <v>1</v>
      </c>
      <c r="Z91" s="1">
        <f>SUMPRODUCT((Model_rxn!A$2:A$1901=Normalized_Fluxes!A91)*(Model_rxn!U$2:U$1901))</f>
        <v>0</v>
      </c>
      <c r="AA91" s="1">
        <f>SUMPRODUCT((Model_rxn!A$2:A$1901=Normalized_Fluxes!A91)*(Model_rxn!S$2:S$1901))</f>
        <v>0</v>
      </c>
      <c r="AB91" s="1">
        <f>SUMPRODUCT((Model_rxn!A$2:A$1901=Normalized_Fluxes!A91)*(Model_rxn!V$2:V$1901))</f>
        <v>1</v>
      </c>
      <c r="AC91" s="1">
        <f>SUMPRODUCT((Model_rxn!A$2:A$1901=Normalized_Fluxes!A91)*(Model_rxn!Z$2:Z$1901))</f>
        <v>0</v>
      </c>
      <c r="AD91" s="1">
        <f>SUMPRODUCT((Model_rxn!A$2:A$1901=Normalized_Fluxes!A91)*(Model_rxn!AA$2:AA$1901))</f>
        <v>0</v>
      </c>
      <c r="AE91" s="1"/>
      <c r="AF91" s="75"/>
      <c r="AG91" s="1" t="s">
        <v>101</v>
      </c>
      <c r="AH91" s="1">
        <v>0</v>
      </c>
      <c r="AI91" s="1">
        <v>0</v>
      </c>
      <c r="AJ91" s="1">
        <v>0</v>
      </c>
      <c r="AK91" s="1">
        <v>0</v>
      </c>
      <c r="AL91" s="1">
        <v>0</v>
      </c>
      <c r="AM91" s="1">
        <v>0</v>
      </c>
      <c r="AN91" s="1"/>
      <c r="AO91">
        <f t="shared" si="15"/>
        <v>0</v>
      </c>
      <c r="AP91">
        <f t="shared" si="16"/>
        <v>0</v>
      </c>
      <c r="AQ91">
        <f t="shared" si="17"/>
        <v>0</v>
      </c>
      <c r="AR91">
        <f t="shared" si="18"/>
        <v>0</v>
      </c>
      <c r="AS91">
        <f t="shared" si="19"/>
        <v>0</v>
      </c>
      <c r="AT91">
        <f t="shared" si="20"/>
        <v>0</v>
      </c>
      <c r="AV91">
        <f t="shared" si="21"/>
        <v>0</v>
      </c>
      <c r="AW91">
        <f t="shared" si="22"/>
        <v>0</v>
      </c>
      <c r="AX91">
        <f t="shared" si="23"/>
        <v>0</v>
      </c>
      <c r="AY91">
        <f t="shared" si="24"/>
        <v>0</v>
      </c>
      <c r="AZ91" t="s">
        <v>1137</v>
      </c>
      <c r="BA91" t="s">
        <v>5514</v>
      </c>
      <c r="BB91">
        <f>SUMPRODUCT((Model_rxn!A$2:A$1901=AG91)*(Model_rxn!V$2:V$1901))</f>
        <v>1</v>
      </c>
      <c r="BC91">
        <v>0</v>
      </c>
      <c r="BD91">
        <v>0</v>
      </c>
    </row>
    <row r="92" spans="1:57">
      <c r="A92" s="1" t="s">
        <v>100</v>
      </c>
      <c r="B92" s="1">
        <v>4.01288174844405</v>
      </c>
      <c r="C92" s="1">
        <v>3.5086790855207401</v>
      </c>
      <c r="D92" s="1">
        <v>2.47842008893539</v>
      </c>
      <c r="E92" s="1">
        <v>3.2595198675496602</v>
      </c>
      <c r="F92" s="1">
        <v>2.6770980669495499</v>
      </c>
      <c r="G92" s="1">
        <v>2.7683134582623499</v>
      </c>
      <c r="H92" s="1"/>
      <c r="I92" s="1">
        <v>2.4557397317941327</v>
      </c>
      <c r="J92" s="1">
        <v>3.3665738444482791</v>
      </c>
      <c r="K92" s="1">
        <v>3.0418258196450223</v>
      </c>
      <c r="L92" s="1">
        <v>1.1392917153007456</v>
      </c>
      <c r="M92" s="1">
        <v>1.6683472242367929</v>
      </c>
      <c r="N92" s="1">
        <v>0.85556109698478866</v>
      </c>
      <c r="O92" s="1"/>
      <c r="P92" s="1">
        <v>2.9547131319624782</v>
      </c>
      <c r="Q92" s="1">
        <v>0.46162339678581293</v>
      </c>
      <c r="R92" s="1">
        <v>1.2210666788407758</v>
      </c>
      <c r="S92" s="1">
        <v>0.41251749133801319</v>
      </c>
      <c r="T92" s="1">
        <f t="shared" si="13"/>
        <v>2.4197803307248922</v>
      </c>
      <c r="U92" s="1">
        <f t="shared" si="14"/>
        <v>8.6034383486934506E-3</v>
      </c>
      <c r="V92" s="1" t="s">
        <v>1137</v>
      </c>
      <c r="W92" s="1" t="s">
        <v>4554</v>
      </c>
      <c r="X92" s="1">
        <f>SUMPRODUCT((Model_rxn!A$2:A$1901=Normalized_Fluxes!A92)*(Model_rxn!T$2:T$1901))</f>
        <v>0</v>
      </c>
      <c r="Y92" s="1">
        <f>SUMPRODUCT((Model_rxn!A$2:A$1901=Normalized_Fluxes!A92)*(Model_rxn!D$2:D$1901))</f>
        <v>0</v>
      </c>
      <c r="Z92" s="1">
        <f>SUMPRODUCT((Model_rxn!A$2:A$1901=Normalized_Fluxes!A92)*(Model_rxn!U$2:U$1901))</f>
        <v>0</v>
      </c>
      <c r="AA92" s="1">
        <f>SUMPRODUCT((Model_rxn!A$2:A$1901=Normalized_Fluxes!A92)*(Model_rxn!S$2:S$1901))</f>
        <v>0</v>
      </c>
      <c r="AB92" s="1">
        <f>SUMPRODUCT((Model_rxn!A$2:A$1901=Normalized_Fluxes!A92)*(Model_rxn!V$2:V$1901))</f>
        <v>0</v>
      </c>
      <c r="AC92" s="1">
        <f>SUMPRODUCT((Model_rxn!A$2:A$1901=Normalized_Fluxes!A92)*(Model_rxn!Z$2:Z$1901))</f>
        <v>0</v>
      </c>
      <c r="AD92" s="1">
        <f>SUMPRODUCT((Model_rxn!A$2:A$1901=Normalized_Fluxes!A92)*(Model_rxn!AA$2:AA$1901))</f>
        <v>0</v>
      </c>
      <c r="AE92" s="1"/>
      <c r="AF92" s="75"/>
      <c r="AG92" s="1" t="s">
        <v>102</v>
      </c>
      <c r="AH92" s="1">
        <v>9.3273667278051794E-2</v>
      </c>
      <c r="AI92" s="1">
        <v>4.1980028023545099E-2</v>
      </c>
      <c r="AJ92" s="1">
        <v>5.7655394563981201E-2</v>
      </c>
      <c r="AK92" s="1">
        <v>0.417853571179436</v>
      </c>
      <c r="AL92" s="1">
        <v>0.38362824346580499</v>
      </c>
      <c r="AM92" s="1">
        <v>0.32611346750035097</v>
      </c>
      <c r="AN92" s="1"/>
      <c r="AO92">
        <f t="shared" si="15"/>
        <v>0.191523662802036</v>
      </c>
      <c r="AP92">
        <f t="shared" si="16"/>
        <v>0.12778105294586703</v>
      </c>
      <c r="AQ92">
        <f t="shared" si="17"/>
        <v>0.14949613628558869</v>
      </c>
      <c r="AR92">
        <f t="shared" si="18"/>
        <v>0.22498066607563605</v>
      </c>
      <c r="AS92">
        <f t="shared" si="19"/>
        <v>0.21806597075097484</v>
      </c>
      <c r="AT92">
        <f t="shared" si="20"/>
        <v>0.17356665583254899</v>
      </c>
      <c r="AV92">
        <f t="shared" si="21"/>
        <v>0.15626695067783059</v>
      </c>
      <c r="AW92">
        <f t="shared" si="22"/>
        <v>3.2406218901155075E-2</v>
      </c>
      <c r="AX92">
        <f t="shared" si="23"/>
        <v>0.20553776421971995</v>
      </c>
      <c r="AY92">
        <f t="shared" si="24"/>
        <v>2.7902814938396355E-2</v>
      </c>
      <c r="AZ92" t="s">
        <v>1243</v>
      </c>
      <c r="BA92" t="s">
        <v>6235</v>
      </c>
      <c r="BB92">
        <f>SUMPRODUCT((Model_rxn!A$2:A$1901=AG92)*(Model_rxn!V$2:V$1901))</f>
        <v>1</v>
      </c>
      <c r="BC92">
        <v>0</v>
      </c>
      <c r="BD92">
        <v>0</v>
      </c>
    </row>
    <row r="93" spans="1:57">
      <c r="A93" s="1" t="s">
        <v>101</v>
      </c>
      <c r="B93" s="1">
        <v>0</v>
      </c>
      <c r="C93" s="1">
        <v>0</v>
      </c>
      <c r="D93" s="1">
        <v>0</v>
      </c>
      <c r="E93" s="1">
        <v>0</v>
      </c>
      <c r="F93" s="1">
        <v>0</v>
      </c>
      <c r="G93" s="1">
        <v>0</v>
      </c>
      <c r="H93" s="1"/>
      <c r="I93" s="1">
        <v>0</v>
      </c>
      <c r="J93" s="1">
        <v>0</v>
      </c>
      <c r="K93" s="1">
        <v>0</v>
      </c>
      <c r="L93" s="1">
        <v>0</v>
      </c>
      <c r="M93" s="1">
        <v>0</v>
      </c>
      <c r="N93" s="1">
        <v>0</v>
      </c>
      <c r="O93" s="1"/>
      <c r="P93" s="1">
        <v>0</v>
      </c>
      <c r="Q93" s="1">
        <v>0</v>
      </c>
      <c r="R93" s="1">
        <v>0</v>
      </c>
      <c r="S93" s="1">
        <v>0</v>
      </c>
      <c r="T93" s="1" t="str">
        <f t="shared" si="13"/>
        <v>NA</v>
      </c>
      <c r="U93" s="1" t="str">
        <f t="shared" si="14"/>
        <v>NA</v>
      </c>
      <c r="V93" s="1" t="s">
        <v>1137</v>
      </c>
      <c r="W93" s="1" t="s">
        <v>5514</v>
      </c>
      <c r="X93" s="1">
        <f>SUMPRODUCT((Model_rxn!A$2:A$1901=Normalized_Fluxes!A93)*(Model_rxn!T$2:T$1901))</f>
        <v>0</v>
      </c>
      <c r="Y93" s="1">
        <f>SUMPRODUCT((Model_rxn!A$2:A$1901=Normalized_Fluxes!A93)*(Model_rxn!D$2:D$1901))</f>
        <v>0</v>
      </c>
      <c r="Z93" s="1">
        <f>SUMPRODUCT((Model_rxn!A$2:A$1901=Normalized_Fluxes!A93)*(Model_rxn!U$2:U$1901))</f>
        <v>0</v>
      </c>
      <c r="AA93" s="1">
        <f>SUMPRODUCT((Model_rxn!A$2:A$1901=Normalized_Fluxes!A93)*(Model_rxn!S$2:S$1901))</f>
        <v>0</v>
      </c>
      <c r="AB93" s="1">
        <f>SUMPRODUCT((Model_rxn!A$2:A$1901=Normalized_Fluxes!A93)*(Model_rxn!V$2:V$1901))</f>
        <v>1</v>
      </c>
      <c r="AC93" s="1">
        <f>SUMPRODUCT((Model_rxn!A$2:A$1901=Normalized_Fluxes!A93)*(Model_rxn!Z$2:Z$1901))</f>
        <v>0</v>
      </c>
      <c r="AD93" s="1">
        <f>SUMPRODUCT((Model_rxn!A$2:A$1901=Normalized_Fluxes!A93)*(Model_rxn!AA$2:AA$1901))</f>
        <v>0</v>
      </c>
      <c r="AE93" s="1"/>
      <c r="AF93" s="75"/>
      <c r="AG93" s="1" t="s">
        <v>103</v>
      </c>
      <c r="AH93" s="1">
        <v>0</v>
      </c>
      <c r="AI93" s="1">
        <v>0</v>
      </c>
      <c r="AJ93" s="1">
        <v>0</v>
      </c>
      <c r="AK93" s="1">
        <v>0</v>
      </c>
      <c r="AL93" s="1">
        <v>0</v>
      </c>
      <c r="AM93" s="1">
        <v>0</v>
      </c>
      <c r="AN93" s="1"/>
      <c r="AO93">
        <f t="shared" si="15"/>
        <v>0</v>
      </c>
      <c r="AP93">
        <f t="shared" si="16"/>
        <v>0</v>
      </c>
      <c r="AQ93">
        <f t="shared" si="17"/>
        <v>0</v>
      </c>
      <c r="AR93">
        <f t="shared" si="18"/>
        <v>0</v>
      </c>
      <c r="AS93">
        <f t="shared" si="19"/>
        <v>0</v>
      </c>
      <c r="AT93">
        <f t="shared" si="20"/>
        <v>0</v>
      </c>
      <c r="AV93">
        <f t="shared" si="21"/>
        <v>0</v>
      </c>
      <c r="AW93">
        <f t="shared" si="22"/>
        <v>0</v>
      </c>
      <c r="AX93">
        <f t="shared" si="23"/>
        <v>0</v>
      </c>
      <c r="AY93">
        <f t="shared" si="24"/>
        <v>0</v>
      </c>
      <c r="AZ93" t="s">
        <v>1552</v>
      </c>
      <c r="BA93" t="s">
        <v>2318</v>
      </c>
      <c r="BB93">
        <f>SUMPRODUCT((Model_rxn!A$2:A$1901=AG93)*(Model_rxn!V$2:V$1901))</f>
        <v>0</v>
      </c>
      <c r="BC93">
        <v>0</v>
      </c>
      <c r="BD93">
        <v>1</v>
      </c>
    </row>
    <row r="94" spans="1:57">
      <c r="A94" s="1" t="s">
        <v>102</v>
      </c>
      <c r="B94" s="1">
        <v>0.120025596275317</v>
      </c>
      <c r="C94" s="1">
        <v>7.5418199791406806E-2</v>
      </c>
      <c r="D94" s="1">
        <v>5.5918733860857897E-2</v>
      </c>
      <c r="E94" s="1">
        <v>0.19373922368111501</v>
      </c>
      <c r="F94" s="1">
        <v>7.9561527581329505E-2</v>
      </c>
      <c r="G94" s="1">
        <v>0.18215063410281601</v>
      </c>
      <c r="H94" s="1"/>
      <c r="I94" s="1">
        <v>7.3451360912856312E-2</v>
      </c>
      <c r="J94" s="1">
        <v>7.2363682350117864E-2</v>
      </c>
      <c r="K94" s="1">
        <v>6.8630434856134737E-2</v>
      </c>
      <c r="L94" s="1">
        <v>6.7717179657696788E-2</v>
      </c>
      <c r="M94" s="1">
        <v>4.9582140951451192E-2</v>
      </c>
      <c r="N94" s="1">
        <v>5.6294562981787616E-2</v>
      </c>
      <c r="O94" s="1"/>
      <c r="P94" s="1">
        <v>7.1481826039702975E-2</v>
      </c>
      <c r="Q94" s="1">
        <v>2.5285539197846237E-3</v>
      </c>
      <c r="R94" s="1">
        <v>5.7864627863645192E-2</v>
      </c>
      <c r="S94" s="1">
        <v>9.1689004258520626E-3</v>
      </c>
      <c r="T94" s="1">
        <f t="shared" si="13"/>
        <v>1.2353285362544102</v>
      </c>
      <c r="U94" s="1">
        <f t="shared" si="14"/>
        <v>0.11489452496717806</v>
      </c>
      <c r="V94" s="1" t="s">
        <v>1243</v>
      </c>
      <c r="W94" s="1" t="s">
        <v>6235</v>
      </c>
      <c r="X94" s="1">
        <f>SUMPRODUCT((Model_rxn!A$2:A$1901=Normalized_Fluxes!A94)*(Model_rxn!T$2:T$1901))</f>
        <v>0</v>
      </c>
      <c r="Y94" s="1">
        <f>SUMPRODUCT((Model_rxn!A$2:A$1901=Normalized_Fluxes!A94)*(Model_rxn!D$2:D$1901))</f>
        <v>0</v>
      </c>
      <c r="Z94" s="1">
        <f>SUMPRODUCT((Model_rxn!A$2:A$1901=Normalized_Fluxes!A94)*(Model_rxn!U$2:U$1901))</f>
        <v>0</v>
      </c>
      <c r="AA94" s="1">
        <f>SUMPRODUCT((Model_rxn!A$2:A$1901=Normalized_Fluxes!A94)*(Model_rxn!S$2:S$1901))</f>
        <v>0</v>
      </c>
      <c r="AB94" s="1">
        <f>SUMPRODUCT((Model_rxn!A$2:A$1901=Normalized_Fluxes!A94)*(Model_rxn!V$2:V$1901))</f>
        <v>1</v>
      </c>
      <c r="AC94" s="1">
        <f>SUMPRODUCT((Model_rxn!A$2:A$1901=Normalized_Fluxes!A94)*(Model_rxn!Z$2:Z$1901))</f>
        <v>0</v>
      </c>
      <c r="AD94" s="1">
        <f>SUMPRODUCT((Model_rxn!A$2:A$1901=Normalized_Fluxes!A94)*(Model_rxn!AA$2:AA$1901))</f>
        <v>0</v>
      </c>
      <c r="AE94" s="1"/>
      <c r="AF94" s="75"/>
      <c r="AG94" s="1" t="s">
        <v>104</v>
      </c>
      <c r="AH94" s="1">
        <v>0.24203056993428601</v>
      </c>
      <c r="AI94" s="1">
        <v>0.14316189922101299</v>
      </c>
      <c r="AJ94" s="1">
        <v>6.0965235636103898E-2</v>
      </c>
      <c r="AK94" s="1">
        <v>1.71945534816768</v>
      </c>
      <c r="AL94" s="1">
        <v>2.2660621887771399</v>
      </c>
      <c r="AM94" s="1">
        <v>0.18332196453411501</v>
      </c>
      <c r="AN94" s="1"/>
      <c r="AO94">
        <f t="shared" si="15"/>
        <v>0.49697393290749781</v>
      </c>
      <c r="AP94">
        <f t="shared" si="16"/>
        <v>0.43576384022257053</v>
      </c>
      <c r="AQ94">
        <f t="shared" si="17"/>
        <v>0.15807830722975935</v>
      </c>
      <c r="AR94">
        <f t="shared" si="18"/>
        <v>0.92578892750915243</v>
      </c>
      <c r="AS94">
        <f t="shared" si="19"/>
        <v>1.2880987242061921</v>
      </c>
      <c r="AT94">
        <f t="shared" si="20"/>
        <v>9.7569047266670289E-2</v>
      </c>
      <c r="AV94">
        <f t="shared" si="21"/>
        <v>0.36360536011994254</v>
      </c>
      <c r="AW94">
        <f t="shared" si="22"/>
        <v>0.18060369864406833</v>
      </c>
      <c r="AX94">
        <f t="shared" si="23"/>
        <v>0.77048556632733822</v>
      </c>
      <c r="AY94">
        <f t="shared" si="24"/>
        <v>0.61027008644878489</v>
      </c>
      <c r="AZ94" t="s">
        <v>1243</v>
      </c>
      <c r="BA94" t="s">
        <v>1242</v>
      </c>
      <c r="BB94">
        <f>SUMPRODUCT((Model_rxn!A$2:A$1901=AG94)*(Model_rxn!V$2:V$1901))</f>
        <v>1</v>
      </c>
      <c r="BC94">
        <v>0</v>
      </c>
      <c r="BD94">
        <v>0</v>
      </c>
    </row>
    <row r="95" spans="1:57">
      <c r="A95" s="1" t="s">
        <v>103</v>
      </c>
      <c r="B95" s="1">
        <v>0.108915906788247</v>
      </c>
      <c r="C95" s="1">
        <v>9.5655165114309895E-2</v>
      </c>
      <c r="D95" s="1">
        <v>8.0815677042462203E-2</v>
      </c>
      <c r="E95" s="1">
        <v>7.8642384105960195E-2</v>
      </c>
      <c r="F95" s="1">
        <v>7.3483910891089105E-2</v>
      </c>
      <c r="G95" s="1">
        <v>9.7157155025553596E-2</v>
      </c>
      <c r="H95" s="1"/>
      <c r="I95" s="1">
        <v>6.6652629330030119E-2</v>
      </c>
      <c r="J95" s="1">
        <v>9.1781029017198687E-2</v>
      </c>
      <c r="K95" s="1">
        <v>9.918706443565449E-2</v>
      </c>
      <c r="L95" s="1">
        <v>2.7487673131065659E-2</v>
      </c>
      <c r="M95" s="1">
        <v>4.5794616295437594E-2</v>
      </c>
      <c r="N95" s="1">
        <v>3.0026903884562289E-2</v>
      </c>
      <c r="O95" s="1"/>
      <c r="P95" s="1">
        <v>8.5873574260961094E-2</v>
      </c>
      <c r="Q95" s="1">
        <v>1.7052738289883813E-2</v>
      </c>
      <c r="R95" s="1">
        <v>3.4436397770355183E-2</v>
      </c>
      <c r="S95" s="1">
        <v>9.918103107576565E-3</v>
      </c>
      <c r="T95" s="1">
        <f t="shared" si="13"/>
        <v>2.4936863267065048</v>
      </c>
      <c r="U95" s="1">
        <f t="shared" si="14"/>
        <v>1.7482711606247477E-2</v>
      </c>
      <c r="V95" s="1" t="s">
        <v>1552</v>
      </c>
      <c r="W95" s="1" t="s">
        <v>2318</v>
      </c>
      <c r="X95" s="1">
        <f>SUMPRODUCT((Model_rxn!A$2:A$1901=Normalized_Fluxes!A95)*(Model_rxn!T$2:T$1901))</f>
        <v>0</v>
      </c>
      <c r="Y95" s="1">
        <f>SUMPRODUCT((Model_rxn!A$2:A$1901=Normalized_Fluxes!A95)*(Model_rxn!D$2:D$1901))</f>
        <v>1</v>
      </c>
      <c r="Z95" s="1">
        <f>SUMPRODUCT((Model_rxn!A$2:A$1901=Normalized_Fluxes!A95)*(Model_rxn!U$2:U$1901))</f>
        <v>1</v>
      </c>
      <c r="AA95" s="1">
        <f>SUMPRODUCT((Model_rxn!A$2:A$1901=Normalized_Fluxes!A95)*(Model_rxn!S$2:S$1901))</f>
        <v>1</v>
      </c>
      <c r="AB95" s="1">
        <f>SUMPRODUCT((Model_rxn!A$2:A$1901=Normalized_Fluxes!A95)*(Model_rxn!V$2:V$1901))</f>
        <v>0</v>
      </c>
      <c r="AC95" s="1">
        <f>SUMPRODUCT((Model_rxn!A$2:A$1901=Normalized_Fluxes!A95)*(Model_rxn!Z$2:Z$1901))</f>
        <v>0</v>
      </c>
      <c r="AD95" s="1">
        <f>SUMPRODUCT((Model_rxn!A$2:A$1901=Normalized_Fluxes!A95)*(Model_rxn!AA$2:AA$1901))</f>
        <v>0</v>
      </c>
      <c r="AE95" s="1"/>
      <c r="AF95" s="75"/>
      <c r="AG95" s="1" t="s">
        <v>105</v>
      </c>
      <c r="AH95" s="1">
        <v>1.00295215379446E-2</v>
      </c>
      <c r="AI95" s="1">
        <v>7.0848299801582401E-3</v>
      </c>
      <c r="AJ95" s="1">
        <v>8.1944194535026292E-3</v>
      </c>
      <c r="AK95" s="1">
        <v>3.5121561901178197E-2</v>
      </c>
      <c r="AL95" s="1">
        <v>3.3413363998988602E-2</v>
      </c>
      <c r="AM95" s="1">
        <v>3.5597999521996798E-2</v>
      </c>
      <c r="AN95" s="1"/>
      <c r="AO95">
        <f t="shared" si="15"/>
        <v>2.0594137200297083E-2</v>
      </c>
      <c r="AP95">
        <f t="shared" si="16"/>
        <v>2.1565184146597326E-2</v>
      </c>
      <c r="AQ95">
        <f t="shared" si="17"/>
        <v>2.1247518236002474E-2</v>
      </c>
      <c r="AR95">
        <f t="shared" si="18"/>
        <v>1.8910146843642967E-2</v>
      </c>
      <c r="AS95">
        <f t="shared" si="19"/>
        <v>1.8993173158129574E-2</v>
      </c>
      <c r="AT95">
        <f t="shared" si="20"/>
        <v>1.8946245240101935E-2</v>
      </c>
      <c r="AV95">
        <f t="shared" si="21"/>
        <v>2.1135613194298963E-2</v>
      </c>
      <c r="AW95">
        <f t="shared" si="22"/>
        <v>4.9510109750308109E-4</v>
      </c>
      <c r="AX95">
        <f t="shared" si="23"/>
        <v>1.8949855080624828E-2</v>
      </c>
      <c r="AY95">
        <f t="shared" si="24"/>
        <v>4.1630703041838721E-5</v>
      </c>
      <c r="AZ95" t="s">
        <v>7304</v>
      </c>
      <c r="BA95" t="s">
        <v>7332</v>
      </c>
      <c r="BB95">
        <f>SUMPRODUCT((Model_rxn!A$2:A$1901=AG95)*(Model_rxn!V$2:V$1901))</f>
        <v>1</v>
      </c>
      <c r="BC95">
        <v>0</v>
      </c>
      <c r="BD95">
        <v>0</v>
      </c>
    </row>
    <row r="96" spans="1:57">
      <c r="A96" s="1" t="s">
        <v>104</v>
      </c>
      <c r="B96" s="1">
        <v>0.27138514979742401</v>
      </c>
      <c r="C96" s="1">
        <v>0.16934801016759499</v>
      </c>
      <c r="D96" s="1">
        <v>0.15040544075600301</v>
      </c>
      <c r="E96" s="1">
        <v>0.50703642383450598</v>
      </c>
      <c r="F96" s="1">
        <v>0.34391917676839501</v>
      </c>
      <c r="G96" s="1">
        <v>0.638841567284544</v>
      </c>
      <c r="H96" s="1"/>
      <c r="I96" s="1">
        <v>0.16607798005382179</v>
      </c>
      <c r="J96" s="1">
        <v>0.16248923533426307</v>
      </c>
      <c r="K96" s="1">
        <v>0.18459628984980622</v>
      </c>
      <c r="L96" s="1">
        <v>0.17722315571115912</v>
      </c>
      <c r="M96" s="1">
        <v>0.21432782422391836</v>
      </c>
      <c r="N96" s="1">
        <v>0.19743717622516738</v>
      </c>
      <c r="O96" s="1"/>
      <c r="P96" s="1">
        <v>0.17105450174596371</v>
      </c>
      <c r="Q96" s="1">
        <v>1.1864012430563632E-2</v>
      </c>
      <c r="R96" s="1">
        <v>0.19632938538674827</v>
      </c>
      <c r="S96" s="1">
        <v>1.8577123210193242E-2</v>
      </c>
      <c r="T96" s="1">
        <f t="shared" si="13"/>
        <v>0.87126285965294648</v>
      </c>
      <c r="U96" s="1">
        <f t="shared" si="14"/>
        <v>0.13039617873928264</v>
      </c>
      <c r="V96" s="1" t="s">
        <v>1243</v>
      </c>
      <c r="W96" s="1" t="s">
        <v>1242</v>
      </c>
      <c r="X96" s="1">
        <f>SUMPRODUCT((Model_rxn!A$2:A$1901=Normalized_Fluxes!A96)*(Model_rxn!T$2:T$1901))</f>
        <v>0</v>
      </c>
      <c r="Y96" s="1">
        <f>SUMPRODUCT((Model_rxn!A$2:A$1901=Normalized_Fluxes!A96)*(Model_rxn!D$2:D$1901))</f>
        <v>1</v>
      </c>
      <c r="Z96" s="1">
        <f>SUMPRODUCT((Model_rxn!A$2:A$1901=Normalized_Fluxes!A96)*(Model_rxn!U$2:U$1901))</f>
        <v>0</v>
      </c>
      <c r="AA96" s="1">
        <f>SUMPRODUCT((Model_rxn!A$2:A$1901=Normalized_Fluxes!A96)*(Model_rxn!S$2:S$1901))</f>
        <v>0</v>
      </c>
      <c r="AB96" s="1">
        <f>SUMPRODUCT((Model_rxn!A$2:A$1901=Normalized_Fluxes!A96)*(Model_rxn!V$2:V$1901))</f>
        <v>1</v>
      </c>
      <c r="AC96" s="1">
        <f>SUMPRODUCT((Model_rxn!A$2:A$1901=Normalized_Fluxes!A96)*(Model_rxn!Z$2:Z$1901))</f>
        <v>0</v>
      </c>
      <c r="AD96" s="1">
        <f>SUMPRODUCT((Model_rxn!A$2:A$1901=Normalized_Fluxes!A96)*(Model_rxn!AA$2:AA$1901))</f>
        <v>0</v>
      </c>
      <c r="AE96" s="1"/>
      <c r="AF96" s="75"/>
      <c r="AG96" s="1" t="s">
        <v>106</v>
      </c>
      <c r="AH96" s="1">
        <v>0</v>
      </c>
      <c r="AI96" s="1">
        <v>0</v>
      </c>
      <c r="AJ96" s="1">
        <v>0</v>
      </c>
      <c r="AK96" s="1">
        <v>0</v>
      </c>
      <c r="AL96" s="1">
        <v>0</v>
      </c>
      <c r="AM96" s="1">
        <v>0</v>
      </c>
      <c r="AN96" s="1"/>
      <c r="AO96">
        <f t="shared" si="15"/>
        <v>0</v>
      </c>
      <c r="AP96">
        <f t="shared" si="16"/>
        <v>0</v>
      </c>
      <c r="AQ96">
        <f t="shared" si="17"/>
        <v>0</v>
      </c>
      <c r="AR96">
        <f t="shared" si="18"/>
        <v>0</v>
      </c>
      <c r="AS96">
        <f t="shared" si="19"/>
        <v>0</v>
      </c>
      <c r="AT96">
        <f t="shared" si="20"/>
        <v>0</v>
      </c>
      <c r="AV96">
        <f t="shared" si="21"/>
        <v>0</v>
      </c>
      <c r="AW96">
        <f t="shared" si="22"/>
        <v>0</v>
      </c>
      <c r="AX96">
        <f t="shared" si="23"/>
        <v>0</v>
      </c>
      <c r="AY96">
        <f t="shared" si="24"/>
        <v>0</v>
      </c>
      <c r="AZ96" t="s">
        <v>1137</v>
      </c>
      <c r="BA96" t="s">
        <v>5514</v>
      </c>
      <c r="BB96">
        <f>SUMPRODUCT((Model_rxn!A$2:A$1901=AG96)*(Model_rxn!V$2:V$1901))</f>
        <v>0</v>
      </c>
      <c r="BC96">
        <v>0</v>
      </c>
      <c r="BD96">
        <v>0</v>
      </c>
      <c r="BE96">
        <v>1</v>
      </c>
    </row>
    <row r="97" spans="1:57">
      <c r="A97" s="1" t="s">
        <v>105</v>
      </c>
      <c r="B97" s="1">
        <v>7.9606310639064704E-2</v>
      </c>
      <c r="C97" s="1">
        <v>4.5644580866792198E-2</v>
      </c>
      <c r="D97" s="1">
        <v>7.0843142413650598E-2</v>
      </c>
      <c r="E97" s="1">
        <v>2.0384094852488401E-2</v>
      </c>
      <c r="F97" s="1">
        <v>0.17238330976397201</v>
      </c>
      <c r="G97" s="1">
        <v>3.77588433912023E-2</v>
      </c>
      <c r="H97" s="1"/>
      <c r="I97" s="1">
        <v>4.8716207501927296E-2</v>
      </c>
      <c r="J97" s="1">
        <v>4.379592671244275E-2</v>
      </c>
      <c r="K97" s="1">
        <v>8.6947527862880167E-2</v>
      </c>
      <c r="L97" s="1">
        <v>7.1248009930992675E-3</v>
      </c>
      <c r="M97" s="1">
        <v>0.10742797206423506</v>
      </c>
      <c r="N97" s="1">
        <v>1.1669559087044822E-2</v>
      </c>
      <c r="O97" s="1"/>
      <c r="P97" s="1">
        <v>5.9819887359083411E-2</v>
      </c>
      <c r="Q97" s="1">
        <v>2.362168389931734E-2</v>
      </c>
      <c r="R97" s="1">
        <v>4.2074110714793049E-2</v>
      </c>
      <c r="S97" s="1">
        <v>5.6643703105417539E-2</v>
      </c>
      <c r="T97" s="1">
        <f t="shared" si="13"/>
        <v>1.421774253639805</v>
      </c>
      <c r="U97" s="1">
        <f t="shared" si="14"/>
        <v>0.65475756503063776</v>
      </c>
      <c r="V97" s="1" t="s">
        <v>7304</v>
      </c>
      <c r="W97" s="1" t="s">
        <v>7332</v>
      </c>
      <c r="X97" s="1">
        <f>SUMPRODUCT((Model_rxn!A$2:A$1901=Normalized_Fluxes!A97)*(Model_rxn!T$2:T$1901))</f>
        <v>0</v>
      </c>
      <c r="Y97" s="1">
        <f>SUMPRODUCT((Model_rxn!A$2:A$1901=Normalized_Fluxes!A97)*(Model_rxn!D$2:D$1901))</f>
        <v>1</v>
      </c>
      <c r="Z97" s="1">
        <f>SUMPRODUCT((Model_rxn!A$2:A$1901=Normalized_Fluxes!A97)*(Model_rxn!U$2:U$1901))</f>
        <v>0</v>
      </c>
      <c r="AA97" s="1">
        <f>SUMPRODUCT((Model_rxn!A$2:A$1901=Normalized_Fluxes!A97)*(Model_rxn!S$2:S$1901))</f>
        <v>0</v>
      </c>
      <c r="AB97" s="1">
        <f>SUMPRODUCT((Model_rxn!A$2:A$1901=Normalized_Fluxes!A97)*(Model_rxn!V$2:V$1901))</f>
        <v>1</v>
      </c>
      <c r="AC97" s="1">
        <f>SUMPRODUCT((Model_rxn!A$2:A$1901=Normalized_Fluxes!A97)*(Model_rxn!Z$2:Z$1901))</f>
        <v>0</v>
      </c>
      <c r="AD97" s="1">
        <f>SUMPRODUCT((Model_rxn!A$2:A$1901=Normalized_Fluxes!A97)*(Model_rxn!AA$2:AA$1901))</f>
        <v>0</v>
      </c>
      <c r="AE97" s="1"/>
      <c r="AF97" s="75"/>
      <c r="AG97" s="1" t="s">
        <v>107</v>
      </c>
      <c r="AH97" s="1">
        <v>0.82692727344459405</v>
      </c>
      <c r="AI97" s="1">
        <v>0.67471109644975502</v>
      </c>
      <c r="AJ97" s="1">
        <v>0.86841401460696899</v>
      </c>
      <c r="AK97" s="1">
        <v>2.0884688355807501</v>
      </c>
      <c r="AL97" s="1">
        <v>2.4566665077290901</v>
      </c>
      <c r="AM97" s="1">
        <v>0.40115754882092097</v>
      </c>
      <c r="AN97" s="2"/>
      <c r="AO97">
        <f t="shared" si="15"/>
        <v>1.6979726958615777</v>
      </c>
      <c r="AP97">
        <f t="shared" si="16"/>
        <v>2.0537216957133775</v>
      </c>
      <c r="AQ97">
        <f t="shared" si="17"/>
        <v>2.2517327452495377</v>
      </c>
      <c r="AR97">
        <f t="shared" si="18"/>
        <v>1.1244731219621291</v>
      </c>
      <c r="AS97">
        <f t="shared" si="19"/>
        <v>1.3964440208560991</v>
      </c>
      <c r="AT97">
        <f t="shared" si="20"/>
        <v>0.21350720270623236</v>
      </c>
      <c r="AV97">
        <f t="shared" si="21"/>
        <v>2.0011423789414979</v>
      </c>
      <c r="AW97">
        <f t="shared" si="22"/>
        <v>0.28059933444091828</v>
      </c>
      <c r="AX97">
        <f t="shared" si="23"/>
        <v>0.91147478184148678</v>
      </c>
      <c r="AY97">
        <f t="shared" si="24"/>
        <v>0.61956524967451532</v>
      </c>
      <c r="AZ97" t="s">
        <v>1188</v>
      </c>
      <c r="BA97" t="s">
        <v>4502</v>
      </c>
      <c r="BB97">
        <f>SUMPRODUCT((Model_rxn!A$2:A$1901=AG97)*(Model_rxn!V$2:V$1901))</f>
        <v>1</v>
      </c>
      <c r="BC97">
        <v>0</v>
      </c>
      <c r="BD97">
        <v>0</v>
      </c>
    </row>
    <row r="98" spans="1:57">
      <c r="A98" s="1" t="s">
        <v>106</v>
      </c>
      <c r="B98" s="1">
        <v>4.3566362715298803</v>
      </c>
      <c r="C98" s="1">
        <v>3.8262066045723899</v>
      </c>
      <c r="D98" s="1">
        <v>3.2326270816984901</v>
      </c>
      <c r="E98" s="1">
        <v>3.14569536423841</v>
      </c>
      <c r="F98" s="1">
        <v>2.93935643564356</v>
      </c>
      <c r="G98" s="1">
        <v>3.88628620102214</v>
      </c>
      <c r="H98" s="1"/>
      <c r="I98" s="1">
        <v>2.6661051732012049</v>
      </c>
      <c r="J98" s="1">
        <v>3.6712411606879418</v>
      </c>
      <c r="K98" s="1">
        <v>3.9674825774261815</v>
      </c>
      <c r="L98" s="1">
        <v>1.0995069252426271</v>
      </c>
      <c r="M98" s="1">
        <v>1.8317846518175009</v>
      </c>
      <c r="N98" s="1">
        <v>1.2010761553824902</v>
      </c>
      <c r="O98" s="1"/>
      <c r="P98" s="1">
        <v>3.4349429704384424</v>
      </c>
      <c r="Q98" s="1">
        <v>0.68210953159534815</v>
      </c>
      <c r="R98" s="1">
        <v>1.3774559108142059</v>
      </c>
      <c r="S98" s="1">
        <v>0.3967241243030607</v>
      </c>
      <c r="T98" s="1">
        <f t="shared" si="13"/>
        <v>2.4936863267065066</v>
      </c>
      <c r="U98" s="1">
        <f t="shared" si="14"/>
        <v>1.7482711606247495E-2</v>
      </c>
      <c r="V98" s="1" t="s">
        <v>1137</v>
      </c>
      <c r="W98" s="1" t="s">
        <v>5514</v>
      </c>
      <c r="X98" s="1">
        <f>SUMPRODUCT((Model_rxn!A$2:A$1901=Normalized_Fluxes!A98)*(Model_rxn!T$2:T$1901))</f>
        <v>0</v>
      </c>
      <c r="Y98" s="1">
        <f>SUMPRODUCT((Model_rxn!A$2:A$1901=Normalized_Fluxes!A98)*(Model_rxn!D$2:D$1901))</f>
        <v>0</v>
      </c>
      <c r="Z98" s="1">
        <f>SUMPRODUCT((Model_rxn!A$2:A$1901=Normalized_Fluxes!A98)*(Model_rxn!U$2:U$1901))</f>
        <v>0</v>
      </c>
      <c r="AA98" s="1">
        <f>SUMPRODUCT((Model_rxn!A$2:A$1901=Normalized_Fluxes!A98)*(Model_rxn!S$2:S$1901))</f>
        <v>0</v>
      </c>
      <c r="AB98" s="1">
        <f>SUMPRODUCT((Model_rxn!A$2:A$1901=Normalized_Fluxes!A98)*(Model_rxn!V$2:V$1901))</f>
        <v>0</v>
      </c>
      <c r="AC98" s="1">
        <f>SUMPRODUCT((Model_rxn!A$2:A$1901=Normalized_Fluxes!A98)*(Model_rxn!Z$2:Z$1901))</f>
        <v>0</v>
      </c>
      <c r="AD98" s="1">
        <f>SUMPRODUCT((Model_rxn!A$2:A$1901=Normalized_Fluxes!A98)*(Model_rxn!AA$2:AA$1901))</f>
        <v>0</v>
      </c>
      <c r="AE98" s="1">
        <v>1</v>
      </c>
      <c r="AF98" s="75"/>
      <c r="AG98" s="1" t="s">
        <v>108</v>
      </c>
      <c r="AH98" s="1">
        <v>2.5324446219849301E-7</v>
      </c>
      <c r="AI98" s="1">
        <v>1.7083608304191399E-7</v>
      </c>
      <c r="AJ98" s="1">
        <v>2.00545685782786E-7</v>
      </c>
      <c r="AK98" s="1">
        <v>9.6578902002298393E-7</v>
      </c>
      <c r="AL98" s="1">
        <v>9.1479970907531797E-7</v>
      </c>
      <c r="AM98" s="1">
        <v>9.7702523728858697E-7</v>
      </c>
      <c r="AN98" s="1"/>
      <c r="AO98">
        <f t="shared" si="15"/>
        <v>5.2000000000000212E-7</v>
      </c>
      <c r="AP98">
        <f t="shared" si="16"/>
        <v>5.1999999999999756E-7</v>
      </c>
      <c r="AQ98">
        <f t="shared" si="17"/>
        <v>5.2E-7</v>
      </c>
      <c r="AR98">
        <f t="shared" si="18"/>
        <v>5.200000000000001E-7</v>
      </c>
      <c r="AS98">
        <f t="shared" si="19"/>
        <v>5.2E-7</v>
      </c>
      <c r="AT98">
        <f t="shared" si="20"/>
        <v>5.2000000000000053E-7</v>
      </c>
      <c r="AV98">
        <f t="shared" si="21"/>
        <v>5.2E-7</v>
      </c>
      <c r="AW98">
        <f t="shared" si="22"/>
        <v>2.2819345068233271E-21</v>
      </c>
      <c r="AX98">
        <f t="shared" si="23"/>
        <v>5.2000000000000021E-7</v>
      </c>
      <c r="AY98">
        <f t="shared" si="24"/>
        <v>2.8012981633912118E-22</v>
      </c>
      <c r="AZ98" t="s">
        <v>1500</v>
      </c>
      <c r="BA98" t="s">
        <v>1565</v>
      </c>
      <c r="BB98">
        <f>SUMPRODUCT((Model_rxn!A$2:A$1901=AG98)*(Model_rxn!V$2:V$1901))</f>
        <v>1</v>
      </c>
      <c r="BC98">
        <v>0</v>
      </c>
      <c r="BD98">
        <v>0</v>
      </c>
    </row>
    <row r="99" spans="1:57">
      <c r="A99" s="1" t="s">
        <v>109</v>
      </c>
      <c r="B99" s="1">
        <v>5.0822351753595202E-2</v>
      </c>
      <c r="C99" s="1">
        <v>3.2414269269793197E-2</v>
      </c>
      <c r="D99" s="1">
        <v>2.31558655796106E-2</v>
      </c>
      <c r="E99" s="1">
        <v>7.8576632731710505E-2</v>
      </c>
      <c r="F99" s="1">
        <v>4.5131144492188399E-2</v>
      </c>
      <c r="G99" s="1">
        <v>9.6922150085447301E-2</v>
      </c>
      <c r="H99" s="1"/>
      <c r="I99" s="1">
        <v>3.1101456830347231E-2</v>
      </c>
      <c r="J99" s="1">
        <v>3.1101456830553549E-2</v>
      </c>
      <c r="K99" s="1">
        <v>2.8419762295642519E-2</v>
      </c>
      <c r="L99" s="1">
        <v>2.7464691219926514E-2</v>
      </c>
      <c r="M99" s="1">
        <v>2.8125387175661903E-2</v>
      </c>
      <c r="N99" s="1">
        <v>2.9954274434398652E-2</v>
      </c>
      <c r="O99" s="1"/>
      <c r="P99" s="1">
        <v>3.02075586521811E-2</v>
      </c>
      <c r="Q99" s="1">
        <v>1.5482770615556729E-3</v>
      </c>
      <c r="R99" s="1">
        <v>2.8514784276662358E-2</v>
      </c>
      <c r="S99" s="1">
        <v>1.2896622511906067E-3</v>
      </c>
      <c r="T99" s="1">
        <f t="shared" si="13"/>
        <v>1.0593647968399389</v>
      </c>
      <c r="U99" s="1">
        <f t="shared" si="14"/>
        <v>0.22158824674613237</v>
      </c>
      <c r="V99" s="1" t="s">
        <v>1548</v>
      </c>
      <c r="W99" s="1" t="s">
        <v>6853</v>
      </c>
      <c r="X99" s="1">
        <f>SUMPRODUCT((Model_rxn!A$2:A$1901=Normalized_Fluxes!A99)*(Model_rxn!T$2:T$1901))</f>
        <v>1</v>
      </c>
      <c r="Y99" s="1">
        <f>SUMPRODUCT((Model_rxn!A$2:A$1901=Normalized_Fluxes!A99)*(Model_rxn!D$2:D$1901))</f>
        <v>0</v>
      </c>
      <c r="Z99" s="1">
        <f>SUMPRODUCT((Model_rxn!A$2:A$1901=Normalized_Fluxes!A99)*(Model_rxn!U$2:U$1901))</f>
        <v>0</v>
      </c>
      <c r="AA99" s="1">
        <f>SUMPRODUCT((Model_rxn!A$2:A$1901=Normalized_Fluxes!A99)*(Model_rxn!S$2:S$1901))</f>
        <v>0</v>
      </c>
      <c r="AB99" s="1">
        <f>SUMPRODUCT((Model_rxn!A$2:A$1901=Normalized_Fluxes!A99)*(Model_rxn!V$2:V$1901))</f>
        <v>1</v>
      </c>
      <c r="AC99" s="1">
        <f>SUMPRODUCT((Model_rxn!A$2:A$1901=Normalized_Fluxes!A99)*(Model_rxn!Z$2:Z$1901))</f>
        <v>0</v>
      </c>
      <c r="AD99" s="1">
        <f>SUMPRODUCT((Model_rxn!A$2:A$1901=Normalized_Fluxes!A99)*(Model_rxn!AA$2:AA$1901))</f>
        <v>0</v>
      </c>
      <c r="AE99" s="1"/>
      <c r="AF99" s="75"/>
      <c r="AG99" s="1" t="s">
        <v>110</v>
      </c>
      <c r="AH99" s="1">
        <v>0</v>
      </c>
      <c r="AI99" s="1">
        <v>0</v>
      </c>
      <c r="AJ99" s="1">
        <v>0</v>
      </c>
      <c r="AK99" s="1">
        <v>0</v>
      </c>
      <c r="AL99" s="1">
        <v>0</v>
      </c>
      <c r="AM99" s="1">
        <v>0</v>
      </c>
      <c r="AN99" s="1"/>
      <c r="AO99">
        <f t="shared" si="15"/>
        <v>0</v>
      </c>
      <c r="AP99">
        <f t="shared" si="16"/>
        <v>0</v>
      </c>
      <c r="AQ99">
        <f t="shared" si="17"/>
        <v>0</v>
      </c>
      <c r="AR99">
        <f t="shared" si="18"/>
        <v>0</v>
      </c>
      <c r="AS99">
        <f t="shared" si="19"/>
        <v>0</v>
      </c>
      <c r="AT99">
        <f t="shared" si="20"/>
        <v>0</v>
      </c>
      <c r="AV99">
        <f t="shared" si="21"/>
        <v>0</v>
      </c>
      <c r="AW99">
        <f t="shared" si="22"/>
        <v>0</v>
      </c>
      <c r="AX99">
        <f t="shared" si="23"/>
        <v>0</v>
      </c>
      <c r="AY99">
        <f t="shared" si="24"/>
        <v>0</v>
      </c>
      <c r="AZ99" t="s">
        <v>1552</v>
      </c>
      <c r="BA99" t="s">
        <v>2114</v>
      </c>
      <c r="BB99">
        <f>SUMPRODUCT((Model_rxn!A$2:A$1901=AG99)*(Model_rxn!V$2:V$1901))</f>
        <v>0</v>
      </c>
      <c r="BC99">
        <v>0</v>
      </c>
      <c r="BD99">
        <v>1</v>
      </c>
    </row>
    <row r="100" spans="1:57">
      <c r="A100" s="1" t="s">
        <v>107</v>
      </c>
      <c r="B100" s="1">
        <v>2.8613635540186801</v>
      </c>
      <c r="C100" s="1">
        <v>1.6954628852292699</v>
      </c>
      <c r="D100" s="1">
        <v>2.2556055070026</v>
      </c>
      <c r="E100" s="1">
        <v>5.2082921252169303</v>
      </c>
      <c r="F100" s="1">
        <v>2.7366642509447399</v>
      </c>
      <c r="G100" s="1">
        <v>4.1461827321668299</v>
      </c>
      <c r="H100" s="1"/>
      <c r="I100" s="1">
        <v>1.7510518891905769</v>
      </c>
      <c r="J100" s="1">
        <v>1.6267948320496053</v>
      </c>
      <c r="K100" s="1">
        <v>2.7683600132055233</v>
      </c>
      <c r="L100" s="1">
        <v>1.8204411417152864</v>
      </c>
      <c r="M100" s="1">
        <v>1.7054684186202282</v>
      </c>
      <c r="N100" s="1">
        <v>1.2813984760449286</v>
      </c>
      <c r="O100" s="1"/>
      <c r="P100" s="1">
        <v>2.0487355781485683</v>
      </c>
      <c r="Q100" s="1">
        <v>0.62630220318198937</v>
      </c>
      <c r="R100" s="1">
        <v>1.6024360121268142</v>
      </c>
      <c r="S100" s="1">
        <v>0.2839075667257222</v>
      </c>
      <c r="T100" s="1">
        <f t="shared" si="13"/>
        <v>1.2785131903204099</v>
      </c>
      <c r="U100" s="1">
        <f t="shared" si="14"/>
        <v>0.34832853670333486</v>
      </c>
      <c r="V100" s="1" t="s">
        <v>1188</v>
      </c>
      <c r="W100" s="1" t="s">
        <v>4502</v>
      </c>
      <c r="X100" s="1">
        <f>SUMPRODUCT((Model_rxn!A$2:A$1901=Normalized_Fluxes!A100)*(Model_rxn!T$2:T$1901))</f>
        <v>0</v>
      </c>
      <c r="Y100" s="1">
        <f>SUMPRODUCT((Model_rxn!A$2:A$1901=Normalized_Fluxes!A100)*(Model_rxn!D$2:D$1901))</f>
        <v>0</v>
      </c>
      <c r="Z100" s="1">
        <f>SUMPRODUCT((Model_rxn!A$2:A$1901=Normalized_Fluxes!A100)*(Model_rxn!U$2:U$1901))</f>
        <v>0</v>
      </c>
      <c r="AA100" s="1">
        <f>SUMPRODUCT((Model_rxn!A$2:A$1901=Normalized_Fluxes!A100)*(Model_rxn!S$2:S$1901))</f>
        <v>0</v>
      </c>
      <c r="AB100" s="1">
        <f>SUMPRODUCT((Model_rxn!A$2:A$1901=Normalized_Fluxes!A100)*(Model_rxn!V$2:V$1901))</f>
        <v>1</v>
      </c>
      <c r="AC100" s="1">
        <f>SUMPRODUCT((Model_rxn!A$2:A$1901=Normalized_Fluxes!A100)*(Model_rxn!Z$2:Z$1901))</f>
        <v>0</v>
      </c>
      <c r="AD100" s="1">
        <f>SUMPRODUCT((Model_rxn!A$2:A$1901=Normalized_Fluxes!A100)*(Model_rxn!AA$2:AA$1901))</f>
        <v>0</v>
      </c>
      <c r="AE100" s="1"/>
      <c r="AF100" s="75"/>
      <c r="AG100" s="1" t="s">
        <v>111</v>
      </c>
      <c r="AH100" s="1">
        <v>0</v>
      </c>
      <c r="AI100" s="1">
        <v>0</v>
      </c>
      <c r="AJ100" s="1">
        <v>0</v>
      </c>
      <c r="AK100" s="1">
        <v>0</v>
      </c>
      <c r="AL100" s="1">
        <v>0</v>
      </c>
      <c r="AM100" s="1">
        <v>0</v>
      </c>
      <c r="AN100" s="1"/>
      <c r="AO100">
        <f t="shared" si="15"/>
        <v>0</v>
      </c>
      <c r="AP100">
        <f t="shared" si="16"/>
        <v>0</v>
      </c>
      <c r="AQ100">
        <f t="shared" si="17"/>
        <v>0</v>
      </c>
      <c r="AR100">
        <f t="shared" si="18"/>
        <v>0</v>
      </c>
      <c r="AS100">
        <f t="shared" si="19"/>
        <v>0</v>
      </c>
      <c r="AT100">
        <f t="shared" si="20"/>
        <v>0</v>
      </c>
      <c r="AV100">
        <f t="shared" si="21"/>
        <v>0</v>
      </c>
      <c r="AW100">
        <f t="shared" si="22"/>
        <v>0</v>
      </c>
      <c r="AX100">
        <f t="shared" si="23"/>
        <v>0</v>
      </c>
      <c r="AY100">
        <f t="shared" si="24"/>
        <v>0</v>
      </c>
      <c r="AZ100" t="s">
        <v>1552</v>
      </c>
      <c r="BA100" t="s">
        <v>2678</v>
      </c>
      <c r="BB100">
        <f>SUMPRODUCT((Model_rxn!A$2:A$1901=AG100)*(Model_rxn!V$2:V$1901))</f>
        <v>0</v>
      </c>
      <c r="BC100">
        <v>0</v>
      </c>
      <c r="BD100">
        <v>1</v>
      </c>
      <c r="BE100">
        <v>1</v>
      </c>
    </row>
    <row r="101" spans="1:57">
      <c r="A101" s="1" t="s">
        <v>108</v>
      </c>
      <c r="B101" s="1">
        <v>7.5167803020218895E-7</v>
      </c>
      <c r="C101" s="1">
        <v>4.7941689501364401E-7</v>
      </c>
      <c r="D101" s="1">
        <v>3.7479898866902403E-7</v>
      </c>
      <c r="E101" s="1">
        <v>1.31606253160284E-6</v>
      </c>
      <c r="F101" s="1">
        <v>7.38134779683015E-7</v>
      </c>
      <c r="G101" s="1">
        <v>1.4884082449383701E-6</v>
      </c>
      <c r="H101" s="1"/>
      <c r="I101" s="1">
        <v>4.6000000000000057E-7</v>
      </c>
      <c r="J101" s="1">
        <v>4.6000000000000004E-7</v>
      </c>
      <c r="K101" s="1">
        <v>4.6000000000000004E-7</v>
      </c>
      <c r="L101" s="1">
        <v>4.599999999999993E-7</v>
      </c>
      <c r="M101" s="1">
        <v>4.6000000000000068E-7</v>
      </c>
      <c r="N101" s="1">
        <v>4.5999999999999819E-7</v>
      </c>
      <c r="O101" s="1"/>
      <c r="P101" s="1">
        <v>4.6000000000000025E-7</v>
      </c>
      <c r="Q101" s="1">
        <v>3.0868802304930389E-22</v>
      </c>
      <c r="R101" s="1">
        <v>4.5999999999999941E-7</v>
      </c>
      <c r="S101" s="1">
        <v>1.2466114057460817E-21</v>
      </c>
      <c r="T101" s="1">
        <f t="shared" si="13"/>
        <v>1.0000000000000018</v>
      </c>
      <c r="U101" s="1">
        <f t="shared" si="14"/>
        <v>0.36047524822528176</v>
      </c>
      <c r="V101" s="1" t="s">
        <v>1500</v>
      </c>
      <c r="W101" s="1" t="s">
        <v>1565</v>
      </c>
      <c r="X101" s="1">
        <f>SUMPRODUCT((Model_rxn!A$2:A$1901=Normalized_Fluxes!A101)*(Model_rxn!T$2:T$1901))</f>
        <v>0</v>
      </c>
      <c r="Y101" s="1">
        <f>SUMPRODUCT((Model_rxn!A$2:A$1901=Normalized_Fluxes!A101)*(Model_rxn!D$2:D$1901))</f>
        <v>0</v>
      </c>
      <c r="Z101" s="1">
        <f>SUMPRODUCT((Model_rxn!A$2:A$1901=Normalized_Fluxes!A101)*(Model_rxn!U$2:U$1901))</f>
        <v>0</v>
      </c>
      <c r="AA101" s="1">
        <f>SUMPRODUCT((Model_rxn!A$2:A$1901=Normalized_Fluxes!A101)*(Model_rxn!S$2:S$1901))</f>
        <v>0</v>
      </c>
      <c r="AB101" s="1">
        <f>SUMPRODUCT((Model_rxn!A$2:A$1901=Normalized_Fluxes!A101)*(Model_rxn!V$2:V$1901))</f>
        <v>1</v>
      </c>
      <c r="AC101" s="1">
        <f>SUMPRODUCT((Model_rxn!A$2:A$1901=Normalized_Fluxes!A101)*(Model_rxn!Z$2:Z$1901))</f>
        <v>0</v>
      </c>
      <c r="AD101" s="1">
        <f>SUMPRODUCT((Model_rxn!A$2:A$1901=Normalized_Fluxes!A101)*(Model_rxn!AA$2:AA$1901))</f>
        <v>0</v>
      </c>
      <c r="AE101" s="1"/>
      <c r="AF101" s="75"/>
      <c r="AG101" s="1" t="s">
        <v>112</v>
      </c>
      <c r="AH101" s="1">
        <v>0</v>
      </c>
      <c r="AI101" s="1">
        <v>0</v>
      </c>
      <c r="AJ101" s="1">
        <v>0</v>
      </c>
      <c r="AK101" s="1">
        <v>0</v>
      </c>
      <c r="AL101" s="1">
        <v>0</v>
      </c>
      <c r="AM101" s="1">
        <v>0</v>
      </c>
      <c r="AN101" s="1"/>
      <c r="AO101">
        <f t="shared" si="15"/>
        <v>0</v>
      </c>
      <c r="AP101">
        <f t="shared" si="16"/>
        <v>0</v>
      </c>
      <c r="AQ101">
        <f t="shared" si="17"/>
        <v>0</v>
      </c>
      <c r="AR101">
        <f t="shared" si="18"/>
        <v>0</v>
      </c>
      <c r="AS101">
        <f t="shared" si="19"/>
        <v>0</v>
      </c>
      <c r="AT101">
        <f t="shared" si="20"/>
        <v>0</v>
      </c>
      <c r="AV101">
        <f t="shared" si="21"/>
        <v>0</v>
      </c>
      <c r="AW101">
        <f t="shared" si="22"/>
        <v>0</v>
      </c>
      <c r="AX101">
        <f t="shared" si="23"/>
        <v>0</v>
      </c>
      <c r="AY101">
        <f t="shared" si="24"/>
        <v>0</v>
      </c>
      <c r="AZ101" t="s">
        <v>1137</v>
      </c>
      <c r="BA101" t="s">
        <v>3413</v>
      </c>
      <c r="BB101">
        <f>SUMPRODUCT((Model_rxn!A$2:A$1901=AG101)*(Model_rxn!V$2:V$1901))</f>
        <v>1</v>
      </c>
      <c r="BC101">
        <v>0</v>
      </c>
      <c r="BD101">
        <v>0</v>
      </c>
    </row>
    <row r="102" spans="1:57">
      <c r="A102" s="1" t="s">
        <v>110</v>
      </c>
      <c r="B102" s="1">
        <v>6.33347807207989E-2</v>
      </c>
      <c r="C102" s="1">
        <v>5.8228469673122903E-2</v>
      </c>
      <c r="D102" s="1">
        <v>4.5145173947161901E-2</v>
      </c>
      <c r="E102" s="1">
        <v>3.9337748344370801E-2</v>
      </c>
      <c r="F102" s="1">
        <v>3.04561527581329E-2</v>
      </c>
      <c r="G102" s="1">
        <v>4.0266183986371301E-2</v>
      </c>
      <c r="H102" s="1"/>
      <c r="I102" s="1">
        <v>3.8758614674065925E-2</v>
      </c>
      <c r="J102" s="1">
        <v>5.5870154615377594E-2</v>
      </c>
      <c r="K102" s="1">
        <v>5.5407780286283327E-2</v>
      </c>
      <c r="L102" s="1">
        <v>1.3749623444086728E-2</v>
      </c>
      <c r="M102" s="1">
        <v>1.8980043556215496E-2</v>
      </c>
      <c r="N102" s="1">
        <v>1.244446521760411E-2</v>
      </c>
      <c r="O102" s="1"/>
      <c r="P102" s="1">
        <v>5.0012183191908949E-2</v>
      </c>
      <c r="Q102" s="1">
        <v>9.7486178914958279E-3</v>
      </c>
      <c r="R102" s="1">
        <v>1.5058044072635444E-2</v>
      </c>
      <c r="S102" s="1">
        <v>3.4586730780662767E-3</v>
      </c>
      <c r="T102" s="1">
        <f t="shared" si="13"/>
        <v>3.3212934528990168</v>
      </c>
      <c r="U102" s="1">
        <f t="shared" si="14"/>
        <v>1.6280702681024741E-2</v>
      </c>
      <c r="V102" s="1" t="s">
        <v>1552</v>
      </c>
      <c r="W102" s="1" t="s">
        <v>2114</v>
      </c>
      <c r="X102" s="1">
        <f>SUMPRODUCT((Model_rxn!A$2:A$1901=Normalized_Fluxes!A102)*(Model_rxn!T$2:T$1901))</f>
        <v>0</v>
      </c>
      <c r="Y102" s="1">
        <f>SUMPRODUCT((Model_rxn!A$2:A$1901=Normalized_Fluxes!A102)*(Model_rxn!D$2:D$1901))</f>
        <v>1</v>
      </c>
      <c r="Z102" s="1">
        <f>SUMPRODUCT((Model_rxn!A$2:A$1901=Normalized_Fluxes!A102)*(Model_rxn!U$2:U$1901))</f>
        <v>1</v>
      </c>
      <c r="AA102" s="1">
        <f>SUMPRODUCT((Model_rxn!A$2:A$1901=Normalized_Fluxes!A102)*(Model_rxn!S$2:S$1901))</f>
        <v>1</v>
      </c>
      <c r="AB102" s="1">
        <f>SUMPRODUCT((Model_rxn!A$2:A$1901=Normalized_Fluxes!A102)*(Model_rxn!V$2:V$1901))</f>
        <v>0</v>
      </c>
      <c r="AC102" s="1">
        <f>SUMPRODUCT((Model_rxn!A$2:A$1901=Normalized_Fluxes!A102)*(Model_rxn!Z$2:Z$1901))</f>
        <v>0</v>
      </c>
      <c r="AD102" s="1">
        <f>SUMPRODUCT((Model_rxn!A$2:A$1901=Normalized_Fluxes!A102)*(Model_rxn!AA$2:AA$1901))</f>
        <v>0</v>
      </c>
      <c r="AE102" s="1"/>
      <c r="AF102" s="75"/>
      <c r="AG102" s="1" t="s">
        <v>113</v>
      </c>
      <c r="AH102" s="1">
        <v>0.260453291266458</v>
      </c>
      <c r="AI102" s="1">
        <v>0.18072657348238799</v>
      </c>
      <c r="AJ102" s="1">
        <v>0.18573129926517101</v>
      </c>
      <c r="AK102" s="1">
        <v>1.04330931097501</v>
      </c>
      <c r="AL102" s="1">
        <v>1.0757992452854499</v>
      </c>
      <c r="AM102" s="1">
        <v>0.86613113498606198</v>
      </c>
      <c r="AN102" s="1"/>
      <c r="AO102">
        <f t="shared" si="15"/>
        <v>0.534802262931239</v>
      </c>
      <c r="AP102">
        <f t="shared" si="16"/>
        <v>0.55010520340591174</v>
      </c>
      <c r="AQ102">
        <f t="shared" si="17"/>
        <v>0.48158740109969983</v>
      </c>
      <c r="AR102">
        <f t="shared" si="18"/>
        <v>0.56173846508846648</v>
      </c>
      <c r="AS102">
        <f t="shared" si="19"/>
        <v>0.61151703700681403</v>
      </c>
      <c r="AT102">
        <f t="shared" si="20"/>
        <v>0.46097907505711655</v>
      </c>
      <c r="AV102">
        <f t="shared" si="21"/>
        <v>0.5221649558122835</v>
      </c>
      <c r="AW102">
        <f t="shared" si="22"/>
        <v>3.5964544437993184E-2</v>
      </c>
      <c r="AX102">
        <f t="shared" si="23"/>
        <v>0.54474485905079906</v>
      </c>
      <c r="AY102">
        <f t="shared" si="24"/>
        <v>7.6694240211470172E-2</v>
      </c>
      <c r="AZ102" t="s">
        <v>1188</v>
      </c>
      <c r="BA102" t="s">
        <v>4651</v>
      </c>
      <c r="BB102">
        <f>SUMPRODUCT((Model_rxn!A$2:A$1901=AG102)*(Model_rxn!V$2:V$1901))</f>
        <v>1</v>
      </c>
      <c r="BC102">
        <v>0</v>
      </c>
      <c r="BD102">
        <v>0</v>
      </c>
    </row>
    <row r="103" spans="1:57">
      <c r="A103" s="1" t="s">
        <v>111</v>
      </c>
      <c r="B103" s="1">
        <v>1.9486394557823099</v>
      </c>
      <c r="C103" s="1">
        <v>1.69599121507197</v>
      </c>
      <c r="D103" s="1">
        <v>1.4367577818467101</v>
      </c>
      <c r="E103" s="1">
        <v>1.4216525248344301</v>
      </c>
      <c r="F103" s="1">
        <v>1.3239701202262999</v>
      </c>
      <c r="G103" s="1">
        <v>1.75</v>
      </c>
      <c r="H103" s="1"/>
      <c r="I103" s="1">
        <v>1.1924974705177347</v>
      </c>
      <c r="J103" s="1">
        <v>1.6273017639707992</v>
      </c>
      <c r="K103" s="1">
        <v>1.7633680976474544</v>
      </c>
      <c r="L103" s="1">
        <v>0.49690660262728931</v>
      </c>
      <c r="M103" s="1">
        <v>0.82508814388293605</v>
      </c>
      <c r="N103" s="1">
        <v>0.54084623807853816</v>
      </c>
      <c r="O103" s="1"/>
      <c r="P103" s="1">
        <v>1.5277224440453294</v>
      </c>
      <c r="Q103" s="1">
        <v>0.29817838444039513</v>
      </c>
      <c r="R103" s="1">
        <v>0.62094699486292115</v>
      </c>
      <c r="S103" s="1">
        <v>0.17815128243519943</v>
      </c>
      <c r="T103" s="1">
        <f t="shared" si="13"/>
        <v>2.4603105525659013</v>
      </c>
      <c r="U103" s="1">
        <f t="shared" si="14"/>
        <v>1.681610793930953E-2</v>
      </c>
      <c r="V103" s="1" t="s">
        <v>1552</v>
      </c>
      <c r="W103" s="1" t="s">
        <v>2678</v>
      </c>
      <c r="X103" s="1">
        <f>SUMPRODUCT((Model_rxn!A$2:A$1901=Normalized_Fluxes!A103)*(Model_rxn!T$2:T$1901))</f>
        <v>0</v>
      </c>
      <c r="Y103" s="1">
        <f>SUMPRODUCT((Model_rxn!A$2:A$1901=Normalized_Fluxes!A103)*(Model_rxn!D$2:D$1901))</f>
        <v>1</v>
      </c>
      <c r="Z103" s="1">
        <f>SUMPRODUCT((Model_rxn!A$2:A$1901=Normalized_Fluxes!A103)*(Model_rxn!U$2:U$1901))</f>
        <v>1</v>
      </c>
      <c r="AA103" s="1">
        <f>SUMPRODUCT((Model_rxn!A$2:A$1901=Normalized_Fluxes!A103)*(Model_rxn!S$2:S$1901))</f>
        <v>1</v>
      </c>
      <c r="AB103" s="1">
        <f>SUMPRODUCT((Model_rxn!A$2:A$1901=Normalized_Fluxes!A103)*(Model_rxn!V$2:V$1901))</f>
        <v>0</v>
      </c>
      <c r="AC103" s="1">
        <f>SUMPRODUCT((Model_rxn!A$2:A$1901=Normalized_Fluxes!A103)*(Model_rxn!Z$2:Z$1901))</f>
        <v>0</v>
      </c>
      <c r="AD103" s="1">
        <f>SUMPRODUCT((Model_rxn!A$2:A$1901=Normalized_Fluxes!A103)*(Model_rxn!AA$2:AA$1901))</f>
        <v>0</v>
      </c>
      <c r="AE103" s="1">
        <v>1</v>
      </c>
      <c r="AF103" s="75"/>
      <c r="AG103" s="1" t="s">
        <v>114</v>
      </c>
      <c r="AH103" s="1">
        <v>0</v>
      </c>
      <c r="AI103" s="1">
        <v>0</v>
      </c>
      <c r="AJ103" s="1">
        <v>0</v>
      </c>
      <c r="AK103" s="1">
        <v>0</v>
      </c>
      <c r="AL103" s="1">
        <v>0</v>
      </c>
      <c r="AM103" s="1">
        <v>0</v>
      </c>
      <c r="AN103" s="1"/>
      <c r="AO103">
        <f t="shared" si="15"/>
        <v>0</v>
      </c>
      <c r="AP103">
        <f t="shared" si="16"/>
        <v>0</v>
      </c>
      <c r="AQ103">
        <f t="shared" si="17"/>
        <v>0</v>
      </c>
      <c r="AR103">
        <f t="shared" si="18"/>
        <v>0</v>
      </c>
      <c r="AS103">
        <f t="shared" si="19"/>
        <v>0</v>
      </c>
      <c r="AT103">
        <f t="shared" si="20"/>
        <v>0</v>
      </c>
      <c r="AV103">
        <f t="shared" si="21"/>
        <v>0</v>
      </c>
      <c r="AW103">
        <f t="shared" si="22"/>
        <v>0</v>
      </c>
      <c r="AX103">
        <f t="shared" si="23"/>
        <v>0</v>
      </c>
      <c r="AY103">
        <f t="shared" si="24"/>
        <v>0</v>
      </c>
      <c r="AZ103" t="s">
        <v>1552</v>
      </c>
      <c r="BA103" t="s">
        <v>3322</v>
      </c>
      <c r="BB103">
        <f>SUMPRODUCT((Model_rxn!A$2:A$1901=AG103)*(Model_rxn!V$2:V$1901))</f>
        <v>0</v>
      </c>
      <c r="BC103">
        <v>0</v>
      </c>
      <c r="BD103">
        <v>1</v>
      </c>
    </row>
    <row r="104" spans="1:57">
      <c r="A104" s="1" t="s">
        <v>112</v>
      </c>
      <c r="B104" s="1">
        <v>0</v>
      </c>
      <c r="C104" s="1">
        <v>0</v>
      </c>
      <c r="D104" s="1">
        <v>0</v>
      </c>
      <c r="E104" s="1">
        <v>0</v>
      </c>
      <c r="F104" s="1">
        <v>0</v>
      </c>
      <c r="G104" s="1">
        <v>0</v>
      </c>
      <c r="H104" s="1"/>
      <c r="I104" s="1">
        <v>0</v>
      </c>
      <c r="J104" s="1">
        <v>0</v>
      </c>
      <c r="K104" s="1">
        <v>0</v>
      </c>
      <c r="L104" s="1">
        <v>0</v>
      </c>
      <c r="M104" s="1">
        <v>0</v>
      </c>
      <c r="N104" s="1">
        <v>0</v>
      </c>
      <c r="O104" s="1"/>
      <c r="P104" s="1">
        <v>0</v>
      </c>
      <c r="Q104" s="1">
        <v>0</v>
      </c>
      <c r="R104" s="1">
        <v>0</v>
      </c>
      <c r="S104" s="1">
        <v>0</v>
      </c>
      <c r="T104" s="1" t="str">
        <f t="shared" si="13"/>
        <v>NA</v>
      </c>
      <c r="U104" s="1" t="str">
        <f t="shared" si="14"/>
        <v>NA</v>
      </c>
      <c r="V104" s="1" t="s">
        <v>1137</v>
      </c>
      <c r="W104" s="1" t="s">
        <v>3413</v>
      </c>
      <c r="X104" s="1">
        <f>SUMPRODUCT((Model_rxn!A$2:A$1901=Normalized_Fluxes!A104)*(Model_rxn!T$2:T$1901))</f>
        <v>0</v>
      </c>
      <c r="Y104" s="1">
        <f>SUMPRODUCT((Model_rxn!A$2:A$1901=Normalized_Fluxes!A104)*(Model_rxn!D$2:D$1901))</f>
        <v>0</v>
      </c>
      <c r="Z104" s="1">
        <f>SUMPRODUCT((Model_rxn!A$2:A$1901=Normalized_Fluxes!A104)*(Model_rxn!U$2:U$1901))</f>
        <v>0</v>
      </c>
      <c r="AA104" s="1">
        <f>SUMPRODUCT((Model_rxn!A$2:A$1901=Normalized_Fluxes!A104)*(Model_rxn!S$2:S$1901))</f>
        <v>0</v>
      </c>
      <c r="AB104" s="1">
        <f>SUMPRODUCT((Model_rxn!A$2:A$1901=Normalized_Fluxes!A104)*(Model_rxn!V$2:V$1901))</f>
        <v>1</v>
      </c>
      <c r="AC104" s="1">
        <f>SUMPRODUCT((Model_rxn!A$2:A$1901=Normalized_Fluxes!A104)*(Model_rxn!Z$2:Z$1901))</f>
        <v>0</v>
      </c>
      <c r="AD104" s="1">
        <f>SUMPRODUCT((Model_rxn!A$2:A$1901=Normalized_Fluxes!A104)*(Model_rxn!AA$2:AA$1901))</f>
        <v>0</v>
      </c>
      <c r="AE104" s="1"/>
      <c r="AF104" s="75"/>
      <c r="AG104" s="1" t="s">
        <v>115</v>
      </c>
      <c r="AH104" s="1">
        <v>1.1139109614305099E-2</v>
      </c>
      <c r="AI104" s="1">
        <v>7.51432761899195E-3</v>
      </c>
      <c r="AJ104" s="1">
        <v>8.8211223192047293E-3</v>
      </c>
      <c r="AK104" s="1">
        <v>4.2480809512198903E-2</v>
      </c>
      <c r="AL104" s="1">
        <v>4.0238014087662997E-2</v>
      </c>
      <c r="AM104" s="1">
        <v>4.2975041273166398E-2</v>
      </c>
      <c r="AN104" s="1"/>
      <c r="AO104">
        <f t="shared" si="15"/>
        <v>2.2872511995538292E-2</v>
      </c>
      <c r="AP104">
        <f t="shared" si="16"/>
        <v>2.2872512014438524E-2</v>
      </c>
      <c r="AQ104">
        <f t="shared" si="17"/>
        <v>2.2872512006838625E-2</v>
      </c>
      <c r="AR104">
        <f t="shared" si="18"/>
        <v>2.2872511996271949E-2</v>
      </c>
      <c r="AS104">
        <f t="shared" si="19"/>
        <v>2.2872512002364495E-2</v>
      </c>
      <c r="AT104">
        <f t="shared" si="20"/>
        <v>2.2872511997810187E-2</v>
      </c>
      <c r="AV104">
        <f t="shared" si="21"/>
        <v>2.2872512005605149E-2</v>
      </c>
      <c r="AW104">
        <f t="shared" si="22"/>
        <v>9.5102993148804182E-12</v>
      </c>
      <c r="AX104">
        <f t="shared" si="23"/>
        <v>2.2872511998815542E-2</v>
      </c>
      <c r="AY104">
        <f t="shared" si="24"/>
        <v>3.1682546573310944E-12</v>
      </c>
      <c r="AZ104" t="s">
        <v>7304</v>
      </c>
      <c r="BA104" t="s">
        <v>7303</v>
      </c>
      <c r="BB104">
        <f>SUMPRODUCT((Model_rxn!A$2:A$1901=AG104)*(Model_rxn!V$2:V$1901))</f>
        <v>1</v>
      </c>
      <c r="BC104">
        <v>0</v>
      </c>
      <c r="BD104">
        <v>0</v>
      </c>
    </row>
    <row r="105" spans="1:57">
      <c r="A105" s="1" t="s">
        <v>116</v>
      </c>
      <c r="B105" s="1">
        <v>1.7115356780996001</v>
      </c>
      <c r="C105" s="1">
        <v>1.1510372565535301</v>
      </c>
      <c r="D105" s="1">
        <v>0.75202720376546495</v>
      </c>
      <c r="E105" s="1">
        <v>2.3851407284673698</v>
      </c>
      <c r="F105" s="1">
        <v>1.71057284300331</v>
      </c>
      <c r="G105" s="1">
        <v>1.7834327086748001</v>
      </c>
      <c r="H105" s="1"/>
      <c r="I105" s="1">
        <v>1.0473984608996016</v>
      </c>
      <c r="J105" s="1">
        <v>1.1044190213604281</v>
      </c>
      <c r="K105" s="1">
        <v>0.92298144923117331</v>
      </c>
      <c r="L105" s="1">
        <v>0.83367219166914919</v>
      </c>
      <c r="M105" s="1">
        <v>1.0660160304591457</v>
      </c>
      <c r="N105" s="1">
        <v>0.55117878363027606</v>
      </c>
      <c r="O105" s="1"/>
      <c r="P105" s="1">
        <v>1.0249329771637343</v>
      </c>
      <c r="Q105" s="1">
        <v>9.2781580147432957E-2</v>
      </c>
      <c r="R105" s="1">
        <v>0.8169556685861904</v>
      </c>
      <c r="S105" s="1">
        <v>0.2578253852679559</v>
      </c>
      <c r="T105" s="1">
        <f t="shared" si="13"/>
        <v>1.2545760028049819</v>
      </c>
      <c r="U105" s="1">
        <f t="shared" si="14"/>
        <v>0.29587178849109508</v>
      </c>
      <c r="V105" s="1" t="s">
        <v>1137</v>
      </c>
      <c r="W105" s="1" t="s">
        <v>7586</v>
      </c>
      <c r="X105" s="1">
        <f>SUMPRODUCT((Model_rxn!A$2:A$1901=Normalized_Fluxes!A105)*(Model_rxn!T$2:T$1901))</f>
        <v>0</v>
      </c>
      <c r="Y105" s="1">
        <f>SUMPRODUCT((Model_rxn!A$2:A$1901=Normalized_Fluxes!A105)*(Model_rxn!D$2:D$1901))</f>
        <v>0</v>
      </c>
      <c r="Z105" s="1">
        <f>SUMPRODUCT((Model_rxn!A$2:A$1901=Normalized_Fluxes!A105)*(Model_rxn!U$2:U$1901))</f>
        <v>0</v>
      </c>
      <c r="AA105" s="1">
        <f>SUMPRODUCT((Model_rxn!A$2:A$1901=Normalized_Fluxes!A105)*(Model_rxn!S$2:S$1901))</f>
        <v>0</v>
      </c>
      <c r="AB105" s="1">
        <f>SUMPRODUCT((Model_rxn!A$2:A$1901=Normalized_Fluxes!A105)*(Model_rxn!V$2:V$1901))</f>
        <v>0</v>
      </c>
      <c r="AC105" s="1">
        <f>SUMPRODUCT((Model_rxn!A$2:A$1901=Normalized_Fluxes!A105)*(Model_rxn!Z$2:Z$1901))</f>
        <v>0</v>
      </c>
      <c r="AD105" s="1">
        <f>SUMPRODUCT((Model_rxn!A$2:A$1901=Normalized_Fluxes!A105)*(Model_rxn!AA$2:AA$1901))</f>
        <v>0</v>
      </c>
      <c r="AE105" s="1"/>
      <c r="AF105" s="75"/>
      <c r="AG105" s="1" t="s">
        <v>117</v>
      </c>
      <c r="AH105" s="1">
        <v>0.22262531555315901</v>
      </c>
      <c r="AI105" s="1">
        <v>0.18630476677208199</v>
      </c>
      <c r="AJ105" s="1">
        <v>0.190137889265315</v>
      </c>
      <c r="AK105" s="1">
        <v>0.86655775729741402</v>
      </c>
      <c r="AL105" s="1">
        <v>0.79044351739867103</v>
      </c>
      <c r="AM105" s="1">
        <v>0.80464730002859097</v>
      </c>
      <c r="AN105" s="1"/>
      <c r="AO105">
        <f t="shared" si="15"/>
        <v>0.45712811677163712</v>
      </c>
      <c r="AP105">
        <f t="shared" si="16"/>
        <v>0.56708440627097156</v>
      </c>
      <c r="AQ105">
        <f t="shared" si="17"/>
        <v>0.49301336018294212</v>
      </c>
      <c r="AR105">
        <f t="shared" si="18"/>
        <v>0.46657191628036077</v>
      </c>
      <c r="AS105">
        <f t="shared" si="19"/>
        <v>0.44931215540370012</v>
      </c>
      <c r="AT105">
        <f t="shared" si="20"/>
        <v>0.42825566837561507</v>
      </c>
      <c r="AV105">
        <f t="shared" si="21"/>
        <v>0.50574196107518354</v>
      </c>
      <c r="AW105">
        <f t="shared" si="22"/>
        <v>5.607235825806544E-2</v>
      </c>
      <c r="AX105">
        <f t="shared" si="23"/>
        <v>0.448046580019892</v>
      </c>
      <c r="AY105">
        <f t="shared" si="24"/>
        <v>1.9189449553427999E-2</v>
      </c>
      <c r="AZ105" t="s">
        <v>1188</v>
      </c>
      <c r="BA105" t="s">
        <v>4651</v>
      </c>
      <c r="BB105">
        <f>SUMPRODUCT((Model_rxn!A$2:A$1901=AG105)*(Model_rxn!V$2:V$1901))</f>
        <v>1</v>
      </c>
      <c r="BC105">
        <v>0</v>
      </c>
      <c r="BD105">
        <v>0</v>
      </c>
    </row>
    <row r="106" spans="1:57">
      <c r="A106" s="1" t="s">
        <v>113</v>
      </c>
      <c r="B106" s="1">
        <v>0.72556816934957102</v>
      </c>
      <c r="C106" s="1">
        <v>0.406264468532754</v>
      </c>
      <c r="D106" s="1">
        <v>0.31288654806848998</v>
      </c>
      <c r="E106" s="1">
        <v>1.7068289403541701</v>
      </c>
      <c r="F106" s="1">
        <v>1.07671243231743</v>
      </c>
      <c r="G106" s="1">
        <v>1.9170247981674</v>
      </c>
      <c r="H106" s="1"/>
      <c r="I106" s="1">
        <v>0.44402170143382641</v>
      </c>
      <c r="J106" s="1">
        <v>0.38981032472739263</v>
      </c>
      <c r="K106" s="1">
        <v>0.3840133417184981</v>
      </c>
      <c r="L106" s="1">
        <v>0.59658359212361212</v>
      </c>
      <c r="M106" s="1">
        <v>0.67099902686974744</v>
      </c>
      <c r="N106" s="1">
        <v>0.59246608593834693</v>
      </c>
      <c r="O106" s="1"/>
      <c r="P106" s="1">
        <v>0.40594845595990575</v>
      </c>
      <c r="Q106" s="1">
        <v>3.3099550883500216E-2</v>
      </c>
      <c r="R106" s="1">
        <v>0.62001623497723557</v>
      </c>
      <c r="S106" s="1">
        <v>4.4200365000334675E-2</v>
      </c>
      <c r="T106" s="1">
        <f t="shared" si="13"/>
        <v>0.65473842951033456</v>
      </c>
      <c r="U106" s="1">
        <f t="shared" si="14"/>
        <v>3.3501502406749488E-3</v>
      </c>
      <c r="V106" s="1" t="s">
        <v>1188</v>
      </c>
      <c r="W106" s="1" t="s">
        <v>4651</v>
      </c>
      <c r="X106" s="1">
        <f>SUMPRODUCT((Model_rxn!A$2:A$1901=Normalized_Fluxes!A106)*(Model_rxn!T$2:T$1901))</f>
        <v>0</v>
      </c>
      <c r="Y106" s="1">
        <f>SUMPRODUCT((Model_rxn!A$2:A$1901=Normalized_Fluxes!A106)*(Model_rxn!D$2:D$1901))</f>
        <v>1</v>
      </c>
      <c r="Z106" s="1">
        <f>SUMPRODUCT((Model_rxn!A$2:A$1901=Normalized_Fluxes!A106)*(Model_rxn!U$2:U$1901))</f>
        <v>0</v>
      </c>
      <c r="AA106" s="1">
        <f>SUMPRODUCT((Model_rxn!A$2:A$1901=Normalized_Fluxes!A106)*(Model_rxn!S$2:S$1901))</f>
        <v>0</v>
      </c>
      <c r="AB106" s="1">
        <f>SUMPRODUCT((Model_rxn!A$2:A$1901=Normalized_Fluxes!A106)*(Model_rxn!V$2:V$1901))</f>
        <v>1</v>
      </c>
      <c r="AC106" s="1">
        <f>SUMPRODUCT((Model_rxn!A$2:A$1901=Normalized_Fluxes!A106)*(Model_rxn!Z$2:Z$1901))</f>
        <v>0</v>
      </c>
      <c r="AD106" s="1">
        <f>SUMPRODUCT((Model_rxn!A$2:A$1901=Normalized_Fluxes!A106)*(Model_rxn!AA$2:AA$1901))</f>
        <v>0</v>
      </c>
      <c r="AE106" s="1"/>
      <c r="AF106" s="75"/>
      <c r="AG106" s="1" t="s">
        <v>118</v>
      </c>
      <c r="AH106" s="1">
        <v>3.6624657368520201E-3</v>
      </c>
      <c r="AI106" s="1">
        <v>2.5871570105664402E-3</v>
      </c>
      <c r="AJ106" s="1">
        <v>2.99234417616389E-3</v>
      </c>
      <c r="AK106" s="1">
        <v>1.2825289450120099E-2</v>
      </c>
      <c r="AL106" s="1">
        <v>1.22015093220397E-2</v>
      </c>
      <c r="AM106" s="1">
        <v>1.299926948559E-2</v>
      </c>
      <c r="AN106" s="1"/>
      <c r="AO106">
        <f t="shared" si="15"/>
        <v>7.5203310138735628E-3</v>
      </c>
      <c r="AP106">
        <f t="shared" si="16"/>
        <v>7.8749267809217621E-3</v>
      </c>
      <c r="AQ106">
        <f t="shared" si="17"/>
        <v>7.7589251822179316E-3</v>
      </c>
      <c r="AR106">
        <f t="shared" si="18"/>
        <v>6.905390696928547E-3</v>
      </c>
      <c r="AS106">
        <f t="shared" si="19"/>
        <v>6.9357092973651793E-3</v>
      </c>
      <c r="AT106">
        <f t="shared" si="20"/>
        <v>6.9185726985578327E-3</v>
      </c>
      <c r="AV106">
        <f t="shared" si="21"/>
        <v>7.7180609923377524E-3</v>
      </c>
      <c r="AW106">
        <f t="shared" si="22"/>
        <v>1.8079532906866742E-4</v>
      </c>
      <c r="AX106">
        <f t="shared" si="23"/>
        <v>6.9198908976171869E-3</v>
      </c>
      <c r="AY106">
        <f t="shared" si="24"/>
        <v>1.5202224168821539E-5</v>
      </c>
      <c r="AZ106" t="s">
        <v>1243</v>
      </c>
      <c r="BA106" t="s">
        <v>4711</v>
      </c>
      <c r="BB106">
        <f>SUMPRODUCT((Model_rxn!A$2:A$1901=AG106)*(Model_rxn!V$2:V$1901))</f>
        <v>1</v>
      </c>
      <c r="BC106">
        <v>0</v>
      </c>
      <c r="BD106">
        <v>0</v>
      </c>
    </row>
    <row r="107" spans="1:57">
      <c r="A107" s="1" t="s">
        <v>114</v>
      </c>
      <c r="B107" s="1">
        <v>0.29309596179518799</v>
      </c>
      <c r="C107" s="1">
        <v>0.177286198129877</v>
      </c>
      <c r="D107" s="1">
        <v>0.180922486702911</v>
      </c>
      <c r="E107" s="1">
        <v>0</v>
      </c>
      <c r="F107" s="1">
        <v>0</v>
      </c>
      <c r="G107" s="1">
        <v>0</v>
      </c>
      <c r="H107" s="1"/>
      <c r="I107" s="1">
        <v>0.17936421846667672</v>
      </c>
      <c r="J107" s="1">
        <v>0.17010591822681281</v>
      </c>
      <c r="K107" s="1">
        <v>0.2220506095250766</v>
      </c>
      <c r="L107" s="1">
        <v>0</v>
      </c>
      <c r="M107" s="1">
        <v>0</v>
      </c>
      <c r="N107" s="1">
        <v>0</v>
      </c>
      <c r="O107" s="1"/>
      <c r="P107" s="1">
        <v>0.19050691540618869</v>
      </c>
      <c r="Q107" s="1">
        <v>2.7707084109165215E-2</v>
      </c>
      <c r="R107" s="1">
        <v>0</v>
      </c>
      <c r="S107" s="1">
        <v>0</v>
      </c>
      <c r="T107" s="1" t="str">
        <f t="shared" si="13"/>
        <v>NA</v>
      </c>
      <c r="U107" s="1" t="str">
        <f t="shared" si="14"/>
        <v>NA</v>
      </c>
      <c r="V107" s="1" t="s">
        <v>1552</v>
      </c>
      <c r="W107" s="1" t="s">
        <v>3322</v>
      </c>
      <c r="X107" s="1">
        <f>SUMPRODUCT((Model_rxn!A$2:A$1901=Normalized_Fluxes!A107)*(Model_rxn!T$2:T$1901))</f>
        <v>0</v>
      </c>
      <c r="Y107" s="1">
        <f>SUMPRODUCT((Model_rxn!A$2:A$1901=Normalized_Fluxes!A107)*(Model_rxn!D$2:D$1901))</f>
        <v>1</v>
      </c>
      <c r="Z107" s="1">
        <f>SUMPRODUCT((Model_rxn!A$2:A$1901=Normalized_Fluxes!A107)*(Model_rxn!U$2:U$1901))</f>
        <v>1</v>
      </c>
      <c r="AA107" s="1">
        <f>SUMPRODUCT((Model_rxn!A$2:A$1901=Normalized_Fluxes!A107)*(Model_rxn!S$2:S$1901))</f>
        <v>1</v>
      </c>
      <c r="AB107" s="1">
        <f>SUMPRODUCT((Model_rxn!A$2:A$1901=Normalized_Fluxes!A107)*(Model_rxn!V$2:V$1901))</f>
        <v>0</v>
      </c>
      <c r="AC107" s="1">
        <f>SUMPRODUCT((Model_rxn!A$2:A$1901=Normalized_Fluxes!A107)*(Model_rxn!Z$2:Z$1901))</f>
        <v>0</v>
      </c>
      <c r="AD107" s="1">
        <f>SUMPRODUCT((Model_rxn!A$2:A$1901=Normalized_Fluxes!A107)*(Model_rxn!AA$2:AA$1901))</f>
        <v>0</v>
      </c>
      <c r="AE107" s="1"/>
      <c r="AF107" s="75"/>
      <c r="AG107" s="1" t="s">
        <v>119</v>
      </c>
      <c r="AH107" s="1">
        <v>0</v>
      </c>
      <c r="AI107" s="1">
        <v>0</v>
      </c>
      <c r="AJ107" s="1">
        <v>0</v>
      </c>
      <c r="AK107" s="1">
        <v>4.05631324369437E-5</v>
      </c>
      <c r="AL107" s="1">
        <v>0</v>
      </c>
      <c r="AM107" s="1">
        <v>0</v>
      </c>
      <c r="AN107" s="1"/>
      <c r="AO107">
        <f t="shared" si="15"/>
        <v>0</v>
      </c>
      <c r="AP107">
        <f t="shared" si="16"/>
        <v>0</v>
      </c>
      <c r="AQ107">
        <f t="shared" si="17"/>
        <v>0</v>
      </c>
      <c r="AR107">
        <f t="shared" si="18"/>
        <v>2.1839996551947499E-5</v>
      </c>
      <c r="AS107">
        <f t="shared" si="19"/>
        <v>0</v>
      </c>
      <c r="AT107">
        <f t="shared" si="20"/>
        <v>0</v>
      </c>
      <c r="AV107">
        <f t="shared" si="21"/>
        <v>0</v>
      </c>
      <c r="AW107">
        <f t="shared" si="22"/>
        <v>0</v>
      </c>
      <c r="AX107">
        <f t="shared" si="23"/>
        <v>7.2799988506491665E-6</v>
      </c>
      <c r="AY107">
        <f t="shared" si="24"/>
        <v>1.2609327888367386E-5</v>
      </c>
      <c r="AZ107" t="s">
        <v>1243</v>
      </c>
      <c r="BA107" t="s">
        <v>3708</v>
      </c>
      <c r="BB107">
        <f>SUMPRODUCT((Model_rxn!A$2:A$1901=AG107)*(Model_rxn!V$2:V$1901))</f>
        <v>1</v>
      </c>
      <c r="BC107">
        <v>0</v>
      </c>
      <c r="BD107">
        <v>0</v>
      </c>
    </row>
    <row r="108" spans="1:57">
      <c r="A108" s="1" t="s">
        <v>115</v>
      </c>
      <c r="B108" s="1">
        <v>3.3063009163015501E-2</v>
      </c>
      <c r="C108" s="1">
        <v>2.1087439774419101E-2</v>
      </c>
      <c r="D108" s="1">
        <v>1.6485758402268399E-2</v>
      </c>
      <c r="E108" s="1">
        <v>5.7887800096068497E-2</v>
      </c>
      <c r="F108" s="1">
        <v>3.2467301163705997E-2</v>
      </c>
      <c r="G108" s="1">
        <v>6.54685297049582E-2</v>
      </c>
      <c r="H108" s="1"/>
      <c r="I108" s="1">
        <v>2.0233375998625614E-2</v>
      </c>
      <c r="J108" s="1">
        <v>2.0233375997224134E-2</v>
      </c>
      <c r="K108" s="1">
        <v>2.0233376007693087E-2</v>
      </c>
      <c r="L108" s="1">
        <v>2.0233376002096654E-2</v>
      </c>
      <c r="M108" s="1">
        <v>2.0233375999053258E-2</v>
      </c>
      <c r="N108" s="1">
        <v>2.0233376001976954E-2</v>
      </c>
      <c r="O108" s="1"/>
      <c r="P108" s="1">
        <v>2.0233376001180945E-2</v>
      </c>
      <c r="Q108" s="1">
        <v>5.6830473051974082E-12</v>
      </c>
      <c r="R108" s="1">
        <v>2.0233376001042289E-2</v>
      </c>
      <c r="S108" s="1">
        <v>1.7235903336482461E-12</v>
      </c>
      <c r="T108" s="1">
        <f t="shared" si="13"/>
        <v>1.000000000006853</v>
      </c>
      <c r="U108" s="1">
        <f t="shared" si="14"/>
        <v>0.97090388631245539</v>
      </c>
      <c r="V108" s="1" t="s">
        <v>7304</v>
      </c>
      <c r="W108" s="1" t="s">
        <v>7303</v>
      </c>
      <c r="X108" s="1">
        <f>SUMPRODUCT((Model_rxn!A$2:A$1901=Normalized_Fluxes!A108)*(Model_rxn!T$2:T$1901))</f>
        <v>0</v>
      </c>
      <c r="Y108" s="1">
        <f>SUMPRODUCT((Model_rxn!A$2:A$1901=Normalized_Fluxes!A108)*(Model_rxn!D$2:D$1901))</f>
        <v>1</v>
      </c>
      <c r="Z108" s="1">
        <f>SUMPRODUCT((Model_rxn!A$2:A$1901=Normalized_Fluxes!A108)*(Model_rxn!U$2:U$1901))</f>
        <v>0</v>
      </c>
      <c r="AA108" s="1">
        <f>SUMPRODUCT((Model_rxn!A$2:A$1901=Normalized_Fluxes!A108)*(Model_rxn!S$2:S$1901))</f>
        <v>0</v>
      </c>
      <c r="AB108" s="1">
        <f>SUMPRODUCT((Model_rxn!A$2:A$1901=Normalized_Fluxes!A108)*(Model_rxn!V$2:V$1901))</f>
        <v>1</v>
      </c>
      <c r="AC108" s="1">
        <f>SUMPRODUCT((Model_rxn!A$2:A$1901=Normalized_Fluxes!A108)*(Model_rxn!Z$2:Z$1901))</f>
        <v>0</v>
      </c>
      <c r="AD108" s="1">
        <f>SUMPRODUCT((Model_rxn!A$2:A$1901=Normalized_Fluxes!A108)*(Model_rxn!AA$2:AA$1901))</f>
        <v>0</v>
      </c>
      <c r="AE108" s="1"/>
      <c r="AF108" s="75"/>
      <c r="AG108" s="1" t="s">
        <v>120</v>
      </c>
      <c r="AH108" s="1">
        <v>6.65305913425982E-2</v>
      </c>
      <c r="AI108" s="1">
        <v>2.0743525921716299E-2</v>
      </c>
      <c r="AJ108" s="1">
        <v>1.6622868395643298E-2</v>
      </c>
      <c r="AK108" s="1">
        <v>0.33045233566372101</v>
      </c>
      <c r="AL108" s="1">
        <v>1.9699382100952699E-2</v>
      </c>
      <c r="AM108" s="1">
        <v>0.42206684856500898</v>
      </c>
      <c r="AN108" s="1"/>
      <c r="AO108">
        <f t="shared" si="15"/>
        <v>0.13661071676676953</v>
      </c>
      <c r="AP108">
        <f t="shared" si="16"/>
        <v>6.3140252850716352E-2</v>
      </c>
      <c r="AQ108">
        <f t="shared" si="17"/>
        <v>4.3101857474495076E-2</v>
      </c>
      <c r="AR108">
        <f t="shared" si="18"/>
        <v>0.17792210408547154</v>
      </c>
      <c r="AS108">
        <f t="shared" si="19"/>
        <v>1.1197728410790316E-2</v>
      </c>
      <c r="AT108">
        <f t="shared" si="20"/>
        <v>0.22463571346722333</v>
      </c>
      <c r="AV108">
        <f t="shared" si="21"/>
        <v>8.0950942363993653E-2</v>
      </c>
      <c r="AW108">
        <f t="shared" si="22"/>
        <v>4.923303958968378E-2</v>
      </c>
      <c r="AX108">
        <f t="shared" si="23"/>
        <v>0.13791851532116173</v>
      </c>
      <c r="AY108">
        <f t="shared" si="24"/>
        <v>0.11220142023056369</v>
      </c>
      <c r="AZ108" t="s">
        <v>7304</v>
      </c>
      <c r="BA108" t="s">
        <v>7332</v>
      </c>
      <c r="BB108">
        <f>SUMPRODUCT((Model_rxn!A$2:A$1901=AG108)*(Model_rxn!V$2:V$1901))</f>
        <v>1</v>
      </c>
      <c r="BC108">
        <v>0</v>
      </c>
      <c r="BD108">
        <v>0</v>
      </c>
    </row>
    <row r="109" spans="1:57">
      <c r="A109" s="1" t="s">
        <v>117</v>
      </c>
      <c r="B109" s="1">
        <v>0.336517585761612</v>
      </c>
      <c r="C109" s="1">
        <v>0.220638561659143</v>
      </c>
      <c r="D109" s="1">
        <v>0.17303923777944799</v>
      </c>
      <c r="E109" s="1">
        <v>0.80711920530302395</v>
      </c>
      <c r="F109" s="1">
        <v>0.66301272984128401</v>
      </c>
      <c r="G109" s="1">
        <v>0.80387563884141799</v>
      </c>
      <c r="H109" s="1"/>
      <c r="I109" s="1">
        <v>0.205936695274576</v>
      </c>
      <c r="J109" s="1">
        <v>0.2117024648460028</v>
      </c>
      <c r="K109" s="1">
        <v>0.21237530458983495</v>
      </c>
      <c r="L109" s="1">
        <v>0.28211032950479392</v>
      </c>
      <c r="M109" s="1">
        <v>0.41318450792681027</v>
      </c>
      <c r="N109" s="1">
        <v>0.24844178008592147</v>
      </c>
      <c r="O109" s="1"/>
      <c r="P109" s="1">
        <v>0.21000482157013792</v>
      </c>
      <c r="Q109" s="1">
        <v>3.5391265868433908E-3</v>
      </c>
      <c r="R109" s="1">
        <v>0.31457887250584188</v>
      </c>
      <c r="S109" s="1">
        <v>8.7038476018209673E-2</v>
      </c>
      <c r="T109" s="1">
        <f t="shared" si="13"/>
        <v>0.66757446200153836</v>
      </c>
      <c r="U109" s="1">
        <f t="shared" si="14"/>
        <v>0.17270839325105186</v>
      </c>
      <c r="V109" s="1" t="s">
        <v>1188</v>
      </c>
      <c r="W109" s="1" t="s">
        <v>4651</v>
      </c>
      <c r="X109" s="1">
        <f>SUMPRODUCT((Model_rxn!A$2:A$1901=Normalized_Fluxes!A109)*(Model_rxn!T$2:T$1901))</f>
        <v>0</v>
      </c>
      <c r="Y109" s="1">
        <f>SUMPRODUCT((Model_rxn!A$2:A$1901=Normalized_Fluxes!A109)*(Model_rxn!D$2:D$1901))</f>
        <v>1</v>
      </c>
      <c r="Z109" s="1">
        <f>SUMPRODUCT((Model_rxn!A$2:A$1901=Normalized_Fluxes!A109)*(Model_rxn!U$2:U$1901))</f>
        <v>0</v>
      </c>
      <c r="AA109" s="1">
        <f>SUMPRODUCT((Model_rxn!A$2:A$1901=Normalized_Fluxes!A109)*(Model_rxn!S$2:S$1901))</f>
        <v>0</v>
      </c>
      <c r="AB109" s="1">
        <f>SUMPRODUCT((Model_rxn!A$2:A$1901=Normalized_Fluxes!A109)*(Model_rxn!V$2:V$1901))</f>
        <v>1</v>
      </c>
      <c r="AC109" s="1">
        <f>SUMPRODUCT((Model_rxn!A$2:A$1901=Normalized_Fluxes!A109)*(Model_rxn!Z$2:Z$1901))</f>
        <v>0</v>
      </c>
      <c r="AD109" s="1">
        <f>SUMPRODUCT((Model_rxn!A$2:A$1901=Normalized_Fluxes!A109)*(Model_rxn!AA$2:AA$1901))</f>
        <v>0</v>
      </c>
      <c r="AE109" s="1"/>
      <c r="AF109" s="75"/>
      <c r="AG109" s="1" t="s">
        <v>121</v>
      </c>
      <c r="AH109" s="1">
        <v>0</v>
      </c>
      <c r="AI109" s="1">
        <v>0</v>
      </c>
      <c r="AJ109" s="1">
        <v>0</v>
      </c>
      <c r="AK109" s="1">
        <v>0</v>
      </c>
      <c r="AL109" s="1">
        <v>0</v>
      </c>
      <c r="AM109" s="1">
        <v>0</v>
      </c>
      <c r="AN109" s="1"/>
      <c r="AO109">
        <f t="shared" si="15"/>
        <v>0</v>
      </c>
      <c r="AP109">
        <f t="shared" si="16"/>
        <v>0</v>
      </c>
      <c r="AQ109">
        <f t="shared" si="17"/>
        <v>0</v>
      </c>
      <c r="AR109">
        <f t="shared" si="18"/>
        <v>0</v>
      </c>
      <c r="AS109">
        <f t="shared" si="19"/>
        <v>0</v>
      </c>
      <c r="AT109">
        <f t="shared" si="20"/>
        <v>0</v>
      </c>
      <c r="AV109">
        <f t="shared" si="21"/>
        <v>0</v>
      </c>
      <c r="AW109">
        <f t="shared" si="22"/>
        <v>0</v>
      </c>
      <c r="AX109">
        <f t="shared" si="23"/>
        <v>0</v>
      </c>
      <c r="AY109">
        <f t="shared" si="24"/>
        <v>0</v>
      </c>
      <c r="AZ109" t="s">
        <v>1243</v>
      </c>
      <c r="BA109" t="s">
        <v>1478</v>
      </c>
      <c r="BB109">
        <f>SUMPRODUCT((Model_rxn!A$2:A$1901=AG109)*(Model_rxn!V$2:V$1901))</f>
        <v>1</v>
      </c>
      <c r="BC109">
        <v>0</v>
      </c>
      <c r="BD109">
        <v>0</v>
      </c>
    </row>
    <row r="110" spans="1:57">
      <c r="A110" s="1" t="s">
        <v>118</v>
      </c>
      <c r="B110" s="1">
        <v>0</v>
      </c>
      <c r="C110" s="1">
        <v>0</v>
      </c>
      <c r="D110" s="1">
        <v>0</v>
      </c>
      <c r="E110" s="1">
        <v>0</v>
      </c>
      <c r="F110" s="1">
        <v>0</v>
      </c>
      <c r="G110" s="1">
        <v>0</v>
      </c>
      <c r="H110" s="1"/>
      <c r="I110" s="1">
        <v>0</v>
      </c>
      <c r="J110" s="1">
        <v>0</v>
      </c>
      <c r="K110" s="1">
        <v>0</v>
      </c>
      <c r="L110" s="1">
        <v>0</v>
      </c>
      <c r="M110" s="1">
        <v>0</v>
      </c>
      <c r="N110" s="1">
        <v>0</v>
      </c>
      <c r="O110" s="1"/>
      <c r="P110" s="1">
        <v>0</v>
      </c>
      <c r="Q110" s="1">
        <v>0</v>
      </c>
      <c r="R110" s="1">
        <v>0</v>
      </c>
      <c r="S110" s="1">
        <v>0</v>
      </c>
      <c r="T110" s="1" t="str">
        <f t="shared" si="13"/>
        <v>NA</v>
      </c>
      <c r="U110" s="1" t="str">
        <f t="shared" si="14"/>
        <v>NA</v>
      </c>
      <c r="V110" s="1" t="s">
        <v>1243</v>
      </c>
      <c r="W110" s="1" t="s">
        <v>4711</v>
      </c>
      <c r="X110" s="1">
        <f>SUMPRODUCT((Model_rxn!A$2:A$1901=Normalized_Fluxes!A110)*(Model_rxn!T$2:T$1901))</f>
        <v>0</v>
      </c>
      <c r="Y110" s="1">
        <f>SUMPRODUCT((Model_rxn!A$2:A$1901=Normalized_Fluxes!A110)*(Model_rxn!D$2:D$1901))</f>
        <v>0</v>
      </c>
      <c r="Z110" s="1">
        <f>SUMPRODUCT((Model_rxn!A$2:A$1901=Normalized_Fluxes!A110)*(Model_rxn!U$2:U$1901))</f>
        <v>0</v>
      </c>
      <c r="AA110" s="1">
        <f>SUMPRODUCT((Model_rxn!A$2:A$1901=Normalized_Fluxes!A110)*(Model_rxn!S$2:S$1901))</f>
        <v>0</v>
      </c>
      <c r="AB110" s="1">
        <f>SUMPRODUCT((Model_rxn!A$2:A$1901=Normalized_Fluxes!A110)*(Model_rxn!V$2:V$1901))</f>
        <v>1</v>
      </c>
      <c r="AC110" s="1">
        <f>SUMPRODUCT((Model_rxn!A$2:A$1901=Normalized_Fluxes!A110)*(Model_rxn!Z$2:Z$1901))</f>
        <v>0</v>
      </c>
      <c r="AD110" s="1">
        <f>SUMPRODUCT((Model_rxn!A$2:A$1901=Normalized_Fluxes!A110)*(Model_rxn!AA$2:AA$1901))</f>
        <v>0</v>
      </c>
      <c r="AE110" s="1"/>
      <c r="AF110" s="75"/>
      <c r="AG110" s="1" t="s">
        <v>122</v>
      </c>
      <c r="AH110" s="1">
        <v>0.144830106708013</v>
      </c>
      <c r="AI110" s="1">
        <v>8.5632378292184494E-2</v>
      </c>
      <c r="AJ110" s="1">
        <v>8.3672736411765897E-2</v>
      </c>
      <c r="AK110" s="1">
        <v>0.64614940854704594</v>
      </c>
      <c r="AL110" s="1">
        <v>0.72768016564450899</v>
      </c>
      <c r="AM110" s="1">
        <v>0.33264840941785601</v>
      </c>
      <c r="AN110" s="1"/>
      <c r="AO110">
        <f t="shared" si="15"/>
        <v>0.29738717614736149</v>
      </c>
      <c r="AP110">
        <f t="shared" si="16"/>
        <v>0.26065240971961845</v>
      </c>
      <c r="AQ110">
        <f t="shared" si="17"/>
        <v>0.21695716247540922</v>
      </c>
      <c r="AR110">
        <f t="shared" si="18"/>
        <v>0.34789968148164269</v>
      </c>
      <c r="AS110">
        <f t="shared" si="19"/>
        <v>0.41363555582852779</v>
      </c>
      <c r="AT110">
        <f t="shared" si="20"/>
        <v>0.17704473364201592</v>
      </c>
      <c r="AV110">
        <f t="shared" si="21"/>
        <v>0.25833224944746308</v>
      </c>
      <c r="AW110">
        <f t="shared" si="22"/>
        <v>4.0265172700287434E-2</v>
      </c>
      <c r="AX110">
        <f t="shared" si="23"/>
        <v>0.31285999031739548</v>
      </c>
      <c r="AY110">
        <f t="shared" si="24"/>
        <v>0.12212550615406591</v>
      </c>
      <c r="AZ110" t="s">
        <v>1243</v>
      </c>
      <c r="BA110" t="s">
        <v>6523</v>
      </c>
      <c r="BB110">
        <f>SUMPRODUCT((Model_rxn!A$2:A$1901=AG110)*(Model_rxn!V$2:V$1901))</f>
        <v>1</v>
      </c>
      <c r="BC110">
        <v>0</v>
      </c>
      <c r="BD110">
        <v>0</v>
      </c>
    </row>
    <row r="111" spans="1:57">
      <c r="A111" s="1" t="s">
        <v>119</v>
      </c>
      <c r="B111" s="1">
        <v>3.1570477268929399E-5</v>
      </c>
      <c r="C111" s="1">
        <v>0</v>
      </c>
      <c r="D111" s="1">
        <v>0</v>
      </c>
      <c r="E111" s="1">
        <v>0</v>
      </c>
      <c r="F111" s="1">
        <v>3.1001663487655303E-5</v>
      </c>
      <c r="G111" s="1">
        <v>6.2513164020838702E-5</v>
      </c>
      <c r="H111" s="1"/>
      <c r="I111" s="1">
        <v>1.9320000000267735E-5</v>
      </c>
      <c r="J111" s="1">
        <v>0</v>
      </c>
      <c r="K111" s="1">
        <v>0</v>
      </c>
      <c r="L111" s="1">
        <v>0</v>
      </c>
      <c r="M111" s="1">
        <v>1.9320001708150929E-5</v>
      </c>
      <c r="N111" s="1">
        <v>1.9320005480604134E-5</v>
      </c>
      <c r="O111" s="1"/>
      <c r="P111" s="1">
        <v>6.4400000000892453E-6</v>
      </c>
      <c r="Q111" s="1">
        <v>1.1154407200898146E-5</v>
      </c>
      <c r="R111" s="1">
        <v>1.2880002396251688E-5</v>
      </c>
      <c r="S111" s="1">
        <v>1.1154409275958564E-5</v>
      </c>
      <c r="T111" s="1">
        <f t="shared" si="13"/>
        <v>0.49999990698475344</v>
      </c>
      <c r="U111" s="1">
        <f t="shared" si="14"/>
        <v>0.51851840827823026</v>
      </c>
      <c r="V111" s="1" t="s">
        <v>1243</v>
      </c>
      <c r="W111" s="1" t="s">
        <v>3708</v>
      </c>
      <c r="X111" s="1">
        <f>SUMPRODUCT((Model_rxn!A$2:A$1901=Normalized_Fluxes!A111)*(Model_rxn!T$2:T$1901))</f>
        <v>0</v>
      </c>
      <c r="Y111" s="1">
        <f>SUMPRODUCT((Model_rxn!A$2:A$1901=Normalized_Fluxes!A111)*(Model_rxn!D$2:D$1901))</f>
        <v>1</v>
      </c>
      <c r="Z111" s="1">
        <f>SUMPRODUCT((Model_rxn!A$2:A$1901=Normalized_Fluxes!A111)*(Model_rxn!U$2:U$1901))</f>
        <v>0</v>
      </c>
      <c r="AA111" s="1">
        <f>SUMPRODUCT((Model_rxn!A$2:A$1901=Normalized_Fluxes!A111)*(Model_rxn!S$2:S$1901))</f>
        <v>0</v>
      </c>
      <c r="AB111" s="1">
        <f>SUMPRODUCT((Model_rxn!A$2:A$1901=Normalized_Fluxes!A111)*(Model_rxn!V$2:V$1901))</f>
        <v>1</v>
      </c>
      <c r="AC111" s="1">
        <f>SUMPRODUCT((Model_rxn!A$2:A$1901=Normalized_Fluxes!A111)*(Model_rxn!Z$2:Z$1901))</f>
        <v>0</v>
      </c>
      <c r="AD111" s="1">
        <f>SUMPRODUCT((Model_rxn!A$2:A$1901=Normalized_Fluxes!A111)*(Model_rxn!AA$2:AA$1901))</f>
        <v>0</v>
      </c>
      <c r="AE111" s="1"/>
      <c r="AF111" s="75"/>
      <c r="AG111" s="1" t="s">
        <v>123</v>
      </c>
      <c r="AH111" s="1">
        <v>8.8259595883722605E-2</v>
      </c>
      <c r="AI111" s="1">
        <v>4.5010200064251799E-2</v>
      </c>
      <c r="AJ111" s="1">
        <v>6.3800827992967699E-2</v>
      </c>
      <c r="AK111" s="1">
        <v>0.207051585423568</v>
      </c>
      <c r="AL111" s="1">
        <v>0.155057251908396</v>
      </c>
      <c r="AM111" s="1">
        <v>8.95293315143246E-2</v>
      </c>
      <c r="AN111" s="2"/>
      <c r="AO111">
        <f t="shared" si="15"/>
        <v>0.18122800973062719</v>
      </c>
      <c r="AP111">
        <f t="shared" si="16"/>
        <v>0.13700445255273397</v>
      </c>
      <c r="AQ111">
        <f t="shared" si="17"/>
        <v>0.16543078664019276</v>
      </c>
      <c r="AR111">
        <f t="shared" si="18"/>
        <v>0.11148068800543322</v>
      </c>
      <c r="AS111">
        <f t="shared" si="19"/>
        <v>8.8139261733988436E-2</v>
      </c>
      <c r="AT111">
        <f t="shared" si="20"/>
        <v>4.7649999826665346E-2</v>
      </c>
      <c r="AV111">
        <f t="shared" si="21"/>
        <v>0.16122108297451798</v>
      </c>
      <c r="AW111">
        <f t="shared" si="22"/>
        <v>2.2410309147380889E-2</v>
      </c>
      <c r="AX111">
        <f t="shared" si="23"/>
        <v>8.2423316522029E-2</v>
      </c>
      <c r="AY111">
        <f t="shared" si="24"/>
        <v>3.2296953580691852E-2</v>
      </c>
      <c r="AZ111" t="s">
        <v>1243</v>
      </c>
      <c r="BA111" t="s">
        <v>1419</v>
      </c>
      <c r="BB111">
        <f>SUMPRODUCT((Model_rxn!A$2:A$1901=AG111)*(Model_rxn!V$2:V$1901))</f>
        <v>1</v>
      </c>
      <c r="BC111">
        <v>0</v>
      </c>
      <c r="BD111">
        <v>0</v>
      </c>
    </row>
    <row r="112" spans="1:57">
      <c r="A112" s="1" t="s">
        <v>120</v>
      </c>
      <c r="B112" s="1">
        <v>0.14473874655959601</v>
      </c>
      <c r="C112" s="1">
        <v>9.2612193053355399E-2</v>
      </c>
      <c r="D112" s="1">
        <v>7.1933036888367496E-2</v>
      </c>
      <c r="E112" s="1">
        <v>0.15004139071970701</v>
      </c>
      <c r="F112" s="1">
        <v>0.128583728757803</v>
      </c>
      <c r="G112" s="1">
        <v>0.122444633743725</v>
      </c>
      <c r="H112" s="1"/>
      <c r="I112" s="1">
        <v>8.8574922695965161E-2</v>
      </c>
      <c r="J112" s="1">
        <v>8.8861300566662471E-2</v>
      </c>
      <c r="K112" s="1">
        <v>8.82851821082936E-2</v>
      </c>
      <c r="L112" s="1">
        <v>5.2443586891731078E-2</v>
      </c>
      <c r="M112" s="1">
        <v>8.0132405160464368E-2</v>
      </c>
      <c r="N112" s="1">
        <v>3.7842125447541772E-2</v>
      </c>
      <c r="O112" s="1"/>
      <c r="P112" s="1">
        <v>8.8573801790307091E-2</v>
      </c>
      <c r="Q112" s="1">
        <v>2.8806086481931542E-4</v>
      </c>
      <c r="R112" s="1">
        <v>5.680603916657908E-2</v>
      </c>
      <c r="S112" s="1">
        <v>2.1479994924046238E-2</v>
      </c>
      <c r="T112" s="1">
        <f t="shared" si="13"/>
        <v>1.5592321360510919</v>
      </c>
      <c r="U112" s="1">
        <f t="shared" si="14"/>
        <v>0.12452825572049683</v>
      </c>
      <c r="V112" s="1" t="s">
        <v>7304</v>
      </c>
      <c r="W112" s="1" t="s">
        <v>7332</v>
      </c>
      <c r="X112" s="1">
        <f>SUMPRODUCT((Model_rxn!A$2:A$1901=Normalized_Fluxes!A112)*(Model_rxn!T$2:T$1901))</f>
        <v>0</v>
      </c>
      <c r="Y112" s="1">
        <f>SUMPRODUCT((Model_rxn!A$2:A$1901=Normalized_Fluxes!A112)*(Model_rxn!D$2:D$1901))</f>
        <v>1</v>
      </c>
      <c r="Z112" s="1">
        <f>SUMPRODUCT((Model_rxn!A$2:A$1901=Normalized_Fluxes!A112)*(Model_rxn!U$2:U$1901))</f>
        <v>0</v>
      </c>
      <c r="AA112" s="1">
        <f>SUMPRODUCT((Model_rxn!A$2:A$1901=Normalized_Fluxes!A112)*(Model_rxn!S$2:S$1901))</f>
        <v>0</v>
      </c>
      <c r="AB112" s="1">
        <f>SUMPRODUCT((Model_rxn!A$2:A$1901=Normalized_Fluxes!A112)*(Model_rxn!V$2:V$1901))</f>
        <v>1</v>
      </c>
      <c r="AC112" s="1">
        <f>SUMPRODUCT((Model_rxn!A$2:A$1901=Normalized_Fluxes!A112)*(Model_rxn!Z$2:Z$1901))</f>
        <v>0</v>
      </c>
      <c r="AD112" s="1">
        <f>SUMPRODUCT((Model_rxn!A$2:A$1901=Normalized_Fluxes!A112)*(Model_rxn!AA$2:AA$1901))</f>
        <v>0</v>
      </c>
      <c r="AE112" s="1"/>
      <c r="AF112" s="75"/>
      <c r="AG112" s="1" t="s">
        <v>124</v>
      </c>
      <c r="AH112" s="1">
        <v>2.5324446219849301E-7</v>
      </c>
      <c r="AI112" s="1">
        <v>1.7083608304191399E-7</v>
      </c>
      <c r="AJ112" s="1">
        <v>2.00545685782786E-7</v>
      </c>
      <c r="AK112" s="1">
        <v>9.6578902002298393E-7</v>
      </c>
      <c r="AL112" s="1">
        <v>9.1479970907531797E-7</v>
      </c>
      <c r="AM112" s="1">
        <v>9.7702523728858697E-7</v>
      </c>
      <c r="AN112" s="1"/>
      <c r="AO112">
        <f t="shared" si="15"/>
        <v>5.2000000000000212E-7</v>
      </c>
      <c r="AP112">
        <f t="shared" si="16"/>
        <v>5.1999999999999756E-7</v>
      </c>
      <c r="AQ112">
        <f t="shared" si="17"/>
        <v>5.2E-7</v>
      </c>
      <c r="AR112">
        <f t="shared" si="18"/>
        <v>5.200000000000001E-7</v>
      </c>
      <c r="AS112">
        <f t="shared" si="19"/>
        <v>5.2E-7</v>
      </c>
      <c r="AT112">
        <f t="shared" si="20"/>
        <v>5.2000000000000053E-7</v>
      </c>
      <c r="AV112">
        <f t="shared" si="21"/>
        <v>5.2E-7</v>
      </c>
      <c r="AW112">
        <f t="shared" si="22"/>
        <v>2.2819345068233271E-21</v>
      </c>
      <c r="AX112">
        <f t="shared" si="23"/>
        <v>5.2000000000000021E-7</v>
      </c>
      <c r="AY112">
        <f t="shared" si="24"/>
        <v>2.8012981633912118E-22</v>
      </c>
      <c r="AZ112" t="s">
        <v>1552</v>
      </c>
      <c r="BA112" t="s">
        <v>2156</v>
      </c>
      <c r="BB112">
        <f>SUMPRODUCT((Model_rxn!A$2:A$1901=AG112)*(Model_rxn!V$2:V$1901))</f>
        <v>0</v>
      </c>
      <c r="BC112">
        <v>0</v>
      </c>
      <c r="BD112">
        <v>1</v>
      </c>
    </row>
    <row r="113" spans="1:57">
      <c r="A113" s="1" t="s">
        <v>125</v>
      </c>
      <c r="B113" s="1">
        <v>1.07468519322622</v>
      </c>
      <c r="C113" s="1">
        <v>0.73825148179508804</v>
      </c>
      <c r="D113" s="1">
        <v>0.43377801028860402</v>
      </c>
      <c r="E113" s="1">
        <v>0.88472682119205204</v>
      </c>
      <c r="F113" s="1">
        <v>0.53041018387552996</v>
      </c>
      <c r="G113" s="1">
        <v>0.58560477001703504</v>
      </c>
      <c r="H113" s="1"/>
      <c r="I113" s="1">
        <v>0.65766880103052694</v>
      </c>
      <c r="J113" s="1">
        <v>0.70835151025721732</v>
      </c>
      <c r="K113" s="1">
        <v>0.53238640115159164</v>
      </c>
      <c r="L113" s="1">
        <v>0.30923632272448864</v>
      </c>
      <c r="M113" s="1">
        <v>0.33054760634300789</v>
      </c>
      <c r="N113" s="1">
        <v>0.18098407820832055</v>
      </c>
      <c r="O113" s="1"/>
      <c r="P113" s="1">
        <v>0.63280223747977871</v>
      </c>
      <c r="Q113" s="1">
        <v>9.057974052047231E-2</v>
      </c>
      <c r="R113" s="1">
        <v>0.27358933575860567</v>
      </c>
      <c r="S113" s="1">
        <v>8.0903294103721449E-2</v>
      </c>
      <c r="T113" s="1">
        <f t="shared" si="13"/>
        <v>2.3129638285247895</v>
      </c>
      <c r="U113" s="1">
        <f t="shared" si="14"/>
        <v>7.1083965954539105E-3</v>
      </c>
      <c r="V113" s="1" t="s">
        <v>1137</v>
      </c>
      <c r="W113" s="1" t="s">
        <v>1706</v>
      </c>
      <c r="X113" s="1">
        <f>SUMPRODUCT((Model_rxn!A$2:A$1901=Normalized_Fluxes!A113)*(Model_rxn!T$2:T$1901))</f>
        <v>0</v>
      </c>
      <c r="Y113" s="1">
        <f>SUMPRODUCT((Model_rxn!A$2:A$1901=Normalized_Fluxes!A113)*(Model_rxn!D$2:D$1901))</f>
        <v>0</v>
      </c>
      <c r="Z113" s="1">
        <f>SUMPRODUCT((Model_rxn!A$2:A$1901=Normalized_Fluxes!A113)*(Model_rxn!U$2:U$1901))</f>
        <v>0</v>
      </c>
      <c r="AA113" s="1">
        <f>SUMPRODUCT((Model_rxn!A$2:A$1901=Normalized_Fluxes!A113)*(Model_rxn!S$2:S$1901))</f>
        <v>0</v>
      </c>
      <c r="AB113" s="1">
        <f>SUMPRODUCT((Model_rxn!A$2:A$1901=Normalized_Fluxes!A113)*(Model_rxn!V$2:V$1901))</f>
        <v>0</v>
      </c>
      <c r="AC113" s="1">
        <f>SUMPRODUCT((Model_rxn!A$2:A$1901=Normalized_Fluxes!A113)*(Model_rxn!Z$2:Z$1901))</f>
        <v>0</v>
      </c>
      <c r="AD113" s="1">
        <f>SUMPRODUCT((Model_rxn!A$2:A$1901=Normalized_Fluxes!A113)*(Model_rxn!AA$2:AA$1901))</f>
        <v>0</v>
      </c>
      <c r="AE113" s="1"/>
      <c r="AF113" s="75"/>
      <c r="AG113" s="1" t="s">
        <v>126</v>
      </c>
      <c r="AH113" s="1">
        <v>1.39173697743628E-2</v>
      </c>
      <c r="AI113" s="1">
        <v>9.8311966639700807E-3</v>
      </c>
      <c r="AJ113" s="1">
        <v>1.13709078954828E-2</v>
      </c>
      <c r="AK113" s="1">
        <v>4.8736099932133702E-2</v>
      </c>
      <c r="AL113" s="1">
        <v>4.6365735441364797E-2</v>
      </c>
      <c r="AM113" s="1">
        <v>4.9397224055538799E-2</v>
      </c>
      <c r="AN113" s="1"/>
      <c r="AO113">
        <f t="shared" si="15"/>
        <v>2.8577257799999985E-2</v>
      </c>
      <c r="AP113">
        <f t="shared" si="16"/>
        <v>2.9924721840000001E-2</v>
      </c>
      <c r="AQ113">
        <f t="shared" si="17"/>
        <v>2.9483915759999819E-2</v>
      </c>
      <c r="AR113">
        <f t="shared" si="18"/>
        <v>2.624048465999998E-2</v>
      </c>
      <c r="AS113">
        <f t="shared" si="19"/>
        <v>2.6355695339999978E-2</v>
      </c>
      <c r="AT113">
        <f t="shared" si="20"/>
        <v>2.6290576260000011E-2</v>
      </c>
      <c r="AV113">
        <f t="shared" si="21"/>
        <v>2.9328631799999935E-2</v>
      </c>
      <c r="AW113">
        <f t="shared" si="22"/>
        <v>6.8702231837708589E-4</v>
      </c>
      <c r="AX113">
        <f t="shared" si="23"/>
        <v>2.6295585419999989E-2</v>
      </c>
      <c r="AY113">
        <f t="shared" si="24"/>
        <v>5.7768451246718932E-5</v>
      </c>
      <c r="AZ113" t="s">
        <v>1243</v>
      </c>
      <c r="BA113" t="s">
        <v>4127</v>
      </c>
      <c r="BB113">
        <f>SUMPRODUCT((Model_rxn!A$2:A$1901=AG113)*(Model_rxn!V$2:V$1901))</f>
        <v>1</v>
      </c>
      <c r="BC113">
        <v>0</v>
      </c>
      <c r="BD113">
        <v>0</v>
      </c>
    </row>
    <row r="114" spans="1:57">
      <c r="A114" s="1" t="s">
        <v>121</v>
      </c>
      <c r="B114" s="1">
        <v>0</v>
      </c>
      <c r="C114" s="1">
        <v>0</v>
      </c>
      <c r="D114" s="1">
        <v>0</v>
      </c>
      <c r="E114" s="1">
        <v>0</v>
      </c>
      <c r="F114" s="1">
        <v>0</v>
      </c>
      <c r="G114" s="1">
        <v>0</v>
      </c>
      <c r="H114" s="1"/>
      <c r="I114" s="1">
        <v>0</v>
      </c>
      <c r="J114" s="1">
        <v>0</v>
      </c>
      <c r="K114" s="1">
        <v>0</v>
      </c>
      <c r="L114" s="1">
        <v>0</v>
      </c>
      <c r="M114" s="1">
        <v>0</v>
      </c>
      <c r="N114" s="1">
        <v>0</v>
      </c>
      <c r="O114" s="1"/>
      <c r="P114" s="1">
        <v>0</v>
      </c>
      <c r="Q114" s="1">
        <v>0</v>
      </c>
      <c r="R114" s="1">
        <v>0</v>
      </c>
      <c r="S114" s="1">
        <v>0</v>
      </c>
      <c r="T114" s="1" t="str">
        <f t="shared" si="13"/>
        <v>NA</v>
      </c>
      <c r="U114" s="1" t="str">
        <f t="shared" si="14"/>
        <v>NA</v>
      </c>
      <c r="V114" s="1" t="s">
        <v>1243</v>
      </c>
      <c r="W114" s="1" t="s">
        <v>1478</v>
      </c>
      <c r="X114" s="1">
        <f>SUMPRODUCT((Model_rxn!A$2:A$1901=Normalized_Fluxes!A114)*(Model_rxn!T$2:T$1901))</f>
        <v>0</v>
      </c>
      <c r="Y114" s="1">
        <f>SUMPRODUCT((Model_rxn!A$2:A$1901=Normalized_Fluxes!A114)*(Model_rxn!D$2:D$1901))</f>
        <v>0</v>
      </c>
      <c r="Z114" s="1">
        <f>SUMPRODUCT((Model_rxn!A$2:A$1901=Normalized_Fluxes!A114)*(Model_rxn!U$2:U$1901))</f>
        <v>0</v>
      </c>
      <c r="AA114" s="1">
        <f>SUMPRODUCT((Model_rxn!A$2:A$1901=Normalized_Fluxes!A114)*(Model_rxn!S$2:S$1901))</f>
        <v>0</v>
      </c>
      <c r="AB114" s="1">
        <f>SUMPRODUCT((Model_rxn!A$2:A$1901=Normalized_Fluxes!A114)*(Model_rxn!V$2:V$1901))</f>
        <v>1</v>
      </c>
      <c r="AC114" s="1">
        <f>SUMPRODUCT((Model_rxn!A$2:A$1901=Normalized_Fluxes!A114)*(Model_rxn!Z$2:Z$1901))</f>
        <v>1</v>
      </c>
      <c r="AD114" s="1">
        <f>SUMPRODUCT((Model_rxn!A$2:A$1901=Normalized_Fluxes!A114)*(Model_rxn!AA$2:AA$1901))</f>
        <v>0</v>
      </c>
      <c r="AE114" s="1"/>
      <c r="AF114" s="75"/>
      <c r="AG114" s="1" t="s">
        <v>127</v>
      </c>
      <c r="AH114" s="1">
        <v>1.2832039097569E-2</v>
      </c>
      <c r="AI114" s="1">
        <v>5.0014659316227001E-3</v>
      </c>
      <c r="AJ114" s="1">
        <v>1.37420176827962E-2</v>
      </c>
      <c r="AK114" s="1">
        <v>5.2093483436996303E-2</v>
      </c>
      <c r="AL114" s="1">
        <v>4.4012066736134302E-2</v>
      </c>
      <c r="AM114" s="1">
        <v>5.3985742108487098E-2</v>
      </c>
      <c r="AN114" s="1"/>
      <c r="AO114">
        <f t="shared" si="15"/>
        <v>2.6348691982476108E-2</v>
      </c>
      <c r="AP114">
        <f t="shared" si="16"/>
        <v>1.5223729309022523E-2</v>
      </c>
      <c r="AQ114">
        <f t="shared" si="17"/>
        <v>3.5632026523840551E-2</v>
      </c>
      <c r="AR114">
        <f t="shared" si="18"/>
        <v>2.804816665506657E-2</v>
      </c>
      <c r="AS114">
        <f t="shared" si="19"/>
        <v>2.5017798405208659E-2</v>
      </c>
      <c r="AT114">
        <f t="shared" si="20"/>
        <v>2.8732713163397469E-2</v>
      </c>
      <c r="AV114">
        <f t="shared" si="21"/>
        <v>2.5734815938446395E-2</v>
      </c>
      <c r="AW114">
        <f t="shared" si="22"/>
        <v>1.0217988141026714E-2</v>
      </c>
      <c r="AX114">
        <f t="shared" si="23"/>
        <v>2.7266226074557569E-2</v>
      </c>
      <c r="AY114">
        <f t="shared" si="24"/>
        <v>1.9770486131446855E-3</v>
      </c>
      <c r="AZ114" t="s">
        <v>1137</v>
      </c>
      <c r="BA114" t="s">
        <v>7517</v>
      </c>
      <c r="BB114">
        <f>SUMPRODUCT((Model_rxn!A$2:A$1901=AG114)*(Model_rxn!V$2:V$1901))</f>
        <v>1</v>
      </c>
      <c r="BC114">
        <v>0</v>
      </c>
      <c r="BD114">
        <v>0</v>
      </c>
    </row>
    <row r="115" spans="1:57">
      <c r="A115" s="1" t="s">
        <v>122</v>
      </c>
      <c r="B115" s="1">
        <v>0.1592126212187</v>
      </c>
      <c r="C115" s="1">
        <v>0.108488569009314</v>
      </c>
      <c r="D115" s="1">
        <v>8.5011770860580704E-2</v>
      </c>
      <c r="E115" s="1">
        <v>0.310430463576158</v>
      </c>
      <c r="F115" s="1">
        <v>0.26078500707213498</v>
      </c>
      <c r="G115" s="1">
        <v>0.30877342419080001</v>
      </c>
      <c r="H115" s="1"/>
      <c r="I115" s="1">
        <v>9.743241496748592E-2</v>
      </c>
      <c r="J115" s="1">
        <v>0.10409466638188497</v>
      </c>
      <c r="K115" s="1">
        <v>0.10433703339151798</v>
      </c>
      <c r="L115" s="1">
        <v>0.10850397288578527</v>
      </c>
      <c r="M115" s="1">
        <v>0.16251923978531188</v>
      </c>
      <c r="N115" s="1">
        <v>9.5427968509841657E-2</v>
      </c>
      <c r="O115" s="1"/>
      <c r="P115" s="1">
        <v>0.10195470491362962</v>
      </c>
      <c r="Q115" s="1">
        <v>3.9182923843919474E-3</v>
      </c>
      <c r="R115" s="1">
        <v>0.1221503937269796</v>
      </c>
      <c r="S115" s="1">
        <v>3.556653302854982E-2</v>
      </c>
      <c r="T115" s="1">
        <f t="shared" si="13"/>
        <v>0.83466538095251908</v>
      </c>
      <c r="U115" s="1">
        <f t="shared" si="14"/>
        <v>0.42927306271218096</v>
      </c>
      <c r="V115" s="1" t="s">
        <v>1243</v>
      </c>
      <c r="W115" s="1" t="s">
        <v>6523</v>
      </c>
      <c r="X115" s="1">
        <f>SUMPRODUCT((Model_rxn!A$2:A$1901=Normalized_Fluxes!A115)*(Model_rxn!T$2:T$1901))</f>
        <v>0</v>
      </c>
      <c r="Y115" s="1">
        <f>SUMPRODUCT((Model_rxn!A$2:A$1901=Normalized_Fluxes!A115)*(Model_rxn!D$2:D$1901))</f>
        <v>0</v>
      </c>
      <c r="Z115" s="1">
        <f>SUMPRODUCT((Model_rxn!A$2:A$1901=Normalized_Fluxes!A115)*(Model_rxn!U$2:U$1901))</f>
        <v>0</v>
      </c>
      <c r="AA115" s="1">
        <f>SUMPRODUCT((Model_rxn!A$2:A$1901=Normalized_Fluxes!A115)*(Model_rxn!S$2:S$1901))</f>
        <v>0</v>
      </c>
      <c r="AB115" s="1">
        <f>SUMPRODUCT((Model_rxn!A$2:A$1901=Normalized_Fluxes!A115)*(Model_rxn!V$2:V$1901))</f>
        <v>1</v>
      </c>
      <c r="AC115" s="1">
        <f>SUMPRODUCT((Model_rxn!A$2:A$1901=Normalized_Fluxes!A115)*(Model_rxn!Z$2:Z$1901))</f>
        <v>1</v>
      </c>
      <c r="AD115" s="1">
        <f>SUMPRODUCT((Model_rxn!A$2:A$1901=Normalized_Fluxes!A115)*(Model_rxn!AA$2:AA$1901))</f>
        <v>0</v>
      </c>
      <c r="AE115" s="1"/>
      <c r="AF115" s="75"/>
      <c r="AG115" s="1" t="s">
        <v>128</v>
      </c>
      <c r="AH115" s="1">
        <v>1.73262801836244E-2</v>
      </c>
      <c r="AI115" s="1">
        <v>1.2239242816576699E-2</v>
      </c>
      <c r="AJ115" s="1">
        <v>1.4156089790049E-2</v>
      </c>
      <c r="AK115" s="1">
        <v>6.0673484738799702E-2</v>
      </c>
      <c r="AL115" s="1">
        <v>5.7722524885321001E-2</v>
      </c>
      <c r="AM115" s="1">
        <v>6.1496544120018301E-2</v>
      </c>
      <c r="AN115" s="1"/>
      <c r="AO115">
        <f t="shared" si="15"/>
        <v>3.5576950497827463E-2</v>
      </c>
      <c r="AP115">
        <f t="shared" si="16"/>
        <v>3.7254461418776329E-2</v>
      </c>
      <c r="AQ115">
        <f t="shared" si="17"/>
        <v>3.6705684602951115E-2</v>
      </c>
      <c r="AR115">
        <f t="shared" si="18"/>
        <v>3.2667809852948017E-2</v>
      </c>
      <c r="AS115">
        <f t="shared" si="19"/>
        <v>3.2811240146443515E-2</v>
      </c>
      <c r="AT115">
        <f t="shared" si="20"/>
        <v>3.273017085122034E-2</v>
      </c>
      <c r="AV115">
        <f t="shared" si="21"/>
        <v>3.6512365506518298E-2</v>
      </c>
      <c r="AW115">
        <f t="shared" si="22"/>
        <v>8.5530107404344904E-4</v>
      </c>
      <c r="AX115">
        <f t="shared" si="23"/>
        <v>3.273640695020396E-2</v>
      </c>
      <c r="AY115">
        <f t="shared" si="24"/>
        <v>7.1918210287460078E-5</v>
      </c>
      <c r="AZ115" t="s">
        <v>1243</v>
      </c>
      <c r="BA115" t="s">
        <v>4072</v>
      </c>
      <c r="BB115">
        <f>SUMPRODUCT((Model_rxn!A$2:A$1901=AG115)*(Model_rxn!V$2:V$1901))</f>
        <v>1</v>
      </c>
      <c r="BC115">
        <v>0</v>
      </c>
      <c r="BD115">
        <v>0</v>
      </c>
    </row>
    <row r="116" spans="1:57">
      <c r="A116" s="1" t="s">
        <v>123</v>
      </c>
      <c r="B116" s="1">
        <v>3.6184686640613598E-2</v>
      </c>
      <c r="C116" s="1">
        <v>1.5876375952582501E-2</v>
      </c>
      <c r="D116" s="1">
        <v>6.5393669892754303E-3</v>
      </c>
      <c r="E116" s="1">
        <v>8.7955298013245004E-2</v>
      </c>
      <c r="F116" s="1">
        <v>9.2414373730923104E-3</v>
      </c>
      <c r="G116" s="1">
        <v>4.2589437819420699E-2</v>
      </c>
      <c r="H116" s="1"/>
      <c r="I116" s="1">
        <v>2.2143730674428593E-2</v>
      </c>
      <c r="J116" s="1">
        <v>1.5233365811983132E-2</v>
      </c>
      <c r="K116" s="1">
        <v>8.0259256455013726E-3</v>
      </c>
      <c r="L116" s="1">
        <v>3.0742792317639243E-2</v>
      </c>
      <c r="M116" s="1">
        <v>5.7591937253627951E-3</v>
      </c>
      <c r="N116" s="1">
        <v>1.3162478415150575E-2</v>
      </c>
      <c r="O116" s="1"/>
      <c r="P116" s="1">
        <v>1.5134340710637699E-2</v>
      </c>
      <c r="Q116" s="1">
        <v>7.0594234316070752E-3</v>
      </c>
      <c r="R116" s="1">
        <v>1.6554821486050874E-2</v>
      </c>
      <c r="S116" s="1">
        <v>1.2832616385134141E-2</v>
      </c>
      <c r="T116" s="1">
        <f t="shared" si="13"/>
        <v>0.91419534323519736</v>
      </c>
      <c r="U116" s="1">
        <f t="shared" si="14"/>
        <v>0.87693192452263635</v>
      </c>
      <c r="V116" s="1" t="s">
        <v>1243</v>
      </c>
      <c r="W116" s="1" t="s">
        <v>1419</v>
      </c>
      <c r="X116" s="1">
        <f>SUMPRODUCT((Model_rxn!A$2:A$1901=Normalized_Fluxes!A116)*(Model_rxn!T$2:T$1901))</f>
        <v>0</v>
      </c>
      <c r="Y116" s="1">
        <f>SUMPRODUCT((Model_rxn!A$2:A$1901=Normalized_Fluxes!A116)*(Model_rxn!D$2:D$1901))</f>
        <v>0</v>
      </c>
      <c r="Z116" s="1">
        <f>SUMPRODUCT((Model_rxn!A$2:A$1901=Normalized_Fluxes!A116)*(Model_rxn!U$2:U$1901))</f>
        <v>0</v>
      </c>
      <c r="AA116" s="1">
        <f>SUMPRODUCT((Model_rxn!A$2:A$1901=Normalized_Fluxes!A116)*(Model_rxn!S$2:S$1901))</f>
        <v>0</v>
      </c>
      <c r="AB116" s="1">
        <f>SUMPRODUCT((Model_rxn!A$2:A$1901=Normalized_Fluxes!A116)*(Model_rxn!V$2:V$1901))</f>
        <v>1</v>
      </c>
      <c r="AC116" s="1">
        <f>SUMPRODUCT((Model_rxn!A$2:A$1901=Normalized_Fluxes!A116)*(Model_rxn!Z$2:Z$1901))</f>
        <v>0</v>
      </c>
      <c r="AD116" s="1">
        <f>SUMPRODUCT((Model_rxn!A$2:A$1901=Normalized_Fluxes!A116)*(Model_rxn!AA$2:AA$1901))</f>
        <v>0</v>
      </c>
      <c r="AE116" s="1"/>
      <c r="AF116" s="75"/>
      <c r="AG116" s="1" t="s">
        <v>129</v>
      </c>
      <c r="AH116" s="1">
        <v>0</v>
      </c>
      <c r="AI116" s="1">
        <v>0</v>
      </c>
      <c r="AJ116" s="1">
        <v>0</v>
      </c>
      <c r="AK116" s="1">
        <v>0</v>
      </c>
      <c r="AL116" s="1">
        <v>0</v>
      </c>
      <c r="AM116" s="1">
        <v>0</v>
      </c>
      <c r="AN116" s="1"/>
      <c r="AO116">
        <f t="shared" si="15"/>
        <v>0</v>
      </c>
      <c r="AP116">
        <f t="shared" si="16"/>
        <v>0</v>
      </c>
      <c r="AQ116">
        <f t="shared" si="17"/>
        <v>0</v>
      </c>
      <c r="AR116">
        <f t="shared" si="18"/>
        <v>0</v>
      </c>
      <c r="AS116">
        <f t="shared" si="19"/>
        <v>0</v>
      </c>
      <c r="AT116">
        <f t="shared" si="20"/>
        <v>0</v>
      </c>
      <c r="AV116">
        <f t="shared" si="21"/>
        <v>0</v>
      </c>
      <c r="AW116">
        <f t="shared" si="22"/>
        <v>0</v>
      </c>
      <c r="AX116">
        <f t="shared" si="23"/>
        <v>0</v>
      </c>
      <c r="AY116">
        <f t="shared" si="24"/>
        <v>0</v>
      </c>
      <c r="AZ116" t="s">
        <v>1137</v>
      </c>
      <c r="BA116" t="s">
        <v>1949</v>
      </c>
      <c r="BB116">
        <f>SUMPRODUCT((Model_rxn!A$2:A$1901=AG116)*(Model_rxn!V$2:V$1901))</f>
        <v>1</v>
      </c>
      <c r="BC116">
        <v>0</v>
      </c>
      <c r="BD116">
        <v>0</v>
      </c>
    </row>
    <row r="117" spans="1:57">
      <c r="A117" s="1" t="s">
        <v>124</v>
      </c>
      <c r="B117" s="1">
        <v>2.4077298007444599</v>
      </c>
      <c r="C117" s="1">
        <v>2.1052079307293399</v>
      </c>
      <c r="D117" s="1">
        <v>1.48705242816022</v>
      </c>
      <c r="E117" s="1">
        <v>1.95571323659233</v>
      </c>
      <c r="F117" s="1">
        <v>1.6062595783045099</v>
      </c>
      <c r="G117" s="1">
        <v>1.66098956336565</v>
      </c>
      <c r="H117" s="1"/>
      <c r="I117" s="1">
        <v>1.4734442990764793</v>
      </c>
      <c r="J117" s="1">
        <v>2.0199447666689685</v>
      </c>
      <c r="K117" s="1">
        <v>1.8250959517870102</v>
      </c>
      <c r="L117" s="1">
        <v>0.68357548918044819</v>
      </c>
      <c r="M117" s="1">
        <v>1.0010087945420758</v>
      </c>
      <c r="N117" s="1">
        <v>0.51333711819087169</v>
      </c>
      <c r="O117" s="1"/>
      <c r="P117" s="1">
        <v>1.7728283391774859</v>
      </c>
      <c r="Q117" s="1">
        <v>0.27697403807148974</v>
      </c>
      <c r="R117" s="1">
        <v>0.7326404673044653</v>
      </c>
      <c r="S117" s="1">
        <v>0.24751049480280843</v>
      </c>
      <c r="T117" s="1">
        <f t="shared" si="13"/>
        <v>2.4197794392931713</v>
      </c>
      <c r="U117" s="1">
        <f t="shared" si="14"/>
        <v>8.6034383486935199E-3</v>
      </c>
      <c r="V117" s="1" t="s">
        <v>1552</v>
      </c>
      <c r="W117" s="1" t="s">
        <v>2156</v>
      </c>
      <c r="X117" s="1">
        <f>SUMPRODUCT((Model_rxn!A$2:A$1901=Normalized_Fluxes!A117)*(Model_rxn!T$2:T$1901))</f>
        <v>0</v>
      </c>
      <c r="Y117" s="1">
        <f>SUMPRODUCT((Model_rxn!A$2:A$1901=Normalized_Fluxes!A117)*(Model_rxn!D$2:D$1901))</f>
        <v>1</v>
      </c>
      <c r="Z117" s="1">
        <f>SUMPRODUCT((Model_rxn!A$2:A$1901=Normalized_Fluxes!A117)*(Model_rxn!U$2:U$1901))</f>
        <v>1</v>
      </c>
      <c r="AA117" s="1">
        <f>SUMPRODUCT((Model_rxn!A$2:A$1901=Normalized_Fluxes!A117)*(Model_rxn!S$2:S$1901))</f>
        <v>1</v>
      </c>
      <c r="AB117" s="1">
        <f>SUMPRODUCT((Model_rxn!A$2:A$1901=Normalized_Fluxes!A117)*(Model_rxn!V$2:V$1901))</f>
        <v>0</v>
      </c>
      <c r="AC117" s="1">
        <f>SUMPRODUCT((Model_rxn!A$2:A$1901=Normalized_Fluxes!A117)*(Model_rxn!Z$2:Z$1901))</f>
        <v>0</v>
      </c>
      <c r="AD117" s="1">
        <f>SUMPRODUCT((Model_rxn!A$2:A$1901=Normalized_Fluxes!A117)*(Model_rxn!AA$2:AA$1901))</f>
        <v>0</v>
      </c>
      <c r="AE117" s="1"/>
      <c r="AF117" s="75"/>
      <c r="AG117" s="1" t="s">
        <v>130</v>
      </c>
      <c r="AH117" s="1">
        <v>0</v>
      </c>
      <c r="AI117" s="1">
        <v>0</v>
      </c>
      <c r="AJ117" s="1">
        <v>0</v>
      </c>
      <c r="AK117" s="1">
        <v>0</v>
      </c>
      <c r="AL117" s="1">
        <v>0</v>
      </c>
      <c r="AM117" s="1">
        <v>0</v>
      </c>
      <c r="AN117" s="1"/>
      <c r="AO117">
        <f t="shared" si="15"/>
        <v>0</v>
      </c>
      <c r="AP117">
        <f t="shared" si="16"/>
        <v>0</v>
      </c>
      <c r="AQ117">
        <f t="shared" si="17"/>
        <v>0</v>
      </c>
      <c r="AR117">
        <f t="shared" si="18"/>
        <v>0</v>
      </c>
      <c r="AS117">
        <f t="shared" si="19"/>
        <v>0</v>
      </c>
      <c r="AT117">
        <f t="shared" si="20"/>
        <v>0</v>
      </c>
      <c r="AV117">
        <f t="shared" si="21"/>
        <v>0</v>
      </c>
      <c r="AW117">
        <f t="shared" si="22"/>
        <v>0</v>
      </c>
      <c r="AX117">
        <f t="shared" si="23"/>
        <v>0</v>
      </c>
      <c r="AY117">
        <f t="shared" si="24"/>
        <v>0</v>
      </c>
      <c r="AZ117" t="s">
        <v>1548</v>
      </c>
      <c r="BA117" t="s">
        <v>6993</v>
      </c>
      <c r="BB117">
        <f>SUMPRODUCT((Model_rxn!A$2:A$1901=AG117)*(Model_rxn!V$2:V$1901))</f>
        <v>1</v>
      </c>
      <c r="BC117">
        <v>1</v>
      </c>
      <c r="BD117">
        <v>0</v>
      </c>
    </row>
    <row r="118" spans="1:57">
      <c r="A118" s="1" t="s">
        <v>126</v>
      </c>
      <c r="B118" s="1">
        <v>4.4542485331064197E-2</v>
      </c>
      <c r="C118" s="1">
        <v>2.94665715303466E-2</v>
      </c>
      <c r="D118" s="1">
        <v>2.3702529788776801E-2</v>
      </c>
      <c r="E118" s="1">
        <v>7.1362381335449906E-2</v>
      </c>
      <c r="F118" s="1">
        <v>4.1549928206053403E-2</v>
      </c>
      <c r="G118" s="1">
        <v>8.1195168798831693E-2</v>
      </c>
      <c r="H118" s="1"/>
      <c r="I118" s="1">
        <v>2.7258403770000047E-2</v>
      </c>
      <c r="J118" s="1">
        <v>2.8273143989999933E-2</v>
      </c>
      <c r="K118" s="1">
        <v>2.909069670000004E-2</v>
      </c>
      <c r="L118" s="1">
        <v>2.494311221999998E-2</v>
      </c>
      <c r="M118" s="1">
        <v>2.5893600329999999E-2</v>
      </c>
      <c r="N118" s="1">
        <v>2.5093772340000008E-2</v>
      </c>
      <c r="O118" s="1"/>
      <c r="P118" s="1">
        <v>2.8207414820000009E-2</v>
      </c>
      <c r="Q118" s="1">
        <v>9.1791317028009202E-4</v>
      </c>
      <c r="R118" s="1">
        <v>2.5310161629999994E-2</v>
      </c>
      <c r="S118" s="1">
        <v>5.1085727501218585E-4</v>
      </c>
      <c r="T118" s="1">
        <f t="shared" si="13"/>
        <v>1.1144699600245112</v>
      </c>
      <c r="U118" s="1">
        <f t="shared" si="14"/>
        <v>1.5814306430283066E-2</v>
      </c>
      <c r="V118" s="1" t="s">
        <v>1243</v>
      </c>
      <c r="W118" s="1" t="s">
        <v>4127</v>
      </c>
      <c r="X118" s="1">
        <f>SUMPRODUCT((Model_rxn!A$2:A$1901=Normalized_Fluxes!A118)*(Model_rxn!T$2:T$1901))</f>
        <v>0</v>
      </c>
      <c r="Y118" s="1">
        <f>SUMPRODUCT((Model_rxn!A$2:A$1901=Normalized_Fluxes!A118)*(Model_rxn!D$2:D$1901))</f>
        <v>1</v>
      </c>
      <c r="Z118" s="1">
        <f>SUMPRODUCT((Model_rxn!A$2:A$1901=Normalized_Fluxes!A118)*(Model_rxn!U$2:U$1901))</f>
        <v>0</v>
      </c>
      <c r="AA118" s="1">
        <f>SUMPRODUCT((Model_rxn!A$2:A$1901=Normalized_Fluxes!A118)*(Model_rxn!S$2:S$1901))</f>
        <v>0</v>
      </c>
      <c r="AB118" s="1">
        <f>SUMPRODUCT((Model_rxn!A$2:A$1901=Normalized_Fluxes!A118)*(Model_rxn!V$2:V$1901))</f>
        <v>1</v>
      </c>
      <c r="AC118" s="1">
        <f>SUMPRODUCT((Model_rxn!A$2:A$1901=Normalized_Fluxes!A118)*(Model_rxn!Z$2:Z$1901))</f>
        <v>0</v>
      </c>
      <c r="AD118" s="1">
        <f>SUMPRODUCT((Model_rxn!A$2:A$1901=Normalized_Fluxes!A118)*(Model_rxn!AA$2:AA$1901))</f>
        <v>0</v>
      </c>
      <c r="AE118" s="1"/>
      <c r="AF118" s="75"/>
      <c r="AG118" s="1" t="s">
        <v>131</v>
      </c>
      <c r="AH118" s="1">
        <v>0</v>
      </c>
      <c r="AI118" s="1">
        <v>0</v>
      </c>
      <c r="AJ118" s="1">
        <v>0</v>
      </c>
      <c r="AK118" s="1">
        <v>0</v>
      </c>
      <c r="AL118" s="1">
        <v>0</v>
      </c>
      <c r="AM118" s="1">
        <v>0</v>
      </c>
      <c r="AN118" s="1"/>
      <c r="AO118">
        <f t="shared" si="15"/>
        <v>0</v>
      </c>
      <c r="AP118">
        <f t="shared" si="16"/>
        <v>0</v>
      </c>
      <c r="AQ118">
        <f t="shared" si="17"/>
        <v>0</v>
      </c>
      <c r="AR118">
        <f t="shared" si="18"/>
        <v>0</v>
      </c>
      <c r="AS118">
        <f t="shared" si="19"/>
        <v>0</v>
      </c>
      <c r="AT118">
        <f t="shared" si="20"/>
        <v>0</v>
      </c>
      <c r="AV118">
        <f t="shared" si="21"/>
        <v>0</v>
      </c>
      <c r="AW118">
        <f t="shared" si="22"/>
        <v>0</v>
      </c>
      <c r="AX118">
        <f t="shared" si="23"/>
        <v>0</v>
      </c>
      <c r="AY118">
        <f t="shared" si="24"/>
        <v>0</v>
      </c>
      <c r="AZ118" t="s">
        <v>1552</v>
      </c>
      <c r="BA118" t="s">
        <v>2678</v>
      </c>
      <c r="BB118">
        <f>SUMPRODUCT((Model_rxn!A$2:A$1901=AG118)*(Model_rxn!V$2:V$1901))</f>
        <v>0</v>
      </c>
      <c r="BC118">
        <v>0</v>
      </c>
      <c r="BD118">
        <v>1</v>
      </c>
      <c r="BE118">
        <v>1</v>
      </c>
    </row>
    <row r="119" spans="1:57">
      <c r="A119" s="1" t="s">
        <v>132</v>
      </c>
      <c r="B119" s="1">
        <v>0.99146041396306805</v>
      </c>
      <c r="C119" s="1">
        <v>0.84144792551523995</v>
      </c>
      <c r="D119" s="1">
        <v>0.40762054233346101</v>
      </c>
      <c r="E119" s="1">
        <v>0.73985927153262299</v>
      </c>
      <c r="F119" s="1">
        <v>0.35802687410614398</v>
      </c>
      <c r="G119" s="1">
        <v>0.54833901193342105</v>
      </c>
      <c r="H119" s="1"/>
      <c r="I119" s="1">
        <v>0.60673822048561954</v>
      </c>
      <c r="J119" s="1">
        <v>0.80736838806232447</v>
      </c>
      <c r="K119" s="1">
        <v>0.50028269857199015</v>
      </c>
      <c r="L119" s="1">
        <v>0.25860113538109003</v>
      </c>
      <c r="M119" s="1">
        <v>0.22311963427539891</v>
      </c>
      <c r="N119" s="1">
        <v>0.16946690959765337</v>
      </c>
      <c r="O119" s="1"/>
      <c r="P119" s="1">
        <v>0.63812976903997798</v>
      </c>
      <c r="Q119" s="1">
        <v>0.15593100128877235</v>
      </c>
      <c r="R119" s="1">
        <v>0.21706255975138075</v>
      </c>
      <c r="S119" s="1">
        <v>4.4874755323514634E-2</v>
      </c>
      <c r="T119" s="1">
        <f t="shared" si="13"/>
        <v>2.9398426415448129</v>
      </c>
      <c r="U119" s="1">
        <f t="shared" si="14"/>
        <v>3.4495744321840847E-2</v>
      </c>
      <c r="V119" s="1" t="s">
        <v>1137</v>
      </c>
      <c r="W119" s="1" t="s">
        <v>7613</v>
      </c>
      <c r="X119" s="1">
        <f>SUMPRODUCT((Model_rxn!A$2:A$1901=Normalized_Fluxes!A119)*(Model_rxn!T$2:T$1901))</f>
        <v>0</v>
      </c>
      <c r="Y119" s="1">
        <f>SUMPRODUCT((Model_rxn!A$2:A$1901=Normalized_Fluxes!A119)*(Model_rxn!D$2:D$1901))</f>
        <v>0</v>
      </c>
      <c r="Z119" s="1">
        <f>SUMPRODUCT((Model_rxn!A$2:A$1901=Normalized_Fluxes!A119)*(Model_rxn!U$2:U$1901))</f>
        <v>0</v>
      </c>
      <c r="AA119" s="1">
        <f>SUMPRODUCT((Model_rxn!A$2:A$1901=Normalized_Fluxes!A119)*(Model_rxn!S$2:S$1901))</f>
        <v>0</v>
      </c>
      <c r="AB119" s="1">
        <f>SUMPRODUCT((Model_rxn!A$2:A$1901=Normalized_Fluxes!A119)*(Model_rxn!V$2:V$1901))</f>
        <v>0</v>
      </c>
      <c r="AC119" s="1">
        <f>SUMPRODUCT((Model_rxn!A$2:A$1901=Normalized_Fluxes!A119)*(Model_rxn!Z$2:Z$1901))</f>
        <v>0</v>
      </c>
      <c r="AD119" s="1">
        <f>SUMPRODUCT((Model_rxn!A$2:A$1901=Normalized_Fluxes!A119)*(Model_rxn!AA$2:AA$1901))</f>
        <v>0</v>
      </c>
      <c r="AE119" s="1"/>
      <c r="AF119" s="75"/>
      <c r="AG119" s="1" t="s">
        <v>133</v>
      </c>
      <c r="AH119" s="1">
        <v>0</v>
      </c>
      <c r="AI119" s="1">
        <v>0</v>
      </c>
      <c r="AJ119" s="1">
        <v>0</v>
      </c>
      <c r="AK119" s="1">
        <v>0</v>
      </c>
      <c r="AL119" s="1">
        <v>0</v>
      </c>
      <c r="AM119" s="1">
        <v>0</v>
      </c>
      <c r="AN119" s="1"/>
      <c r="AO119">
        <f t="shared" si="15"/>
        <v>0</v>
      </c>
      <c r="AP119">
        <f t="shared" si="16"/>
        <v>0</v>
      </c>
      <c r="AQ119">
        <f t="shared" si="17"/>
        <v>0</v>
      </c>
      <c r="AR119">
        <f t="shared" si="18"/>
        <v>0</v>
      </c>
      <c r="AS119">
        <f t="shared" si="19"/>
        <v>0</v>
      </c>
      <c r="AT119">
        <f t="shared" si="20"/>
        <v>0</v>
      </c>
      <c r="AV119">
        <f t="shared" si="21"/>
        <v>0</v>
      </c>
      <c r="AW119">
        <f t="shared" si="22"/>
        <v>0</v>
      </c>
      <c r="AX119">
        <f t="shared" si="23"/>
        <v>0</v>
      </c>
      <c r="AY119">
        <f t="shared" si="24"/>
        <v>0</v>
      </c>
      <c r="AZ119" t="s">
        <v>1188</v>
      </c>
      <c r="BA119" t="s">
        <v>1972</v>
      </c>
      <c r="BB119">
        <f>SUMPRODUCT((Model_rxn!A$2:A$1901=AG119)*(Model_rxn!V$2:V$1901))</f>
        <v>1</v>
      </c>
      <c r="BC119">
        <v>0</v>
      </c>
      <c r="BD119">
        <v>0</v>
      </c>
    </row>
    <row r="120" spans="1:57">
      <c r="A120" s="1" t="s">
        <v>127</v>
      </c>
      <c r="B120" s="1">
        <v>4.7040092632797799E-2</v>
      </c>
      <c r="C120" s="1">
        <v>3.4514809346142497E-2</v>
      </c>
      <c r="D120" s="1">
        <v>2.39776789606766E-2</v>
      </c>
      <c r="E120" s="1">
        <v>0.11899834437086</v>
      </c>
      <c r="F120" s="1">
        <v>0.14586280056577</v>
      </c>
      <c r="G120" s="1">
        <v>0.13309199318568901</v>
      </c>
      <c r="H120" s="1"/>
      <c r="I120" s="1">
        <v>2.8786849876757246E-2</v>
      </c>
      <c r="J120" s="1">
        <v>3.311692279591795E-2</v>
      </c>
      <c r="K120" s="1">
        <v>2.942839403350506E-2</v>
      </c>
      <c r="L120" s="1">
        <v>4.1593189606217489E-2</v>
      </c>
      <c r="M120" s="1">
        <v>9.0900591744326714E-2</v>
      </c>
      <c r="N120" s="1">
        <v>4.1132745047345334E-2</v>
      </c>
      <c r="O120" s="1"/>
      <c r="P120" s="1">
        <v>3.0444055568726754E-2</v>
      </c>
      <c r="Q120" s="1">
        <v>2.3368909124965348E-3</v>
      </c>
      <c r="R120" s="1">
        <v>5.7875508799296517E-2</v>
      </c>
      <c r="S120" s="1">
        <v>2.8601487372906697E-2</v>
      </c>
      <c r="T120" s="1">
        <f t="shared" si="13"/>
        <v>0.52602657324883517</v>
      </c>
      <c r="U120" s="1">
        <f t="shared" si="14"/>
        <v>0.23799445081072967</v>
      </c>
      <c r="V120" s="1" t="s">
        <v>1137</v>
      </c>
      <c r="W120" s="1" t="s">
        <v>7517</v>
      </c>
      <c r="X120" s="1">
        <f>SUMPRODUCT((Model_rxn!A$2:A$1901=Normalized_Fluxes!A120)*(Model_rxn!T$2:T$1901))</f>
        <v>0</v>
      </c>
      <c r="Y120" s="1">
        <f>SUMPRODUCT((Model_rxn!A$2:A$1901=Normalized_Fluxes!A120)*(Model_rxn!D$2:D$1901))</f>
        <v>0</v>
      </c>
      <c r="Z120" s="1">
        <f>SUMPRODUCT((Model_rxn!A$2:A$1901=Normalized_Fluxes!A120)*(Model_rxn!U$2:U$1901))</f>
        <v>0</v>
      </c>
      <c r="AA120" s="1">
        <f>SUMPRODUCT((Model_rxn!A$2:A$1901=Normalized_Fluxes!A120)*(Model_rxn!S$2:S$1901))</f>
        <v>0</v>
      </c>
      <c r="AB120" s="1">
        <f>SUMPRODUCT((Model_rxn!A$2:A$1901=Normalized_Fluxes!A120)*(Model_rxn!V$2:V$1901))</f>
        <v>1</v>
      </c>
      <c r="AC120" s="1">
        <f>SUMPRODUCT((Model_rxn!A$2:A$1901=Normalized_Fluxes!A120)*(Model_rxn!Z$2:Z$1901))</f>
        <v>0</v>
      </c>
      <c r="AD120" s="1">
        <f>SUMPRODUCT((Model_rxn!A$2:A$1901=Normalized_Fluxes!A120)*(Model_rxn!AA$2:AA$1901))</f>
        <v>0</v>
      </c>
      <c r="AE120" s="1"/>
      <c r="AF120" s="75"/>
      <c r="AG120" s="1" t="s">
        <v>134</v>
      </c>
      <c r="AH120" s="1">
        <v>0</v>
      </c>
      <c r="AI120" s="1">
        <v>0</v>
      </c>
      <c r="AJ120" s="1">
        <v>0</v>
      </c>
      <c r="AK120" s="1">
        <v>0</v>
      </c>
      <c r="AL120" s="1">
        <v>0</v>
      </c>
      <c r="AM120" s="1">
        <v>0</v>
      </c>
      <c r="AN120" s="1"/>
      <c r="AO120">
        <f t="shared" si="15"/>
        <v>0</v>
      </c>
      <c r="AP120">
        <f t="shared" si="16"/>
        <v>0</v>
      </c>
      <c r="AQ120">
        <f t="shared" si="17"/>
        <v>0</v>
      </c>
      <c r="AR120">
        <f t="shared" si="18"/>
        <v>0</v>
      </c>
      <c r="AS120">
        <f t="shared" si="19"/>
        <v>0</v>
      </c>
      <c r="AT120">
        <f t="shared" si="20"/>
        <v>0</v>
      </c>
      <c r="AV120">
        <f t="shared" si="21"/>
        <v>0</v>
      </c>
      <c r="AW120">
        <f t="shared" si="22"/>
        <v>0</v>
      </c>
      <c r="AX120">
        <f t="shared" si="23"/>
        <v>0</v>
      </c>
      <c r="AY120">
        <f t="shared" si="24"/>
        <v>0</v>
      </c>
      <c r="AZ120" t="s">
        <v>1552</v>
      </c>
      <c r="BA120" t="s">
        <v>2318</v>
      </c>
      <c r="BB120">
        <f>SUMPRODUCT((Model_rxn!A$2:A$1901=AG120)*(Model_rxn!V$2:V$1901))</f>
        <v>0</v>
      </c>
      <c r="BC120">
        <v>0</v>
      </c>
      <c r="BD120">
        <v>1</v>
      </c>
    </row>
    <row r="121" spans="1:57">
      <c r="A121" s="1" t="s">
        <v>128</v>
      </c>
      <c r="B121" s="1">
        <v>5.5452689222875003E-2</v>
      </c>
      <c r="C121" s="1">
        <v>3.6684092090581502E-2</v>
      </c>
      <c r="D121" s="1">
        <v>2.95082101656589E-2</v>
      </c>
      <c r="E121" s="1">
        <v>8.8841831020545201E-2</v>
      </c>
      <c r="F121" s="1">
        <v>5.1727137339184902E-2</v>
      </c>
      <c r="G121" s="1">
        <v>0.101083054280024</v>
      </c>
      <c r="H121" s="1"/>
      <c r="I121" s="1">
        <v>3.3935057321897832E-2</v>
      </c>
      <c r="J121" s="1">
        <v>3.5198347278076733E-2</v>
      </c>
      <c r="K121" s="1">
        <v>3.6216150754317458E-2</v>
      </c>
      <c r="L121" s="1">
        <v>3.1052659952014807E-2</v>
      </c>
      <c r="M121" s="1">
        <v>3.2235959923529692E-2</v>
      </c>
      <c r="N121" s="1">
        <v>3.1240222651908373E-2</v>
      </c>
      <c r="O121" s="1"/>
      <c r="P121" s="1">
        <v>3.5116518451430677E-2</v>
      </c>
      <c r="Q121" s="1">
        <v>1.1427461570750043E-3</v>
      </c>
      <c r="R121" s="1">
        <v>3.1509614175817623E-2</v>
      </c>
      <c r="S121" s="1">
        <v>6.3598628170141627E-4</v>
      </c>
      <c r="T121" s="1">
        <f t="shared" si="13"/>
        <v>1.1144699600409964</v>
      </c>
      <c r="U121" s="1">
        <f t="shared" si="14"/>
        <v>1.5814306642489531E-2</v>
      </c>
      <c r="V121" s="1" t="s">
        <v>1243</v>
      </c>
      <c r="W121" s="1" t="s">
        <v>4072</v>
      </c>
      <c r="X121" s="1">
        <f>SUMPRODUCT((Model_rxn!A$2:A$1901=Normalized_Fluxes!A121)*(Model_rxn!T$2:T$1901))</f>
        <v>0</v>
      </c>
      <c r="Y121" s="1">
        <f>SUMPRODUCT((Model_rxn!A$2:A$1901=Normalized_Fluxes!A121)*(Model_rxn!D$2:D$1901))</f>
        <v>1</v>
      </c>
      <c r="Z121" s="1">
        <f>SUMPRODUCT((Model_rxn!A$2:A$1901=Normalized_Fluxes!A121)*(Model_rxn!U$2:U$1901))</f>
        <v>0</v>
      </c>
      <c r="AA121" s="1">
        <f>SUMPRODUCT((Model_rxn!A$2:A$1901=Normalized_Fluxes!A121)*(Model_rxn!S$2:S$1901))</f>
        <v>0</v>
      </c>
      <c r="AB121" s="1">
        <f>SUMPRODUCT((Model_rxn!A$2:A$1901=Normalized_Fluxes!A121)*(Model_rxn!V$2:V$1901))</f>
        <v>1</v>
      </c>
      <c r="AC121" s="1">
        <f>SUMPRODUCT((Model_rxn!A$2:A$1901=Normalized_Fluxes!A121)*(Model_rxn!Z$2:Z$1901))</f>
        <v>0</v>
      </c>
      <c r="AD121" s="1">
        <f>SUMPRODUCT((Model_rxn!A$2:A$1901=Normalized_Fluxes!A121)*(Model_rxn!AA$2:AA$1901))</f>
        <v>0</v>
      </c>
      <c r="AE121" s="1"/>
      <c r="AF121" s="75"/>
      <c r="AG121" s="1" t="s">
        <v>135</v>
      </c>
      <c r="AH121" s="1">
        <v>0</v>
      </c>
      <c r="AI121" s="1">
        <v>0</v>
      </c>
      <c r="AJ121" s="1">
        <v>0</v>
      </c>
      <c r="AK121" s="1">
        <v>0</v>
      </c>
      <c r="AL121" s="1">
        <v>0</v>
      </c>
      <c r="AM121" s="1">
        <v>0</v>
      </c>
      <c r="AN121" s="1"/>
      <c r="AO121">
        <f t="shared" si="15"/>
        <v>0</v>
      </c>
      <c r="AP121">
        <f t="shared" si="16"/>
        <v>0</v>
      </c>
      <c r="AQ121">
        <f t="shared" si="17"/>
        <v>0</v>
      </c>
      <c r="AR121">
        <f t="shared" si="18"/>
        <v>0</v>
      </c>
      <c r="AS121">
        <f t="shared" si="19"/>
        <v>0</v>
      </c>
      <c r="AT121">
        <f t="shared" si="20"/>
        <v>0</v>
      </c>
      <c r="AV121">
        <f t="shared" si="21"/>
        <v>0</v>
      </c>
      <c r="AW121">
        <f t="shared" si="22"/>
        <v>0</v>
      </c>
      <c r="AX121">
        <f t="shared" si="23"/>
        <v>0</v>
      </c>
      <c r="AY121">
        <f t="shared" si="24"/>
        <v>0</v>
      </c>
      <c r="AZ121" t="s">
        <v>1137</v>
      </c>
      <c r="BA121" t="s">
        <v>4370</v>
      </c>
      <c r="BB121">
        <f>SUMPRODUCT((Model_rxn!A$2:A$1901=AG121)*(Model_rxn!V$2:V$1901))</f>
        <v>1</v>
      </c>
      <c r="BC121">
        <v>0</v>
      </c>
      <c r="BD121">
        <v>0</v>
      </c>
    </row>
    <row r="122" spans="1:57">
      <c r="A122" s="1" t="s">
        <v>129</v>
      </c>
      <c r="B122" s="1">
        <v>1.4350622648945</v>
      </c>
      <c r="C122" s="1">
        <v>0.96999684350725002</v>
      </c>
      <c r="D122" s="1">
        <v>1.06591681925189</v>
      </c>
      <c r="E122" s="1">
        <v>2.5103476821192001</v>
      </c>
      <c r="F122" s="1">
        <v>2.0376591230551599</v>
      </c>
      <c r="G122" s="1">
        <v>2.1667376490630299</v>
      </c>
      <c r="H122" s="1"/>
      <c r="I122" s="1">
        <v>0.87820664610073429</v>
      </c>
      <c r="J122" s="1">
        <v>0.93071093792102677</v>
      </c>
      <c r="K122" s="1">
        <v>1.3082258802167173</v>
      </c>
      <c r="L122" s="1">
        <v>0.87743546073638445</v>
      </c>
      <c r="M122" s="1">
        <v>1.2698537210343883</v>
      </c>
      <c r="N122" s="1">
        <v>0.66964108937078604</v>
      </c>
      <c r="O122" s="1"/>
      <c r="P122" s="1">
        <v>1.039047821412826</v>
      </c>
      <c r="Q122" s="1">
        <v>0.23458856679506085</v>
      </c>
      <c r="R122" s="1">
        <v>0.93897675704718642</v>
      </c>
      <c r="S122" s="1">
        <v>0.30480206555377354</v>
      </c>
      <c r="T122" s="1">
        <f t="shared" si="13"/>
        <v>1.1065745915589376</v>
      </c>
      <c r="U122" s="1">
        <f t="shared" si="14"/>
        <v>0.67703944060991339</v>
      </c>
      <c r="V122" s="1" t="s">
        <v>1137</v>
      </c>
      <c r="W122" s="1" t="s">
        <v>1949</v>
      </c>
      <c r="X122" s="1">
        <f>SUMPRODUCT((Model_rxn!A$2:A$1901=Normalized_Fluxes!A122)*(Model_rxn!T$2:T$1901))</f>
        <v>0</v>
      </c>
      <c r="Y122" s="1">
        <f>SUMPRODUCT((Model_rxn!A$2:A$1901=Normalized_Fluxes!A122)*(Model_rxn!D$2:D$1901))</f>
        <v>1</v>
      </c>
      <c r="Z122" s="1">
        <f>SUMPRODUCT((Model_rxn!A$2:A$1901=Normalized_Fluxes!A122)*(Model_rxn!U$2:U$1901))</f>
        <v>0</v>
      </c>
      <c r="AA122" s="1">
        <f>SUMPRODUCT((Model_rxn!A$2:A$1901=Normalized_Fluxes!A122)*(Model_rxn!S$2:S$1901))</f>
        <v>0</v>
      </c>
      <c r="AB122" s="1">
        <f>SUMPRODUCT((Model_rxn!A$2:A$1901=Normalized_Fluxes!A122)*(Model_rxn!V$2:V$1901))</f>
        <v>1</v>
      </c>
      <c r="AC122" s="1">
        <f>SUMPRODUCT((Model_rxn!A$2:A$1901=Normalized_Fluxes!A122)*(Model_rxn!Z$2:Z$1901))</f>
        <v>0</v>
      </c>
      <c r="AD122" s="1">
        <f>SUMPRODUCT((Model_rxn!A$2:A$1901=Normalized_Fluxes!A122)*(Model_rxn!AA$2:AA$1901))</f>
        <v>0</v>
      </c>
      <c r="AE122" s="1"/>
      <c r="AF122" s="75"/>
      <c r="AG122" s="1" t="s">
        <v>136</v>
      </c>
      <c r="AH122" s="1">
        <v>3.4371471678547802E-3</v>
      </c>
      <c r="AI122" s="1">
        <v>2.4270943696971898E-3</v>
      </c>
      <c r="AJ122" s="1">
        <v>2.8075427373927698E-3</v>
      </c>
      <c r="AK122" s="1">
        <v>1.2045070276923199E-2</v>
      </c>
      <c r="AL122" s="1">
        <v>1.14587896177747E-2</v>
      </c>
      <c r="AM122" s="1">
        <v>1.2208258376144299E-2</v>
      </c>
      <c r="AN122" s="1"/>
      <c r="AO122">
        <f t="shared" si="15"/>
        <v>7.0576727000000268E-3</v>
      </c>
      <c r="AP122">
        <f t="shared" si="16"/>
        <v>7.3877195600000022E-3</v>
      </c>
      <c r="AQ122">
        <f t="shared" si="17"/>
        <v>7.2797488399999975E-3</v>
      </c>
      <c r="AR122">
        <f t="shared" si="18"/>
        <v>6.4853051899999917E-3</v>
      </c>
      <c r="AS122">
        <f t="shared" si="19"/>
        <v>6.5135248099999765E-3</v>
      </c>
      <c r="AT122">
        <f t="shared" si="20"/>
        <v>6.4975745899999993E-3</v>
      </c>
      <c r="AV122">
        <f t="shared" si="21"/>
        <v>7.2417137000000088E-3</v>
      </c>
      <c r="AW122">
        <f t="shared" si="22"/>
        <v>1.6827874599923453E-4</v>
      </c>
      <c r="AX122">
        <f t="shared" si="23"/>
        <v>6.4988015299999894E-3</v>
      </c>
      <c r="AY122">
        <f t="shared" si="24"/>
        <v>1.4149762349897173E-5</v>
      </c>
      <c r="AZ122" t="s">
        <v>1243</v>
      </c>
      <c r="BA122" t="s">
        <v>3917</v>
      </c>
      <c r="BB122">
        <f>SUMPRODUCT((Model_rxn!A$2:A$1901=AG122)*(Model_rxn!V$2:V$1901))</f>
        <v>1</v>
      </c>
      <c r="BC122">
        <v>0</v>
      </c>
      <c r="BD122">
        <v>0</v>
      </c>
    </row>
    <row r="123" spans="1:57">
      <c r="A123" s="1" t="s">
        <v>137</v>
      </c>
      <c r="B123" s="1">
        <v>0.39441308438836098</v>
      </c>
      <c r="C123" s="1">
        <v>8.2746415413566796E-2</v>
      </c>
      <c r="D123" s="1">
        <v>7.1049805861548507E-2</v>
      </c>
      <c r="E123" s="1">
        <v>0.19660596027097199</v>
      </c>
      <c r="F123" s="1">
        <v>3.0940594059405899E-2</v>
      </c>
      <c r="G123" s="1">
        <v>9.5826235093696699E-2</v>
      </c>
      <c r="H123" s="1"/>
      <c r="I123" s="1">
        <v>0.24136666435474324</v>
      </c>
      <c r="J123" s="1">
        <v>7.9395097432178444E-2</v>
      </c>
      <c r="K123" s="1">
        <v>8.7201170986013016E-2</v>
      </c>
      <c r="L123" s="1">
        <v>6.8719182829786313E-2</v>
      </c>
      <c r="M123" s="1">
        <v>1.928194370334212E-2</v>
      </c>
      <c r="N123" s="1">
        <v>2.9615576434088828E-2</v>
      </c>
      <c r="O123" s="1"/>
      <c r="P123" s="1">
        <v>0.1359876442576449</v>
      </c>
      <c r="Q123" s="1">
        <v>9.1344332629618871E-2</v>
      </c>
      <c r="R123" s="1">
        <v>3.9205567655739085E-2</v>
      </c>
      <c r="S123" s="1">
        <v>2.6076543134296064E-2</v>
      </c>
      <c r="T123" s="1">
        <f t="shared" si="13"/>
        <v>3.4685799081329822</v>
      </c>
      <c r="U123" s="1">
        <f t="shared" si="14"/>
        <v>0.20182640069239868</v>
      </c>
      <c r="V123" s="1" t="s">
        <v>1548</v>
      </c>
      <c r="W123" s="1" t="s">
        <v>6853</v>
      </c>
      <c r="X123" s="1">
        <f>SUMPRODUCT((Model_rxn!A$2:A$1901=Normalized_Fluxes!A123)*(Model_rxn!T$2:T$1901))</f>
        <v>1</v>
      </c>
      <c r="Y123" s="1">
        <f>SUMPRODUCT((Model_rxn!A$2:A$1901=Normalized_Fluxes!A123)*(Model_rxn!D$2:D$1901))</f>
        <v>0</v>
      </c>
      <c r="Z123" s="1">
        <f>SUMPRODUCT((Model_rxn!A$2:A$1901=Normalized_Fluxes!A123)*(Model_rxn!U$2:U$1901))</f>
        <v>0</v>
      </c>
      <c r="AA123" s="1">
        <f>SUMPRODUCT((Model_rxn!A$2:A$1901=Normalized_Fluxes!A123)*(Model_rxn!S$2:S$1901))</f>
        <v>0</v>
      </c>
      <c r="AB123" s="1">
        <f>SUMPRODUCT((Model_rxn!A$2:A$1901=Normalized_Fluxes!A123)*(Model_rxn!V$2:V$1901))</f>
        <v>1</v>
      </c>
      <c r="AC123" s="1">
        <f>SUMPRODUCT((Model_rxn!A$2:A$1901=Normalized_Fluxes!A123)*(Model_rxn!Z$2:Z$1901))</f>
        <v>0</v>
      </c>
      <c r="AD123" s="1">
        <f>SUMPRODUCT((Model_rxn!A$2:A$1901=Normalized_Fluxes!A123)*(Model_rxn!AA$2:AA$1901))</f>
        <v>0</v>
      </c>
      <c r="AE123" s="1"/>
      <c r="AF123" s="75"/>
      <c r="AG123" s="1" t="s">
        <v>138</v>
      </c>
      <c r="AH123" s="1">
        <v>0</v>
      </c>
      <c r="AI123" s="1">
        <v>0</v>
      </c>
      <c r="AJ123" s="1">
        <v>0</v>
      </c>
      <c r="AK123" s="1">
        <v>0</v>
      </c>
      <c r="AL123" s="1">
        <v>0</v>
      </c>
      <c r="AM123" s="1">
        <v>0</v>
      </c>
      <c r="AN123" s="2"/>
      <c r="AO123">
        <f t="shared" si="15"/>
        <v>0</v>
      </c>
      <c r="AP123">
        <f t="shared" si="16"/>
        <v>0</v>
      </c>
      <c r="AQ123">
        <f t="shared" si="17"/>
        <v>0</v>
      </c>
      <c r="AR123">
        <f t="shared" si="18"/>
        <v>0</v>
      </c>
      <c r="AS123">
        <f t="shared" si="19"/>
        <v>0</v>
      </c>
      <c r="AT123">
        <f t="shared" si="20"/>
        <v>0</v>
      </c>
      <c r="AV123">
        <f t="shared" si="21"/>
        <v>0</v>
      </c>
      <c r="AW123">
        <f t="shared" si="22"/>
        <v>0</v>
      </c>
      <c r="AX123">
        <f t="shared" si="23"/>
        <v>0</v>
      </c>
      <c r="AY123">
        <f t="shared" si="24"/>
        <v>0</v>
      </c>
      <c r="AZ123" t="s">
        <v>1137</v>
      </c>
      <c r="BA123" t="s">
        <v>4554</v>
      </c>
      <c r="BB123">
        <f>SUMPRODUCT((Model_rxn!A$2:A$1901=AG123)*(Model_rxn!V$2:V$1901))</f>
        <v>0</v>
      </c>
      <c r="BC123">
        <v>0</v>
      </c>
      <c r="BD123">
        <v>0</v>
      </c>
    </row>
    <row r="124" spans="1:57">
      <c r="A124" s="1" t="s">
        <v>130</v>
      </c>
      <c r="B124" s="1">
        <v>0</v>
      </c>
      <c r="C124" s="1">
        <v>0</v>
      </c>
      <c r="D124" s="1">
        <v>0</v>
      </c>
      <c r="E124" s="1">
        <v>0</v>
      </c>
      <c r="F124" s="1">
        <v>0</v>
      </c>
      <c r="G124" s="1">
        <v>0</v>
      </c>
      <c r="H124" s="1"/>
      <c r="I124" s="1">
        <v>0</v>
      </c>
      <c r="J124" s="1">
        <v>0</v>
      </c>
      <c r="K124" s="1">
        <v>0</v>
      </c>
      <c r="L124" s="1">
        <v>0</v>
      </c>
      <c r="M124" s="1">
        <v>0</v>
      </c>
      <c r="N124" s="1">
        <v>0</v>
      </c>
      <c r="O124" s="1"/>
      <c r="P124" s="1">
        <v>0</v>
      </c>
      <c r="Q124" s="1">
        <v>0</v>
      </c>
      <c r="R124" s="1">
        <v>0</v>
      </c>
      <c r="S124" s="1">
        <v>0</v>
      </c>
      <c r="T124" s="1" t="str">
        <f t="shared" si="13"/>
        <v>NA</v>
      </c>
      <c r="U124" s="1" t="str">
        <f t="shared" si="14"/>
        <v>NA</v>
      </c>
      <c r="V124" s="1" t="s">
        <v>1548</v>
      </c>
      <c r="W124" s="1" t="s">
        <v>6993</v>
      </c>
      <c r="X124" s="1">
        <f>SUMPRODUCT((Model_rxn!A$2:A$1901=Normalized_Fluxes!A124)*(Model_rxn!T$2:T$1901))</f>
        <v>1</v>
      </c>
      <c r="Y124" s="1">
        <f>SUMPRODUCT((Model_rxn!A$2:A$1901=Normalized_Fluxes!A124)*(Model_rxn!D$2:D$1901))</f>
        <v>0</v>
      </c>
      <c r="Z124" s="1">
        <f>SUMPRODUCT((Model_rxn!A$2:A$1901=Normalized_Fluxes!A124)*(Model_rxn!U$2:U$1901))</f>
        <v>0</v>
      </c>
      <c r="AA124" s="1">
        <f>SUMPRODUCT((Model_rxn!A$2:A$1901=Normalized_Fluxes!A124)*(Model_rxn!S$2:S$1901))</f>
        <v>0</v>
      </c>
      <c r="AB124" s="1">
        <f>SUMPRODUCT((Model_rxn!A$2:A$1901=Normalized_Fluxes!A124)*(Model_rxn!V$2:V$1901))</f>
        <v>1</v>
      </c>
      <c r="AC124" s="1">
        <f>SUMPRODUCT((Model_rxn!A$2:A$1901=Normalized_Fluxes!A124)*(Model_rxn!Z$2:Z$1901))</f>
        <v>0</v>
      </c>
      <c r="AD124" s="1">
        <f>SUMPRODUCT((Model_rxn!A$2:A$1901=Normalized_Fluxes!A124)*(Model_rxn!AA$2:AA$1901))</f>
        <v>0</v>
      </c>
      <c r="AE124" s="1"/>
      <c r="AF124" s="75"/>
      <c r="AG124" s="1" t="s">
        <v>139</v>
      </c>
      <c r="AH124" s="1">
        <v>1.88337906537019E-6</v>
      </c>
      <c r="AI124" s="1">
        <v>1.27050794958272E-6</v>
      </c>
      <c r="AJ124" s="1">
        <v>1.49145826516658E-6</v>
      </c>
      <c r="AK124" s="1">
        <v>7.1825729419109302E-6</v>
      </c>
      <c r="AL124" s="1">
        <v>6.8033654363931397E-6</v>
      </c>
      <c r="AM124" s="1">
        <v>7.2661366897152204E-6</v>
      </c>
      <c r="AN124" s="2"/>
      <c r="AO124">
        <f t="shared" si="15"/>
        <v>3.8672400000000104E-6</v>
      </c>
      <c r="AP124">
        <f t="shared" si="16"/>
        <v>3.8672399999999986E-6</v>
      </c>
      <c r="AQ124">
        <f t="shared" si="17"/>
        <v>3.8672400000000011E-6</v>
      </c>
      <c r="AR124">
        <f t="shared" si="18"/>
        <v>3.8672399999999994E-6</v>
      </c>
      <c r="AS124">
        <f t="shared" si="19"/>
        <v>3.8672399999999994E-6</v>
      </c>
      <c r="AT124">
        <f t="shared" si="20"/>
        <v>3.8672400000000037E-6</v>
      </c>
      <c r="AV124">
        <f t="shared" si="21"/>
        <v>3.8672400000000028E-6</v>
      </c>
      <c r="AW124">
        <f t="shared" si="22"/>
        <v>6.2817644619475227E-21</v>
      </c>
      <c r="AX124">
        <f t="shared" si="23"/>
        <v>3.8672400000000011E-6</v>
      </c>
      <c r="AY124">
        <f t="shared" si="24"/>
        <v>2.4695041843944311E-21</v>
      </c>
      <c r="AZ124" t="s">
        <v>1243</v>
      </c>
      <c r="BA124" t="s">
        <v>3708</v>
      </c>
      <c r="BB124">
        <f>SUMPRODUCT((Model_rxn!A$2:A$1901=AG124)*(Model_rxn!V$2:V$1901))</f>
        <v>1</v>
      </c>
      <c r="BC124">
        <v>0</v>
      </c>
      <c r="BD124">
        <v>0</v>
      </c>
    </row>
    <row r="125" spans="1:57">
      <c r="A125" s="1" t="s">
        <v>131</v>
      </c>
      <c r="B125" s="1">
        <v>64997.607345491298</v>
      </c>
      <c r="C125" s="1">
        <v>64997.819517358097</v>
      </c>
      <c r="D125" s="1">
        <v>64998.056949167301</v>
      </c>
      <c r="E125" s="1">
        <v>64998.091721854304</v>
      </c>
      <c r="F125" s="1">
        <v>64998.1742574257</v>
      </c>
      <c r="G125" s="1">
        <v>64997.7954855196</v>
      </c>
      <c r="H125" s="1"/>
      <c r="I125" s="1">
        <v>39776.204940942232</v>
      </c>
      <c r="J125" s="1">
        <v>62365.338578928917</v>
      </c>
      <c r="K125" s="1">
        <v>79773.710977166324</v>
      </c>
      <c r="L125" s="1">
        <v>22718.618207022904</v>
      </c>
      <c r="M125" s="1">
        <v>40506.369543047105</v>
      </c>
      <c r="N125" s="1">
        <v>20087.893240995123</v>
      </c>
      <c r="O125" s="1"/>
      <c r="P125" s="1">
        <v>60638.418165679155</v>
      </c>
      <c r="Q125" s="1">
        <v>20054.595804072425</v>
      </c>
      <c r="R125" s="1">
        <v>27770.960330355043</v>
      </c>
      <c r="S125" s="1">
        <v>11107.347312601782</v>
      </c>
      <c r="T125" s="1">
        <f t="shared" si="13"/>
        <v>2.1835189508876414</v>
      </c>
      <c r="U125" s="1">
        <f t="shared" si="14"/>
        <v>8.5722549406867091E-2</v>
      </c>
      <c r="V125" s="1" t="s">
        <v>1552</v>
      </c>
      <c r="W125" s="1" t="s">
        <v>2678</v>
      </c>
      <c r="X125" s="1">
        <f>SUMPRODUCT((Model_rxn!A$2:A$1901=Normalized_Fluxes!A125)*(Model_rxn!T$2:T$1901))</f>
        <v>0</v>
      </c>
      <c r="Y125" s="1">
        <f>SUMPRODUCT((Model_rxn!A$2:A$1901=Normalized_Fluxes!A125)*(Model_rxn!D$2:D$1901))</f>
        <v>1</v>
      </c>
      <c r="Z125" s="1">
        <f>SUMPRODUCT((Model_rxn!A$2:A$1901=Normalized_Fluxes!A125)*(Model_rxn!U$2:U$1901))</f>
        <v>1</v>
      </c>
      <c r="AA125" s="1">
        <f>SUMPRODUCT((Model_rxn!A$2:A$1901=Normalized_Fluxes!A125)*(Model_rxn!S$2:S$1901))</f>
        <v>1</v>
      </c>
      <c r="AB125" s="1">
        <f>SUMPRODUCT((Model_rxn!A$2:A$1901=Normalized_Fluxes!A125)*(Model_rxn!V$2:V$1901))</f>
        <v>0</v>
      </c>
      <c r="AC125" s="1">
        <f>SUMPRODUCT((Model_rxn!A$2:A$1901=Normalized_Fluxes!A125)*(Model_rxn!Z$2:Z$1901))</f>
        <v>0</v>
      </c>
      <c r="AD125" s="1">
        <f>SUMPRODUCT((Model_rxn!A$2:A$1901=Normalized_Fluxes!A125)*(Model_rxn!AA$2:AA$1901))</f>
        <v>0</v>
      </c>
      <c r="AE125" s="1">
        <v>1</v>
      </c>
      <c r="AF125" s="75"/>
      <c r="AG125" s="1" t="s">
        <v>140</v>
      </c>
      <c r="AH125" s="1">
        <v>2.5324446219849301E-7</v>
      </c>
      <c r="AI125" s="1">
        <v>1.7083608304191399E-7</v>
      </c>
      <c r="AJ125" s="1">
        <v>2.00545685782786E-7</v>
      </c>
      <c r="AK125" s="1">
        <v>9.6578902002298393E-7</v>
      </c>
      <c r="AL125" s="1">
        <v>9.1479970907531797E-7</v>
      </c>
      <c r="AM125" s="1">
        <v>9.7702523728858697E-7</v>
      </c>
      <c r="AN125" s="1"/>
      <c r="AO125">
        <f t="shared" si="15"/>
        <v>5.2000000000000212E-7</v>
      </c>
      <c r="AP125">
        <f t="shared" si="16"/>
        <v>5.1999999999999756E-7</v>
      </c>
      <c r="AQ125">
        <f t="shared" si="17"/>
        <v>5.2E-7</v>
      </c>
      <c r="AR125">
        <f t="shared" si="18"/>
        <v>5.200000000000001E-7</v>
      </c>
      <c r="AS125">
        <f t="shared" si="19"/>
        <v>5.2E-7</v>
      </c>
      <c r="AT125">
        <f t="shared" si="20"/>
        <v>5.2000000000000053E-7</v>
      </c>
      <c r="AV125">
        <f t="shared" si="21"/>
        <v>5.2E-7</v>
      </c>
      <c r="AW125">
        <f t="shared" si="22"/>
        <v>2.2819345068233271E-21</v>
      </c>
      <c r="AX125">
        <f t="shared" si="23"/>
        <v>5.2000000000000021E-7</v>
      </c>
      <c r="AY125">
        <f t="shared" si="24"/>
        <v>2.8012981633912118E-22</v>
      </c>
      <c r="AZ125" t="s">
        <v>1548</v>
      </c>
      <c r="BA125" t="s">
        <v>6853</v>
      </c>
      <c r="BB125">
        <f>SUMPRODUCT((Model_rxn!A$2:A$1901=AG125)*(Model_rxn!V$2:V$1901))</f>
        <v>1</v>
      </c>
      <c r="BC125">
        <v>1</v>
      </c>
      <c r="BD125">
        <v>0</v>
      </c>
    </row>
    <row r="126" spans="1:57">
      <c r="A126" s="1" t="s">
        <v>133</v>
      </c>
      <c r="B126" s="1">
        <v>0</v>
      </c>
      <c r="C126" s="1">
        <v>0.26218702066398603</v>
      </c>
      <c r="D126" s="1">
        <v>0.33921079567517098</v>
      </c>
      <c r="E126" s="1">
        <v>0.127559780030919</v>
      </c>
      <c r="F126" s="1">
        <v>0.84011055566952497</v>
      </c>
      <c r="G126" s="1">
        <v>0</v>
      </c>
      <c r="H126" s="1"/>
      <c r="I126" s="1">
        <v>0</v>
      </c>
      <c r="J126" s="1">
        <v>0.25156816699586937</v>
      </c>
      <c r="K126" s="1">
        <v>0.41632173705882419</v>
      </c>
      <c r="L126" s="1">
        <v>4.4585646506294041E-2</v>
      </c>
      <c r="M126" s="1">
        <v>0.52355053066858559</v>
      </c>
      <c r="N126" s="1">
        <v>0</v>
      </c>
      <c r="O126" s="1"/>
      <c r="P126" s="1">
        <v>0.22262996801823118</v>
      </c>
      <c r="Q126" s="1">
        <v>0.20966404485979764</v>
      </c>
      <c r="R126" s="1">
        <v>0.18937872572495987</v>
      </c>
      <c r="S126" s="1">
        <v>0.2902586198255902</v>
      </c>
      <c r="T126" s="1">
        <f t="shared" si="13"/>
        <v>1.1755806633822377</v>
      </c>
      <c r="U126" s="1">
        <f t="shared" si="14"/>
        <v>0.88073990742851793</v>
      </c>
      <c r="V126" s="1" t="s">
        <v>1188</v>
      </c>
      <c r="W126" s="1" t="s">
        <v>1972</v>
      </c>
      <c r="X126" s="1">
        <f>SUMPRODUCT((Model_rxn!A$2:A$1901=Normalized_Fluxes!A126)*(Model_rxn!T$2:T$1901))</f>
        <v>0</v>
      </c>
      <c r="Y126" s="1">
        <f>SUMPRODUCT((Model_rxn!A$2:A$1901=Normalized_Fluxes!A126)*(Model_rxn!D$2:D$1901))</f>
        <v>0</v>
      </c>
      <c r="Z126" s="1">
        <f>SUMPRODUCT((Model_rxn!A$2:A$1901=Normalized_Fluxes!A126)*(Model_rxn!U$2:U$1901))</f>
        <v>0</v>
      </c>
      <c r="AA126" s="1">
        <f>SUMPRODUCT((Model_rxn!A$2:A$1901=Normalized_Fluxes!A126)*(Model_rxn!S$2:S$1901))</f>
        <v>0</v>
      </c>
      <c r="AB126" s="1">
        <f>SUMPRODUCT((Model_rxn!A$2:A$1901=Normalized_Fluxes!A126)*(Model_rxn!V$2:V$1901))</f>
        <v>1</v>
      </c>
      <c r="AC126" s="1">
        <f>SUMPRODUCT((Model_rxn!A$2:A$1901=Normalized_Fluxes!A126)*(Model_rxn!Z$2:Z$1901))</f>
        <v>0</v>
      </c>
      <c r="AD126" s="1">
        <f>SUMPRODUCT((Model_rxn!A$2:A$1901=Normalized_Fluxes!A126)*(Model_rxn!AA$2:AA$1901))</f>
        <v>0</v>
      </c>
      <c r="AE126" s="1"/>
      <c r="AF126" s="75"/>
      <c r="AG126" s="1" t="s">
        <v>141</v>
      </c>
      <c r="AH126" s="1">
        <v>5.5695548086077899E-2</v>
      </c>
      <c r="AI126" s="1">
        <v>3.7571638065855902E-2</v>
      </c>
      <c r="AJ126" s="1">
        <v>4.41056115814717E-2</v>
      </c>
      <c r="AK126" s="1">
        <v>0.21240404759009801</v>
      </c>
      <c r="AL126" s="1">
        <v>0.201190070423763</v>
      </c>
      <c r="AM126" s="1">
        <v>0.21487520638038399</v>
      </c>
      <c r="AN126" s="1"/>
      <c r="AO126">
        <f t="shared" si="15"/>
        <v>0.11436256000757267</v>
      </c>
      <c r="AP126">
        <f t="shared" si="16"/>
        <v>0.1143625599836048</v>
      </c>
      <c r="AQ126">
        <f t="shared" si="17"/>
        <v>0.11436255999646103</v>
      </c>
      <c r="AR126">
        <f t="shared" si="18"/>
        <v>0.11436255999702964</v>
      </c>
      <c r="AS126">
        <f t="shared" si="19"/>
        <v>0.11436256000355068</v>
      </c>
      <c r="AT126">
        <f t="shared" si="20"/>
        <v>0.1143625599967959</v>
      </c>
      <c r="AV126">
        <f t="shared" si="21"/>
        <v>0.11436255999587948</v>
      </c>
      <c r="AW126">
        <f t="shared" si="22"/>
        <v>1.1994512219796737E-11</v>
      </c>
      <c r="AX126">
        <f t="shared" si="23"/>
        <v>0.11436255999912541</v>
      </c>
      <c r="AY126">
        <f t="shared" si="24"/>
        <v>3.8341781611040187E-12</v>
      </c>
      <c r="AZ126" t="s">
        <v>7304</v>
      </c>
      <c r="BA126" t="s">
        <v>7303</v>
      </c>
      <c r="BB126">
        <f>SUMPRODUCT((Model_rxn!A$2:A$1901=AG126)*(Model_rxn!V$2:V$1901))</f>
        <v>1</v>
      </c>
      <c r="BC126">
        <v>0</v>
      </c>
      <c r="BD126">
        <v>0</v>
      </c>
    </row>
    <row r="127" spans="1:57">
      <c r="A127" s="1" t="s">
        <v>134</v>
      </c>
      <c r="B127" s="1">
        <v>0.156838905775075</v>
      </c>
      <c r="C127" s="1">
        <v>0.13774343776460601</v>
      </c>
      <c r="D127" s="1">
        <v>0.116374574941145</v>
      </c>
      <c r="E127" s="1">
        <v>0.11324503311258199</v>
      </c>
      <c r="F127" s="1">
        <v>0.10581683168316799</v>
      </c>
      <c r="G127" s="1">
        <v>0.13990630323679701</v>
      </c>
      <c r="H127" s="1"/>
      <c r="I127" s="1">
        <v>9.5979786235242961E-2</v>
      </c>
      <c r="J127" s="1">
        <v>0.13216468178476587</v>
      </c>
      <c r="K127" s="1">
        <v>0.14282937278734173</v>
      </c>
      <c r="L127" s="1">
        <v>3.9582249308734309E-2</v>
      </c>
      <c r="M127" s="1">
        <v>6.5944247465429942E-2</v>
      </c>
      <c r="N127" s="1">
        <v>4.3238741593769642E-2</v>
      </c>
      <c r="O127" s="1"/>
      <c r="P127" s="1">
        <v>0.12365794693578351</v>
      </c>
      <c r="Q127" s="1">
        <v>2.4555943137432645E-2</v>
      </c>
      <c r="R127" s="1">
        <v>4.9588412789311302E-2</v>
      </c>
      <c r="S127" s="1">
        <v>1.4282068474910214E-2</v>
      </c>
      <c r="T127" s="1">
        <f t="shared" si="13"/>
        <v>2.4936863267065039</v>
      </c>
      <c r="U127" s="1">
        <f t="shared" si="14"/>
        <v>1.7482711606247439E-2</v>
      </c>
      <c r="V127" s="1" t="s">
        <v>1552</v>
      </c>
      <c r="W127" s="1" t="s">
        <v>2318</v>
      </c>
      <c r="X127" s="1">
        <f>SUMPRODUCT((Model_rxn!A$2:A$1901=Normalized_Fluxes!A127)*(Model_rxn!T$2:T$1901))</f>
        <v>0</v>
      </c>
      <c r="Y127" s="1">
        <f>SUMPRODUCT((Model_rxn!A$2:A$1901=Normalized_Fluxes!A127)*(Model_rxn!D$2:D$1901))</f>
        <v>1</v>
      </c>
      <c r="Z127" s="1">
        <f>SUMPRODUCT((Model_rxn!A$2:A$1901=Normalized_Fluxes!A127)*(Model_rxn!U$2:U$1901))</f>
        <v>1</v>
      </c>
      <c r="AA127" s="1">
        <f>SUMPRODUCT((Model_rxn!A$2:A$1901=Normalized_Fluxes!A127)*(Model_rxn!S$2:S$1901))</f>
        <v>1</v>
      </c>
      <c r="AB127" s="1">
        <f>SUMPRODUCT((Model_rxn!A$2:A$1901=Normalized_Fluxes!A127)*(Model_rxn!V$2:V$1901))</f>
        <v>0</v>
      </c>
      <c r="AC127" s="1">
        <f>SUMPRODUCT((Model_rxn!A$2:A$1901=Normalized_Fluxes!A127)*(Model_rxn!Z$2:Z$1901))</f>
        <v>0</v>
      </c>
      <c r="AD127" s="1">
        <f>SUMPRODUCT((Model_rxn!A$2:A$1901=Normalized_Fluxes!A127)*(Model_rxn!AA$2:AA$1901))</f>
        <v>0</v>
      </c>
      <c r="AE127" s="1"/>
      <c r="AF127" s="75"/>
      <c r="AG127" s="1" t="s">
        <v>142</v>
      </c>
      <c r="AH127" s="1">
        <v>2.1580374994255001E-2</v>
      </c>
      <c r="AI127" s="1">
        <v>1.52443251915001E-2</v>
      </c>
      <c r="AJ127" s="1">
        <v>1.7631812647651599E-2</v>
      </c>
      <c r="AK127" s="1">
        <v>7.5570551716628395E-2</v>
      </c>
      <c r="AL127" s="1">
        <v>7.1895047263330902E-2</v>
      </c>
      <c r="AM127" s="1">
        <v>7.6595695600289004E-2</v>
      </c>
      <c r="AN127" s="1"/>
      <c r="AO127">
        <f t="shared" si="15"/>
        <v>4.4312104200000244E-2</v>
      </c>
      <c r="AP127">
        <f t="shared" si="16"/>
        <v>4.6401491759999809E-2</v>
      </c>
      <c r="AQ127">
        <f t="shared" si="17"/>
        <v>4.5717974640000061E-2</v>
      </c>
      <c r="AR127">
        <f t="shared" si="18"/>
        <v>4.0688686739999987E-2</v>
      </c>
      <c r="AS127">
        <f t="shared" si="19"/>
        <v>4.0867333260000006E-2</v>
      </c>
      <c r="AT127">
        <f t="shared" si="20"/>
        <v>4.0766359140000062E-2</v>
      </c>
      <c r="AV127">
        <f t="shared" si="21"/>
        <v>4.5477190200000038E-2</v>
      </c>
      <c r="AW127">
        <f t="shared" si="22"/>
        <v>1.065301813515695E-3</v>
      </c>
      <c r="AX127">
        <f t="shared" si="23"/>
        <v>4.0774126380000018E-2</v>
      </c>
      <c r="AY127">
        <f t="shared" si="24"/>
        <v>8.9576181487837804E-5</v>
      </c>
      <c r="AZ127" t="s">
        <v>1243</v>
      </c>
      <c r="BA127" t="s">
        <v>1249</v>
      </c>
      <c r="BB127">
        <f>SUMPRODUCT((Model_rxn!A$2:A$1901=AG127)*(Model_rxn!V$2:V$1901))</f>
        <v>1</v>
      </c>
      <c r="BC127">
        <v>0</v>
      </c>
      <c r="BD127">
        <v>0</v>
      </c>
    </row>
    <row r="128" spans="1:57">
      <c r="A128" s="1" t="s">
        <v>135</v>
      </c>
      <c r="B128" s="1">
        <v>2.78260240265808</v>
      </c>
      <c r="C128" s="1">
        <v>2.1459568162535998</v>
      </c>
      <c r="D128" s="1">
        <v>1.46481820559711</v>
      </c>
      <c r="E128" s="1">
        <v>2.2506208609265701</v>
      </c>
      <c r="F128" s="1">
        <v>1.21110325318295</v>
      </c>
      <c r="G128" s="1">
        <v>1.48530664395366</v>
      </c>
      <c r="H128" s="1"/>
      <c r="I128" s="1">
        <v>1.7028528888604344</v>
      </c>
      <c r="J128" s="1">
        <v>2.0590432789160724</v>
      </c>
      <c r="K128" s="1">
        <v>1.7978073445915876</v>
      </c>
      <c r="L128" s="1">
        <v>0.78665380342174218</v>
      </c>
      <c r="M128" s="1">
        <v>0.75475036781684013</v>
      </c>
      <c r="N128" s="1">
        <v>0.45904143472879749</v>
      </c>
      <c r="O128" s="1"/>
      <c r="P128" s="1">
        <v>1.8532345041226981</v>
      </c>
      <c r="Q128" s="1">
        <v>0.18445060586038278</v>
      </c>
      <c r="R128" s="1">
        <v>0.66681520198912658</v>
      </c>
      <c r="S128" s="1">
        <v>0.18064304877855394</v>
      </c>
      <c r="T128" s="1">
        <f t="shared" si="13"/>
        <v>2.7792325348829072</v>
      </c>
      <c r="U128" s="1">
        <f t="shared" si="14"/>
        <v>1.3521479824544894E-3</v>
      </c>
      <c r="V128" s="1" t="s">
        <v>1137</v>
      </c>
      <c r="W128" s="1" t="s">
        <v>4370</v>
      </c>
      <c r="X128" s="1">
        <f>SUMPRODUCT((Model_rxn!A$2:A$1901=Normalized_Fluxes!A128)*(Model_rxn!T$2:T$1901))</f>
        <v>0</v>
      </c>
      <c r="Y128" s="1">
        <f>SUMPRODUCT((Model_rxn!A$2:A$1901=Normalized_Fluxes!A128)*(Model_rxn!D$2:D$1901))</f>
        <v>0</v>
      </c>
      <c r="Z128" s="1">
        <f>SUMPRODUCT((Model_rxn!A$2:A$1901=Normalized_Fluxes!A128)*(Model_rxn!U$2:U$1901))</f>
        <v>0</v>
      </c>
      <c r="AA128" s="1">
        <f>SUMPRODUCT((Model_rxn!A$2:A$1901=Normalized_Fluxes!A128)*(Model_rxn!S$2:S$1901))</f>
        <v>0</v>
      </c>
      <c r="AB128" s="1">
        <f>SUMPRODUCT((Model_rxn!A$2:A$1901=Normalized_Fluxes!A128)*(Model_rxn!V$2:V$1901))</f>
        <v>1</v>
      </c>
      <c r="AC128" s="1">
        <f>SUMPRODUCT((Model_rxn!A$2:A$1901=Normalized_Fluxes!A128)*(Model_rxn!Z$2:Z$1901))</f>
        <v>0</v>
      </c>
      <c r="AD128" s="1">
        <f>SUMPRODUCT((Model_rxn!A$2:A$1901=Normalized_Fluxes!A128)*(Model_rxn!AA$2:AA$1901))</f>
        <v>0</v>
      </c>
      <c r="AE128" s="1"/>
      <c r="AF128" s="75"/>
      <c r="AG128" s="1" t="s">
        <v>143</v>
      </c>
      <c r="AH128" s="1">
        <v>0.124457703961525</v>
      </c>
      <c r="AI128" s="1">
        <v>9.90918797178892E-2</v>
      </c>
      <c r="AJ128" s="1">
        <v>0.105702415967243</v>
      </c>
      <c r="AK128" s="1">
        <v>0.48652071489777798</v>
      </c>
      <c r="AL128" s="1">
        <v>0.439949812163831</v>
      </c>
      <c r="AM128" s="1">
        <v>0.45348326802195499</v>
      </c>
      <c r="AN128" s="1"/>
      <c r="AO128">
        <f t="shared" si="15"/>
        <v>0.25555546406881463</v>
      </c>
      <c r="AP128">
        <f t="shared" si="16"/>
        <v>0.30162115951031254</v>
      </c>
      <c r="AQ128">
        <f t="shared" si="17"/>
        <v>0.27407847787112233</v>
      </c>
      <c r="AR128">
        <f t="shared" si="18"/>
        <v>0.26195242076869318</v>
      </c>
      <c r="AS128">
        <f t="shared" si="19"/>
        <v>0.25008086475720176</v>
      </c>
      <c r="AT128">
        <f t="shared" si="20"/>
        <v>0.24135640551705065</v>
      </c>
      <c r="AV128">
        <f t="shared" si="21"/>
        <v>0.27708503381674982</v>
      </c>
      <c r="AW128">
        <f t="shared" si="22"/>
        <v>2.317955150812568E-2</v>
      </c>
      <c r="AX128">
        <f t="shared" si="23"/>
        <v>0.25112989701431515</v>
      </c>
      <c r="AY128">
        <f t="shared" si="24"/>
        <v>1.0338003316347958E-2</v>
      </c>
      <c r="AZ128" t="s">
        <v>1188</v>
      </c>
      <c r="BA128" t="s">
        <v>4651</v>
      </c>
      <c r="BB128">
        <f>SUMPRODUCT((Model_rxn!A$2:A$1901=AG128)*(Model_rxn!V$2:V$1901))</f>
        <v>1</v>
      </c>
      <c r="BC128">
        <v>0</v>
      </c>
      <c r="BD128">
        <v>0</v>
      </c>
    </row>
    <row r="129" spans="1:57">
      <c r="A129" s="1" t="s">
        <v>136</v>
      </c>
      <c r="B129" s="1">
        <v>1.09940159972476E-2</v>
      </c>
      <c r="C129" s="1">
        <v>7.2709755408222601E-3</v>
      </c>
      <c r="D129" s="1">
        <v>5.8474704606009597E-3</v>
      </c>
      <c r="E129" s="1">
        <v>1.7626190651604499E-2</v>
      </c>
      <c r="F129" s="1">
        <v>1.0259511163425401E-2</v>
      </c>
      <c r="G129" s="1">
        <v>2.0053842994328101E-2</v>
      </c>
      <c r="H129" s="1"/>
      <c r="I129" s="1">
        <v>6.7279435549999862E-3</v>
      </c>
      <c r="J129" s="1">
        <v>6.9764932850000056E-3</v>
      </c>
      <c r="K129" s="1">
        <v>7.1767440500000159E-3</v>
      </c>
      <c r="L129" s="1">
        <v>6.1608377299999717E-3</v>
      </c>
      <c r="M129" s="1">
        <v>6.3936495949999568E-3</v>
      </c>
      <c r="N129" s="1">
        <v>6.1977403100000007E-3</v>
      </c>
      <c r="O129" s="1"/>
      <c r="P129" s="1">
        <v>6.9603936300000023E-3</v>
      </c>
      <c r="Q129" s="1">
        <v>2.2483298300384505E-4</v>
      </c>
      <c r="R129" s="1">
        <v>6.2507425449999767E-3</v>
      </c>
      <c r="S129" s="1">
        <v>1.2512900865681512E-4</v>
      </c>
      <c r="T129" s="1">
        <f t="shared" si="13"/>
        <v>1.1135306853371656</v>
      </c>
      <c r="U129" s="1">
        <f t="shared" si="14"/>
        <v>1.5814306430287275E-2</v>
      </c>
      <c r="V129" s="1" t="s">
        <v>1243</v>
      </c>
      <c r="W129" s="1" t="s">
        <v>3917</v>
      </c>
      <c r="X129" s="1">
        <f>SUMPRODUCT((Model_rxn!A$2:A$1901=Normalized_Fluxes!A129)*(Model_rxn!T$2:T$1901))</f>
        <v>0</v>
      </c>
      <c r="Y129" s="1">
        <f>SUMPRODUCT((Model_rxn!A$2:A$1901=Normalized_Fluxes!A129)*(Model_rxn!D$2:D$1901))</f>
        <v>1</v>
      </c>
      <c r="Z129" s="1">
        <f>SUMPRODUCT((Model_rxn!A$2:A$1901=Normalized_Fluxes!A129)*(Model_rxn!U$2:U$1901))</f>
        <v>0</v>
      </c>
      <c r="AA129" s="1">
        <f>SUMPRODUCT((Model_rxn!A$2:A$1901=Normalized_Fluxes!A129)*(Model_rxn!S$2:S$1901))</f>
        <v>0</v>
      </c>
      <c r="AB129" s="1">
        <f>SUMPRODUCT((Model_rxn!A$2:A$1901=Normalized_Fluxes!A129)*(Model_rxn!V$2:V$1901))</f>
        <v>1</v>
      </c>
      <c r="AC129" s="1">
        <f>SUMPRODUCT((Model_rxn!A$2:A$1901=Normalized_Fluxes!A129)*(Model_rxn!Z$2:Z$1901))</f>
        <v>0</v>
      </c>
      <c r="AD129" s="1">
        <f>SUMPRODUCT((Model_rxn!A$2:A$1901=Normalized_Fluxes!A129)*(Model_rxn!AA$2:AA$1901))</f>
        <v>0</v>
      </c>
      <c r="AE129" s="1"/>
      <c r="AF129" s="75"/>
      <c r="AG129" s="1" t="s">
        <v>144</v>
      </c>
      <c r="AH129" s="1">
        <v>0.10140464207916999</v>
      </c>
      <c r="AI129" s="1">
        <v>5.8075075233620099E-2</v>
      </c>
      <c r="AJ129" s="1">
        <v>5.2458458571995603E-2</v>
      </c>
      <c r="AK129" s="1">
        <v>0.42715668687090902</v>
      </c>
      <c r="AL129" s="1">
        <v>0.51288167938931295</v>
      </c>
      <c r="AM129" s="1">
        <v>0.28137789904501997</v>
      </c>
      <c r="AN129" s="2"/>
      <c r="AO129">
        <f t="shared" si="15"/>
        <v>0.20821941543518732</v>
      </c>
      <c r="AP129">
        <f t="shared" si="16"/>
        <v>0.17677201785335414</v>
      </c>
      <c r="AQ129">
        <f t="shared" si="17"/>
        <v>0.13602086901526941</v>
      </c>
      <c r="AR129">
        <f t="shared" si="18"/>
        <v>0.22998964843024061</v>
      </c>
      <c r="AS129">
        <f t="shared" si="19"/>
        <v>0.2915375580431942</v>
      </c>
      <c r="AT129">
        <f t="shared" si="20"/>
        <v>0.14975714231237669</v>
      </c>
      <c r="AV129">
        <f t="shared" si="21"/>
        <v>0.17367076743460363</v>
      </c>
      <c r="AW129">
        <f t="shared" si="22"/>
        <v>3.6199044765119308E-2</v>
      </c>
      <c r="AX129">
        <f t="shared" si="23"/>
        <v>0.22376144959527053</v>
      </c>
      <c r="AY129">
        <f t="shared" si="24"/>
        <v>7.1095108247662159E-2</v>
      </c>
      <c r="AZ129" t="s">
        <v>6216</v>
      </c>
      <c r="BA129" t="s">
        <v>6523</v>
      </c>
      <c r="BB129">
        <f>SUMPRODUCT((Model_rxn!A$2:A$1901=AG129)*(Model_rxn!V$2:V$1901))</f>
        <v>1</v>
      </c>
      <c r="BC129">
        <v>0</v>
      </c>
      <c r="BD129">
        <v>0</v>
      </c>
    </row>
    <row r="130" spans="1:57">
      <c r="A130" s="1" t="s">
        <v>138</v>
      </c>
      <c r="B130" s="1">
        <v>0</v>
      </c>
      <c r="C130" s="1">
        <v>0</v>
      </c>
      <c r="D130" s="1">
        <v>0</v>
      </c>
      <c r="E130" s="1">
        <v>0</v>
      </c>
      <c r="F130" s="1">
        <v>0</v>
      </c>
      <c r="G130" s="1">
        <v>0</v>
      </c>
      <c r="H130" s="1"/>
      <c r="I130" s="1">
        <v>0</v>
      </c>
      <c r="J130" s="1">
        <v>0</v>
      </c>
      <c r="K130" s="1">
        <v>0</v>
      </c>
      <c r="L130" s="1">
        <v>0</v>
      </c>
      <c r="M130" s="1">
        <v>0</v>
      </c>
      <c r="N130" s="1">
        <v>0</v>
      </c>
      <c r="O130" s="1"/>
      <c r="P130" s="1">
        <v>0</v>
      </c>
      <c r="Q130" s="1">
        <v>0</v>
      </c>
      <c r="R130" s="1">
        <v>0</v>
      </c>
      <c r="S130" s="1">
        <v>0</v>
      </c>
      <c r="T130" s="1" t="str">
        <f t="shared" si="13"/>
        <v>NA</v>
      </c>
      <c r="U130" s="1" t="str">
        <f t="shared" si="14"/>
        <v>NA</v>
      </c>
      <c r="V130" s="1" t="s">
        <v>1137</v>
      </c>
      <c r="W130" s="1" t="s">
        <v>4554</v>
      </c>
      <c r="X130" s="1">
        <f>SUMPRODUCT((Model_rxn!A$2:A$1901=Normalized_Fluxes!A130)*(Model_rxn!T$2:T$1901))</f>
        <v>0</v>
      </c>
      <c r="Y130" s="1">
        <f>SUMPRODUCT((Model_rxn!A$2:A$1901=Normalized_Fluxes!A130)*(Model_rxn!D$2:D$1901))</f>
        <v>0</v>
      </c>
      <c r="Z130" s="1">
        <f>SUMPRODUCT((Model_rxn!A$2:A$1901=Normalized_Fluxes!A130)*(Model_rxn!U$2:U$1901))</f>
        <v>0</v>
      </c>
      <c r="AA130" s="1">
        <f>SUMPRODUCT((Model_rxn!A$2:A$1901=Normalized_Fluxes!A130)*(Model_rxn!S$2:S$1901))</f>
        <v>0</v>
      </c>
      <c r="AB130" s="1">
        <f>SUMPRODUCT((Model_rxn!A$2:A$1901=Normalized_Fluxes!A130)*(Model_rxn!V$2:V$1901))</f>
        <v>0</v>
      </c>
      <c r="AC130" s="1">
        <f>SUMPRODUCT((Model_rxn!A$2:A$1901=Normalized_Fluxes!A130)*(Model_rxn!Z$2:Z$1901))</f>
        <v>0</v>
      </c>
      <c r="AD130" s="1">
        <f>SUMPRODUCT((Model_rxn!A$2:A$1901=Normalized_Fluxes!A130)*(Model_rxn!AA$2:AA$1901))</f>
        <v>0</v>
      </c>
      <c r="AE130" s="1"/>
      <c r="AF130" s="75"/>
      <c r="AG130" s="1" t="s">
        <v>145</v>
      </c>
      <c r="AH130" s="1">
        <v>8.4710287157311703E-5</v>
      </c>
      <c r="AI130" s="1">
        <v>5.7144669777519803E-5</v>
      </c>
      <c r="AJ130" s="1">
        <v>6.70825609981727E-5</v>
      </c>
      <c r="AK130" s="1">
        <v>3.2305641940411003E-4</v>
      </c>
      <c r="AL130" s="1">
        <v>3.0600050268569099E-4</v>
      </c>
      <c r="AM130" s="1">
        <v>3.2681495643120499E-4</v>
      </c>
      <c r="AN130" s="1"/>
      <c r="AO130">
        <f t="shared" si="15"/>
        <v>1.7394002988020476E-4</v>
      </c>
      <c r="AP130">
        <f t="shared" si="16"/>
        <v>1.7393999999999786E-4</v>
      </c>
      <c r="AQ130">
        <f t="shared" si="17"/>
        <v>1.7394007546406168E-4</v>
      </c>
      <c r="AR130">
        <f t="shared" si="18"/>
        <v>1.7393999580378268E-4</v>
      </c>
      <c r="AS130">
        <f t="shared" si="19"/>
        <v>1.7393999999999838E-4</v>
      </c>
      <c r="AT130">
        <f t="shared" si="20"/>
        <v>1.7394000774826446E-4</v>
      </c>
      <c r="AV130">
        <f t="shared" si="21"/>
        <v>1.7394003511475478E-4</v>
      </c>
      <c r="AW130">
        <f t="shared" si="22"/>
        <v>3.8003376393331123E-11</v>
      </c>
      <c r="AX130">
        <f t="shared" si="23"/>
        <v>1.7394000118401516E-4</v>
      </c>
      <c r="AY130">
        <f t="shared" si="24"/>
        <v>6.0596273056620111E-12</v>
      </c>
      <c r="AZ130" t="s">
        <v>7304</v>
      </c>
      <c r="BA130" t="s">
        <v>7332</v>
      </c>
      <c r="BB130">
        <f>SUMPRODUCT((Model_rxn!A$2:A$1901=AG130)*(Model_rxn!V$2:V$1901))</f>
        <v>1</v>
      </c>
      <c r="BC130">
        <v>0</v>
      </c>
      <c r="BD130">
        <v>0</v>
      </c>
    </row>
    <row r="131" spans="1:57">
      <c r="A131" s="1" t="s">
        <v>146</v>
      </c>
      <c r="B131" s="1">
        <v>1.58488927486178</v>
      </c>
      <c r="C131" s="1">
        <v>1.0610711261688199</v>
      </c>
      <c r="D131" s="1">
        <v>1.2577382509189099</v>
      </c>
      <c r="E131" s="1">
        <v>0.45529801325756097</v>
      </c>
      <c r="F131" s="1">
        <v>0.61439179633453</v>
      </c>
      <c r="G131" s="1">
        <v>0.35668654172331998</v>
      </c>
      <c r="H131" s="1"/>
      <c r="I131" s="1">
        <v>0.96989540354174997</v>
      </c>
      <c r="J131" s="1">
        <v>1.0180966151052442</v>
      </c>
      <c r="K131" s="1">
        <v>1.5436530324621838</v>
      </c>
      <c r="L131" s="1">
        <v>0.15913916023686436</v>
      </c>
      <c r="M131" s="1">
        <v>0.38288431068815482</v>
      </c>
      <c r="N131" s="1">
        <v>0.11023575672245781</v>
      </c>
      <c r="O131" s="1"/>
      <c r="P131" s="1">
        <v>1.1772150170363926</v>
      </c>
      <c r="Q131" s="1">
        <v>0.31825846973952088</v>
      </c>
      <c r="R131" s="1">
        <v>0.21741974254915897</v>
      </c>
      <c r="S131" s="1">
        <v>0.14536773438728259</v>
      </c>
      <c r="T131" s="1">
        <f t="shared" si="13"/>
        <v>5.4144807791326599</v>
      </c>
      <c r="U131" s="1">
        <f t="shared" si="14"/>
        <v>2.064796360811735E-2</v>
      </c>
      <c r="V131" s="1" t="s">
        <v>1552</v>
      </c>
      <c r="W131" s="1" t="s">
        <v>3322</v>
      </c>
      <c r="X131" s="1">
        <f>SUMPRODUCT((Model_rxn!A$2:A$1901=Normalized_Fluxes!A131)*(Model_rxn!T$2:T$1901))</f>
        <v>0</v>
      </c>
      <c r="Y131" s="1">
        <f>SUMPRODUCT((Model_rxn!A$2:A$1901=Normalized_Fluxes!A131)*(Model_rxn!D$2:D$1901))</f>
        <v>1</v>
      </c>
      <c r="Z131" s="1">
        <f>SUMPRODUCT((Model_rxn!A$2:A$1901=Normalized_Fluxes!A131)*(Model_rxn!U$2:U$1901))</f>
        <v>1</v>
      </c>
      <c r="AA131" s="1">
        <f>SUMPRODUCT((Model_rxn!A$2:A$1901=Normalized_Fluxes!A131)*(Model_rxn!S$2:S$1901))</f>
        <v>1</v>
      </c>
      <c r="AB131" s="1">
        <f>SUMPRODUCT((Model_rxn!A$2:A$1901=Normalized_Fluxes!A131)*(Model_rxn!V$2:V$1901))</f>
        <v>0</v>
      </c>
      <c r="AC131" s="1">
        <f>SUMPRODUCT((Model_rxn!A$2:A$1901=Normalized_Fluxes!A131)*(Model_rxn!Z$2:Z$1901))</f>
        <v>0</v>
      </c>
      <c r="AD131" s="1">
        <f>SUMPRODUCT((Model_rxn!A$2:A$1901=Normalized_Fluxes!A131)*(Model_rxn!AA$2:AA$1901))</f>
        <v>0</v>
      </c>
      <c r="AE131" s="1"/>
      <c r="AF131" s="75"/>
      <c r="AG131" s="1" t="s">
        <v>147</v>
      </c>
      <c r="AH131" s="1">
        <v>0</v>
      </c>
      <c r="AI131" s="1">
        <v>0</v>
      </c>
      <c r="AJ131" s="1">
        <v>0</v>
      </c>
      <c r="AK131" s="1">
        <v>0</v>
      </c>
      <c r="AL131" s="1">
        <v>0</v>
      </c>
      <c r="AM131" s="1">
        <v>0</v>
      </c>
      <c r="AN131" s="1"/>
      <c r="AO131">
        <f t="shared" si="15"/>
        <v>0</v>
      </c>
      <c r="AP131">
        <f t="shared" si="16"/>
        <v>0</v>
      </c>
      <c r="AQ131">
        <f t="shared" si="17"/>
        <v>0</v>
      </c>
      <c r="AR131">
        <f t="shared" si="18"/>
        <v>0</v>
      </c>
      <c r="AS131">
        <f t="shared" si="19"/>
        <v>0</v>
      </c>
      <c r="AT131">
        <f t="shared" si="20"/>
        <v>0</v>
      </c>
      <c r="AV131">
        <f t="shared" si="21"/>
        <v>0</v>
      </c>
      <c r="AW131">
        <f t="shared" si="22"/>
        <v>0</v>
      </c>
      <c r="AX131">
        <f t="shared" si="23"/>
        <v>0</v>
      </c>
      <c r="AY131">
        <f t="shared" si="24"/>
        <v>0</v>
      </c>
      <c r="AZ131" t="s">
        <v>1137</v>
      </c>
      <c r="BA131" t="s">
        <v>5514</v>
      </c>
      <c r="BB131">
        <f>SUMPRODUCT((Model_rxn!A$2:A$1901=AG131)*(Model_rxn!V$2:V$1901))</f>
        <v>0</v>
      </c>
      <c r="BC131">
        <v>0</v>
      </c>
      <c r="BD131">
        <v>0</v>
      </c>
      <c r="BE131">
        <v>1</v>
      </c>
    </row>
    <row r="132" spans="1:57">
      <c r="A132" s="1" t="s">
        <v>139</v>
      </c>
      <c r="B132" s="1">
        <v>5.5902295106136804E-6</v>
      </c>
      <c r="C132" s="1">
        <v>3.56542344821647E-6</v>
      </c>
      <c r="D132" s="1">
        <v>2.78738007873153E-6</v>
      </c>
      <c r="E132" s="1">
        <v>9.7875570475303305E-6</v>
      </c>
      <c r="F132" s="1">
        <v>5.4895083565025802E-6</v>
      </c>
      <c r="G132" s="1">
        <v>1.10692921176067E-5</v>
      </c>
      <c r="H132" s="1"/>
      <c r="I132" s="1">
        <v>3.4210200000000052E-6</v>
      </c>
      <c r="J132" s="1">
        <v>3.4210199999999996E-6</v>
      </c>
      <c r="K132" s="1">
        <v>3.4210199999999984E-6</v>
      </c>
      <c r="L132" s="1">
        <v>3.421019999999998E-6</v>
      </c>
      <c r="M132" s="1">
        <v>3.4210200000000035E-6</v>
      </c>
      <c r="N132" s="1">
        <v>3.4210199999999996E-6</v>
      </c>
      <c r="O132" s="1"/>
      <c r="P132" s="1">
        <v>3.4210200000000009E-6</v>
      </c>
      <c r="Q132" s="1">
        <v>3.60611283086571E-21</v>
      </c>
      <c r="R132" s="1">
        <v>3.4210200000000001E-6</v>
      </c>
      <c r="S132" s="1">
        <v>2.8410348738639142E-21</v>
      </c>
      <c r="T132" s="1">
        <f t="shared" ref="T132:T195" si="25">IF(R132=0,"NA",P132/R132)</f>
        <v>1.0000000000000002</v>
      </c>
      <c r="U132" s="1">
        <f t="shared" ref="U132:U195" si="26">IF(T132="NA","NA",TTEST(I132:K132,L132:N132,2,3))</f>
        <v>0.7661156148556123</v>
      </c>
      <c r="V132" s="1" t="s">
        <v>1243</v>
      </c>
      <c r="W132" s="1" t="s">
        <v>3708</v>
      </c>
      <c r="X132" s="1">
        <f>SUMPRODUCT((Model_rxn!A$2:A$1901=Normalized_Fluxes!A132)*(Model_rxn!T$2:T$1901))</f>
        <v>0</v>
      </c>
      <c r="Y132" s="1">
        <f>SUMPRODUCT((Model_rxn!A$2:A$1901=Normalized_Fluxes!A132)*(Model_rxn!D$2:D$1901))</f>
        <v>0</v>
      </c>
      <c r="Z132" s="1">
        <f>SUMPRODUCT((Model_rxn!A$2:A$1901=Normalized_Fluxes!A132)*(Model_rxn!U$2:U$1901))</f>
        <v>0</v>
      </c>
      <c r="AA132" s="1">
        <f>SUMPRODUCT((Model_rxn!A$2:A$1901=Normalized_Fluxes!A132)*(Model_rxn!S$2:S$1901))</f>
        <v>0</v>
      </c>
      <c r="AB132" s="1">
        <f>SUMPRODUCT((Model_rxn!A$2:A$1901=Normalized_Fluxes!A132)*(Model_rxn!V$2:V$1901))</f>
        <v>1</v>
      </c>
      <c r="AC132" s="1">
        <f>SUMPRODUCT((Model_rxn!A$2:A$1901=Normalized_Fluxes!A132)*(Model_rxn!Z$2:Z$1901))</f>
        <v>0</v>
      </c>
      <c r="AD132" s="1">
        <f>SUMPRODUCT((Model_rxn!A$2:A$1901=Normalized_Fluxes!A132)*(Model_rxn!AA$2:AA$1901))</f>
        <v>0</v>
      </c>
      <c r="AE132" s="1"/>
      <c r="AF132" s="75"/>
      <c r="AG132" s="1" t="s">
        <v>148</v>
      </c>
      <c r="AH132" s="1">
        <v>0.92277548040146895</v>
      </c>
      <c r="AI132" s="1">
        <v>0.62166728261217896</v>
      </c>
      <c r="AJ132" s="1">
        <v>0.76742176708648902</v>
      </c>
      <c r="AK132" s="1">
        <v>3.6167653693119002</v>
      </c>
      <c r="AL132" s="1">
        <v>3.9481098898831899</v>
      </c>
      <c r="AM132" s="1">
        <v>3.2923804757592698</v>
      </c>
      <c r="AN132" s="1"/>
      <c r="AO132">
        <f t="shared" ref="AO132:AO195" si="27">0.26*AH132/AH$3</f>
        <v>1.8947827946289488</v>
      </c>
      <c r="AP132">
        <f t="shared" ref="AP132:AP195" si="28">0.26*AI132/AI$3</f>
        <v>1.8922641001960878</v>
      </c>
      <c r="AQ132">
        <f t="shared" ref="AQ132:AQ195" si="29">0.26*AJ132/AJ$3</f>
        <v>1.989867382722964</v>
      </c>
      <c r="AR132">
        <f t="shared" ref="AR132:AR195" si="30">0.26*AK132/AK$3</f>
        <v>1.9473383451775323</v>
      </c>
      <c r="AS132">
        <f t="shared" ref="AS132:AS195" si="31">0.26*AL132/AL$3</f>
        <v>2.2442258369479084</v>
      </c>
      <c r="AT132">
        <f t="shared" ref="AT132:AT195" si="32">0.26*AM132/AM$3</f>
        <v>1.7522964423580514</v>
      </c>
      <c r="AV132">
        <f t="shared" ref="AV132:AV195" si="33">AVERAGE(AO132:AQ132)</f>
        <v>1.9256380925160002</v>
      </c>
      <c r="AW132">
        <f t="shared" ref="AW132:AW195" si="34">STDEV(AO132:AQ132)</f>
        <v>5.5638451144683333E-2</v>
      </c>
      <c r="AX132">
        <f t="shared" ref="AX132:AX195" si="35">AVERAGE(AR132:AT132)</f>
        <v>1.9812868748278305</v>
      </c>
      <c r="AY132">
        <f t="shared" ref="AY132:AY195" si="36">STDEV(AR132:AT132)</f>
        <v>0.24771558149306983</v>
      </c>
      <c r="AZ132" t="s">
        <v>1188</v>
      </c>
      <c r="BA132" t="s">
        <v>6235</v>
      </c>
      <c r="BB132">
        <f>SUMPRODUCT((Model_rxn!A$2:A$1901=AG132)*(Model_rxn!V$2:V$1901))</f>
        <v>1</v>
      </c>
      <c r="BC132">
        <v>0</v>
      </c>
      <c r="BD132">
        <v>0</v>
      </c>
    </row>
    <row r="133" spans="1:57">
      <c r="A133" s="1" t="s">
        <v>149</v>
      </c>
      <c r="B133" s="1">
        <v>13.5547836155725</v>
      </c>
      <c r="C133" s="1">
        <v>7.5756773920406397</v>
      </c>
      <c r="D133" s="1">
        <v>6.0292963641119499</v>
      </c>
      <c r="E133" s="1">
        <v>13.369205298019599</v>
      </c>
      <c r="F133" s="1">
        <v>9.6004243281486001</v>
      </c>
      <c r="G133" s="1">
        <v>10.5568568994908</v>
      </c>
      <c r="H133" s="1"/>
      <c r="I133" s="1">
        <v>8.2950415106401234</v>
      </c>
      <c r="J133" s="1">
        <v>7.2688543866179733</v>
      </c>
      <c r="K133" s="1">
        <v>7.3999034451522689</v>
      </c>
      <c r="L133" s="1">
        <v>4.6729044322833868</v>
      </c>
      <c r="M133" s="1">
        <v>5.9829116748093822</v>
      </c>
      <c r="N133" s="1">
        <v>3.2626493371560339</v>
      </c>
      <c r="O133" s="1"/>
      <c r="P133" s="1">
        <v>7.6545997808034549</v>
      </c>
      <c r="Q133" s="1">
        <v>0.55849590054253684</v>
      </c>
      <c r="R133" s="1">
        <v>4.6394884814162678</v>
      </c>
      <c r="S133" s="1">
        <v>1.3604389974354172</v>
      </c>
      <c r="T133" s="1">
        <f t="shared" si="25"/>
        <v>1.6498801131772145</v>
      </c>
      <c r="U133" s="1">
        <f t="shared" si="26"/>
        <v>4.6177498012095433E-2</v>
      </c>
      <c r="V133" s="1" t="s">
        <v>1552</v>
      </c>
      <c r="W133" s="1" t="s">
        <v>2156</v>
      </c>
      <c r="X133" s="1">
        <f>SUMPRODUCT((Model_rxn!A$2:A$1901=Normalized_Fluxes!A133)*(Model_rxn!T$2:T$1901))</f>
        <v>0</v>
      </c>
      <c r="Y133" s="1">
        <f>SUMPRODUCT((Model_rxn!A$2:A$1901=Normalized_Fluxes!A133)*(Model_rxn!D$2:D$1901))</f>
        <v>1</v>
      </c>
      <c r="Z133" s="1">
        <f>SUMPRODUCT((Model_rxn!A$2:A$1901=Normalized_Fluxes!A133)*(Model_rxn!U$2:U$1901))</f>
        <v>1</v>
      </c>
      <c r="AA133" s="1">
        <f>SUMPRODUCT((Model_rxn!A$2:A$1901=Normalized_Fluxes!A133)*(Model_rxn!S$2:S$1901))</f>
        <v>1</v>
      </c>
      <c r="AB133" s="1">
        <f>SUMPRODUCT((Model_rxn!A$2:A$1901=Normalized_Fluxes!A133)*(Model_rxn!V$2:V$1901))</f>
        <v>0</v>
      </c>
      <c r="AC133" s="1">
        <f>SUMPRODUCT((Model_rxn!A$2:A$1901=Normalized_Fluxes!A133)*(Model_rxn!Z$2:Z$1901))</f>
        <v>0</v>
      </c>
      <c r="AD133" s="1">
        <f>SUMPRODUCT((Model_rxn!A$2:A$1901=Normalized_Fluxes!A133)*(Model_rxn!AA$2:AA$1901))</f>
        <v>0</v>
      </c>
      <c r="AE133" s="1"/>
      <c r="AF133" s="75"/>
      <c r="AG133" s="1" t="s">
        <v>150</v>
      </c>
      <c r="AH133" s="1">
        <v>1.1139109614305099E-2</v>
      </c>
      <c r="AI133" s="1">
        <v>7.51432761899195E-3</v>
      </c>
      <c r="AJ133" s="1">
        <v>8.8211223192047293E-3</v>
      </c>
      <c r="AK133" s="1">
        <v>4.2480809512198903E-2</v>
      </c>
      <c r="AL133" s="1">
        <v>4.0238014087662997E-2</v>
      </c>
      <c r="AM133" s="1">
        <v>4.2975041273166398E-2</v>
      </c>
      <c r="AN133" s="1"/>
      <c r="AO133">
        <f t="shared" si="27"/>
        <v>2.2872511995538292E-2</v>
      </c>
      <c r="AP133">
        <f t="shared" si="28"/>
        <v>2.2872512014438524E-2</v>
      </c>
      <c r="AQ133">
        <f t="shared" si="29"/>
        <v>2.2872512006838625E-2</v>
      </c>
      <c r="AR133">
        <f t="shared" si="30"/>
        <v>2.2872511996271949E-2</v>
      </c>
      <c r="AS133">
        <f t="shared" si="31"/>
        <v>2.2872512002364495E-2</v>
      </c>
      <c r="AT133">
        <f t="shared" si="32"/>
        <v>2.2872511997810187E-2</v>
      </c>
      <c r="AV133">
        <f t="shared" si="33"/>
        <v>2.2872512005605149E-2</v>
      </c>
      <c r="AW133">
        <f t="shared" si="34"/>
        <v>9.5102993148804182E-12</v>
      </c>
      <c r="AX133">
        <f t="shared" si="35"/>
        <v>2.2872511998815542E-2</v>
      </c>
      <c r="AY133">
        <f t="shared" si="36"/>
        <v>3.1682546573310944E-12</v>
      </c>
      <c r="AZ133" t="s">
        <v>1243</v>
      </c>
      <c r="BA133" t="s">
        <v>4013</v>
      </c>
      <c r="BB133">
        <f>SUMPRODUCT((Model_rxn!A$2:A$1901=AG133)*(Model_rxn!V$2:V$1901))</f>
        <v>1</v>
      </c>
      <c r="BC133">
        <v>0</v>
      </c>
      <c r="BD133">
        <v>0</v>
      </c>
    </row>
    <row r="134" spans="1:57">
      <c r="A134" s="1" t="s">
        <v>140</v>
      </c>
      <c r="B134" s="1">
        <v>7.5167803020218895E-7</v>
      </c>
      <c r="C134" s="1">
        <v>4.7941689501364401E-7</v>
      </c>
      <c r="D134" s="1">
        <v>3.7479898866902403E-7</v>
      </c>
      <c r="E134" s="1">
        <v>1.31606253160284E-6</v>
      </c>
      <c r="F134" s="1">
        <v>7.38134779683015E-7</v>
      </c>
      <c r="G134" s="1">
        <v>1.4884082449383701E-6</v>
      </c>
      <c r="H134" s="1"/>
      <c r="I134" s="1">
        <v>4.6000000000000057E-7</v>
      </c>
      <c r="J134" s="1">
        <v>4.6000000000000004E-7</v>
      </c>
      <c r="K134" s="1">
        <v>4.6000000000000004E-7</v>
      </c>
      <c r="L134" s="1">
        <v>4.599999999999993E-7</v>
      </c>
      <c r="M134" s="1">
        <v>4.6000000000000068E-7</v>
      </c>
      <c r="N134" s="1">
        <v>4.5999999999999819E-7</v>
      </c>
      <c r="O134" s="1"/>
      <c r="P134" s="1">
        <v>4.6000000000000025E-7</v>
      </c>
      <c r="Q134" s="1">
        <v>3.0868802304930389E-22</v>
      </c>
      <c r="R134" s="1">
        <v>4.5999999999999941E-7</v>
      </c>
      <c r="S134" s="1">
        <v>1.2466114057460817E-21</v>
      </c>
      <c r="T134" s="1">
        <f t="shared" si="25"/>
        <v>1.0000000000000018</v>
      </c>
      <c r="U134" s="1">
        <f t="shared" si="26"/>
        <v>0.36047524822528176</v>
      </c>
      <c r="V134" s="1" t="s">
        <v>1548</v>
      </c>
      <c r="W134" s="1" t="s">
        <v>6853</v>
      </c>
      <c r="X134" s="1">
        <f>SUMPRODUCT((Model_rxn!A$2:A$1901=Normalized_Fluxes!A134)*(Model_rxn!T$2:T$1901))</f>
        <v>1</v>
      </c>
      <c r="Y134" s="1">
        <f>SUMPRODUCT((Model_rxn!A$2:A$1901=Normalized_Fluxes!A134)*(Model_rxn!D$2:D$1901))</f>
        <v>1</v>
      </c>
      <c r="Z134" s="1">
        <f>SUMPRODUCT((Model_rxn!A$2:A$1901=Normalized_Fluxes!A134)*(Model_rxn!U$2:U$1901))</f>
        <v>0</v>
      </c>
      <c r="AA134" s="1">
        <f>SUMPRODUCT((Model_rxn!A$2:A$1901=Normalized_Fluxes!A134)*(Model_rxn!S$2:S$1901))</f>
        <v>0</v>
      </c>
      <c r="AB134" s="1">
        <f>SUMPRODUCT((Model_rxn!A$2:A$1901=Normalized_Fluxes!A134)*(Model_rxn!V$2:V$1901))</f>
        <v>1</v>
      </c>
      <c r="AC134" s="1">
        <f>SUMPRODUCT((Model_rxn!A$2:A$1901=Normalized_Fluxes!A134)*(Model_rxn!Z$2:Z$1901))</f>
        <v>0</v>
      </c>
      <c r="AD134" s="1">
        <f>SUMPRODUCT((Model_rxn!A$2:A$1901=Normalized_Fluxes!A134)*(Model_rxn!AA$2:AA$1901))</f>
        <v>0</v>
      </c>
      <c r="AE134" s="1"/>
      <c r="AF134" s="75"/>
      <c r="AG134" s="1" t="s">
        <v>151</v>
      </c>
      <c r="AH134" s="1">
        <v>0</v>
      </c>
      <c r="AI134" s="1">
        <v>0</v>
      </c>
      <c r="AJ134" s="1">
        <v>0</v>
      </c>
      <c r="AK134" s="1">
        <v>0</v>
      </c>
      <c r="AL134" s="1">
        <v>0</v>
      </c>
      <c r="AM134" s="1">
        <v>0</v>
      </c>
      <c r="AN134" s="1"/>
      <c r="AO134">
        <f t="shared" si="27"/>
        <v>0</v>
      </c>
      <c r="AP134">
        <f t="shared" si="28"/>
        <v>0</v>
      </c>
      <c r="AQ134">
        <f t="shared" si="29"/>
        <v>0</v>
      </c>
      <c r="AR134">
        <f t="shared" si="30"/>
        <v>0</v>
      </c>
      <c r="AS134">
        <f t="shared" si="31"/>
        <v>0</v>
      </c>
      <c r="AT134">
        <f t="shared" si="32"/>
        <v>0</v>
      </c>
      <c r="AV134">
        <f t="shared" si="33"/>
        <v>0</v>
      </c>
      <c r="AW134">
        <f t="shared" si="34"/>
        <v>0</v>
      </c>
      <c r="AX134">
        <f t="shared" si="35"/>
        <v>0</v>
      </c>
      <c r="AY134">
        <f t="shared" si="36"/>
        <v>0</v>
      </c>
      <c r="AZ134" t="s">
        <v>1137</v>
      </c>
      <c r="BA134" t="s">
        <v>5514</v>
      </c>
      <c r="BB134">
        <f>SUMPRODUCT((Model_rxn!A$2:A$1901=AG134)*(Model_rxn!V$2:V$1901))</f>
        <v>1</v>
      </c>
      <c r="BC134">
        <v>0</v>
      </c>
      <c r="BD134">
        <v>0</v>
      </c>
    </row>
    <row r="135" spans="1:57">
      <c r="A135" s="1" t="s">
        <v>141</v>
      </c>
      <c r="B135" s="1">
        <v>0.165315045829629</v>
      </c>
      <c r="C135" s="1">
        <v>0.105437198886647</v>
      </c>
      <c r="D135" s="1">
        <v>8.2428791982238098E-2</v>
      </c>
      <c r="E135" s="1">
        <v>0.28943900045123799</v>
      </c>
      <c r="F135" s="1">
        <v>0.16233650583308101</v>
      </c>
      <c r="G135" s="1">
        <v>0.32734264849568701</v>
      </c>
      <c r="H135" s="1"/>
      <c r="I135" s="1">
        <v>0.10116688000203307</v>
      </c>
      <c r="J135" s="1">
        <v>0.10116688000008281</v>
      </c>
      <c r="K135" s="1">
        <v>0.1011668800027455</v>
      </c>
      <c r="L135" s="1">
        <v>0.10116688000031043</v>
      </c>
      <c r="M135" s="1">
        <v>0.10116688000433437</v>
      </c>
      <c r="N135" s="1">
        <v>0.10116688000089004</v>
      </c>
      <c r="O135" s="1"/>
      <c r="P135" s="1">
        <v>0.10116688000162045</v>
      </c>
      <c r="Q135" s="1">
        <v>1.3784643529601979E-12</v>
      </c>
      <c r="R135" s="1">
        <v>0.10116688000184494</v>
      </c>
      <c r="S135" s="1">
        <v>2.1752924663182374E-12</v>
      </c>
      <c r="T135" s="1">
        <f t="shared" si="25"/>
        <v>0.999999999997781</v>
      </c>
      <c r="U135" s="1">
        <f t="shared" si="26"/>
        <v>0.88855152745437915</v>
      </c>
      <c r="V135" s="1" t="s">
        <v>7304</v>
      </c>
      <c r="W135" s="1" t="s">
        <v>7303</v>
      </c>
      <c r="X135" s="1">
        <f>SUMPRODUCT((Model_rxn!A$2:A$1901=Normalized_Fluxes!A135)*(Model_rxn!T$2:T$1901))</f>
        <v>0</v>
      </c>
      <c r="Y135" s="1">
        <f>SUMPRODUCT((Model_rxn!A$2:A$1901=Normalized_Fluxes!A135)*(Model_rxn!D$2:D$1901))</f>
        <v>1</v>
      </c>
      <c r="Z135" s="1">
        <f>SUMPRODUCT((Model_rxn!A$2:A$1901=Normalized_Fluxes!A135)*(Model_rxn!U$2:U$1901))</f>
        <v>0</v>
      </c>
      <c r="AA135" s="1">
        <f>SUMPRODUCT((Model_rxn!A$2:A$1901=Normalized_Fluxes!A135)*(Model_rxn!S$2:S$1901))</f>
        <v>0</v>
      </c>
      <c r="AB135" s="1">
        <f>SUMPRODUCT((Model_rxn!A$2:A$1901=Normalized_Fluxes!A135)*(Model_rxn!V$2:V$1901))</f>
        <v>1</v>
      </c>
      <c r="AC135" s="1">
        <f>SUMPRODUCT((Model_rxn!A$2:A$1901=Normalized_Fluxes!A135)*(Model_rxn!Z$2:Z$1901))</f>
        <v>0</v>
      </c>
      <c r="AD135" s="1">
        <f>SUMPRODUCT((Model_rxn!A$2:A$1901=Normalized_Fluxes!A135)*(Model_rxn!AA$2:AA$1901))</f>
        <v>0</v>
      </c>
      <c r="AE135" s="1"/>
      <c r="AF135" s="75"/>
      <c r="AG135" s="1" t="s">
        <v>152</v>
      </c>
      <c r="AH135" s="1">
        <v>0.55221628883737095</v>
      </c>
      <c r="AI135" s="1">
        <v>0.40961479060933897</v>
      </c>
      <c r="AJ135" s="1">
        <v>0.61013469938188702</v>
      </c>
      <c r="AK135" s="1">
        <v>1.9107643254828801</v>
      </c>
      <c r="AL135" s="1">
        <v>1.9436842961003999</v>
      </c>
      <c r="AM135" s="1">
        <v>1.4356857794628</v>
      </c>
      <c r="AN135" s="1"/>
      <c r="AO135">
        <f t="shared" si="27"/>
        <v>1.133894371085453</v>
      </c>
      <c r="AP135">
        <f t="shared" si="28"/>
        <v>1.2468073917651026</v>
      </c>
      <c r="AQ135">
        <f t="shared" si="29"/>
        <v>1.5820337517617862</v>
      </c>
      <c r="AR135">
        <f t="shared" si="30"/>
        <v>1.0287934824807305</v>
      </c>
      <c r="AS135">
        <f t="shared" si="31"/>
        <v>1.104849317227967</v>
      </c>
      <c r="AT135">
        <f t="shared" si="32"/>
        <v>0.76411189478838815</v>
      </c>
      <c r="AV135">
        <f t="shared" si="33"/>
        <v>1.3209118382041138</v>
      </c>
      <c r="AW135">
        <f t="shared" si="34"/>
        <v>0.23307901635446823</v>
      </c>
      <c r="AX135">
        <f t="shared" si="35"/>
        <v>0.96591823149902856</v>
      </c>
      <c r="AY135">
        <f t="shared" si="36"/>
        <v>0.17885880087991587</v>
      </c>
      <c r="AZ135" t="s">
        <v>1188</v>
      </c>
      <c r="BA135" t="s">
        <v>1972</v>
      </c>
      <c r="BB135">
        <f>SUMPRODUCT((Model_rxn!A$2:A$1901=AG135)*(Model_rxn!V$2:V$1901))</f>
        <v>1</v>
      </c>
      <c r="BC135">
        <v>0</v>
      </c>
      <c r="BD135">
        <v>0</v>
      </c>
    </row>
    <row r="136" spans="1:57">
      <c r="A136" s="1" t="s">
        <v>142</v>
      </c>
      <c r="B136" s="1">
        <v>6.9067902355455901E-2</v>
      </c>
      <c r="C136" s="1">
        <v>4.5691080551104303E-2</v>
      </c>
      <c r="D136" s="1">
        <v>3.6753315421463602E-2</v>
      </c>
      <c r="E136" s="1">
        <v>0.11065502854849101</v>
      </c>
      <c r="F136" s="1">
        <v>6.4427621469305502E-2</v>
      </c>
      <c r="G136" s="1">
        <v>0.125901820445152</v>
      </c>
      <c r="H136" s="1"/>
      <c r="I136" s="1">
        <v>4.2267079530000119E-2</v>
      </c>
      <c r="J136" s="1">
        <v>4.3840543109999949E-2</v>
      </c>
      <c r="K136" s="1">
        <v>4.5108246300000036E-2</v>
      </c>
      <c r="L136" s="1">
        <v>3.8676971579999921E-2</v>
      </c>
      <c r="M136" s="1">
        <v>4.0150805370000008E-2</v>
      </c>
      <c r="N136" s="1">
        <v>3.8910586260000025E-2</v>
      </c>
      <c r="O136" s="1"/>
      <c r="P136" s="1">
        <v>4.3738622980000037E-2</v>
      </c>
      <c r="Q136" s="1">
        <v>1.4233228510820517E-3</v>
      </c>
      <c r="R136" s="1">
        <v>3.924612106999998E-2</v>
      </c>
      <c r="S136" s="1">
        <v>7.9213901348045381E-4</v>
      </c>
      <c r="T136" s="1">
        <f t="shared" si="25"/>
        <v>1.114469960024512</v>
      </c>
      <c r="U136" s="1">
        <f t="shared" si="26"/>
        <v>1.5814306430281089E-2</v>
      </c>
      <c r="V136" s="1" t="s">
        <v>1243</v>
      </c>
      <c r="W136" s="1" t="s">
        <v>1249</v>
      </c>
      <c r="X136" s="1">
        <f>SUMPRODUCT((Model_rxn!A$2:A$1901=Normalized_Fluxes!A136)*(Model_rxn!T$2:T$1901))</f>
        <v>0</v>
      </c>
      <c r="Y136" s="1">
        <f>SUMPRODUCT((Model_rxn!A$2:A$1901=Normalized_Fluxes!A136)*(Model_rxn!D$2:D$1901))</f>
        <v>0</v>
      </c>
      <c r="Z136" s="1">
        <f>SUMPRODUCT((Model_rxn!A$2:A$1901=Normalized_Fluxes!A136)*(Model_rxn!U$2:U$1901))</f>
        <v>0</v>
      </c>
      <c r="AA136" s="1">
        <f>SUMPRODUCT((Model_rxn!A$2:A$1901=Normalized_Fluxes!A136)*(Model_rxn!S$2:S$1901))</f>
        <v>0</v>
      </c>
      <c r="AB136" s="1">
        <f>SUMPRODUCT((Model_rxn!A$2:A$1901=Normalized_Fluxes!A136)*(Model_rxn!V$2:V$1901))</f>
        <v>1</v>
      </c>
      <c r="AC136" s="1">
        <f>SUMPRODUCT((Model_rxn!A$2:A$1901=Normalized_Fluxes!A136)*(Model_rxn!Z$2:Z$1901))</f>
        <v>1</v>
      </c>
      <c r="AD136" s="1">
        <f>SUMPRODUCT((Model_rxn!A$2:A$1901=Normalized_Fluxes!A136)*(Model_rxn!AA$2:AA$1901))</f>
        <v>0</v>
      </c>
      <c r="AE136" s="1"/>
      <c r="AF136" s="75"/>
      <c r="AG136" s="1" t="s">
        <v>153</v>
      </c>
      <c r="AH136" s="1">
        <v>0</v>
      </c>
      <c r="AI136" s="1">
        <v>0</v>
      </c>
      <c r="AJ136" s="1">
        <v>0</v>
      </c>
      <c r="AK136" s="1">
        <v>0</v>
      </c>
      <c r="AL136" s="1">
        <v>0</v>
      </c>
      <c r="AM136" s="1">
        <v>0</v>
      </c>
      <c r="AN136" s="2"/>
      <c r="AO136">
        <f t="shared" si="27"/>
        <v>0</v>
      </c>
      <c r="AP136">
        <f t="shared" si="28"/>
        <v>0</v>
      </c>
      <c r="AQ136">
        <f t="shared" si="29"/>
        <v>0</v>
      </c>
      <c r="AR136">
        <f t="shared" si="30"/>
        <v>0</v>
      </c>
      <c r="AS136">
        <f t="shared" si="31"/>
        <v>0</v>
      </c>
      <c r="AT136">
        <f t="shared" si="32"/>
        <v>0</v>
      </c>
      <c r="AV136">
        <f t="shared" si="33"/>
        <v>0</v>
      </c>
      <c r="AW136">
        <f t="shared" si="34"/>
        <v>0</v>
      </c>
      <c r="AX136">
        <f t="shared" si="35"/>
        <v>0</v>
      </c>
      <c r="AY136">
        <f t="shared" si="36"/>
        <v>0</v>
      </c>
      <c r="AZ136" t="s">
        <v>1552</v>
      </c>
      <c r="BA136" t="s">
        <v>3322</v>
      </c>
      <c r="BB136">
        <f>SUMPRODUCT((Model_rxn!A$2:A$1901=AG136)*(Model_rxn!V$2:V$1901))</f>
        <v>0</v>
      </c>
      <c r="BC136">
        <v>0</v>
      </c>
      <c r="BD136">
        <v>1</v>
      </c>
    </row>
    <row r="137" spans="1:57">
      <c r="A137" s="1" t="s">
        <v>143</v>
      </c>
      <c r="B137" s="1">
        <v>0.52086522980243899</v>
      </c>
      <c r="C137" s="1">
        <v>0.27815204381476999</v>
      </c>
      <c r="D137" s="1">
        <v>0.21621706418227399</v>
      </c>
      <c r="E137" s="1">
        <v>1.38077269376663</v>
      </c>
      <c r="F137" s="1">
        <v>0.79190186271443896</v>
      </c>
      <c r="G137" s="1">
        <v>1.55451448037638</v>
      </c>
      <c r="H137" s="1"/>
      <c r="I137" s="1">
        <v>0.31875084289037203</v>
      </c>
      <c r="J137" s="1">
        <v>0.26688658970008305</v>
      </c>
      <c r="K137" s="1">
        <v>0.26536851093714303</v>
      </c>
      <c r="L137" s="1">
        <v>0.48261797891859243</v>
      </c>
      <c r="M137" s="1">
        <v>0.49350723861714901</v>
      </c>
      <c r="N137" s="1">
        <v>0.4804304621429592</v>
      </c>
      <c r="O137" s="1"/>
      <c r="P137" s="1">
        <v>0.28366864784253271</v>
      </c>
      <c r="Q137" s="1">
        <v>3.0391552244227408E-2</v>
      </c>
      <c r="R137" s="1">
        <v>0.48551855989290021</v>
      </c>
      <c r="S137" s="1">
        <v>7.004323538384578E-3</v>
      </c>
      <c r="T137" s="1">
        <f t="shared" si="25"/>
        <v>0.58425912266898039</v>
      </c>
      <c r="U137" s="1">
        <f t="shared" si="26"/>
        <v>5.4348012503059335E-3</v>
      </c>
      <c r="V137" s="1" t="s">
        <v>1188</v>
      </c>
      <c r="W137" s="1" t="s">
        <v>4651</v>
      </c>
      <c r="X137" s="1">
        <f>SUMPRODUCT((Model_rxn!A$2:A$1901=Normalized_Fluxes!A137)*(Model_rxn!T$2:T$1901))</f>
        <v>0</v>
      </c>
      <c r="Y137" s="1">
        <f>SUMPRODUCT((Model_rxn!A$2:A$1901=Normalized_Fluxes!A137)*(Model_rxn!D$2:D$1901))</f>
        <v>1</v>
      </c>
      <c r="Z137" s="1">
        <f>SUMPRODUCT((Model_rxn!A$2:A$1901=Normalized_Fluxes!A137)*(Model_rxn!U$2:U$1901))</f>
        <v>0</v>
      </c>
      <c r="AA137" s="1">
        <f>SUMPRODUCT((Model_rxn!A$2:A$1901=Normalized_Fluxes!A137)*(Model_rxn!S$2:S$1901))</f>
        <v>0</v>
      </c>
      <c r="AB137" s="1">
        <f>SUMPRODUCT((Model_rxn!A$2:A$1901=Normalized_Fluxes!A137)*(Model_rxn!V$2:V$1901))</f>
        <v>1</v>
      </c>
      <c r="AC137" s="1">
        <f>SUMPRODUCT((Model_rxn!A$2:A$1901=Normalized_Fluxes!A137)*(Model_rxn!Z$2:Z$1901))</f>
        <v>0</v>
      </c>
      <c r="AD137" s="1">
        <f>SUMPRODUCT((Model_rxn!A$2:A$1901=Normalized_Fluxes!A137)*(Model_rxn!AA$2:AA$1901))</f>
        <v>0</v>
      </c>
      <c r="AE137" s="1"/>
      <c r="AF137" s="75"/>
      <c r="AG137" s="1" t="s">
        <v>154</v>
      </c>
      <c r="AH137" s="1">
        <v>1.0598279186524401E-4</v>
      </c>
      <c r="AI137" s="1">
        <v>7.1494898293167298E-5</v>
      </c>
      <c r="AJ137" s="1">
        <v>8.3928462117910304E-5</v>
      </c>
      <c r="AK137" s="1">
        <v>3.2305641798302499E-4</v>
      </c>
      <c r="AL137" s="1">
        <v>3.8284373295027698E-4</v>
      </c>
      <c r="AM137" s="1">
        <v>4.08885040087625E-4</v>
      </c>
      <c r="AN137" s="1"/>
      <c r="AO137">
        <f t="shared" si="27"/>
        <v>2.1761996803993709E-4</v>
      </c>
      <c r="AP137">
        <f t="shared" si="28"/>
        <v>2.1761999251250391E-4</v>
      </c>
      <c r="AQ137">
        <f t="shared" si="29"/>
        <v>2.1762024015108217E-4</v>
      </c>
      <c r="AR137">
        <f t="shared" si="30"/>
        <v>1.7393999503864226E-4</v>
      </c>
      <c r="AS137">
        <f t="shared" si="31"/>
        <v>2.1762003109442762E-4</v>
      </c>
      <c r="AT137">
        <f t="shared" si="32"/>
        <v>2.1761998844126368E-4</v>
      </c>
      <c r="AV137">
        <f t="shared" si="33"/>
        <v>2.1762006690117437E-4</v>
      </c>
      <c r="AW137">
        <f t="shared" si="34"/>
        <v>1.5053695407384654E-10</v>
      </c>
      <c r="AX137">
        <f t="shared" si="35"/>
        <v>2.030600048581112E-4</v>
      </c>
      <c r="AY137">
        <f t="shared" si="36"/>
        <v>2.5218668262121412E-5</v>
      </c>
      <c r="AZ137" t="s">
        <v>1188</v>
      </c>
      <c r="BA137" t="s">
        <v>6235</v>
      </c>
      <c r="BB137">
        <f>SUMPRODUCT((Model_rxn!A$2:A$1901=AG137)*(Model_rxn!V$2:V$1901))</f>
        <v>1</v>
      </c>
      <c r="BC137">
        <v>0</v>
      </c>
      <c r="BD137">
        <v>0</v>
      </c>
    </row>
    <row r="138" spans="1:57">
      <c r="A138" s="1" t="s">
        <v>155</v>
      </c>
      <c r="B138" s="1">
        <v>4.7040092632797799E-2</v>
      </c>
      <c r="C138" s="1">
        <v>3.1752751905165098E-2</v>
      </c>
      <c r="D138" s="1">
        <v>1.74383119714011E-2</v>
      </c>
      <c r="E138" s="1">
        <v>0.20695364238410499</v>
      </c>
      <c r="F138" s="1">
        <v>0.574611032531824</v>
      </c>
      <c r="G138" s="1">
        <v>0.31942078364565502</v>
      </c>
      <c r="H138" s="1"/>
      <c r="I138" s="1">
        <v>2.8786849876757246E-2</v>
      </c>
      <c r="J138" s="1">
        <v>3.0466731623966358E-2</v>
      </c>
      <c r="K138" s="1">
        <v>2.1402468388003599E-2</v>
      </c>
      <c r="L138" s="1">
        <v>7.2335981923856721E-2</v>
      </c>
      <c r="M138" s="1">
        <v>0.35809324020492511</v>
      </c>
      <c r="N138" s="1">
        <v>9.8718588113629241E-2</v>
      </c>
      <c r="O138" s="1"/>
      <c r="P138" s="1">
        <v>2.6885349962909064E-2</v>
      </c>
      <c r="Q138" s="1">
        <v>4.8220320866290377E-3</v>
      </c>
      <c r="R138" s="1">
        <v>0.17638260341413703</v>
      </c>
      <c r="S138" s="1">
        <v>0.15791794426070282</v>
      </c>
      <c r="T138" s="1">
        <f t="shared" si="25"/>
        <v>0.15242631326732198</v>
      </c>
      <c r="U138" s="1">
        <f t="shared" si="26"/>
        <v>0.24266818041520366</v>
      </c>
      <c r="V138" s="1" t="s">
        <v>1137</v>
      </c>
      <c r="W138" s="1" t="s">
        <v>4170</v>
      </c>
      <c r="X138" s="1">
        <f>SUMPRODUCT((Model_rxn!A$2:A$1901=Normalized_Fluxes!A138)*(Model_rxn!T$2:T$1901))</f>
        <v>0</v>
      </c>
      <c r="Y138" s="1">
        <f>SUMPRODUCT((Model_rxn!A$2:A$1901=Normalized_Fluxes!A138)*(Model_rxn!D$2:D$1901))</f>
        <v>0</v>
      </c>
      <c r="Z138" s="1">
        <f>SUMPRODUCT((Model_rxn!A$2:A$1901=Normalized_Fluxes!A138)*(Model_rxn!U$2:U$1901))</f>
        <v>0</v>
      </c>
      <c r="AA138" s="1">
        <f>SUMPRODUCT((Model_rxn!A$2:A$1901=Normalized_Fluxes!A138)*(Model_rxn!S$2:S$1901))</f>
        <v>0</v>
      </c>
      <c r="AB138" s="1">
        <f>SUMPRODUCT((Model_rxn!A$2:A$1901=Normalized_Fluxes!A138)*(Model_rxn!V$2:V$1901))</f>
        <v>0</v>
      </c>
      <c r="AC138" s="1">
        <f>SUMPRODUCT((Model_rxn!A$2:A$1901=Normalized_Fluxes!A138)*(Model_rxn!Z$2:Z$1901))</f>
        <v>0</v>
      </c>
      <c r="AD138" s="1">
        <f>SUMPRODUCT((Model_rxn!A$2:A$1901=Normalized_Fluxes!A138)*(Model_rxn!AA$2:AA$1901))</f>
        <v>0</v>
      </c>
      <c r="AE138" s="1"/>
      <c r="AF138" s="75"/>
      <c r="AG138" s="1" t="s">
        <v>156</v>
      </c>
      <c r="AH138" s="1">
        <v>0</v>
      </c>
      <c r="AI138" s="1">
        <v>0</v>
      </c>
      <c r="AJ138" s="1">
        <v>0</v>
      </c>
      <c r="AK138" s="1">
        <v>0</v>
      </c>
      <c r="AL138" s="1">
        <v>0</v>
      </c>
      <c r="AM138" s="1">
        <v>0</v>
      </c>
      <c r="AN138" s="2"/>
      <c r="AO138">
        <f t="shared" si="27"/>
        <v>0</v>
      </c>
      <c r="AP138">
        <f t="shared" si="28"/>
        <v>0</v>
      </c>
      <c r="AQ138">
        <f t="shared" si="29"/>
        <v>0</v>
      </c>
      <c r="AR138">
        <f t="shared" si="30"/>
        <v>0</v>
      </c>
      <c r="AS138">
        <f t="shared" si="31"/>
        <v>0</v>
      </c>
      <c r="AT138">
        <f t="shared" si="32"/>
        <v>0</v>
      </c>
      <c r="AV138">
        <f t="shared" si="33"/>
        <v>0</v>
      </c>
      <c r="AW138">
        <f t="shared" si="34"/>
        <v>0</v>
      </c>
      <c r="AX138">
        <f t="shared" si="35"/>
        <v>0</v>
      </c>
      <c r="AY138">
        <f t="shared" si="36"/>
        <v>0</v>
      </c>
      <c r="AZ138" t="s">
        <v>1552</v>
      </c>
      <c r="BA138" t="s">
        <v>2678</v>
      </c>
      <c r="BB138">
        <f>SUMPRODUCT((Model_rxn!A$2:A$1901=AG138)*(Model_rxn!V$2:V$1901))</f>
        <v>0</v>
      </c>
      <c r="BC138">
        <v>0</v>
      </c>
      <c r="BD138">
        <v>1</v>
      </c>
    </row>
    <row r="139" spans="1:57">
      <c r="A139" s="1" t="s">
        <v>144</v>
      </c>
      <c r="B139" s="1">
        <v>0.112172528585902</v>
      </c>
      <c r="C139" s="1">
        <v>6.8797629127857696E-2</v>
      </c>
      <c r="D139" s="1">
        <v>5.0135146917778303E-2</v>
      </c>
      <c r="E139" s="1">
        <v>0.165562913907284</v>
      </c>
      <c r="F139" s="1">
        <v>0.19448373408769401</v>
      </c>
      <c r="G139" s="1">
        <v>0.181005110732538</v>
      </c>
      <c r="H139" s="1"/>
      <c r="I139" s="1">
        <v>6.8645565090728555E-2</v>
      </c>
      <c r="J139" s="1">
        <v>6.6011251851927091E-2</v>
      </c>
      <c r="K139" s="1">
        <v>6.1532096615510526E-2</v>
      </c>
      <c r="L139" s="1">
        <v>5.7868785539085386E-2</v>
      </c>
      <c r="M139" s="1">
        <v>0.12120078899243604</v>
      </c>
      <c r="N139" s="1">
        <v>5.5940533264389955E-2</v>
      </c>
      <c r="O139" s="1"/>
      <c r="P139" s="1">
        <v>6.5396304519388715E-2</v>
      </c>
      <c r="Q139" s="1">
        <v>3.5963841011948682E-3</v>
      </c>
      <c r="R139" s="1">
        <v>7.833670259863712E-2</v>
      </c>
      <c r="S139" s="1">
        <v>3.7133905881148711E-2</v>
      </c>
      <c r="T139" s="1">
        <f t="shared" si="25"/>
        <v>0.83481053388793591</v>
      </c>
      <c r="U139" s="1">
        <f t="shared" si="26"/>
        <v>0.608020637999519</v>
      </c>
      <c r="V139" s="1" t="s">
        <v>6216</v>
      </c>
      <c r="W139" s="1" t="s">
        <v>6523</v>
      </c>
      <c r="X139" s="1">
        <f>SUMPRODUCT((Model_rxn!A$2:A$1901=Normalized_Fluxes!A139)*(Model_rxn!T$2:T$1901))</f>
        <v>0</v>
      </c>
      <c r="Y139" s="1">
        <f>SUMPRODUCT((Model_rxn!A$2:A$1901=Normalized_Fluxes!A139)*(Model_rxn!D$2:D$1901))</f>
        <v>0</v>
      </c>
      <c r="Z139" s="1">
        <f>SUMPRODUCT((Model_rxn!A$2:A$1901=Normalized_Fluxes!A139)*(Model_rxn!U$2:U$1901))</f>
        <v>0</v>
      </c>
      <c r="AA139" s="1">
        <f>SUMPRODUCT((Model_rxn!A$2:A$1901=Normalized_Fluxes!A139)*(Model_rxn!S$2:S$1901))</f>
        <v>0</v>
      </c>
      <c r="AB139" s="1">
        <f>SUMPRODUCT((Model_rxn!A$2:A$1901=Normalized_Fluxes!A139)*(Model_rxn!V$2:V$1901))</f>
        <v>1</v>
      </c>
      <c r="AC139" s="1">
        <f>SUMPRODUCT((Model_rxn!A$2:A$1901=Normalized_Fluxes!A139)*(Model_rxn!Z$2:Z$1901))</f>
        <v>0</v>
      </c>
      <c r="AD139" s="1">
        <f>SUMPRODUCT((Model_rxn!A$2:A$1901=Normalized_Fluxes!A139)*(Model_rxn!AA$2:AA$1901))</f>
        <v>0</v>
      </c>
      <c r="AE139" s="1"/>
      <c r="AF139" s="75"/>
      <c r="AG139" s="1" t="s">
        <v>157</v>
      </c>
      <c r="AH139" s="1">
        <v>2.1272505720836599E-5</v>
      </c>
      <c r="AI139" s="1">
        <v>1.43502309754337E-5</v>
      </c>
      <c r="AJ139" s="1">
        <v>1.6845895813406898E-5</v>
      </c>
      <c r="AK139" s="1">
        <v>0</v>
      </c>
      <c r="AL139" s="1">
        <v>7.6843228313153102E-5</v>
      </c>
      <c r="AM139" s="1">
        <v>8.2070090830094794E-5</v>
      </c>
      <c r="AN139" s="1"/>
      <c r="AO139">
        <f t="shared" si="27"/>
        <v>4.3679940239581281E-5</v>
      </c>
      <c r="AP139">
        <f t="shared" si="28"/>
        <v>4.3679999999734752E-5</v>
      </c>
      <c r="AQ139">
        <f t="shared" si="29"/>
        <v>4.3680150928100877E-5</v>
      </c>
      <c r="AR139">
        <f t="shared" si="30"/>
        <v>0</v>
      </c>
      <c r="AS139">
        <f t="shared" si="31"/>
        <v>4.3680029985175389E-5</v>
      </c>
      <c r="AT139">
        <f t="shared" si="32"/>
        <v>4.3679984511028406E-5</v>
      </c>
      <c r="AV139">
        <f t="shared" si="33"/>
        <v>4.3680030389138968E-5</v>
      </c>
      <c r="AW139">
        <f t="shared" si="34"/>
        <v>1.0858199661504101E-10</v>
      </c>
      <c r="AX139">
        <f t="shared" si="35"/>
        <v>2.9120004832067935E-5</v>
      </c>
      <c r="AY139">
        <f t="shared" si="36"/>
        <v>2.5218663942906684E-5</v>
      </c>
      <c r="AZ139" t="s">
        <v>7304</v>
      </c>
      <c r="BA139" t="s">
        <v>7332</v>
      </c>
      <c r="BB139">
        <f>SUMPRODUCT((Model_rxn!A$2:A$1901=AG139)*(Model_rxn!V$2:V$1901))</f>
        <v>1</v>
      </c>
      <c r="BC139">
        <v>0</v>
      </c>
      <c r="BD139">
        <v>0</v>
      </c>
    </row>
    <row r="140" spans="1:57">
      <c r="A140" s="1" t="s">
        <v>145</v>
      </c>
      <c r="B140" s="1">
        <v>2.5143630110263502E-4</v>
      </c>
      <c r="C140" s="1">
        <v>1.60364951382064E-4</v>
      </c>
      <c r="D140" s="1">
        <v>1.2537026170978999E-4</v>
      </c>
      <c r="E140" s="1">
        <v>4.4022290226923701E-4</v>
      </c>
      <c r="F140" s="1">
        <v>2.46906083803969E-4</v>
      </c>
      <c r="G140" s="1">
        <v>4.9787255793188505E-4</v>
      </c>
      <c r="H140" s="1"/>
      <c r="I140" s="1">
        <v>1.5387000000000191E-4</v>
      </c>
      <c r="J140" s="1">
        <v>1.538700000000001E-4</v>
      </c>
      <c r="K140" s="1">
        <v>1.5387000000000178E-4</v>
      </c>
      <c r="L140" s="1">
        <v>1.5386999491370651E-4</v>
      </c>
      <c r="M140" s="1">
        <v>1.5387000000000053E-4</v>
      </c>
      <c r="N140" s="1">
        <v>1.5386999999999947E-4</v>
      </c>
      <c r="O140" s="1"/>
      <c r="P140" s="1">
        <v>1.5387000000000126E-4</v>
      </c>
      <c r="Q140" s="1">
        <v>1.0116396439368389E-18</v>
      </c>
      <c r="R140" s="1">
        <v>1.5386999830456884E-4</v>
      </c>
      <c r="S140" s="1">
        <v>2.9365729142579708E-12</v>
      </c>
      <c r="T140" s="1">
        <f t="shared" si="25"/>
        <v>1.0000000110186029</v>
      </c>
      <c r="U140" s="1">
        <f t="shared" si="26"/>
        <v>0.42264944467535442</v>
      </c>
      <c r="V140" s="1" t="s">
        <v>7304</v>
      </c>
      <c r="W140" s="1" t="s">
        <v>7332</v>
      </c>
      <c r="X140" s="1">
        <f>SUMPRODUCT((Model_rxn!A$2:A$1901=Normalized_Fluxes!A140)*(Model_rxn!T$2:T$1901))</f>
        <v>0</v>
      </c>
      <c r="Y140" s="1">
        <f>SUMPRODUCT((Model_rxn!A$2:A$1901=Normalized_Fluxes!A140)*(Model_rxn!D$2:D$1901))</f>
        <v>1</v>
      </c>
      <c r="Z140" s="1">
        <f>SUMPRODUCT((Model_rxn!A$2:A$1901=Normalized_Fluxes!A140)*(Model_rxn!U$2:U$1901))</f>
        <v>0</v>
      </c>
      <c r="AA140" s="1">
        <f>SUMPRODUCT((Model_rxn!A$2:A$1901=Normalized_Fluxes!A140)*(Model_rxn!S$2:S$1901))</f>
        <v>0</v>
      </c>
      <c r="AB140" s="1">
        <f>SUMPRODUCT((Model_rxn!A$2:A$1901=Normalized_Fluxes!A140)*(Model_rxn!V$2:V$1901))</f>
        <v>1</v>
      </c>
      <c r="AC140" s="1">
        <f>SUMPRODUCT((Model_rxn!A$2:A$1901=Normalized_Fluxes!A140)*(Model_rxn!Z$2:Z$1901))</f>
        <v>0</v>
      </c>
      <c r="AD140" s="1">
        <f>SUMPRODUCT((Model_rxn!A$2:A$1901=Normalized_Fluxes!A140)*(Model_rxn!AA$2:AA$1901))</f>
        <v>0</v>
      </c>
      <c r="AE140" s="1"/>
      <c r="AF140" s="75"/>
      <c r="AG140" s="1" t="s">
        <v>158</v>
      </c>
      <c r="AH140" s="1">
        <v>0</v>
      </c>
      <c r="AI140" s="1">
        <v>0</v>
      </c>
      <c r="AJ140" s="1">
        <v>0</v>
      </c>
      <c r="AK140" s="1">
        <v>0</v>
      </c>
      <c r="AL140" s="1">
        <v>0</v>
      </c>
      <c r="AM140" s="1">
        <v>0</v>
      </c>
      <c r="AN140" s="1"/>
      <c r="AO140">
        <f t="shared" si="27"/>
        <v>0</v>
      </c>
      <c r="AP140">
        <f t="shared" si="28"/>
        <v>0</v>
      </c>
      <c r="AQ140">
        <f t="shared" si="29"/>
        <v>0</v>
      </c>
      <c r="AR140">
        <f t="shared" si="30"/>
        <v>0</v>
      </c>
      <c r="AS140">
        <f t="shared" si="31"/>
        <v>0</v>
      </c>
      <c r="AT140">
        <f t="shared" si="32"/>
        <v>0</v>
      </c>
      <c r="AV140">
        <f t="shared" si="33"/>
        <v>0</v>
      </c>
      <c r="AW140">
        <f t="shared" si="34"/>
        <v>0</v>
      </c>
      <c r="AX140">
        <f t="shared" si="35"/>
        <v>0</v>
      </c>
      <c r="AY140">
        <f t="shared" si="36"/>
        <v>0</v>
      </c>
      <c r="AZ140" t="s">
        <v>1548</v>
      </c>
      <c r="BA140" t="s">
        <v>6993</v>
      </c>
      <c r="BB140">
        <f>SUMPRODUCT((Model_rxn!A$2:A$1901=AG140)*(Model_rxn!V$2:V$1901))</f>
        <v>1</v>
      </c>
      <c r="BC140">
        <v>1</v>
      </c>
      <c r="BD140">
        <v>0</v>
      </c>
    </row>
    <row r="141" spans="1:57">
      <c r="A141" s="1" t="s">
        <v>147</v>
      </c>
      <c r="B141" s="1">
        <v>4.3566362715298803</v>
      </c>
      <c r="C141" s="1">
        <v>3.8262066045723899</v>
      </c>
      <c r="D141" s="1">
        <v>3.2326270816984901</v>
      </c>
      <c r="E141" s="1">
        <v>3.14569536423841</v>
      </c>
      <c r="F141" s="1">
        <v>2.93935643564356</v>
      </c>
      <c r="G141" s="1">
        <v>3.88628620102214</v>
      </c>
      <c r="H141" s="1"/>
      <c r="I141" s="1">
        <v>2.6661051732012049</v>
      </c>
      <c r="J141" s="1">
        <v>3.6712411606879418</v>
      </c>
      <c r="K141" s="1">
        <v>3.9674825774261815</v>
      </c>
      <c r="L141" s="1">
        <v>1.0995069252426271</v>
      </c>
      <c r="M141" s="1">
        <v>1.8317846518175009</v>
      </c>
      <c r="N141" s="1">
        <v>1.2010761553824902</v>
      </c>
      <c r="O141" s="1"/>
      <c r="P141" s="1">
        <v>3.4349429704384424</v>
      </c>
      <c r="Q141" s="1">
        <v>0.68210953159534815</v>
      </c>
      <c r="R141" s="1">
        <v>1.3774559108142059</v>
      </c>
      <c r="S141" s="1">
        <v>0.3967241243030607</v>
      </c>
      <c r="T141" s="1">
        <f t="shared" si="25"/>
        <v>2.4936863267065066</v>
      </c>
      <c r="U141" s="1">
        <f t="shared" si="26"/>
        <v>1.7482711606247495E-2</v>
      </c>
      <c r="V141" s="1" t="s">
        <v>1137</v>
      </c>
      <c r="W141" s="1" t="s">
        <v>5514</v>
      </c>
      <c r="X141" s="1">
        <f>SUMPRODUCT((Model_rxn!A$2:A$1901=Normalized_Fluxes!A141)*(Model_rxn!T$2:T$1901))</f>
        <v>0</v>
      </c>
      <c r="Y141" s="1">
        <f>SUMPRODUCT((Model_rxn!A$2:A$1901=Normalized_Fluxes!A141)*(Model_rxn!D$2:D$1901))</f>
        <v>0</v>
      </c>
      <c r="Z141" s="1">
        <f>SUMPRODUCT((Model_rxn!A$2:A$1901=Normalized_Fluxes!A141)*(Model_rxn!U$2:U$1901))</f>
        <v>0</v>
      </c>
      <c r="AA141" s="1">
        <f>SUMPRODUCT((Model_rxn!A$2:A$1901=Normalized_Fluxes!A141)*(Model_rxn!S$2:S$1901))</f>
        <v>0</v>
      </c>
      <c r="AB141" s="1">
        <f>SUMPRODUCT((Model_rxn!A$2:A$1901=Normalized_Fluxes!A141)*(Model_rxn!V$2:V$1901))</f>
        <v>0</v>
      </c>
      <c r="AC141" s="1">
        <f>SUMPRODUCT((Model_rxn!A$2:A$1901=Normalized_Fluxes!A141)*(Model_rxn!Z$2:Z$1901))</f>
        <v>0</v>
      </c>
      <c r="AD141" s="1">
        <f>SUMPRODUCT((Model_rxn!A$2:A$1901=Normalized_Fluxes!A141)*(Model_rxn!AA$2:AA$1901))</f>
        <v>0</v>
      </c>
      <c r="AE141" s="1">
        <v>1</v>
      </c>
      <c r="AF141" s="75"/>
      <c r="AG141" s="1" t="s">
        <v>159</v>
      </c>
      <c r="AH141" s="1">
        <v>1.9339773089174499E-3</v>
      </c>
      <c r="AI141" s="1">
        <v>1.3046409989744901E-3</v>
      </c>
      <c r="AJ141" s="1">
        <v>1.53152729318598E-3</v>
      </c>
      <c r="AK141" s="1">
        <v>7.3755375881115201E-3</v>
      </c>
      <c r="AL141" s="1">
        <v>6.9861424182663901E-3</v>
      </c>
      <c r="AM141" s="1">
        <v>7.4613463321254797E-3</v>
      </c>
      <c r="AN141" s="1"/>
      <c r="AO141">
        <f t="shared" si="27"/>
        <v>3.9711360000000123E-3</v>
      </c>
      <c r="AP141">
        <f t="shared" si="28"/>
        <v>3.9711359999999854E-3</v>
      </c>
      <c r="AQ141">
        <f t="shared" si="29"/>
        <v>3.9711359999999992E-3</v>
      </c>
      <c r="AR141">
        <f t="shared" si="30"/>
        <v>3.9711359999999984E-3</v>
      </c>
      <c r="AS141">
        <f t="shared" si="31"/>
        <v>3.971136000000001E-3</v>
      </c>
      <c r="AT141">
        <f t="shared" si="32"/>
        <v>3.9711360000000036E-3</v>
      </c>
      <c r="AV141">
        <f t="shared" si="33"/>
        <v>3.9711359999999992E-3</v>
      </c>
      <c r="AW141">
        <f t="shared" si="34"/>
        <v>1.3451099972811387E-17</v>
      </c>
      <c r="AX141">
        <f t="shared" si="35"/>
        <v>3.971136000000001E-3</v>
      </c>
      <c r="AY141">
        <f t="shared" si="36"/>
        <v>2.6020852139652106E-18</v>
      </c>
      <c r="AZ141" t="s">
        <v>1243</v>
      </c>
      <c r="BA141" t="s">
        <v>3708</v>
      </c>
      <c r="BB141">
        <f>SUMPRODUCT((Model_rxn!A$2:A$1901=AG141)*(Model_rxn!V$2:V$1901))</f>
        <v>1</v>
      </c>
      <c r="BC141">
        <v>0</v>
      </c>
      <c r="BD141">
        <v>0</v>
      </c>
    </row>
    <row r="142" spans="1:57">
      <c r="A142" s="1" t="s">
        <v>148</v>
      </c>
      <c r="B142" s="1">
        <v>2.7036146692407699</v>
      </c>
      <c r="C142" s="1">
        <v>1.59458825598994</v>
      </c>
      <c r="D142" s="1">
        <v>1.3233980036020501</v>
      </c>
      <c r="E142" s="1">
        <v>3.2251617105648598</v>
      </c>
      <c r="F142" s="1">
        <v>1.92940377704508</v>
      </c>
      <c r="G142" s="1">
        <v>3.08597382844891</v>
      </c>
      <c r="H142" s="1"/>
      <c r="I142" s="1">
        <v>1.65451522843661</v>
      </c>
      <c r="J142" s="1">
        <v>1.5300057327652106</v>
      </c>
      <c r="K142" s="1">
        <v>1.6242388588580934</v>
      </c>
      <c r="L142" s="1">
        <v>1.1272825957995931</v>
      </c>
      <c r="M142" s="1">
        <v>1.2023898099231654</v>
      </c>
      <c r="N142" s="1">
        <v>0.95373562052880978</v>
      </c>
      <c r="O142" s="1"/>
      <c r="P142" s="1">
        <v>1.6029199400199712</v>
      </c>
      <c r="Q142" s="1">
        <v>6.4934781538143235E-2</v>
      </c>
      <c r="R142" s="1">
        <v>1.094469342083856</v>
      </c>
      <c r="S142" s="1">
        <v>0.12753336304826676</v>
      </c>
      <c r="T142" s="1">
        <f t="shared" si="25"/>
        <v>1.464563581989452</v>
      </c>
      <c r="U142" s="1">
        <f t="shared" si="26"/>
        <v>8.8767667553587941E-3</v>
      </c>
      <c r="V142" s="1" t="s">
        <v>1188</v>
      </c>
      <c r="W142" s="1" t="s">
        <v>6235</v>
      </c>
      <c r="X142" s="1">
        <f>SUMPRODUCT((Model_rxn!A$2:A$1901=Normalized_Fluxes!A142)*(Model_rxn!T$2:T$1901))</f>
        <v>0</v>
      </c>
      <c r="Y142" s="1">
        <f>SUMPRODUCT((Model_rxn!A$2:A$1901=Normalized_Fluxes!A142)*(Model_rxn!D$2:D$1901))</f>
        <v>1</v>
      </c>
      <c r="Z142" s="1">
        <f>SUMPRODUCT((Model_rxn!A$2:A$1901=Normalized_Fluxes!A142)*(Model_rxn!U$2:U$1901))</f>
        <v>0</v>
      </c>
      <c r="AA142" s="1">
        <f>SUMPRODUCT((Model_rxn!A$2:A$1901=Normalized_Fluxes!A142)*(Model_rxn!S$2:S$1901))</f>
        <v>0</v>
      </c>
      <c r="AB142" s="1">
        <f>SUMPRODUCT((Model_rxn!A$2:A$1901=Normalized_Fluxes!A142)*(Model_rxn!V$2:V$1901))</f>
        <v>1</v>
      </c>
      <c r="AC142" s="1">
        <f>SUMPRODUCT((Model_rxn!A$2:A$1901=Normalized_Fluxes!A142)*(Model_rxn!Z$2:Z$1901))</f>
        <v>1</v>
      </c>
      <c r="AD142" s="1">
        <f>SUMPRODUCT((Model_rxn!A$2:A$1901=Normalized_Fluxes!A142)*(Model_rxn!AA$2:AA$1901))</f>
        <v>0</v>
      </c>
      <c r="AE142" s="1"/>
      <c r="AF142" s="75"/>
      <c r="AG142" s="1" t="s">
        <v>160</v>
      </c>
      <c r="AH142" s="1">
        <v>0</v>
      </c>
      <c r="AI142" s="1">
        <v>0</v>
      </c>
      <c r="AJ142" s="1">
        <v>0</v>
      </c>
      <c r="AK142" s="1">
        <v>0</v>
      </c>
      <c r="AL142" s="1">
        <v>0</v>
      </c>
      <c r="AM142" s="1">
        <v>0</v>
      </c>
      <c r="AN142" s="1"/>
      <c r="AO142">
        <f t="shared" si="27"/>
        <v>0</v>
      </c>
      <c r="AP142">
        <f t="shared" si="28"/>
        <v>0</v>
      </c>
      <c r="AQ142">
        <f t="shared" si="29"/>
        <v>0</v>
      </c>
      <c r="AR142">
        <f t="shared" si="30"/>
        <v>0</v>
      </c>
      <c r="AS142">
        <f t="shared" si="31"/>
        <v>0</v>
      </c>
      <c r="AT142">
        <f t="shared" si="32"/>
        <v>0</v>
      </c>
      <c r="AV142">
        <f t="shared" si="33"/>
        <v>0</v>
      </c>
      <c r="AW142">
        <f t="shared" si="34"/>
        <v>0</v>
      </c>
      <c r="AX142">
        <f t="shared" si="35"/>
        <v>0</v>
      </c>
      <c r="AY142">
        <f t="shared" si="36"/>
        <v>0</v>
      </c>
      <c r="AZ142" t="s">
        <v>1137</v>
      </c>
      <c r="BA142" t="s">
        <v>3708</v>
      </c>
      <c r="BB142">
        <f>SUMPRODUCT((Model_rxn!A$2:A$1901=AG142)*(Model_rxn!V$2:V$1901))</f>
        <v>1</v>
      </c>
      <c r="BC142">
        <v>0</v>
      </c>
      <c r="BD142">
        <v>0</v>
      </c>
    </row>
    <row r="143" spans="1:57">
      <c r="A143" s="1" t="s">
        <v>161</v>
      </c>
      <c r="B143" s="1">
        <v>0.73093067014039603</v>
      </c>
      <c r="C143" s="1">
        <v>0.54244284504657003</v>
      </c>
      <c r="D143" s="1">
        <v>0.45339611125642998</v>
      </c>
      <c r="E143" s="1">
        <v>0.59499172185430405</v>
      </c>
      <c r="F143" s="1">
        <v>0.408857850065802</v>
      </c>
      <c r="G143" s="1">
        <v>0.66545996592844903</v>
      </c>
      <c r="H143" s="1"/>
      <c r="I143" s="1">
        <v>0.44730335962345852</v>
      </c>
      <c r="J143" s="1">
        <v>0.52047333190942491</v>
      </c>
      <c r="K143" s="1">
        <v>0.55646417808809534</v>
      </c>
      <c r="L143" s="1">
        <v>0.20796594803108884</v>
      </c>
      <c r="M143" s="1">
        <v>0.2547971132196698</v>
      </c>
      <c r="N143" s="1">
        <v>0.20566372523672791</v>
      </c>
      <c r="O143" s="1"/>
      <c r="P143" s="1">
        <v>0.5080802898736595</v>
      </c>
      <c r="Q143" s="1">
        <v>5.5625638784130238E-2</v>
      </c>
      <c r="R143" s="1">
        <v>0.22280892882916217</v>
      </c>
      <c r="S143" s="1">
        <v>2.7726485765411216E-2</v>
      </c>
      <c r="T143" s="1">
        <f t="shared" si="25"/>
        <v>2.2803407948845171</v>
      </c>
      <c r="U143" s="1">
        <f t="shared" si="26"/>
        <v>4.4854551512008393E-3</v>
      </c>
      <c r="V143" s="1" t="s">
        <v>1137</v>
      </c>
      <c r="W143" s="1" t="s">
        <v>7613</v>
      </c>
      <c r="X143" s="1">
        <f>SUMPRODUCT((Model_rxn!A$2:A$1901=Normalized_Fluxes!A143)*(Model_rxn!T$2:T$1901))</f>
        <v>0</v>
      </c>
      <c r="Y143" s="1">
        <f>SUMPRODUCT((Model_rxn!A$2:A$1901=Normalized_Fluxes!A143)*(Model_rxn!D$2:D$1901))</f>
        <v>0</v>
      </c>
      <c r="Z143" s="1">
        <f>SUMPRODUCT((Model_rxn!A$2:A$1901=Normalized_Fluxes!A143)*(Model_rxn!U$2:U$1901))</f>
        <v>0</v>
      </c>
      <c r="AA143" s="1">
        <f>SUMPRODUCT((Model_rxn!A$2:A$1901=Normalized_Fluxes!A143)*(Model_rxn!S$2:S$1901))</f>
        <v>0</v>
      </c>
      <c r="AB143" s="1">
        <f>SUMPRODUCT((Model_rxn!A$2:A$1901=Normalized_Fluxes!A143)*(Model_rxn!V$2:V$1901))</f>
        <v>0</v>
      </c>
      <c r="AC143" s="1">
        <f>SUMPRODUCT((Model_rxn!A$2:A$1901=Normalized_Fluxes!A143)*(Model_rxn!Z$2:Z$1901))</f>
        <v>0</v>
      </c>
      <c r="AD143" s="1">
        <f>SUMPRODUCT((Model_rxn!A$2:A$1901=Normalized_Fluxes!A143)*(Model_rxn!AA$2:AA$1901))</f>
        <v>0</v>
      </c>
      <c r="AE143" s="1"/>
      <c r="AF143" s="75"/>
      <c r="AG143" s="1" t="s">
        <v>162</v>
      </c>
      <c r="AH143" s="1">
        <v>9.9208198022097294E-2</v>
      </c>
      <c r="AI143" s="1">
        <v>4.5983400792465497E-2</v>
      </c>
      <c r="AJ143" s="1">
        <v>6.2354982204851597E-2</v>
      </c>
      <c r="AK143" s="1">
        <v>0.44048587107681603</v>
      </c>
      <c r="AL143" s="1">
        <v>0.405065659855608</v>
      </c>
      <c r="AM143" s="1">
        <v>0.34900907691917299</v>
      </c>
      <c r="AN143" s="1"/>
      <c r="AO143">
        <f t="shared" si="27"/>
        <v>0.20370934283670897</v>
      </c>
      <c r="AP143">
        <f t="shared" si="28"/>
        <v>0.13996673294256801</v>
      </c>
      <c r="AQ143">
        <f t="shared" si="29"/>
        <v>0.16168181638991919</v>
      </c>
      <c r="AR143">
        <f t="shared" si="30"/>
        <v>0.23716634607679979</v>
      </c>
      <c r="AS143">
        <f t="shared" si="31"/>
        <v>0.23025165075514256</v>
      </c>
      <c r="AT143">
        <f t="shared" si="32"/>
        <v>0.18575233583691395</v>
      </c>
      <c r="AV143">
        <f t="shared" si="33"/>
        <v>0.16845263072306538</v>
      </c>
      <c r="AW143">
        <f t="shared" si="34"/>
        <v>3.2406218910567462E-2</v>
      </c>
      <c r="AX143">
        <f t="shared" si="35"/>
        <v>0.21772344422295209</v>
      </c>
      <c r="AY143">
        <f t="shared" si="36"/>
        <v>2.7902814937237008E-2</v>
      </c>
      <c r="AZ143" t="s">
        <v>1243</v>
      </c>
      <c r="BA143" t="s">
        <v>6235</v>
      </c>
      <c r="BB143">
        <f>SUMPRODUCT((Model_rxn!A$2:A$1901=AG143)*(Model_rxn!V$2:V$1901))</f>
        <v>1</v>
      </c>
      <c r="BC143">
        <v>0</v>
      </c>
      <c r="BD143">
        <v>0</v>
      </c>
    </row>
    <row r="144" spans="1:57">
      <c r="A144" s="1" t="s">
        <v>150</v>
      </c>
      <c r="B144" s="1">
        <v>3.3063009163015501E-2</v>
      </c>
      <c r="C144" s="1">
        <v>2.1087439774419101E-2</v>
      </c>
      <c r="D144" s="1">
        <v>1.6485758402268399E-2</v>
      </c>
      <c r="E144" s="1">
        <v>5.7887800096068497E-2</v>
      </c>
      <c r="F144" s="1">
        <v>3.2467301163705997E-2</v>
      </c>
      <c r="G144" s="1">
        <v>6.54685297049582E-2</v>
      </c>
      <c r="H144" s="1"/>
      <c r="I144" s="1">
        <v>2.0233375998625614E-2</v>
      </c>
      <c r="J144" s="1">
        <v>2.0233375997224134E-2</v>
      </c>
      <c r="K144" s="1">
        <v>2.0233376007693087E-2</v>
      </c>
      <c r="L144" s="1">
        <v>2.0233376002096654E-2</v>
      </c>
      <c r="M144" s="1">
        <v>2.0233375999053258E-2</v>
      </c>
      <c r="N144" s="1">
        <v>2.0233376001976954E-2</v>
      </c>
      <c r="O144" s="1"/>
      <c r="P144" s="1">
        <v>2.0233376001180945E-2</v>
      </c>
      <c r="Q144" s="1">
        <v>5.6830473051974082E-12</v>
      </c>
      <c r="R144" s="1">
        <v>2.0233376001042289E-2</v>
      </c>
      <c r="S144" s="1">
        <v>1.7235903336482461E-12</v>
      </c>
      <c r="T144" s="1">
        <f t="shared" si="25"/>
        <v>1.000000000006853</v>
      </c>
      <c r="U144" s="1">
        <f t="shared" si="26"/>
        <v>0.97090388631245539</v>
      </c>
      <c r="V144" s="1" t="s">
        <v>1243</v>
      </c>
      <c r="W144" s="1" t="s">
        <v>4013</v>
      </c>
      <c r="X144" s="1">
        <f>SUMPRODUCT((Model_rxn!A$2:A$1901=Normalized_Fluxes!A144)*(Model_rxn!T$2:T$1901))</f>
        <v>0</v>
      </c>
      <c r="Y144" s="1">
        <f>SUMPRODUCT((Model_rxn!A$2:A$1901=Normalized_Fluxes!A144)*(Model_rxn!D$2:D$1901))</f>
        <v>0</v>
      </c>
      <c r="Z144" s="1">
        <f>SUMPRODUCT((Model_rxn!A$2:A$1901=Normalized_Fluxes!A144)*(Model_rxn!U$2:U$1901))</f>
        <v>0</v>
      </c>
      <c r="AA144" s="1">
        <f>SUMPRODUCT((Model_rxn!A$2:A$1901=Normalized_Fluxes!A144)*(Model_rxn!S$2:S$1901))</f>
        <v>0</v>
      </c>
      <c r="AB144" s="1">
        <f>SUMPRODUCT((Model_rxn!A$2:A$1901=Normalized_Fluxes!A144)*(Model_rxn!V$2:V$1901))</f>
        <v>1</v>
      </c>
      <c r="AC144" s="1">
        <f>SUMPRODUCT((Model_rxn!A$2:A$1901=Normalized_Fluxes!A144)*(Model_rxn!Z$2:Z$1901))</f>
        <v>0</v>
      </c>
      <c r="AD144" s="1">
        <f>SUMPRODUCT((Model_rxn!A$2:A$1901=Normalized_Fluxes!A144)*(Model_rxn!AA$2:AA$1901))</f>
        <v>0</v>
      </c>
      <c r="AE144" s="1"/>
      <c r="AF144" s="75"/>
      <c r="AG144" s="1" t="s">
        <v>163</v>
      </c>
      <c r="AH144" s="1">
        <v>4.2453514951795099E-3</v>
      </c>
      <c r="AI144" s="1">
        <v>3.72390727426236E-4</v>
      </c>
      <c r="AJ144" s="1">
        <v>0</v>
      </c>
      <c r="AK144" s="1">
        <v>2.2102565073809501E-2</v>
      </c>
      <c r="AL144" s="1">
        <v>1.47281240745516E-2</v>
      </c>
      <c r="AM144" s="1">
        <v>1.56084996108544E-2</v>
      </c>
      <c r="AN144" s="1"/>
      <c r="AO144">
        <f t="shared" si="27"/>
        <v>8.717200598696807E-3</v>
      </c>
      <c r="AP144">
        <f t="shared" si="28"/>
        <v>1.1335027987859697E-3</v>
      </c>
      <c r="AQ144">
        <f t="shared" si="29"/>
        <v>0</v>
      </c>
      <c r="AR144">
        <f t="shared" si="30"/>
        <v>1.1900460245559037E-2</v>
      </c>
      <c r="AS144">
        <f t="shared" si="31"/>
        <v>8.3719140296931119E-3</v>
      </c>
      <c r="AT144">
        <f t="shared" si="32"/>
        <v>8.3072775276192019E-3</v>
      </c>
      <c r="AV144">
        <f t="shared" si="33"/>
        <v>3.2835677991609256E-3</v>
      </c>
      <c r="AW144">
        <f t="shared" si="34"/>
        <v>4.7396710011200155E-3</v>
      </c>
      <c r="AX144">
        <f t="shared" si="35"/>
        <v>9.5265506009571174E-3</v>
      </c>
      <c r="AY144">
        <f t="shared" si="36"/>
        <v>2.0561200645634967E-3</v>
      </c>
      <c r="AZ144" t="s">
        <v>1243</v>
      </c>
      <c r="BA144" t="s">
        <v>4711</v>
      </c>
      <c r="BB144">
        <f>SUMPRODUCT((Model_rxn!A$2:A$1901=AG144)*(Model_rxn!V$2:V$1901))</f>
        <v>1</v>
      </c>
      <c r="BC144">
        <v>0</v>
      </c>
      <c r="BD144">
        <v>0</v>
      </c>
    </row>
    <row r="145" spans="1:57">
      <c r="A145" s="1" t="s">
        <v>151</v>
      </c>
      <c r="B145" s="1">
        <v>0</v>
      </c>
      <c r="C145" s="1">
        <v>0</v>
      </c>
      <c r="D145" s="1">
        <v>0</v>
      </c>
      <c r="E145" s="1">
        <v>0</v>
      </c>
      <c r="F145" s="1">
        <v>0</v>
      </c>
      <c r="G145" s="1">
        <v>0</v>
      </c>
      <c r="H145" s="1"/>
      <c r="I145" s="1">
        <v>0</v>
      </c>
      <c r="J145" s="1">
        <v>0</v>
      </c>
      <c r="K145" s="1">
        <v>0</v>
      </c>
      <c r="L145" s="1">
        <v>0</v>
      </c>
      <c r="M145" s="1">
        <v>0</v>
      </c>
      <c r="N145" s="1">
        <v>0</v>
      </c>
      <c r="O145" s="1"/>
      <c r="P145" s="1">
        <v>0</v>
      </c>
      <c r="Q145" s="1">
        <v>0</v>
      </c>
      <c r="R145" s="1">
        <v>0</v>
      </c>
      <c r="S145" s="1">
        <v>0</v>
      </c>
      <c r="T145" s="1" t="str">
        <f t="shared" si="25"/>
        <v>NA</v>
      </c>
      <c r="U145" s="1" t="str">
        <f t="shared" si="26"/>
        <v>NA</v>
      </c>
      <c r="V145" s="1" t="s">
        <v>1137</v>
      </c>
      <c r="W145" s="1" t="s">
        <v>5514</v>
      </c>
      <c r="X145" s="1">
        <f>SUMPRODUCT((Model_rxn!A$2:A$1901=Normalized_Fluxes!A145)*(Model_rxn!T$2:T$1901))</f>
        <v>0</v>
      </c>
      <c r="Y145" s="1">
        <f>SUMPRODUCT((Model_rxn!A$2:A$1901=Normalized_Fluxes!A145)*(Model_rxn!D$2:D$1901))</f>
        <v>0</v>
      </c>
      <c r="Z145" s="1">
        <f>SUMPRODUCT((Model_rxn!A$2:A$1901=Normalized_Fluxes!A145)*(Model_rxn!U$2:U$1901))</f>
        <v>0</v>
      </c>
      <c r="AA145" s="1">
        <f>SUMPRODUCT((Model_rxn!A$2:A$1901=Normalized_Fluxes!A145)*(Model_rxn!S$2:S$1901))</f>
        <v>0</v>
      </c>
      <c r="AB145" s="1">
        <f>SUMPRODUCT((Model_rxn!A$2:A$1901=Normalized_Fluxes!A145)*(Model_rxn!V$2:V$1901))</f>
        <v>1</v>
      </c>
      <c r="AC145" s="1">
        <f>SUMPRODUCT((Model_rxn!A$2:A$1901=Normalized_Fluxes!A145)*(Model_rxn!Z$2:Z$1901))</f>
        <v>0</v>
      </c>
      <c r="AD145" s="1">
        <f>SUMPRODUCT((Model_rxn!A$2:A$1901=Normalized_Fluxes!A145)*(Model_rxn!AA$2:AA$1901))</f>
        <v>0</v>
      </c>
      <c r="AE145" s="1"/>
      <c r="AF145" s="75"/>
      <c r="AG145" s="1" t="s">
        <v>164</v>
      </c>
      <c r="AH145" s="1">
        <v>0</v>
      </c>
      <c r="AI145" s="1">
        <v>0</v>
      </c>
      <c r="AJ145" s="1">
        <v>0</v>
      </c>
      <c r="AK145" s="1">
        <v>0</v>
      </c>
      <c r="AL145" s="1">
        <v>0</v>
      </c>
      <c r="AM145" s="1">
        <v>0</v>
      </c>
      <c r="AN145" s="1"/>
      <c r="AO145">
        <f t="shared" si="27"/>
        <v>0</v>
      </c>
      <c r="AP145">
        <f t="shared" si="28"/>
        <v>0</v>
      </c>
      <c r="AQ145">
        <f t="shared" si="29"/>
        <v>0</v>
      </c>
      <c r="AR145">
        <f t="shared" si="30"/>
        <v>0</v>
      </c>
      <c r="AS145">
        <f t="shared" si="31"/>
        <v>0</v>
      </c>
      <c r="AT145">
        <f t="shared" si="32"/>
        <v>0</v>
      </c>
      <c r="AV145">
        <f t="shared" si="33"/>
        <v>0</v>
      </c>
      <c r="AW145">
        <f t="shared" si="34"/>
        <v>0</v>
      </c>
      <c r="AX145">
        <f t="shared" si="35"/>
        <v>0</v>
      </c>
      <c r="AY145">
        <f t="shared" si="36"/>
        <v>0</v>
      </c>
      <c r="AZ145" t="s">
        <v>1137</v>
      </c>
      <c r="BA145" t="s">
        <v>5514</v>
      </c>
      <c r="BB145">
        <f>SUMPRODUCT((Model_rxn!A$2:A$1901=AG145)*(Model_rxn!V$2:V$1901))</f>
        <v>1</v>
      </c>
      <c r="BC145">
        <v>0</v>
      </c>
      <c r="BD145">
        <v>0</v>
      </c>
    </row>
    <row r="146" spans="1:57">
      <c r="A146" s="1" t="s">
        <v>152</v>
      </c>
      <c r="B146" s="1">
        <v>0.29042307847703303</v>
      </c>
      <c r="C146" s="1">
        <v>8.4900822519557495E-2</v>
      </c>
      <c r="D146" s="1">
        <v>0.188805354919168</v>
      </c>
      <c r="E146" s="1">
        <v>0.45191041864745701</v>
      </c>
      <c r="F146" s="1">
        <v>0.49976402102038198</v>
      </c>
      <c r="G146" s="1">
        <v>0.87898988733650096</v>
      </c>
      <c r="H146" s="1"/>
      <c r="I146" s="1">
        <v>0.17772850972310661</v>
      </c>
      <c r="J146" s="1">
        <v>8.1462248755094419E-2</v>
      </c>
      <c r="K146" s="1">
        <v>0.23172544720901808</v>
      </c>
      <c r="L146" s="1">
        <v>0.15795510288151213</v>
      </c>
      <c r="M146" s="1">
        <v>0.31144914993451567</v>
      </c>
      <c r="N146" s="1">
        <v>0.27165621364287118</v>
      </c>
      <c r="O146" s="1"/>
      <c r="P146" s="1">
        <v>0.16363873522907305</v>
      </c>
      <c r="Q146" s="1">
        <v>7.6116020070484111E-2</v>
      </c>
      <c r="R146" s="1">
        <v>0.24702015548629966</v>
      </c>
      <c r="S146" s="1">
        <v>7.9657436195862463E-2</v>
      </c>
      <c r="T146" s="1">
        <f t="shared" si="25"/>
        <v>0.66245094416252548</v>
      </c>
      <c r="U146" s="1">
        <f t="shared" si="26"/>
        <v>0.26024771783260853</v>
      </c>
      <c r="V146" s="1" t="s">
        <v>1188</v>
      </c>
      <c r="W146" s="1" t="s">
        <v>1972</v>
      </c>
      <c r="X146" s="1">
        <f>SUMPRODUCT((Model_rxn!A$2:A$1901=Normalized_Fluxes!A146)*(Model_rxn!T$2:T$1901))</f>
        <v>0</v>
      </c>
      <c r="Y146" s="1">
        <f>SUMPRODUCT((Model_rxn!A$2:A$1901=Normalized_Fluxes!A146)*(Model_rxn!D$2:D$1901))</f>
        <v>1</v>
      </c>
      <c r="Z146" s="1">
        <f>SUMPRODUCT((Model_rxn!A$2:A$1901=Normalized_Fluxes!A146)*(Model_rxn!U$2:U$1901))</f>
        <v>0</v>
      </c>
      <c r="AA146" s="1">
        <f>SUMPRODUCT((Model_rxn!A$2:A$1901=Normalized_Fluxes!A146)*(Model_rxn!S$2:S$1901))</f>
        <v>0</v>
      </c>
      <c r="AB146" s="1">
        <f>SUMPRODUCT((Model_rxn!A$2:A$1901=Normalized_Fluxes!A146)*(Model_rxn!V$2:V$1901))</f>
        <v>1</v>
      </c>
      <c r="AC146" s="1">
        <f>SUMPRODUCT((Model_rxn!A$2:A$1901=Normalized_Fluxes!A146)*(Model_rxn!Z$2:Z$1901))</f>
        <v>0</v>
      </c>
      <c r="AD146" s="1">
        <f>SUMPRODUCT((Model_rxn!A$2:A$1901=Normalized_Fluxes!A146)*(Model_rxn!AA$2:AA$1901))</f>
        <v>0</v>
      </c>
      <c r="AE146" s="1"/>
      <c r="AF146" s="75"/>
      <c r="AG146" s="1" t="s">
        <v>165</v>
      </c>
      <c r="AH146" s="1">
        <v>0</v>
      </c>
      <c r="AI146" s="1">
        <v>0</v>
      </c>
      <c r="AJ146" s="1">
        <v>0</v>
      </c>
      <c r="AK146" s="1">
        <v>0</v>
      </c>
      <c r="AL146" s="1">
        <v>0</v>
      </c>
      <c r="AM146" s="1">
        <v>0</v>
      </c>
      <c r="AN146" s="1"/>
      <c r="AO146">
        <f t="shared" si="27"/>
        <v>0</v>
      </c>
      <c r="AP146">
        <f t="shared" si="28"/>
        <v>0</v>
      </c>
      <c r="AQ146">
        <f t="shared" si="29"/>
        <v>0</v>
      </c>
      <c r="AR146">
        <f t="shared" si="30"/>
        <v>0</v>
      </c>
      <c r="AS146">
        <f t="shared" si="31"/>
        <v>0</v>
      </c>
      <c r="AT146">
        <f t="shared" si="32"/>
        <v>0</v>
      </c>
      <c r="AV146">
        <f t="shared" si="33"/>
        <v>0</v>
      </c>
      <c r="AW146">
        <f t="shared" si="34"/>
        <v>0</v>
      </c>
      <c r="AX146">
        <f t="shared" si="35"/>
        <v>0</v>
      </c>
      <c r="AY146">
        <f t="shared" si="36"/>
        <v>0</v>
      </c>
      <c r="AZ146" t="s">
        <v>1137</v>
      </c>
      <c r="BA146" t="s">
        <v>1371</v>
      </c>
      <c r="BB146">
        <f>SUMPRODUCT((Model_rxn!A$2:A$1901=AG146)*(Model_rxn!V$2:V$1901))</f>
        <v>0</v>
      </c>
      <c r="BC146">
        <v>0</v>
      </c>
      <c r="BD146">
        <v>0</v>
      </c>
    </row>
    <row r="147" spans="1:57">
      <c r="A147" s="1" t="s">
        <v>153</v>
      </c>
      <c r="B147" s="1">
        <v>0</v>
      </c>
      <c r="C147" s="1">
        <v>0</v>
      </c>
      <c r="D147" s="1">
        <v>0</v>
      </c>
      <c r="E147" s="1">
        <v>0.43460264900932</v>
      </c>
      <c r="F147" s="1">
        <v>0.77793493635544997</v>
      </c>
      <c r="G147" s="1">
        <v>0.39927597955102101</v>
      </c>
      <c r="H147" s="1"/>
      <c r="I147" s="1">
        <v>0</v>
      </c>
      <c r="J147" s="1">
        <v>0</v>
      </c>
      <c r="K147" s="1">
        <v>0</v>
      </c>
      <c r="L147" s="1">
        <v>0.15190556204104266</v>
      </c>
      <c r="M147" s="1">
        <v>0.48480315597265694</v>
      </c>
      <c r="N147" s="1">
        <v>0.12339823514016746</v>
      </c>
      <c r="O147" s="1"/>
      <c r="P147" s="1">
        <v>0</v>
      </c>
      <c r="Q147" s="1">
        <v>0</v>
      </c>
      <c r="R147" s="1">
        <v>0.25336898438462235</v>
      </c>
      <c r="S147" s="1">
        <v>0.20093406569255051</v>
      </c>
      <c r="T147" s="1">
        <f t="shared" si="25"/>
        <v>0</v>
      </c>
      <c r="U147" s="1">
        <f t="shared" si="26"/>
        <v>0.16060719139736435</v>
      </c>
      <c r="V147" s="1" t="s">
        <v>1552</v>
      </c>
      <c r="W147" s="1" t="s">
        <v>3322</v>
      </c>
      <c r="X147" s="1">
        <f>SUMPRODUCT((Model_rxn!A$2:A$1901=Normalized_Fluxes!A147)*(Model_rxn!T$2:T$1901))</f>
        <v>0</v>
      </c>
      <c r="Y147" s="1">
        <f>SUMPRODUCT((Model_rxn!A$2:A$1901=Normalized_Fluxes!A147)*(Model_rxn!D$2:D$1901))</f>
        <v>1</v>
      </c>
      <c r="Z147" s="1">
        <f>SUMPRODUCT((Model_rxn!A$2:A$1901=Normalized_Fluxes!A147)*(Model_rxn!U$2:U$1901))</f>
        <v>1</v>
      </c>
      <c r="AA147" s="1">
        <f>SUMPRODUCT((Model_rxn!A$2:A$1901=Normalized_Fluxes!A147)*(Model_rxn!S$2:S$1901))</f>
        <v>1</v>
      </c>
      <c r="AB147" s="1">
        <f>SUMPRODUCT((Model_rxn!A$2:A$1901=Normalized_Fluxes!A147)*(Model_rxn!V$2:V$1901))</f>
        <v>0</v>
      </c>
      <c r="AC147" s="1">
        <f>SUMPRODUCT((Model_rxn!A$2:A$1901=Normalized_Fluxes!A147)*(Model_rxn!Z$2:Z$1901))</f>
        <v>0</v>
      </c>
      <c r="AD147" s="1">
        <f>SUMPRODUCT((Model_rxn!A$2:A$1901=Normalized_Fluxes!A147)*(Model_rxn!AA$2:AA$1901))</f>
        <v>0</v>
      </c>
      <c r="AE147" s="1"/>
      <c r="AF147" s="75"/>
      <c r="AG147" s="1" t="s">
        <v>166</v>
      </c>
      <c r="AH147" s="1">
        <v>0</v>
      </c>
      <c r="AI147" s="1">
        <v>0</v>
      </c>
      <c r="AJ147" s="1">
        <v>0</v>
      </c>
      <c r="AK147" s="1">
        <v>0</v>
      </c>
      <c r="AL147" s="1">
        <v>0</v>
      </c>
      <c r="AM147" s="1">
        <v>0</v>
      </c>
      <c r="AN147" s="1"/>
      <c r="AO147">
        <f t="shared" si="27"/>
        <v>0</v>
      </c>
      <c r="AP147">
        <f t="shared" si="28"/>
        <v>0</v>
      </c>
      <c r="AQ147">
        <f t="shared" si="29"/>
        <v>0</v>
      </c>
      <c r="AR147">
        <f t="shared" si="30"/>
        <v>0</v>
      </c>
      <c r="AS147">
        <f t="shared" si="31"/>
        <v>0</v>
      </c>
      <c r="AT147">
        <f t="shared" si="32"/>
        <v>0</v>
      </c>
      <c r="AV147">
        <f t="shared" si="33"/>
        <v>0</v>
      </c>
      <c r="AW147">
        <f t="shared" si="34"/>
        <v>0</v>
      </c>
      <c r="AX147">
        <f t="shared" si="35"/>
        <v>0</v>
      </c>
      <c r="AY147">
        <f t="shared" si="36"/>
        <v>0</v>
      </c>
      <c r="AZ147" t="s">
        <v>1137</v>
      </c>
      <c r="BA147" t="s">
        <v>5514</v>
      </c>
      <c r="BB147">
        <f>SUMPRODUCT((Model_rxn!A$2:A$1901=AG147)*(Model_rxn!V$2:V$1901))</f>
        <v>0</v>
      </c>
      <c r="BC147">
        <v>0</v>
      </c>
      <c r="BD147">
        <v>0</v>
      </c>
      <c r="BE147">
        <v>1</v>
      </c>
    </row>
    <row r="148" spans="1:57">
      <c r="A148" s="1" t="s">
        <v>154</v>
      </c>
      <c r="B148" s="1">
        <v>2.51436300459317E-4</v>
      </c>
      <c r="C148" s="1">
        <v>2.0063597185071501E-4</v>
      </c>
      <c r="D148" s="1">
        <v>1.5685343532822999E-4</v>
      </c>
      <c r="E148" s="1">
        <v>5.5077216529753005E-4</v>
      </c>
      <c r="F148" s="1">
        <v>2.4690608552191401E-4</v>
      </c>
      <c r="G148" s="1">
        <v>4.9787256284616801E-4</v>
      </c>
      <c r="H148" s="1"/>
      <c r="I148" s="1">
        <v>1.5386999960631436E-4</v>
      </c>
      <c r="J148" s="1">
        <v>1.925100012353597E-4</v>
      </c>
      <c r="K148" s="1">
        <v>1.9251007188469764E-4</v>
      </c>
      <c r="L148" s="1">
        <v>1.9250999853958364E-4</v>
      </c>
      <c r="M148" s="1">
        <v>1.5387000107061082E-4</v>
      </c>
      <c r="N148" s="1">
        <v>1.5387000151878316E-4</v>
      </c>
      <c r="O148" s="1"/>
      <c r="P148" s="1">
        <v>1.7963002424212389E-4</v>
      </c>
      <c r="Q148" s="1">
        <v>2.230883573675201E-5</v>
      </c>
      <c r="R148" s="1">
        <v>1.6675000037632586E-4</v>
      </c>
      <c r="S148" s="1">
        <v>2.2308812810821708E-5</v>
      </c>
      <c r="T148" s="1">
        <f t="shared" si="25"/>
        <v>1.0772415222592506</v>
      </c>
      <c r="U148" s="1">
        <f t="shared" si="26"/>
        <v>0.51851796132183059</v>
      </c>
      <c r="V148" s="1" t="s">
        <v>1188</v>
      </c>
      <c r="W148" s="1" t="s">
        <v>6235</v>
      </c>
      <c r="X148" s="1">
        <f>SUMPRODUCT((Model_rxn!A$2:A$1901=Normalized_Fluxes!A148)*(Model_rxn!T$2:T$1901))</f>
        <v>0</v>
      </c>
      <c r="Y148" s="1">
        <f>SUMPRODUCT((Model_rxn!A$2:A$1901=Normalized_Fluxes!A148)*(Model_rxn!D$2:D$1901))</f>
        <v>1</v>
      </c>
      <c r="Z148" s="1">
        <f>SUMPRODUCT((Model_rxn!A$2:A$1901=Normalized_Fluxes!A148)*(Model_rxn!U$2:U$1901))</f>
        <v>0</v>
      </c>
      <c r="AA148" s="1">
        <f>SUMPRODUCT((Model_rxn!A$2:A$1901=Normalized_Fluxes!A148)*(Model_rxn!S$2:S$1901))</f>
        <v>0</v>
      </c>
      <c r="AB148" s="1">
        <f>SUMPRODUCT((Model_rxn!A$2:A$1901=Normalized_Fluxes!A148)*(Model_rxn!V$2:V$1901))</f>
        <v>1</v>
      </c>
      <c r="AC148" s="1">
        <f>SUMPRODUCT((Model_rxn!A$2:A$1901=Normalized_Fluxes!A148)*(Model_rxn!Z$2:Z$1901))</f>
        <v>1</v>
      </c>
      <c r="AD148" s="1">
        <f>SUMPRODUCT((Model_rxn!A$2:A$1901=Normalized_Fluxes!A148)*(Model_rxn!AA$2:AA$1901))</f>
        <v>0</v>
      </c>
      <c r="AE148" s="1"/>
      <c r="AF148" s="75"/>
      <c r="AG148" s="1" t="s">
        <v>167</v>
      </c>
      <c r="AH148" s="1">
        <v>1.19642151516745</v>
      </c>
      <c r="AI148" s="1">
        <v>0.90239089459646404</v>
      </c>
      <c r="AJ148" s="1">
        <v>1.2999039633868901</v>
      </c>
      <c r="AK148" s="1">
        <v>4.1768601926305502</v>
      </c>
      <c r="AL148" s="1">
        <v>4.2145144733658499</v>
      </c>
      <c r="AM148" s="1">
        <v>3.1975674281711601</v>
      </c>
      <c r="AN148" s="1"/>
      <c r="AO148">
        <f t="shared" si="27"/>
        <v>2.4566744026151448</v>
      </c>
      <c r="AP148">
        <f t="shared" si="28"/>
        <v>2.7467456337958298</v>
      </c>
      <c r="AQ148">
        <f t="shared" si="29"/>
        <v>3.3705539878495032</v>
      </c>
      <c r="AR148">
        <f t="shared" si="30"/>
        <v>2.2489045279435849</v>
      </c>
      <c r="AS148">
        <f t="shared" si="31"/>
        <v>2.395658311222534</v>
      </c>
      <c r="AT148">
        <f t="shared" si="32"/>
        <v>1.7018343019095195</v>
      </c>
      <c r="AV148">
        <f t="shared" si="33"/>
        <v>2.8579913414201594</v>
      </c>
      <c r="AW148">
        <f t="shared" si="34"/>
        <v>0.46698573819299927</v>
      </c>
      <c r="AX148">
        <f t="shared" si="35"/>
        <v>2.1154657136918793</v>
      </c>
      <c r="AY148">
        <f t="shared" si="36"/>
        <v>0.36565335611268984</v>
      </c>
      <c r="AZ148" t="s">
        <v>1188</v>
      </c>
      <c r="BA148" t="s">
        <v>1972</v>
      </c>
      <c r="BB148">
        <f>SUMPRODUCT((Model_rxn!A$2:A$1901=AG148)*(Model_rxn!V$2:V$1901))</f>
        <v>1</v>
      </c>
      <c r="BC148">
        <v>0</v>
      </c>
      <c r="BD148">
        <v>0</v>
      </c>
    </row>
    <row r="149" spans="1:57">
      <c r="A149" s="1" t="s">
        <v>156</v>
      </c>
      <c r="B149" s="1">
        <v>0</v>
      </c>
      <c r="C149" s="1">
        <v>0</v>
      </c>
      <c r="D149" s="1">
        <v>0</v>
      </c>
      <c r="E149" s="1">
        <v>0</v>
      </c>
      <c r="F149" s="1">
        <v>0</v>
      </c>
      <c r="G149" s="1">
        <v>0</v>
      </c>
      <c r="H149" s="1"/>
      <c r="I149" s="1">
        <v>0</v>
      </c>
      <c r="J149" s="1">
        <v>0</v>
      </c>
      <c r="K149" s="1">
        <v>0</v>
      </c>
      <c r="L149" s="1">
        <v>0</v>
      </c>
      <c r="M149" s="1">
        <v>0</v>
      </c>
      <c r="N149" s="1">
        <v>0</v>
      </c>
      <c r="O149" s="1"/>
      <c r="P149" s="1">
        <v>0</v>
      </c>
      <c r="Q149" s="1">
        <v>0</v>
      </c>
      <c r="R149" s="1">
        <v>0</v>
      </c>
      <c r="S149" s="1">
        <v>0</v>
      </c>
      <c r="T149" s="1" t="str">
        <f t="shared" si="25"/>
        <v>NA</v>
      </c>
      <c r="U149" s="1" t="str">
        <f t="shared" si="26"/>
        <v>NA</v>
      </c>
      <c r="V149" s="1" t="s">
        <v>1552</v>
      </c>
      <c r="W149" s="1" t="s">
        <v>2678</v>
      </c>
      <c r="X149" s="1">
        <f>SUMPRODUCT((Model_rxn!A$2:A$1901=Normalized_Fluxes!A149)*(Model_rxn!T$2:T$1901))</f>
        <v>0</v>
      </c>
      <c r="Y149" s="1">
        <f>SUMPRODUCT((Model_rxn!A$2:A$1901=Normalized_Fluxes!A149)*(Model_rxn!D$2:D$1901))</f>
        <v>1</v>
      </c>
      <c r="Z149" s="1">
        <f>SUMPRODUCT((Model_rxn!A$2:A$1901=Normalized_Fluxes!A149)*(Model_rxn!U$2:U$1901))</f>
        <v>1</v>
      </c>
      <c r="AA149" s="1">
        <f>SUMPRODUCT((Model_rxn!A$2:A$1901=Normalized_Fluxes!A149)*(Model_rxn!S$2:S$1901))</f>
        <v>1</v>
      </c>
      <c r="AB149" s="1">
        <f>SUMPRODUCT((Model_rxn!A$2:A$1901=Normalized_Fluxes!A149)*(Model_rxn!V$2:V$1901))</f>
        <v>0</v>
      </c>
      <c r="AC149" s="1">
        <f>SUMPRODUCT((Model_rxn!A$2:A$1901=Normalized_Fluxes!A149)*(Model_rxn!Z$2:Z$1901))</f>
        <v>0</v>
      </c>
      <c r="AD149" s="1">
        <f>SUMPRODUCT((Model_rxn!A$2:A$1901=Normalized_Fluxes!A149)*(Model_rxn!AA$2:AA$1901))</f>
        <v>0</v>
      </c>
      <c r="AE149" s="1"/>
      <c r="AF149" s="75"/>
      <c r="AG149" s="1" t="s">
        <v>168</v>
      </c>
      <c r="AH149" s="1">
        <v>0.126622231099246</v>
      </c>
      <c r="AI149" s="1">
        <v>8.5418041520957402E-2</v>
      </c>
      <c r="AJ149" s="1">
        <v>0.100272842891393</v>
      </c>
      <c r="AK149" s="1">
        <v>0.48289451001149197</v>
      </c>
      <c r="AL149" s="1">
        <v>0.45739985453765902</v>
      </c>
      <c r="AM149" s="1">
        <v>0.48851261864429302</v>
      </c>
      <c r="AN149" s="1"/>
      <c r="AO149">
        <f t="shared" si="27"/>
        <v>0.26</v>
      </c>
      <c r="AP149">
        <f t="shared" si="28"/>
        <v>0.26</v>
      </c>
      <c r="AQ149">
        <f t="shared" si="29"/>
        <v>0.26</v>
      </c>
      <c r="AR149">
        <f t="shared" si="30"/>
        <v>0.26</v>
      </c>
      <c r="AS149">
        <f t="shared" si="31"/>
        <v>0.26</v>
      </c>
      <c r="AT149">
        <f t="shared" si="32"/>
        <v>0.26</v>
      </c>
      <c r="AV149">
        <f t="shared" si="33"/>
        <v>0.26</v>
      </c>
      <c r="AW149">
        <f t="shared" si="34"/>
        <v>0</v>
      </c>
      <c r="AX149">
        <f t="shared" si="35"/>
        <v>0.26</v>
      </c>
      <c r="AY149">
        <f t="shared" si="36"/>
        <v>0</v>
      </c>
      <c r="AZ149" t="s">
        <v>1243</v>
      </c>
      <c r="BA149" t="s">
        <v>1529</v>
      </c>
      <c r="BB149">
        <f>SUMPRODUCT((Model_rxn!A$2:A$1901=AG149)*(Model_rxn!V$2:V$1901))</f>
        <v>0</v>
      </c>
      <c r="BC149">
        <v>0</v>
      </c>
      <c r="BD149">
        <v>0</v>
      </c>
    </row>
    <row r="150" spans="1:57">
      <c r="A150" s="1" t="s">
        <v>157</v>
      </c>
      <c r="B150" s="1">
        <v>0</v>
      </c>
      <c r="C150" s="1">
        <v>4.0271019181134099E-5</v>
      </c>
      <c r="D150" s="1">
        <v>3.1483173839557099E-5</v>
      </c>
      <c r="E150" s="1">
        <v>1.10549270175397E-4</v>
      </c>
      <c r="F150" s="1">
        <v>0</v>
      </c>
      <c r="G150" s="1">
        <v>0</v>
      </c>
      <c r="H150" s="1"/>
      <c r="I150" s="1">
        <v>0</v>
      </c>
      <c r="J150" s="1">
        <v>3.8639999999988497E-5</v>
      </c>
      <c r="K150" s="1">
        <v>3.8640072156078316E-5</v>
      </c>
      <c r="L150" s="1">
        <v>3.8640006123986222E-5</v>
      </c>
      <c r="M150" s="1">
        <v>0</v>
      </c>
      <c r="N150" s="1">
        <v>0</v>
      </c>
      <c r="O150" s="1"/>
      <c r="P150" s="1">
        <v>2.576002405202227E-5</v>
      </c>
      <c r="Q150" s="1">
        <v>2.230883523117861E-5</v>
      </c>
      <c r="R150" s="1">
        <v>1.2880002041328741E-5</v>
      </c>
      <c r="S150" s="1">
        <v>2.2308817937172234E-5</v>
      </c>
      <c r="T150" s="1">
        <f t="shared" si="25"/>
        <v>2.0000015504162749</v>
      </c>
      <c r="U150" s="1">
        <f t="shared" si="26"/>
        <v>0.51851805913655513</v>
      </c>
      <c r="V150" s="1" t="s">
        <v>7304</v>
      </c>
      <c r="W150" s="1" t="s">
        <v>7332</v>
      </c>
      <c r="X150" s="1">
        <f>SUMPRODUCT((Model_rxn!A$2:A$1901=Normalized_Fluxes!A150)*(Model_rxn!T$2:T$1901))</f>
        <v>0</v>
      </c>
      <c r="Y150" s="1">
        <f>SUMPRODUCT((Model_rxn!A$2:A$1901=Normalized_Fluxes!A150)*(Model_rxn!D$2:D$1901))</f>
        <v>1</v>
      </c>
      <c r="Z150" s="1">
        <f>SUMPRODUCT((Model_rxn!A$2:A$1901=Normalized_Fluxes!A150)*(Model_rxn!U$2:U$1901))</f>
        <v>0</v>
      </c>
      <c r="AA150" s="1">
        <f>SUMPRODUCT((Model_rxn!A$2:A$1901=Normalized_Fluxes!A150)*(Model_rxn!S$2:S$1901))</f>
        <v>0</v>
      </c>
      <c r="AB150" s="1">
        <f>SUMPRODUCT((Model_rxn!A$2:A$1901=Normalized_Fluxes!A150)*(Model_rxn!V$2:V$1901))</f>
        <v>1</v>
      </c>
      <c r="AC150" s="1">
        <f>SUMPRODUCT((Model_rxn!A$2:A$1901=Normalized_Fluxes!A150)*(Model_rxn!Z$2:Z$1901))</f>
        <v>0</v>
      </c>
      <c r="AD150" s="1">
        <f>SUMPRODUCT((Model_rxn!A$2:A$1901=Normalized_Fluxes!A150)*(Model_rxn!AA$2:AA$1901))</f>
        <v>0</v>
      </c>
      <c r="AE150" s="1"/>
      <c r="AF150" s="75"/>
      <c r="AG150" s="1" t="s">
        <v>169</v>
      </c>
      <c r="AH150" s="1">
        <v>0</v>
      </c>
      <c r="AI150" s="1">
        <v>0</v>
      </c>
      <c r="AJ150" s="1">
        <v>0</v>
      </c>
      <c r="AK150" s="1">
        <v>0</v>
      </c>
      <c r="AL150" s="1">
        <v>0</v>
      </c>
      <c r="AM150" s="1">
        <v>0</v>
      </c>
      <c r="AN150" s="1"/>
      <c r="AO150">
        <f t="shared" si="27"/>
        <v>0</v>
      </c>
      <c r="AP150">
        <f t="shared" si="28"/>
        <v>0</v>
      </c>
      <c r="AQ150">
        <f t="shared" si="29"/>
        <v>0</v>
      </c>
      <c r="AR150">
        <f t="shared" si="30"/>
        <v>0</v>
      </c>
      <c r="AS150">
        <f t="shared" si="31"/>
        <v>0</v>
      </c>
      <c r="AT150">
        <f t="shared" si="32"/>
        <v>0</v>
      </c>
      <c r="AV150">
        <f t="shared" si="33"/>
        <v>0</v>
      </c>
      <c r="AW150">
        <f t="shared" si="34"/>
        <v>0</v>
      </c>
      <c r="AX150">
        <f t="shared" si="35"/>
        <v>0</v>
      </c>
      <c r="AY150">
        <f t="shared" si="36"/>
        <v>0</v>
      </c>
      <c r="AZ150" t="s">
        <v>1137</v>
      </c>
      <c r="BA150" t="s">
        <v>5514</v>
      </c>
      <c r="BB150">
        <f>SUMPRODUCT((Model_rxn!A$2:A$1901=AG150)*(Model_rxn!V$2:V$1901))</f>
        <v>1</v>
      </c>
      <c r="BC150">
        <v>0</v>
      </c>
      <c r="BD150">
        <v>0</v>
      </c>
    </row>
    <row r="151" spans="1:57">
      <c r="A151" s="1" t="s">
        <v>158</v>
      </c>
      <c r="B151" s="1">
        <v>0.106903324455496</v>
      </c>
      <c r="C151" s="1">
        <v>0</v>
      </c>
      <c r="D151" s="1">
        <v>4.2354336679026799E-2</v>
      </c>
      <c r="E151" s="1">
        <v>0.33629966887417201</v>
      </c>
      <c r="F151" s="1">
        <v>0.28093579706803401</v>
      </c>
      <c r="G151" s="1">
        <v>0.36733390119250398</v>
      </c>
      <c r="H151" s="1"/>
      <c r="I151" s="1">
        <v>6.5421001111740373E-2</v>
      </c>
      <c r="J151" s="1">
        <v>0</v>
      </c>
      <c r="K151" s="1">
        <v>5.1982517192855328E-2</v>
      </c>
      <c r="L151" s="1">
        <v>0.11754597062626768</v>
      </c>
      <c r="M151" s="1">
        <v>0.1750770593776825</v>
      </c>
      <c r="N151" s="1">
        <v>0.11352637633067385</v>
      </c>
      <c r="O151" s="1"/>
      <c r="P151" s="1">
        <v>3.91345061015319E-2</v>
      </c>
      <c r="Q151" s="1">
        <v>3.4551127164937204E-2</v>
      </c>
      <c r="R151" s="1">
        <v>0.13538313544487468</v>
      </c>
      <c r="S151" s="1">
        <v>3.4434647993887589E-2</v>
      </c>
      <c r="T151" s="1">
        <f t="shared" si="25"/>
        <v>0.28906485267115634</v>
      </c>
      <c r="U151" s="1">
        <f t="shared" si="26"/>
        <v>2.6841921214449425E-2</v>
      </c>
      <c r="V151" s="1" t="s">
        <v>1548</v>
      </c>
      <c r="W151" s="1" t="s">
        <v>6993</v>
      </c>
      <c r="X151" s="1">
        <f>SUMPRODUCT((Model_rxn!A$2:A$1901=Normalized_Fluxes!A151)*(Model_rxn!T$2:T$1901))</f>
        <v>1</v>
      </c>
      <c r="Y151" s="1">
        <f>SUMPRODUCT((Model_rxn!A$2:A$1901=Normalized_Fluxes!A151)*(Model_rxn!D$2:D$1901))</f>
        <v>0</v>
      </c>
      <c r="Z151" s="1">
        <f>SUMPRODUCT((Model_rxn!A$2:A$1901=Normalized_Fluxes!A151)*(Model_rxn!U$2:U$1901))</f>
        <v>0</v>
      </c>
      <c r="AA151" s="1">
        <f>SUMPRODUCT((Model_rxn!A$2:A$1901=Normalized_Fluxes!A151)*(Model_rxn!S$2:S$1901))</f>
        <v>0</v>
      </c>
      <c r="AB151" s="1">
        <f>SUMPRODUCT((Model_rxn!A$2:A$1901=Normalized_Fluxes!A151)*(Model_rxn!V$2:V$1901))</f>
        <v>1</v>
      </c>
      <c r="AC151" s="1">
        <f>SUMPRODUCT((Model_rxn!A$2:A$1901=Normalized_Fluxes!A151)*(Model_rxn!Z$2:Z$1901))</f>
        <v>0</v>
      </c>
      <c r="AD151" s="1">
        <f>SUMPRODUCT((Model_rxn!A$2:A$1901=Normalized_Fluxes!A151)*(Model_rxn!AA$2:AA$1901))</f>
        <v>0</v>
      </c>
      <c r="AE151" s="1"/>
      <c r="AF151" s="75"/>
      <c r="AG151" s="1" t="s">
        <v>170</v>
      </c>
      <c r="AH151" s="1">
        <v>1.4159092616239699</v>
      </c>
      <c r="AI151" s="1">
        <v>0.87508579272477605</v>
      </c>
      <c r="AJ151" s="1">
        <v>1.6191232348437501</v>
      </c>
      <c r="AK151" s="1">
        <v>6.2292948414576399</v>
      </c>
      <c r="AL151" s="1">
        <v>6.5601145038167896</v>
      </c>
      <c r="AM151" s="1">
        <v>7.5503069577080399</v>
      </c>
      <c r="AN151" s="1"/>
      <c r="AO151">
        <f t="shared" si="27"/>
        <v>2.9073599858913268</v>
      </c>
      <c r="AP151">
        <f t="shared" si="28"/>
        <v>2.663632905381224</v>
      </c>
      <c r="AQ151">
        <f t="shared" si="29"/>
        <v>4.1982657409577593</v>
      </c>
      <c r="AR151">
        <f t="shared" si="30"/>
        <v>3.3539761277063236</v>
      </c>
      <c r="AS151">
        <f t="shared" si="31"/>
        <v>3.7289687656687613</v>
      </c>
      <c r="AT151">
        <f t="shared" si="32"/>
        <v>4.0184833187154432</v>
      </c>
      <c r="AV151">
        <f t="shared" si="33"/>
        <v>3.2564195440767705</v>
      </c>
      <c r="AW151">
        <f t="shared" si="34"/>
        <v>0.82471596103014866</v>
      </c>
      <c r="AX151">
        <f t="shared" si="35"/>
        <v>3.7004760706968427</v>
      </c>
      <c r="AY151">
        <f t="shared" si="36"/>
        <v>0.33316861643285028</v>
      </c>
      <c r="AZ151" t="s">
        <v>1188</v>
      </c>
      <c r="BA151" t="s">
        <v>1972</v>
      </c>
      <c r="BB151">
        <f>SUMPRODUCT((Model_rxn!A$2:A$1901=AG151)*(Model_rxn!V$2:V$1901))</f>
        <v>1</v>
      </c>
      <c r="BC151">
        <v>0</v>
      </c>
      <c r="BD151">
        <v>0</v>
      </c>
    </row>
    <row r="152" spans="1:57">
      <c r="A152" s="1" t="s">
        <v>159</v>
      </c>
      <c r="B152" s="1">
        <v>5.7404147810480796E-3</v>
      </c>
      <c r="C152" s="1">
        <v>3.6612109438401898E-3</v>
      </c>
      <c r="D152" s="1">
        <v>2.8622649166676001E-3</v>
      </c>
      <c r="E152" s="1">
        <v>1.00505063413445E-2</v>
      </c>
      <c r="F152" s="1">
        <v>5.6369876854832496E-3</v>
      </c>
      <c r="G152" s="1">
        <v>1.1366676084945401E-2</v>
      </c>
      <c r="H152" s="1"/>
      <c r="I152" s="1">
        <v>3.5129280000000059E-3</v>
      </c>
      <c r="J152" s="1">
        <v>3.5129279999999942E-3</v>
      </c>
      <c r="K152" s="1">
        <v>3.5129279999999972E-3</v>
      </c>
      <c r="L152" s="1">
        <v>3.5129279999999707E-3</v>
      </c>
      <c r="M152" s="1">
        <v>3.5129280000000054E-3</v>
      </c>
      <c r="N152" s="1">
        <v>3.5129280000000037E-3</v>
      </c>
      <c r="O152" s="1"/>
      <c r="P152" s="1">
        <v>3.5129279999999989E-3</v>
      </c>
      <c r="Q152" s="1">
        <v>6.0792715344729193E-18</v>
      </c>
      <c r="R152" s="1">
        <v>3.5129279999999933E-3</v>
      </c>
      <c r="S152" s="1">
        <v>1.9549340739251082E-17</v>
      </c>
      <c r="T152" s="1">
        <f t="shared" si="25"/>
        <v>1.0000000000000016</v>
      </c>
      <c r="U152" s="1">
        <f t="shared" si="26"/>
        <v>0.67360527593292985</v>
      </c>
      <c r="V152" s="1" t="s">
        <v>1243</v>
      </c>
      <c r="W152" s="1" t="s">
        <v>3708</v>
      </c>
      <c r="X152" s="1">
        <f>SUMPRODUCT((Model_rxn!A$2:A$1901=Normalized_Fluxes!A152)*(Model_rxn!T$2:T$1901))</f>
        <v>0</v>
      </c>
      <c r="Y152" s="1">
        <f>SUMPRODUCT((Model_rxn!A$2:A$1901=Normalized_Fluxes!A152)*(Model_rxn!D$2:D$1901))</f>
        <v>0</v>
      </c>
      <c r="Z152" s="1">
        <f>SUMPRODUCT((Model_rxn!A$2:A$1901=Normalized_Fluxes!A152)*(Model_rxn!U$2:U$1901))</f>
        <v>0</v>
      </c>
      <c r="AA152" s="1">
        <f>SUMPRODUCT((Model_rxn!A$2:A$1901=Normalized_Fluxes!A152)*(Model_rxn!S$2:S$1901))</f>
        <v>0</v>
      </c>
      <c r="AB152" s="1">
        <f>SUMPRODUCT((Model_rxn!A$2:A$1901=Normalized_Fluxes!A152)*(Model_rxn!V$2:V$1901))</f>
        <v>1</v>
      </c>
      <c r="AC152" s="1">
        <f>SUMPRODUCT((Model_rxn!A$2:A$1901=Normalized_Fluxes!A152)*(Model_rxn!Z$2:Z$1901))</f>
        <v>0</v>
      </c>
      <c r="AD152" s="1">
        <f>SUMPRODUCT((Model_rxn!A$2:A$1901=Normalized_Fluxes!A152)*(Model_rxn!AA$2:AA$1901))</f>
        <v>0</v>
      </c>
      <c r="AE152" s="1"/>
      <c r="AF152" s="75"/>
      <c r="AG152" s="1" t="s">
        <v>171</v>
      </c>
      <c r="AH152" s="1">
        <v>1.1139109614305099E-2</v>
      </c>
      <c r="AI152" s="1">
        <v>7.51432761899195E-3</v>
      </c>
      <c r="AJ152" s="1">
        <v>8.8211223192047293E-3</v>
      </c>
      <c r="AK152" s="1">
        <v>4.2480809512198903E-2</v>
      </c>
      <c r="AL152" s="1">
        <v>4.0238014087662997E-2</v>
      </c>
      <c r="AM152" s="1">
        <v>4.2975041273166398E-2</v>
      </c>
      <c r="AN152" s="1"/>
      <c r="AO152">
        <f t="shared" si="27"/>
        <v>2.2872511995538292E-2</v>
      </c>
      <c r="AP152">
        <f t="shared" si="28"/>
        <v>2.2872512014438524E-2</v>
      </c>
      <c r="AQ152">
        <f t="shared" si="29"/>
        <v>2.2872512006838625E-2</v>
      </c>
      <c r="AR152">
        <f t="shared" si="30"/>
        <v>2.2872511996271949E-2</v>
      </c>
      <c r="AS152">
        <f t="shared" si="31"/>
        <v>2.2872512002364495E-2</v>
      </c>
      <c r="AT152">
        <f t="shared" si="32"/>
        <v>2.2872511997810187E-2</v>
      </c>
      <c r="AV152">
        <f t="shared" si="33"/>
        <v>2.2872512005605149E-2</v>
      </c>
      <c r="AW152">
        <f t="shared" si="34"/>
        <v>9.5102993148804182E-12</v>
      </c>
      <c r="AX152">
        <f t="shared" si="35"/>
        <v>2.2872511998815542E-2</v>
      </c>
      <c r="AY152">
        <f t="shared" si="36"/>
        <v>3.1682546573310944E-12</v>
      </c>
      <c r="AZ152" t="s">
        <v>7304</v>
      </c>
      <c r="BA152" t="s">
        <v>7303</v>
      </c>
      <c r="BB152">
        <f>SUMPRODUCT((Model_rxn!A$2:A$1901=AG152)*(Model_rxn!V$2:V$1901))</f>
        <v>1</v>
      </c>
      <c r="BC152">
        <v>0</v>
      </c>
      <c r="BD152">
        <v>0</v>
      </c>
    </row>
    <row r="153" spans="1:57">
      <c r="A153" s="1" t="s">
        <v>160</v>
      </c>
      <c r="B153" s="1">
        <v>0</v>
      </c>
      <c r="C153" s="1">
        <v>0</v>
      </c>
      <c r="D153" s="1">
        <v>0</v>
      </c>
      <c r="E153" s="1">
        <v>0</v>
      </c>
      <c r="F153" s="1">
        <v>0</v>
      </c>
      <c r="G153" s="1">
        <v>0</v>
      </c>
      <c r="H153" s="1"/>
      <c r="I153" s="1">
        <v>0</v>
      </c>
      <c r="J153" s="1">
        <v>0</v>
      </c>
      <c r="K153" s="1">
        <v>0</v>
      </c>
      <c r="L153" s="1">
        <v>0</v>
      </c>
      <c r="M153" s="1">
        <v>0</v>
      </c>
      <c r="N153" s="1">
        <v>0</v>
      </c>
      <c r="O153" s="1"/>
      <c r="P153" s="1">
        <v>0</v>
      </c>
      <c r="Q153" s="1">
        <v>0</v>
      </c>
      <c r="R153" s="1">
        <v>0</v>
      </c>
      <c r="S153" s="1">
        <v>0</v>
      </c>
      <c r="T153" s="1" t="str">
        <f t="shared" si="25"/>
        <v>NA</v>
      </c>
      <c r="U153" s="1" t="str">
        <f t="shared" si="26"/>
        <v>NA</v>
      </c>
      <c r="V153" s="1" t="s">
        <v>1137</v>
      </c>
      <c r="W153" s="1" t="s">
        <v>3708</v>
      </c>
      <c r="X153" s="1">
        <f>SUMPRODUCT((Model_rxn!A$2:A$1901=Normalized_Fluxes!A153)*(Model_rxn!T$2:T$1901))</f>
        <v>0</v>
      </c>
      <c r="Y153" s="1">
        <f>SUMPRODUCT((Model_rxn!A$2:A$1901=Normalized_Fluxes!A153)*(Model_rxn!D$2:D$1901))</f>
        <v>0</v>
      </c>
      <c r="Z153" s="1">
        <f>SUMPRODUCT((Model_rxn!A$2:A$1901=Normalized_Fluxes!A153)*(Model_rxn!U$2:U$1901))</f>
        <v>0</v>
      </c>
      <c r="AA153" s="1">
        <f>SUMPRODUCT((Model_rxn!A$2:A$1901=Normalized_Fluxes!A153)*(Model_rxn!S$2:S$1901))</f>
        <v>0</v>
      </c>
      <c r="AB153" s="1">
        <f>SUMPRODUCT((Model_rxn!A$2:A$1901=Normalized_Fluxes!A153)*(Model_rxn!V$2:V$1901))</f>
        <v>1</v>
      </c>
      <c r="AC153" s="1">
        <f>SUMPRODUCT((Model_rxn!A$2:A$1901=Normalized_Fluxes!A153)*(Model_rxn!Z$2:Z$1901))</f>
        <v>0</v>
      </c>
      <c r="AD153" s="1">
        <f>SUMPRODUCT((Model_rxn!A$2:A$1901=Normalized_Fluxes!A153)*(Model_rxn!AA$2:AA$1901))</f>
        <v>0</v>
      </c>
      <c r="AE153" s="1"/>
      <c r="AF153" s="75"/>
      <c r="AG153" s="1" t="s">
        <v>172</v>
      </c>
      <c r="AH153" s="1">
        <v>0</v>
      </c>
      <c r="AI153" s="1">
        <v>0</v>
      </c>
      <c r="AJ153" s="1">
        <v>0</v>
      </c>
      <c r="AK153" s="1">
        <v>0</v>
      </c>
      <c r="AL153" s="1">
        <v>0</v>
      </c>
      <c r="AM153" s="1">
        <v>0</v>
      </c>
      <c r="AN153" s="1"/>
      <c r="AO153">
        <f t="shared" si="27"/>
        <v>0</v>
      </c>
      <c r="AP153">
        <f t="shared" si="28"/>
        <v>0</v>
      </c>
      <c r="AQ153">
        <f t="shared" si="29"/>
        <v>0</v>
      </c>
      <c r="AR153">
        <f t="shared" si="30"/>
        <v>0</v>
      </c>
      <c r="AS153">
        <f t="shared" si="31"/>
        <v>0</v>
      </c>
      <c r="AT153">
        <f t="shared" si="32"/>
        <v>0</v>
      </c>
      <c r="AV153">
        <f t="shared" si="33"/>
        <v>0</v>
      </c>
      <c r="AW153">
        <f t="shared" si="34"/>
        <v>0</v>
      </c>
      <c r="AX153">
        <f t="shared" si="35"/>
        <v>0</v>
      </c>
      <c r="AY153">
        <f t="shared" si="36"/>
        <v>0</v>
      </c>
      <c r="AZ153" t="s">
        <v>1137</v>
      </c>
      <c r="BA153" t="s">
        <v>1653</v>
      </c>
      <c r="BB153">
        <f>SUMPRODUCT((Model_rxn!A$2:A$1901=AG153)*(Model_rxn!V$2:V$1901))</f>
        <v>0</v>
      </c>
      <c r="BC153">
        <v>0</v>
      </c>
      <c r="BD153">
        <v>0</v>
      </c>
    </row>
    <row r="154" spans="1:57">
      <c r="A154" s="1" t="s">
        <v>162</v>
      </c>
      <c r="B154" s="1">
        <v>0.137640419241506</v>
      </c>
      <c r="C154" s="1">
        <v>8.6652855316060595E-2</v>
      </c>
      <c r="D154" s="1">
        <v>6.4701773357228307E-2</v>
      </c>
      <c r="E154" s="1">
        <v>0.22457983302592699</v>
      </c>
      <c r="F154" s="1">
        <v>9.6858978009549901E-2</v>
      </c>
      <c r="G154" s="1">
        <v>0.217029992913012</v>
      </c>
      <c r="H154" s="1"/>
      <c r="I154" s="1">
        <v>8.4231000916791796E-2</v>
      </c>
      <c r="J154" s="1">
        <v>8.314332235674228E-2</v>
      </c>
      <c r="K154" s="1">
        <v>7.9410074851103324E-2</v>
      </c>
      <c r="L154" s="1">
        <v>7.8496819650437449E-2</v>
      </c>
      <c r="M154" s="1">
        <v>6.0361780952154553E-2</v>
      </c>
      <c r="N154" s="1">
        <v>6.7074202981265332E-2</v>
      </c>
      <c r="O154" s="1"/>
      <c r="P154" s="1">
        <v>8.22614660415458E-2</v>
      </c>
      <c r="Q154" s="1">
        <v>2.5285539253093983E-3</v>
      </c>
      <c r="R154" s="1">
        <v>6.8644267861285788E-2</v>
      </c>
      <c r="S154" s="1">
        <v>9.168900421678625E-3</v>
      </c>
      <c r="T154" s="1">
        <f t="shared" si="25"/>
        <v>1.1983734200177825</v>
      </c>
      <c r="U154" s="1">
        <f t="shared" si="26"/>
        <v>0.11489452477210926</v>
      </c>
      <c r="V154" s="1" t="s">
        <v>1243</v>
      </c>
      <c r="W154" s="1" t="s">
        <v>6235</v>
      </c>
      <c r="X154" s="1">
        <f>SUMPRODUCT((Model_rxn!A$2:A$1901=Normalized_Fluxes!A154)*(Model_rxn!T$2:T$1901))</f>
        <v>0</v>
      </c>
      <c r="Y154" s="1">
        <f>SUMPRODUCT((Model_rxn!A$2:A$1901=Normalized_Fluxes!A154)*(Model_rxn!D$2:D$1901))</f>
        <v>1</v>
      </c>
      <c r="Z154" s="1">
        <f>SUMPRODUCT((Model_rxn!A$2:A$1901=Normalized_Fluxes!A154)*(Model_rxn!U$2:U$1901))</f>
        <v>0</v>
      </c>
      <c r="AA154" s="1">
        <f>SUMPRODUCT((Model_rxn!A$2:A$1901=Normalized_Fluxes!A154)*(Model_rxn!S$2:S$1901))</f>
        <v>0</v>
      </c>
      <c r="AB154" s="1">
        <f>SUMPRODUCT((Model_rxn!A$2:A$1901=Normalized_Fluxes!A154)*(Model_rxn!V$2:V$1901))</f>
        <v>1</v>
      </c>
      <c r="AC154" s="1">
        <f>SUMPRODUCT((Model_rxn!A$2:A$1901=Normalized_Fluxes!A154)*(Model_rxn!Z$2:Z$1901))</f>
        <v>0</v>
      </c>
      <c r="AD154" s="1">
        <f>SUMPRODUCT((Model_rxn!A$2:A$1901=Normalized_Fluxes!A154)*(Model_rxn!AA$2:AA$1901))</f>
        <v>0</v>
      </c>
      <c r="AE154" s="1"/>
      <c r="AF154" s="75"/>
      <c r="AG154" s="1" t="s">
        <v>173</v>
      </c>
      <c r="AH154" s="1">
        <v>6.3744416838744603E-3</v>
      </c>
      <c r="AI154" s="1">
        <v>4.3001321319025001E-3</v>
      </c>
      <c r="AJ154" s="1">
        <v>5.0479555211495599E-3</v>
      </c>
      <c r="AK154" s="1">
        <v>2.43099719955353E-2</v>
      </c>
      <c r="AL154" s="1">
        <v>2.3026514958473802E-2</v>
      </c>
      <c r="AM154" s="1">
        <v>2.45927999494597E-2</v>
      </c>
      <c r="AN154" s="1"/>
      <c r="AO154">
        <f t="shared" si="27"/>
        <v>1.3088972002936289E-2</v>
      </c>
      <c r="AP154">
        <f t="shared" si="28"/>
        <v>1.3088972006228206E-2</v>
      </c>
      <c r="AQ154">
        <f t="shared" si="29"/>
        <v>1.3088972025261512E-2</v>
      </c>
      <c r="AR154">
        <f t="shared" si="30"/>
        <v>1.3088971996572833E-2</v>
      </c>
      <c r="AS154">
        <f t="shared" si="31"/>
        <v>1.308897200077765E-2</v>
      </c>
      <c r="AT154">
        <f t="shared" si="32"/>
        <v>1.3088971999544931E-2</v>
      </c>
      <c r="AV154">
        <f t="shared" si="33"/>
        <v>1.3088972011475337E-2</v>
      </c>
      <c r="AW154">
        <f t="shared" si="34"/>
        <v>1.2052102556684506E-11</v>
      </c>
      <c r="AX154">
        <f t="shared" si="35"/>
        <v>1.3088971998965138E-2</v>
      </c>
      <c r="AY154">
        <f t="shared" si="36"/>
        <v>2.1615368804840381E-12</v>
      </c>
      <c r="AZ154" t="s">
        <v>1243</v>
      </c>
      <c r="BA154" t="s">
        <v>3708</v>
      </c>
      <c r="BB154">
        <f>SUMPRODUCT((Model_rxn!A$2:A$1901=AG154)*(Model_rxn!V$2:V$1901))</f>
        <v>1</v>
      </c>
      <c r="BC154">
        <v>0</v>
      </c>
      <c r="BD154">
        <v>0</v>
      </c>
    </row>
    <row r="155" spans="1:57">
      <c r="A155" s="1" t="s">
        <v>163</v>
      </c>
      <c r="B155" s="1">
        <v>1.1133546060398699E-2</v>
      </c>
      <c r="C155" s="1">
        <v>3.70998288961937E-3</v>
      </c>
      <c r="D155" s="1">
        <v>4.90739960136948E-3</v>
      </c>
      <c r="E155" s="1">
        <v>9.9830999971772093E-3</v>
      </c>
      <c r="F155" s="1">
        <v>0</v>
      </c>
      <c r="G155" s="1">
        <v>1.47369255602688E-2</v>
      </c>
      <c r="H155" s="1"/>
      <c r="I155" s="1">
        <v>6.8133309502285541E-3</v>
      </c>
      <c r="J155" s="1">
        <v>3.5597246300140121E-3</v>
      </c>
      <c r="K155" s="1">
        <v>6.0229720059981808E-3</v>
      </c>
      <c r="L155" s="1">
        <v>3.4893676314214426E-3</v>
      </c>
      <c r="M155" s="1">
        <v>0</v>
      </c>
      <c r="N155" s="1">
        <v>4.554520428637048E-3</v>
      </c>
      <c r="O155" s="1"/>
      <c r="P155" s="1">
        <v>5.4653425287469158E-3</v>
      </c>
      <c r="Q155" s="1">
        <v>1.6969683253259746E-3</v>
      </c>
      <c r="R155" s="1">
        <v>2.6812960200194966E-3</v>
      </c>
      <c r="S155" s="1">
        <v>2.3823620381007069E-3</v>
      </c>
      <c r="T155" s="1">
        <f t="shared" si="25"/>
        <v>2.038321202858898</v>
      </c>
      <c r="U155" s="1">
        <f t="shared" si="26"/>
        <v>0.18212624048836931</v>
      </c>
      <c r="V155" s="1" t="s">
        <v>1243</v>
      </c>
      <c r="W155" s="1" t="s">
        <v>4711</v>
      </c>
      <c r="X155" s="1">
        <f>SUMPRODUCT((Model_rxn!A$2:A$1901=Normalized_Fluxes!A155)*(Model_rxn!T$2:T$1901))</f>
        <v>0</v>
      </c>
      <c r="Y155" s="1">
        <f>SUMPRODUCT((Model_rxn!A$2:A$1901=Normalized_Fluxes!A155)*(Model_rxn!D$2:D$1901))</f>
        <v>0</v>
      </c>
      <c r="Z155" s="1">
        <f>SUMPRODUCT((Model_rxn!A$2:A$1901=Normalized_Fluxes!A155)*(Model_rxn!U$2:U$1901))</f>
        <v>0</v>
      </c>
      <c r="AA155" s="1">
        <f>SUMPRODUCT((Model_rxn!A$2:A$1901=Normalized_Fluxes!A155)*(Model_rxn!S$2:S$1901))</f>
        <v>0</v>
      </c>
      <c r="AB155" s="1">
        <f>SUMPRODUCT((Model_rxn!A$2:A$1901=Normalized_Fluxes!A155)*(Model_rxn!V$2:V$1901))</f>
        <v>1</v>
      </c>
      <c r="AC155" s="1">
        <f>SUMPRODUCT((Model_rxn!A$2:A$1901=Normalized_Fluxes!A155)*(Model_rxn!Z$2:Z$1901))</f>
        <v>0</v>
      </c>
      <c r="AD155" s="1">
        <f>SUMPRODUCT((Model_rxn!A$2:A$1901=Normalized_Fluxes!A155)*(Model_rxn!AA$2:AA$1901))</f>
        <v>0</v>
      </c>
      <c r="AE155" s="1"/>
      <c r="AF155" s="75"/>
      <c r="AG155" s="1" t="s">
        <v>174</v>
      </c>
      <c r="AH155" s="1">
        <v>0</v>
      </c>
      <c r="AI155" s="1">
        <v>0</v>
      </c>
      <c r="AJ155" s="1">
        <v>0</v>
      </c>
      <c r="AK155" s="1">
        <v>0</v>
      </c>
      <c r="AL155" s="1">
        <v>0</v>
      </c>
      <c r="AM155" s="1">
        <v>0</v>
      </c>
      <c r="AN155" s="1"/>
      <c r="AO155">
        <f t="shared" si="27"/>
        <v>0</v>
      </c>
      <c r="AP155">
        <f t="shared" si="28"/>
        <v>0</v>
      </c>
      <c r="AQ155">
        <f t="shared" si="29"/>
        <v>0</v>
      </c>
      <c r="AR155">
        <f t="shared" si="30"/>
        <v>0</v>
      </c>
      <c r="AS155">
        <f t="shared" si="31"/>
        <v>0</v>
      </c>
      <c r="AT155">
        <f t="shared" si="32"/>
        <v>0</v>
      </c>
      <c r="AV155">
        <f t="shared" si="33"/>
        <v>0</v>
      </c>
      <c r="AW155">
        <f t="shared" si="34"/>
        <v>0</v>
      </c>
      <c r="AX155">
        <f t="shared" si="35"/>
        <v>0</v>
      </c>
      <c r="AY155">
        <f t="shared" si="36"/>
        <v>0</v>
      </c>
      <c r="AZ155" t="s">
        <v>1552</v>
      </c>
      <c r="BA155" t="s">
        <v>2318</v>
      </c>
      <c r="BB155">
        <f>SUMPRODUCT((Model_rxn!A$2:A$1901=AG155)*(Model_rxn!V$2:V$1901))</f>
        <v>0</v>
      </c>
      <c r="BC155">
        <v>0</v>
      </c>
      <c r="BD155">
        <v>1</v>
      </c>
    </row>
    <row r="156" spans="1:57">
      <c r="A156" s="1" t="s">
        <v>164</v>
      </c>
      <c r="B156" s="1">
        <v>0</v>
      </c>
      <c r="C156" s="1">
        <v>0</v>
      </c>
      <c r="D156" s="1">
        <v>0</v>
      </c>
      <c r="E156" s="1">
        <v>0</v>
      </c>
      <c r="F156" s="1">
        <v>0</v>
      </c>
      <c r="G156" s="1">
        <v>0</v>
      </c>
      <c r="H156" s="1"/>
      <c r="I156" s="1">
        <v>0</v>
      </c>
      <c r="J156" s="1">
        <v>0</v>
      </c>
      <c r="K156" s="1">
        <v>0</v>
      </c>
      <c r="L156" s="1">
        <v>0</v>
      </c>
      <c r="M156" s="1">
        <v>0</v>
      </c>
      <c r="N156" s="1">
        <v>0</v>
      </c>
      <c r="O156" s="1"/>
      <c r="P156" s="1">
        <v>0</v>
      </c>
      <c r="Q156" s="1">
        <v>0</v>
      </c>
      <c r="R156" s="1">
        <v>0</v>
      </c>
      <c r="S156" s="1">
        <v>0</v>
      </c>
      <c r="T156" s="1" t="str">
        <f t="shared" si="25"/>
        <v>NA</v>
      </c>
      <c r="U156" s="1" t="str">
        <f t="shared" si="26"/>
        <v>NA</v>
      </c>
      <c r="V156" s="1" t="s">
        <v>1137</v>
      </c>
      <c r="W156" s="1" t="s">
        <v>5514</v>
      </c>
      <c r="X156" s="1">
        <f>SUMPRODUCT((Model_rxn!A$2:A$1901=Normalized_Fluxes!A156)*(Model_rxn!T$2:T$1901))</f>
        <v>0</v>
      </c>
      <c r="Y156" s="1">
        <f>SUMPRODUCT((Model_rxn!A$2:A$1901=Normalized_Fluxes!A156)*(Model_rxn!D$2:D$1901))</f>
        <v>0</v>
      </c>
      <c r="Z156" s="1">
        <f>SUMPRODUCT((Model_rxn!A$2:A$1901=Normalized_Fluxes!A156)*(Model_rxn!U$2:U$1901))</f>
        <v>0</v>
      </c>
      <c r="AA156" s="1">
        <f>SUMPRODUCT((Model_rxn!A$2:A$1901=Normalized_Fluxes!A156)*(Model_rxn!S$2:S$1901))</f>
        <v>0</v>
      </c>
      <c r="AB156" s="1">
        <f>SUMPRODUCT((Model_rxn!A$2:A$1901=Normalized_Fluxes!A156)*(Model_rxn!V$2:V$1901))</f>
        <v>1</v>
      </c>
      <c r="AC156" s="1">
        <f>SUMPRODUCT((Model_rxn!A$2:A$1901=Normalized_Fluxes!A156)*(Model_rxn!Z$2:Z$1901))</f>
        <v>0</v>
      </c>
      <c r="AD156" s="1">
        <f>SUMPRODUCT((Model_rxn!A$2:A$1901=Normalized_Fluxes!A156)*(Model_rxn!AA$2:AA$1901))</f>
        <v>0</v>
      </c>
      <c r="AE156" s="1"/>
      <c r="AF156" s="75"/>
      <c r="AG156" s="1" t="s">
        <v>175</v>
      </c>
      <c r="AH156" s="1">
        <v>0.20280928415834101</v>
      </c>
      <c r="AI156" s="1">
        <v>0.12802914312866201</v>
      </c>
      <c r="AJ156" s="1">
        <v>0.154539783360744</v>
      </c>
      <c r="AK156" s="1">
        <v>0.92877425461429197</v>
      </c>
      <c r="AL156" s="1">
        <v>0.984017175572519</v>
      </c>
      <c r="AM156" s="1">
        <v>0.68212824010913997</v>
      </c>
      <c r="AN156" s="1"/>
      <c r="AO156">
        <f t="shared" si="27"/>
        <v>0.41643883087037675</v>
      </c>
      <c r="AP156">
        <f t="shared" si="28"/>
        <v>0.38970194844943828</v>
      </c>
      <c r="AQ156">
        <f t="shared" si="29"/>
        <v>0.40071012763957803</v>
      </c>
      <c r="AR156">
        <f t="shared" si="30"/>
        <v>0.50007051476722963</v>
      </c>
      <c r="AS156">
        <f t="shared" si="31"/>
        <v>0.55934531485031447</v>
      </c>
      <c r="AT156">
        <f t="shared" si="32"/>
        <v>0.36304761772697414</v>
      </c>
      <c r="AV156">
        <f t="shared" si="33"/>
        <v>0.40228363565313102</v>
      </c>
      <c r="AW156">
        <f t="shared" si="34"/>
        <v>1.3437714314544299E-2</v>
      </c>
      <c r="AX156">
        <f t="shared" si="35"/>
        <v>0.47415448244817271</v>
      </c>
      <c r="AY156">
        <f t="shared" si="36"/>
        <v>0.10068230739486221</v>
      </c>
      <c r="AZ156" t="s">
        <v>1243</v>
      </c>
      <c r="BA156" t="s">
        <v>6593</v>
      </c>
      <c r="BB156">
        <f>SUMPRODUCT((Model_rxn!A$2:A$1901=AG156)*(Model_rxn!V$2:V$1901))</f>
        <v>1</v>
      </c>
      <c r="BC156">
        <v>0</v>
      </c>
      <c r="BD156">
        <v>0</v>
      </c>
    </row>
    <row r="157" spans="1:57">
      <c r="A157" s="1" t="s">
        <v>165</v>
      </c>
      <c r="B157" s="1">
        <v>0.434216239687364</v>
      </c>
      <c r="C157" s="1">
        <v>0.27254445385266701</v>
      </c>
      <c r="D157" s="1">
        <v>0.23977678960676599</v>
      </c>
      <c r="E157" s="1">
        <v>0.39838576158940397</v>
      </c>
      <c r="F157" s="1">
        <v>0.30498585572842901</v>
      </c>
      <c r="G157" s="1">
        <v>0.39927597955706901</v>
      </c>
      <c r="H157" s="1"/>
      <c r="I157" s="1">
        <v>0.26572476809314366</v>
      </c>
      <c r="J157" s="1">
        <v>0.26150611310571115</v>
      </c>
      <c r="K157" s="1">
        <v>0.29428394033505056</v>
      </c>
      <c r="L157" s="1">
        <v>0.13924676520342485</v>
      </c>
      <c r="M157" s="1">
        <v>0.1900648736472291</v>
      </c>
      <c r="N157" s="1">
        <v>0.12339823514203661</v>
      </c>
      <c r="O157" s="1"/>
      <c r="P157" s="1">
        <v>0.27383827384463516</v>
      </c>
      <c r="Q157" s="1">
        <v>1.7831663443260697E-2</v>
      </c>
      <c r="R157" s="1">
        <v>0.15090329133089686</v>
      </c>
      <c r="S157" s="1">
        <v>3.4828381004804454E-2</v>
      </c>
      <c r="T157" s="1">
        <f t="shared" si="25"/>
        <v>1.8146607103762211</v>
      </c>
      <c r="U157" s="1">
        <f t="shared" si="26"/>
        <v>1.238552548979804E-2</v>
      </c>
      <c r="V157" s="1" t="s">
        <v>1137</v>
      </c>
      <c r="W157" s="1" t="s">
        <v>1371</v>
      </c>
      <c r="X157" s="1">
        <f>SUMPRODUCT((Model_rxn!A$2:A$1901=Normalized_Fluxes!A157)*(Model_rxn!T$2:T$1901))</f>
        <v>0</v>
      </c>
      <c r="Y157" s="1">
        <f>SUMPRODUCT((Model_rxn!A$2:A$1901=Normalized_Fluxes!A157)*(Model_rxn!D$2:D$1901))</f>
        <v>0</v>
      </c>
      <c r="Z157" s="1">
        <f>SUMPRODUCT((Model_rxn!A$2:A$1901=Normalized_Fluxes!A157)*(Model_rxn!U$2:U$1901))</f>
        <v>0</v>
      </c>
      <c r="AA157" s="1">
        <f>SUMPRODUCT((Model_rxn!A$2:A$1901=Normalized_Fluxes!A157)*(Model_rxn!S$2:S$1901))</f>
        <v>0</v>
      </c>
      <c r="AB157" s="1">
        <f>SUMPRODUCT((Model_rxn!A$2:A$1901=Normalized_Fluxes!A157)*(Model_rxn!V$2:V$1901))</f>
        <v>0</v>
      </c>
      <c r="AC157" s="1">
        <f>SUMPRODUCT((Model_rxn!A$2:A$1901=Normalized_Fluxes!A157)*(Model_rxn!Z$2:Z$1901))</f>
        <v>0</v>
      </c>
      <c r="AD157" s="1">
        <f>SUMPRODUCT((Model_rxn!A$2:A$1901=Normalized_Fluxes!A157)*(Model_rxn!AA$2:AA$1901))</f>
        <v>0</v>
      </c>
      <c r="AE157" s="1"/>
      <c r="AF157" s="75"/>
      <c r="AG157" s="1" t="s">
        <v>176</v>
      </c>
      <c r="AH157" s="1">
        <v>0.17822329682530799</v>
      </c>
      <c r="AI157" s="1">
        <v>0.121577990459627</v>
      </c>
      <c r="AJ157" s="1">
        <v>0.115775213736924</v>
      </c>
      <c r="AK157" s="1">
        <v>0.60834744074963898</v>
      </c>
      <c r="AL157" s="1">
        <v>0.42938931297976501</v>
      </c>
      <c r="AM157" s="1">
        <v>0.38517218999913799</v>
      </c>
      <c r="AN157" s="1"/>
      <c r="AO157">
        <f t="shared" si="27"/>
        <v>0.36595514683563346</v>
      </c>
      <c r="AP157">
        <f t="shared" si="28"/>
        <v>0.37006558516970223</v>
      </c>
      <c r="AQ157">
        <f t="shared" si="29"/>
        <v>0.30019649093028788</v>
      </c>
      <c r="AR157">
        <f t="shared" si="30"/>
        <v>0.32754635083994221</v>
      </c>
      <c r="AS157">
        <f t="shared" si="31"/>
        <v>0.24407795557256165</v>
      </c>
      <c r="AT157">
        <f t="shared" si="32"/>
        <v>0.20499935022701141</v>
      </c>
      <c r="AV157">
        <f t="shared" si="33"/>
        <v>0.34540574097854115</v>
      </c>
      <c r="AW157">
        <f t="shared" si="34"/>
        <v>3.9206264082014546E-2</v>
      </c>
      <c r="AX157">
        <f t="shared" si="35"/>
        <v>0.25887455221317174</v>
      </c>
      <c r="AY157">
        <f t="shared" si="36"/>
        <v>6.259909179784548E-2</v>
      </c>
      <c r="AZ157" t="s">
        <v>1137</v>
      </c>
      <c r="BA157" t="s">
        <v>3670</v>
      </c>
      <c r="BB157">
        <f>SUMPRODUCT((Model_rxn!A$2:A$1901=AG157)*(Model_rxn!V$2:V$1901))</f>
        <v>1</v>
      </c>
      <c r="BC157">
        <v>0</v>
      </c>
      <c r="BD157">
        <v>0</v>
      </c>
    </row>
    <row r="158" spans="1:57">
      <c r="A158" s="1" t="s">
        <v>166</v>
      </c>
      <c r="B158" s="1">
        <v>1.5993631495151199</v>
      </c>
      <c r="C158" s="1">
        <v>1.4765029635901701</v>
      </c>
      <c r="D158" s="1">
        <v>1.14002964513035</v>
      </c>
      <c r="E158" s="1">
        <v>0.99337748344370802</v>
      </c>
      <c r="F158" s="1">
        <v>0.76909476661951903</v>
      </c>
      <c r="G158" s="1">
        <v>1.01682282793867</v>
      </c>
      <c r="H158" s="1"/>
      <c r="I158" s="1">
        <v>0.97875289580974334</v>
      </c>
      <c r="J158" s="1">
        <v>1.4167030205144289</v>
      </c>
      <c r="K158" s="1">
        <v>1.3991863708657393</v>
      </c>
      <c r="L158" s="1">
        <v>0.34721271323451369</v>
      </c>
      <c r="M158" s="1">
        <v>0.47929402919736186</v>
      </c>
      <c r="N158" s="1">
        <v>0.31425417216172019</v>
      </c>
      <c r="O158" s="1"/>
      <c r="P158" s="1">
        <v>1.2648807623966372</v>
      </c>
      <c r="Q158" s="1">
        <v>0.24794873518916058</v>
      </c>
      <c r="R158" s="1">
        <v>0.38025363819786523</v>
      </c>
      <c r="S158" s="1">
        <v>8.7340229244098233E-2</v>
      </c>
      <c r="T158" s="1">
        <f t="shared" si="25"/>
        <v>3.3264133076840032</v>
      </c>
      <c r="U158" s="1">
        <f t="shared" si="26"/>
        <v>1.6557938094581767E-2</v>
      </c>
      <c r="V158" s="1" t="s">
        <v>1137</v>
      </c>
      <c r="W158" s="1" t="s">
        <v>5514</v>
      </c>
      <c r="X158" s="1">
        <f>SUMPRODUCT((Model_rxn!A$2:A$1901=Normalized_Fluxes!A158)*(Model_rxn!T$2:T$1901))</f>
        <v>0</v>
      </c>
      <c r="Y158" s="1">
        <f>SUMPRODUCT((Model_rxn!A$2:A$1901=Normalized_Fluxes!A158)*(Model_rxn!D$2:D$1901))</f>
        <v>0</v>
      </c>
      <c r="Z158" s="1">
        <f>SUMPRODUCT((Model_rxn!A$2:A$1901=Normalized_Fluxes!A158)*(Model_rxn!U$2:U$1901))</f>
        <v>0</v>
      </c>
      <c r="AA158" s="1">
        <f>SUMPRODUCT((Model_rxn!A$2:A$1901=Normalized_Fluxes!A158)*(Model_rxn!S$2:S$1901))</f>
        <v>0</v>
      </c>
      <c r="AB158" s="1">
        <f>SUMPRODUCT((Model_rxn!A$2:A$1901=Normalized_Fluxes!A158)*(Model_rxn!V$2:V$1901))</f>
        <v>0</v>
      </c>
      <c r="AC158" s="1">
        <f>SUMPRODUCT((Model_rxn!A$2:A$1901=Normalized_Fluxes!A158)*(Model_rxn!Z$2:Z$1901))</f>
        <v>0</v>
      </c>
      <c r="AD158" s="1">
        <f>SUMPRODUCT((Model_rxn!A$2:A$1901=Normalized_Fluxes!A158)*(Model_rxn!AA$2:AA$1901))</f>
        <v>0</v>
      </c>
      <c r="AE158" s="1">
        <v>1</v>
      </c>
      <c r="AF158" s="75"/>
      <c r="AG158" s="1" t="s">
        <v>177</v>
      </c>
      <c r="AH158" s="1">
        <v>1.8297564878594099E-2</v>
      </c>
      <c r="AI158" s="1">
        <v>8.8623002520762297E-3</v>
      </c>
      <c r="AJ158" s="1">
        <v>1.8207515924586901E-2</v>
      </c>
      <c r="AK158" s="1">
        <v>7.1232761547435006E-2</v>
      </c>
      <c r="AL158" s="1">
        <v>6.2220472958870197E-2</v>
      </c>
      <c r="AM158" s="1">
        <v>7.3384651957894606E-2</v>
      </c>
      <c r="AN158" s="2"/>
      <c r="AO158">
        <f t="shared" si="27"/>
        <v>3.7571339780813534E-2</v>
      </c>
      <c r="AP158">
        <f t="shared" si="28"/>
        <v>2.6975543158227092E-2</v>
      </c>
      <c r="AQ158">
        <f t="shared" si="29"/>
        <v>4.7210730282375761E-2</v>
      </c>
      <c r="AR158">
        <f t="shared" si="30"/>
        <v>3.835313431476442E-2</v>
      </c>
      <c r="AS158">
        <f t="shared" si="31"/>
        <v>3.536801074337536E-2</v>
      </c>
      <c r="AT158">
        <f t="shared" si="32"/>
        <v>3.9057352422139931E-2</v>
      </c>
      <c r="AV158">
        <f t="shared" si="33"/>
        <v>3.725253774047213E-2</v>
      </c>
      <c r="AW158">
        <f t="shared" si="34"/>
        <v>1.0121359866293757E-2</v>
      </c>
      <c r="AX158">
        <f t="shared" si="35"/>
        <v>3.759283249342657E-2</v>
      </c>
      <c r="AY158">
        <f t="shared" si="36"/>
        <v>1.9586614435155927E-3</v>
      </c>
      <c r="AZ158" t="s">
        <v>1243</v>
      </c>
      <c r="BA158" t="s">
        <v>4711</v>
      </c>
      <c r="BB158">
        <f>SUMPRODUCT((Model_rxn!A$2:A$1901=AG158)*(Model_rxn!V$2:V$1901))</f>
        <v>1</v>
      </c>
      <c r="BC158">
        <v>0</v>
      </c>
      <c r="BD158">
        <v>0</v>
      </c>
    </row>
    <row r="159" spans="1:57">
      <c r="A159" s="1" t="s">
        <v>167</v>
      </c>
      <c r="B159" s="1">
        <v>2.1534210699901402</v>
      </c>
      <c r="C159" s="1">
        <v>0.84649406504468006</v>
      </c>
      <c r="D159" s="1">
        <v>0.72286151873413396</v>
      </c>
      <c r="E159" s="1">
        <v>4.59789639341761</v>
      </c>
      <c r="F159" s="1">
        <v>1.4763083451252801</v>
      </c>
      <c r="G159" s="1">
        <v>4.7329591197922101</v>
      </c>
      <c r="H159" s="1"/>
      <c r="I159" s="1">
        <v>1.3178164751323354</v>
      </c>
      <c r="J159" s="1">
        <v>0.81221015356471959</v>
      </c>
      <c r="K159" s="1">
        <v>0.88718568798310937</v>
      </c>
      <c r="L159" s="1">
        <v>1.607091069142579</v>
      </c>
      <c r="M159" s="1">
        <v>0.92002417099118894</v>
      </c>
      <c r="N159" s="1">
        <v>1.4627446485252147</v>
      </c>
      <c r="O159" s="1"/>
      <c r="P159" s="1">
        <v>1.005737438893388</v>
      </c>
      <c r="Q159" s="1">
        <v>0.27285587099273428</v>
      </c>
      <c r="R159" s="1">
        <v>1.329953296219661</v>
      </c>
      <c r="S159" s="1">
        <v>0.36227115268703958</v>
      </c>
      <c r="T159" s="1">
        <f t="shared" si="25"/>
        <v>0.75622011821930624</v>
      </c>
      <c r="U159" s="1">
        <f t="shared" si="26"/>
        <v>0.28810083877630216</v>
      </c>
      <c r="V159" s="1" t="s">
        <v>1188</v>
      </c>
      <c r="W159" s="1" t="s">
        <v>1972</v>
      </c>
      <c r="X159" s="1">
        <f>SUMPRODUCT((Model_rxn!A$2:A$1901=Normalized_Fluxes!A159)*(Model_rxn!T$2:T$1901))</f>
        <v>0</v>
      </c>
      <c r="Y159" s="1">
        <f>SUMPRODUCT((Model_rxn!A$2:A$1901=Normalized_Fluxes!A159)*(Model_rxn!D$2:D$1901))</f>
        <v>1</v>
      </c>
      <c r="Z159" s="1">
        <f>SUMPRODUCT((Model_rxn!A$2:A$1901=Normalized_Fluxes!A159)*(Model_rxn!U$2:U$1901))</f>
        <v>0</v>
      </c>
      <c r="AA159" s="1">
        <f>SUMPRODUCT((Model_rxn!A$2:A$1901=Normalized_Fluxes!A159)*(Model_rxn!S$2:S$1901))</f>
        <v>0</v>
      </c>
      <c r="AB159" s="1">
        <f>SUMPRODUCT((Model_rxn!A$2:A$1901=Normalized_Fluxes!A159)*(Model_rxn!V$2:V$1901))</f>
        <v>1</v>
      </c>
      <c r="AC159" s="1">
        <f>SUMPRODUCT((Model_rxn!A$2:A$1901=Normalized_Fluxes!A159)*(Model_rxn!Z$2:Z$1901))</f>
        <v>0</v>
      </c>
      <c r="AD159" s="1">
        <f>SUMPRODUCT((Model_rxn!A$2:A$1901=Normalized_Fluxes!A159)*(Model_rxn!AA$2:AA$1901))</f>
        <v>0</v>
      </c>
      <c r="AE159" s="1"/>
      <c r="AF159" s="75"/>
      <c r="AG159" s="1" t="s">
        <v>178</v>
      </c>
      <c r="AH159" s="1">
        <v>8.4710287157311703E-5</v>
      </c>
      <c r="AI159" s="1">
        <v>5.7144669777519803E-5</v>
      </c>
      <c r="AJ159" s="1">
        <v>6.70825609981727E-5</v>
      </c>
      <c r="AK159" s="1">
        <v>3.2305641940411003E-4</v>
      </c>
      <c r="AL159" s="1">
        <v>3.0600050268569099E-4</v>
      </c>
      <c r="AM159" s="1">
        <v>3.2681495643120499E-4</v>
      </c>
      <c r="AN159" s="1"/>
      <c r="AO159">
        <f t="shared" si="27"/>
        <v>1.7394002988020476E-4</v>
      </c>
      <c r="AP159">
        <f t="shared" si="28"/>
        <v>1.7393999999999786E-4</v>
      </c>
      <c r="AQ159">
        <f t="shared" si="29"/>
        <v>1.7394007546406168E-4</v>
      </c>
      <c r="AR159">
        <f t="shared" si="30"/>
        <v>1.7393999580378268E-4</v>
      </c>
      <c r="AS159">
        <f t="shared" si="31"/>
        <v>1.7393999999999838E-4</v>
      </c>
      <c r="AT159">
        <f t="shared" si="32"/>
        <v>1.7394000774826446E-4</v>
      </c>
      <c r="AV159">
        <f t="shared" si="33"/>
        <v>1.7394003511475478E-4</v>
      </c>
      <c r="AW159">
        <f t="shared" si="34"/>
        <v>3.8003376393331123E-11</v>
      </c>
      <c r="AX159">
        <f t="shared" si="35"/>
        <v>1.7394000118401516E-4</v>
      </c>
      <c r="AY159">
        <f t="shared" si="36"/>
        <v>6.0596273056620111E-12</v>
      </c>
      <c r="AZ159" t="s">
        <v>1500</v>
      </c>
      <c r="BA159" t="s">
        <v>3489</v>
      </c>
      <c r="BB159">
        <f>SUMPRODUCT((Model_rxn!A$2:A$1901=AG159)*(Model_rxn!V$2:V$1901))</f>
        <v>1</v>
      </c>
      <c r="BC159">
        <v>0</v>
      </c>
      <c r="BD159">
        <v>0</v>
      </c>
    </row>
    <row r="160" spans="1:57">
      <c r="A160" s="1" t="s">
        <v>168</v>
      </c>
      <c r="B160" s="1">
        <v>0.37583901510109402</v>
      </c>
      <c r="C160" s="1">
        <v>0.23970844750682199</v>
      </c>
      <c r="D160" s="1">
        <v>0.187399494334512</v>
      </c>
      <c r="E160" s="1">
        <v>0.65803126580142102</v>
      </c>
      <c r="F160" s="1">
        <v>0.369067389841507</v>
      </c>
      <c r="G160" s="1">
        <v>0.74420412246918799</v>
      </c>
      <c r="H160" s="1"/>
      <c r="I160" s="1">
        <v>0.23</v>
      </c>
      <c r="J160" s="1">
        <v>0.23</v>
      </c>
      <c r="K160" s="1">
        <v>0.23000000000000004</v>
      </c>
      <c r="L160" s="1">
        <v>0.23</v>
      </c>
      <c r="M160" s="1">
        <v>0.23</v>
      </c>
      <c r="N160" s="1">
        <v>0.23</v>
      </c>
      <c r="O160" s="1"/>
      <c r="P160" s="1">
        <v>0.23</v>
      </c>
      <c r="Q160" s="1">
        <v>1.962615573354719E-17</v>
      </c>
      <c r="R160" s="1">
        <v>0.23</v>
      </c>
      <c r="S160" s="1">
        <v>0</v>
      </c>
      <c r="T160" s="1">
        <f t="shared" si="25"/>
        <v>1</v>
      </c>
      <c r="U160" s="1">
        <f t="shared" si="26"/>
        <v>1</v>
      </c>
      <c r="V160" s="1" t="s">
        <v>1243</v>
      </c>
      <c r="W160" s="1" t="s">
        <v>1529</v>
      </c>
      <c r="X160" s="1">
        <f>SUMPRODUCT((Model_rxn!A$2:A$1901=Normalized_Fluxes!A160)*(Model_rxn!T$2:T$1901))</f>
        <v>0</v>
      </c>
      <c r="Y160" s="1">
        <f>SUMPRODUCT((Model_rxn!A$2:A$1901=Normalized_Fluxes!A160)*(Model_rxn!D$2:D$1901))</f>
        <v>0</v>
      </c>
      <c r="Z160" s="1">
        <f>SUMPRODUCT((Model_rxn!A$2:A$1901=Normalized_Fluxes!A160)*(Model_rxn!U$2:U$1901))</f>
        <v>0</v>
      </c>
      <c r="AA160" s="1">
        <f>SUMPRODUCT((Model_rxn!A$2:A$1901=Normalized_Fluxes!A160)*(Model_rxn!S$2:S$1901))</f>
        <v>0</v>
      </c>
      <c r="AB160" s="1">
        <f>SUMPRODUCT((Model_rxn!A$2:A$1901=Normalized_Fluxes!A160)*(Model_rxn!V$2:V$1901))</f>
        <v>0</v>
      </c>
      <c r="AC160" s="1">
        <f>SUMPRODUCT((Model_rxn!A$2:A$1901=Normalized_Fluxes!A160)*(Model_rxn!Z$2:Z$1901))</f>
        <v>5</v>
      </c>
      <c r="AD160" s="1">
        <f>SUMPRODUCT((Model_rxn!A$2:A$1901=Normalized_Fluxes!A160)*(Model_rxn!AA$2:AA$1901))</f>
        <v>0</v>
      </c>
      <c r="AE160" s="1"/>
      <c r="AF160" s="75"/>
      <c r="AG160" s="1" t="s">
        <v>179</v>
      </c>
      <c r="AH160" s="1">
        <v>0</v>
      </c>
      <c r="AI160" s="1">
        <v>0</v>
      </c>
      <c r="AJ160" s="1">
        <v>0</v>
      </c>
      <c r="AK160" s="1">
        <v>0</v>
      </c>
      <c r="AL160" s="1">
        <v>0</v>
      </c>
      <c r="AM160" s="1">
        <v>0</v>
      </c>
      <c r="AN160" s="1"/>
      <c r="AO160">
        <f t="shared" si="27"/>
        <v>0</v>
      </c>
      <c r="AP160">
        <f t="shared" si="28"/>
        <v>0</v>
      </c>
      <c r="AQ160">
        <f t="shared" si="29"/>
        <v>0</v>
      </c>
      <c r="AR160">
        <f t="shared" si="30"/>
        <v>0</v>
      </c>
      <c r="AS160">
        <f t="shared" si="31"/>
        <v>0</v>
      </c>
      <c r="AT160">
        <f t="shared" si="32"/>
        <v>0</v>
      </c>
      <c r="AV160">
        <f t="shared" si="33"/>
        <v>0</v>
      </c>
      <c r="AW160">
        <f t="shared" si="34"/>
        <v>0</v>
      </c>
      <c r="AX160">
        <f t="shared" si="35"/>
        <v>0</v>
      </c>
      <c r="AY160">
        <f t="shared" si="36"/>
        <v>0</v>
      </c>
      <c r="AZ160" t="s">
        <v>1188</v>
      </c>
      <c r="BA160" t="s">
        <v>3670</v>
      </c>
      <c r="BB160">
        <f>SUMPRODUCT((Model_rxn!A$2:A$1901=AG160)*(Model_rxn!V$2:V$1901))</f>
        <v>1</v>
      </c>
      <c r="BC160">
        <v>0</v>
      </c>
      <c r="BD160">
        <v>0</v>
      </c>
    </row>
    <row r="161" spans="1:56">
      <c r="A161" s="1" t="s">
        <v>169</v>
      </c>
      <c r="B161" s="1">
        <v>0</v>
      </c>
      <c r="C161" s="1">
        <v>0</v>
      </c>
      <c r="D161" s="1">
        <v>0</v>
      </c>
      <c r="E161" s="1">
        <v>0</v>
      </c>
      <c r="F161" s="1">
        <v>0</v>
      </c>
      <c r="G161" s="1">
        <v>0</v>
      </c>
      <c r="H161" s="1"/>
      <c r="I161" s="1">
        <v>0</v>
      </c>
      <c r="J161" s="1">
        <v>0</v>
      </c>
      <c r="K161" s="1">
        <v>0</v>
      </c>
      <c r="L161" s="1">
        <v>0</v>
      </c>
      <c r="M161" s="1">
        <v>0</v>
      </c>
      <c r="N161" s="1">
        <v>0</v>
      </c>
      <c r="O161" s="1"/>
      <c r="P161" s="1">
        <v>0</v>
      </c>
      <c r="Q161" s="1">
        <v>0</v>
      </c>
      <c r="R161" s="1">
        <v>0</v>
      </c>
      <c r="S161" s="1">
        <v>0</v>
      </c>
      <c r="T161" s="1" t="str">
        <f t="shared" si="25"/>
        <v>NA</v>
      </c>
      <c r="U161" s="1" t="str">
        <f t="shared" si="26"/>
        <v>NA</v>
      </c>
      <c r="V161" s="1" t="s">
        <v>1137</v>
      </c>
      <c r="W161" s="1" t="s">
        <v>5514</v>
      </c>
      <c r="X161" s="1">
        <f>SUMPRODUCT((Model_rxn!A$2:A$1901=Normalized_Fluxes!A161)*(Model_rxn!T$2:T$1901))</f>
        <v>0</v>
      </c>
      <c r="Y161" s="1">
        <f>SUMPRODUCT((Model_rxn!A$2:A$1901=Normalized_Fluxes!A161)*(Model_rxn!D$2:D$1901))</f>
        <v>0</v>
      </c>
      <c r="Z161" s="1">
        <f>SUMPRODUCT((Model_rxn!A$2:A$1901=Normalized_Fluxes!A161)*(Model_rxn!U$2:U$1901))</f>
        <v>0</v>
      </c>
      <c r="AA161" s="1">
        <f>SUMPRODUCT((Model_rxn!A$2:A$1901=Normalized_Fluxes!A161)*(Model_rxn!S$2:S$1901))</f>
        <v>0</v>
      </c>
      <c r="AB161" s="1">
        <f>SUMPRODUCT((Model_rxn!A$2:A$1901=Normalized_Fluxes!A161)*(Model_rxn!V$2:V$1901))</f>
        <v>1</v>
      </c>
      <c r="AC161" s="1">
        <f>SUMPRODUCT((Model_rxn!A$2:A$1901=Normalized_Fluxes!A161)*(Model_rxn!Z$2:Z$1901))</f>
        <v>0</v>
      </c>
      <c r="AD161" s="1">
        <f>SUMPRODUCT((Model_rxn!A$2:A$1901=Normalized_Fluxes!A161)*(Model_rxn!AA$2:AA$1901))</f>
        <v>0</v>
      </c>
      <c r="AE161" s="1"/>
      <c r="AF161" s="75"/>
      <c r="AG161" s="1" t="s">
        <v>180</v>
      </c>
      <c r="AH161" s="1">
        <v>0</v>
      </c>
      <c r="AI161" s="1">
        <v>0</v>
      </c>
      <c r="AJ161" s="1">
        <v>0</v>
      </c>
      <c r="AK161" s="1">
        <v>0</v>
      </c>
      <c r="AL161" s="1">
        <v>0</v>
      </c>
      <c r="AM161" s="1">
        <v>0</v>
      </c>
      <c r="AN161" s="1"/>
      <c r="AO161">
        <f t="shared" si="27"/>
        <v>0</v>
      </c>
      <c r="AP161">
        <f t="shared" si="28"/>
        <v>0</v>
      </c>
      <c r="AQ161">
        <f t="shared" si="29"/>
        <v>0</v>
      </c>
      <c r="AR161">
        <f t="shared" si="30"/>
        <v>0</v>
      </c>
      <c r="AS161">
        <f t="shared" si="31"/>
        <v>0</v>
      </c>
      <c r="AT161">
        <f t="shared" si="32"/>
        <v>0</v>
      </c>
      <c r="AV161">
        <f t="shared" si="33"/>
        <v>0</v>
      </c>
      <c r="AW161">
        <f t="shared" si="34"/>
        <v>0</v>
      </c>
      <c r="AX161">
        <f t="shared" si="35"/>
        <v>0</v>
      </c>
      <c r="AY161">
        <f t="shared" si="36"/>
        <v>0</v>
      </c>
      <c r="AZ161" t="s">
        <v>1548</v>
      </c>
      <c r="BA161" t="s">
        <v>6993</v>
      </c>
      <c r="BB161">
        <f>SUMPRODUCT((Model_rxn!A$2:A$1901=AG161)*(Model_rxn!V$2:V$1901))</f>
        <v>1</v>
      </c>
      <c r="BC161">
        <v>1</v>
      </c>
      <c r="BD161">
        <v>0</v>
      </c>
    </row>
    <row r="162" spans="1:56">
      <c r="A162" s="1" t="s">
        <v>170</v>
      </c>
      <c r="B162" s="1">
        <v>2.0082501085540598</v>
      </c>
      <c r="C162" s="1">
        <v>1.2039585097375101</v>
      </c>
      <c r="D162" s="1">
        <v>1.07463597523759</v>
      </c>
      <c r="E162" s="1">
        <v>5.5382111669728102</v>
      </c>
      <c r="F162" s="1">
        <v>3.7119530474685498</v>
      </c>
      <c r="G162" s="1">
        <v>5.9618733020824797</v>
      </c>
      <c r="H162" s="1"/>
      <c r="I162" s="1">
        <v>1.2289770524307904</v>
      </c>
      <c r="J162" s="1">
        <v>1.1551969074087245</v>
      </c>
      <c r="K162" s="1">
        <v>1.3189271144107186</v>
      </c>
      <c r="L162" s="1">
        <v>1.9357569079219816</v>
      </c>
      <c r="M162" s="1">
        <v>2.3132610044046489</v>
      </c>
      <c r="N162" s="1">
        <v>1.8425467127612465</v>
      </c>
      <c r="O162" s="1"/>
      <c r="P162" s="1">
        <v>1.234367024750078</v>
      </c>
      <c r="Q162" s="1">
        <v>8.1998073284870396E-2</v>
      </c>
      <c r="R162" s="1">
        <v>2.030521541695959</v>
      </c>
      <c r="S162" s="1">
        <v>0.24925536694337105</v>
      </c>
      <c r="T162" s="1">
        <f t="shared" si="25"/>
        <v>0.6079063922262522</v>
      </c>
      <c r="U162" s="1">
        <f t="shared" si="26"/>
        <v>2.2351749595508976E-2</v>
      </c>
      <c r="V162" s="1" t="s">
        <v>1188</v>
      </c>
      <c r="W162" s="1" t="s">
        <v>1972</v>
      </c>
      <c r="X162" s="1">
        <f>SUMPRODUCT((Model_rxn!A$2:A$1901=Normalized_Fluxes!A162)*(Model_rxn!T$2:T$1901))</f>
        <v>0</v>
      </c>
      <c r="Y162" s="1">
        <f>SUMPRODUCT((Model_rxn!A$2:A$1901=Normalized_Fluxes!A162)*(Model_rxn!D$2:D$1901))</f>
        <v>0</v>
      </c>
      <c r="Z162" s="1">
        <f>SUMPRODUCT((Model_rxn!A$2:A$1901=Normalized_Fluxes!A162)*(Model_rxn!U$2:U$1901))</f>
        <v>0</v>
      </c>
      <c r="AA162" s="1">
        <f>SUMPRODUCT((Model_rxn!A$2:A$1901=Normalized_Fluxes!A162)*(Model_rxn!S$2:S$1901))</f>
        <v>0</v>
      </c>
      <c r="AB162" s="1">
        <f>SUMPRODUCT((Model_rxn!A$2:A$1901=Normalized_Fluxes!A162)*(Model_rxn!V$2:V$1901))</f>
        <v>1</v>
      </c>
      <c r="AC162" s="1">
        <f>SUMPRODUCT((Model_rxn!A$2:A$1901=Normalized_Fluxes!A162)*(Model_rxn!Z$2:Z$1901))</f>
        <v>0</v>
      </c>
      <c r="AD162" s="1">
        <f>SUMPRODUCT((Model_rxn!A$2:A$1901=Normalized_Fluxes!A162)*(Model_rxn!AA$2:AA$1901))</f>
        <v>1</v>
      </c>
      <c r="AE162" s="1"/>
      <c r="AF162" s="75"/>
      <c r="AG162" s="1" t="s">
        <v>181</v>
      </c>
      <c r="AH162" s="1">
        <v>3.4371471678547802E-3</v>
      </c>
      <c r="AI162" s="1">
        <v>2.4270943696971898E-3</v>
      </c>
      <c r="AJ162" s="1">
        <v>2.8075427373927698E-3</v>
      </c>
      <c r="AK162" s="1">
        <v>1.2045070276923199E-2</v>
      </c>
      <c r="AL162" s="1">
        <v>1.14587896177747E-2</v>
      </c>
      <c r="AM162" s="1">
        <v>1.2208258376144299E-2</v>
      </c>
      <c r="AN162" s="1"/>
      <c r="AO162">
        <f t="shared" si="27"/>
        <v>7.0576727000000268E-3</v>
      </c>
      <c r="AP162">
        <f t="shared" si="28"/>
        <v>7.3877195600000022E-3</v>
      </c>
      <c r="AQ162">
        <f t="shared" si="29"/>
        <v>7.2797488399999975E-3</v>
      </c>
      <c r="AR162">
        <f t="shared" si="30"/>
        <v>6.4853051899999917E-3</v>
      </c>
      <c r="AS162">
        <f t="shared" si="31"/>
        <v>6.5135248099999765E-3</v>
      </c>
      <c r="AT162">
        <f t="shared" si="32"/>
        <v>6.4975745899999993E-3</v>
      </c>
      <c r="AV162">
        <f t="shared" si="33"/>
        <v>7.2417137000000088E-3</v>
      </c>
      <c r="AW162">
        <f t="shared" si="34"/>
        <v>1.6827874599923453E-4</v>
      </c>
      <c r="AX162">
        <f t="shared" si="35"/>
        <v>6.4988015299999894E-3</v>
      </c>
      <c r="AY162">
        <f t="shared" si="36"/>
        <v>1.4149762349897173E-5</v>
      </c>
      <c r="AZ162" t="s">
        <v>1243</v>
      </c>
      <c r="BA162" t="s">
        <v>3917</v>
      </c>
      <c r="BB162">
        <f>SUMPRODUCT((Model_rxn!A$2:A$1901=AG162)*(Model_rxn!V$2:V$1901))</f>
        <v>1</v>
      </c>
      <c r="BC162">
        <v>0</v>
      </c>
      <c r="BD162">
        <v>0</v>
      </c>
    </row>
    <row r="163" spans="1:56">
      <c r="A163" s="1" t="s">
        <v>171</v>
      </c>
      <c r="B163" s="1">
        <v>3.3063009163015501E-2</v>
      </c>
      <c r="C163" s="1">
        <v>2.1087439774419101E-2</v>
      </c>
      <c r="D163" s="1">
        <v>1.6485758402268399E-2</v>
      </c>
      <c r="E163" s="1">
        <v>5.7887800096068497E-2</v>
      </c>
      <c r="F163" s="1">
        <v>3.2467301163705997E-2</v>
      </c>
      <c r="G163" s="1">
        <v>6.54685297049582E-2</v>
      </c>
      <c r="H163" s="1"/>
      <c r="I163" s="1">
        <v>2.0233375998625614E-2</v>
      </c>
      <c r="J163" s="1">
        <v>2.0233375997224134E-2</v>
      </c>
      <c r="K163" s="1">
        <v>2.0233376007693087E-2</v>
      </c>
      <c r="L163" s="1">
        <v>2.0233376002096654E-2</v>
      </c>
      <c r="M163" s="1">
        <v>2.0233375999053258E-2</v>
      </c>
      <c r="N163" s="1">
        <v>2.0233376001976954E-2</v>
      </c>
      <c r="O163" s="1"/>
      <c r="P163" s="1">
        <v>2.0233376001180945E-2</v>
      </c>
      <c r="Q163" s="1">
        <v>5.6830473051974082E-12</v>
      </c>
      <c r="R163" s="1">
        <v>2.0233376001042289E-2</v>
      </c>
      <c r="S163" s="1">
        <v>1.7235903336482461E-12</v>
      </c>
      <c r="T163" s="1">
        <f t="shared" si="25"/>
        <v>1.000000000006853</v>
      </c>
      <c r="U163" s="1">
        <f t="shared" si="26"/>
        <v>0.97090388631245539</v>
      </c>
      <c r="V163" s="1" t="s">
        <v>7304</v>
      </c>
      <c r="W163" s="1" t="s">
        <v>7303</v>
      </c>
      <c r="X163" s="1">
        <f>SUMPRODUCT((Model_rxn!A$2:A$1901=Normalized_Fluxes!A163)*(Model_rxn!T$2:T$1901))</f>
        <v>0</v>
      </c>
      <c r="Y163" s="1">
        <f>SUMPRODUCT((Model_rxn!A$2:A$1901=Normalized_Fluxes!A163)*(Model_rxn!D$2:D$1901))</f>
        <v>1</v>
      </c>
      <c r="Z163" s="1">
        <f>SUMPRODUCT((Model_rxn!A$2:A$1901=Normalized_Fluxes!A163)*(Model_rxn!U$2:U$1901))</f>
        <v>0</v>
      </c>
      <c r="AA163" s="1">
        <f>SUMPRODUCT((Model_rxn!A$2:A$1901=Normalized_Fluxes!A163)*(Model_rxn!S$2:S$1901))</f>
        <v>0</v>
      </c>
      <c r="AB163" s="1">
        <f>SUMPRODUCT((Model_rxn!A$2:A$1901=Normalized_Fluxes!A163)*(Model_rxn!V$2:V$1901))</f>
        <v>1</v>
      </c>
      <c r="AC163" s="1">
        <f>SUMPRODUCT((Model_rxn!A$2:A$1901=Normalized_Fluxes!A163)*(Model_rxn!Z$2:Z$1901))</f>
        <v>0</v>
      </c>
      <c r="AD163" s="1">
        <f>SUMPRODUCT((Model_rxn!A$2:A$1901=Normalized_Fluxes!A163)*(Model_rxn!AA$2:AA$1901))</f>
        <v>0</v>
      </c>
      <c r="AE163" s="1"/>
      <c r="AF163" s="75"/>
      <c r="AG163" s="1" t="s">
        <v>182</v>
      </c>
      <c r="AH163" s="1">
        <v>5.5695548071525904E-3</v>
      </c>
      <c r="AI163" s="1">
        <v>3.7571638094959698E-3</v>
      </c>
      <c r="AJ163" s="1">
        <v>4.4105611596023603E-3</v>
      </c>
      <c r="AK163" s="1">
        <v>2.1240404756099399E-2</v>
      </c>
      <c r="AL163" s="1">
        <v>2.0119007043831499E-2</v>
      </c>
      <c r="AM163" s="1">
        <v>2.1487520636583199E-2</v>
      </c>
      <c r="AN163" s="1"/>
      <c r="AO163">
        <f t="shared" si="27"/>
        <v>1.1436255997769229E-2</v>
      </c>
      <c r="AP163">
        <f t="shared" si="28"/>
        <v>1.1436256007219247E-2</v>
      </c>
      <c r="AQ163">
        <f t="shared" si="29"/>
        <v>1.1436256003419302E-2</v>
      </c>
      <c r="AR163">
        <f t="shared" si="30"/>
        <v>1.1436255998135946E-2</v>
      </c>
      <c r="AS163">
        <f t="shared" si="31"/>
        <v>1.1436256001182248E-2</v>
      </c>
      <c r="AT163">
        <f t="shared" si="32"/>
        <v>1.1436255998905093E-2</v>
      </c>
      <c r="AV163">
        <f t="shared" si="33"/>
        <v>1.1436256002802592E-2</v>
      </c>
      <c r="AW163">
        <f t="shared" si="34"/>
        <v>4.7550976620778035E-12</v>
      </c>
      <c r="AX163">
        <f t="shared" si="35"/>
        <v>1.1436255999407762E-2</v>
      </c>
      <c r="AY163">
        <f t="shared" si="36"/>
        <v>1.5841384703214916E-12</v>
      </c>
      <c r="AZ163" t="s">
        <v>1243</v>
      </c>
      <c r="BA163" t="s">
        <v>2041</v>
      </c>
      <c r="BB163">
        <f>SUMPRODUCT((Model_rxn!A$2:A$1901=AG163)*(Model_rxn!V$2:V$1901))</f>
        <v>1</v>
      </c>
      <c r="BC163">
        <v>0</v>
      </c>
      <c r="BD163">
        <v>0</v>
      </c>
    </row>
    <row r="164" spans="1:56">
      <c r="A164" s="1" t="s">
        <v>172</v>
      </c>
      <c r="B164" s="1">
        <v>0.39803155304980398</v>
      </c>
      <c r="C164" s="1">
        <v>0.23285351396771101</v>
      </c>
      <c r="D164" s="1">
        <v>0.24195657859672701</v>
      </c>
      <c r="E164" s="1">
        <v>0.27938741722027699</v>
      </c>
      <c r="F164" s="1">
        <v>0.27846534653508498</v>
      </c>
      <c r="G164" s="1">
        <v>0.26618398637219798</v>
      </c>
      <c r="H164" s="1"/>
      <c r="I164" s="1">
        <v>0.24358103742058373</v>
      </c>
      <c r="J164" s="1">
        <v>0.2234226985723953</v>
      </c>
      <c r="K164" s="1">
        <v>0.29695924887561748</v>
      </c>
      <c r="L164" s="1">
        <v>9.7653575597813097E-2</v>
      </c>
      <c r="M164" s="1">
        <v>0.17353749333034824</v>
      </c>
      <c r="N164" s="1">
        <v>8.2265490094944077E-2</v>
      </c>
      <c r="O164" s="1"/>
      <c r="P164" s="1">
        <v>0.25465432828953216</v>
      </c>
      <c r="Q164" s="1">
        <v>3.7998281350948453E-2</v>
      </c>
      <c r="R164" s="1">
        <v>0.11781885300770183</v>
      </c>
      <c r="S164" s="1">
        <v>4.8863313983132872E-2</v>
      </c>
      <c r="T164" s="1">
        <f t="shared" si="25"/>
        <v>2.161405596716218</v>
      </c>
      <c r="U164" s="1">
        <f t="shared" si="26"/>
        <v>2.0776158567469755E-2</v>
      </c>
      <c r="V164" s="1" t="s">
        <v>1137</v>
      </c>
      <c r="W164" s="1" t="s">
        <v>1653</v>
      </c>
      <c r="X164" s="1">
        <f>SUMPRODUCT((Model_rxn!A$2:A$1901=Normalized_Fluxes!A164)*(Model_rxn!T$2:T$1901))</f>
        <v>0</v>
      </c>
      <c r="Y164" s="1">
        <f>SUMPRODUCT((Model_rxn!A$2:A$1901=Normalized_Fluxes!A164)*(Model_rxn!D$2:D$1901))</f>
        <v>1</v>
      </c>
      <c r="Z164" s="1">
        <f>SUMPRODUCT((Model_rxn!A$2:A$1901=Normalized_Fluxes!A164)*(Model_rxn!U$2:U$1901))</f>
        <v>0</v>
      </c>
      <c r="AA164" s="1">
        <f>SUMPRODUCT((Model_rxn!A$2:A$1901=Normalized_Fluxes!A164)*(Model_rxn!S$2:S$1901))</f>
        <v>0</v>
      </c>
      <c r="AB164" s="1">
        <f>SUMPRODUCT((Model_rxn!A$2:A$1901=Normalized_Fluxes!A164)*(Model_rxn!V$2:V$1901))</f>
        <v>0</v>
      </c>
      <c r="AC164" s="1">
        <f>SUMPRODUCT((Model_rxn!A$2:A$1901=Normalized_Fluxes!A164)*(Model_rxn!Z$2:Z$1901))</f>
        <v>0</v>
      </c>
      <c r="AD164" s="1">
        <f>SUMPRODUCT((Model_rxn!A$2:A$1901=Normalized_Fluxes!A164)*(Model_rxn!AA$2:AA$1901))</f>
        <v>0</v>
      </c>
      <c r="AE164" s="1"/>
      <c r="AF164" s="75"/>
      <c r="AG164" s="1" t="s">
        <v>183</v>
      </c>
      <c r="AH164" s="1">
        <v>3.3801547359723502E-2</v>
      </c>
      <c r="AI164" s="1">
        <v>3.4317089910775499E-2</v>
      </c>
      <c r="AJ164" s="1">
        <v>3.9698292973402098E-2</v>
      </c>
      <c r="AK164" s="1">
        <v>5.91575958353052E-2</v>
      </c>
      <c r="AL164" s="1">
        <v>6.5601145038167899E-2</v>
      </c>
      <c r="AM164" s="1">
        <v>5.9686221009549699E-2</v>
      </c>
      <c r="AN164" s="1"/>
      <c r="AO164">
        <f t="shared" si="27"/>
        <v>6.9406471811729459E-2</v>
      </c>
      <c r="AP164">
        <f t="shared" si="28"/>
        <v>0.10445619236789104</v>
      </c>
      <c r="AQ164">
        <f t="shared" si="29"/>
        <v>0.10293471168723096</v>
      </c>
      <c r="AR164">
        <f t="shared" si="30"/>
        <v>3.1851625144409521E-2</v>
      </c>
      <c r="AS164">
        <f t="shared" si="31"/>
        <v>3.7289687656687609E-2</v>
      </c>
      <c r="AT164">
        <f t="shared" si="32"/>
        <v>3.1766666551110212E-2</v>
      </c>
      <c r="AV164">
        <f t="shared" si="33"/>
        <v>9.2265791955617141E-2</v>
      </c>
      <c r="AW164">
        <f t="shared" si="34"/>
        <v>1.9811363253092139E-2</v>
      </c>
      <c r="AX164">
        <f t="shared" si="35"/>
        <v>3.3635993117402445E-2</v>
      </c>
      <c r="AY164">
        <f t="shared" si="36"/>
        <v>3.1644774182233485E-3</v>
      </c>
      <c r="AZ164" t="s">
        <v>1548</v>
      </c>
      <c r="BA164" t="s">
        <v>6853</v>
      </c>
      <c r="BB164">
        <f>SUMPRODUCT((Model_rxn!A$2:A$1901=AG164)*(Model_rxn!V$2:V$1901))</f>
        <v>1</v>
      </c>
      <c r="BC164">
        <v>1</v>
      </c>
      <c r="BD164">
        <v>0</v>
      </c>
    </row>
    <row r="165" spans="1:56">
      <c r="A165" s="1" t="s">
        <v>173</v>
      </c>
      <c r="B165" s="1">
        <v>1.8920562870334799E-2</v>
      </c>
      <c r="C165" s="1">
        <v>1.2067450603353701E-2</v>
      </c>
      <c r="D165" s="1">
        <v>9.4341028307098895E-3</v>
      </c>
      <c r="E165" s="1">
        <v>3.31267415895126E-2</v>
      </c>
      <c r="F165" s="1">
        <v>1.8579664349090301E-2</v>
      </c>
      <c r="G165" s="1">
        <v>3.7464872773853103E-2</v>
      </c>
      <c r="H165" s="1"/>
      <c r="I165" s="1">
        <v>1.1578706002639097E-2</v>
      </c>
      <c r="J165" s="1">
        <v>1.1578705997386101E-2</v>
      </c>
      <c r="K165" s="1">
        <v>1.1578706008619525E-2</v>
      </c>
      <c r="L165" s="1">
        <v>1.1578706000099373E-2</v>
      </c>
      <c r="M165" s="1">
        <v>1.1578705997638843E-2</v>
      </c>
      <c r="N165" s="1">
        <v>1.157870599990257E-2</v>
      </c>
      <c r="O165" s="1"/>
      <c r="P165" s="1">
        <v>1.1578706002881573E-2</v>
      </c>
      <c r="Q165" s="1">
        <v>5.6206360536196134E-12</v>
      </c>
      <c r="R165" s="1">
        <v>1.1578705999213595E-2</v>
      </c>
      <c r="S165" s="1">
        <v>1.367321049681226E-12</v>
      </c>
      <c r="T165" s="1">
        <f t="shared" si="25"/>
        <v>1.0000000003167864</v>
      </c>
      <c r="U165" s="1">
        <f t="shared" si="26"/>
        <v>0.37617042730120248</v>
      </c>
      <c r="V165" s="1" t="s">
        <v>1243</v>
      </c>
      <c r="W165" s="1" t="s">
        <v>3708</v>
      </c>
      <c r="X165" s="1">
        <f>SUMPRODUCT((Model_rxn!A$2:A$1901=Normalized_Fluxes!A165)*(Model_rxn!T$2:T$1901))</f>
        <v>0</v>
      </c>
      <c r="Y165" s="1">
        <f>SUMPRODUCT((Model_rxn!A$2:A$1901=Normalized_Fluxes!A165)*(Model_rxn!D$2:D$1901))</f>
        <v>1</v>
      </c>
      <c r="Z165" s="1">
        <f>SUMPRODUCT((Model_rxn!A$2:A$1901=Normalized_Fluxes!A165)*(Model_rxn!U$2:U$1901))</f>
        <v>0</v>
      </c>
      <c r="AA165" s="1">
        <f>SUMPRODUCT((Model_rxn!A$2:A$1901=Normalized_Fluxes!A165)*(Model_rxn!S$2:S$1901))</f>
        <v>0</v>
      </c>
      <c r="AB165" s="1">
        <f>SUMPRODUCT((Model_rxn!A$2:A$1901=Normalized_Fluxes!A165)*(Model_rxn!V$2:V$1901))</f>
        <v>1</v>
      </c>
      <c r="AC165" s="1">
        <f>SUMPRODUCT((Model_rxn!A$2:A$1901=Normalized_Fluxes!A165)*(Model_rxn!Z$2:Z$1901))</f>
        <v>0</v>
      </c>
      <c r="AD165" s="1">
        <f>SUMPRODUCT((Model_rxn!A$2:A$1901=Normalized_Fluxes!A165)*(Model_rxn!AA$2:AA$1901))</f>
        <v>0</v>
      </c>
      <c r="AE165" s="1"/>
      <c r="AF165" s="75"/>
      <c r="AG165" s="1" t="s">
        <v>184</v>
      </c>
      <c r="AH165" s="1">
        <v>8.0777285163268403E-2</v>
      </c>
      <c r="AI165" s="1">
        <v>5.2795522939654699E-3</v>
      </c>
      <c r="AJ165" s="1">
        <v>8.5067770657290299E-3</v>
      </c>
      <c r="AK165" s="1">
        <v>0.25054449437784998</v>
      </c>
      <c r="AL165" s="1">
        <v>0.27530625026897698</v>
      </c>
      <c r="AM165" s="1">
        <v>0.18210432754244499</v>
      </c>
      <c r="AN165" s="1"/>
      <c r="AO165">
        <f t="shared" si="27"/>
        <v>0.16586419272606584</v>
      </c>
      <c r="AP165">
        <f t="shared" si="28"/>
        <v>1.6070183441214029E-2</v>
      </c>
      <c r="AQ165">
        <f t="shared" si="29"/>
        <v>2.2057438218692375E-2</v>
      </c>
      <c r="AR165">
        <f t="shared" si="30"/>
        <v>0.13489813445319712</v>
      </c>
      <c r="AS165">
        <f t="shared" si="31"/>
        <v>0.15649245263159711</v>
      </c>
      <c r="AT165">
        <f t="shared" si="32"/>
        <v>9.6920987000156014E-2</v>
      </c>
      <c r="AV165">
        <f t="shared" si="33"/>
        <v>6.7997271461990749E-2</v>
      </c>
      <c r="AW165">
        <f t="shared" si="34"/>
        <v>8.4808092262614376E-2</v>
      </c>
      <c r="AX165">
        <f t="shared" si="35"/>
        <v>0.12943719136165008</v>
      </c>
      <c r="AY165">
        <f t="shared" si="36"/>
        <v>3.0158851171029837E-2</v>
      </c>
      <c r="AZ165" t="s">
        <v>1548</v>
      </c>
      <c r="BA165" t="s">
        <v>6794</v>
      </c>
      <c r="BB165">
        <f>SUMPRODUCT((Model_rxn!A$2:A$1901=AG165)*(Model_rxn!V$2:V$1901))</f>
        <v>1</v>
      </c>
      <c r="BC165">
        <v>1</v>
      </c>
      <c r="BD165">
        <v>0</v>
      </c>
    </row>
    <row r="166" spans="1:56">
      <c r="A166" s="1" t="s">
        <v>185</v>
      </c>
      <c r="B166" s="1">
        <v>9.3139383412926602</v>
      </c>
      <c r="C166" s="1">
        <v>6.0806519898323996</v>
      </c>
      <c r="D166" s="1">
        <v>4.5274217455735197</v>
      </c>
      <c r="E166" s="1">
        <v>10.3994205298076</v>
      </c>
      <c r="F166" s="1">
        <v>8.1108557284314795</v>
      </c>
      <c r="G166" s="1">
        <v>8.9544293015351197</v>
      </c>
      <c r="H166" s="1"/>
      <c r="I166" s="1">
        <v>5.6997962755971372</v>
      </c>
      <c r="J166" s="1">
        <v>5.8343791059831123</v>
      </c>
      <c r="K166" s="1">
        <v>5.5566158552336056</v>
      </c>
      <c r="L166" s="1">
        <v>3.6348830916760106</v>
      </c>
      <c r="M166" s="1">
        <v>5.0546238136627641</v>
      </c>
      <c r="N166" s="1">
        <v>2.7674110867860007</v>
      </c>
      <c r="O166" s="1"/>
      <c r="P166" s="1">
        <v>5.6969304122712856</v>
      </c>
      <c r="Q166" s="1">
        <v>0.13890380033024718</v>
      </c>
      <c r="R166" s="1">
        <v>3.818972664041592</v>
      </c>
      <c r="S166" s="1">
        <v>1.1546654244789107</v>
      </c>
      <c r="T166" s="1">
        <f t="shared" si="25"/>
        <v>1.4917442237573557</v>
      </c>
      <c r="U166" s="1">
        <f t="shared" si="26"/>
        <v>0.10424907453280027</v>
      </c>
      <c r="V166" s="1" t="s">
        <v>1137</v>
      </c>
      <c r="W166" s="1" t="s">
        <v>1706</v>
      </c>
      <c r="X166" s="1">
        <f>SUMPRODUCT((Model_rxn!A$2:A$1901=Normalized_Fluxes!A166)*(Model_rxn!T$2:T$1901))</f>
        <v>0</v>
      </c>
      <c r="Y166" s="1">
        <f>SUMPRODUCT((Model_rxn!A$2:A$1901=Normalized_Fluxes!A166)*(Model_rxn!D$2:D$1901))</f>
        <v>0</v>
      </c>
      <c r="Z166" s="1">
        <f>SUMPRODUCT((Model_rxn!A$2:A$1901=Normalized_Fluxes!A166)*(Model_rxn!U$2:U$1901))</f>
        <v>0</v>
      </c>
      <c r="AA166" s="1">
        <f>SUMPRODUCT((Model_rxn!A$2:A$1901=Normalized_Fluxes!A166)*(Model_rxn!S$2:S$1901))</f>
        <v>0</v>
      </c>
      <c r="AB166" s="1">
        <f>SUMPRODUCT((Model_rxn!A$2:A$1901=Normalized_Fluxes!A166)*(Model_rxn!V$2:V$1901))</f>
        <v>0</v>
      </c>
      <c r="AC166" s="1">
        <f>SUMPRODUCT((Model_rxn!A$2:A$1901=Normalized_Fluxes!A166)*(Model_rxn!Z$2:Z$1901))</f>
        <v>0</v>
      </c>
      <c r="AD166" s="1">
        <f>SUMPRODUCT((Model_rxn!A$2:A$1901=Normalized_Fluxes!A166)*(Model_rxn!AA$2:AA$1901))</f>
        <v>0</v>
      </c>
      <c r="AE166" s="1"/>
      <c r="AF166" s="75"/>
      <c r="AG166" s="1" t="s">
        <v>186</v>
      </c>
      <c r="AH166" s="1">
        <v>0.12485205230768701</v>
      </c>
      <c r="AI166" s="1">
        <v>8.4223897298215805E-2</v>
      </c>
      <c r="AJ166" s="1">
        <v>9.88710285455454E-2</v>
      </c>
      <c r="AK166" s="1">
        <v>0.47614364475884902</v>
      </c>
      <c r="AL166" s="1">
        <v>0.451005404567695</v>
      </c>
      <c r="AM166" s="1">
        <v>0.48168321223056398</v>
      </c>
      <c r="AN166" s="1"/>
      <c r="AO166">
        <f t="shared" si="27"/>
        <v>0.2563651999983747</v>
      </c>
      <c r="AP166">
        <f t="shared" si="28"/>
        <v>0.25636519999306423</v>
      </c>
      <c r="AQ166">
        <f t="shared" si="29"/>
        <v>0.25636519999422835</v>
      </c>
      <c r="AR166">
        <f t="shared" si="30"/>
        <v>0.25636519999855578</v>
      </c>
      <c r="AS166">
        <f t="shared" si="31"/>
        <v>0.25636519999799484</v>
      </c>
      <c r="AT166">
        <f t="shared" si="32"/>
        <v>0.25636519999729529</v>
      </c>
      <c r="AV166">
        <f t="shared" si="33"/>
        <v>0.25636519999522245</v>
      </c>
      <c r="AW166">
        <f t="shared" si="34"/>
        <v>2.7913121275118581E-12</v>
      </c>
      <c r="AX166">
        <f t="shared" si="35"/>
        <v>0.25636519999794866</v>
      </c>
      <c r="AY166">
        <f t="shared" si="36"/>
        <v>6.3151479077311253E-13</v>
      </c>
      <c r="AZ166" t="s">
        <v>1243</v>
      </c>
      <c r="BA166" t="s">
        <v>1728</v>
      </c>
      <c r="BB166">
        <f>SUMPRODUCT((Model_rxn!A$2:A$1901=AG166)*(Model_rxn!V$2:V$1901))</f>
        <v>1</v>
      </c>
      <c r="BC166">
        <v>0</v>
      </c>
      <c r="BD166">
        <v>0</v>
      </c>
    </row>
    <row r="167" spans="1:56">
      <c r="A167" s="1" t="s">
        <v>174</v>
      </c>
      <c r="B167" s="1">
        <v>0.38774062816616001</v>
      </c>
      <c r="C167" s="1">
        <v>0.340532387806943</v>
      </c>
      <c r="D167" s="1">
        <v>0.28770381027116498</v>
      </c>
      <c r="E167" s="1">
        <v>0.27996688741721798</v>
      </c>
      <c r="F167" s="1">
        <v>0.26160272277227697</v>
      </c>
      <c r="G167" s="1">
        <v>0.34587947189097101</v>
      </c>
      <c r="H167" s="1"/>
      <c r="I167" s="1">
        <v>0.23728336041490763</v>
      </c>
      <c r="J167" s="1">
        <v>0.32674046330122708</v>
      </c>
      <c r="K167" s="1">
        <v>0.35310594939092937</v>
      </c>
      <c r="L167" s="1">
        <v>9.7856116346593636E-2</v>
      </c>
      <c r="M167" s="1">
        <v>0.16302883401175769</v>
      </c>
      <c r="N167" s="1">
        <v>0.10689577782904179</v>
      </c>
      <c r="O167" s="1"/>
      <c r="P167" s="1">
        <v>0.30570992436902134</v>
      </c>
      <c r="Q167" s="1">
        <v>6.0707748311985707E-2</v>
      </c>
      <c r="R167" s="1">
        <v>0.12259357606246439</v>
      </c>
      <c r="S167" s="1">
        <v>3.5308447062972377E-2</v>
      </c>
      <c r="T167" s="1">
        <f t="shared" si="25"/>
        <v>2.4936863267065048</v>
      </c>
      <c r="U167" s="1">
        <f t="shared" si="26"/>
        <v>1.7482711606247019E-2</v>
      </c>
      <c r="V167" s="1" t="s">
        <v>1552</v>
      </c>
      <c r="W167" s="1" t="s">
        <v>2318</v>
      </c>
      <c r="X167" s="1">
        <f>SUMPRODUCT((Model_rxn!A$2:A$1901=Normalized_Fluxes!A167)*(Model_rxn!T$2:T$1901))</f>
        <v>0</v>
      </c>
      <c r="Y167" s="1">
        <f>SUMPRODUCT((Model_rxn!A$2:A$1901=Normalized_Fluxes!A167)*(Model_rxn!D$2:D$1901))</f>
        <v>1</v>
      </c>
      <c r="Z167" s="1">
        <f>SUMPRODUCT((Model_rxn!A$2:A$1901=Normalized_Fluxes!A167)*(Model_rxn!U$2:U$1901))</f>
        <v>1</v>
      </c>
      <c r="AA167" s="1">
        <f>SUMPRODUCT((Model_rxn!A$2:A$1901=Normalized_Fluxes!A167)*(Model_rxn!S$2:S$1901))</f>
        <v>1</v>
      </c>
      <c r="AB167" s="1">
        <f>SUMPRODUCT((Model_rxn!A$2:A$1901=Normalized_Fluxes!A167)*(Model_rxn!V$2:V$1901))</f>
        <v>0</v>
      </c>
      <c r="AC167" s="1">
        <f>SUMPRODUCT((Model_rxn!A$2:A$1901=Normalized_Fluxes!A167)*(Model_rxn!Z$2:Z$1901))</f>
        <v>0</v>
      </c>
      <c r="AD167" s="1">
        <f>SUMPRODUCT((Model_rxn!A$2:A$1901=Normalized_Fluxes!A167)*(Model_rxn!AA$2:AA$1901))</f>
        <v>0</v>
      </c>
      <c r="AE167" s="1"/>
      <c r="AF167" s="75"/>
      <c r="AG167" s="1" t="s">
        <v>187</v>
      </c>
      <c r="AH167" s="1">
        <v>3.3417328849434103E-2</v>
      </c>
      <c r="AI167" s="1">
        <v>2.25429828427453E-2</v>
      </c>
      <c r="AJ167" s="1">
        <v>2.6463366949701899E-2</v>
      </c>
      <c r="AK167" s="1">
        <v>0.12744242855736801</v>
      </c>
      <c r="AL167" s="1">
        <v>0.12071404225051</v>
      </c>
      <c r="AM167" s="1">
        <v>0.12892512383184199</v>
      </c>
      <c r="AN167" s="1"/>
      <c r="AO167">
        <f t="shared" si="27"/>
        <v>6.861753600000027E-2</v>
      </c>
      <c r="AP167">
        <f t="shared" si="28"/>
        <v>6.8617535999999868E-2</v>
      </c>
      <c r="AQ167">
        <f t="shared" si="29"/>
        <v>6.8617535999999896E-2</v>
      </c>
      <c r="AR167">
        <f t="shared" si="30"/>
        <v>6.8617535999999521E-2</v>
      </c>
      <c r="AS167">
        <f t="shared" si="31"/>
        <v>6.8617536000000048E-2</v>
      </c>
      <c r="AT167">
        <f t="shared" si="32"/>
        <v>6.8617535999999729E-2</v>
      </c>
      <c r="AV167">
        <f t="shared" si="33"/>
        <v>6.8617536000000007E-2</v>
      </c>
      <c r="AW167">
        <f t="shared" si="34"/>
        <v>2.2484586062492886E-16</v>
      </c>
      <c r="AX167">
        <f t="shared" si="35"/>
        <v>6.8617535999999771E-2</v>
      </c>
      <c r="AY167">
        <f t="shared" si="36"/>
        <v>2.6567900267388875E-16</v>
      </c>
      <c r="AZ167" t="s">
        <v>1243</v>
      </c>
      <c r="BA167" t="s">
        <v>4256</v>
      </c>
      <c r="BB167">
        <f>SUMPRODUCT((Model_rxn!A$2:A$1901=AG167)*(Model_rxn!V$2:V$1901))</f>
        <v>1</v>
      </c>
      <c r="BC167">
        <v>0</v>
      </c>
      <c r="BD167">
        <v>0</v>
      </c>
    </row>
    <row r="168" spans="1:56">
      <c r="A168" s="1" t="s">
        <v>175</v>
      </c>
      <c r="B168" s="1">
        <v>0.33651758575770702</v>
      </c>
      <c r="C168" s="1">
        <v>0.20374682472480901</v>
      </c>
      <c r="D168" s="1">
        <v>0.18310227569971199</v>
      </c>
      <c r="E168" s="1">
        <v>0.71916390728476798</v>
      </c>
      <c r="F168" s="1">
        <v>0.64091230551626499</v>
      </c>
      <c r="G168" s="1">
        <v>0.78258091993185597</v>
      </c>
      <c r="H168" s="1"/>
      <c r="I168" s="1">
        <v>0.20593669527218628</v>
      </c>
      <c r="J168" s="1">
        <v>0.19549486125378376</v>
      </c>
      <c r="K168" s="1">
        <v>0.22472591807403836</v>
      </c>
      <c r="L168" s="1">
        <v>0.25136753718540322</v>
      </c>
      <c r="M168" s="1">
        <v>0.39941169099780105</v>
      </c>
      <c r="N168" s="1">
        <v>0.24186054087839201</v>
      </c>
      <c r="O168" s="1"/>
      <c r="P168" s="1">
        <v>0.20871915820000284</v>
      </c>
      <c r="Q168" s="1">
        <v>1.4812840567080409E-2</v>
      </c>
      <c r="R168" s="1">
        <v>0.29754658968719877</v>
      </c>
      <c r="S168" s="1">
        <v>8.8345740663938077E-2</v>
      </c>
      <c r="T168" s="1">
        <f t="shared" si="25"/>
        <v>0.70146714979802871</v>
      </c>
      <c r="U168" s="1">
        <f t="shared" si="26"/>
        <v>0.22133769671483022</v>
      </c>
      <c r="V168" s="1" t="s">
        <v>1243</v>
      </c>
      <c r="W168" s="1" t="s">
        <v>6593</v>
      </c>
      <c r="X168" s="1">
        <f>SUMPRODUCT((Model_rxn!A$2:A$1901=Normalized_Fluxes!A168)*(Model_rxn!T$2:T$1901))</f>
        <v>0</v>
      </c>
      <c r="Y168" s="1">
        <f>SUMPRODUCT((Model_rxn!A$2:A$1901=Normalized_Fluxes!A168)*(Model_rxn!D$2:D$1901))</f>
        <v>0</v>
      </c>
      <c r="Z168" s="1">
        <f>SUMPRODUCT((Model_rxn!A$2:A$1901=Normalized_Fluxes!A168)*(Model_rxn!U$2:U$1901))</f>
        <v>0</v>
      </c>
      <c r="AA168" s="1">
        <f>SUMPRODUCT((Model_rxn!A$2:A$1901=Normalized_Fluxes!A168)*(Model_rxn!S$2:S$1901))</f>
        <v>0</v>
      </c>
      <c r="AB168" s="1">
        <f>SUMPRODUCT((Model_rxn!A$2:A$1901=Normalized_Fluxes!A168)*(Model_rxn!V$2:V$1901))</f>
        <v>1</v>
      </c>
      <c r="AC168" s="1">
        <f>SUMPRODUCT((Model_rxn!A$2:A$1901=Normalized_Fluxes!A168)*(Model_rxn!Z$2:Z$1901))</f>
        <v>0</v>
      </c>
      <c r="AD168" s="1">
        <f>SUMPRODUCT((Model_rxn!A$2:A$1901=Normalized_Fluxes!A168)*(Model_rxn!AA$2:AA$1901))</f>
        <v>0</v>
      </c>
      <c r="AE168" s="1"/>
      <c r="AF168" s="75"/>
      <c r="AG168" s="1" t="s">
        <v>188</v>
      </c>
      <c r="AH168" s="1">
        <v>0</v>
      </c>
      <c r="AI168" s="1">
        <v>0</v>
      </c>
      <c r="AJ168" s="1">
        <v>0</v>
      </c>
      <c r="AK168" s="1">
        <v>0</v>
      </c>
      <c r="AL168" s="1">
        <v>0</v>
      </c>
      <c r="AM168" s="1">
        <v>0</v>
      </c>
      <c r="AN168" s="1"/>
      <c r="AO168">
        <f t="shared" si="27"/>
        <v>0</v>
      </c>
      <c r="AP168">
        <f t="shared" si="28"/>
        <v>0</v>
      </c>
      <c r="AQ168">
        <f t="shared" si="29"/>
        <v>0</v>
      </c>
      <c r="AR168">
        <f t="shared" si="30"/>
        <v>0</v>
      </c>
      <c r="AS168">
        <f t="shared" si="31"/>
        <v>0</v>
      </c>
      <c r="AT168">
        <f t="shared" si="32"/>
        <v>0</v>
      </c>
      <c r="AV168">
        <f t="shared" si="33"/>
        <v>0</v>
      </c>
      <c r="AW168">
        <f t="shared" si="34"/>
        <v>0</v>
      </c>
      <c r="AX168">
        <f t="shared" si="35"/>
        <v>0</v>
      </c>
      <c r="AY168">
        <f t="shared" si="36"/>
        <v>0</v>
      </c>
      <c r="AZ168" t="s">
        <v>1552</v>
      </c>
      <c r="BA168" t="s">
        <v>2318</v>
      </c>
      <c r="BB168">
        <f>SUMPRODUCT((Model_rxn!A$2:A$1901=AG168)*(Model_rxn!V$2:V$1901))</f>
        <v>0</v>
      </c>
      <c r="BC168">
        <v>0</v>
      </c>
      <c r="BD168">
        <v>1</v>
      </c>
    </row>
    <row r="169" spans="1:56">
      <c r="A169" s="1" t="s">
        <v>176</v>
      </c>
      <c r="B169" s="1">
        <v>1.1068120556737899</v>
      </c>
      <c r="C169" s="1">
        <v>0.75719250460679099</v>
      </c>
      <c r="D169" s="1">
        <v>0.899925216726842</v>
      </c>
      <c r="E169" s="1">
        <v>2.35096478644118</v>
      </c>
      <c r="F169" s="1">
        <v>1.78223376952519</v>
      </c>
      <c r="G169" s="1">
        <v>1.45936489506857</v>
      </c>
      <c r="H169" s="1"/>
      <c r="I169" s="1">
        <v>0.67732928880866117</v>
      </c>
      <c r="J169" s="1">
        <v>0.72652540146548483</v>
      </c>
      <c r="K169" s="1">
        <v>1.1045003113920098</v>
      </c>
      <c r="L169" s="1">
        <v>0.82172676130050193</v>
      </c>
      <c r="M169" s="1">
        <v>1.1106745767130168</v>
      </c>
      <c r="N169" s="1">
        <v>0.45102400770383816</v>
      </c>
      <c r="O169" s="1"/>
      <c r="P169" s="1">
        <v>0.8361183338887187</v>
      </c>
      <c r="Q169" s="1">
        <v>0.23372361618280788</v>
      </c>
      <c r="R169" s="1">
        <v>0.79447511523911896</v>
      </c>
      <c r="S169" s="1">
        <v>0.33066857646036535</v>
      </c>
      <c r="T169" s="1">
        <f t="shared" si="25"/>
        <v>1.052416013857232</v>
      </c>
      <c r="U169" s="1">
        <f t="shared" si="26"/>
        <v>0.86819307953743219</v>
      </c>
      <c r="V169" s="1" t="s">
        <v>1137</v>
      </c>
      <c r="W169" s="1" t="s">
        <v>3670</v>
      </c>
      <c r="X169" s="1">
        <f>SUMPRODUCT((Model_rxn!A$2:A$1901=Normalized_Fluxes!A169)*(Model_rxn!T$2:T$1901))</f>
        <v>0</v>
      </c>
      <c r="Y169" s="1">
        <f>SUMPRODUCT((Model_rxn!A$2:A$1901=Normalized_Fluxes!A169)*(Model_rxn!D$2:D$1901))</f>
        <v>1</v>
      </c>
      <c r="Z169" s="1">
        <f>SUMPRODUCT((Model_rxn!A$2:A$1901=Normalized_Fluxes!A169)*(Model_rxn!U$2:U$1901))</f>
        <v>0</v>
      </c>
      <c r="AA169" s="1">
        <f>SUMPRODUCT((Model_rxn!A$2:A$1901=Normalized_Fluxes!A169)*(Model_rxn!S$2:S$1901))</f>
        <v>0</v>
      </c>
      <c r="AB169" s="1">
        <f>SUMPRODUCT((Model_rxn!A$2:A$1901=Normalized_Fluxes!A169)*(Model_rxn!V$2:V$1901))</f>
        <v>1</v>
      </c>
      <c r="AC169" s="1">
        <f>SUMPRODUCT((Model_rxn!A$2:A$1901=Normalized_Fluxes!A169)*(Model_rxn!Z$2:Z$1901))</f>
        <v>0</v>
      </c>
      <c r="AD169" s="1">
        <f>SUMPRODUCT((Model_rxn!A$2:A$1901=Normalized_Fluxes!A169)*(Model_rxn!AA$2:AA$1901))</f>
        <v>0</v>
      </c>
      <c r="AE169" s="1"/>
      <c r="AF169" s="75"/>
      <c r="AG169" s="1" t="s">
        <v>189</v>
      </c>
      <c r="AH169" s="1">
        <v>0</v>
      </c>
      <c r="AI169" s="1">
        <v>0</v>
      </c>
      <c r="AJ169" s="1">
        <v>0</v>
      </c>
      <c r="AK169" s="1">
        <v>0</v>
      </c>
      <c r="AL169" s="1">
        <v>0</v>
      </c>
      <c r="AM169" s="1">
        <v>0</v>
      </c>
      <c r="AN169" s="1"/>
      <c r="AO169">
        <f t="shared" si="27"/>
        <v>0</v>
      </c>
      <c r="AP169">
        <f t="shared" si="28"/>
        <v>0</v>
      </c>
      <c r="AQ169">
        <f t="shared" si="29"/>
        <v>0</v>
      </c>
      <c r="AR169">
        <f t="shared" si="30"/>
        <v>0</v>
      </c>
      <c r="AS169">
        <f t="shared" si="31"/>
        <v>0</v>
      </c>
      <c r="AT169">
        <f t="shared" si="32"/>
        <v>0</v>
      </c>
      <c r="AV169">
        <f t="shared" si="33"/>
        <v>0</v>
      </c>
      <c r="AW169">
        <f t="shared" si="34"/>
        <v>0</v>
      </c>
      <c r="AX169">
        <f t="shared" si="35"/>
        <v>0</v>
      </c>
      <c r="AY169">
        <f t="shared" si="36"/>
        <v>0</v>
      </c>
      <c r="AZ169" t="s">
        <v>1243</v>
      </c>
      <c r="BA169" t="s">
        <v>3625</v>
      </c>
      <c r="BB169">
        <f>SUMPRODUCT((Model_rxn!A$2:A$1901=AG169)*(Model_rxn!V$2:V$1901))</f>
        <v>1</v>
      </c>
      <c r="BC169">
        <v>0</v>
      </c>
      <c r="BD169">
        <v>0</v>
      </c>
    </row>
    <row r="170" spans="1:56">
      <c r="A170" s="1" t="s">
        <v>177</v>
      </c>
      <c r="B170" s="1">
        <v>4.2892047596528302E-2</v>
      </c>
      <c r="C170" s="1">
        <v>1.46520907703448E-2</v>
      </c>
      <c r="D170" s="1">
        <v>1.02257531252689E-2</v>
      </c>
      <c r="E170" s="1">
        <v>2.5793564517772E-2</v>
      </c>
      <c r="F170" s="1">
        <v>9.7241867042612201E-2</v>
      </c>
      <c r="G170" s="1">
        <v>2.20309599737923E-2</v>
      </c>
      <c r="H170" s="1"/>
      <c r="I170" s="1">
        <v>2.6248395059645293E-2</v>
      </c>
      <c r="J170" s="1">
        <v>1.405866548396629E-2</v>
      </c>
      <c r="K170" s="1">
        <v>1.2550317849917008E-2</v>
      </c>
      <c r="L170" s="1">
        <v>9.015559210339804E-3</v>
      </c>
      <c r="M170" s="1">
        <v>6.0600394495448504E-2</v>
      </c>
      <c r="N170" s="1">
        <v>6.8087781846196647E-3</v>
      </c>
      <c r="O170" s="1"/>
      <c r="P170" s="1">
        <v>1.7619126131176197E-2</v>
      </c>
      <c r="Q170" s="1">
        <v>7.5111244049188199E-3</v>
      </c>
      <c r="R170" s="1">
        <v>2.5474910630135992E-2</v>
      </c>
      <c r="S170" s="1">
        <v>3.0439566081058324E-2</v>
      </c>
      <c r="T170" s="1">
        <f t="shared" si="25"/>
        <v>0.69162661204131348</v>
      </c>
      <c r="U170" s="1">
        <f t="shared" si="26"/>
        <v>0.70252839396107181</v>
      </c>
      <c r="V170" s="1" t="s">
        <v>1243</v>
      </c>
      <c r="W170" s="1" t="s">
        <v>4711</v>
      </c>
      <c r="X170" s="1">
        <f>SUMPRODUCT((Model_rxn!A$2:A$1901=Normalized_Fluxes!A170)*(Model_rxn!T$2:T$1901))</f>
        <v>0</v>
      </c>
      <c r="Y170" s="1">
        <f>SUMPRODUCT((Model_rxn!A$2:A$1901=Normalized_Fluxes!A170)*(Model_rxn!D$2:D$1901))</f>
        <v>0</v>
      </c>
      <c r="Z170" s="1">
        <f>SUMPRODUCT((Model_rxn!A$2:A$1901=Normalized_Fluxes!A170)*(Model_rxn!U$2:U$1901))</f>
        <v>0</v>
      </c>
      <c r="AA170" s="1">
        <f>SUMPRODUCT((Model_rxn!A$2:A$1901=Normalized_Fluxes!A170)*(Model_rxn!S$2:S$1901))</f>
        <v>0</v>
      </c>
      <c r="AB170" s="1">
        <f>SUMPRODUCT((Model_rxn!A$2:A$1901=Normalized_Fluxes!A170)*(Model_rxn!V$2:V$1901))</f>
        <v>1</v>
      </c>
      <c r="AC170" s="1">
        <f>SUMPRODUCT((Model_rxn!A$2:A$1901=Normalized_Fluxes!A170)*(Model_rxn!Z$2:Z$1901))</f>
        <v>0</v>
      </c>
      <c r="AD170" s="1">
        <f>SUMPRODUCT((Model_rxn!A$2:A$1901=Normalized_Fluxes!A170)*(Model_rxn!AA$2:AA$1901))</f>
        <v>0</v>
      </c>
      <c r="AE170" s="1"/>
      <c r="AF170" s="75"/>
      <c r="AG170" s="1" t="s">
        <v>190</v>
      </c>
      <c r="AH170" s="1">
        <v>0</v>
      </c>
      <c r="AI170" s="1">
        <v>0</v>
      </c>
      <c r="AJ170" s="1">
        <v>0</v>
      </c>
      <c r="AK170" s="1">
        <v>0</v>
      </c>
      <c r="AL170" s="1">
        <v>0</v>
      </c>
      <c r="AM170" s="1">
        <v>0</v>
      </c>
      <c r="AN170" s="1"/>
      <c r="AO170">
        <f t="shared" si="27"/>
        <v>0</v>
      </c>
      <c r="AP170">
        <f t="shared" si="28"/>
        <v>0</v>
      </c>
      <c r="AQ170">
        <f t="shared" si="29"/>
        <v>0</v>
      </c>
      <c r="AR170">
        <f t="shared" si="30"/>
        <v>0</v>
      </c>
      <c r="AS170">
        <f t="shared" si="31"/>
        <v>0</v>
      </c>
      <c r="AT170">
        <f t="shared" si="32"/>
        <v>0</v>
      </c>
      <c r="AV170">
        <f t="shared" si="33"/>
        <v>0</v>
      </c>
      <c r="AW170">
        <f t="shared" si="34"/>
        <v>0</v>
      </c>
      <c r="AX170">
        <f t="shared" si="35"/>
        <v>0</v>
      </c>
      <c r="AY170">
        <f t="shared" si="36"/>
        <v>0</v>
      </c>
      <c r="AZ170" t="s">
        <v>1137</v>
      </c>
      <c r="BA170" t="s">
        <v>4554</v>
      </c>
      <c r="BB170">
        <f>SUMPRODUCT((Model_rxn!A$2:A$1901=AG170)*(Model_rxn!V$2:V$1901))</f>
        <v>0</v>
      </c>
      <c r="BC170">
        <v>0</v>
      </c>
      <c r="BD170">
        <v>0</v>
      </c>
    </row>
    <row r="171" spans="1:56">
      <c r="A171" s="1" t="s">
        <v>178</v>
      </c>
      <c r="B171" s="1">
        <v>2.5143630110263502E-4</v>
      </c>
      <c r="C171" s="1">
        <v>1.60364951382064E-4</v>
      </c>
      <c r="D171" s="1">
        <v>1.2537026170978999E-4</v>
      </c>
      <c r="E171" s="1">
        <v>4.4022290226923701E-4</v>
      </c>
      <c r="F171" s="1">
        <v>2.46906083803969E-4</v>
      </c>
      <c r="G171" s="1">
        <v>4.9787255793188505E-4</v>
      </c>
      <c r="H171" s="1"/>
      <c r="I171" s="1">
        <v>1.5387000000000191E-4</v>
      </c>
      <c r="J171" s="1">
        <v>1.538700000000001E-4</v>
      </c>
      <c r="K171" s="1">
        <v>1.5387000000000178E-4</v>
      </c>
      <c r="L171" s="1">
        <v>1.5386999491370651E-4</v>
      </c>
      <c r="M171" s="1">
        <v>1.5387000000000053E-4</v>
      </c>
      <c r="N171" s="1">
        <v>1.5386999999999947E-4</v>
      </c>
      <c r="O171" s="1"/>
      <c r="P171" s="1">
        <v>1.5387000000000126E-4</v>
      </c>
      <c r="Q171" s="1">
        <v>1.0116396439368389E-18</v>
      </c>
      <c r="R171" s="1">
        <v>1.5386999830456884E-4</v>
      </c>
      <c r="S171" s="1">
        <v>2.9365729142579708E-12</v>
      </c>
      <c r="T171" s="1">
        <f t="shared" si="25"/>
        <v>1.0000000110186029</v>
      </c>
      <c r="U171" s="1">
        <f t="shared" si="26"/>
        <v>0.42264944467535442</v>
      </c>
      <c r="V171" s="1" t="s">
        <v>1500</v>
      </c>
      <c r="W171" s="1" t="s">
        <v>3489</v>
      </c>
      <c r="X171" s="1">
        <f>SUMPRODUCT((Model_rxn!A$2:A$1901=Normalized_Fluxes!A171)*(Model_rxn!T$2:T$1901))</f>
        <v>0</v>
      </c>
      <c r="Y171" s="1">
        <f>SUMPRODUCT((Model_rxn!A$2:A$1901=Normalized_Fluxes!A171)*(Model_rxn!D$2:D$1901))</f>
        <v>0</v>
      </c>
      <c r="Z171" s="1">
        <f>SUMPRODUCT((Model_rxn!A$2:A$1901=Normalized_Fluxes!A171)*(Model_rxn!U$2:U$1901))</f>
        <v>0</v>
      </c>
      <c r="AA171" s="1">
        <f>SUMPRODUCT((Model_rxn!A$2:A$1901=Normalized_Fluxes!A171)*(Model_rxn!S$2:S$1901))</f>
        <v>0</v>
      </c>
      <c r="AB171" s="1">
        <f>SUMPRODUCT((Model_rxn!A$2:A$1901=Normalized_Fluxes!A171)*(Model_rxn!V$2:V$1901))</f>
        <v>1</v>
      </c>
      <c r="AC171" s="1">
        <f>SUMPRODUCT((Model_rxn!A$2:A$1901=Normalized_Fluxes!A171)*(Model_rxn!Z$2:Z$1901))</f>
        <v>0</v>
      </c>
      <c r="AD171" s="1">
        <f>SUMPRODUCT((Model_rxn!A$2:A$1901=Normalized_Fluxes!A171)*(Model_rxn!AA$2:AA$1901))</f>
        <v>0</v>
      </c>
      <c r="AE171" s="1"/>
      <c r="AF171" s="75"/>
      <c r="AG171" s="1" t="s">
        <v>191</v>
      </c>
      <c r="AH171" s="1">
        <v>0</v>
      </c>
      <c r="AI171" s="1">
        <v>0</v>
      </c>
      <c r="AJ171" s="1">
        <v>0</v>
      </c>
      <c r="AK171" s="1">
        <v>0</v>
      </c>
      <c r="AL171" s="1">
        <v>0</v>
      </c>
      <c r="AM171" s="1">
        <v>0</v>
      </c>
      <c r="AN171" s="1"/>
      <c r="AO171">
        <f t="shared" si="27"/>
        <v>0</v>
      </c>
      <c r="AP171">
        <f t="shared" si="28"/>
        <v>0</v>
      </c>
      <c r="AQ171">
        <f t="shared" si="29"/>
        <v>0</v>
      </c>
      <c r="AR171">
        <f t="shared" si="30"/>
        <v>0</v>
      </c>
      <c r="AS171">
        <f t="shared" si="31"/>
        <v>0</v>
      </c>
      <c r="AT171">
        <f t="shared" si="32"/>
        <v>0</v>
      </c>
      <c r="AV171">
        <f t="shared" si="33"/>
        <v>0</v>
      </c>
      <c r="AW171">
        <f t="shared" si="34"/>
        <v>0</v>
      </c>
      <c r="AX171">
        <f t="shared" si="35"/>
        <v>0</v>
      </c>
      <c r="AY171">
        <f t="shared" si="36"/>
        <v>0</v>
      </c>
      <c r="AZ171" t="s">
        <v>1552</v>
      </c>
      <c r="BA171" t="s">
        <v>2318</v>
      </c>
      <c r="BB171">
        <f>SUMPRODUCT((Model_rxn!A$2:A$1901=AG171)*(Model_rxn!V$2:V$1901))</f>
        <v>0</v>
      </c>
      <c r="BC171">
        <v>0</v>
      </c>
      <c r="BD171">
        <v>1</v>
      </c>
    </row>
    <row r="172" spans="1:56">
      <c r="A172" s="1" t="s">
        <v>179</v>
      </c>
      <c r="B172" s="1">
        <v>1.4350622648945</v>
      </c>
      <c r="C172" s="1">
        <v>0.96999684350725002</v>
      </c>
      <c r="D172" s="1">
        <v>1.06591681925189</v>
      </c>
      <c r="E172" s="1">
        <v>2.5103476821192001</v>
      </c>
      <c r="F172" s="1">
        <v>2.0376591230551599</v>
      </c>
      <c r="G172" s="1">
        <v>2.1667376490630299</v>
      </c>
      <c r="H172" s="1"/>
      <c r="I172" s="1">
        <v>0.87820664610073429</v>
      </c>
      <c r="J172" s="1">
        <v>0.93071093792102677</v>
      </c>
      <c r="K172" s="1">
        <v>1.3082258802167173</v>
      </c>
      <c r="L172" s="1">
        <v>0.87743546073638445</v>
      </c>
      <c r="M172" s="1">
        <v>1.2698537210343883</v>
      </c>
      <c r="N172" s="1">
        <v>0.66964108937078604</v>
      </c>
      <c r="O172" s="1"/>
      <c r="P172" s="1">
        <v>1.039047821412826</v>
      </c>
      <c r="Q172" s="1">
        <v>0.23458856679506085</v>
      </c>
      <c r="R172" s="1">
        <v>0.93897675704718642</v>
      </c>
      <c r="S172" s="1">
        <v>0.30480206555377354</v>
      </c>
      <c r="T172" s="1">
        <f t="shared" si="25"/>
        <v>1.1065745915589376</v>
      </c>
      <c r="U172" s="1">
        <f t="shared" si="26"/>
        <v>0.67703944060991339</v>
      </c>
      <c r="V172" s="1" t="s">
        <v>1188</v>
      </c>
      <c r="W172" s="1" t="s">
        <v>3670</v>
      </c>
      <c r="X172" s="1">
        <f>SUMPRODUCT((Model_rxn!A$2:A$1901=Normalized_Fluxes!A172)*(Model_rxn!T$2:T$1901))</f>
        <v>0</v>
      </c>
      <c r="Y172" s="1">
        <f>SUMPRODUCT((Model_rxn!A$2:A$1901=Normalized_Fluxes!A172)*(Model_rxn!D$2:D$1901))</f>
        <v>0</v>
      </c>
      <c r="Z172" s="1">
        <f>SUMPRODUCT((Model_rxn!A$2:A$1901=Normalized_Fluxes!A172)*(Model_rxn!U$2:U$1901))</f>
        <v>0</v>
      </c>
      <c r="AA172" s="1">
        <f>SUMPRODUCT((Model_rxn!A$2:A$1901=Normalized_Fluxes!A172)*(Model_rxn!S$2:S$1901))</f>
        <v>0</v>
      </c>
      <c r="AB172" s="1">
        <f>SUMPRODUCT((Model_rxn!A$2:A$1901=Normalized_Fluxes!A172)*(Model_rxn!V$2:V$1901))</f>
        <v>1</v>
      </c>
      <c r="AC172" s="1">
        <f>SUMPRODUCT((Model_rxn!A$2:A$1901=Normalized_Fluxes!A172)*(Model_rxn!Z$2:Z$1901))</f>
        <v>0</v>
      </c>
      <c r="AD172" s="1">
        <f>SUMPRODUCT((Model_rxn!A$2:A$1901=Normalized_Fluxes!A172)*(Model_rxn!AA$2:AA$1901))</f>
        <v>0</v>
      </c>
      <c r="AE172" s="1"/>
      <c r="AF172" s="75"/>
      <c r="AG172" s="1" t="s">
        <v>192</v>
      </c>
      <c r="AH172" s="1">
        <v>0.50269455057258805</v>
      </c>
      <c r="AI172" s="1">
        <v>0.35186209008571001</v>
      </c>
      <c r="AJ172" s="1">
        <v>0.34547220650777799</v>
      </c>
      <c r="AK172" s="1">
        <v>1.9249523850761401</v>
      </c>
      <c r="AL172" s="1">
        <v>2.1227989719218798</v>
      </c>
      <c r="AM172" s="1">
        <v>1.43429283507745</v>
      </c>
      <c r="AN172" s="1"/>
      <c r="AO172">
        <f t="shared" si="27"/>
        <v>1.0322088152627029</v>
      </c>
      <c r="AP172">
        <f t="shared" si="28"/>
        <v>1.0710166352835293</v>
      </c>
      <c r="AQ172">
        <f t="shared" si="29"/>
        <v>0.89578365489557976</v>
      </c>
      <c r="AR172">
        <f t="shared" si="30"/>
        <v>1.0364326157029322</v>
      </c>
      <c r="AS172">
        <f t="shared" si="31"/>
        <v>1.2066635509921155</v>
      </c>
      <c r="AT172">
        <f t="shared" si="32"/>
        <v>0.76337053105208164</v>
      </c>
      <c r="AV172">
        <f t="shared" si="33"/>
        <v>0.99966970181393744</v>
      </c>
      <c r="AW172">
        <f t="shared" si="34"/>
        <v>9.2036649123784411E-2</v>
      </c>
      <c r="AX172">
        <f t="shared" si="35"/>
        <v>1.0021555659157098</v>
      </c>
      <c r="AY172">
        <f t="shared" si="36"/>
        <v>0.22362549606088292</v>
      </c>
      <c r="AZ172" t="s">
        <v>1137</v>
      </c>
      <c r="BA172" t="s">
        <v>1632</v>
      </c>
      <c r="BB172">
        <f>SUMPRODUCT((Model_rxn!A$2:A$1901=AG172)*(Model_rxn!V$2:V$1901))</f>
        <v>1</v>
      </c>
      <c r="BC172">
        <v>0</v>
      </c>
      <c r="BD172">
        <v>0</v>
      </c>
    </row>
    <row r="173" spans="1:56">
      <c r="A173" s="1" t="s">
        <v>180</v>
      </c>
      <c r="B173" s="1">
        <v>0</v>
      </c>
      <c r="C173" s="1">
        <v>0</v>
      </c>
      <c r="D173" s="1">
        <v>0</v>
      </c>
      <c r="E173" s="1">
        <v>0</v>
      </c>
      <c r="F173" s="1">
        <v>0</v>
      </c>
      <c r="G173" s="1">
        <v>0</v>
      </c>
      <c r="H173" s="1"/>
      <c r="I173" s="1">
        <v>0</v>
      </c>
      <c r="J173" s="1">
        <v>0</v>
      </c>
      <c r="K173" s="1">
        <v>0</v>
      </c>
      <c r="L173" s="1">
        <v>0</v>
      </c>
      <c r="M173" s="1">
        <v>0</v>
      </c>
      <c r="N173" s="1">
        <v>0</v>
      </c>
      <c r="O173" s="1"/>
      <c r="P173" s="1">
        <v>0</v>
      </c>
      <c r="Q173" s="1">
        <v>0</v>
      </c>
      <c r="R173" s="1">
        <v>0</v>
      </c>
      <c r="S173" s="1">
        <v>0</v>
      </c>
      <c r="T173" s="1" t="str">
        <f t="shared" si="25"/>
        <v>NA</v>
      </c>
      <c r="U173" s="1" t="str">
        <f t="shared" si="26"/>
        <v>NA</v>
      </c>
      <c r="V173" s="1" t="s">
        <v>1548</v>
      </c>
      <c r="W173" s="1" t="s">
        <v>6993</v>
      </c>
      <c r="X173" s="1">
        <f>SUMPRODUCT((Model_rxn!A$2:A$1901=Normalized_Fluxes!A173)*(Model_rxn!T$2:T$1901))</f>
        <v>1</v>
      </c>
      <c r="Y173" s="1">
        <f>SUMPRODUCT((Model_rxn!A$2:A$1901=Normalized_Fluxes!A173)*(Model_rxn!D$2:D$1901))</f>
        <v>0</v>
      </c>
      <c r="Z173" s="1">
        <f>SUMPRODUCT((Model_rxn!A$2:A$1901=Normalized_Fluxes!A173)*(Model_rxn!U$2:U$1901))</f>
        <v>0</v>
      </c>
      <c r="AA173" s="1">
        <f>SUMPRODUCT((Model_rxn!A$2:A$1901=Normalized_Fluxes!A173)*(Model_rxn!S$2:S$1901))</f>
        <v>0</v>
      </c>
      <c r="AB173" s="1">
        <f>SUMPRODUCT((Model_rxn!A$2:A$1901=Normalized_Fluxes!A173)*(Model_rxn!V$2:V$1901))</f>
        <v>1</v>
      </c>
      <c r="AC173" s="1">
        <f>SUMPRODUCT((Model_rxn!A$2:A$1901=Normalized_Fluxes!A173)*(Model_rxn!Z$2:Z$1901))</f>
        <v>0</v>
      </c>
      <c r="AD173" s="1">
        <f>SUMPRODUCT((Model_rxn!A$2:A$1901=Normalized_Fluxes!A173)*(Model_rxn!AA$2:AA$1901))</f>
        <v>0</v>
      </c>
      <c r="AE173" s="1"/>
      <c r="AF173" s="75"/>
      <c r="AG173" s="1" t="s">
        <v>193</v>
      </c>
      <c r="AH173" s="1">
        <v>3.75572748441373E-3</v>
      </c>
      <c r="AI173" s="1">
        <v>3.9596642204740998E-3</v>
      </c>
      <c r="AJ173" s="1">
        <v>4.2533885328645098E-3</v>
      </c>
      <c r="AK173" s="1">
        <v>1.1831519167061001E-2</v>
      </c>
      <c r="AL173" s="1">
        <v>5.9637404580152598E-3</v>
      </c>
      <c r="AM173" s="1">
        <v>4.2633015006821196E-3</v>
      </c>
      <c r="AN173" s="1"/>
      <c r="AO173">
        <f t="shared" si="27"/>
        <v>7.7118302013032894E-3</v>
      </c>
      <c r="AP173">
        <f t="shared" si="28"/>
        <v>1.2052637580910516E-2</v>
      </c>
      <c r="AQ173">
        <f t="shared" si="29"/>
        <v>1.1028719109346174E-2</v>
      </c>
      <c r="AR173">
        <f t="shared" si="30"/>
        <v>6.3703250288818835E-3</v>
      </c>
      <c r="AS173">
        <f t="shared" si="31"/>
        <v>3.3899716051534173E-3</v>
      </c>
      <c r="AT173">
        <f t="shared" si="32"/>
        <v>2.2690476107935856E-3</v>
      </c>
      <c r="AV173">
        <f t="shared" si="33"/>
        <v>1.0264395630519993E-2</v>
      </c>
      <c r="AW173">
        <f t="shared" si="34"/>
        <v>2.2690956264394976E-3</v>
      </c>
      <c r="AX173">
        <f t="shared" si="35"/>
        <v>4.0097814149429624E-3</v>
      </c>
      <c r="AY173">
        <f t="shared" si="36"/>
        <v>2.1197269317682794E-3</v>
      </c>
      <c r="AZ173" t="s">
        <v>1552</v>
      </c>
      <c r="BA173" t="s">
        <v>2650</v>
      </c>
      <c r="BB173">
        <f>SUMPRODUCT((Model_rxn!A$2:A$1901=AG173)*(Model_rxn!V$2:V$1901))</f>
        <v>0</v>
      </c>
      <c r="BC173">
        <v>0</v>
      </c>
      <c r="BD173">
        <v>1</v>
      </c>
    </row>
    <row r="174" spans="1:56">
      <c r="A174" s="1" t="s">
        <v>181</v>
      </c>
      <c r="B174" s="1">
        <v>1.09940159972476E-2</v>
      </c>
      <c r="C174" s="1">
        <v>7.2709755408222601E-3</v>
      </c>
      <c r="D174" s="1">
        <v>5.8474704606009597E-3</v>
      </c>
      <c r="E174" s="1">
        <v>1.7626190651604499E-2</v>
      </c>
      <c r="F174" s="1">
        <v>1.0259511163425401E-2</v>
      </c>
      <c r="G174" s="1">
        <v>2.0053842994328101E-2</v>
      </c>
      <c r="H174" s="1"/>
      <c r="I174" s="1">
        <v>6.7279435549999862E-3</v>
      </c>
      <c r="J174" s="1">
        <v>6.9764932850000056E-3</v>
      </c>
      <c r="K174" s="1">
        <v>7.1767440500000159E-3</v>
      </c>
      <c r="L174" s="1">
        <v>6.1608377299999717E-3</v>
      </c>
      <c r="M174" s="1">
        <v>6.3936495949999568E-3</v>
      </c>
      <c r="N174" s="1">
        <v>6.1977403100000007E-3</v>
      </c>
      <c r="O174" s="1"/>
      <c r="P174" s="1">
        <v>6.9603936300000023E-3</v>
      </c>
      <c r="Q174" s="1">
        <v>2.2483298300384505E-4</v>
      </c>
      <c r="R174" s="1">
        <v>6.2507425449999767E-3</v>
      </c>
      <c r="S174" s="1">
        <v>1.2512900865681512E-4</v>
      </c>
      <c r="T174" s="1">
        <f t="shared" si="25"/>
        <v>1.1135306853371656</v>
      </c>
      <c r="U174" s="1">
        <f t="shared" si="26"/>
        <v>1.5814306430287275E-2</v>
      </c>
      <c r="V174" s="1" t="s">
        <v>1243</v>
      </c>
      <c r="W174" s="1" t="s">
        <v>3917</v>
      </c>
      <c r="X174" s="1">
        <f>SUMPRODUCT((Model_rxn!A$2:A$1901=Normalized_Fluxes!A174)*(Model_rxn!T$2:T$1901))</f>
        <v>0</v>
      </c>
      <c r="Y174" s="1">
        <f>SUMPRODUCT((Model_rxn!A$2:A$1901=Normalized_Fluxes!A174)*(Model_rxn!D$2:D$1901))</f>
        <v>0</v>
      </c>
      <c r="Z174" s="1">
        <f>SUMPRODUCT((Model_rxn!A$2:A$1901=Normalized_Fluxes!A174)*(Model_rxn!U$2:U$1901))</f>
        <v>0</v>
      </c>
      <c r="AA174" s="1">
        <f>SUMPRODUCT((Model_rxn!A$2:A$1901=Normalized_Fluxes!A174)*(Model_rxn!S$2:S$1901))</f>
        <v>0</v>
      </c>
      <c r="AB174" s="1">
        <f>SUMPRODUCT((Model_rxn!A$2:A$1901=Normalized_Fluxes!A174)*(Model_rxn!V$2:V$1901))</f>
        <v>1</v>
      </c>
      <c r="AC174" s="1">
        <f>SUMPRODUCT((Model_rxn!A$2:A$1901=Normalized_Fluxes!A174)*(Model_rxn!Z$2:Z$1901))</f>
        <v>0</v>
      </c>
      <c r="AD174" s="1">
        <f>SUMPRODUCT((Model_rxn!A$2:A$1901=Normalized_Fluxes!A174)*(Model_rxn!AA$2:AA$1901))</f>
        <v>0</v>
      </c>
      <c r="AE174" s="1"/>
      <c r="AF174" s="75"/>
      <c r="AG174" s="1" t="s">
        <v>194</v>
      </c>
      <c r="AH174" s="1">
        <v>1.7094001198398299E-2</v>
      </c>
      <c r="AI174" s="1">
        <v>1.15314356053292E-2</v>
      </c>
      <c r="AJ174" s="1">
        <v>1.3536833790338E-2</v>
      </c>
      <c r="AK174" s="1">
        <v>6.51907588515514E-2</v>
      </c>
      <c r="AL174" s="1">
        <v>6.1748980362583999E-2</v>
      </c>
      <c r="AM174" s="1">
        <v>6.5949203516979596E-2</v>
      </c>
      <c r="AN174" s="1"/>
      <c r="AO174">
        <f t="shared" si="27"/>
        <v>3.510000000000018E-2</v>
      </c>
      <c r="AP174">
        <f t="shared" si="28"/>
        <v>3.5099999999999847E-2</v>
      </c>
      <c r="AQ174">
        <f t="shared" si="29"/>
        <v>3.5099999999999854E-2</v>
      </c>
      <c r="AR174">
        <f t="shared" si="30"/>
        <v>3.5099999999999992E-2</v>
      </c>
      <c r="AS174">
        <f t="shared" si="31"/>
        <v>3.510000000000002E-2</v>
      </c>
      <c r="AT174">
        <f t="shared" si="32"/>
        <v>3.510000000000002E-2</v>
      </c>
      <c r="AV174">
        <f t="shared" si="33"/>
        <v>3.5099999999999958E-2</v>
      </c>
      <c r="AW174">
        <f t="shared" si="34"/>
        <v>1.9034588800072586E-16</v>
      </c>
      <c r="AX174">
        <f t="shared" si="35"/>
        <v>3.5100000000000013E-2</v>
      </c>
      <c r="AY174">
        <f t="shared" si="36"/>
        <v>1.6273148661314594E-17</v>
      </c>
      <c r="AZ174" t="s">
        <v>1243</v>
      </c>
      <c r="BA174" t="s">
        <v>4201</v>
      </c>
      <c r="BB174">
        <f>SUMPRODUCT((Model_rxn!A$2:A$1901=AG174)*(Model_rxn!V$2:V$1901))</f>
        <v>1</v>
      </c>
      <c r="BC174">
        <v>0</v>
      </c>
      <c r="BD174">
        <v>0</v>
      </c>
    </row>
    <row r="175" spans="1:56">
      <c r="A175" s="1" t="s">
        <v>182</v>
      </c>
      <c r="B175" s="1">
        <v>1.6531504581507699E-2</v>
      </c>
      <c r="C175" s="1">
        <v>1.05437198872095E-2</v>
      </c>
      <c r="D175" s="1">
        <v>8.2428792011341994E-3</v>
      </c>
      <c r="E175" s="1">
        <v>2.89439000480342E-2</v>
      </c>
      <c r="F175" s="1">
        <v>1.6233650581852999E-2</v>
      </c>
      <c r="G175" s="1">
        <v>3.27342648524791E-2</v>
      </c>
      <c r="H175" s="1"/>
      <c r="I175" s="1">
        <v>1.0116687999312776E-2</v>
      </c>
      <c r="J175" s="1">
        <v>1.0116687998612019E-2</v>
      </c>
      <c r="K175" s="1">
        <v>1.0116688003846543E-2</v>
      </c>
      <c r="L175" s="1">
        <v>1.0116688001048309E-2</v>
      </c>
      <c r="M175" s="1">
        <v>1.0116687999526629E-2</v>
      </c>
      <c r="N175" s="1">
        <v>1.0116688000988477E-2</v>
      </c>
      <c r="O175" s="1"/>
      <c r="P175" s="1">
        <v>1.0116688000590447E-2</v>
      </c>
      <c r="Q175" s="1">
        <v>2.8415475817990764E-12</v>
      </c>
      <c r="R175" s="1">
        <v>1.0116688000521139E-2</v>
      </c>
      <c r="S175" s="1">
        <v>8.6178986098947473E-13</v>
      </c>
      <c r="T175" s="1">
        <f t="shared" si="25"/>
        <v>1.0000000000068507</v>
      </c>
      <c r="U175" s="1">
        <f t="shared" si="26"/>
        <v>0.97091283776307069</v>
      </c>
      <c r="V175" s="1" t="s">
        <v>1243</v>
      </c>
      <c r="W175" s="1" t="s">
        <v>2041</v>
      </c>
      <c r="X175" s="1">
        <f>SUMPRODUCT((Model_rxn!A$2:A$1901=Normalized_Fluxes!A175)*(Model_rxn!T$2:T$1901))</f>
        <v>0</v>
      </c>
      <c r="Y175" s="1">
        <f>SUMPRODUCT((Model_rxn!A$2:A$1901=Normalized_Fluxes!A175)*(Model_rxn!D$2:D$1901))</f>
        <v>0</v>
      </c>
      <c r="Z175" s="1">
        <f>SUMPRODUCT((Model_rxn!A$2:A$1901=Normalized_Fluxes!A175)*(Model_rxn!U$2:U$1901))</f>
        <v>0</v>
      </c>
      <c r="AA175" s="1">
        <f>SUMPRODUCT((Model_rxn!A$2:A$1901=Normalized_Fluxes!A175)*(Model_rxn!S$2:S$1901))</f>
        <v>0</v>
      </c>
      <c r="AB175" s="1">
        <f>SUMPRODUCT((Model_rxn!A$2:A$1901=Normalized_Fluxes!A175)*(Model_rxn!V$2:V$1901))</f>
        <v>1</v>
      </c>
      <c r="AC175" s="1">
        <f>SUMPRODUCT((Model_rxn!A$2:A$1901=Normalized_Fluxes!A175)*(Model_rxn!Z$2:Z$1901))</f>
        <v>0</v>
      </c>
      <c r="AD175" s="1">
        <f>SUMPRODUCT((Model_rxn!A$2:A$1901=Normalized_Fluxes!A175)*(Model_rxn!AA$2:AA$1901))</f>
        <v>0</v>
      </c>
      <c r="AE175" s="1"/>
      <c r="AF175" s="75"/>
      <c r="AG175" s="1" t="s">
        <v>195</v>
      </c>
      <c r="AH175" s="1">
        <v>0.59772052037564605</v>
      </c>
      <c r="AI175" s="1">
        <v>0.42856618474099301</v>
      </c>
      <c r="AJ175" s="1">
        <v>0.63590648231201996</v>
      </c>
      <c r="AK175" s="1">
        <v>1.6020515352748801</v>
      </c>
      <c r="AL175" s="1">
        <v>1.94021995193179</v>
      </c>
      <c r="AM175" s="1">
        <v>1.0174910454472801</v>
      </c>
      <c r="AN175" s="1"/>
      <c r="AO175">
        <f t="shared" si="27"/>
        <v>1.2273305718003051</v>
      </c>
      <c r="AP175">
        <f t="shared" si="28"/>
        <v>1.304492658091668</v>
      </c>
      <c r="AQ175">
        <f t="shared" si="29"/>
        <v>1.6488580619999247</v>
      </c>
      <c r="AR175">
        <f t="shared" si="30"/>
        <v>0.86257638166471617</v>
      </c>
      <c r="AS175">
        <f t="shared" si="31"/>
        <v>1.1028800785522157</v>
      </c>
      <c r="AT175">
        <f t="shared" si="32"/>
        <v>0.5415370283585681</v>
      </c>
      <c r="AV175">
        <f t="shared" si="33"/>
        <v>1.3935604306306326</v>
      </c>
      <c r="AW175">
        <f t="shared" si="34"/>
        <v>0.22443519627564415</v>
      </c>
      <c r="AX175">
        <f t="shared" si="35"/>
        <v>0.83566449619183325</v>
      </c>
      <c r="AY175">
        <f t="shared" si="36"/>
        <v>0.28163751913577878</v>
      </c>
      <c r="AZ175" t="s">
        <v>1188</v>
      </c>
      <c r="BA175" t="s">
        <v>1760</v>
      </c>
      <c r="BB175">
        <f>SUMPRODUCT((Model_rxn!A$2:A$1901=AG175)*(Model_rxn!V$2:V$1901))</f>
        <v>1</v>
      </c>
      <c r="BC175">
        <v>0</v>
      </c>
      <c r="BD175">
        <v>0</v>
      </c>
    </row>
    <row r="176" spans="1:56">
      <c r="A176" s="1" t="s">
        <v>183</v>
      </c>
      <c r="B176" s="1">
        <v>0.19177883919525199</v>
      </c>
      <c r="C176" s="1">
        <v>0.19051651143098999</v>
      </c>
      <c r="D176" s="1">
        <v>0.111169238817682</v>
      </c>
      <c r="E176" s="1">
        <v>6.7259933774834399E-2</v>
      </c>
      <c r="F176" s="1">
        <v>5.7461103253182398E-2</v>
      </c>
      <c r="G176" s="1">
        <v>5.3236797274275903E-2</v>
      </c>
      <c r="H176" s="1"/>
      <c r="I176" s="1">
        <v>0.1173617725744715</v>
      </c>
      <c r="J176" s="1">
        <v>0.18280038974379756</v>
      </c>
      <c r="K176" s="1">
        <v>0.13644073597352294</v>
      </c>
      <c r="L176" s="1">
        <v>2.3509194125253534E-2</v>
      </c>
      <c r="M176" s="1">
        <v>3.5809324020492514E-2</v>
      </c>
      <c r="N176" s="1">
        <v>1.6453098018938229E-2</v>
      </c>
      <c r="O176" s="1"/>
      <c r="P176" s="1">
        <v>0.14553429943059734</v>
      </c>
      <c r="Q176" s="1">
        <v>3.3653719356399256E-2</v>
      </c>
      <c r="R176" s="1">
        <v>2.5257205388228093E-2</v>
      </c>
      <c r="S176" s="1">
        <v>9.7957913813752576E-3</v>
      </c>
      <c r="T176" s="1">
        <f t="shared" si="25"/>
        <v>5.7620903498067975</v>
      </c>
      <c r="U176" s="1">
        <f t="shared" si="26"/>
        <v>1.8592865073651859E-2</v>
      </c>
      <c r="V176" s="1" t="s">
        <v>1548</v>
      </c>
      <c r="W176" s="1" t="s">
        <v>6853</v>
      </c>
      <c r="X176" s="1">
        <f>SUMPRODUCT((Model_rxn!A$2:A$1901=Normalized_Fluxes!A176)*(Model_rxn!T$2:T$1901))</f>
        <v>1</v>
      </c>
      <c r="Y176" s="1">
        <f>SUMPRODUCT((Model_rxn!A$2:A$1901=Normalized_Fluxes!A176)*(Model_rxn!D$2:D$1901))</f>
        <v>0</v>
      </c>
      <c r="Z176" s="1">
        <f>SUMPRODUCT((Model_rxn!A$2:A$1901=Normalized_Fluxes!A176)*(Model_rxn!U$2:U$1901))</f>
        <v>0</v>
      </c>
      <c r="AA176" s="1">
        <f>SUMPRODUCT((Model_rxn!A$2:A$1901=Normalized_Fluxes!A176)*(Model_rxn!S$2:S$1901))</f>
        <v>0</v>
      </c>
      <c r="AB176" s="1">
        <f>SUMPRODUCT((Model_rxn!A$2:A$1901=Normalized_Fluxes!A176)*(Model_rxn!V$2:V$1901))</f>
        <v>1</v>
      </c>
      <c r="AC176" s="1">
        <f>SUMPRODUCT((Model_rxn!A$2:A$1901=Normalized_Fluxes!A176)*(Model_rxn!Z$2:Z$1901))</f>
        <v>0</v>
      </c>
      <c r="AD176" s="1">
        <f>SUMPRODUCT((Model_rxn!A$2:A$1901=Normalized_Fluxes!A176)*(Model_rxn!AA$2:AA$1901))</f>
        <v>0</v>
      </c>
      <c r="AE176" s="1"/>
      <c r="AF176" s="75"/>
      <c r="AG176" s="1" t="s">
        <v>196</v>
      </c>
      <c r="AH176" s="1">
        <v>0</v>
      </c>
      <c r="AI176" s="1">
        <v>0</v>
      </c>
      <c r="AJ176" s="1">
        <v>0</v>
      </c>
      <c r="AK176" s="1">
        <v>0</v>
      </c>
      <c r="AL176" s="1">
        <v>0</v>
      </c>
      <c r="AM176" s="1">
        <v>0</v>
      </c>
      <c r="AN176" s="1"/>
      <c r="AO176">
        <f t="shared" si="27"/>
        <v>0</v>
      </c>
      <c r="AP176">
        <f t="shared" si="28"/>
        <v>0</v>
      </c>
      <c r="AQ176">
        <f t="shared" si="29"/>
        <v>0</v>
      </c>
      <c r="AR176">
        <f t="shared" si="30"/>
        <v>0</v>
      </c>
      <c r="AS176">
        <f t="shared" si="31"/>
        <v>0</v>
      </c>
      <c r="AT176">
        <f t="shared" si="32"/>
        <v>0</v>
      </c>
      <c r="AV176">
        <f t="shared" si="33"/>
        <v>0</v>
      </c>
      <c r="AW176">
        <f t="shared" si="34"/>
        <v>0</v>
      </c>
      <c r="AX176">
        <f t="shared" si="35"/>
        <v>0</v>
      </c>
      <c r="AY176">
        <f t="shared" si="36"/>
        <v>0</v>
      </c>
      <c r="AZ176" t="s">
        <v>1552</v>
      </c>
      <c r="BA176" t="s">
        <v>2318</v>
      </c>
      <c r="BB176">
        <f>SUMPRODUCT((Model_rxn!A$2:A$1901=AG176)*(Model_rxn!V$2:V$1901))</f>
        <v>0</v>
      </c>
      <c r="BC176">
        <v>0</v>
      </c>
      <c r="BD176">
        <v>1</v>
      </c>
    </row>
    <row r="177" spans="1:57">
      <c r="A177" s="1" t="s">
        <v>184</v>
      </c>
      <c r="B177" s="1">
        <v>0.22075780703266701</v>
      </c>
      <c r="C177" s="1">
        <v>0.154876818548141</v>
      </c>
      <c r="D177" s="1">
        <v>0.14697085351070299</v>
      </c>
      <c r="E177" s="1">
        <v>9.4413154093516694E-2</v>
      </c>
      <c r="F177" s="1">
        <v>0.29095120411723602</v>
      </c>
      <c r="G177" s="1">
        <v>3.3036900665111703E-2</v>
      </c>
      <c r="H177" s="1"/>
      <c r="I177" s="1">
        <v>0.13509586173180033</v>
      </c>
      <c r="J177" s="1">
        <v>0.14860414239284853</v>
      </c>
      <c r="K177" s="1">
        <v>0.18038093660552842</v>
      </c>
      <c r="L177" s="1">
        <v>3.2999990380490438E-2</v>
      </c>
      <c r="M177" s="1">
        <v>0.18131858513888754</v>
      </c>
      <c r="N177" s="1">
        <v>1.0210219110000012E-2</v>
      </c>
      <c r="O177" s="1"/>
      <c r="P177" s="1">
        <v>0.15469364691005907</v>
      </c>
      <c r="Q177" s="1">
        <v>2.3248570935191806E-2</v>
      </c>
      <c r="R177" s="1">
        <v>7.4842931543126004E-2</v>
      </c>
      <c r="S177" s="1">
        <v>9.2912012275721254E-2</v>
      </c>
      <c r="T177" s="1">
        <f t="shared" si="25"/>
        <v>2.0669105782009818</v>
      </c>
      <c r="U177" s="1">
        <f t="shared" si="26"/>
        <v>0.27236308205475768</v>
      </c>
      <c r="V177" s="1" t="s">
        <v>1548</v>
      </c>
      <c r="W177" s="1" t="s">
        <v>6794</v>
      </c>
      <c r="X177" s="1">
        <f>SUMPRODUCT((Model_rxn!A$2:A$1901=Normalized_Fluxes!A177)*(Model_rxn!T$2:T$1901))</f>
        <v>1</v>
      </c>
      <c r="Y177" s="1">
        <f>SUMPRODUCT((Model_rxn!A$2:A$1901=Normalized_Fluxes!A177)*(Model_rxn!D$2:D$1901))</f>
        <v>0</v>
      </c>
      <c r="Z177" s="1">
        <f>SUMPRODUCT((Model_rxn!A$2:A$1901=Normalized_Fluxes!A177)*(Model_rxn!U$2:U$1901))</f>
        <v>0</v>
      </c>
      <c r="AA177" s="1">
        <f>SUMPRODUCT((Model_rxn!A$2:A$1901=Normalized_Fluxes!A177)*(Model_rxn!S$2:S$1901))</f>
        <v>0</v>
      </c>
      <c r="AB177" s="1">
        <f>SUMPRODUCT((Model_rxn!A$2:A$1901=Normalized_Fluxes!A177)*(Model_rxn!V$2:V$1901))</f>
        <v>1</v>
      </c>
      <c r="AC177" s="1">
        <f>SUMPRODUCT((Model_rxn!A$2:A$1901=Normalized_Fluxes!A177)*(Model_rxn!Z$2:Z$1901))</f>
        <v>0</v>
      </c>
      <c r="AD177" s="1">
        <f>SUMPRODUCT((Model_rxn!A$2:A$1901=Normalized_Fluxes!A177)*(Model_rxn!AA$2:AA$1901))</f>
        <v>0</v>
      </c>
      <c r="AE177" s="1"/>
      <c r="AF177" s="75"/>
      <c r="AG177" s="1" t="s">
        <v>197</v>
      </c>
      <c r="AH177" s="1">
        <v>0</v>
      </c>
      <c r="AI177" s="1">
        <v>0</v>
      </c>
      <c r="AJ177" s="1">
        <v>0</v>
      </c>
      <c r="AK177" s="1">
        <v>0</v>
      </c>
      <c r="AL177" s="1">
        <v>0</v>
      </c>
      <c r="AM177" s="1">
        <v>0</v>
      </c>
      <c r="AN177" s="1"/>
      <c r="AO177">
        <f t="shared" si="27"/>
        <v>0</v>
      </c>
      <c r="AP177">
        <f t="shared" si="28"/>
        <v>0</v>
      </c>
      <c r="AQ177">
        <f t="shared" si="29"/>
        <v>0</v>
      </c>
      <c r="AR177">
        <f t="shared" si="30"/>
        <v>0</v>
      </c>
      <c r="AS177">
        <f t="shared" si="31"/>
        <v>0</v>
      </c>
      <c r="AT177">
        <f t="shared" si="32"/>
        <v>0</v>
      </c>
      <c r="AV177">
        <f t="shared" si="33"/>
        <v>0</v>
      </c>
      <c r="AW177">
        <f t="shared" si="34"/>
        <v>0</v>
      </c>
      <c r="AX177">
        <f t="shared" si="35"/>
        <v>0</v>
      </c>
      <c r="AY177">
        <f t="shared" si="36"/>
        <v>0</v>
      </c>
      <c r="AZ177" t="s">
        <v>1137</v>
      </c>
      <c r="BA177" t="s">
        <v>5514</v>
      </c>
      <c r="BB177">
        <f>SUMPRODUCT((Model_rxn!A$2:A$1901=AG177)*(Model_rxn!V$2:V$1901))</f>
        <v>1</v>
      </c>
      <c r="BC177">
        <v>0</v>
      </c>
      <c r="BD177">
        <v>0</v>
      </c>
    </row>
    <row r="178" spans="1:57">
      <c r="A178" s="1" t="s">
        <v>186</v>
      </c>
      <c r="B178" s="1">
        <v>0.37058478567632802</v>
      </c>
      <c r="C178" s="1">
        <v>0.236357323417905</v>
      </c>
      <c r="D178" s="1">
        <v>0.184779649396659</v>
      </c>
      <c r="E178" s="1">
        <v>0.64883198869938497</v>
      </c>
      <c r="F178" s="1">
        <v>0.363907827733783</v>
      </c>
      <c r="G178" s="1">
        <v>0.73380014883878097</v>
      </c>
      <c r="H178" s="1"/>
      <c r="I178" s="1">
        <v>0.22678460000388434</v>
      </c>
      <c r="J178" s="1">
        <v>0.22678460000693562</v>
      </c>
      <c r="K178" s="1">
        <v>0.22678459999133938</v>
      </c>
      <c r="L178" s="1">
        <v>0.22678459999785663</v>
      </c>
      <c r="M178" s="1">
        <v>0.22678460000140857</v>
      </c>
      <c r="N178" s="1">
        <v>0.22678460000052919</v>
      </c>
      <c r="O178" s="1"/>
      <c r="P178" s="1">
        <v>0.22678460000071979</v>
      </c>
      <c r="Q178" s="1">
        <v>8.2656858196510746E-12</v>
      </c>
      <c r="R178" s="1">
        <v>0.22678459999993147</v>
      </c>
      <c r="S178" s="1">
        <v>1.8498703091440566E-12</v>
      </c>
      <c r="T178" s="1">
        <f t="shared" si="25"/>
        <v>1.0000000000034761</v>
      </c>
      <c r="U178" s="1">
        <f t="shared" si="26"/>
        <v>0.88554081015375541</v>
      </c>
      <c r="V178" s="1" t="s">
        <v>1243</v>
      </c>
      <c r="W178" s="1" t="s">
        <v>1728</v>
      </c>
      <c r="X178" s="1">
        <f>SUMPRODUCT((Model_rxn!A$2:A$1901=Normalized_Fluxes!A178)*(Model_rxn!T$2:T$1901))</f>
        <v>0</v>
      </c>
      <c r="Y178" s="1">
        <f>SUMPRODUCT((Model_rxn!A$2:A$1901=Normalized_Fluxes!A178)*(Model_rxn!D$2:D$1901))</f>
        <v>1</v>
      </c>
      <c r="Z178" s="1">
        <f>SUMPRODUCT((Model_rxn!A$2:A$1901=Normalized_Fluxes!A178)*(Model_rxn!U$2:U$1901))</f>
        <v>0</v>
      </c>
      <c r="AA178" s="1">
        <f>SUMPRODUCT((Model_rxn!A$2:A$1901=Normalized_Fluxes!A178)*(Model_rxn!S$2:S$1901))</f>
        <v>0</v>
      </c>
      <c r="AB178" s="1">
        <f>SUMPRODUCT((Model_rxn!A$2:A$1901=Normalized_Fluxes!A178)*(Model_rxn!V$2:V$1901))</f>
        <v>1</v>
      </c>
      <c r="AC178" s="1">
        <f>SUMPRODUCT((Model_rxn!A$2:A$1901=Normalized_Fluxes!A178)*(Model_rxn!Z$2:Z$1901))</f>
        <v>0</v>
      </c>
      <c r="AD178" s="1">
        <f>SUMPRODUCT((Model_rxn!A$2:A$1901=Normalized_Fluxes!A178)*(Model_rxn!AA$2:AA$1901))</f>
        <v>0</v>
      </c>
      <c r="AE178" s="1"/>
      <c r="AF178" s="75"/>
      <c r="AG178" s="1" t="s">
        <v>198</v>
      </c>
      <c r="AH178" s="1">
        <v>0</v>
      </c>
      <c r="AI178" s="1">
        <v>0</v>
      </c>
      <c r="AJ178" s="1">
        <v>0</v>
      </c>
      <c r="AK178" s="1">
        <v>0</v>
      </c>
      <c r="AL178" s="1">
        <v>0</v>
      </c>
      <c r="AM178" s="1">
        <v>0</v>
      </c>
      <c r="AN178" s="1"/>
      <c r="AO178">
        <f t="shared" si="27"/>
        <v>0</v>
      </c>
      <c r="AP178">
        <f t="shared" si="28"/>
        <v>0</v>
      </c>
      <c r="AQ178">
        <f t="shared" si="29"/>
        <v>0</v>
      </c>
      <c r="AR178">
        <f t="shared" si="30"/>
        <v>0</v>
      </c>
      <c r="AS178">
        <f t="shared" si="31"/>
        <v>0</v>
      </c>
      <c r="AT178">
        <f t="shared" si="32"/>
        <v>0</v>
      </c>
      <c r="AV178">
        <f t="shared" si="33"/>
        <v>0</v>
      </c>
      <c r="AW178">
        <f t="shared" si="34"/>
        <v>0</v>
      </c>
      <c r="AX178">
        <f t="shared" si="35"/>
        <v>0</v>
      </c>
      <c r="AY178">
        <f t="shared" si="36"/>
        <v>0</v>
      </c>
      <c r="AZ178" t="s">
        <v>1243</v>
      </c>
      <c r="BA178" t="s">
        <v>1519</v>
      </c>
      <c r="BB178">
        <f>SUMPRODUCT((Model_rxn!A$2:A$1901=AG178)*(Model_rxn!V$2:V$1901))</f>
        <v>1</v>
      </c>
      <c r="BC178">
        <v>0</v>
      </c>
      <c r="BD178">
        <v>0</v>
      </c>
    </row>
    <row r="179" spans="1:57">
      <c r="A179" s="1" t="s">
        <v>187</v>
      </c>
      <c r="B179" s="1">
        <v>9.9189027495784302E-2</v>
      </c>
      <c r="C179" s="1">
        <v>6.3262319331936406E-2</v>
      </c>
      <c r="D179" s="1">
        <v>4.94572751880007E-2</v>
      </c>
      <c r="E179" s="1">
        <v>0.17366340027020899</v>
      </c>
      <c r="F179" s="1">
        <v>9.7401903495675596E-2</v>
      </c>
      <c r="G179" s="1">
        <v>0.19640558909568401</v>
      </c>
      <c r="H179" s="1"/>
      <c r="I179" s="1">
        <v>6.0700128000000138E-2</v>
      </c>
      <c r="J179" s="1">
        <v>6.0700127999999992E-2</v>
      </c>
      <c r="K179" s="1">
        <v>6.0700128000000048E-2</v>
      </c>
      <c r="L179" s="1">
        <v>6.070012799999968E-2</v>
      </c>
      <c r="M179" s="1">
        <v>6.0700128000000034E-2</v>
      </c>
      <c r="N179" s="1">
        <v>6.0700127999999916E-2</v>
      </c>
      <c r="O179" s="1"/>
      <c r="P179" s="1">
        <v>6.0700128000000055E-2</v>
      </c>
      <c r="Q179" s="1">
        <v>7.3761453977629412E-17</v>
      </c>
      <c r="R179" s="1">
        <v>6.0700127999999874E-2</v>
      </c>
      <c r="S179" s="1">
        <v>1.8021096994142661E-16</v>
      </c>
      <c r="T179" s="1">
        <f t="shared" si="25"/>
        <v>1.0000000000000029</v>
      </c>
      <c r="U179" s="1">
        <f t="shared" si="26"/>
        <v>0.21856795010890734</v>
      </c>
      <c r="V179" s="1" t="s">
        <v>1243</v>
      </c>
      <c r="W179" s="1" t="s">
        <v>4256</v>
      </c>
      <c r="X179" s="1">
        <f>SUMPRODUCT((Model_rxn!A$2:A$1901=Normalized_Fluxes!A179)*(Model_rxn!T$2:T$1901))</f>
        <v>0</v>
      </c>
      <c r="Y179" s="1">
        <f>SUMPRODUCT((Model_rxn!A$2:A$1901=Normalized_Fluxes!A179)*(Model_rxn!D$2:D$1901))</f>
        <v>0</v>
      </c>
      <c r="Z179" s="1">
        <f>SUMPRODUCT((Model_rxn!A$2:A$1901=Normalized_Fluxes!A179)*(Model_rxn!U$2:U$1901))</f>
        <v>0</v>
      </c>
      <c r="AA179" s="1">
        <f>SUMPRODUCT((Model_rxn!A$2:A$1901=Normalized_Fluxes!A179)*(Model_rxn!S$2:S$1901))</f>
        <v>0</v>
      </c>
      <c r="AB179" s="1">
        <f>SUMPRODUCT((Model_rxn!A$2:A$1901=Normalized_Fluxes!A179)*(Model_rxn!V$2:V$1901))</f>
        <v>1</v>
      </c>
      <c r="AC179" s="1">
        <f>SUMPRODUCT((Model_rxn!A$2:A$1901=Normalized_Fluxes!A179)*(Model_rxn!Z$2:Z$1901))</f>
        <v>1</v>
      </c>
      <c r="AD179" s="1">
        <f>SUMPRODUCT((Model_rxn!A$2:A$1901=Normalized_Fluxes!A179)*(Model_rxn!AA$2:AA$1901))</f>
        <v>0</v>
      </c>
      <c r="AE179" s="1"/>
      <c r="AF179" s="75"/>
      <c r="AG179" s="1" t="s">
        <v>199</v>
      </c>
      <c r="AH179" s="1">
        <v>0.20517071828362499</v>
      </c>
      <c r="AI179" s="1">
        <v>0.16149605523969501</v>
      </c>
      <c r="AJ179" s="1">
        <v>0.165604651090689</v>
      </c>
      <c r="AK179" s="1">
        <v>0.63890203501796305</v>
      </c>
      <c r="AL179" s="1">
        <v>0.90207223196921404</v>
      </c>
      <c r="AM179" s="1">
        <v>0.46896316506899799</v>
      </c>
      <c r="AN179" s="1"/>
      <c r="AO179">
        <f t="shared" si="27"/>
        <v>0.42128768614044859</v>
      </c>
      <c r="AP179">
        <f t="shared" si="28"/>
        <v>0.49157032419221025</v>
      </c>
      <c r="AQ179">
        <f t="shared" si="29"/>
        <v>0.42940050408479041</v>
      </c>
      <c r="AR179">
        <f t="shared" si="30"/>
        <v>0.34399755155782819</v>
      </c>
      <c r="AS179">
        <f t="shared" si="31"/>
        <v>0.51276531460436969</v>
      </c>
      <c r="AT179">
        <f t="shared" si="32"/>
        <v>0.24959523718408236</v>
      </c>
      <c r="AV179">
        <f t="shared" si="33"/>
        <v>0.44741950480581644</v>
      </c>
      <c r="AW179">
        <f t="shared" si="34"/>
        <v>3.8450300299438314E-2</v>
      </c>
      <c r="AX179">
        <f t="shared" si="35"/>
        <v>0.36878603444876007</v>
      </c>
      <c r="AY179">
        <f t="shared" si="36"/>
        <v>0.13332469416944306</v>
      </c>
      <c r="AZ179" t="s">
        <v>7304</v>
      </c>
      <c r="BA179" t="s">
        <v>7332</v>
      </c>
      <c r="BB179">
        <f>SUMPRODUCT((Model_rxn!A$2:A$1901=AG179)*(Model_rxn!V$2:V$1901))</f>
        <v>1</v>
      </c>
      <c r="BC179">
        <v>0</v>
      </c>
      <c r="BD179">
        <v>0</v>
      </c>
    </row>
    <row r="180" spans="1:57">
      <c r="A180" s="1" t="s">
        <v>188</v>
      </c>
      <c r="B180" s="1">
        <v>0.291894630192502</v>
      </c>
      <c r="C180" s="1">
        <v>0.25635584250635002</v>
      </c>
      <c r="D180" s="1">
        <v>0.21658601447379799</v>
      </c>
      <c r="E180" s="1">
        <v>0.21076158940397299</v>
      </c>
      <c r="F180" s="1">
        <v>0.196936881188118</v>
      </c>
      <c r="G180" s="1">
        <v>0.26038117546848299</v>
      </c>
      <c r="H180" s="1"/>
      <c r="I180" s="1">
        <v>0.17862904660448073</v>
      </c>
      <c r="J180" s="1">
        <v>0.24597315776609199</v>
      </c>
      <c r="K180" s="1">
        <v>0.26582133268755315</v>
      </c>
      <c r="L180" s="1">
        <v>7.3666963991255857E-2</v>
      </c>
      <c r="M180" s="1">
        <v>0.12272957167177224</v>
      </c>
      <c r="N180" s="1">
        <v>8.0472102410626731E-2</v>
      </c>
      <c r="O180" s="1"/>
      <c r="P180" s="1">
        <v>0.23014117901937528</v>
      </c>
      <c r="Q180" s="1">
        <v>4.5701338616887868E-2</v>
      </c>
      <c r="R180" s="1">
        <v>9.2289546024551625E-2</v>
      </c>
      <c r="S180" s="1">
        <v>2.6580516328304916E-2</v>
      </c>
      <c r="T180" s="1">
        <f t="shared" si="25"/>
        <v>2.4936863267065075</v>
      </c>
      <c r="U180" s="1">
        <f t="shared" si="26"/>
        <v>1.7482711606247051E-2</v>
      </c>
      <c r="V180" s="1" t="s">
        <v>1552</v>
      </c>
      <c r="W180" s="1" t="s">
        <v>2318</v>
      </c>
      <c r="X180" s="1">
        <f>SUMPRODUCT((Model_rxn!A$2:A$1901=Normalized_Fluxes!A180)*(Model_rxn!T$2:T$1901))</f>
        <v>0</v>
      </c>
      <c r="Y180" s="1">
        <f>SUMPRODUCT((Model_rxn!A$2:A$1901=Normalized_Fluxes!A180)*(Model_rxn!D$2:D$1901))</f>
        <v>1</v>
      </c>
      <c r="Z180" s="1">
        <f>SUMPRODUCT((Model_rxn!A$2:A$1901=Normalized_Fluxes!A180)*(Model_rxn!U$2:U$1901))</f>
        <v>1</v>
      </c>
      <c r="AA180" s="1">
        <f>SUMPRODUCT((Model_rxn!A$2:A$1901=Normalized_Fluxes!A180)*(Model_rxn!S$2:S$1901))</f>
        <v>1</v>
      </c>
      <c r="AB180" s="1">
        <f>SUMPRODUCT((Model_rxn!A$2:A$1901=Normalized_Fluxes!A180)*(Model_rxn!V$2:V$1901))</f>
        <v>0</v>
      </c>
      <c r="AC180" s="1">
        <f>SUMPRODUCT((Model_rxn!A$2:A$1901=Normalized_Fluxes!A180)*(Model_rxn!Z$2:Z$1901))</f>
        <v>0</v>
      </c>
      <c r="AD180" s="1">
        <f>SUMPRODUCT((Model_rxn!A$2:A$1901=Normalized_Fluxes!A180)*(Model_rxn!AA$2:AA$1901))</f>
        <v>0</v>
      </c>
      <c r="AE180" s="1"/>
      <c r="AF180" s="75"/>
      <c r="AG180" s="1" t="s">
        <v>200</v>
      </c>
      <c r="AH180" s="1">
        <v>0</v>
      </c>
      <c r="AI180" s="1">
        <v>0</v>
      </c>
      <c r="AJ180" s="1">
        <v>0</v>
      </c>
      <c r="AK180" s="1">
        <v>0</v>
      </c>
      <c r="AL180" s="1">
        <v>0</v>
      </c>
      <c r="AM180" s="1">
        <v>0</v>
      </c>
      <c r="AN180" s="1"/>
      <c r="AO180">
        <f t="shared" si="27"/>
        <v>0</v>
      </c>
      <c r="AP180">
        <f t="shared" si="28"/>
        <v>0</v>
      </c>
      <c r="AQ180">
        <f t="shared" si="29"/>
        <v>0</v>
      </c>
      <c r="AR180">
        <f t="shared" si="30"/>
        <v>0</v>
      </c>
      <c r="AS180">
        <f t="shared" si="31"/>
        <v>0</v>
      </c>
      <c r="AT180">
        <f t="shared" si="32"/>
        <v>0</v>
      </c>
      <c r="AV180">
        <f t="shared" si="33"/>
        <v>0</v>
      </c>
      <c r="AW180">
        <f t="shared" si="34"/>
        <v>0</v>
      </c>
      <c r="AX180">
        <f t="shared" si="35"/>
        <v>0</v>
      </c>
      <c r="AY180">
        <f t="shared" si="36"/>
        <v>0</v>
      </c>
      <c r="AZ180" t="s">
        <v>1552</v>
      </c>
      <c r="BA180" t="s">
        <v>2678</v>
      </c>
      <c r="BB180">
        <f>SUMPRODUCT((Model_rxn!A$2:A$1901=AG180)*(Model_rxn!V$2:V$1901))</f>
        <v>0</v>
      </c>
      <c r="BC180">
        <v>0</v>
      </c>
      <c r="BD180">
        <v>1</v>
      </c>
      <c r="BE180">
        <v>1</v>
      </c>
    </row>
    <row r="181" spans="1:57">
      <c r="A181" s="1" t="s">
        <v>189</v>
      </c>
      <c r="B181" s="1">
        <v>0.97592324600644997</v>
      </c>
      <c r="C181" s="1">
        <v>0.711790855207451</v>
      </c>
      <c r="D181" s="1">
        <v>0.84984230648842596</v>
      </c>
      <c r="E181" s="1">
        <v>0</v>
      </c>
      <c r="F181" s="1">
        <v>1.16475159022957</v>
      </c>
      <c r="G181" s="1">
        <v>0.27968579511070801</v>
      </c>
      <c r="H181" s="1"/>
      <c r="I181" s="1">
        <v>0.59723003084474113</v>
      </c>
      <c r="J181" s="1">
        <v>0.68296256723724591</v>
      </c>
      <c r="K181" s="1">
        <v>1.0430323261354759</v>
      </c>
      <c r="L181" s="1">
        <v>0</v>
      </c>
      <c r="M181" s="1">
        <v>0.72586436278709288</v>
      </c>
      <c r="N181" s="1">
        <v>8.6438291502646411E-2</v>
      </c>
      <c r="O181" s="1"/>
      <c r="P181" s="1">
        <v>0.77440830807248773</v>
      </c>
      <c r="Q181" s="1">
        <v>0.23655161013889012</v>
      </c>
      <c r="R181" s="1">
        <v>0.2707675514299131</v>
      </c>
      <c r="S181" s="1">
        <v>0.39648798889761899</v>
      </c>
      <c r="T181" s="1">
        <f t="shared" si="25"/>
        <v>2.8600484215441142</v>
      </c>
      <c r="U181" s="1">
        <f t="shared" si="26"/>
        <v>0.14776648933903996</v>
      </c>
      <c r="V181" s="1" t="s">
        <v>1243</v>
      </c>
      <c r="W181" s="1" t="s">
        <v>3625</v>
      </c>
      <c r="X181" s="1">
        <f>SUMPRODUCT((Model_rxn!A$2:A$1901=Normalized_Fluxes!A181)*(Model_rxn!T$2:T$1901))</f>
        <v>0</v>
      </c>
      <c r="Y181" s="1">
        <f>SUMPRODUCT((Model_rxn!A$2:A$1901=Normalized_Fluxes!A181)*(Model_rxn!D$2:D$1901))</f>
        <v>0</v>
      </c>
      <c r="Z181" s="1">
        <f>SUMPRODUCT((Model_rxn!A$2:A$1901=Normalized_Fluxes!A181)*(Model_rxn!U$2:U$1901))</f>
        <v>0</v>
      </c>
      <c r="AA181" s="1">
        <f>SUMPRODUCT((Model_rxn!A$2:A$1901=Normalized_Fluxes!A181)*(Model_rxn!S$2:S$1901))</f>
        <v>0</v>
      </c>
      <c r="AB181" s="1">
        <f>SUMPRODUCT((Model_rxn!A$2:A$1901=Normalized_Fluxes!A181)*(Model_rxn!V$2:V$1901))</f>
        <v>1</v>
      </c>
      <c r="AC181" s="1">
        <f>SUMPRODUCT((Model_rxn!A$2:A$1901=Normalized_Fluxes!A181)*(Model_rxn!Z$2:Z$1901))</f>
        <v>0</v>
      </c>
      <c r="AD181" s="1">
        <f>SUMPRODUCT((Model_rxn!A$2:A$1901=Normalized_Fluxes!A181)*(Model_rxn!AA$2:AA$1901))</f>
        <v>0</v>
      </c>
      <c r="AE181" s="1"/>
      <c r="AF181" s="75"/>
      <c r="AG181" s="1" t="s">
        <v>201</v>
      </c>
      <c r="AH181" s="1">
        <v>0</v>
      </c>
      <c r="AI181" s="1">
        <v>0</v>
      </c>
      <c r="AJ181" s="1">
        <v>0</v>
      </c>
      <c r="AK181" s="1">
        <v>0</v>
      </c>
      <c r="AL181" s="1">
        <v>0</v>
      </c>
      <c r="AM181" s="1">
        <v>0</v>
      </c>
      <c r="AN181" s="1"/>
      <c r="AO181">
        <f t="shared" si="27"/>
        <v>0</v>
      </c>
      <c r="AP181">
        <f t="shared" si="28"/>
        <v>0</v>
      </c>
      <c r="AQ181">
        <f t="shared" si="29"/>
        <v>0</v>
      </c>
      <c r="AR181">
        <f t="shared" si="30"/>
        <v>0</v>
      </c>
      <c r="AS181">
        <f t="shared" si="31"/>
        <v>0</v>
      </c>
      <c r="AT181">
        <f t="shared" si="32"/>
        <v>0</v>
      </c>
      <c r="AV181">
        <f t="shared" si="33"/>
        <v>0</v>
      </c>
      <c r="AW181">
        <f t="shared" si="34"/>
        <v>0</v>
      </c>
      <c r="AX181">
        <f t="shared" si="35"/>
        <v>0</v>
      </c>
      <c r="AY181">
        <f t="shared" si="36"/>
        <v>0</v>
      </c>
      <c r="AZ181" t="s">
        <v>1552</v>
      </c>
      <c r="BA181" t="s">
        <v>2678</v>
      </c>
      <c r="BB181">
        <f>SUMPRODUCT((Model_rxn!A$2:A$1901=AG181)*(Model_rxn!V$2:V$1901))</f>
        <v>0</v>
      </c>
      <c r="BC181">
        <v>0</v>
      </c>
      <c r="BD181">
        <v>1</v>
      </c>
      <c r="BE181">
        <v>1</v>
      </c>
    </row>
    <row r="182" spans="1:57">
      <c r="A182" s="1" t="s">
        <v>190</v>
      </c>
      <c r="B182" s="1">
        <v>8.6843247937472799E-3</v>
      </c>
      <c r="C182" s="1">
        <v>4.23370025402201E-3</v>
      </c>
      <c r="D182" s="1">
        <v>4.3595779928502897E-3</v>
      </c>
      <c r="E182" s="1">
        <v>1.24172185430463E-2</v>
      </c>
      <c r="F182" s="1">
        <v>8.8401697312588401E-3</v>
      </c>
      <c r="G182" s="1">
        <v>4.2589437819420704E-3</v>
      </c>
      <c r="H182" s="1"/>
      <c r="I182" s="1">
        <v>5.3144953618628737E-3</v>
      </c>
      <c r="J182" s="1">
        <v>4.0622308831955115E-3</v>
      </c>
      <c r="K182" s="1">
        <v>5.3506170970009188E-3</v>
      </c>
      <c r="L182" s="1">
        <v>4.3401589154314036E-3</v>
      </c>
      <c r="M182" s="1">
        <v>5.5091267723834693E-3</v>
      </c>
      <c r="N182" s="1">
        <v>1.3162478415150575E-3</v>
      </c>
      <c r="O182" s="1"/>
      <c r="P182" s="1">
        <v>4.9091144473531016E-3</v>
      </c>
      <c r="Q182" s="1">
        <v>7.3364502545000788E-4</v>
      </c>
      <c r="R182" s="1">
        <v>3.7218445097766434E-3</v>
      </c>
      <c r="S182" s="1">
        <v>2.1637451237172564E-3</v>
      </c>
      <c r="T182" s="1">
        <f t="shared" si="25"/>
        <v>1.319000413493284</v>
      </c>
      <c r="U182" s="1">
        <f t="shared" si="26"/>
        <v>0.44753847245182943</v>
      </c>
      <c r="V182" s="1" t="s">
        <v>1137</v>
      </c>
      <c r="W182" s="1" t="s">
        <v>4554</v>
      </c>
      <c r="X182" s="1">
        <f>SUMPRODUCT((Model_rxn!A$2:A$1901=Normalized_Fluxes!A182)*(Model_rxn!T$2:T$1901))</f>
        <v>0</v>
      </c>
      <c r="Y182" s="1">
        <f>SUMPRODUCT((Model_rxn!A$2:A$1901=Normalized_Fluxes!A182)*(Model_rxn!D$2:D$1901))</f>
        <v>0</v>
      </c>
      <c r="Z182" s="1">
        <f>SUMPRODUCT((Model_rxn!A$2:A$1901=Normalized_Fluxes!A182)*(Model_rxn!U$2:U$1901))</f>
        <v>0</v>
      </c>
      <c r="AA182" s="1">
        <f>SUMPRODUCT((Model_rxn!A$2:A$1901=Normalized_Fluxes!A182)*(Model_rxn!S$2:S$1901))</f>
        <v>0</v>
      </c>
      <c r="AB182" s="1">
        <f>SUMPRODUCT((Model_rxn!A$2:A$1901=Normalized_Fluxes!A182)*(Model_rxn!V$2:V$1901))</f>
        <v>0</v>
      </c>
      <c r="AC182" s="1">
        <f>SUMPRODUCT((Model_rxn!A$2:A$1901=Normalized_Fluxes!A182)*(Model_rxn!Z$2:Z$1901))</f>
        <v>0</v>
      </c>
      <c r="AD182" s="1">
        <f>SUMPRODUCT((Model_rxn!A$2:A$1901=Normalized_Fluxes!A182)*(Model_rxn!AA$2:AA$1901))</f>
        <v>0</v>
      </c>
      <c r="AE182" s="1"/>
      <c r="AF182" s="75"/>
      <c r="AG182" s="1" t="s">
        <v>202</v>
      </c>
      <c r="AH182" s="1">
        <v>6.8379896838450796E-3</v>
      </c>
      <c r="AI182" s="1">
        <v>4.6128368121571804E-3</v>
      </c>
      <c r="AJ182" s="1">
        <v>5.4150418145582002E-3</v>
      </c>
      <c r="AK182" s="1">
        <v>2.6037224815809099E-2</v>
      </c>
      <c r="AL182" s="1">
        <v>2.4700998241314599E-2</v>
      </c>
      <c r="AM182" s="1">
        <v>2.63811830664053E-2</v>
      </c>
      <c r="AN182" s="1"/>
      <c r="AO182">
        <f t="shared" si="27"/>
        <v>1.4040799173774056E-2</v>
      </c>
      <c r="AP182">
        <f t="shared" si="28"/>
        <v>1.4040799224676773E-2</v>
      </c>
      <c r="AQ182">
        <f t="shared" si="29"/>
        <v>1.4040799394807835E-2</v>
      </c>
      <c r="AR182">
        <f t="shared" si="30"/>
        <v>1.4018959238010928E-2</v>
      </c>
      <c r="AS182">
        <f t="shared" si="31"/>
        <v>1.4040799267925943E-2</v>
      </c>
      <c r="AT182">
        <f t="shared" si="32"/>
        <v>1.4040799225003824E-2</v>
      </c>
      <c r="AV182">
        <f t="shared" si="33"/>
        <v>1.4040799264419554E-2</v>
      </c>
      <c r="AW182">
        <f t="shared" si="34"/>
        <v>1.1575231946167005E-10</v>
      </c>
      <c r="AX182">
        <f t="shared" si="35"/>
        <v>1.4033519243646897E-2</v>
      </c>
      <c r="AY182">
        <f t="shared" si="36"/>
        <v>1.2609334760013357E-5</v>
      </c>
      <c r="AZ182" t="s">
        <v>1243</v>
      </c>
      <c r="BA182" t="s">
        <v>6360</v>
      </c>
      <c r="BB182">
        <f>SUMPRODUCT((Model_rxn!A$2:A$1901=AG182)*(Model_rxn!V$2:V$1901))</f>
        <v>1</v>
      </c>
      <c r="BC182">
        <v>0</v>
      </c>
      <c r="BD182">
        <v>0</v>
      </c>
    </row>
    <row r="183" spans="1:57">
      <c r="A183" s="1" t="s">
        <v>191</v>
      </c>
      <c r="B183" s="1">
        <v>0.108915906788247</v>
      </c>
      <c r="C183" s="1">
        <v>9.5655165114309895E-2</v>
      </c>
      <c r="D183" s="1">
        <v>8.0815677042462203E-2</v>
      </c>
      <c r="E183" s="1">
        <v>7.8642384105960195E-2</v>
      </c>
      <c r="F183" s="1">
        <v>7.3483910891089105E-2</v>
      </c>
      <c r="G183" s="1">
        <v>9.7157155025553596E-2</v>
      </c>
      <c r="H183" s="1"/>
      <c r="I183" s="1">
        <v>6.6652629330030119E-2</v>
      </c>
      <c r="J183" s="1">
        <v>9.1781029017198687E-2</v>
      </c>
      <c r="K183" s="1">
        <v>9.918706443565449E-2</v>
      </c>
      <c r="L183" s="1">
        <v>2.7487673131065659E-2</v>
      </c>
      <c r="M183" s="1">
        <v>4.5794616295437594E-2</v>
      </c>
      <c r="N183" s="1">
        <v>3.0026903884562289E-2</v>
      </c>
      <c r="O183" s="1"/>
      <c r="P183" s="1">
        <v>8.5873574260961094E-2</v>
      </c>
      <c r="Q183" s="1">
        <v>1.7052738289883813E-2</v>
      </c>
      <c r="R183" s="1">
        <v>3.4436397770355183E-2</v>
      </c>
      <c r="S183" s="1">
        <v>9.918103107576565E-3</v>
      </c>
      <c r="T183" s="1">
        <f t="shared" si="25"/>
        <v>2.4936863267065048</v>
      </c>
      <c r="U183" s="1">
        <f t="shared" si="26"/>
        <v>1.7482711606247477E-2</v>
      </c>
      <c r="V183" s="1" t="s">
        <v>1552</v>
      </c>
      <c r="W183" s="1" t="s">
        <v>2318</v>
      </c>
      <c r="X183" s="1">
        <f>SUMPRODUCT((Model_rxn!A$2:A$1901=Normalized_Fluxes!A183)*(Model_rxn!T$2:T$1901))</f>
        <v>0</v>
      </c>
      <c r="Y183" s="1">
        <f>SUMPRODUCT((Model_rxn!A$2:A$1901=Normalized_Fluxes!A183)*(Model_rxn!D$2:D$1901))</f>
        <v>1</v>
      </c>
      <c r="Z183" s="1">
        <f>SUMPRODUCT((Model_rxn!A$2:A$1901=Normalized_Fluxes!A183)*(Model_rxn!U$2:U$1901))</f>
        <v>1</v>
      </c>
      <c r="AA183" s="1">
        <f>SUMPRODUCT((Model_rxn!A$2:A$1901=Normalized_Fluxes!A183)*(Model_rxn!S$2:S$1901))</f>
        <v>1</v>
      </c>
      <c r="AB183" s="1">
        <f>SUMPRODUCT((Model_rxn!A$2:A$1901=Normalized_Fluxes!A183)*(Model_rxn!V$2:V$1901))</f>
        <v>0</v>
      </c>
      <c r="AC183" s="1">
        <f>SUMPRODUCT((Model_rxn!A$2:A$1901=Normalized_Fluxes!A183)*(Model_rxn!Z$2:Z$1901))</f>
        <v>0</v>
      </c>
      <c r="AD183" s="1">
        <f>SUMPRODUCT((Model_rxn!A$2:A$1901=Normalized_Fluxes!A183)*(Model_rxn!AA$2:AA$1901))</f>
        <v>0</v>
      </c>
      <c r="AE183" s="1"/>
      <c r="AF183" s="75"/>
      <c r="AG183" s="1" t="s">
        <v>203</v>
      </c>
      <c r="AH183" s="1">
        <v>0.11627623499953101</v>
      </c>
      <c r="AI183" s="1">
        <v>0.113510374067118</v>
      </c>
      <c r="AJ183" s="1">
        <v>0.124766063367133</v>
      </c>
      <c r="AK183" s="1">
        <v>0.69214387101237596</v>
      </c>
      <c r="AL183" s="1">
        <v>0.70372137404046897</v>
      </c>
      <c r="AM183" s="1">
        <v>6.2524160894099595E-2</v>
      </c>
      <c r="AN183" s="1"/>
      <c r="AO183">
        <f t="shared" si="27"/>
        <v>0.23875602915401548</v>
      </c>
      <c r="AP183">
        <f t="shared" si="28"/>
        <v>0.34550894321558184</v>
      </c>
      <c r="AQ183">
        <f t="shared" si="29"/>
        <v>0.32350909319076482</v>
      </c>
      <c r="AR183">
        <f t="shared" si="30"/>
        <v>0.37266401404922811</v>
      </c>
      <c r="AS183">
        <f t="shared" si="31"/>
        <v>0.40001664940507259</v>
      </c>
      <c r="AT183">
        <f t="shared" si="32"/>
        <v>3.327709707393002E-2</v>
      </c>
      <c r="AV183">
        <f t="shared" si="33"/>
        <v>0.30259135518678737</v>
      </c>
      <c r="AW183">
        <f t="shared" si="34"/>
        <v>5.6366745405081929E-2</v>
      </c>
      <c r="AX183">
        <f t="shared" si="35"/>
        <v>0.26865258684274357</v>
      </c>
      <c r="AY183">
        <f t="shared" si="36"/>
        <v>0.20429943111315582</v>
      </c>
      <c r="AZ183" t="s">
        <v>1137</v>
      </c>
      <c r="BA183" t="s">
        <v>1171</v>
      </c>
      <c r="BB183">
        <f>SUMPRODUCT((Model_rxn!A$2:A$1901=AG183)*(Model_rxn!V$2:V$1901))</f>
        <v>1</v>
      </c>
      <c r="BC183">
        <v>0</v>
      </c>
      <c r="BD183">
        <v>0</v>
      </c>
    </row>
    <row r="184" spans="1:57">
      <c r="A184" s="1" t="s">
        <v>192</v>
      </c>
      <c r="B184" s="1">
        <v>3.3832682008973798</v>
      </c>
      <c r="C184" s="1">
        <v>2.8105591077232899</v>
      </c>
      <c r="D184" s="1">
        <v>1.8854173159052099</v>
      </c>
      <c r="E184" s="1">
        <v>3.5769678061565502</v>
      </c>
      <c r="F184" s="1">
        <v>2.1774904172804899</v>
      </c>
      <c r="G184" s="1">
        <v>2.6538108987308999</v>
      </c>
      <c r="H184" s="1"/>
      <c r="I184" s="1">
        <v>2.0704388180590789</v>
      </c>
      <c r="J184" s="1">
        <v>2.696728469521124</v>
      </c>
      <c r="K184" s="1">
        <v>2.314018958258933</v>
      </c>
      <c r="L184" s="1">
        <v>1.25024848844231</v>
      </c>
      <c r="M184" s="1">
        <v>1.3569955237432032</v>
      </c>
      <c r="N184" s="1">
        <v>0.82017350922881815</v>
      </c>
      <c r="O184" s="1"/>
      <c r="P184" s="1">
        <v>2.360395415279712</v>
      </c>
      <c r="Q184" s="1">
        <v>0.31570993602746078</v>
      </c>
      <c r="R184" s="1">
        <v>1.1424725071381105</v>
      </c>
      <c r="S184" s="1">
        <v>0.28417638083834973</v>
      </c>
      <c r="T184" s="1">
        <f t="shared" si="25"/>
        <v>2.0660413274998572</v>
      </c>
      <c r="U184" s="1">
        <f t="shared" si="26"/>
        <v>7.8924306572951252E-3</v>
      </c>
      <c r="V184" s="1" t="s">
        <v>1137</v>
      </c>
      <c r="W184" s="1" t="s">
        <v>1632</v>
      </c>
      <c r="X184" s="1">
        <f>SUMPRODUCT((Model_rxn!A$2:A$1901=Normalized_Fluxes!A184)*(Model_rxn!T$2:T$1901))</f>
        <v>0</v>
      </c>
      <c r="Y184" s="1">
        <f>SUMPRODUCT((Model_rxn!A$2:A$1901=Normalized_Fluxes!A184)*(Model_rxn!D$2:D$1901))</f>
        <v>0</v>
      </c>
      <c r="Z184" s="1">
        <f>SUMPRODUCT((Model_rxn!A$2:A$1901=Normalized_Fluxes!A184)*(Model_rxn!U$2:U$1901))</f>
        <v>0</v>
      </c>
      <c r="AA184" s="1">
        <f>SUMPRODUCT((Model_rxn!A$2:A$1901=Normalized_Fluxes!A184)*(Model_rxn!S$2:S$1901))</f>
        <v>0</v>
      </c>
      <c r="AB184" s="1">
        <f>SUMPRODUCT((Model_rxn!A$2:A$1901=Normalized_Fluxes!A184)*(Model_rxn!V$2:V$1901))</f>
        <v>1</v>
      </c>
      <c r="AC184" s="1">
        <f>SUMPRODUCT((Model_rxn!A$2:A$1901=Normalized_Fluxes!A184)*(Model_rxn!Z$2:Z$1901))</f>
        <v>0</v>
      </c>
      <c r="AD184" s="1">
        <f>SUMPRODUCT((Model_rxn!A$2:A$1901=Normalized_Fluxes!A184)*(Model_rxn!AA$2:AA$1901))</f>
        <v>0</v>
      </c>
      <c r="AE184" s="1"/>
      <c r="AF184" s="75"/>
      <c r="AG184" s="1" t="s">
        <v>204</v>
      </c>
      <c r="AH184" s="1">
        <v>1.00386104815482E-3</v>
      </c>
      <c r="AI184" s="1">
        <v>6.7719423317814996E-4</v>
      </c>
      <c r="AJ184" s="1">
        <v>7.9496309844296503E-4</v>
      </c>
      <c r="AK184" s="1">
        <v>3.8283876753711001E-3</v>
      </c>
      <c r="AL184" s="1">
        <v>3.6262660467745599E-3</v>
      </c>
      <c r="AM184" s="1">
        <v>3.8729280406119598E-3</v>
      </c>
      <c r="AN184" s="1"/>
      <c r="AO184">
        <f t="shared" si="27"/>
        <v>2.0612799999999952E-3</v>
      </c>
      <c r="AP184">
        <f t="shared" si="28"/>
        <v>2.0612799999999991E-3</v>
      </c>
      <c r="AQ184">
        <f t="shared" si="29"/>
        <v>2.0612800000000034E-3</v>
      </c>
      <c r="AR184">
        <f t="shared" si="30"/>
        <v>2.0612799999999956E-3</v>
      </c>
      <c r="AS184">
        <f t="shared" si="31"/>
        <v>2.0612799999999995E-3</v>
      </c>
      <c r="AT184">
        <f t="shared" si="32"/>
        <v>2.0612800000000026E-3</v>
      </c>
      <c r="AV184">
        <f t="shared" si="33"/>
        <v>2.0612799999999991E-3</v>
      </c>
      <c r="AW184">
        <f t="shared" si="34"/>
        <v>4.12567063638225E-18</v>
      </c>
      <c r="AX184">
        <f t="shared" si="35"/>
        <v>2.0612799999999991E-3</v>
      </c>
      <c r="AY184">
        <f t="shared" si="36"/>
        <v>3.4829731122255317E-18</v>
      </c>
      <c r="AZ184" t="s">
        <v>1243</v>
      </c>
      <c r="BA184" t="s">
        <v>6360</v>
      </c>
      <c r="BB184">
        <f>SUMPRODUCT((Model_rxn!A$2:A$1901=AG184)*(Model_rxn!V$2:V$1901))</f>
        <v>1</v>
      </c>
      <c r="BC184">
        <v>0</v>
      </c>
      <c r="BD184">
        <v>0</v>
      </c>
    </row>
    <row r="185" spans="1:57">
      <c r="A185" s="1" t="s">
        <v>193</v>
      </c>
      <c r="B185" s="1">
        <v>7.2369373281227301E-3</v>
      </c>
      <c r="C185" s="1">
        <v>7.9381879762912694E-3</v>
      </c>
      <c r="D185" s="1">
        <v>6.5393669892754303E-3</v>
      </c>
      <c r="E185" s="1">
        <v>5.1738410596026399E-3</v>
      </c>
      <c r="F185" s="1">
        <v>4.42008486562942E-3</v>
      </c>
      <c r="G185" s="1">
        <v>5.3236797274275899E-3</v>
      </c>
      <c r="H185" s="1"/>
      <c r="I185" s="1">
        <v>4.4287461348857258E-3</v>
      </c>
      <c r="J185" s="1">
        <v>7.6166829059915835E-3</v>
      </c>
      <c r="K185" s="1">
        <v>8.0259256455013726E-3</v>
      </c>
      <c r="L185" s="1">
        <v>1.8083995480964235E-3</v>
      </c>
      <c r="M185" s="1">
        <v>2.7545633861917346E-3</v>
      </c>
      <c r="N185" s="1">
        <v>1.6453098018938224E-3</v>
      </c>
      <c r="O185" s="1"/>
      <c r="P185" s="1">
        <v>6.6904515621262275E-3</v>
      </c>
      <c r="Q185" s="1">
        <v>1.9693535702527427E-3</v>
      </c>
      <c r="R185" s="1">
        <v>2.0694242453939936E-3</v>
      </c>
      <c r="S185" s="1">
        <v>5.9892511887456139E-4</v>
      </c>
      <c r="T185" s="1">
        <f t="shared" si="25"/>
        <v>3.2330014384520007</v>
      </c>
      <c r="U185" s="1">
        <f t="shared" si="26"/>
        <v>4.5617552894862995E-2</v>
      </c>
      <c r="V185" s="1" t="s">
        <v>1552</v>
      </c>
      <c r="W185" s="1" t="s">
        <v>2650</v>
      </c>
      <c r="X185" s="1">
        <f>SUMPRODUCT((Model_rxn!A$2:A$1901=Normalized_Fluxes!A185)*(Model_rxn!T$2:T$1901))</f>
        <v>0</v>
      </c>
      <c r="Y185" s="1">
        <f>SUMPRODUCT((Model_rxn!A$2:A$1901=Normalized_Fluxes!A185)*(Model_rxn!D$2:D$1901))</f>
        <v>1</v>
      </c>
      <c r="Z185" s="1">
        <f>SUMPRODUCT((Model_rxn!A$2:A$1901=Normalized_Fluxes!A185)*(Model_rxn!U$2:U$1901))</f>
        <v>1</v>
      </c>
      <c r="AA185" s="1">
        <f>SUMPRODUCT((Model_rxn!A$2:A$1901=Normalized_Fluxes!A185)*(Model_rxn!S$2:S$1901))</f>
        <v>1</v>
      </c>
      <c r="AB185" s="1">
        <f>SUMPRODUCT((Model_rxn!A$2:A$1901=Normalized_Fluxes!A185)*(Model_rxn!V$2:V$1901))</f>
        <v>0</v>
      </c>
      <c r="AC185" s="1">
        <f>SUMPRODUCT((Model_rxn!A$2:A$1901=Normalized_Fluxes!A185)*(Model_rxn!Z$2:Z$1901))</f>
        <v>0</v>
      </c>
      <c r="AD185" s="1">
        <f>SUMPRODUCT((Model_rxn!A$2:A$1901=Normalized_Fluxes!A185)*(Model_rxn!AA$2:AA$1901))</f>
        <v>0</v>
      </c>
      <c r="AE185" s="1"/>
      <c r="AF185" s="75"/>
      <c r="AG185" s="1" t="s">
        <v>205</v>
      </c>
      <c r="AH185" s="1">
        <v>6.3294654659580502E-3</v>
      </c>
      <c r="AI185" s="1">
        <v>4.2697916415080899E-3</v>
      </c>
      <c r="AJ185" s="1">
        <v>5.0123385976120699E-3</v>
      </c>
      <c r="AK185" s="1">
        <v>2.4138447871944399E-2</v>
      </c>
      <c r="AL185" s="1">
        <v>2.2864046528773899E-2</v>
      </c>
      <c r="AM185" s="1">
        <v>2.4419280268172298E-2</v>
      </c>
      <c r="AN185" s="1"/>
      <c r="AO185">
        <f t="shared" si="27"/>
        <v>1.2996620000000084E-2</v>
      </c>
      <c r="AP185">
        <f t="shared" si="28"/>
        <v>1.2996619999999976E-2</v>
      </c>
      <c r="AQ185">
        <f t="shared" si="29"/>
        <v>1.2996620000000019E-2</v>
      </c>
      <c r="AR185">
        <f t="shared" si="30"/>
        <v>1.2996619999999973E-2</v>
      </c>
      <c r="AS185">
        <f t="shared" si="31"/>
        <v>1.2996619999999966E-2</v>
      </c>
      <c r="AT185">
        <f t="shared" si="32"/>
        <v>1.2996620000000013E-2</v>
      </c>
      <c r="AV185">
        <f t="shared" si="33"/>
        <v>1.2996620000000026E-2</v>
      </c>
      <c r="AW185">
        <f t="shared" si="34"/>
        <v>5.4111139043418956E-17</v>
      </c>
      <c r="AX185">
        <f t="shared" si="35"/>
        <v>1.2996619999999985E-2</v>
      </c>
      <c r="AY185">
        <f t="shared" si="36"/>
        <v>2.5317455630777294E-17</v>
      </c>
      <c r="AZ185" t="s">
        <v>1243</v>
      </c>
      <c r="BA185" t="s">
        <v>3708</v>
      </c>
      <c r="BB185">
        <f>SUMPRODUCT((Model_rxn!A$2:A$1901=AG185)*(Model_rxn!V$2:V$1901))</f>
        <v>1</v>
      </c>
      <c r="BC185">
        <v>0</v>
      </c>
      <c r="BD185">
        <v>0</v>
      </c>
    </row>
    <row r="186" spans="1:57">
      <c r="A186" s="1" t="s">
        <v>194</v>
      </c>
      <c r="B186" s="1">
        <v>5.0738267038647797E-2</v>
      </c>
      <c r="C186" s="1">
        <v>3.2360640413420898E-2</v>
      </c>
      <c r="D186" s="1">
        <v>2.52989317351591E-2</v>
      </c>
      <c r="E186" s="1">
        <v>8.8834220883191803E-2</v>
      </c>
      <c r="F186" s="1">
        <v>4.98240976286035E-2</v>
      </c>
      <c r="G186" s="1">
        <v>0.10046755653334</v>
      </c>
      <c r="H186" s="1"/>
      <c r="I186" s="1">
        <v>3.1050000000000064E-2</v>
      </c>
      <c r="J186" s="1">
        <v>3.1049999999999932E-2</v>
      </c>
      <c r="K186" s="1">
        <v>3.1049999999999973E-2</v>
      </c>
      <c r="L186" s="1">
        <v>3.1049999999999991E-2</v>
      </c>
      <c r="M186" s="1">
        <v>3.1050000000000032E-2</v>
      </c>
      <c r="N186" s="1">
        <v>3.1049999999999883E-2</v>
      </c>
      <c r="O186" s="1"/>
      <c r="P186" s="1">
        <v>3.1049999999999991E-2</v>
      </c>
      <c r="Q186" s="1">
        <v>6.7409131151043886E-17</v>
      </c>
      <c r="R186" s="1">
        <v>3.1049999999999967E-2</v>
      </c>
      <c r="S186" s="1">
        <v>7.7034223830341608E-17</v>
      </c>
      <c r="T186" s="1">
        <f t="shared" si="25"/>
        <v>1.0000000000000009</v>
      </c>
      <c r="U186" s="1">
        <f t="shared" si="26"/>
        <v>0.70253233335001641</v>
      </c>
      <c r="V186" s="1" t="s">
        <v>1243</v>
      </c>
      <c r="W186" s="1" t="s">
        <v>4201</v>
      </c>
      <c r="X186" s="1">
        <f>SUMPRODUCT((Model_rxn!A$2:A$1901=Normalized_Fluxes!A186)*(Model_rxn!T$2:T$1901))</f>
        <v>0</v>
      </c>
      <c r="Y186" s="1">
        <f>SUMPRODUCT((Model_rxn!A$2:A$1901=Normalized_Fluxes!A186)*(Model_rxn!D$2:D$1901))</f>
        <v>1</v>
      </c>
      <c r="Z186" s="1">
        <f>SUMPRODUCT((Model_rxn!A$2:A$1901=Normalized_Fluxes!A186)*(Model_rxn!U$2:U$1901))</f>
        <v>0</v>
      </c>
      <c r="AA186" s="1">
        <f>SUMPRODUCT((Model_rxn!A$2:A$1901=Normalized_Fluxes!A186)*(Model_rxn!S$2:S$1901))</f>
        <v>0</v>
      </c>
      <c r="AB186" s="1">
        <f>SUMPRODUCT((Model_rxn!A$2:A$1901=Normalized_Fluxes!A186)*(Model_rxn!V$2:V$1901))</f>
        <v>1</v>
      </c>
      <c r="AC186" s="1">
        <f>SUMPRODUCT((Model_rxn!A$2:A$1901=Normalized_Fluxes!A186)*(Model_rxn!Z$2:Z$1901))</f>
        <v>0</v>
      </c>
      <c r="AD186" s="1">
        <f>SUMPRODUCT((Model_rxn!A$2:A$1901=Normalized_Fluxes!A186)*(Model_rxn!AA$2:AA$1901))</f>
        <v>0</v>
      </c>
      <c r="AE186" s="1"/>
      <c r="AF186" s="75"/>
      <c r="AG186" s="1" t="s">
        <v>206</v>
      </c>
      <c r="AH186" s="1">
        <v>0</v>
      </c>
      <c r="AI186" s="1">
        <v>0</v>
      </c>
      <c r="AJ186" s="1">
        <v>0</v>
      </c>
      <c r="AK186" s="1">
        <v>0</v>
      </c>
      <c r="AL186" s="1">
        <v>0</v>
      </c>
      <c r="AM186" s="1">
        <v>0</v>
      </c>
      <c r="AN186" s="2"/>
      <c r="AO186">
        <f t="shared" si="27"/>
        <v>0</v>
      </c>
      <c r="AP186">
        <f t="shared" si="28"/>
        <v>0</v>
      </c>
      <c r="AQ186">
        <f t="shared" si="29"/>
        <v>0</v>
      </c>
      <c r="AR186">
        <f t="shared" si="30"/>
        <v>0</v>
      </c>
      <c r="AS186">
        <f t="shared" si="31"/>
        <v>0</v>
      </c>
      <c r="AT186">
        <f t="shared" si="32"/>
        <v>0</v>
      </c>
      <c r="AV186">
        <f t="shared" si="33"/>
        <v>0</v>
      </c>
      <c r="AW186">
        <f t="shared" si="34"/>
        <v>0</v>
      </c>
      <c r="AX186">
        <f t="shared" si="35"/>
        <v>0</v>
      </c>
      <c r="AY186">
        <f t="shared" si="36"/>
        <v>0</v>
      </c>
      <c r="AZ186" t="s">
        <v>1243</v>
      </c>
      <c r="BA186" t="s">
        <v>6360</v>
      </c>
      <c r="BB186">
        <f>SUMPRODUCT((Model_rxn!A$2:A$1901=AG186)*(Model_rxn!V$2:V$1901))</f>
        <v>1</v>
      </c>
      <c r="BC186">
        <v>0</v>
      </c>
      <c r="BD186">
        <v>0</v>
      </c>
    </row>
    <row r="187" spans="1:57">
      <c r="A187" s="1" t="s">
        <v>195</v>
      </c>
      <c r="B187" s="1">
        <v>0.44217803432570102</v>
      </c>
      <c r="C187" s="1">
        <v>0.246691344848111</v>
      </c>
      <c r="D187" s="1">
        <v>0.32963324391335502</v>
      </c>
      <c r="E187" s="1">
        <v>2.0022764900662202</v>
      </c>
      <c r="F187" s="1">
        <v>0.45814708691697997</v>
      </c>
      <c r="G187" s="1">
        <v>2.1879801449540501</v>
      </c>
      <c r="H187" s="1"/>
      <c r="I187" s="1">
        <v>0.27059710090916317</v>
      </c>
      <c r="J187" s="1">
        <v>0.23670008255946329</v>
      </c>
      <c r="K187" s="1">
        <v>0.40456697265542857</v>
      </c>
      <c r="L187" s="1">
        <v>0.69985062511331542</v>
      </c>
      <c r="M187" s="1">
        <v>0.28551379203715976</v>
      </c>
      <c r="N187" s="1">
        <v>0.67620618879367578</v>
      </c>
      <c r="O187" s="1"/>
      <c r="P187" s="1">
        <v>0.30395471870801832</v>
      </c>
      <c r="Q187" s="1">
        <v>8.8765822232059519E-2</v>
      </c>
      <c r="R187" s="1">
        <v>0.55385686864805039</v>
      </c>
      <c r="S187" s="1">
        <v>0.23269243631017969</v>
      </c>
      <c r="T187" s="1">
        <f t="shared" si="25"/>
        <v>0.5487965138898856</v>
      </c>
      <c r="U187" s="1">
        <f t="shared" si="26"/>
        <v>0.19569853376902704</v>
      </c>
      <c r="V187" s="1" t="s">
        <v>1188</v>
      </c>
      <c r="W187" s="1" t="s">
        <v>1760</v>
      </c>
      <c r="X187" s="1">
        <f>SUMPRODUCT((Model_rxn!A$2:A$1901=Normalized_Fluxes!A187)*(Model_rxn!T$2:T$1901))</f>
        <v>0</v>
      </c>
      <c r="Y187" s="1">
        <f>SUMPRODUCT((Model_rxn!A$2:A$1901=Normalized_Fluxes!A187)*(Model_rxn!D$2:D$1901))</f>
        <v>0</v>
      </c>
      <c r="Z187" s="1">
        <f>SUMPRODUCT((Model_rxn!A$2:A$1901=Normalized_Fluxes!A187)*(Model_rxn!U$2:U$1901))</f>
        <v>0</v>
      </c>
      <c r="AA187" s="1">
        <f>SUMPRODUCT((Model_rxn!A$2:A$1901=Normalized_Fluxes!A187)*(Model_rxn!S$2:S$1901))</f>
        <v>0</v>
      </c>
      <c r="AB187" s="1">
        <f>SUMPRODUCT((Model_rxn!A$2:A$1901=Normalized_Fluxes!A187)*(Model_rxn!V$2:V$1901))</f>
        <v>1</v>
      </c>
      <c r="AC187" s="1">
        <f>SUMPRODUCT((Model_rxn!A$2:A$1901=Normalized_Fluxes!A187)*(Model_rxn!Z$2:Z$1901))</f>
        <v>1</v>
      </c>
      <c r="AD187" s="1">
        <f>SUMPRODUCT((Model_rxn!A$2:A$1901=Normalized_Fluxes!A187)*(Model_rxn!AA$2:AA$1901))</f>
        <v>0</v>
      </c>
      <c r="AE187" s="1"/>
      <c r="AF187" s="75"/>
      <c r="AG187" s="1" t="s">
        <v>207</v>
      </c>
      <c r="AH187" s="1">
        <v>2.1272505720836599E-5</v>
      </c>
      <c r="AI187" s="1">
        <v>1.43502309754337E-5</v>
      </c>
      <c r="AJ187" s="1">
        <v>1.6845895813406898E-5</v>
      </c>
      <c r="AK187" s="1">
        <v>0</v>
      </c>
      <c r="AL187" s="1">
        <v>7.6843228313153102E-5</v>
      </c>
      <c r="AM187" s="1">
        <v>8.2070090830094794E-5</v>
      </c>
      <c r="AN187" s="1"/>
      <c r="AO187">
        <f t="shared" si="27"/>
        <v>4.3679940239581281E-5</v>
      </c>
      <c r="AP187">
        <f t="shared" si="28"/>
        <v>4.3679999999734752E-5</v>
      </c>
      <c r="AQ187">
        <f t="shared" si="29"/>
        <v>4.3680150928100877E-5</v>
      </c>
      <c r="AR187">
        <f t="shared" si="30"/>
        <v>0</v>
      </c>
      <c r="AS187">
        <f t="shared" si="31"/>
        <v>4.3680029985175389E-5</v>
      </c>
      <c r="AT187">
        <f t="shared" si="32"/>
        <v>4.3679984511028406E-5</v>
      </c>
      <c r="AV187">
        <f t="shared" si="33"/>
        <v>4.3680030389138968E-5</v>
      </c>
      <c r="AW187">
        <f t="shared" si="34"/>
        <v>1.0858199661504101E-10</v>
      </c>
      <c r="AX187">
        <f t="shared" si="35"/>
        <v>2.9120004832067935E-5</v>
      </c>
      <c r="AY187">
        <f t="shared" si="36"/>
        <v>2.5218663942906684E-5</v>
      </c>
      <c r="AZ187" t="s">
        <v>1500</v>
      </c>
      <c r="BA187" t="s">
        <v>1846</v>
      </c>
      <c r="BB187">
        <f>SUMPRODUCT((Model_rxn!A$2:A$1901=AG187)*(Model_rxn!V$2:V$1901))</f>
        <v>1</v>
      </c>
      <c r="BC187">
        <v>0</v>
      </c>
      <c r="BD187">
        <v>0</v>
      </c>
    </row>
    <row r="188" spans="1:57">
      <c r="A188" s="1" t="s">
        <v>196</v>
      </c>
      <c r="B188" s="1">
        <v>0.108915906788247</v>
      </c>
      <c r="C188" s="1">
        <v>9.5655165114309895E-2</v>
      </c>
      <c r="D188" s="1">
        <v>8.0815677042462203E-2</v>
      </c>
      <c r="E188" s="1">
        <v>7.8642384105960195E-2</v>
      </c>
      <c r="F188" s="1">
        <v>7.3483910891089105E-2</v>
      </c>
      <c r="G188" s="1">
        <v>9.7157155025553596E-2</v>
      </c>
      <c r="H188" s="1"/>
      <c r="I188" s="1">
        <v>6.6652629330030119E-2</v>
      </c>
      <c r="J188" s="1">
        <v>9.1781029017198687E-2</v>
      </c>
      <c r="K188" s="1">
        <v>9.918706443565449E-2</v>
      </c>
      <c r="L188" s="1">
        <v>2.7487673131065659E-2</v>
      </c>
      <c r="M188" s="1">
        <v>4.5794616295437594E-2</v>
      </c>
      <c r="N188" s="1">
        <v>3.0026903884562289E-2</v>
      </c>
      <c r="O188" s="1"/>
      <c r="P188" s="1">
        <v>8.5873574260961094E-2</v>
      </c>
      <c r="Q188" s="1">
        <v>1.7052738289883813E-2</v>
      </c>
      <c r="R188" s="1">
        <v>3.4436397770355183E-2</v>
      </c>
      <c r="S188" s="1">
        <v>9.918103107576565E-3</v>
      </c>
      <c r="T188" s="1">
        <f t="shared" si="25"/>
        <v>2.4936863267065048</v>
      </c>
      <c r="U188" s="1">
        <f t="shared" si="26"/>
        <v>1.7482711606247477E-2</v>
      </c>
      <c r="V188" s="1" t="s">
        <v>1552</v>
      </c>
      <c r="W188" s="1" t="s">
        <v>2318</v>
      </c>
      <c r="X188" s="1">
        <f>SUMPRODUCT((Model_rxn!A$2:A$1901=Normalized_Fluxes!A188)*(Model_rxn!T$2:T$1901))</f>
        <v>0</v>
      </c>
      <c r="Y188" s="1">
        <f>SUMPRODUCT((Model_rxn!A$2:A$1901=Normalized_Fluxes!A188)*(Model_rxn!D$2:D$1901))</f>
        <v>1</v>
      </c>
      <c r="Z188" s="1">
        <f>SUMPRODUCT((Model_rxn!A$2:A$1901=Normalized_Fluxes!A188)*(Model_rxn!U$2:U$1901))</f>
        <v>1</v>
      </c>
      <c r="AA188" s="1">
        <f>SUMPRODUCT((Model_rxn!A$2:A$1901=Normalized_Fluxes!A188)*(Model_rxn!S$2:S$1901))</f>
        <v>1</v>
      </c>
      <c r="AB188" s="1">
        <f>SUMPRODUCT((Model_rxn!A$2:A$1901=Normalized_Fluxes!A188)*(Model_rxn!V$2:V$1901))</f>
        <v>0</v>
      </c>
      <c r="AC188" s="1">
        <f>SUMPRODUCT((Model_rxn!A$2:A$1901=Normalized_Fluxes!A188)*(Model_rxn!Z$2:Z$1901))</f>
        <v>0</v>
      </c>
      <c r="AD188" s="1">
        <f>SUMPRODUCT((Model_rxn!A$2:A$1901=Normalized_Fluxes!A188)*(Model_rxn!AA$2:AA$1901))</f>
        <v>0</v>
      </c>
      <c r="AE188" s="1"/>
      <c r="AF188" s="75"/>
      <c r="AG188" s="1" t="s">
        <v>208</v>
      </c>
      <c r="AH188" s="1">
        <v>0.34191115689463902</v>
      </c>
      <c r="AI188" s="1">
        <v>0.16528575622942299</v>
      </c>
      <c r="AJ188" s="1">
        <v>8.6613099600072005E-2</v>
      </c>
      <c r="AK188" s="1">
        <v>2.3346704579744202</v>
      </c>
      <c r="AL188" s="1">
        <v>2.5849527703248798</v>
      </c>
      <c r="AM188" s="1">
        <v>0.64891029654245302</v>
      </c>
      <c r="AN188" s="2"/>
      <c r="AO188">
        <f t="shared" si="27"/>
        <v>0.70206392685443297</v>
      </c>
      <c r="AP188">
        <f t="shared" si="28"/>
        <v>0.50310561860758884</v>
      </c>
      <c r="AQ188">
        <f t="shared" si="29"/>
        <v>0.22458130483454852</v>
      </c>
      <c r="AR188">
        <f t="shared" si="30"/>
        <v>1.257032967839919</v>
      </c>
      <c r="AS188">
        <f t="shared" si="31"/>
        <v>1.4693658373892942</v>
      </c>
      <c r="AT188">
        <f t="shared" si="32"/>
        <v>0.34536810444990296</v>
      </c>
      <c r="AV188">
        <f t="shared" si="33"/>
        <v>0.47658361676552347</v>
      </c>
      <c r="AW188">
        <f t="shared" si="34"/>
        <v>0.23984364911130937</v>
      </c>
      <c r="AX188">
        <f t="shared" si="35"/>
        <v>1.023922303226372</v>
      </c>
      <c r="AY188">
        <f t="shared" si="36"/>
        <v>0.59715840643890294</v>
      </c>
      <c r="AZ188" t="s">
        <v>1552</v>
      </c>
      <c r="BA188" t="s">
        <v>2114</v>
      </c>
      <c r="BB188">
        <f>SUMPRODUCT((Model_rxn!A$2:A$1901=AG188)*(Model_rxn!V$2:V$1901))</f>
        <v>0</v>
      </c>
      <c r="BC188">
        <v>0</v>
      </c>
      <c r="BD188">
        <v>1</v>
      </c>
    </row>
    <row r="189" spans="1:57">
      <c r="A189" s="1" t="s">
        <v>197</v>
      </c>
      <c r="B189" s="1">
        <v>0</v>
      </c>
      <c r="C189" s="1">
        <v>0</v>
      </c>
      <c r="D189" s="1">
        <v>0</v>
      </c>
      <c r="E189" s="1">
        <v>0</v>
      </c>
      <c r="F189" s="1">
        <v>0</v>
      </c>
      <c r="G189" s="1">
        <v>0</v>
      </c>
      <c r="H189" s="1"/>
      <c r="I189" s="1">
        <v>0</v>
      </c>
      <c r="J189" s="1">
        <v>0</v>
      </c>
      <c r="K189" s="1">
        <v>0</v>
      </c>
      <c r="L189" s="1">
        <v>0</v>
      </c>
      <c r="M189" s="1">
        <v>0</v>
      </c>
      <c r="N189" s="1">
        <v>0</v>
      </c>
      <c r="O189" s="1"/>
      <c r="P189" s="1">
        <v>0</v>
      </c>
      <c r="Q189" s="1">
        <v>0</v>
      </c>
      <c r="R189" s="1">
        <v>0</v>
      </c>
      <c r="S189" s="1">
        <v>0</v>
      </c>
      <c r="T189" s="1" t="str">
        <f t="shared" si="25"/>
        <v>NA</v>
      </c>
      <c r="U189" s="1" t="str">
        <f t="shared" si="26"/>
        <v>NA</v>
      </c>
      <c r="V189" s="1" t="s">
        <v>1137</v>
      </c>
      <c r="W189" s="1" t="s">
        <v>5514</v>
      </c>
      <c r="X189" s="1">
        <f>SUMPRODUCT((Model_rxn!A$2:A$1901=Normalized_Fluxes!A189)*(Model_rxn!T$2:T$1901))</f>
        <v>0</v>
      </c>
      <c r="Y189" s="1">
        <f>SUMPRODUCT((Model_rxn!A$2:A$1901=Normalized_Fluxes!A189)*(Model_rxn!D$2:D$1901))</f>
        <v>0</v>
      </c>
      <c r="Z189" s="1">
        <f>SUMPRODUCT((Model_rxn!A$2:A$1901=Normalized_Fluxes!A189)*(Model_rxn!U$2:U$1901))</f>
        <v>0</v>
      </c>
      <c r="AA189" s="1">
        <f>SUMPRODUCT((Model_rxn!A$2:A$1901=Normalized_Fluxes!A189)*(Model_rxn!S$2:S$1901))</f>
        <v>0</v>
      </c>
      <c r="AB189" s="1">
        <f>SUMPRODUCT((Model_rxn!A$2:A$1901=Normalized_Fluxes!A189)*(Model_rxn!V$2:V$1901))</f>
        <v>1</v>
      </c>
      <c r="AC189" s="1">
        <f>SUMPRODUCT((Model_rxn!A$2:A$1901=Normalized_Fluxes!A189)*(Model_rxn!Z$2:Z$1901))</f>
        <v>0</v>
      </c>
      <c r="AD189" s="1">
        <f>SUMPRODUCT((Model_rxn!A$2:A$1901=Normalized_Fluxes!A189)*(Model_rxn!AA$2:AA$1901))</f>
        <v>0</v>
      </c>
      <c r="AE189" s="1"/>
      <c r="AF189" s="75"/>
      <c r="AG189" s="1" t="s">
        <v>209</v>
      </c>
      <c r="AH189" s="1">
        <v>2.8236757535132E-5</v>
      </c>
      <c r="AI189" s="1">
        <v>1.9048223259173499E-5</v>
      </c>
      <c r="AJ189" s="1">
        <v>2.2360843964780599E-5</v>
      </c>
      <c r="AK189" s="1">
        <v>1.07685475732562E-4</v>
      </c>
      <c r="AL189" s="1">
        <v>1.02000167561898E-4</v>
      </c>
      <c r="AM189" s="1">
        <v>1.08938313957677E-4</v>
      </c>
      <c r="AN189" s="1"/>
      <c r="AO189">
        <f t="shared" si="27"/>
        <v>5.7980000000000295E-5</v>
      </c>
      <c r="AP189">
        <f t="shared" si="28"/>
        <v>5.7980000000000004E-5</v>
      </c>
      <c r="AQ189">
        <f t="shared" si="29"/>
        <v>5.7979999999999895E-5</v>
      </c>
      <c r="AR189">
        <f t="shared" si="30"/>
        <v>5.7979999999999618E-5</v>
      </c>
      <c r="AS189">
        <f t="shared" si="31"/>
        <v>5.7980000000000024E-5</v>
      </c>
      <c r="AT189">
        <f t="shared" si="32"/>
        <v>5.7979999999999814E-5</v>
      </c>
      <c r="AV189">
        <f t="shared" si="33"/>
        <v>5.7980000000000065E-5</v>
      </c>
      <c r="AW189">
        <f t="shared" si="34"/>
        <v>2.0675933706013112E-19</v>
      </c>
      <c r="AX189">
        <f t="shared" si="35"/>
        <v>5.7979999999999821E-5</v>
      </c>
      <c r="AY189">
        <f t="shared" si="36"/>
        <v>2.0334436836346252E-19</v>
      </c>
      <c r="AZ189" t="s">
        <v>1500</v>
      </c>
      <c r="BA189" t="s">
        <v>4323</v>
      </c>
      <c r="BB189">
        <f>SUMPRODUCT((Model_rxn!A$2:A$1901=AG189)*(Model_rxn!V$2:V$1901))</f>
        <v>1</v>
      </c>
      <c r="BC189">
        <v>0</v>
      </c>
      <c r="BD189">
        <v>0</v>
      </c>
    </row>
    <row r="190" spans="1:57">
      <c r="A190" s="1" t="s">
        <v>198</v>
      </c>
      <c r="B190" s="1">
        <v>0</v>
      </c>
      <c r="C190" s="1">
        <v>4.0271013858728097E-5</v>
      </c>
      <c r="D190" s="1">
        <v>3.1483170459978201E-5</v>
      </c>
      <c r="E190" s="1">
        <v>1.10549270175397E-4</v>
      </c>
      <c r="F190" s="1">
        <v>0</v>
      </c>
      <c r="G190" s="1">
        <v>0</v>
      </c>
      <c r="H190" s="1"/>
      <c r="I190" s="1">
        <v>0</v>
      </c>
      <c r="J190" s="1">
        <v>3.8639994893145603E-5</v>
      </c>
      <c r="K190" s="1">
        <v>3.864006800823817E-5</v>
      </c>
      <c r="L190" s="1">
        <v>3.8640006123986222E-5</v>
      </c>
      <c r="M190" s="1">
        <v>0</v>
      </c>
      <c r="N190" s="1">
        <v>0</v>
      </c>
      <c r="O190" s="1"/>
      <c r="P190" s="1">
        <v>2.5760020967127923E-5</v>
      </c>
      <c r="Q190" s="1">
        <v>2.2308832559582521E-5</v>
      </c>
      <c r="R190" s="1">
        <v>1.2880002041328741E-5</v>
      </c>
      <c r="S190" s="1">
        <v>2.2308817937172234E-5</v>
      </c>
      <c r="T190" s="1">
        <f t="shared" si="25"/>
        <v>2.0000013109058825</v>
      </c>
      <c r="U190" s="1">
        <f t="shared" si="26"/>
        <v>0.51851813010249614</v>
      </c>
      <c r="V190" s="1" t="s">
        <v>1243</v>
      </c>
      <c r="W190" s="1" t="s">
        <v>1519</v>
      </c>
      <c r="X190" s="1">
        <f>SUMPRODUCT((Model_rxn!A$2:A$1901=Normalized_Fluxes!A190)*(Model_rxn!T$2:T$1901))</f>
        <v>0</v>
      </c>
      <c r="Y190" s="1">
        <f>SUMPRODUCT((Model_rxn!A$2:A$1901=Normalized_Fluxes!A190)*(Model_rxn!D$2:D$1901))</f>
        <v>0</v>
      </c>
      <c r="Z190" s="1">
        <f>SUMPRODUCT((Model_rxn!A$2:A$1901=Normalized_Fluxes!A190)*(Model_rxn!U$2:U$1901))</f>
        <v>0</v>
      </c>
      <c r="AA190" s="1">
        <f>SUMPRODUCT((Model_rxn!A$2:A$1901=Normalized_Fluxes!A190)*(Model_rxn!S$2:S$1901))</f>
        <v>0</v>
      </c>
      <c r="AB190" s="1">
        <f>SUMPRODUCT((Model_rxn!A$2:A$1901=Normalized_Fluxes!A190)*(Model_rxn!V$2:V$1901))</f>
        <v>1</v>
      </c>
      <c r="AC190" s="1">
        <f>SUMPRODUCT((Model_rxn!A$2:A$1901=Normalized_Fluxes!A190)*(Model_rxn!Z$2:Z$1901))</f>
        <v>0</v>
      </c>
      <c r="AD190" s="1">
        <f>SUMPRODUCT((Model_rxn!A$2:A$1901=Normalized_Fluxes!A190)*(Model_rxn!AA$2:AA$1901))</f>
        <v>0</v>
      </c>
      <c r="AE190" s="1"/>
      <c r="AF190" s="75"/>
      <c r="AG190" s="1" t="s">
        <v>210</v>
      </c>
      <c r="AH190" s="1">
        <v>0.29250715090893198</v>
      </c>
      <c r="AI190" s="1">
        <v>0.22052225067483799</v>
      </c>
      <c r="AJ190" s="1">
        <v>0.229595361568393</v>
      </c>
      <c r="AK190" s="1">
        <v>1.0944155229371899</v>
      </c>
      <c r="AL190" s="1">
        <v>1.35498584879743</v>
      </c>
      <c r="AM190" s="1">
        <v>0.488324769874452</v>
      </c>
      <c r="AN190" s="1"/>
      <c r="AO190">
        <f t="shared" si="27"/>
        <v>0.60062011683172112</v>
      </c>
      <c r="AP190">
        <f t="shared" si="28"/>
        <v>0.67123741254814984</v>
      </c>
      <c r="AQ190">
        <f t="shared" si="29"/>
        <v>0.59532364184027864</v>
      </c>
      <c r="AR190">
        <f t="shared" si="30"/>
        <v>0.58925506516298498</v>
      </c>
      <c r="AS190">
        <f t="shared" si="31"/>
        <v>0.7702152005348446</v>
      </c>
      <c r="AT190">
        <f t="shared" si="32"/>
        <v>0.25990002166106946</v>
      </c>
      <c r="AV190">
        <f t="shared" si="33"/>
        <v>0.62239372374004986</v>
      </c>
      <c r="AW190">
        <f t="shared" si="34"/>
        <v>4.2382692388764388E-2</v>
      </c>
      <c r="AX190">
        <f t="shared" si="35"/>
        <v>0.53979009578629966</v>
      </c>
      <c r="AY190">
        <f t="shared" si="36"/>
        <v>0.25872858915052399</v>
      </c>
      <c r="AZ190" t="s">
        <v>1188</v>
      </c>
      <c r="BA190" t="s">
        <v>1760</v>
      </c>
      <c r="BB190">
        <f>SUMPRODUCT((Model_rxn!A$2:A$1901=AG190)*(Model_rxn!V$2:V$1901))</f>
        <v>1</v>
      </c>
      <c r="BC190">
        <v>0</v>
      </c>
      <c r="BD190">
        <v>0</v>
      </c>
    </row>
    <row r="191" spans="1:57">
      <c r="A191" s="1" t="s">
        <v>199</v>
      </c>
      <c r="B191" s="1">
        <v>0.17730496454169001</v>
      </c>
      <c r="C191" s="1">
        <v>0.116426756983855</v>
      </c>
      <c r="D191" s="1">
        <v>0.108989449814544</v>
      </c>
      <c r="E191" s="1">
        <v>0.33219722137437202</v>
      </c>
      <c r="F191" s="1">
        <v>0.24752475247078101</v>
      </c>
      <c r="G191" s="1">
        <v>0.33006814309919702</v>
      </c>
      <c r="H191" s="1"/>
      <c r="I191" s="1">
        <v>0.10850428030634225</v>
      </c>
      <c r="J191" s="1">
        <v>0.11171134928619718</v>
      </c>
      <c r="K191" s="1">
        <v>0.13376542741678366</v>
      </c>
      <c r="L191" s="1">
        <v>0.11611205255277791</v>
      </c>
      <c r="M191" s="1">
        <v>0.15425554962395366</v>
      </c>
      <c r="N191" s="1">
        <v>0.10200920771701102</v>
      </c>
      <c r="O191" s="1"/>
      <c r="P191" s="1">
        <v>0.11799368566977436</v>
      </c>
      <c r="Q191" s="1">
        <v>1.3752534354116471E-2</v>
      </c>
      <c r="R191" s="1">
        <v>0.12412560329791418</v>
      </c>
      <c r="S191" s="1">
        <v>2.7029295353799894E-2</v>
      </c>
      <c r="T191" s="1">
        <f t="shared" si="25"/>
        <v>0.95059909103988327</v>
      </c>
      <c r="U191" s="1">
        <f t="shared" si="26"/>
        <v>0.7495392820760769</v>
      </c>
      <c r="V191" s="1" t="s">
        <v>7304</v>
      </c>
      <c r="W191" s="1" t="s">
        <v>7332</v>
      </c>
      <c r="X191" s="1">
        <f>SUMPRODUCT((Model_rxn!A$2:A$1901=Normalized_Fluxes!A191)*(Model_rxn!T$2:T$1901))</f>
        <v>0</v>
      </c>
      <c r="Y191" s="1">
        <f>SUMPRODUCT((Model_rxn!A$2:A$1901=Normalized_Fluxes!A191)*(Model_rxn!D$2:D$1901))</f>
        <v>1</v>
      </c>
      <c r="Z191" s="1">
        <f>SUMPRODUCT((Model_rxn!A$2:A$1901=Normalized_Fluxes!A191)*(Model_rxn!U$2:U$1901))</f>
        <v>0</v>
      </c>
      <c r="AA191" s="1">
        <f>SUMPRODUCT((Model_rxn!A$2:A$1901=Normalized_Fluxes!A191)*(Model_rxn!S$2:S$1901))</f>
        <v>0</v>
      </c>
      <c r="AB191" s="1">
        <f>SUMPRODUCT((Model_rxn!A$2:A$1901=Normalized_Fluxes!A191)*(Model_rxn!V$2:V$1901))</f>
        <v>1</v>
      </c>
      <c r="AC191" s="1">
        <f>SUMPRODUCT((Model_rxn!A$2:A$1901=Normalized_Fluxes!A191)*(Model_rxn!Z$2:Z$1901))</f>
        <v>0</v>
      </c>
      <c r="AD191" s="1">
        <f>SUMPRODUCT((Model_rxn!A$2:A$1901=Normalized_Fluxes!A191)*(Model_rxn!AA$2:AA$1901))</f>
        <v>0</v>
      </c>
      <c r="AE191" s="1"/>
      <c r="AF191" s="75"/>
      <c r="AG191" s="1" t="s">
        <v>211</v>
      </c>
      <c r="AH191" s="1">
        <v>5.5695548071525904E-3</v>
      </c>
      <c r="AI191" s="1">
        <v>3.7571638094959698E-3</v>
      </c>
      <c r="AJ191" s="1">
        <v>4.4105611596023603E-3</v>
      </c>
      <c r="AK191" s="1">
        <v>2.1240404756099399E-2</v>
      </c>
      <c r="AL191" s="1">
        <v>2.0119007043831499E-2</v>
      </c>
      <c r="AM191" s="1">
        <v>2.1487520636583199E-2</v>
      </c>
      <c r="AN191" s="1"/>
      <c r="AO191">
        <f t="shared" si="27"/>
        <v>1.1436255997769229E-2</v>
      </c>
      <c r="AP191">
        <f t="shared" si="28"/>
        <v>1.1436256007219247E-2</v>
      </c>
      <c r="AQ191">
        <f t="shared" si="29"/>
        <v>1.1436256003419302E-2</v>
      </c>
      <c r="AR191">
        <f t="shared" si="30"/>
        <v>1.1436255998135946E-2</v>
      </c>
      <c r="AS191">
        <f t="shared" si="31"/>
        <v>1.1436256001182248E-2</v>
      </c>
      <c r="AT191">
        <f t="shared" si="32"/>
        <v>1.1436255998905093E-2</v>
      </c>
      <c r="AV191">
        <f t="shared" si="33"/>
        <v>1.1436256002802592E-2</v>
      </c>
      <c r="AW191">
        <f t="shared" si="34"/>
        <v>4.7550976620778035E-12</v>
      </c>
      <c r="AX191">
        <f t="shared" si="35"/>
        <v>1.1436255999407762E-2</v>
      </c>
      <c r="AY191">
        <f t="shared" si="36"/>
        <v>1.5841384703214916E-12</v>
      </c>
      <c r="AZ191" t="s">
        <v>1243</v>
      </c>
      <c r="BA191" t="s">
        <v>2041</v>
      </c>
      <c r="BB191">
        <f>SUMPRODUCT((Model_rxn!A$2:A$1901=AG191)*(Model_rxn!V$2:V$1901))</f>
        <v>1</v>
      </c>
      <c r="BC191">
        <v>0</v>
      </c>
      <c r="BD191">
        <v>0</v>
      </c>
    </row>
    <row r="192" spans="1:57">
      <c r="A192" s="1" t="s">
        <v>200</v>
      </c>
      <c r="B192" s="1">
        <v>4.4909176436531997</v>
      </c>
      <c r="C192" s="1">
        <v>3.9423422946655302</v>
      </c>
      <c r="D192" s="1">
        <v>3.3334314238381699</v>
      </c>
      <c r="E192" s="1">
        <v>3.24668874172185</v>
      </c>
      <c r="F192" s="1">
        <v>3.03770332390381</v>
      </c>
      <c r="G192" s="1">
        <v>4.0163170783645601</v>
      </c>
      <c r="H192" s="1"/>
      <c r="I192" s="1">
        <v>2.7482805577340104</v>
      </c>
      <c r="J192" s="1">
        <v>3.7826732316025975</v>
      </c>
      <c r="K192" s="1">
        <v>4.0912022212515842</v>
      </c>
      <c r="L192" s="1">
        <v>1.134806884421468</v>
      </c>
      <c r="M192" s="1">
        <v>1.8930736871602645</v>
      </c>
      <c r="N192" s="1">
        <v>1.2412628472937473</v>
      </c>
      <c r="O192" s="1"/>
      <c r="P192" s="1">
        <v>3.540718670196064</v>
      </c>
      <c r="Q192" s="1">
        <v>0.70339615859433935</v>
      </c>
      <c r="R192" s="1">
        <v>1.4230478062918266</v>
      </c>
      <c r="S192" s="1">
        <v>0.41051974924768192</v>
      </c>
      <c r="T192" s="1">
        <f t="shared" si="25"/>
        <v>2.4881234871669262</v>
      </c>
      <c r="U192" s="1">
        <f t="shared" si="26"/>
        <v>1.7542411663746947E-2</v>
      </c>
      <c r="V192" s="1" t="s">
        <v>1552</v>
      </c>
      <c r="W192" s="1" t="s">
        <v>2678</v>
      </c>
      <c r="X192" s="1">
        <f>SUMPRODUCT((Model_rxn!A$2:A$1901=Normalized_Fluxes!A192)*(Model_rxn!T$2:T$1901))</f>
        <v>0</v>
      </c>
      <c r="Y192" s="1">
        <f>SUMPRODUCT((Model_rxn!A$2:A$1901=Normalized_Fluxes!A192)*(Model_rxn!D$2:D$1901))</f>
        <v>1</v>
      </c>
      <c r="Z192" s="1">
        <f>SUMPRODUCT((Model_rxn!A$2:A$1901=Normalized_Fluxes!A192)*(Model_rxn!U$2:U$1901))</f>
        <v>1</v>
      </c>
      <c r="AA192" s="1">
        <f>SUMPRODUCT((Model_rxn!A$2:A$1901=Normalized_Fluxes!A192)*(Model_rxn!S$2:S$1901))</f>
        <v>1</v>
      </c>
      <c r="AB192" s="1">
        <f>SUMPRODUCT((Model_rxn!A$2:A$1901=Normalized_Fluxes!A192)*(Model_rxn!V$2:V$1901))</f>
        <v>0</v>
      </c>
      <c r="AC192" s="1">
        <f>SUMPRODUCT((Model_rxn!A$2:A$1901=Normalized_Fluxes!A192)*(Model_rxn!Z$2:Z$1901))</f>
        <v>0</v>
      </c>
      <c r="AD192" s="1">
        <f>SUMPRODUCT((Model_rxn!A$2:A$1901=Normalized_Fluxes!A192)*(Model_rxn!AA$2:AA$1901))</f>
        <v>0</v>
      </c>
      <c r="AE192" s="1">
        <v>1</v>
      </c>
      <c r="AF192" s="75"/>
      <c r="AG192" s="1" t="s">
        <v>212</v>
      </c>
      <c r="AH192" s="1">
        <v>0.45906656958141601</v>
      </c>
      <c r="AI192" s="1">
        <v>0.24736358695848101</v>
      </c>
      <c r="AJ192" s="1">
        <v>0.37239554010739001</v>
      </c>
      <c r="AK192" s="1">
        <v>1.6549347238678001</v>
      </c>
      <c r="AL192" s="1">
        <v>1.4776963195281101</v>
      </c>
      <c r="AM192" s="1">
        <v>1.38038844800995</v>
      </c>
      <c r="AN192" s="1"/>
      <c r="AO192">
        <f t="shared" si="27"/>
        <v>0.94262521719125592</v>
      </c>
      <c r="AP192">
        <f t="shared" si="28"/>
        <v>0.75293850647963445</v>
      </c>
      <c r="AQ192">
        <f t="shared" si="29"/>
        <v>0.9655938500994895</v>
      </c>
      <c r="AR192">
        <f t="shared" si="30"/>
        <v>0.8910497412683116</v>
      </c>
      <c r="AS192">
        <f t="shared" si="31"/>
        <v>0.83996756725176502</v>
      </c>
      <c r="AT192">
        <f t="shared" si="32"/>
        <v>0.73468111730378494</v>
      </c>
      <c r="AV192">
        <f t="shared" si="33"/>
        <v>0.88705252459012662</v>
      </c>
      <c r="AW192">
        <f t="shared" si="34"/>
        <v>0.1167125396635872</v>
      </c>
      <c r="AX192">
        <f t="shared" si="35"/>
        <v>0.82189947527462059</v>
      </c>
      <c r="AY192">
        <f t="shared" si="36"/>
        <v>7.9734738984402531E-2</v>
      </c>
      <c r="AZ192" t="s">
        <v>7304</v>
      </c>
      <c r="BA192" t="s">
        <v>7332</v>
      </c>
      <c r="BB192">
        <f>SUMPRODUCT((Model_rxn!A$2:A$1901=AG192)*(Model_rxn!V$2:V$1901))</f>
        <v>1</v>
      </c>
      <c r="BC192">
        <v>0</v>
      </c>
      <c r="BD192">
        <v>0</v>
      </c>
    </row>
    <row r="193" spans="1:57">
      <c r="A193" s="1" t="s">
        <v>201</v>
      </c>
      <c r="B193" s="1">
        <v>1.9486394557823099</v>
      </c>
      <c r="C193" s="1">
        <v>1.69599121507197</v>
      </c>
      <c r="D193" s="1">
        <v>1.4367577818467101</v>
      </c>
      <c r="E193" s="1">
        <v>1.4216525248344301</v>
      </c>
      <c r="F193" s="1">
        <v>1.3239701202262999</v>
      </c>
      <c r="G193" s="1">
        <v>1.75</v>
      </c>
      <c r="H193" s="1"/>
      <c r="I193" s="1">
        <v>1.1924974705177347</v>
      </c>
      <c r="J193" s="1">
        <v>1.6273017639707992</v>
      </c>
      <c r="K193" s="1">
        <v>1.7633680976474544</v>
      </c>
      <c r="L193" s="1">
        <v>0.49690660262728931</v>
      </c>
      <c r="M193" s="1">
        <v>0.82508814388293605</v>
      </c>
      <c r="N193" s="1">
        <v>0.54084623807853816</v>
      </c>
      <c r="O193" s="1"/>
      <c r="P193" s="1">
        <v>1.5277224440453294</v>
      </c>
      <c r="Q193" s="1">
        <v>0.29817838444039513</v>
      </c>
      <c r="R193" s="1">
        <v>0.62094699486292115</v>
      </c>
      <c r="S193" s="1">
        <v>0.17815128243519943</v>
      </c>
      <c r="T193" s="1">
        <f t="shared" si="25"/>
        <v>2.4603105525659013</v>
      </c>
      <c r="U193" s="1">
        <f t="shared" si="26"/>
        <v>1.681610793930953E-2</v>
      </c>
      <c r="V193" s="1" t="s">
        <v>1552</v>
      </c>
      <c r="W193" s="1" t="s">
        <v>2678</v>
      </c>
      <c r="X193" s="1">
        <f>SUMPRODUCT((Model_rxn!A$2:A$1901=Normalized_Fluxes!A193)*(Model_rxn!T$2:T$1901))</f>
        <v>0</v>
      </c>
      <c r="Y193" s="1">
        <f>SUMPRODUCT((Model_rxn!A$2:A$1901=Normalized_Fluxes!A193)*(Model_rxn!D$2:D$1901))</f>
        <v>1</v>
      </c>
      <c r="Z193" s="1">
        <f>SUMPRODUCT((Model_rxn!A$2:A$1901=Normalized_Fluxes!A193)*(Model_rxn!U$2:U$1901))</f>
        <v>1</v>
      </c>
      <c r="AA193" s="1">
        <f>SUMPRODUCT((Model_rxn!A$2:A$1901=Normalized_Fluxes!A193)*(Model_rxn!S$2:S$1901))</f>
        <v>1</v>
      </c>
      <c r="AB193" s="1">
        <f>SUMPRODUCT((Model_rxn!A$2:A$1901=Normalized_Fluxes!A193)*(Model_rxn!V$2:V$1901))</f>
        <v>0</v>
      </c>
      <c r="AC193" s="1">
        <f>SUMPRODUCT((Model_rxn!A$2:A$1901=Normalized_Fluxes!A193)*(Model_rxn!Z$2:Z$1901))</f>
        <v>0</v>
      </c>
      <c r="AD193" s="1">
        <f>SUMPRODUCT((Model_rxn!A$2:A$1901=Normalized_Fluxes!A193)*(Model_rxn!AA$2:AA$1901))</f>
        <v>0</v>
      </c>
      <c r="AE193" s="1">
        <v>1</v>
      </c>
      <c r="AF193" s="75"/>
      <c r="AG193" s="1" t="s">
        <v>213</v>
      </c>
      <c r="AH193" s="1">
        <v>5.5695548071525904E-3</v>
      </c>
      <c r="AI193" s="1">
        <v>3.7571638094959698E-3</v>
      </c>
      <c r="AJ193" s="1">
        <v>4.4105611596023603E-3</v>
      </c>
      <c r="AK193" s="1">
        <v>2.1240404756099399E-2</v>
      </c>
      <c r="AL193" s="1">
        <v>2.0119007043831499E-2</v>
      </c>
      <c r="AM193" s="1">
        <v>2.1487520636583199E-2</v>
      </c>
      <c r="AN193" s="2"/>
      <c r="AO193">
        <f t="shared" si="27"/>
        <v>1.1436255997769229E-2</v>
      </c>
      <c r="AP193">
        <f t="shared" si="28"/>
        <v>1.1436256007219247E-2</v>
      </c>
      <c r="AQ193">
        <f t="shared" si="29"/>
        <v>1.1436256003419302E-2</v>
      </c>
      <c r="AR193">
        <f t="shared" si="30"/>
        <v>1.1436255998135946E-2</v>
      </c>
      <c r="AS193">
        <f t="shared" si="31"/>
        <v>1.1436256001182248E-2</v>
      </c>
      <c r="AT193">
        <f t="shared" si="32"/>
        <v>1.1436255998905093E-2</v>
      </c>
      <c r="AV193">
        <f t="shared" si="33"/>
        <v>1.1436256002802592E-2</v>
      </c>
      <c r="AW193">
        <f t="shared" si="34"/>
        <v>4.7550976620778035E-12</v>
      </c>
      <c r="AX193">
        <f t="shared" si="35"/>
        <v>1.1436255999407762E-2</v>
      </c>
      <c r="AY193">
        <f t="shared" si="36"/>
        <v>1.5841384703214916E-12</v>
      </c>
      <c r="AZ193" t="s">
        <v>1243</v>
      </c>
      <c r="BA193" t="s">
        <v>2041</v>
      </c>
      <c r="BB193">
        <f>SUMPRODUCT((Model_rxn!A$2:A$1901=AG193)*(Model_rxn!V$2:V$1901))</f>
        <v>1</v>
      </c>
      <c r="BC193">
        <v>0</v>
      </c>
      <c r="BD193">
        <v>0</v>
      </c>
    </row>
    <row r="194" spans="1:57">
      <c r="A194" s="1" t="s">
        <v>202</v>
      </c>
      <c r="B194" s="1">
        <v>2.0264891674742099E-2</v>
      </c>
      <c r="C194" s="1">
        <v>1.29449930245755E-2</v>
      </c>
      <c r="D194" s="1">
        <v>1.0120148814166801E-2</v>
      </c>
      <c r="E194" s="1">
        <v>3.5535711154807303E-2</v>
      </c>
      <c r="F194" s="1">
        <v>1.98997718980535E-2</v>
      </c>
      <c r="G194" s="1">
        <v>4.0126797175616902E-2</v>
      </c>
      <c r="H194" s="1"/>
      <c r="I194" s="1">
        <v>1.240138702454022E-2</v>
      </c>
      <c r="J194" s="1">
        <v>1.2420707015624182E-2</v>
      </c>
      <c r="K194" s="1">
        <v>1.2420707086346182E-2</v>
      </c>
      <c r="L194" s="1">
        <v>1.2420707024690484E-2</v>
      </c>
      <c r="M194" s="1">
        <v>1.2401387016387001E-2</v>
      </c>
      <c r="N194" s="1">
        <v>1.2401387027755948E-2</v>
      </c>
      <c r="O194" s="1"/>
      <c r="P194" s="1">
        <v>1.2414267042170196E-2</v>
      </c>
      <c r="Q194" s="1">
        <v>1.1154422468805218E-5</v>
      </c>
      <c r="R194" s="1">
        <v>1.2407827022944478E-2</v>
      </c>
      <c r="S194" s="1">
        <v>1.1154408712830529E-5</v>
      </c>
      <c r="T194" s="1">
        <f t="shared" si="25"/>
        <v>1.0005190287722265</v>
      </c>
      <c r="U194" s="1">
        <f t="shared" si="26"/>
        <v>0.51851763627423508</v>
      </c>
      <c r="V194" s="1" t="s">
        <v>1243</v>
      </c>
      <c r="W194" s="1" t="s">
        <v>6360</v>
      </c>
      <c r="X194" s="1">
        <f>SUMPRODUCT((Model_rxn!A$2:A$1901=Normalized_Fluxes!A194)*(Model_rxn!T$2:T$1901))</f>
        <v>0</v>
      </c>
      <c r="Y194" s="1">
        <f>SUMPRODUCT((Model_rxn!A$2:A$1901=Normalized_Fluxes!A194)*(Model_rxn!D$2:D$1901))</f>
        <v>1</v>
      </c>
      <c r="Z194" s="1">
        <f>SUMPRODUCT((Model_rxn!A$2:A$1901=Normalized_Fluxes!A194)*(Model_rxn!U$2:U$1901))</f>
        <v>0</v>
      </c>
      <c r="AA194" s="1">
        <f>SUMPRODUCT((Model_rxn!A$2:A$1901=Normalized_Fluxes!A194)*(Model_rxn!S$2:S$1901))</f>
        <v>0</v>
      </c>
      <c r="AB194" s="1">
        <f>SUMPRODUCT((Model_rxn!A$2:A$1901=Normalized_Fluxes!A194)*(Model_rxn!V$2:V$1901))</f>
        <v>1</v>
      </c>
      <c r="AC194" s="1">
        <f>SUMPRODUCT((Model_rxn!A$2:A$1901=Normalized_Fluxes!A194)*(Model_rxn!Z$2:Z$1901))</f>
        <v>1</v>
      </c>
      <c r="AD194" s="1">
        <f>SUMPRODUCT((Model_rxn!A$2:A$1901=Normalized_Fluxes!A194)*(Model_rxn!AA$2:AA$1901))</f>
        <v>0</v>
      </c>
      <c r="AE194" s="1"/>
      <c r="AF194" s="75"/>
      <c r="AG194" s="1" t="s">
        <v>214</v>
      </c>
      <c r="AH194" s="1">
        <v>8.4710287157311703E-5</v>
      </c>
      <c r="AI194" s="1">
        <v>5.7144669777519803E-5</v>
      </c>
      <c r="AJ194" s="1">
        <v>6.70825609981727E-5</v>
      </c>
      <c r="AK194" s="1">
        <v>3.2305641940411003E-4</v>
      </c>
      <c r="AL194" s="1">
        <v>3.0600050268569099E-4</v>
      </c>
      <c r="AM194" s="1">
        <v>3.2681495643120499E-4</v>
      </c>
      <c r="AN194" s="1"/>
      <c r="AO194">
        <f t="shared" si="27"/>
        <v>1.7394002988020476E-4</v>
      </c>
      <c r="AP194">
        <f t="shared" si="28"/>
        <v>1.7393999999999786E-4</v>
      </c>
      <c r="AQ194">
        <f t="shared" si="29"/>
        <v>1.7394007546406168E-4</v>
      </c>
      <c r="AR194">
        <f t="shared" si="30"/>
        <v>1.7393999580378268E-4</v>
      </c>
      <c r="AS194">
        <f t="shared" si="31"/>
        <v>1.7393999999999838E-4</v>
      </c>
      <c r="AT194">
        <f t="shared" si="32"/>
        <v>1.7394000774826446E-4</v>
      </c>
      <c r="AV194">
        <f t="shared" si="33"/>
        <v>1.7394003511475478E-4</v>
      </c>
      <c r="AW194">
        <f t="shared" si="34"/>
        <v>3.8003376393331123E-11</v>
      </c>
      <c r="AX194">
        <f t="shared" si="35"/>
        <v>1.7394000118401516E-4</v>
      </c>
      <c r="AY194">
        <f t="shared" si="36"/>
        <v>6.0596273056620111E-12</v>
      </c>
      <c r="AZ194" t="s">
        <v>1500</v>
      </c>
      <c r="BA194" t="s">
        <v>3489</v>
      </c>
      <c r="BB194">
        <f>SUMPRODUCT((Model_rxn!A$2:A$1901=AG194)*(Model_rxn!V$2:V$1901))</f>
        <v>1</v>
      </c>
      <c r="BC194">
        <v>0</v>
      </c>
      <c r="BD194">
        <v>0</v>
      </c>
    </row>
    <row r="195" spans="1:57">
      <c r="A195" s="1" t="s">
        <v>203</v>
      </c>
      <c r="B195" s="1">
        <v>0.48125633232016202</v>
      </c>
      <c r="C195" s="1">
        <v>0.34398814563928798</v>
      </c>
      <c r="D195" s="1">
        <v>0.263754468567442</v>
      </c>
      <c r="E195" s="1">
        <v>0.92611754966887405</v>
      </c>
      <c r="F195" s="1">
        <v>0.76025459688826003</v>
      </c>
      <c r="G195" s="1">
        <v>1.0807069846677999</v>
      </c>
      <c r="H195" s="1"/>
      <c r="I195" s="1">
        <v>0.29451161796990105</v>
      </c>
      <c r="J195" s="1">
        <v>0.33005625925963494</v>
      </c>
      <c r="K195" s="1">
        <v>0.3237123343685549</v>
      </c>
      <c r="L195" s="1">
        <v>0.32370351910926032</v>
      </c>
      <c r="M195" s="1">
        <v>0.47378490242497823</v>
      </c>
      <c r="N195" s="1">
        <v>0.33399788978444572</v>
      </c>
      <c r="O195" s="1"/>
      <c r="P195" s="1">
        <v>0.3160934038660303</v>
      </c>
      <c r="Q195" s="1">
        <v>1.8957622678112587E-2</v>
      </c>
      <c r="R195" s="1">
        <v>0.37716210377289477</v>
      </c>
      <c r="S195" s="1">
        <v>8.3835955481048052E-2</v>
      </c>
      <c r="T195" s="1">
        <f t="shared" si="25"/>
        <v>0.8380836799456487</v>
      </c>
      <c r="U195" s="1">
        <f t="shared" si="26"/>
        <v>0.33357977232989466</v>
      </c>
      <c r="V195" s="1" t="s">
        <v>1137</v>
      </c>
      <c r="W195" s="1" t="s">
        <v>1171</v>
      </c>
      <c r="X195" s="1">
        <f>SUMPRODUCT((Model_rxn!A$2:A$1901=Normalized_Fluxes!A195)*(Model_rxn!T$2:T$1901))</f>
        <v>0</v>
      </c>
      <c r="Y195" s="1">
        <f>SUMPRODUCT((Model_rxn!A$2:A$1901=Normalized_Fluxes!A195)*(Model_rxn!D$2:D$1901))</f>
        <v>0</v>
      </c>
      <c r="Z195" s="1">
        <f>SUMPRODUCT((Model_rxn!A$2:A$1901=Normalized_Fluxes!A195)*(Model_rxn!U$2:U$1901))</f>
        <v>0</v>
      </c>
      <c r="AA195" s="1">
        <f>SUMPRODUCT((Model_rxn!A$2:A$1901=Normalized_Fluxes!A195)*(Model_rxn!S$2:S$1901))</f>
        <v>0</v>
      </c>
      <c r="AB195" s="1">
        <f>SUMPRODUCT((Model_rxn!A$2:A$1901=Normalized_Fluxes!A195)*(Model_rxn!V$2:V$1901))</f>
        <v>1</v>
      </c>
      <c r="AC195" s="1">
        <f>SUMPRODUCT((Model_rxn!A$2:A$1901=Normalized_Fluxes!A195)*(Model_rxn!Z$2:Z$1901))</f>
        <v>0</v>
      </c>
      <c r="AD195" s="1">
        <f>SUMPRODUCT((Model_rxn!A$2:A$1901=Normalized_Fluxes!A195)*(Model_rxn!AA$2:AA$1901))</f>
        <v>0</v>
      </c>
      <c r="AE195" s="1"/>
      <c r="AF195" s="75"/>
      <c r="AG195" s="1" t="s">
        <v>215</v>
      </c>
      <c r="AH195" s="1">
        <v>0.20792184706078801</v>
      </c>
      <c r="AI195" s="1">
        <v>0.16168628899322299</v>
      </c>
      <c r="AJ195" s="1">
        <v>0.19707366869261</v>
      </c>
      <c r="AK195" s="1">
        <v>0.69214387127431098</v>
      </c>
      <c r="AL195" s="1">
        <v>0.73354007634043195</v>
      </c>
      <c r="AM195" s="1">
        <v>0.417803547068615</v>
      </c>
      <c r="AN195" s="1"/>
      <c r="AO195">
        <f t="shared" si="27"/>
        <v>0.42693672166803881</v>
      </c>
      <c r="AP195">
        <f t="shared" si="28"/>
        <v>0.49214936785835584</v>
      </c>
      <c r="AQ195">
        <f t="shared" si="29"/>
        <v>0.51099731874139132</v>
      </c>
      <c r="AR195">
        <f t="shared" si="30"/>
        <v>0.37266401419025913</v>
      </c>
      <c r="AS195">
        <f t="shared" si="31"/>
        <v>0.41696650743645958</v>
      </c>
      <c r="AT195">
        <f t="shared" si="32"/>
        <v>0.22236666585871198</v>
      </c>
      <c r="AV195">
        <f t="shared" si="33"/>
        <v>0.47669446942259536</v>
      </c>
      <c r="AW195">
        <f t="shared" si="34"/>
        <v>4.4109935494476574E-2</v>
      </c>
      <c r="AX195">
        <f t="shared" si="35"/>
        <v>0.33733239582847691</v>
      </c>
      <c r="AY195">
        <f t="shared" si="36"/>
        <v>0.10199763246060219</v>
      </c>
      <c r="AZ195" t="s">
        <v>1137</v>
      </c>
      <c r="BA195" t="s">
        <v>1136</v>
      </c>
      <c r="BB195">
        <f>SUMPRODUCT((Model_rxn!A$2:A$1901=AG195)*(Model_rxn!V$2:V$1901))</f>
        <v>1</v>
      </c>
      <c r="BC195">
        <v>0</v>
      </c>
      <c r="BD195">
        <v>0</v>
      </c>
    </row>
    <row r="196" spans="1:57">
      <c r="A196" s="1" t="s">
        <v>204</v>
      </c>
      <c r="B196" s="1">
        <v>2.9796517117214802E-3</v>
      </c>
      <c r="C196" s="1">
        <v>1.90040857183408E-3</v>
      </c>
      <c r="D196" s="1">
        <v>1.4857031910840101E-3</v>
      </c>
      <c r="E196" s="1">
        <v>5.2168718752736596E-3</v>
      </c>
      <c r="F196" s="1">
        <v>2.9259662666634698E-3</v>
      </c>
      <c r="G196" s="1">
        <v>5.9000502829357204E-3</v>
      </c>
      <c r="H196" s="1"/>
      <c r="I196" s="1">
        <v>1.8234400000000043E-3</v>
      </c>
      <c r="J196" s="1">
        <v>1.8234399999999954E-3</v>
      </c>
      <c r="K196" s="1">
        <v>1.8234399999999989E-3</v>
      </c>
      <c r="L196" s="1">
        <v>1.8234399999999978E-3</v>
      </c>
      <c r="M196" s="1">
        <v>1.8234400000000015E-3</v>
      </c>
      <c r="N196" s="1">
        <v>1.8234399999999995E-3</v>
      </c>
      <c r="O196" s="1"/>
      <c r="P196" s="1">
        <v>1.8234399999999997E-3</v>
      </c>
      <c r="Q196" s="1">
        <v>4.4886493707009474E-18</v>
      </c>
      <c r="R196" s="1">
        <v>1.8234399999999997E-3</v>
      </c>
      <c r="S196" s="1">
        <v>1.8526854844795106E-18</v>
      </c>
      <c r="T196" s="1">
        <f t="shared" ref="T196:T259" si="37">IF(R196=0,"NA",P196/R196)</f>
        <v>1</v>
      </c>
      <c r="U196" s="1">
        <f t="shared" ref="U196:U259" si="38">IF(T196="NA","NA",TTEST(I196:K196,L196:N196,2,3))</f>
        <v>1</v>
      </c>
      <c r="V196" s="1" t="s">
        <v>1243</v>
      </c>
      <c r="W196" s="1" t="s">
        <v>6360</v>
      </c>
      <c r="X196" s="1">
        <f>SUMPRODUCT((Model_rxn!A$2:A$1901=Normalized_Fluxes!A196)*(Model_rxn!T$2:T$1901))</f>
        <v>0</v>
      </c>
      <c r="Y196" s="1">
        <f>SUMPRODUCT((Model_rxn!A$2:A$1901=Normalized_Fluxes!A196)*(Model_rxn!D$2:D$1901))</f>
        <v>1</v>
      </c>
      <c r="Z196" s="1">
        <f>SUMPRODUCT((Model_rxn!A$2:A$1901=Normalized_Fluxes!A196)*(Model_rxn!U$2:U$1901))</f>
        <v>0</v>
      </c>
      <c r="AA196" s="1">
        <f>SUMPRODUCT((Model_rxn!A$2:A$1901=Normalized_Fluxes!A196)*(Model_rxn!S$2:S$1901))</f>
        <v>0</v>
      </c>
      <c r="AB196" s="1">
        <f>SUMPRODUCT((Model_rxn!A$2:A$1901=Normalized_Fluxes!A196)*(Model_rxn!V$2:V$1901))</f>
        <v>1</v>
      </c>
      <c r="AC196" s="1">
        <f>SUMPRODUCT((Model_rxn!A$2:A$1901=Normalized_Fluxes!A196)*(Model_rxn!Z$2:Z$1901))</f>
        <v>1</v>
      </c>
      <c r="AD196" s="1">
        <f>SUMPRODUCT((Model_rxn!A$2:A$1901=Normalized_Fluxes!A196)*(Model_rxn!AA$2:AA$1901))</f>
        <v>0</v>
      </c>
      <c r="AE196" s="1"/>
      <c r="AF196" s="75"/>
      <c r="AG196" s="1" t="s">
        <v>216</v>
      </c>
      <c r="AH196" s="1">
        <v>0.38276988221332398</v>
      </c>
      <c r="AI196" s="1">
        <v>0.225493141449987</v>
      </c>
      <c r="AJ196" s="1">
        <v>0.24306684157636399</v>
      </c>
      <c r="AK196" s="1">
        <v>1.09295904738246</v>
      </c>
      <c r="AL196" s="1">
        <v>0.96481015464814801</v>
      </c>
      <c r="AM196" s="1">
        <v>0.69299696953385104</v>
      </c>
      <c r="AN196" s="1"/>
      <c r="AO196">
        <f t="shared" ref="AO196:AO259" si="39">0.26*AH196/AH$3</f>
        <v>0.7859612685031645</v>
      </c>
      <c r="AP196">
        <f t="shared" ref="AP196:AP259" si="40">0.26*AI196/AI$3</f>
        <v>0.68636807556179025</v>
      </c>
      <c r="AQ196">
        <f t="shared" ref="AQ196:AQ259" si="41">0.26*AJ196/AJ$3</f>
        <v>0.63025418435881642</v>
      </c>
      <c r="AR196">
        <f t="shared" ref="AR196:AR259" si="42">0.26*AK196/AK$3</f>
        <v>0.58847086978205021</v>
      </c>
      <c r="AS196">
        <f t="shared" ref="AS196:AS259" si="43">0.26*AL196/AL$3</f>
        <v>0.54842745951915306</v>
      </c>
      <c r="AT196">
        <f t="shared" ref="AT196:AT259" si="44">0.26*AM196/AM$3</f>
        <v>0.36883225775995254</v>
      </c>
      <c r="AV196">
        <f t="shared" ref="AV196:AV259" si="45">AVERAGE(AO196:AQ196)</f>
        <v>0.70086117614125698</v>
      </c>
      <c r="AW196">
        <f t="shared" ref="AW196:AW259" si="46">STDEV(AO196:AQ196)</f>
        <v>7.8858807285481308E-2</v>
      </c>
      <c r="AX196">
        <f t="shared" ref="AX196:AX259" si="47">AVERAGE(AR196:AT196)</f>
        <v>0.50191019568705186</v>
      </c>
      <c r="AY196">
        <f t="shared" ref="AY196:AY259" si="48">STDEV(AR196:AT196)</f>
        <v>0.11697509071835521</v>
      </c>
      <c r="AZ196" t="s">
        <v>1552</v>
      </c>
      <c r="BA196" t="s">
        <v>2114</v>
      </c>
      <c r="BB196">
        <f>SUMPRODUCT((Model_rxn!A$2:A$1901=AG196)*(Model_rxn!V$2:V$1901))</f>
        <v>0</v>
      </c>
      <c r="BC196">
        <v>0</v>
      </c>
      <c r="BD196">
        <v>1</v>
      </c>
    </row>
    <row r="197" spans="1:57">
      <c r="A197" s="1" t="s">
        <v>205</v>
      </c>
      <c r="B197" s="1">
        <v>1.8787064847858401E-2</v>
      </c>
      <c r="C197" s="1">
        <v>1.1982306165523499E-2</v>
      </c>
      <c r="D197" s="1">
        <v>9.3675385232992701E-3</v>
      </c>
      <c r="E197" s="1">
        <v>3.2893008883615599E-2</v>
      </c>
      <c r="F197" s="1">
        <v>1.8448571616007398E-2</v>
      </c>
      <c r="G197" s="1">
        <v>3.72005314698673E-2</v>
      </c>
      <c r="H197" s="1"/>
      <c r="I197" s="1">
        <v>1.1497010000000009E-2</v>
      </c>
      <c r="J197" s="1">
        <v>1.149700999999999E-2</v>
      </c>
      <c r="K197" s="1">
        <v>1.1497010000000023E-2</v>
      </c>
      <c r="L197" s="1">
        <v>1.149700999999999E-2</v>
      </c>
      <c r="M197" s="1">
        <v>1.1497009999999993E-2</v>
      </c>
      <c r="N197" s="1">
        <v>1.1497010000000002E-2</v>
      </c>
      <c r="O197" s="1"/>
      <c r="P197" s="1">
        <v>1.1497010000000007E-2</v>
      </c>
      <c r="Q197" s="1">
        <v>1.6548207273525434E-17</v>
      </c>
      <c r="R197" s="1">
        <v>1.1497009999999995E-2</v>
      </c>
      <c r="S197" s="1">
        <v>6.2546344413855015E-18</v>
      </c>
      <c r="T197" s="1">
        <f t="shared" si="37"/>
        <v>1.0000000000000011</v>
      </c>
      <c r="U197" s="1">
        <f t="shared" si="38"/>
        <v>0.33300612381011702</v>
      </c>
      <c r="V197" s="1" t="s">
        <v>1243</v>
      </c>
      <c r="W197" s="1" t="s">
        <v>3708</v>
      </c>
      <c r="X197" s="1">
        <f>SUMPRODUCT((Model_rxn!A$2:A$1901=Normalized_Fluxes!A197)*(Model_rxn!T$2:T$1901))</f>
        <v>0</v>
      </c>
      <c r="Y197" s="1">
        <f>SUMPRODUCT((Model_rxn!A$2:A$1901=Normalized_Fluxes!A197)*(Model_rxn!D$2:D$1901))</f>
        <v>0</v>
      </c>
      <c r="Z197" s="1">
        <f>SUMPRODUCT((Model_rxn!A$2:A$1901=Normalized_Fluxes!A197)*(Model_rxn!U$2:U$1901))</f>
        <v>0</v>
      </c>
      <c r="AA197" s="1">
        <f>SUMPRODUCT((Model_rxn!A$2:A$1901=Normalized_Fluxes!A197)*(Model_rxn!S$2:S$1901))</f>
        <v>0</v>
      </c>
      <c r="AB197" s="1">
        <f>SUMPRODUCT((Model_rxn!A$2:A$1901=Normalized_Fluxes!A197)*(Model_rxn!V$2:V$1901))</f>
        <v>1</v>
      </c>
      <c r="AC197" s="1">
        <f>SUMPRODUCT((Model_rxn!A$2:A$1901=Normalized_Fluxes!A197)*(Model_rxn!Z$2:Z$1901))</f>
        <v>0</v>
      </c>
      <c r="AD197" s="1">
        <f>SUMPRODUCT((Model_rxn!A$2:A$1901=Normalized_Fluxes!A197)*(Model_rxn!AA$2:AA$1901))</f>
        <v>0</v>
      </c>
      <c r="AE197" s="1"/>
      <c r="AF197" s="75"/>
      <c r="AG197" s="1" t="s">
        <v>217</v>
      </c>
      <c r="AH197" s="1">
        <v>8.0010789795932399E-3</v>
      </c>
      <c r="AI197" s="1">
        <v>5.6519430213916996E-3</v>
      </c>
      <c r="AJ197" s="1">
        <v>6.5371211382937999E-3</v>
      </c>
      <c r="AK197" s="1">
        <v>2.8018324657339999E-2</v>
      </c>
      <c r="AL197" s="1">
        <v>2.6655604990582199E-2</v>
      </c>
      <c r="AM197" s="1">
        <v>2.8398404112900798E-2</v>
      </c>
      <c r="AN197" s="1"/>
      <c r="AO197">
        <f t="shared" si="39"/>
        <v>1.6429030800000095E-2</v>
      </c>
      <c r="AP197">
        <f t="shared" si="40"/>
        <v>1.7203686239999981E-2</v>
      </c>
      <c r="AQ197">
        <f t="shared" si="41"/>
        <v>1.6950267360000014E-2</v>
      </c>
      <c r="AR197">
        <f t="shared" si="42"/>
        <v>1.5085622759999978E-2</v>
      </c>
      <c r="AS197">
        <f t="shared" si="43"/>
        <v>1.5151857239999992E-2</v>
      </c>
      <c r="AT197">
        <f t="shared" si="44"/>
        <v>1.5114420359999979E-2</v>
      </c>
      <c r="AV197">
        <f t="shared" si="45"/>
        <v>1.6860994800000032E-2</v>
      </c>
      <c r="AW197">
        <f t="shared" si="46"/>
        <v>3.9496829639487196E-4</v>
      </c>
      <c r="AX197">
        <f t="shared" si="47"/>
        <v>1.5117300119999982E-2</v>
      </c>
      <c r="AY197">
        <f t="shared" si="48"/>
        <v>3.3211012457636266E-5</v>
      </c>
      <c r="AZ197" t="s">
        <v>1243</v>
      </c>
      <c r="BA197" t="s">
        <v>1249</v>
      </c>
      <c r="BB197">
        <f>SUMPRODUCT((Model_rxn!A$2:A$1901=AG197)*(Model_rxn!V$2:V$1901))</f>
        <v>1</v>
      </c>
      <c r="BC197">
        <v>0</v>
      </c>
      <c r="BD197">
        <v>0</v>
      </c>
    </row>
    <row r="198" spans="1:57">
      <c r="A198" s="1" t="s">
        <v>206</v>
      </c>
      <c r="B198" s="1">
        <v>0</v>
      </c>
      <c r="C198" s="1">
        <v>0</v>
      </c>
      <c r="D198" s="1">
        <v>0</v>
      </c>
      <c r="E198" s="1">
        <v>0</v>
      </c>
      <c r="F198" s="1">
        <v>0</v>
      </c>
      <c r="G198" s="1">
        <v>0</v>
      </c>
      <c r="H198" s="1"/>
      <c r="I198" s="1">
        <v>0</v>
      </c>
      <c r="J198" s="1">
        <v>0</v>
      </c>
      <c r="K198" s="1">
        <v>0</v>
      </c>
      <c r="L198" s="1">
        <v>0</v>
      </c>
      <c r="M198" s="1">
        <v>0</v>
      </c>
      <c r="N198" s="1">
        <v>0</v>
      </c>
      <c r="O198" s="1"/>
      <c r="P198" s="1">
        <v>0</v>
      </c>
      <c r="Q198" s="1">
        <v>0</v>
      </c>
      <c r="R198" s="1">
        <v>0</v>
      </c>
      <c r="S198" s="1">
        <v>0</v>
      </c>
      <c r="T198" s="1" t="str">
        <f t="shared" si="37"/>
        <v>NA</v>
      </c>
      <c r="U198" s="1" t="str">
        <f t="shared" si="38"/>
        <v>NA</v>
      </c>
      <c r="V198" s="1" t="s">
        <v>1243</v>
      </c>
      <c r="W198" s="1" t="s">
        <v>6360</v>
      </c>
      <c r="X198" s="1">
        <f>SUMPRODUCT((Model_rxn!A$2:A$1901=Normalized_Fluxes!A198)*(Model_rxn!T$2:T$1901))</f>
        <v>0</v>
      </c>
      <c r="Y198" s="1">
        <f>SUMPRODUCT((Model_rxn!A$2:A$1901=Normalized_Fluxes!A198)*(Model_rxn!D$2:D$1901))</f>
        <v>1</v>
      </c>
      <c r="Z198" s="1">
        <f>SUMPRODUCT((Model_rxn!A$2:A$1901=Normalized_Fluxes!A198)*(Model_rxn!U$2:U$1901))</f>
        <v>0</v>
      </c>
      <c r="AA198" s="1">
        <f>SUMPRODUCT((Model_rxn!A$2:A$1901=Normalized_Fluxes!A198)*(Model_rxn!S$2:S$1901))</f>
        <v>0</v>
      </c>
      <c r="AB198" s="1">
        <f>SUMPRODUCT((Model_rxn!A$2:A$1901=Normalized_Fluxes!A198)*(Model_rxn!V$2:V$1901))</f>
        <v>1</v>
      </c>
      <c r="AC198" s="1">
        <f>SUMPRODUCT((Model_rxn!A$2:A$1901=Normalized_Fluxes!A198)*(Model_rxn!Z$2:Z$1901))</f>
        <v>1</v>
      </c>
      <c r="AD198" s="1">
        <f>SUMPRODUCT((Model_rxn!A$2:A$1901=Normalized_Fluxes!A198)*(Model_rxn!AA$2:AA$1901))</f>
        <v>0</v>
      </c>
      <c r="AE198" s="1"/>
      <c r="AF198" s="75"/>
      <c r="AG198" s="1" t="s">
        <v>218</v>
      </c>
      <c r="AH198" s="1">
        <v>0.11502668322774</v>
      </c>
      <c r="AI198" s="1">
        <v>9.1369442910191306E-2</v>
      </c>
      <c r="AJ198" s="1">
        <v>3.8280496795780598E-2</v>
      </c>
      <c r="AK198" s="1">
        <v>0.21888310459062901</v>
      </c>
      <c r="AL198" s="1">
        <v>0.184875954198473</v>
      </c>
      <c r="AM198" s="1">
        <v>0.32408277972831501</v>
      </c>
      <c r="AN198" s="1"/>
      <c r="AO198">
        <f t="shared" si="39"/>
        <v>0.23619025963751547</v>
      </c>
      <c r="AP198">
        <f t="shared" si="40"/>
        <v>0.27811519362477033</v>
      </c>
      <c r="AQ198">
        <f t="shared" si="41"/>
        <v>9.9258471984115582E-2</v>
      </c>
      <c r="AR198">
        <f t="shared" si="42"/>
        <v>0.11785101303431511</v>
      </c>
      <c r="AS198">
        <f t="shared" si="43"/>
        <v>0.10508911975975591</v>
      </c>
      <c r="AT198">
        <f t="shared" si="44"/>
        <v>0.17248586733174304</v>
      </c>
      <c r="AV198">
        <f t="shared" si="45"/>
        <v>0.20452130841546712</v>
      </c>
      <c r="AW198">
        <f t="shared" si="46"/>
        <v>9.3539422558828203E-2</v>
      </c>
      <c r="AX198">
        <f t="shared" si="47"/>
        <v>0.13180866670860469</v>
      </c>
      <c r="AY198">
        <f t="shared" si="48"/>
        <v>3.580073278424744E-2</v>
      </c>
      <c r="AZ198" t="s">
        <v>1137</v>
      </c>
      <c r="BA198" t="s">
        <v>4853</v>
      </c>
      <c r="BB198">
        <f>SUMPRODUCT((Model_rxn!A$2:A$1901=AG198)*(Model_rxn!V$2:V$1901))</f>
        <v>1</v>
      </c>
      <c r="BC198">
        <v>0</v>
      </c>
      <c r="BD198">
        <v>0</v>
      </c>
    </row>
    <row r="199" spans="1:57">
      <c r="A199" s="1" t="s">
        <v>207</v>
      </c>
      <c r="B199" s="1">
        <v>0</v>
      </c>
      <c r="C199" s="1">
        <v>4.0271019181134099E-5</v>
      </c>
      <c r="D199" s="1">
        <v>3.1483173839557099E-5</v>
      </c>
      <c r="E199" s="1">
        <v>1.10549270175397E-4</v>
      </c>
      <c r="F199" s="1">
        <v>0</v>
      </c>
      <c r="G199" s="1">
        <v>0</v>
      </c>
      <c r="H199" s="1"/>
      <c r="I199" s="1">
        <v>0</v>
      </c>
      <c r="J199" s="1">
        <v>3.8639999999988497E-5</v>
      </c>
      <c r="K199" s="1">
        <v>3.8640072156078316E-5</v>
      </c>
      <c r="L199" s="1">
        <v>3.8640006123986222E-5</v>
      </c>
      <c r="M199" s="1">
        <v>0</v>
      </c>
      <c r="N199" s="1">
        <v>0</v>
      </c>
      <c r="O199" s="1"/>
      <c r="P199" s="1">
        <v>2.576002405202227E-5</v>
      </c>
      <c r="Q199" s="1">
        <v>2.230883523117861E-5</v>
      </c>
      <c r="R199" s="1">
        <v>1.2880002041328741E-5</v>
      </c>
      <c r="S199" s="1">
        <v>2.2308817937172234E-5</v>
      </c>
      <c r="T199" s="1">
        <f t="shared" si="37"/>
        <v>2.0000015504162749</v>
      </c>
      <c r="U199" s="1">
        <f t="shared" si="38"/>
        <v>0.51851805913655513</v>
      </c>
      <c r="V199" s="1" t="s">
        <v>1500</v>
      </c>
      <c r="W199" s="1" t="s">
        <v>1846</v>
      </c>
      <c r="X199" s="1">
        <f>SUMPRODUCT((Model_rxn!A$2:A$1901=Normalized_Fluxes!A199)*(Model_rxn!T$2:T$1901))</f>
        <v>0</v>
      </c>
      <c r="Y199" s="1">
        <f>SUMPRODUCT((Model_rxn!A$2:A$1901=Normalized_Fluxes!A199)*(Model_rxn!D$2:D$1901))</f>
        <v>0</v>
      </c>
      <c r="Z199" s="1">
        <f>SUMPRODUCT((Model_rxn!A$2:A$1901=Normalized_Fluxes!A199)*(Model_rxn!U$2:U$1901))</f>
        <v>0</v>
      </c>
      <c r="AA199" s="1">
        <f>SUMPRODUCT((Model_rxn!A$2:A$1901=Normalized_Fluxes!A199)*(Model_rxn!S$2:S$1901))</f>
        <v>0</v>
      </c>
      <c r="AB199" s="1">
        <f>SUMPRODUCT((Model_rxn!A$2:A$1901=Normalized_Fluxes!A199)*(Model_rxn!V$2:V$1901))</f>
        <v>1</v>
      </c>
      <c r="AC199" s="1">
        <f>SUMPRODUCT((Model_rxn!A$2:A$1901=Normalized_Fluxes!A199)*(Model_rxn!Z$2:Z$1901))</f>
        <v>1</v>
      </c>
      <c r="AD199" s="1">
        <f>SUMPRODUCT((Model_rxn!A$2:A$1901=Normalized_Fluxes!A199)*(Model_rxn!AA$2:AA$1901))</f>
        <v>0</v>
      </c>
      <c r="AE199" s="1"/>
      <c r="AF199" s="75"/>
      <c r="AG199" s="1" t="s">
        <v>219</v>
      </c>
      <c r="AH199" s="1">
        <v>1.2832039097569E-2</v>
      </c>
      <c r="AI199" s="1">
        <v>5.0014659316227001E-3</v>
      </c>
      <c r="AJ199" s="1">
        <v>1.37420176827962E-2</v>
      </c>
      <c r="AK199" s="1">
        <v>5.2093483436996303E-2</v>
      </c>
      <c r="AL199" s="1">
        <v>4.4012066736134302E-2</v>
      </c>
      <c r="AM199" s="1">
        <v>5.3985742108487098E-2</v>
      </c>
      <c r="AN199" s="1"/>
      <c r="AO199">
        <f t="shared" si="39"/>
        <v>2.6348691982476108E-2</v>
      </c>
      <c r="AP199">
        <f t="shared" si="40"/>
        <v>1.5223729309022523E-2</v>
      </c>
      <c r="AQ199">
        <f t="shared" si="41"/>
        <v>3.5632026523840551E-2</v>
      </c>
      <c r="AR199">
        <f t="shared" si="42"/>
        <v>2.804816665506657E-2</v>
      </c>
      <c r="AS199">
        <f t="shared" si="43"/>
        <v>2.5017798405208659E-2</v>
      </c>
      <c r="AT199">
        <f t="shared" si="44"/>
        <v>2.8732713163397469E-2</v>
      </c>
      <c r="AV199">
        <f t="shared" si="45"/>
        <v>2.5734815938446395E-2</v>
      </c>
      <c r="AW199">
        <f t="shared" si="46"/>
        <v>1.0217988141026714E-2</v>
      </c>
      <c r="AX199">
        <f t="shared" si="47"/>
        <v>2.7266226074557569E-2</v>
      </c>
      <c r="AY199">
        <f t="shared" si="48"/>
        <v>1.9770486131446855E-3</v>
      </c>
      <c r="AZ199" t="s">
        <v>1137</v>
      </c>
      <c r="BA199" t="s">
        <v>7517</v>
      </c>
      <c r="BB199">
        <f>SUMPRODUCT((Model_rxn!A$2:A$1901=AG199)*(Model_rxn!V$2:V$1901))</f>
        <v>1</v>
      </c>
      <c r="BC199">
        <v>0</v>
      </c>
      <c r="BD199">
        <v>0</v>
      </c>
    </row>
    <row r="200" spans="1:57">
      <c r="A200" s="1" t="s">
        <v>208</v>
      </c>
      <c r="B200" s="1">
        <v>0.93106961933709598</v>
      </c>
      <c r="C200" s="1">
        <v>0.85967823878069405</v>
      </c>
      <c r="D200" s="1">
        <v>0.66526637021536295</v>
      </c>
      <c r="E200" s="1">
        <v>0.51289550195187805</v>
      </c>
      <c r="F200" s="1">
        <v>0.41490806223479398</v>
      </c>
      <c r="G200" s="1">
        <v>0.49847651035948598</v>
      </c>
      <c r="H200" s="1"/>
      <c r="I200" s="1">
        <v>0.56978121973295037</v>
      </c>
      <c r="J200" s="1">
        <v>0.82486035421814852</v>
      </c>
      <c r="K200" s="1">
        <v>0.81649774826182386</v>
      </c>
      <c r="L200" s="1">
        <v>0.17927106443074609</v>
      </c>
      <c r="M200" s="1">
        <v>0.25856755958575417</v>
      </c>
      <c r="N200" s="1">
        <v>0.1540566545133974</v>
      </c>
      <c r="O200" s="1"/>
      <c r="P200" s="1">
        <v>0.73704644073764092</v>
      </c>
      <c r="Q200" s="1">
        <v>0.14491626517719186</v>
      </c>
      <c r="R200" s="1">
        <v>0.19729842617663254</v>
      </c>
      <c r="S200" s="1">
        <v>5.4537800179312222E-2</v>
      </c>
      <c r="T200" s="1">
        <f t="shared" si="37"/>
        <v>3.7356934620339843</v>
      </c>
      <c r="U200" s="1">
        <f t="shared" si="38"/>
        <v>1.4204654137447351E-2</v>
      </c>
      <c r="V200" s="1" t="s">
        <v>1552</v>
      </c>
      <c r="W200" s="1" t="s">
        <v>2114</v>
      </c>
      <c r="X200" s="1">
        <f>SUMPRODUCT((Model_rxn!A$2:A$1901=Normalized_Fluxes!A200)*(Model_rxn!T$2:T$1901))</f>
        <v>0</v>
      </c>
      <c r="Y200" s="1">
        <f>SUMPRODUCT((Model_rxn!A$2:A$1901=Normalized_Fluxes!A200)*(Model_rxn!D$2:D$1901))</f>
        <v>1</v>
      </c>
      <c r="Z200" s="1">
        <f>SUMPRODUCT((Model_rxn!A$2:A$1901=Normalized_Fluxes!A200)*(Model_rxn!U$2:U$1901))</f>
        <v>1</v>
      </c>
      <c r="AA200" s="1">
        <f>SUMPRODUCT((Model_rxn!A$2:A$1901=Normalized_Fluxes!A200)*(Model_rxn!S$2:S$1901))</f>
        <v>1</v>
      </c>
      <c r="AB200" s="1">
        <f>SUMPRODUCT((Model_rxn!A$2:A$1901=Normalized_Fluxes!A200)*(Model_rxn!V$2:V$1901))</f>
        <v>0</v>
      </c>
      <c r="AC200" s="1">
        <f>SUMPRODUCT((Model_rxn!A$2:A$1901=Normalized_Fluxes!A200)*(Model_rxn!Z$2:Z$1901))</f>
        <v>0</v>
      </c>
      <c r="AD200" s="1">
        <f>SUMPRODUCT((Model_rxn!A$2:A$1901=Normalized_Fluxes!A200)*(Model_rxn!AA$2:AA$1901))</f>
        <v>0</v>
      </c>
      <c r="AE200" s="1"/>
      <c r="AF200" s="75"/>
      <c r="AG200" s="1" t="s">
        <v>220</v>
      </c>
      <c r="AH200" s="1">
        <v>0</v>
      </c>
      <c r="AI200" s="1">
        <v>0</v>
      </c>
      <c r="AJ200" s="1">
        <v>0</v>
      </c>
      <c r="AK200" s="1">
        <v>0</v>
      </c>
      <c r="AL200" s="1">
        <v>0</v>
      </c>
      <c r="AM200" s="1">
        <v>0</v>
      </c>
      <c r="AN200" s="1"/>
      <c r="AO200">
        <f t="shared" si="39"/>
        <v>0</v>
      </c>
      <c r="AP200">
        <f t="shared" si="40"/>
        <v>0</v>
      </c>
      <c r="AQ200">
        <f t="shared" si="41"/>
        <v>0</v>
      </c>
      <c r="AR200">
        <f t="shared" si="42"/>
        <v>0</v>
      </c>
      <c r="AS200">
        <f t="shared" si="43"/>
        <v>0</v>
      </c>
      <c r="AT200">
        <f t="shared" si="44"/>
        <v>0</v>
      </c>
      <c r="AV200">
        <f t="shared" si="45"/>
        <v>0</v>
      </c>
      <c r="AW200">
        <f t="shared" si="46"/>
        <v>0</v>
      </c>
      <c r="AX200">
        <f t="shared" si="47"/>
        <v>0</v>
      </c>
      <c r="AY200">
        <f t="shared" si="48"/>
        <v>0</v>
      </c>
      <c r="AZ200" t="s">
        <v>1137</v>
      </c>
      <c r="BA200" t="s">
        <v>5514</v>
      </c>
      <c r="BB200">
        <f>SUMPRODUCT((Model_rxn!A$2:A$1901=AG200)*(Model_rxn!V$2:V$1901))</f>
        <v>1</v>
      </c>
      <c r="BC200">
        <v>0</v>
      </c>
      <c r="BD200">
        <v>0</v>
      </c>
    </row>
    <row r="201" spans="1:57">
      <c r="A201" s="1" t="s">
        <v>209</v>
      </c>
      <c r="B201" s="1">
        <v>8.3812100367544099E-5</v>
      </c>
      <c r="C201" s="1">
        <v>5.3454983794021298E-5</v>
      </c>
      <c r="D201" s="1">
        <v>4.17900872365962E-5</v>
      </c>
      <c r="E201" s="1">
        <v>1.4674097227371601E-4</v>
      </c>
      <c r="F201" s="1">
        <v>8.2302027934656106E-5</v>
      </c>
      <c r="G201" s="1">
        <v>1.65957519310629E-4</v>
      </c>
      <c r="H201" s="1"/>
      <c r="I201" s="1">
        <v>5.129000000000008E-5</v>
      </c>
      <c r="J201" s="1">
        <v>5.1289999999999999E-5</v>
      </c>
      <c r="K201" s="1">
        <v>5.1290000000000032E-5</v>
      </c>
      <c r="L201" s="1">
        <v>5.1289999999999694E-5</v>
      </c>
      <c r="M201" s="1">
        <v>5.1290000000000032E-5</v>
      </c>
      <c r="N201" s="1">
        <v>5.1290000000000026E-5</v>
      </c>
      <c r="O201" s="1"/>
      <c r="P201" s="1">
        <v>5.1290000000000039E-5</v>
      </c>
      <c r="Q201" s="1">
        <v>4.093895217129207E-20</v>
      </c>
      <c r="R201" s="1">
        <v>5.1289999999999917E-5</v>
      </c>
      <c r="S201" s="1">
        <v>1.9368737744246373E-19</v>
      </c>
      <c r="T201" s="1">
        <f t="shared" si="37"/>
        <v>1.0000000000000024</v>
      </c>
      <c r="U201" s="1">
        <f t="shared" si="38"/>
        <v>0.38975271369208714</v>
      </c>
      <c r="V201" s="1" t="s">
        <v>1500</v>
      </c>
      <c r="W201" s="1" t="s">
        <v>4323</v>
      </c>
      <c r="X201" s="1">
        <f>SUMPRODUCT((Model_rxn!A$2:A$1901=Normalized_Fluxes!A201)*(Model_rxn!T$2:T$1901))</f>
        <v>0</v>
      </c>
      <c r="Y201" s="1">
        <f>SUMPRODUCT((Model_rxn!A$2:A$1901=Normalized_Fluxes!A201)*(Model_rxn!D$2:D$1901))</f>
        <v>1</v>
      </c>
      <c r="Z201" s="1">
        <f>SUMPRODUCT((Model_rxn!A$2:A$1901=Normalized_Fluxes!A201)*(Model_rxn!U$2:U$1901))</f>
        <v>0</v>
      </c>
      <c r="AA201" s="1">
        <f>SUMPRODUCT((Model_rxn!A$2:A$1901=Normalized_Fluxes!A201)*(Model_rxn!S$2:S$1901))</f>
        <v>0</v>
      </c>
      <c r="AB201" s="1">
        <f>SUMPRODUCT((Model_rxn!A$2:A$1901=Normalized_Fluxes!A201)*(Model_rxn!V$2:V$1901))</f>
        <v>1</v>
      </c>
      <c r="AC201" s="1">
        <f>SUMPRODUCT((Model_rxn!A$2:A$1901=Normalized_Fluxes!A201)*(Model_rxn!Z$2:Z$1901))</f>
        <v>0</v>
      </c>
      <c r="AD201" s="1">
        <f>SUMPRODUCT((Model_rxn!A$2:A$1901=Normalized_Fluxes!A201)*(Model_rxn!AA$2:AA$1901))</f>
        <v>0</v>
      </c>
      <c r="AE201" s="1"/>
      <c r="AF201" s="75"/>
      <c r="AG201" s="1" t="s">
        <v>221</v>
      </c>
      <c r="AH201" s="1">
        <v>3.4474412567651598</v>
      </c>
      <c r="AI201" s="1">
        <v>2.36830933861392</v>
      </c>
      <c r="AJ201" s="1">
        <v>3.0140774492740299</v>
      </c>
      <c r="AK201" s="1">
        <v>11.6613692650497</v>
      </c>
      <c r="AL201" s="1">
        <v>12.6314159516186</v>
      </c>
      <c r="AM201" s="1">
        <v>13.768506013517101</v>
      </c>
      <c r="AN201" s="1"/>
      <c r="AO201">
        <f t="shared" si="39"/>
        <v>7.0788100871196775</v>
      </c>
      <c r="AP201">
        <f t="shared" si="40"/>
        <v>7.2087865405874689</v>
      </c>
      <c r="AQ201">
        <f t="shared" si="41"/>
        <v>7.81527793781654</v>
      </c>
      <c r="AR201">
        <f t="shared" si="42"/>
        <v>6.2787129405152431</v>
      </c>
      <c r="AS201">
        <f t="shared" si="43"/>
        <v>7.1800813114391611</v>
      </c>
      <c r="AT201">
        <f t="shared" si="44"/>
        <v>7.3279817693328839</v>
      </c>
      <c r="AV201">
        <f t="shared" si="45"/>
        <v>7.3676248551745616</v>
      </c>
      <c r="AW201">
        <f t="shared" si="46"/>
        <v>0.39308832520588211</v>
      </c>
      <c r="AX201">
        <f t="shared" si="47"/>
        <v>6.928925340429096</v>
      </c>
      <c r="AY201">
        <f t="shared" si="48"/>
        <v>0.5679355246087292</v>
      </c>
      <c r="AZ201" t="s">
        <v>1188</v>
      </c>
      <c r="BA201" t="s">
        <v>4502</v>
      </c>
      <c r="BB201">
        <f>SUMPRODUCT((Model_rxn!A$2:A$1901=AG201)*(Model_rxn!V$2:V$1901))</f>
        <v>1</v>
      </c>
      <c r="BC201">
        <v>0</v>
      </c>
      <c r="BD201">
        <v>0</v>
      </c>
    </row>
    <row r="202" spans="1:57">
      <c r="A202" s="1" t="s">
        <v>210</v>
      </c>
      <c r="B202" s="1">
        <v>0.34248420770745702</v>
      </c>
      <c r="C202" s="1">
        <v>0.36250866658750303</v>
      </c>
      <c r="D202" s="1">
        <v>0.266759885907976</v>
      </c>
      <c r="E202" s="1">
        <v>0.85047201137058404</v>
      </c>
      <c r="F202" s="1">
        <v>0.48178925035442999</v>
      </c>
      <c r="G202" s="1">
        <v>1.1199036714679</v>
      </c>
      <c r="H202" s="1"/>
      <c r="I202" s="1">
        <v>0.20958805394785057</v>
      </c>
      <c r="J202" s="1">
        <v>0.34782667937788397</v>
      </c>
      <c r="K202" s="1">
        <v>0.32740095685271664</v>
      </c>
      <c r="L202" s="1">
        <v>0.29726332589531484</v>
      </c>
      <c r="M202" s="1">
        <v>0.30024740909541209</v>
      </c>
      <c r="N202" s="1">
        <v>0.34611182155643244</v>
      </c>
      <c r="O202" s="1"/>
      <c r="P202" s="1">
        <v>0.29493856339281704</v>
      </c>
      <c r="Q202" s="1">
        <v>7.4617924334942895E-2</v>
      </c>
      <c r="R202" s="1">
        <v>0.31454085218238648</v>
      </c>
      <c r="S202" s="1">
        <v>2.7381942380864579E-2</v>
      </c>
      <c r="T202" s="1">
        <f t="shared" si="37"/>
        <v>0.93767967291510024</v>
      </c>
      <c r="U202" s="1">
        <f t="shared" si="38"/>
        <v>0.70295917898975802</v>
      </c>
      <c r="V202" s="1" t="s">
        <v>1188</v>
      </c>
      <c r="W202" s="1" t="s">
        <v>1760</v>
      </c>
      <c r="X202" s="1">
        <f>SUMPRODUCT((Model_rxn!A$2:A$1901=Normalized_Fluxes!A202)*(Model_rxn!T$2:T$1901))</f>
        <v>0</v>
      </c>
      <c r="Y202" s="1">
        <f>SUMPRODUCT((Model_rxn!A$2:A$1901=Normalized_Fluxes!A202)*(Model_rxn!D$2:D$1901))</f>
        <v>0</v>
      </c>
      <c r="Z202" s="1">
        <f>SUMPRODUCT((Model_rxn!A$2:A$1901=Normalized_Fluxes!A202)*(Model_rxn!U$2:U$1901))</f>
        <v>0</v>
      </c>
      <c r="AA202" s="1">
        <f>SUMPRODUCT((Model_rxn!A$2:A$1901=Normalized_Fluxes!A202)*(Model_rxn!S$2:S$1901))</f>
        <v>0</v>
      </c>
      <c r="AB202" s="1">
        <f>SUMPRODUCT((Model_rxn!A$2:A$1901=Normalized_Fluxes!A202)*(Model_rxn!V$2:V$1901))</f>
        <v>1</v>
      </c>
      <c r="AC202" s="1">
        <f>SUMPRODUCT((Model_rxn!A$2:A$1901=Normalized_Fluxes!A202)*(Model_rxn!Z$2:Z$1901))</f>
        <v>0</v>
      </c>
      <c r="AD202" s="1">
        <f>SUMPRODUCT((Model_rxn!A$2:A$1901=Normalized_Fluxes!A202)*(Model_rxn!AA$2:AA$1901))</f>
        <v>0</v>
      </c>
      <c r="AE202" s="1"/>
      <c r="AF202" s="75"/>
      <c r="AG202" s="1" t="s">
        <v>222</v>
      </c>
      <c r="AH202" s="1">
        <v>7.5919910057564197E-2</v>
      </c>
      <c r="AI202" s="1">
        <v>5.6380503898253602E-2</v>
      </c>
      <c r="AJ202" s="1">
        <v>7.4043613605395298E-2</v>
      </c>
      <c r="AK202" s="1">
        <v>0.26931616658801499</v>
      </c>
      <c r="AL202" s="1">
        <v>0.20095901484300199</v>
      </c>
      <c r="AM202" s="1">
        <v>0.33680126768858598</v>
      </c>
      <c r="AN202" s="1"/>
      <c r="AO202">
        <f t="shared" si="39"/>
        <v>0.15589029227810086</v>
      </c>
      <c r="AP202">
        <f t="shared" si="40"/>
        <v>0.17161399105538322</v>
      </c>
      <c r="AQ202">
        <f t="shared" si="41"/>
        <v>0.19198956549236554</v>
      </c>
      <c r="AR202">
        <f t="shared" si="42"/>
        <v>0.14500517579132866</v>
      </c>
      <c r="AS202">
        <f t="shared" si="43"/>
        <v>0.11423122097840258</v>
      </c>
      <c r="AT202">
        <f t="shared" si="44"/>
        <v>0.17925500029466918</v>
      </c>
      <c r="AV202">
        <f t="shared" si="45"/>
        <v>0.17316461627528321</v>
      </c>
      <c r="AW202">
        <f t="shared" si="46"/>
        <v>1.809952238538283E-2</v>
      </c>
      <c r="AX202">
        <f t="shared" si="47"/>
        <v>0.14616379902146678</v>
      </c>
      <c r="AY202">
        <f t="shared" si="48"/>
        <v>3.2527369629047835E-2</v>
      </c>
      <c r="AZ202" t="s">
        <v>1647</v>
      </c>
      <c r="BA202" t="s">
        <v>6581</v>
      </c>
      <c r="BB202">
        <f>SUMPRODUCT((Model_rxn!A$2:A$1901=AG202)*(Model_rxn!V$2:V$1901))</f>
        <v>1</v>
      </c>
      <c r="BC202">
        <v>0</v>
      </c>
      <c r="BD202">
        <v>1</v>
      </c>
    </row>
    <row r="203" spans="1:57">
      <c r="A203" s="1" t="s">
        <v>211</v>
      </c>
      <c r="B203" s="1">
        <v>1.6531504581507699E-2</v>
      </c>
      <c r="C203" s="1">
        <v>1.05437198872095E-2</v>
      </c>
      <c r="D203" s="1">
        <v>8.2428792011341994E-3</v>
      </c>
      <c r="E203" s="1">
        <v>2.89439000480342E-2</v>
      </c>
      <c r="F203" s="1">
        <v>1.6233650581852999E-2</v>
      </c>
      <c r="G203" s="1">
        <v>3.27342648524791E-2</v>
      </c>
      <c r="H203" s="1"/>
      <c r="I203" s="1">
        <v>1.0116687999312776E-2</v>
      </c>
      <c r="J203" s="1">
        <v>1.0116687998612019E-2</v>
      </c>
      <c r="K203" s="1">
        <v>1.0116688003846543E-2</v>
      </c>
      <c r="L203" s="1">
        <v>1.0116688001048309E-2</v>
      </c>
      <c r="M203" s="1">
        <v>1.0116687999526629E-2</v>
      </c>
      <c r="N203" s="1">
        <v>1.0116688000988477E-2</v>
      </c>
      <c r="O203" s="1"/>
      <c r="P203" s="1">
        <v>1.0116688000590447E-2</v>
      </c>
      <c r="Q203" s="1">
        <v>2.8415475817990764E-12</v>
      </c>
      <c r="R203" s="1">
        <v>1.0116688000521139E-2</v>
      </c>
      <c r="S203" s="1">
        <v>8.6178986098947473E-13</v>
      </c>
      <c r="T203" s="1">
        <f t="shared" si="37"/>
        <v>1.0000000000068507</v>
      </c>
      <c r="U203" s="1">
        <f t="shared" si="38"/>
        <v>0.97091283776307069</v>
      </c>
      <c r="V203" s="1" t="s">
        <v>1243</v>
      </c>
      <c r="W203" s="1" t="s">
        <v>2041</v>
      </c>
      <c r="X203" s="1">
        <f>SUMPRODUCT((Model_rxn!A$2:A$1901=Normalized_Fluxes!A203)*(Model_rxn!T$2:T$1901))</f>
        <v>0</v>
      </c>
      <c r="Y203" s="1">
        <f>SUMPRODUCT((Model_rxn!A$2:A$1901=Normalized_Fluxes!A203)*(Model_rxn!D$2:D$1901))</f>
        <v>1</v>
      </c>
      <c r="Z203" s="1">
        <f>SUMPRODUCT((Model_rxn!A$2:A$1901=Normalized_Fluxes!A203)*(Model_rxn!U$2:U$1901))</f>
        <v>0</v>
      </c>
      <c r="AA203" s="1">
        <f>SUMPRODUCT((Model_rxn!A$2:A$1901=Normalized_Fluxes!A203)*(Model_rxn!S$2:S$1901))</f>
        <v>0</v>
      </c>
      <c r="AB203" s="1">
        <f>SUMPRODUCT((Model_rxn!A$2:A$1901=Normalized_Fluxes!A203)*(Model_rxn!V$2:V$1901))</f>
        <v>1</v>
      </c>
      <c r="AC203" s="1">
        <f>SUMPRODUCT((Model_rxn!A$2:A$1901=Normalized_Fluxes!A203)*(Model_rxn!Z$2:Z$1901))</f>
        <v>0</v>
      </c>
      <c r="AD203" s="1">
        <f>SUMPRODUCT((Model_rxn!A$2:A$1901=Normalized_Fluxes!A203)*(Model_rxn!AA$2:AA$1901))</f>
        <v>0</v>
      </c>
      <c r="AE203" s="1"/>
      <c r="AF203" s="75"/>
      <c r="AG203" s="1" t="s">
        <v>223</v>
      </c>
      <c r="AH203" s="1">
        <v>0</v>
      </c>
      <c r="AI203" s="1">
        <v>0</v>
      </c>
      <c r="AJ203" s="1">
        <v>0</v>
      </c>
      <c r="AK203" s="1">
        <v>0</v>
      </c>
      <c r="AL203" s="1">
        <v>0</v>
      </c>
      <c r="AM203" s="1">
        <v>0</v>
      </c>
      <c r="AN203" s="1"/>
      <c r="AO203">
        <f t="shared" si="39"/>
        <v>0</v>
      </c>
      <c r="AP203">
        <f t="shared" si="40"/>
        <v>0</v>
      </c>
      <c r="AQ203">
        <f t="shared" si="41"/>
        <v>0</v>
      </c>
      <c r="AR203">
        <f t="shared" si="42"/>
        <v>0</v>
      </c>
      <c r="AS203">
        <f t="shared" si="43"/>
        <v>0</v>
      </c>
      <c r="AT203">
        <f t="shared" si="44"/>
        <v>0</v>
      </c>
      <c r="AV203">
        <f t="shared" si="45"/>
        <v>0</v>
      </c>
      <c r="AW203">
        <f t="shared" si="46"/>
        <v>0</v>
      </c>
      <c r="AX203">
        <f t="shared" si="47"/>
        <v>0</v>
      </c>
      <c r="AY203">
        <f t="shared" si="48"/>
        <v>0</v>
      </c>
      <c r="AZ203" t="s">
        <v>1552</v>
      </c>
      <c r="BA203" t="s">
        <v>2114</v>
      </c>
      <c r="BB203">
        <f>SUMPRODUCT((Model_rxn!A$2:A$1901=AG203)*(Model_rxn!V$2:V$1901))</f>
        <v>0</v>
      </c>
      <c r="BC203">
        <v>0</v>
      </c>
      <c r="BD203">
        <v>1</v>
      </c>
    </row>
    <row r="204" spans="1:57">
      <c r="A204" s="1" t="s">
        <v>212</v>
      </c>
      <c r="B204" s="1">
        <v>5.0350421282637399</v>
      </c>
      <c r="C204" s="1">
        <v>3.2259852446678901</v>
      </c>
      <c r="D204" s="1">
        <v>2.6698845808714302</v>
      </c>
      <c r="E204" s="1">
        <v>1.96637290630828</v>
      </c>
      <c r="F204" s="1">
        <v>1.25508551690215</v>
      </c>
      <c r="G204" s="1">
        <v>2.03163449219192</v>
      </c>
      <c r="H204" s="1"/>
      <c r="I204" s="1">
        <v>3.0812652305114274</v>
      </c>
      <c r="J204" s="1">
        <v>3.0953294053289397</v>
      </c>
      <c r="K204" s="1">
        <v>3.2768148909958907</v>
      </c>
      <c r="L204" s="1">
        <v>0.68730133651033543</v>
      </c>
      <c r="M204" s="1">
        <v>0.78215978120272656</v>
      </c>
      <c r="N204" s="1">
        <v>0.62788678414434351</v>
      </c>
      <c r="O204" s="1"/>
      <c r="P204" s="1">
        <v>3.1511365089454189</v>
      </c>
      <c r="Q204" s="1">
        <v>0.10906760307003442</v>
      </c>
      <c r="R204" s="1">
        <v>0.69911596728580172</v>
      </c>
      <c r="S204" s="1">
        <v>7.7812136139643495E-2</v>
      </c>
      <c r="T204" s="1">
        <f t="shared" si="37"/>
        <v>4.5073158909231728</v>
      </c>
      <c r="U204" s="1">
        <f t="shared" si="38"/>
        <v>1.483361493423699E-5</v>
      </c>
      <c r="V204" s="1" t="s">
        <v>7304</v>
      </c>
      <c r="W204" s="1" t="s">
        <v>7332</v>
      </c>
      <c r="X204" s="1">
        <f>SUMPRODUCT((Model_rxn!A$2:A$1901=Normalized_Fluxes!A204)*(Model_rxn!T$2:T$1901))</f>
        <v>0</v>
      </c>
      <c r="Y204" s="1">
        <f>SUMPRODUCT((Model_rxn!A$2:A$1901=Normalized_Fluxes!A204)*(Model_rxn!D$2:D$1901))</f>
        <v>0</v>
      </c>
      <c r="Z204" s="1">
        <f>SUMPRODUCT((Model_rxn!A$2:A$1901=Normalized_Fluxes!A204)*(Model_rxn!U$2:U$1901))</f>
        <v>0</v>
      </c>
      <c r="AA204" s="1">
        <f>SUMPRODUCT((Model_rxn!A$2:A$1901=Normalized_Fluxes!A204)*(Model_rxn!S$2:S$1901))</f>
        <v>0</v>
      </c>
      <c r="AB204" s="1">
        <f>SUMPRODUCT((Model_rxn!A$2:A$1901=Normalized_Fluxes!A204)*(Model_rxn!V$2:V$1901))</f>
        <v>1</v>
      </c>
      <c r="AC204" s="1">
        <f>SUMPRODUCT((Model_rxn!A$2:A$1901=Normalized_Fluxes!A204)*(Model_rxn!Z$2:Z$1901))</f>
        <v>0</v>
      </c>
      <c r="AD204" s="1">
        <f>SUMPRODUCT((Model_rxn!A$2:A$1901=Normalized_Fluxes!A204)*(Model_rxn!AA$2:AA$1901))</f>
        <v>0</v>
      </c>
      <c r="AE204" s="1"/>
      <c r="AF204" s="75"/>
      <c r="AG204" s="1" t="s">
        <v>224</v>
      </c>
      <c r="AH204" s="1">
        <v>0</v>
      </c>
      <c r="AI204" s="1">
        <v>0</v>
      </c>
      <c r="AJ204" s="1">
        <v>0</v>
      </c>
      <c r="AK204" s="1">
        <v>0</v>
      </c>
      <c r="AL204" s="1">
        <v>0</v>
      </c>
      <c r="AM204" s="1">
        <v>0</v>
      </c>
      <c r="AN204" s="1"/>
      <c r="AO204">
        <f t="shared" si="39"/>
        <v>0</v>
      </c>
      <c r="AP204">
        <f t="shared" si="40"/>
        <v>0</v>
      </c>
      <c r="AQ204">
        <f t="shared" si="41"/>
        <v>0</v>
      </c>
      <c r="AR204">
        <f t="shared" si="42"/>
        <v>0</v>
      </c>
      <c r="AS204">
        <f t="shared" si="43"/>
        <v>0</v>
      </c>
      <c r="AT204">
        <f t="shared" si="44"/>
        <v>0</v>
      </c>
      <c r="AV204">
        <f t="shared" si="45"/>
        <v>0</v>
      </c>
      <c r="AW204">
        <f t="shared" si="46"/>
        <v>0</v>
      </c>
      <c r="AX204">
        <f t="shared" si="47"/>
        <v>0</v>
      </c>
      <c r="AY204">
        <f t="shared" si="48"/>
        <v>0</v>
      </c>
      <c r="AZ204" t="s">
        <v>1137</v>
      </c>
      <c r="BA204" t="s">
        <v>5514</v>
      </c>
      <c r="BB204">
        <f>SUMPRODUCT((Model_rxn!A$2:A$1901=AG204)*(Model_rxn!V$2:V$1901))</f>
        <v>0</v>
      </c>
      <c r="BC204">
        <v>0</v>
      </c>
      <c r="BD204">
        <v>0</v>
      </c>
      <c r="BE204">
        <v>1</v>
      </c>
    </row>
    <row r="205" spans="1:57">
      <c r="A205" s="1" t="s">
        <v>213</v>
      </c>
      <c r="B205" s="1">
        <v>1.6531504581507699E-2</v>
      </c>
      <c r="C205" s="1">
        <v>1.05437198872095E-2</v>
      </c>
      <c r="D205" s="1">
        <v>8.2428792011341994E-3</v>
      </c>
      <c r="E205" s="1">
        <v>2.89439000480342E-2</v>
      </c>
      <c r="F205" s="1">
        <v>1.6233650581852999E-2</v>
      </c>
      <c r="G205" s="1">
        <v>3.27342648524791E-2</v>
      </c>
      <c r="H205" s="1"/>
      <c r="I205" s="1">
        <v>1.0116687999312776E-2</v>
      </c>
      <c r="J205" s="1">
        <v>1.0116687998612019E-2</v>
      </c>
      <c r="K205" s="1">
        <v>1.0116688003846543E-2</v>
      </c>
      <c r="L205" s="1">
        <v>1.0116688001048309E-2</v>
      </c>
      <c r="M205" s="1">
        <v>1.0116687999526629E-2</v>
      </c>
      <c r="N205" s="1">
        <v>1.0116688000988477E-2</v>
      </c>
      <c r="O205" s="1"/>
      <c r="P205" s="1">
        <v>1.0116688000590447E-2</v>
      </c>
      <c r="Q205" s="1">
        <v>2.8415475817990764E-12</v>
      </c>
      <c r="R205" s="1">
        <v>1.0116688000521139E-2</v>
      </c>
      <c r="S205" s="1">
        <v>8.6178986098947473E-13</v>
      </c>
      <c r="T205" s="1">
        <f t="shared" si="37"/>
        <v>1.0000000000068507</v>
      </c>
      <c r="U205" s="1">
        <f t="shared" si="38"/>
        <v>0.97091283776307069</v>
      </c>
      <c r="V205" s="1" t="s">
        <v>1243</v>
      </c>
      <c r="W205" s="1" t="s">
        <v>2041</v>
      </c>
      <c r="X205" s="1">
        <f>SUMPRODUCT((Model_rxn!A$2:A$1901=Normalized_Fluxes!A205)*(Model_rxn!T$2:T$1901))</f>
        <v>0</v>
      </c>
      <c r="Y205" s="1">
        <f>SUMPRODUCT((Model_rxn!A$2:A$1901=Normalized_Fluxes!A205)*(Model_rxn!D$2:D$1901))</f>
        <v>1</v>
      </c>
      <c r="Z205" s="1">
        <f>SUMPRODUCT((Model_rxn!A$2:A$1901=Normalized_Fluxes!A205)*(Model_rxn!U$2:U$1901))</f>
        <v>0</v>
      </c>
      <c r="AA205" s="1">
        <f>SUMPRODUCT((Model_rxn!A$2:A$1901=Normalized_Fluxes!A205)*(Model_rxn!S$2:S$1901))</f>
        <v>0</v>
      </c>
      <c r="AB205" s="1">
        <f>SUMPRODUCT((Model_rxn!A$2:A$1901=Normalized_Fluxes!A205)*(Model_rxn!V$2:V$1901))</f>
        <v>1</v>
      </c>
      <c r="AC205" s="1">
        <f>SUMPRODUCT((Model_rxn!A$2:A$1901=Normalized_Fluxes!A205)*(Model_rxn!Z$2:Z$1901))</f>
        <v>0</v>
      </c>
      <c r="AD205" s="1">
        <f>SUMPRODUCT((Model_rxn!A$2:A$1901=Normalized_Fluxes!A205)*(Model_rxn!AA$2:AA$1901))</f>
        <v>0</v>
      </c>
      <c r="AE205" s="1"/>
      <c r="AF205" s="75"/>
      <c r="AG205" s="1" t="s">
        <v>225</v>
      </c>
      <c r="AH205" s="1">
        <v>0</v>
      </c>
      <c r="AI205" s="1">
        <v>0</v>
      </c>
      <c r="AJ205" s="1">
        <v>0</v>
      </c>
      <c r="AK205" s="1">
        <v>0</v>
      </c>
      <c r="AL205" s="1">
        <v>0</v>
      </c>
      <c r="AM205" s="1">
        <v>0</v>
      </c>
      <c r="AN205" s="1"/>
      <c r="AO205">
        <f t="shared" si="39"/>
        <v>0</v>
      </c>
      <c r="AP205">
        <f t="shared" si="40"/>
        <v>0</v>
      </c>
      <c r="AQ205">
        <f t="shared" si="41"/>
        <v>0</v>
      </c>
      <c r="AR205">
        <f t="shared" si="42"/>
        <v>0</v>
      </c>
      <c r="AS205">
        <f t="shared" si="43"/>
        <v>0</v>
      </c>
      <c r="AT205">
        <f t="shared" si="44"/>
        <v>0</v>
      </c>
      <c r="AV205">
        <f t="shared" si="45"/>
        <v>0</v>
      </c>
      <c r="AW205">
        <f t="shared" si="46"/>
        <v>0</v>
      </c>
      <c r="AX205">
        <f t="shared" si="47"/>
        <v>0</v>
      </c>
      <c r="AY205">
        <f t="shared" si="48"/>
        <v>0</v>
      </c>
      <c r="AZ205" t="s">
        <v>1137</v>
      </c>
      <c r="BA205" t="s">
        <v>1885</v>
      </c>
      <c r="BB205">
        <f>SUMPRODUCT((Model_rxn!A$2:A$1901=AG205)*(Model_rxn!V$2:V$1901))</f>
        <v>0</v>
      </c>
      <c r="BC205">
        <v>0</v>
      </c>
      <c r="BD205">
        <v>0</v>
      </c>
    </row>
    <row r="206" spans="1:57">
      <c r="A206" s="1" t="s">
        <v>214</v>
      </c>
      <c r="B206" s="1">
        <v>2.5143630110263502E-4</v>
      </c>
      <c r="C206" s="1">
        <v>1.60364951382064E-4</v>
      </c>
      <c r="D206" s="1">
        <v>1.2537026170978999E-4</v>
      </c>
      <c r="E206" s="1">
        <v>4.4022290226923701E-4</v>
      </c>
      <c r="F206" s="1">
        <v>2.46906083803969E-4</v>
      </c>
      <c r="G206" s="1">
        <v>4.9787255793188505E-4</v>
      </c>
      <c r="H206" s="1"/>
      <c r="I206" s="1">
        <v>1.5387000000000191E-4</v>
      </c>
      <c r="J206" s="1">
        <v>1.538700000000001E-4</v>
      </c>
      <c r="K206" s="1">
        <v>1.5387000000000178E-4</v>
      </c>
      <c r="L206" s="1">
        <v>1.5386999491370651E-4</v>
      </c>
      <c r="M206" s="1">
        <v>1.5387000000000053E-4</v>
      </c>
      <c r="N206" s="1">
        <v>1.5386999999999947E-4</v>
      </c>
      <c r="O206" s="1"/>
      <c r="P206" s="1">
        <v>1.5387000000000126E-4</v>
      </c>
      <c r="Q206" s="1">
        <v>1.0116396439368389E-18</v>
      </c>
      <c r="R206" s="1">
        <v>1.5386999830456884E-4</v>
      </c>
      <c r="S206" s="1">
        <v>2.9365729142579708E-12</v>
      </c>
      <c r="T206" s="1">
        <f t="shared" si="37"/>
        <v>1.0000000110186029</v>
      </c>
      <c r="U206" s="1">
        <f t="shared" si="38"/>
        <v>0.42264944467535442</v>
      </c>
      <c r="V206" s="1" t="s">
        <v>1500</v>
      </c>
      <c r="W206" s="1" t="s">
        <v>3489</v>
      </c>
      <c r="X206" s="1">
        <f>SUMPRODUCT((Model_rxn!A$2:A$1901=Normalized_Fluxes!A206)*(Model_rxn!T$2:T$1901))</f>
        <v>0</v>
      </c>
      <c r="Y206" s="1">
        <f>SUMPRODUCT((Model_rxn!A$2:A$1901=Normalized_Fluxes!A206)*(Model_rxn!D$2:D$1901))</f>
        <v>0</v>
      </c>
      <c r="Z206" s="1">
        <f>SUMPRODUCT((Model_rxn!A$2:A$1901=Normalized_Fluxes!A206)*(Model_rxn!U$2:U$1901))</f>
        <v>0</v>
      </c>
      <c r="AA206" s="1">
        <f>SUMPRODUCT((Model_rxn!A$2:A$1901=Normalized_Fluxes!A206)*(Model_rxn!S$2:S$1901))</f>
        <v>0</v>
      </c>
      <c r="AB206" s="1">
        <f>SUMPRODUCT((Model_rxn!A$2:A$1901=Normalized_Fluxes!A206)*(Model_rxn!V$2:V$1901))</f>
        <v>1</v>
      </c>
      <c r="AC206" s="1">
        <f>SUMPRODUCT((Model_rxn!A$2:A$1901=Normalized_Fluxes!A206)*(Model_rxn!Z$2:Z$1901))</f>
        <v>0</v>
      </c>
      <c r="AD206" s="1">
        <f>SUMPRODUCT((Model_rxn!A$2:A$1901=Normalized_Fluxes!A206)*(Model_rxn!AA$2:AA$1901))</f>
        <v>0</v>
      </c>
      <c r="AE206" s="1"/>
      <c r="AF206" s="75"/>
      <c r="AG206" s="1" t="s">
        <v>226</v>
      </c>
      <c r="AH206" s="1">
        <v>0</v>
      </c>
      <c r="AI206" s="1">
        <v>0</v>
      </c>
      <c r="AJ206" s="1">
        <v>0</v>
      </c>
      <c r="AK206" s="1">
        <v>0</v>
      </c>
      <c r="AL206" s="1">
        <v>0</v>
      </c>
      <c r="AM206" s="1">
        <v>0</v>
      </c>
      <c r="AN206" s="1"/>
      <c r="AO206">
        <f t="shared" si="39"/>
        <v>0</v>
      </c>
      <c r="AP206">
        <f t="shared" si="40"/>
        <v>0</v>
      </c>
      <c r="AQ206">
        <f t="shared" si="41"/>
        <v>0</v>
      </c>
      <c r="AR206">
        <f t="shared" si="42"/>
        <v>0</v>
      </c>
      <c r="AS206">
        <f t="shared" si="43"/>
        <v>0</v>
      </c>
      <c r="AT206">
        <f t="shared" si="44"/>
        <v>0</v>
      </c>
      <c r="AV206">
        <f t="shared" si="45"/>
        <v>0</v>
      </c>
      <c r="AW206">
        <f t="shared" si="46"/>
        <v>0</v>
      </c>
      <c r="AX206">
        <f t="shared" si="47"/>
        <v>0</v>
      </c>
      <c r="AY206">
        <f t="shared" si="48"/>
        <v>0</v>
      </c>
      <c r="AZ206" t="s">
        <v>1548</v>
      </c>
      <c r="BA206" t="s">
        <v>6993</v>
      </c>
      <c r="BB206">
        <f>SUMPRODUCT((Model_rxn!A$2:A$1901=AG206)*(Model_rxn!V$2:V$1901))</f>
        <v>1</v>
      </c>
      <c r="BC206">
        <v>1</v>
      </c>
      <c r="BD206">
        <v>0</v>
      </c>
    </row>
    <row r="207" spans="1:57">
      <c r="A207" s="1" t="s">
        <v>215</v>
      </c>
      <c r="B207" s="1">
        <v>0.61152120422047995</v>
      </c>
      <c r="C207" s="1">
        <v>0.44189246401947402</v>
      </c>
      <c r="D207" s="1">
        <v>0.35312581741891302</v>
      </c>
      <c r="E207" s="1">
        <v>0.88503809057874605</v>
      </c>
      <c r="F207" s="1">
        <v>0.76467468177725095</v>
      </c>
      <c r="G207" s="1">
        <v>0.92504128733708002</v>
      </c>
      <c r="H207" s="1"/>
      <c r="I207" s="1">
        <v>0.37422904839423893</v>
      </c>
      <c r="J207" s="1">
        <v>0.42399534843921821</v>
      </c>
      <c r="K207" s="1">
        <v>0.4333999848546683</v>
      </c>
      <c r="L207" s="1">
        <v>0.30934511992404484</v>
      </c>
      <c r="M207" s="1">
        <v>0.4765394658257287</v>
      </c>
      <c r="N207" s="1">
        <v>0.28588862875633592</v>
      </c>
      <c r="O207" s="1"/>
      <c r="P207" s="1">
        <v>0.41054146056270846</v>
      </c>
      <c r="Q207" s="1">
        <v>3.1797095066158389E-2</v>
      </c>
      <c r="R207" s="1">
        <v>0.35725773816870321</v>
      </c>
      <c r="S207" s="1">
        <v>0.1039646558168147</v>
      </c>
      <c r="T207" s="1">
        <f t="shared" si="37"/>
        <v>1.1491464472320085</v>
      </c>
      <c r="U207" s="1">
        <f t="shared" si="38"/>
        <v>0.47299211064022639</v>
      </c>
      <c r="V207" s="1" t="s">
        <v>1137</v>
      </c>
      <c r="W207" s="1" t="s">
        <v>1136</v>
      </c>
      <c r="X207" s="1">
        <f>SUMPRODUCT((Model_rxn!A$2:A$1901=Normalized_Fluxes!A207)*(Model_rxn!T$2:T$1901))</f>
        <v>0</v>
      </c>
      <c r="Y207" s="1">
        <f>SUMPRODUCT((Model_rxn!A$2:A$1901=Normalized_Fluxes!A207)*(Model_rxn!D$2:D$1901))</f>
        <v>1</v>
      </c>
      <c r="Z207" s="1">
        <f>SUMPRODUCT((Model_rxn!A$2:A$1901=Normalized_Fluxes!A207)*(Model_rxn!U$2:U$1901))</f>
        <v>0</v>
      </c>
      <c r="AA207" s="1">
        <f>SUMPRODUCT((Model_rxn!A$2:A$1901=Normalized_Fluxes!A207)*(Model_rxn!S$2:S$1901))</f>
        <v>0</v>
      </c>
      <c r="AB207" s="1">
        <f>SUMPRODUCT((Model_rxn!A$2:A$1901=Normalized_Fluxes!A207)*(Model_rxn!V$2:V$1901))</f>
        <v>1</v>
      </c>
      <c r="AC207" s="1">
        <f>SUMPRODUCT((Model_rxn!A$2:A$1901=Normalized_Fluxes!A207)*(Model_rxn!Z$2:Z$1901))</f>
        <v>0</v>
      </c>
      <c r="AD207" s="1">
        <f>SUMPRODUCT((Model_rxn!A$2:A$1901=Normalized_Fluxes!A207)*(Model_rxn!AA$2:AA$1901))</f>
        <v>0</v>
      </c>
      <c r="AE207" s="1"/>
      <c r="AF207" s="75"/>
      <c r="AG207" s="1" t="s">
        <v>227</v>
      </c>
      <c r="AH207" s="1">
        <v>0</v>
      </c>
      <c r="AI207" s="1">
        <v>0</v>
      </c>
      <c r="AJ207" s="1">
        <v>0</v>
      </c>
      <c r="AK207" s="1">
        <v>0</v>
      </c>
      <c r="AL207" s="1">
        <v>0</v>
      </c>
      <c r="AM207" s="1">
        <v>0</v>
      </c>
      <c r="AN207" s="1"/>
      <c r="AO207">
        <f t="shared" si="39"/>
        <v>0</v>
      </c>
      <c r="AP207">
        <f t="shared" si="40"/>
        <v>0</v>
      </c>
      <c r="AQ207">
        <f t="shared" si="41"/>
        <v>0</v>
      </c>
      <c r="AR207">
        <f t="shared" si="42"/>
        <v>0</v>
      </c>
      <c r="AS207">
        <f t="shared" si="43"/>
        <v>0</v>
      </c>
      <c r="AT207">
        <f t="shared" si="44"/>
        <v>0</v>
      </c>
      <c r="AV207">
        <f t="shared" si="45"/>
        <v>0</v>
      </c>
      <c r="AW207">
        <f t="shared" si="46"/>
        <v>0</v>
      </c>
      <c r="AX207">
        <f t="shared" si="47"/>
        <v>0</v>
      </c>
      <c r="AY207">
        <f t="shared" si="48"/>
        <v>0</v>
      </c>
      <c r="AZ207" t="s">
        <v>1552</v>
      </c>
      <c r="BA207" t="s">
        <v>2678</v>
      </c>
      <c r="BB207">
        <f>SUMPRODUCT((Model_rxn!A$2:A$1901=AG207)*(Model_rxn!V$2:V$1901))</f>
        <v>0</v>
      </c>
      <c r="BC207">
        <v>0</v>
      </c>
      <c r="BD207">
        <v>1</v>
      </c>
    </row>
    <row r="208" spans="1:57">
      <c r="A208" s="1" t="s">
        <v>216</v>
      </c>
      <c r="B208" s="1">
        <v>0.69701979678903003</v>
      </c>
      <c r="C208" s="1">
        <v>0.42548063376715101</v>
      </c>
      <c r="D208" s="1">
        <v>0.56159241521851</v>
      </c>
      <c r="E208" s="1">
        <v>0.138666864492173</v>
      </c>
      <c r="F208" s="1">
        <v>0.350765558698727</v>
      </c>
      <c r="G208" s="1">
        <v>0.29335697458594301</v>
      </c>
      <c r="H208" s="1"/>
      <c r="I208" s="1">
        <v>0.42655112114519339</v>
      </c>
      <c r="J208" s="1">
        <v>0.40824821479710127</v>
      </c>
      <c r="K208" s="1">
        <v>0.68925615812864927</v>
      </c>
      <c r="L208" s="1">
        <v>4.8467877577757064E-2</v>
      </c>
      <c r="M208" s="1">
        <v>0.21859443755069474</v>
      </c>
      <c r="N208" s="1">
        <v>9.0663437782233486E-2</v>
      </c>
      <c r="O208" s="1"/>
      <c r="P208" s="1">
        <v>0.50801849802364796</v>
      </c>
      <c r="Q208" s="1">
        <v>0.1572229823386159</v>
      </c>
      <c r="R208" s="1">
        <v>0.11924191763689511</v>
      </c>
      <c r="S208" s="1">
        <v>8.8590680859551268E-2</v>
      </c>
      <c r="T208" s="1">
        <f t="shared" si="37"/>
        <v>4.2604019466595693</v>
      </c>
      <c r="U208" s="1">
        <f t="shared" si="38"/>
        <v>3.0787055430238228E-2</v>
      </c>
      <c r="V208" s="1" t="s">
        <v>1552</v>
      </c>
      <c r="W208" s="1" t="s">
        <v>2114</v>
      </c>
      <c r="X208" s="1">
        <f>SUMPRODUCT((Model_rxn!A$2:A$1901=Normalized_Fluxes!A208)*(Model_rxn!T$2:T$1901))</f>
        <v>0</v>
      </c>
      <c r="Y208" s="1">
        <f>SUMPRODUCT((Model_rxn!A$2:A$1901=Normalized_Fluxes!A208)*(Model_rxn!D$2:D$1901))</f>
        <v>1</v>
      </c>
      <c r="Z208" s="1">
        <f>SUMPRODUCT((Model_rxn!A$2:A$1901=Normalized_Fluxes!A208)*(Model_rxn!U$2:U$1901))</f>
        <v>1</v>
      </c>
      <c r="AA208" s="1">
        <f>SUMPRODUCT((Model_rxn!A$2:A$1901=Normalized_Fluxes!A208)*(Model_rxn!S$2:S$1901))</f>
        <v>1</v>
      </c>
      <c r="AB208" s="1">
        <f>SUMPRODUCT((Model_rxn!A$2:A$1901=Normalized_Fluxes!A208)*(Model_rxn!V$2:V$1901))</f>
        <v>0</v>
      </c>
      <c r="AC208" s="1">
        <f>SUMPRODUCT((Model_rxn!A$2:A$1901=Normalized_Fluxes!A208)*(Model_rxn!Z$2:Z$1901))</f>
        <v>0</v>
      </c>
      <c r="AD208" s="1">
        <f>SUMPRODUCT((Model_rxn!A$2:A$1901=Normalized_Fluxes!A208)*(Model_rxn!AA$2:AA$1901))</f>
        <v>0</v>
      </c>
      <c r="AE208" s="1"/>
      <c r="AF208" s="75"/>
      <c r="AG208" s="1" t="s">
        <v>228</v>
      </c>
      <c r="AH208" s="1">
        <v>5.2731501535163199E-2</v>
      </c>
      <c r="AI208" s="1">
        <v>3.9596642163814899E-3</v>
      </c>
      <c r="AJ208" s="1">
        <v>5.6711847137194101E-3</v>
      </c>
      <c r="AK208" s="1">
        <v>2.9578797912108701E-2</v>
      </c>
      <c r="AL208" s="1">
        <v>2.3854961837059801E-2</v>
      </c>
      <c r="AM208" s="1">
        <v>0.50023163693549499</v>
      </c>
      <c r="AN208" s="1"/>
      <c r="AO208">
        <f t="shared" si="39"/>
        <v>0.1082763293627044</v>
      </c>
      <c r="AP208">
        <f t="shared" si="40"/>
        <v>1.2052637568453211E-2</v>
      </c>
      <c r="AQ208">
        <f t="shared" si="41"/>
        <v>1.4704958820845522E-2</v>
      </c>
      <c r="AR208">
        <f t="shared" si="42"/>
        <v>1.5925812569219815E-2</v>
      </c>
      <c r="AS208">
        <f t="shared" si="43"/>
        <v>1.3559886423455118E-2</v>
      </c>
      <c r="AT208">
        <f t="shared" si="44"/>
        <v>0.26623718741220709</v>
      </c>
      <c r="AV208">
        <f t="shared" si="45"/>
        <v>4.5011308584001042E-2</v>
      </c>
      <c r="AW208">
        <f t="shared" si="46"/>
        <v>5.4805162554305037E-2</v>
      </c>
      <c r="AX208">
        <f t="shared" si="47"/>
        <v>9.8574295468294007E-2</v>
      </c>
      <c r="AY208">
        <f t="shared" si="48"/>
        <v>0.14520514248083297</v>
      </c>
      <c r="AZ208" t="s">
        <v>1552</v>
      </c>
      <c r="BA208" t="s">
        <v>2156</v>
      </c>
      <c r="BB208">
        <f>SUMPRODUCT((Model_rxn!A$2:A$1901=AG208)*(Model_rxn!V$2:V$1901))</f>
        <v>0</v>
      </c>
    </row>
    <row r="209" spans="1:56">
      <c r="A209" s="1" t="s">
        <v>217</v>
      </c>
      <c r="B209" s="1">
        <v>2.5607420716644201E-2</v>
      </c>
      <c r="C209" s="1">
        <v>1.6940296183438099E-2</v>
      </c>
      <c r="D209" s="1">
        <v>1.3626555587070001E-2</v>
      </c>
      <c r="E209" s="1">
        <v>4.1026146354793097E-2</v>
      </c>
      <c r="F209" s="1">
        <v>2.3887003260160199E-2</v>
      </c>
      <c r="G209" s="1">
        <v>4.66790039248344E-2</v>
      </c>
      <c r="H209" s="1"/>
      <c r="I209" s="1">
        <v>1.5670823220000032E-2</v>
      </c>
      <c r="J209" s="1">
        <v>1.6254196139999934E-2</v>
      </c>
      <c r="K209" s="1">
        <v>1.6724206199999946E-2</v>
      </c>
      <c r="L209" s="1">
        <v>1.4339764920000001E-2</v>
      </c>
      <c r="M209" s="1">
        <v>1.4886199379999963E-2</v>
      </c>
      <c r="N209" s="1">
        <v>1.442637924E-2</v>
      </c>
      <c r="O209" s="1"/>
      <c r="P209" s="1">
        <v>1.6216408519999972E-2</v>
      </c>
      <c r="Q209" s="1">
        <v>5.2770716671968795E-4</v>
      </c>
      <c r="R209" s="1">
        <v>1.4550781179999988E-2</v>
      </c>
      <c r="S209" s="1">
        <v>2.9369122693005814E-4</v>
      </c>
      <c r="T209" s="1">
        <f t="shared" si="37"/>
        <v>1.1144699600245096</v>
      </c>
      <c r="U209" s="1">
        <f t="shared" si="38"/>
        <v>1.5814306430280305E-2</v>
      </c>
      <c r="V209" s="1" t="s">
        <v>1243</v>
      </c>
      <c r="W209" s="1" t="s">
        <v>1249</v>
      </c>
      <c r="X209" s="1">
        <f>SUMPRODUCT((Model_rxn!A$2:A$1901=Normalized_Fluxes!A209)*(Model_rxn!T$2:T$1901))</f>
        <v>0</v>
      </c>
      <c r="Y209" s="1">
        <f>SUMPRODUCT((Model_rxn!A$2:A$1901=Normalized_Fluxes!A209)*(Model_rxn!D$2:D$1901))</f>
        <v>0</v>
      </c>
      <c r="Z209" s="1">
        <f>SUMPRODUCT((Model_rxn!A$2:A$1901=Normalized_Fluxes!A209)*(Model_rxn!U$2:U$1901))</f>
        <v>0</v>
      </c>
      <c r="AA209" s="1">
        <f>SUMPRODUCT((Model_rxn!A$2:A$1901=Normalized_Fluxes!A209)*(Model_rxn!S$2:S$1901))</f>
        <v>0</v>
      </c>
      <c r="AB209" s="1">
        <f>SUMPRODUCT((Model_rxn!A$2:A$1901=Normalized_Fluxes!A209)*(Model_rxn!V$2:V$1901))</f>
        <v>1</v>
      </c>
      <c r="AC209" s="1">
        <f>SUMPRODUCT((Model_rxn!A$2:A$1901=Normalized_Fluxes!A209)*(Model_rxn!Z$2:Z$1901))</f>
        <v>1</v>
      </c>
      <c r="AD209" s="1">
        <f>SUMPRODUCT((Model_rxn!A$2:A$1901=Normalized_Fluxes!A209)*(Model_rxn!AA$2:AA$1901))</f>
        <v>0</v>
      </c>
      <c r="AE209" s="1"/>
      <c r="AF209" s="75"/>
      <c r="AG209" s="1" t="s">
        <v>229</v>
      </c>
      <c r="AH209" s="1">
        <v>1.39173697743628E-2</v>
      </c>
      <c r="AI209" s="1">
        <v>9.8311966639700807E-3</v>
      </c>
      <c r="AJ209" s="1">
        <v>1.13709078954828E-2</v>
      </c>
      <c r="AK209" s="1">
        <v>4.8736099932133702E-2</v>
      </c>
      <c r="AL209" s="1">
        <v>4.6365735441364797E-2</v>
      </c>
      <c r="AM209" s="1">
        <v>4.9397224055538799E-2</v>
      </c>
      <c r="AN209" s="1"/>
      <c r="AO209">
        <f t="shared" si="39"/>
        <v>2.8577257799999985E-2</v>
      </c>
      <c r="AP209">
        <f t="shared" si="40"/>
        <v>2.9924721840000001E-2</v>
      </c>
      <c r="AQ209">
        <f t="shared" si="41"/>
        <v>2.9483915759999819E-2</v>
      </c>
      <c r="AR209">
        <f t="shared" si="42"/>
        <v>2.624048465999998E-2</v>
      </c>
      <c r="AS209">
        <f t="shared" si="43"/>
        <v>2.6355695339999978E-2</v>
      </c>
      <c r="AT209">
        <f t="shared" si="44"/>
        <v>2.6290576260000011E-2</v>
      </c>
      <c r="AV209">
        <f t="shared" si="45"/>
        <v>2.9328631799999935E-2</v>
      </c>
      <c r="AW209">
        <f t="shared" si="46"/>
        <v>6.8702231837708589E-4</v>
      </c>
      <c r="AX209">
        <f t="shared" si="47"/>
        <v>2.6295585419999989E-2</v>
      </c>
      <c r="AY209">
        <f t="shared" si="48"/>
        <v>5.7768451246718932E-5</v>
      </c>
      <c r="AZ209" t="s">
        <v>1243</v>
      </c>
      <c r="BA209" t="s">
        <v>1249</v>
      </c>
      <c r="BB209">
        <f>SUMPRODUCT((Model_rxn!A$2:A$1901=AG209)*(Model_rxn!V$2:V$1901))</f>
        <v>1</v>
      </c>
      <c r="BC209">
        <v>0</v>
      </c>
      <c r="BD209">
        <v>0</v>
      </c>
    </row>
    <row r="210" spans="1:56">
      <c r="A210" s="1" t="s">
        <v>218</v>
      </c>
      <c r="B210" s="1">
        <v>7.2369373281227306E-2</v>
      </c>
      <c r="C210" s="1">
        <v>0.26292922687589898</v>
      </c>
      <c r="D210" s="1">
        <v>0.27029383555905201</v>
      </c>
      <c r="E210" s="1">
        <v>0.19660596026489999</v>
      </c>
      <c r="F210" s="1">
        <v>0.34918670438472399</v>
      </c>
      <c r="G210" s="1">
        <v>0.70697233399187098</v>
      </c>
      <c r="H210" s="1"/>
      <c r="I210" s="1">
        <v>4.4287461348857263E-2</v>
      </c>
      <c r="J210" s="1">
        <v>0.25228031306546139</v>
      </c>
      <c r="K210" s="1">
        <v>0.33173826001692158</v>
      </c>
      <c r="L210" s="1">
        <v>6.8719182827663969E-2</v>
      </c>
      <c r="M210" s="1">
        <v>0.21761050750914693</v>
      </c>
      <c r="N210" s="1">
        <v>0.21849332986577558</v>
      </c>
      <c r="O210" s="1"/>
      <c r="P210" s="1">
        <v>0.2094353448104134</v>
      </c>
      <c r="Q210" s="1">
        <v>0.14843772732128807</v>
      </c>
      <c r="R210" s="1">
        <v>0.16827434006752884</v>
      </c>
      <c r="S210" s="1">
        <v>8.6218425197976123E-2</v>
      </c>
      <c r="T210" s="1">
        <f t="shared" si="37"/>
        <v>1.2446065438519418</v>
      </c>
      <c r="U210" s="1">
        <f t="shared" si="38"/>
        <v>0.70411435417365875</v>
      </c>
      <c r="V210" s="1" t="s">
        <v>1137</v>
      </c>
      <c r="W210" s="1" t="s">
        <v>4853</v>
      </c>
      <c r="X210" s="1">
        <f>SUMPRODUCT((Model_rxn!A$2:A$1901=Normalized_Fluxes!A210)*(Model_rxn!T$2:T$1901))</f>
        <v>0</v>
      </c>
      <c r="Y210" s="1">
        <f>SUMPRODUCT((Model_rxn!A$2:A$1901=Normalized_Fluxes!A210)*(Model_rxn!D$2:D$1901))</f>
        <v>0</v>
      </c>
      <c r="Z210" s="1">
        <f>SUMPRODUCT((Model_rxn!A$2:A$1901=Normalized_Fluxes!A210)*(Model_rxn!U$2:U$1901))</f>
        <v>0</v>
      </c>
      <c r="AA210" s="1">
        <f>SUMPRODUCT((Model_rxn!A$2:A$1901=Normalized_Fluxes!A210)*(Model_rxn!S$2:S$1901))</f>
        <v>0</v>
      </c>
      <c r="AB210" s="1">
        <f>SUMPRODUCT((Model_rxn!A$2:A$1901=Normalized_Fluxes!A210)*(Model_rxn!V$2:V$1901))</f>
        <v>1</v>
      </c>
      <c r="AC210" s="1">
        <f>SUMPRODUCT((Model_rxn!A$2:A$1901=Normalized_Fluxes!A210)*(Model_rxn!Z$2:Z$1901))</f>
        <v>0</v>
      </c>
      <c r="AD210" s="1">
        <f>SUMPRODUCT((Model_rxn!A$2:A$1901=Normalized_Fluxes!A210)*(Model_rxn!AA$2:AA$1901))</f>
        <v>0</v>
      </c>
      <c r="AE210" s="1"/>
      <c r="AF210" s="75"/>
      <c r="AG210" s="1" t="s">
        <v>230</v>
      </c>
      <c r="AH210" s="1">
        <v>0</v>
      </c>
      <c r="AI210" s="1">
        <v>0</v>
      </c>
      <c r="AJ210" s="1">
        <v>0</v>
      </c>
      <c r="AK210" s="1">
        <v>0</v>
      </c>
      <c r="AL210" s="1">
        <v>0</v>
      </c>
      <c r="AM210" s="1">
        <v>0</v>
      </c>
      <c r="AN210" s="2"/>
      <c r="AO210">
        <f t="shared" si="39"/>
        <v>0</v>
      </c>
      <c r="AP210">
        <f t="shared" si="40"/>
        <v>0</v>
      </c>
      <c r="AQ210">
        <f t="shared" si="41"/>
        <v>0</v>
      </c>
      <c r="AR210">
        <f t="shared" si="42"/>
        <v>0</v>
      </c>
      <c r="AS210">
        <f t="shared" si="43"/>
        <v>0</v>
      </c>
      <c r="AT210">
        <f t="shared" si="44"/>
        <v>0</v>
      </c>
      <c r="AV210">
        <f t="shared" si="45"/>
        <v>0</v>
      </c>
      <c r="AW210">
        <f t="shared" si="46"/>
        <v>0</v>
      </c>
      <c r="AX210">
        <f t="shared" si="47"/>
        <v>0</v>
      </c>
      <c r="AY210">
        <f t="shared" si="48"/>
        <v>0</v>
      </c>
      <c r="AZ210" t="s">
        <v>1137</v>
      </c>
      <c r="BA210" t="s">
        <v>4554</v>
      </c>
      <c r="BB210">
        <f>SUMPRODUCT((Model_rxn!A$2:A$1901=AG210)*(Model_rxn!V$2:V$1901))</f>
        <v>0</v>
      </c>
      <c r="BC210">
        <v>0</v>
      </c>
      <c r="BD210">
        <v>0</v>
      </c>
    </row>
    <row r="211" spans="1:56">
      <c r="A211" s="1" t="s">
        <v>219</v>
      </c>
      <c r="B211" s="1">
        <v>4.7040092632797799E-2</v>
      </c>
      <c r="C211" s="1">
        <v>3.4514809346142497E-2</v>
      </c>
      <c r="D211" s="1">
        <v>2.39776789606766E-2</v>
      </c>
      <c r="E211" s="1">
        <v>0.11899834437086</v>
      </c>
      <c r="F211" s="1">
        <v>0.14586280056577</v>
      </c>
      <c r="G211" s="1">
        <v>0.13309199318568901</v>
      </c>
      <c r="H211" s="1"/>
      <c r="I211" s="1">
        <v>2.8786849876757246E-2</v>
      </c>
      <c r="J211" s="1">
        <v>3.311692279591795E-2</v>
      </c>
      <c r="K211" s="1">
        <v>2.942839403350506E-2</v>
      </c>
      <c r="L211" s="1">
        <v>4.1593189606217489E-2</v>
      </c>
      <c r="M211" s="1">
        <v>9.0900591744326714E-2</v>
      </c>
      <c r="N211" s="1">
        <v>4.1132745047345334E-2</v>
      </c>
      <c r="O211" s="1"/>
      <c r="P211" s="1">
        <v>3.0444055568726754E-2</v>
      </c>
      <c r="Q211" s="1">
        <v>2.3368909124965348E-3</v>
      </c>
      <c r="R211" s="1">
        <v>5.7875508799296517E-2</v>
      </c>
      <c r="S211" s="1">
        <v>2.8601487372906697E-2</v>
      </c>
      <c r="T211" s="1">
        <f t="shared" si="37"/>
        <v>0.52602657324883517</v>
      </c>
      <c r="U211" s="1">
        <f t="shared" si="38"/>
        <v>0.23799445081072967</v>
      </c>
      <c r="V211" s="1" t="s">
        <v>1137</v>
      </c>
      <c r="W211" s="1" t="s">
        <v>7517</v>
      </c>
      <c r="X211" s="1">
        <f>SUMPRODUCT((Model_rxn!A$2:A$1901=Normalized_Fluxes!A211)*(Model_rxn!T$2:T$1901))</f>
        <v>0</v>
      </c>
      <c r="Y211" s="1">
        <f>SUMPRODUCT((Model_rxn!A$2:A$1901=Normalized_Fluxes!A211)*(Model_rxn!D$2:D$1901))</f>
        <v>0</v>
      </c>
      <c r="Z211" s="1">
        <f>SUMPRODUCT((Model_rxn!A$2:A$1901=Normalized_Fluxes!A211)*(Model_rxn!U$2:U$1901))</f>
        <v>0</v>
      </c>
      <c r="AA211" s="1">
        <f>SUMPRODUCT((Model_rxn!A$2:A$1901=Normalized_Fluxes!A211)*(Model_rxn!S$2:S$1901))</f>
        <v>0</v>
      </c>
      <c r="AB211" s="1">
        <f>SUMPRODUCT((Model_rxn!A$2:A$1901=Normalized_Fluxes!A211)*(Model_rxn!V$2:V$1901))</f>
        <v>1</v>
      </c>
      <c r="AC211" s="1">
        <f>SUMPRODUCT((Model_rxn!A$2:A$1901=Normalized_Fluxes!A211)*(Model_rxn!Z$2:Z$1901))</f>
        <v>0</v>
      </c>
      <c r="AD211" s="1">
        <f>SUMPRODUCT((Model_rxn!A$2:A$1901=Normalized_Fluxes!A211)*(Model_rxn!AA$2:AA$1901))</f>
        <v>0</v>
      </c>
      <c r="AE211" s="1"/>
      <c r="AF211" s="75"/>
      <c r="AG211" s="1" t="s">
        <v>231</v>
      </c>
      <c r="AH211" s="1">
        <v>2.1272505720836599E-5</v>
      </c>
      <c r="AI211" s="1">
        <v>1.43502309754337E-5</v>
      </c>
      <c r="AJ211" s="1">
        <v>1.6845895813406898E-5</v>
      </c>
      <c r="AK211" s="1">
        <v>0</v>
      </c>
      <c r="AL211" s="1">
        <v>7.6843228313153102E-5</v>
      </c>
      <c r="AM211" s="1">
        <v>8.2070090830094794E-5</v>
      </c>
      <c r="AN211" s="1"/>
      <c r="AO211">
        <f t="shared" si="39"/>
        <v>4.3679940239581281E-5</v>
      </c>
      <c r="AP211">
        <f t="shared" si="40"/>
        <v>4.3679999999734752E-5</v>
      </c>
      <c r="AQ211">
        <f t="shared" si="41"/>
        <v>4.3680150928100877E-5</v>
      </c>
      <c r="AR211">
        <f t="shared" si="42"/>
        <v>0</v>
      </c>
      <c r="AS211">
        <f t="shared" si="43"/>
        <v>4.3680029985175389E-5</v>
      </c>
      <c r="AT211">
        <f t="shared" si="44"/>
        <v>4.3679984511028406E-5</v>
      </c>
      <c r="AV211">
        <f t="shared" si="45"/>
        <v>4.3680030389138968E-5</v>
      </c>
      <c r="AW211">
        <f t="shared" si="46"/>
        <v>1.0858199661504101E-10</v>
      </c>
      <c r="AX211">
        <f t="shared" si="47"/>
        <v>2.9120004832067935E-5</v>
      </c>
      <c r="AY211">
        <f t="shared" si="48"/>
        <v>2.5218663942906684E-5</v>
      </c>
      <c r="AZ211" t="s">
        <v>1500</v>
      </c>
      <c r="BA211" t="s">
        <v>1846</v>
      </c>
      <c r="BB211">
        <f>SUMPRODUCT((Model_rxn!A$2:A$1901=AG211)*(Model_rxn!V$2:V$1901))</f>
        <v>1</v>
      </c>
      <c r="BC211">
        <v>0</v>
      </c>
      <c r="BD211">
        <v>0</v>
      </c>
    </row>
    <row r="212" spans="1:56">
      <c r="A212" s="1" t="s">
        <v>220</v>
      </c>
      <c r="B212" s="1">
        <v>0</v>
      </c>
      <c r="C212" s="1">
        <v>0</v>
      </c>
      <c r="D212" s="1">
        <v>0</v>
      </c>
      <c r="E212" s="1">
        <v>0</v>
      </c>
      <c r="F212" s="1">
        <v>0</v>
      </c>
      <c r="G212" s="1">
        <v>0</v>
      </c>
      <c r="H212" s="1"/>
      <c r="I212" s="1">
        <v>0</v>
      </c>
      <c r="J212" s="1">
        <v>0</v>
      </c>
      <c r="K212" s="1">
        <v>0</v>
      </c>
      <c r="L212" s="1">
        <v>0</v>
      </c>
      <c r="M212" s="1">
        <v>0</v>
      </c>
      <c r="N212" s="1">
        <v>0</v>
      </c>
      <c r="O212" s="1"/>
      <c r="P212" s="1">
        <v>0</v>
      </c>
      <c r="Q212" s="1">
        <v>0</v>
      </c>
      <c r="R212" s="1">
        <v>0</v>
      </c>
      <c r="S212" s="1">
        <v>0</v>
      </c>
      <c r="T212" s="1" t="str">
        <f t="shared" si="37"/>
        <v>NA</v>
      </c>
      <c r="U212" s="1" t="str">
        <f t="shared" si="38"/>
        <v>NA</v>
      </c>
      <c r="V212" s="1" t="s">
        <v>1137</v>
      </c>
      <c r="W212" s="1" t="s">
        <v>5514</v>
      </c>
      <c r="X212" s="1">
        <f>SUMPRODUCT((Model_rxn!A$2:A$1901=Normalized_Fluxes!A212)*(Model_rxn!T$2:T$1901))</f>
        <v>0</v>
      </c>
      <c r="Y212" s="1">
        <f>SUMPRODUCT((Model_rxn!A$2:A$1901=Normalized_Fluxes!A212)*(Model_rxn!D$2:D$1901))</f>
        <v>0</v>
      </c>
      <c r="Z212" s="1">
        <f>SUMPRODUCT((Model_rxn!A$2:A$1901=Normalized_Fluxes!A212)*(Model_rxn!U$2:U$1901))</f>
        <v>0</v>
      </c>
      <c r="AA212" s="1">
        <f>SUMPRODUCT((Model_rxn!A$2:A$1901=Normalized_Fluxes!A212)*(Model_rxn!S$2:S$1901))</f>
        <v>0</v>
      </c>
      <c r="AB212" s="1">
        <f>SUMPRODUCT((Model_rxn!A$2:A$1901=Normalized_Fluxes!A212)*(Model_rxn!V$2:V$1901))</f>
        <v>1</v>
      </c>
      <c r="AC212" s="1">
        <f>SUMPRODUCT((Model_rxn!A$2:A$1901=Normalized_Fluxes!A212)*(Model_rxn!Z$2:Z$1901))</f>
        <v>0</v>
      </c>
      <c r="AD212" s="1">
        <f>SUMPRODUCT((Model_rxn!A$2:A$1901=Normalized_Fluxes!A212)*(Model_rxn!AA$2:AA$1901))</f>
        <v>0</v>
      </c>
      <c r="AE212" s="1"/>
      <c r="AF212" s="75"/>
      <c r="AG212" s="1" t="s">
        <v>232</v>
      </c>
      <c r="AH212" s="1">
        <v>0</v>
      </c>
      <c r="AI212" s="1">
        <v>0</v>
      </c>
      <c r="AJ212" s="1">
        <v>0</v>
      </c>
      <c r="AK212" s="1">
        <v>0</v>
      </c>
      <c r="AL212" s="1">
        <v>0</v>
      </c>
      <c r="AM212" s="1">
        <v>0</v>
      </c>
      <c r="AN212" s="1"/>
      <c r="AO212">
        <f t="shared" si="39"/>
        <v>0</v>
      </c>
      <c r="AP212">
        <f t="shared" si="40"/>
        <v>0</v>
      </c>
      <c r="AQ212">
        <f t="shared" si="41"/>
        <v>0</v>
      </c>
      <c r="AR212">
        <f t="shared" si="42"/>
        <v>0</v>
      </c>
      <c r="AS212">
        <f t="shared" si="43"/>
        <v>0</v>
      </c>
      <c r="AT212">
        <f t="shared" si="44"/>
        <v>0</v>
      </c>
      <c r="AV212">
        <f t="shared" si="45"/>
        <v>0</v>
      </c>
      <c r="AW212">
        <f t="shared" si="46"/>
        <v>0</v>
      </c>
      <c r="AX212">
        <f t="shared" si="47"/>
        <v>0</v>
      </c>
      <c r="AY212">
        <f t="shared" si="48"/>
        <v>0</v>
      </c>
      <c r="AZ212" t="s">
        <v>1552</v>
      </c>
      <c r="BA212" t="s">
        <v>2114</v>
      </c>
      <c r="BB212">
        <f>SUMPRODUCT((Model_rxn!A$2:A$1901=AG212)*(Model_rxn!V$2:V$1901))</f>
        <v>0</v>
      </c>
      <c r="BC212">
        <v>0</v>
      </c>
      <c r="BD212">
        <v>1</v>
      </c>
    </row>
    <row r="213" spans="1:56">
      <c r="A213" s="1" t="s">
        <v>221</v>
      </c>
      <c r="B213" s="1">
        <v>11.071357759588601</v>
      </c>
      <c r="C213" s="1">
        <v>6.9293263610161304</v>
      </c>
      <c r="D213" s="1">
        <v>6.5164403232261696</v>
      </c>
      <c r="E213" s="1">
        <v>13.388918348632901</v>
      </c>
      <c r="F213" s="1">
        <v>10.103769874441999</v>
      </c>
      <c r="G213" s="1">
        <v>13.7646237624576</v>
      </c>
      <c r="H213" s="1"/>
      <c r="I213" s="1">
        <v>6.7752739401481215</v>
      </c>
      <c r="J213" s="1">
        <v>6.6486812609653763</v>
      </c>
      <c r="K213" s="1">
        <v>7.9977871854161098</v>
      </c>
      <c r="L213" s="1">
        <v>4.6797946848848913</v>
      </c>
      <c r="M213" s="1">
        <v>6.2965928041478438</v>
      </c>
      <c r="N213" s="1">
        <v>4.2540257031380833</v>
      </c>
      <c r="O213" s="1"/>
      <c r="P213" s="1">
        <v>7.1405807955098695</v>
      </c>
      <c r="Q213" s="1">
        <v>0.74505605344680859</v>
      </c>
      <c r="R213" s="1">
        <v>5.0768043973902728</v>
      </c>
      <c r="S213" s="1">
        <v>1.077605041005083</v>
      </c>
      <c r="T213" s="1">
        <f t="shared" si="37"/>
        <v>1.4065109144603798</v>
      </c>
      <c r="U213" s="1">
        <f t="shared" si="38"/>
        <v>5.972360064029026E-2</v>
      </c>
      <c r="V213" s="1" t="s">
        <v>1188</v>
      </c>
      <c r="W213" s="1" t="s">
        <v>4502</v>
      </c>
      <c r="X213" s="1">
        <f>SUMPRODUCT((Model_rxn!A$2:A$1901=Normalized_Fluxes!A213)*(Model_rxn!T$2:T$1901))</f>
        <v>0</v>
      </c>
      <c r="Y213" s="1">
        <f>SUMPRODUCT((Model_rxn!A$2:A$1901=Normalized_Fluxes!A213)*(Model_rxn!D$2:D$1901))</f>
        <v>0</v>
      </c>
      <c r="Z213" s="1">
        <f>SUMPRODUCT((Model_rxn!A$2:A$1901=Normalized_Fluxes!A213)*(Model_rxn!U$2:U$1901))</f>
        <v>0</v>
      </c>
      <c r="AA213" s="1">
        <f>SUMPRODUCT((Model_rxn!A$2:A$1901=Normalized_Fluxes!A213)*(Model_rxn!S$2:S$1901))</f>
        <v>0</v>
      </c>
      <c r="AB213" s="1">
        <f>SUMPRODUCT((Model_rxn!A$2:A$1901=Normalized_Fluxes!A213)*(Model_rxn!V$2:V$1901))</f>
        <v>1</v>
      </c>
      <c r="AC213" s="1">
        <f>SUMPRODUCT((Model_rxn!A$2:A$1901=Normalized_Fluxes!A213)*(Model_rxn!Z$2:Z$1901))</f>
        <v>0</v>
      </c>
      <c r="AD213" s="1">
        <f>SUMPRODUCT((Model_rxn!A$2:A$1901=Normalized_Fluxes!A213)*(Model_rxn!AA$2:AA$1901))</f>
        <v>0</v>
      </c>
      <c r="AE213" s="1"/>
      <c r="AF213" s="75"/>
      <c r="AG213" s="1" t="s">
        <v>233</v>
      </c>
      <c r="AH213" s="1">
        <v>1.4149772217855801E-2</v>
      </c>
      <c r="AI213" s="1">
        <v>9.6295246553601208E-3</v>
      </c>
      <c r="AJ213" s="1">
        <v>1.9380210019023101E-2</v>
      </c>
      <c r="AK213" s="1">
        <v>5.3136621022966402E-2</v>
      </c>
      <c r="AL213" s="1">
        <v>5.0369813766321297E-2</v>
      </c>
      <c r="AM213" s="1">
        <v>5.3772733871680502E-2</v>
      </c>
      <c r="AN213" s="2"/>
      <c r="AO213">
        <f t="shared" si="39"/>
        <v>2.9054461801095333E-2</v>
      </c>
      <c r="AP213">
        <f t="shared" si="40"/>
        <v>2.9310861801711434E-2</v>
      </c>
      <c r="AQ213">
        <f t="shared" si="41"/>
        <v>5.0251438571495013E-2</v>
      </c>
      <c r="AR213">
        <f t="shared" si="42"/>
        <v>2.8609812659999966E-2</v>
      </c>
      <c r="AS213">
        <f t="shared" si="43"/>
        <v>2.8631735339052878E-2</v>
      </c>
      <c r="AT213">
        <f t="shared" si="44"/>
        <v>2.8619344256523765E-2</v>
      </c>
      <c r="AV213">
        <f t="shared" si="45"/>
        <v>3.6205587391433924E-2</v>
      </c>
      <c r="AW213">
        <f t="shared" si="46"/>
        <v>1.2164739486293855E-2</v>
      </c>
      <c r="AX213">
        <f t="shared" si="47"/>
        <v>2.8620297418525537E-2</v>
      </c>
      <c r="AY213">
        <f t="shared" si="48"/>
        <v>1.0992377020711166E-5</v>
      </c>
      <c r="AZ213" t="s">
        <v>1243</v>
      </c>
      <c r="BA213" t="s">
        <v>4459</v>
      </c>
      <c r="BB213">
        <f>SUMPRODUCT((Model_rxn!A$2:A$1901=AG213)*(Model_rxn!V$2:V$1901))</f>
        <v>1</v>
      </c>
      <c r="BC213">
        <v>0</v>
      </c>
      <c r="BD213">
        <v>0</v>
      </c>
    </row>
    <row r="214" spans="1:56">
      <c r="A214" s="1" t="s">
        <v>222</v>
      </c>
      <c r="B214" s="1">
        <v>0</v>
      </c>
      <c r="C214" s="1">
        <v>0</v>
      </c>
      <c r="D214" s="1">
        <v>0</v>
      </c>
      <c r="E214" s="1">
        <v>0.17483380703472501</v>
      </c>
      <c r="F214" s="1">
        <v>0</v>
      </c>
      <c r="G214" s="1">
        <v>2.5344381158259699E-3</v>
      </c>
      <c r="H214" s="1"/>
      <c r="I214" s="1">
        <v>0</v>
      </c>
      <c r="J214" s="1">
        <v>0</v>
      </c>
      <c r="K214" s="1">
        <v>0</v>
      </c>
      <c r="L214" s="1">
        <v>6.1109217309017284E-2</v>
      </c>
      <c r="M214" s="1">
        <v>0</v>
      </c>
      <c r="N214" s="1">
        <v>7.8328075462133376E-4</v>
      </c>
      <c r="O214" s="1"/>
      <c r="P214" s="1">
        <v>0</v>
      </c>
      <c r="Q214" s="1">
        <v>0</v>
      </c>
      <c r="R214" s="1">
        <v>2.063083268787954E-2</v>
      </c>
      <c r="S214" s="1">
        <v>3.5057497034695878E-2</v>
      </c>
      <c r="T214" s="1">
        <f t="shared" si="37"/>
        <v>0</v>
      </c>
      <c r="U214" s="1">
        <f t="shared" si="38"/>
        <v>0.41529744705728167</v>
      </c>
      <c r="V214" s="1" t="s">
        <v>1647</v>
      </c>
      <c r="W214" s="1" t="s">
        <v>6581</v>
      </c>
      <c r="X214" s="1">
        <f>SUMPRODUCT((Model_rxn!A$2:A$1901=Normalized_Fluxes!A214)*(Model_rxn!T$2:T$1901))</f>
        <v>0</v>
      </c>
      <c r="Y214" s="1">
        <f>SUMPRODUCT((Model_rxn!A$2:A$1901=Normalized_Fluxes!A214)*(Model_rxn!D$2:D$1901))</f>
        <v>0</v>
      </c>
      <c r="Z214" s="1">
        <f>SUMPRODUCT((Model_rxn!A$2:A$1901=Normalized_Fluxes!A214)*(Model_rxn!U$2:U$1901))</f>
        <v>1</v>
      </c>
      <c r="AA214" s="1">
        <f>SUMPRODUCT((Model_rxn!A$2:A$1901=Normalized_Fluxes!A214)*(Model_rxn!S$2:S$1901))</f>
        <v>1</v>
      </c>
      <c r="AB214" s="1">
        <f>SUMPRODUCT((Model_rxn!A$2:A$1901=Normalized_Fluxes!A214)*(Model_rxn!V$2:V$1901))</f>
        <v>1</v>
      </c>
      <c r="AC214" s="1">
        <f>SUMPRODUCT((Model_rxn!A$2:A$1901=Normalized_Fluxes!A214)*(Model_rxn!Z$2:Z$1901))</f>
        <v>0</v>
      </c>
      <c r="AD214" s="1">
        <f>SUMPRODUCT((Model_rxn!A$2:A$1901=Normalized_Fluxes!A214)*(Model_rxn!AA$2:AA$1901))</f>
        <v>0</v>
      </c>
      <c r="AE214" s="1"/>
      <c r="AF214" s="75"/>
      <c r="AG214" s="1" t="s">
        <v>234</v>
      </c>
      <c r="AH214" s="1">
        <v>7.5973338659548003E-7</v>
      </c>
      <c r="AI214" s="1">
        <v>5.1250824912574398E-7</v>
      </c>
      <c r="AJ214" s="1">
        <v>6.0163705734835897E-7</v>
      </c>
      <c r="AK214" s="1">
        <v>2.8973670600689501E-6</v>
      </c>
      <c r="AL214" s="1">
        <v>2.7443991272259501E-6</v>
      </c>
      <c r="AM214" s="1">
        <v>2.9310757118657599E-6</v>
      </c>
      <c r="AN214" s="1"/>
      <c r="AO214">
        <f t="shared" si="39"/>
        <v>1.5600000000000084E-6</v>
      </c>
      <c r="AP214">
        <f t="shared" si="40"/>
        <v>1.5599999999999988E-6</v>
      </c>
      <c r="AQ214">
        <f t="shared" si="41"/>
        <v>1.5600000000000024E-6</v>
      </c>
      <c r="AR214">
        <f t="shared" si="42"/>
        <v>1.5599999999999993E-6</v>
      </c>
      <c r="AS214">
        <f t="shared" si="43"/>
        <v>1.5599999999999978E-6</v>
      </c>
      <c r="AT214">
        <f t="shared" si="44"/>
        <v>1.5600000000000009E-6</v>
      </c>
      <c r="AV214">
        <f t="shared" si="45"/>
        <v>1.5600000000000031E-6</v>
      </c>
      <c r="AW214">
        <f t="shared" si="46"/>
        <v>4.8148812855344393E-21</v>
      </c>
      <c r="AX214">
        <f t="shared" si="47"/>
        <v>1.5599999999999995E-6</v>
      </c>
      <c r="AY214">
        <f t="shared" si="48"/>
        <v>1.5987396282473474E-21</v>
      </c>
      <c r="AZ214" t="s">
        <v>1243</v>
      </c>
      <c r="BA214" t="s">
        <v>3353</v>
      </c>
      <c r="BB214">
        <f>SUMPRODUCT((Model_rxn!A$2:A$1901=AG214)*(Model_rxn!V$2:V$1901))</f>
        <v>1</v>
      </c>
      <c r="BC214">
        <v>0</v>
      </c>
      <c r="BD214">
        <v>0</v>
      </c>
    </row>
    <row r="215" spans="1:56">
      <c r="A215" s="1" t="s">
        <v>223</v>
      </c>
      <c r="B215" s="1">
        <v>1.3727138514980399</v>
      </c>
      <c r="C215" s="1">
        <v>1.26809060118543</v>
      </c>
      <c r="D215" s="1">
        <v>0.98265062341965204</v>
      </c>
      <c r="E215" s="1">
        <v>0.86384105960264901</v>
      </c>
      <c r="F215" s="1">
        <v>0.62460396039603905</v>
      </c>
      <c r="G215" s="1">
        <v>0.88422913117546798</v>
      </c>
      <c r="H215" s="1"/>
      <c r="I215" s="1">
        <v>0.84005165285893746</v>
      </c>
      <c r="J215" s="1">
        <v>1.2167315808273649</v>
      </c>
      <c r="K215" s="1">
        <v>1.2060312339108452</v>
      </c>
      <c r="L215" s="1">
        <v>0.3019361754287333</v>
      </c>
      <c r="M215" s="1">
        <v>0.3892484539281082</v>
      </c>
      <c r="N215" s="1">
        <v>0.27327542811183203</v>
      </c>
      <c r="O215" s="1"/>
      <c r="P215" s="1">
        <v>1.0876048225323827</v>
      </c>
      <c r="Q215" s="1">
        <v>0.21445408183935413</v>
      </c>
      <c r="R215" s="1">
        <v>0.32148668582289119</v>
      </c>
      <c r="S215" s="1">
        <v>6.0407801828486644E-2</v>
      </c>
      <c r="T215" s="1">
        <f t="shared" si="37"/>
        <v>3.3830477916947088</v>
      </c>
      <c r="U215" s="1">
        <f t="shared" si="38"/>
        <v>1.8937218023332616E-2</v>
      </c>
      <c r="V215" s="1" t="s">
        <v>1552</v>
      </c>
      <c r="W215" s="1" t="s">
        <v>2114</v>
      </c>
      <c r="X215" s="1">
        <f>SUMPRODUCT((Model_rxn!A$2:A$1901=Normalized_Fluxes!A215)*(Model_rxn!T$2:T$1901))</f>
        <v>0</v>
      </c>
      <c r="Y215" s="1">
        <f>SUMPRODUCT((Model_rxn!A$2:A$1901=Normalized_Fluxes!A215)*(Model_rxn!D$2:D$1901))</f>
        <v>1</v>
      </c>
      <c r="Z215" s="1">
        <f>SUMPRODUCT((Model_rxn!A$2:A$1901=Normalized_Fluxes!A215)*(Model_rxn!U$2:U$1901))</f>
        <v>1</v>
      </c>
      <c r="AA215" s="1">
        <f>SUMPRODUCT((Model_rxn!A$2:A$1901=Normalized_Fluxes!A215)*(Model_rxn!S$2:S$1901))</f>
        <v>1</v>
      </c>
      <c r="AB215" s="1">
        <f>SUMPRODUCT((Model_rxn!A$2:A$1901=Normalized_Fluxes!A215)*(Model_rxn!V$2:V$1901))</f>
        <v>0</v>
      </c>
      <c r="AC215" s="1">
        <f>SUMPRODUCT((Model_rxn!A$2:A$1901=Normalized_Fluxes!A215)*(Model_rxn!Z$2:Z$1901))</f>
        <v>0</v>
      </c>
      <c r="AD215" s="1">
        <f>SUMPRODUCT((Model_rxn!A$2:A$1901=Normalized_Fluxes!A215)*(Model_rxn!AA$2:AA$1901))</f>
        <v>0</v>
      </c>
      <c r="AE215" s="1"/>
      <c r="AF215" s="75"/>
      <c r="AG215" s="1" t="s">
        <v>235</v>
      </c>
      <c r="AH215" s="1">
        <v>0</v>
      </c>
      <c r="AI215" s="1">
        <v>0</v>
      </c>
      <c r="AJ215" s="1">
        <v>0</v>
      </c>
      <c r="AK215" s="1">
        <v>0</v>
      </c>
      <c r="AL215" s="1">
        <v>0</v>
      </c>
      <c r="AM215" s="1">
        <v>0</v>
      </c>
      <c r="AN215" s="1"/>
      <c r="AO215">
        <f t="shared" si="39"/>
        <v>0</v>
      </c>
      <c r="AP215">
        <f t="shared" si="40"/>
        <v>0</v>
      </c>
      <c r="AQ215">
        <f t="shared" si="41"/>
        <v>0</v>
      </c>
      <c r="AR215">
        <f t="shared" si="42"/>
        <v>0</v>
      </c>
      <c r="AS215">
        <f t="shared" si="43"/>
        <v>0</v>
      </c>
      <c r="AT215">
        <f t="shared" si="44"/>
        <v>0</v>
      </c>
      <c r="AV215">
        <f t="shared" si="45"/>
        <v>0</v>
      </c>
      <c r="AW215">
        <f t="shared" si="46"/>
        <v>0</v>
      </c>
      <c r="AX215">
        <f t="shared" si="47"/>
        <v>0</v>
      </c>
      <c r="AY215">
        <f t="shared" si="48"/>
        <v>0</v>
      </c>
      <c r="AZ215" t="s">
        <v>1548</v>
      </c>
      <c r="BA215" t="s">
        <v>7292</v>
      </c>
      <c r="BB215">
        <f>SUMPRODUCT((Model_rxn!A$2:A$1901=AG215)*(Model_rxn!V$2:V$1901))</f>
        <v>1</v>
      </c>
      <c r="BC215">
        <v>1</v>
      </c>
      <c r="BD215">
        <v>0</v>
      </c>
    </row>
    <row r="216" spans="1:56">
      <c r="A216" s="1" t="s">
        <v>224</v>
      </c>
      <c r="B216" s="1">
        <v>4.3566362715298803</v>
      </c>
      <c r="C216" s="1">
        <v>3.8262066045723899</v>
      </c>
      <c r="D216" s="1">
        <v>3.2326270816984901</v>
      </c>
      <c r="E216" s="1">
        <v>3.14569536423841</v>
      </c>
      <c r="F216" s="1">
        <v>2.93935643564356</v>
      </c>
      <c r="G216" s="1">
        <v>3.88628620102214</v>
      </c>
      <c r="H216" s="1"/>
      <c r="I216" s="1">
        <v>2.6661051732012049</v>
      </c>
      <c r="J216" s="1">
        <v>3.6712411606879418</v>
      </c>
      <c r="K216" s="1">
        <v>3.9674825774261815</v>
      </c>
      <c r="L216" s="1">
        <v>1.0995069252426271</v>
      </c>
      <c r="M216" s="1">
        <v>1.8317846518175009</v>
      </c>
      <c r="N216" s="1">
        <v>1.2010761553824902</v>
      </c>
      <c r="O216" s="1"/>
      <c r="P216" s="1">
        <v>3.4349429704384424</v>
      </c>
      <c r="Q216" s="1">
        <v>0.68210953159534815</v>
      </c>
      <c r="R216" s="1">
        <v>1.3774559108142059</v>
      </c>
      <c r="S216" s="1">
        <v>0.3967241243030607</v>
      </c>
      <c r="T216" s="1">
        <f t="shared" si="37"/>
        <v>2.4936863267065066</v>
      </c>
      <c r="U216" s="1">
        <f t="shared" si="38"/>
        <v>1.7482711606247495E-2</v>
      </c>
      <c r="V216" s="1" t="s">
        <v>1137</v>
      </c>
      <c r="W216" s="1" t="s">
        <v>5514</v>
      </c>
      <c r="X216" s="1">
        <f>SUMPRODUCT((Model_rxn!A$2:A$1901=Normalized_Fluxes!A216)*(Model_rxn!T$2:T$1901))</f>
        <v>0</v>
      </c>
      <c r="Y216" s="1">
        <f>SUMPRODUCT((Model_rxn!A$2:A$1901=Normalized_Fluxes!A216)*(Model_rxn!D$2:D$1901))</f>
        <v>0</v>
      </c>
      <c r="Z216" s="1">
        <f>SUMPRODUCT((Model_rxn!A$2:A$1901=Normalized_Fluxes!A216)*(Model_rxn!U$2:U$1901))</f>
        <v>0</v>
      </c>
      <c r="AA216" s="1">
        <f>SUMPRODUCT((Model_rxn!A$2:A$1901=Normalized_Fluxes!A216)*(Model_rxn!S$2:S$1901))</f>
        <v>0</v>
      </c>
      <c r="AB216" s="1">
        <f>SUMPRODUCT((Model_rxn!A$2:A$1901=Normalized_Fluxes!A216)*(Model_rxn!V$2:V$1901))</f>
        <v>0</v>
      </c>
      <c r="AC216" s="1">
        <f>SUMPRODUCT((Model_rxn!A$2:A$1901=Normalized_Fluxes!A216)*(Model_rxn!Z$2:Z$1901))</f>
        <v>0</v>
      </c>
      <c r="AD216" s="1">
        <f>SUMPRODUCT((Model_rxn!A$2:A$1901=Normalized_Fluxes!A216)*(Model_rxn!AA$2:AA$1901))</f>
        <v>0</v>
      </c>
      <c r="AE216" s="1">
        <v>1</v>
      </c>
      <c r="AF216" s="75"/>
      <c r="AG216" s="1" t="s">
        <v>236</v>
      </c>
      <c r="AH216" s="1">
        <v>0.10140464207916999</v>
      </c>
      <c r="AI216" s="1">
        <v>5.8075075233620099E-2</v>
      </c>
      <c r="AJ216" s="1">
        <v>5.2458458571995603E-2</v>
      </c>
      <c r="AK216" s="1">
        <v>0.42715668687090902</v>
      </c>
      <c r="AL216" s="1">
        <v>0.51288167938931295</v>
      </c>
      <c r="AM216" s="1">
        <v>0.28137789904501997</v>
      </c>
      <c r="AN216" s="1"/>
      <c r="AO216">
        <f t="shared" si="39"/>
        <v>0.20821941543518732</v>
      </c>
      <c r="AP216">
        <f t="shared" si="40"/>
        <v>0.17677201785335414</v>
      </c>
      <c r="AQ216">
        <f t="shared" si="41"/>
        <v>0.13602086901526941</v>
      </c>
      <c r="AR216">
        <f t="shared" si="42"/>
        <v>0.22998964843024061</v>
      </c>
      <c r="AS216">
        <f t="shared" si="43"/>
        <v>0.2915375580431942</v>
      </c>
      <c r="AT216">
        <f t="shared" si="44"/>
        <v>0.14975714231237669</v>
      </c>
      <c r="AV216">
        <f t="shared" si="45"/>
        <v>0.17367076743460363</v>
      </c>
      <c r="AW216">
        <f t="shared" si="46"/>
        <v>3.6199044765119308E-2</v>
      </c>
      <c r="AX216">
        <f t="shared" si="47"/>
        <v>0.22376144959527053</v>
      </c>
      <c r="AY216">
        <f t="shared" si="48"/>
        <v>7.1095108247662159E-2</v>
      </c>
      <c r="AZ216" t="s">
        <v>1243</v>
      </c>
      <c r="BA216" t="s">
        <v>4799</v>
      </c>
      <c r="BB216">
        <f>SUMPRODUCT((Model_rxn!A$2:A$1901=AG216)*(Model_rxn!V$2:V$1901))</f>
        <v>1</v>
      </c>
      <c r="BC216">
        <v>0</v>
      </c>
      <c r="BD216">
        <v>0</v>
      </c>
    </row>
    <row r="217" spans="1:56">
      <c r="A217" s="1" t="s">
        <v>225</v>
      </c>
      <c r="B217" s="1">
        <v>1.77666811404924</v>
      </c>
      <c r="C217" s="1">
        <v>1.0055038103309899</v>
      </c>
      <c r="D217" s="1">
        <v>0.78472403872001395</v>
      </c>
      <c r="E217" s="1">
        <v>5.3549254966928803</v>
      </c>
      <c r="F217" s="1">
        <v>9.6976661951921397</v>
      </c>
      <c r="G217" s="1">
        <v>5.5632453151629297</v>
      </c>
      <c r="H217" s="1"/>
      <c r="I217" s="1">
        <v>1.0872571761114529</v>
      </c>
      <c r="J217" s="1">
        <v>0.96477983475966556</v>
      </c>
      <c r="K217" s="1">
        <v>0.96311107746870972</v>
      </c>
      <c r="L217" s="1">
        <v>1.8716935322812482</v>
      </c>
      <c r="M217" s="1">
        <v>6.0435120693054092</v>
      </c>
      <c r="N217" s="1">
        <v>1.7193487429793841</v>
      </c>
      <c r="O217" s="1"/>
      <c r="P217" s="1">
        <v>1.0050493627799428</v>
      </c>
      <c r="Q217" s="1">
        <v>7.1198943933778583E-2</v>
      </c>
      <c r="R217" s="1">
        <v>3.2115181148553469</v>
      </c>
      <c r="S217" s="1">
        <v>2.4537613071034712</v>
      </c>
      <c r="T217" s="1">
        <f t="shared" si="37"/>
        <v>0.31295148488527591</v>
      </c>
      <c r="U217" s="1">
        <f t="shared" si="38"/>
        <v>0.25959812095842827</v>
      </c>
      <c r="V217" s="1" t="s">
        <v>1137</v>
      </c>
      <c r="W217" s="1" t="s">
        <v>1885</v>
      </c>
      <c r="X217" s="1">
        <f>SUMPRODUCT((Model_rxn!A$2:A$1901=Normalized_Fluxes!A217)*(Model_rxn!T$2:T$1901))</f>
        <v>0</v>
      </c>
      <c r="Y217" s="1">
        <f>SUMPRODUCT((Model_rxn!A$2:A$1901=Normalized_Fluxes!A217)*(Model_rxn!D$2:D$1901))</f>
        <v>1</v>
      </c>
      <c r="Z217" s="1">
        <f>SUMPRODUCT((Model_rxn!A$2:A$1901=Normalized_Fluxes!A217)*(Model_rxn!U$2:U$1901))</f>
        <v>0</v>
      </c>
      <c r="AA217" s="1">
        <f>SUMPRODUCT((Model_rxn!A$2:A$1901=Normalized_Fluxes!A217)*(Model_rxn!S$2:S$1901))</f>
        <v>0</v>
      </c>
      <c r="AB217" s="1">
        <f>SUMPRODUCT((Model_rxn!A$2:A$1901=Normalized_Fluxes!A217)*(Model_rxn!V$2:V$1901))</f>
        <v>0</v>
      </c>
      <c r="AC217" s="1">
        <f>SUMPRODUCT((Model_rxn!A$2:A$1901=Normalized_Fluxes!A217)*(Model_rxn!Z$2:Z$1901))</f>
        <v>0</v>
      </c>
      <c r="AD217" s="1">
        <f>SUMPRODUCT((Model_rxn!A$2:A$1901=Normalized_Fluxes!A217)*(Model_rxn!AA$2:AA$1901))</f>
        <v>0</v>
      </c>
      <c r="AE217" s="1"/>
      <c r="AF217" s="75"/>
      <c r="AG217" s="1" t="s">
        <v>237</v>
      </c>
      <c r="AH217" s="1">
        <v>0.14355579471157301</v>
      </c>
      <c r="AI217" s="1">
        <v>0.34334925589791898</v>
      </c>
      <c r="AJ217" s="1">
        <v>0.51777747286541798</v>
      </c>
      <c r="AK217" s="1">
        <v>1.75403001047379</v>
      </c>
      <c r="AL217" s="1">
        <v>1.3719039345305599</v>
      </c>
      <c r="AM217" s="1">
        <v>0.67054213614028402</v>
      </c>
      <c r="AN217" s="1"/>
      <c r="AO217">
        <f t="shared" si="39"/>
        <v>0.29477056517630135</v>
      </c>
      <c r="AP217">
        <f t="shared" si="40"/>
        <v>1.0451048156091973</v>
      </c>
      <c r="AQ217">
        <f t="shared" si="41"/>
        <v>1.3425583544172566</v>
      </c>
      <c r="AR217">
        <f t="shared" si="42"/>
        <v>0.94440461274312759</v>
      </c>
      <c r="AS217">
        <f t="shared" si="43"/>
        <v>0.77983195543097372</v>
      </c>
      <c r="AT217">
        <f t="shared" si="44"/>
        <v>0.35688117101314626</v>
      </c>
      <c r="AV217">
        <f t="shared" si="45"/>
        <v>0.89414457840091843</v>
      </c>
      <c r="AW217">
        <f t="shared" si="46"/>
        <v>0.53995977418146335</v>
      </c>
      <c r="AX217">
        <f t="shared" si="47"/>
        <v>0.69370591306241591</v>
      </c>
      <c r="AY217">
        <f t="shared" si="48"/>
        <v>0.30308286000055079</v>
      </c>
      <c r="AZ217" t="s">
        <v>1552</v>
      </c>
      <c r="BA217" t="s">
        <v>2650</v>
      </c>
      <c r="BB217">
        <f>SUMPRODUCT((Model_rxn!A$2:A$1901=AG217)*(Model_rxn!V$2:V$1901))</f>
        <v>0</v>
      </c>
      <c r="BC217">
        <v>0</v>
      </c>
      <c r="BD217">
        <v>1</v>
      </c>
    </row>
    <row r="218" spans="1:56">
      <c r="A218" s="1" t="s">
        <v>226</v>
      </c>
      <c r="B218" s="1">
        <v>0.14835721522651599</v>
      </c>
      <c r="C218" s="1">
        <v>8.9966130397967803E-2</v>
      </c>
      <c r="D218" s="1">
        <v>8.0652192867730399E-2</v>
      </c>
      <c r="E218" s="1">
        <v>0.23592715231788</v>
      </c>
      <c r="F218" s="1">
        <v>4.3003614788176402E-2</v>
      </c>
      <c r="G218" s="1">
        <v>0.20136658314127001</v>
      </c>
      <c r="H218" s="1"/>
      <c r="I218" s="1">
        <v>9.0789295765157388E-2</v>
      </c>
      <c r="J218" s="1">
        <v>8.6322406267904703E-2</v>
      </c>
      <c r="K218" s="1">
        <v>9.8986416294517043E-2</v>
      </c>
      <c r="L218" s="1">
        <v>8.2463019393196779E-2</v>
      </c>
      <c r="M218" s="1">
        <v>2.6799526789749995E-2</v>
      </c>
      <c r="N218" s="1">
        <v>6.2233347980962896E-2</v>
      </c>
      <c r="O218" s="1"/>
      <c r="P218" s="1">
        <v>9.2032706109193049E-2</v>
      </c>
      <c r="Q218" s="1">
        <v>6.4229151832540668E-3</v>
      </c>
      <c r="R218" s="1">
        <v>5.7165298054636556E-2</v>
      </c>
      <c r="S218" s="1">
        <v>2.8175697857289985E-2</v>
      </c>
      <c r="T218" s="1">
        <f t="shared" si="37"/>
        <v>1.6099401077421387</v>
      </c>
      <c r="U218" s="1">
        <f t="shared" si="38"/>
        <v>0.15971644101128538</v>
      </c>
      <c r="V218" s="1" t="s">
        <v>1548</v>
      </c>
      <c r="W218" s="1" t="s">
        <v>6993</v>
      </c>
      <c r="X218" s="1">
        <f>SUMPRODUCT((Model_rxn!A$2:A$1901=Normalized_Fluxes!A218)*(Model_rxn!T$2:T$1901))</f>
        <v>1</v>
      </c>
      <c r="Y218" s="1">
        <f>SUMPRODUCT((Model_rxn!A$2:A$1901=Normalized_Fluxes!A218)*(Model_rxn!D$2:D$1901))</f>
        <v>0</v>
      </c>
      <c r="Z218" s="1">
        <f>SUMPRODUCT((Model_rxn!A$2:A$1901=Normalized_Fluxes!A218)*(Model_rxn!U$2:U$1901))</f>
        <v>0</v>
      </c>
      <c r="AA218" s="1">
        <f>SUMPRODUCT((Model_rxn!A$2:A$1901=Normalized_Fluxes!A218)*(Model_rxn!S$2:S$1901))</f>
        <v>0</v>
      </c>
      <c r="AB218" s="1">
        <f>SUMPRODUCT((Model_rxn!A$2:A$1901=Normalized_Fluxes!A218)*(Model_rxn!V$2:V$1901))</f>
        <v>1</v>
      </c>
      <c r="AC218" s="1">
        <f>SUMPRODUCT((Model_rxn!A$2:A$1901=Normalized_Fluxes!A218)*(Model_rxn!Z$2:Z$1901))</f>
        <v>0</v>
      </c>
      <c r="AD218" s="1">
        <f>SUMPRODUCT((Model_rxn!A$2:A$1901=Normalized_Fluxes!A218)*(Model_rxn!AA$2:AA$1901))</f>
        <v>0</v>
      </c>
      <c r="AE218" s="1"/>
      <c r="AF218" s="75"/>
      <c r="AG218" s="1" t="s">
        <v>238</v>
      </c>
      <c r="AH218" s="1">
        <v>1.31450461922213E-2</v>
      </c>
      <c r="AI218" s="1">
        <v>1.18789926636964E-2</v>
      </c>
      <c r="AJ218" s="1">
        <v>9.9245732417330094E-3</v>
      </c>
      <c r="AK218" s="1">
        <v>3.5494557494530399E-2</v>
      </c>
      <c r="AL218" s="1">
        <v>0.30814303853549002</v>
      </c>
      <c r="AM218" s="1">
        <v>3.5765407022699902</v>
      </c>
      <c r="AN218" s="1"/>
      <c r="AO218">
        <f t="shared" si="39"/>
        <v>2.6991405697935848E-2</v>
      </c>
      <c r="AP218">
        <f t="shared" si="40"/>
        <v>3.6157912749653576E-2</v>
      </c>
      <c r="AQ218">
        <f t="shared" si="41"/>
        <v>2.5733677917613648E-2</v>
      </c>
      <c r="AR218">
        <f t="shared" si="42"/>
        <v>1.9110975083063753E-2</v>
      </c>
      <c r="AS218">
        <f t="shared" si="43"/>
        <v>0.17515788259314177</v>
      </c>
      <c r="AT218">
        <f t="shared" si="44"/>
        <v>1.903534416717489</v>
      </c>
      <c r="AV218">
        <f t="shared" si="45"/>
        <v>2.9627665455067689E-2</v>
      </c>
      <c r="AW218">
        <f t="shared" si="46"/>
        <v>5.6902167874944192E-3</v>
      </c>
      <c r="AX218">
        <f t="shared" si="47"/>
        <v>0.69926775813123154</v>
      </c>
      <c r="AY218">
        <f t="shared" si="48"/>
        <v>1.0458399964013361</v>
      </c>
      <c r="AZ218" t="s">
        <v>7304</v>
      </c>
      <c r="BA218" t="s">
        <v>7332</v>
      </c>
      <c r="BB218">
        <f>SUMPRODUCT((Model_rxn!A$2:A$1901=AG218)*(Model_rxn!V$2:V$1901))</f>
        <v>1</v>
      </c>
      <c r="BC218">
        <v>0</v>
      </c>
      <c r="BD218">
        <v>0</v>
      </c>
    </row>
    <row r="219" spans="1:56">
      <c r="A219" s="1" t="s">
        <v>227</v>
      </c>
      <c r="B219" s="1">
        <v>1.7347234759768E-18</v>
      </c>
      <c r="C219" s="1">
        <v>5.2041704279304197E-18</v>
      </c>
      <c r="D219" s="1">
        <v>4.33680868994201E-19</v>
      </c>
      <c r="E219" s="1">
        <v>1.0408340855860799E-17</v>
      </c>
      <c r="F219" s="1">
        <v>0</v>
      </c>
      <c r="G219" s="1">
        <v>1.7347234759768E-18</v>
      </c>
      <c r="H219" s="1"/>
      <c r="I219" s="1">
        <v>1.0615885617073143E-18</v>
      </c>
      <c r="J219" s="1">
        <v>4.9933959811321701E-18</v>
      </c>
      <c r="K219" s="1">
        <v>5.3226717725618016E-19</v>
      </c>
      <c r="L219" s="1">
        <v>3.6380009906252915E-18</v>
      </c>
      <c r="M219" s="1">
        <v>0</v>
      </c>
      <c r="N219" s="1">
        <v>5.361249520506158E-19</v>
      </c>
      <c r="O219" s="1"/>
      <c r="P219" s="1">
        <v>2.1957505733652215E-18</v>
      </c>
      <c r="Q219" s="1">
        <v>2.437244376895542E-18</v>
      </c>
      <c r="R219" s="1">
        <v>1.3913753142253025E-18</v>
      </c>
      <c r="S219" s="1">
        <v>1.9640144318328212E-18</v>
      </c>
      <c r="T219" s="1">
        <f t="shared" si="37"/>
        <v>1.5781152295258187</v>
      </c>
      <c r="U219" s="1">
        <f t="shared" si="38"/>
        <v>0.68025407376054203</v>
      </c>
      <c r="V219" s="1" t="s">
        <v>1552</v>
      </c>
      <c r="W219" s="1" t="s">
        <v>2678</v>
      </c>
      <c r="X219" s="1">
        <f>SUMPRODUCT((Model_rxn!A$2:A$1901=Normalized_Fluxes!A219)*(Model_rxn!T$2:T$1901))</f>
        <v>0</v>
      </c>
      <c r="Y219" s="1">
        <f>SUMPRODUCT((Model_rxn!A$2:A$1901=Normalized_Fluxes!A219)*(Model_rxn!D$2:D$1901))</f>
        <v>1</v>
      </c>
      <c r="Z219" s="1">
        <f>SUMPRODUCT((Model_rxn!A$2:A$1901=Normalized_Fluxes!A219)*(Model_rxn!U$2:U$1901))</f>
        <v>1</v>
      </c>
      <c r="AA219" s="1">
        <f>SUMPRODUCT((Model_rxn!A$2:A$1901=Normalized_Fluxes!A219)*(Model_rxn!S$2:S$1901))</f>
        <v>1</v>
      </c>
      <c r="AB219" s="1">
        <f>SUMPRODUCT((Model_rxn!A$2:A$1901=Normalized_Fluxes!A219)*(Model_rxn!V$2:V$1901))</f>
        <v>0</v>
      </c>
      <c r="AC219" s="1">
        <f>SUMPRODUCT((Model_rxn!A$2:A$1901=Normalized_Fluxes!A219)*(Model_rxn!Z$2:Z$1901))</f>
        <v>0</v>
      </c>
      <c r="AD219" s="1">
        <f>SUMPRODUCT((Model_rxn!A$2:A$1901=Normalized_Fluxes!A219)*(Model_rxn!AA$2:AA$1901))</f>
        <v>0</v>
      </c>
      <c r="AE219" s="1"/>
      <c r="AF219" s="75"/>
      <c r="AG219" s="1" t="s">
        <v>239</v>
      </c>
      <c r="AH219" s="1">
        <v>0</v>
      </c>
      <c r="AI219" s="1">
        <v>0</v>
      </c>
      <c r="AJ219" s="1">
        <v>0</v>
      </c>
      <c r="AK219" s="1">
        <v>0</v>
      </c>
      <c r="AL219" s="1">
        <v>0</v>
      </c>
      <c r="AM219" s="1">
        <v>0</v>
      </c>
      <c r="AN219" s="1"/>
      <c r="AO219">
        <f t="shared" si="39"/>
        <v>0</v>
      </c>
      <c r="AP219">
        <f t="shared" si="40"/>
        <v>0</v>
      </c>
      <c r="AQ219">
        <f t="shared" si="41"/>
        <v>0</v>
      </c>
      <c r="AR219">
        <f t="shared" si="42"/>
        <v>0</v>
      </c>
      <c r="AS219">
        <f t="shared" si="43"/>
        <v>0</v>
      </c>
      <c r="AT219">
        <f t="shared" si="44"/>
        <v>0</v>
      </c>
      <c r="AV219">
        <f t="shared" si="45"/>
        <v>0</v>
      </c>
      <c r="AW219">
        <f t="shared" si="46"/>
        <v>0</v>
      </c>
      <c r="AX219">
        <f t="shared" si="47"/>
        <v>0</v>
      </c>
      <c r="AY219">
        <f t="shared" si="48"/>
        <v>0</v>
      </c>
      <c r="AZ219" t="s">
        <v>1243</v>
      </c>
      <c r="BA219" t="s">
        <v>3708</v>
      </c>
      <c r="BB219">
        <f>SUMPRODUCT((Model_rxn!A$2:A$1901=AG219)*(Model_rxn!V$2:V$1901))</f>
        <v>1</v>
      </c>
      <c r="BC219">
        <v>0</v>
      </c>
      <c r="BD219">
        <v>0</v>
      </c>
    </row>
    <row r="220" spans="1:56">
      <c r="A220" s="1" t="s">
        <v>240</v>
      </c>
      <c r="B220" s="1">
        <v>0</v>
      </c>
      <c r="C220" s="1">
        <v>1.45533446231335</v>
      </c>
      <c r="D220" s="1">
        <v>7.1933036880521301E-2</v>
      </c>
      <c r="E220" s="1">
        <v>0</v>
      </c>
      <c r="F220" s="1">
        <v>0</v>
      </c>
      <c r="G220" s="1">
        <v>0</v>
      </c>
      <c r="H220" s="1"/>
      <c r="I220" s="1">
        <v>0</v>
      </c>
      <c r="J220" s="1">
        <v>1.3963918660920132</v>
      </c>
      <c r="K220" s="1">
        <v>8.8285182098663761E-2</v>
      </c>
      <c r="L220" s="1">
        <v>0</v>
      </c>
      <c r="M220" s="1">
        <v>0</v>
      </c>
      <c r="N220" s="1">
        <v>0</v>
      </c>
      <c r="O220" s="1"/>
      <c r="P220" s="1">
        <v>0.49489234939689225</v>
      </c>
      <c r="Q220" s="1">
        <v>0.78196841515223681</v>
      </c>
      <c r="R220" s="1">
        <v>0</v>
      </c>
      <c r="S220" s="1">
        <v>0</v>
      </c>
      <c r="T220" s="1" t="str">
        <f t="shared" si="37"/>
        <v>NA</v>
      </c>
      <c r="U220" s="1" t="str">
        <f t="shared" si="38"/>
        <v>NA</v>
      </c>
      <c r="V220" s="1" t="s">
        <v>1552</v>
      </c>
      <c r="W220" s="1" t="s">
        <v>2678</v>
      </c>
      <c r="X220" s="1">
        <f>SUMPRODUCT((Model_rxn!A$2:A$1901=Normalized_Fluxes!A220)*(Model_rxn!T$2:T$1901))</f>
        <v>0</v>
      </c>
      <c r="Y220" s="1">
        <f>SUMPRODUCT((Model_rxn!A$2:A$1901=Normalized_Fluxes!A220)*(Model_rxn!D$2:D$1901))</f>
        <v>1</v>
      </c>
      <c r="Z220" s="1">
        <f>SUMPRODUCT((Model_rxn!A$2:A$1901=Normalized_Fluxes!A220)*(Model_rxn!U$2:U$1901))</f>
        <v>1</v>
      </c>
      <c r="AA220" s="1">
        <f>SUMPRODUCT((Model_rxn!A$2:A$1901=Normalized_Fluxes!A220)*(Model_rxn!S$2:S$1901))</f>
        <v>1</v>
      </c>
      <c r="AB220" s="1">
        <f>SUMPRODUCT((Model_rxn!A$2:A$1901=Normalized_Fluxes!A220)*(Model_rxn!V$2:V$1901))</f>
        <v>0</v>
      </c>
      <c r="AC220" s="1">
        <f>SUMPRODUCT((Model_rxn!A$2:A$1901=Normalized_Fluxes!A220)*(Model_rxn!Z$2:Z$1901))</f>
        <v>0</v>
      </c>
      <c r="AD220" s="1">
        <f>SUMPRODUCT((Model_rxn!A$2:A$1901=Normalized_Fluxes!A220)*(Model_rxn!AA$2:AA$1901))</f>
        <v>0</v>
      </c>
      <c r="AE220" s="1"/>
      <c r="AF220" s="75"/>
      <c r="AG220" s="1" t="s">
        <v>241</v>
      </c>
      <c r="AH220" s="1">
        <v>0</v>
      </c>
      <c r="AI220" s="1">
        <v>0</v>
      </c>
      <c r="AJ220" s="1">
        <v>0</v>
      </c>
      <c r="AK220" s="1">
        <v>0</v>
      </c>
      <c r="AL220" s="1">
        <v>0</v>
      </c>
      <c r="AM220" s="1">
        <v>0</v>
      </c>
      <c r="AN220" s="1"/>
      <c r="AO220">
        <f t="shared" si="39"/>
        <v>0</v>
      </c>
      <c r="AP220">
        <f t="shared" si="40"/>
        <v>0</v>
      </c>
      <c r="AQ220">
        <f t="shared" si="41"/>
        <v>0</v>
      </c>
      <c r="AR220">
        <f t="shared" si="42"/>
        <v>0</v>
      </c>
      <c r="AS220">
        <f t="shared" si="43"/>
        <v>0</v>
      </c>
      <c r="AT220">
        <f t="shared" si="44"/>
        <v>0</v>
      </c>
      <c r="AV220">
        <f t="shared" si="45"/>
        <v>0</v>
      </c>
      <c r="AW220">
        <f t="shared" si="46"/>
        <v>0</v>
      </c>
      <c r="AX220">
        <f t="shared" si="47"/>
        <v>0</v>
      </c>
      <c r="AY220">
        <f t="shared" si="48"/>
        <v>0</v>
      </c>
      <c r="AZ220" t="s">
        <v>1137</v>
      </c>
      <c r="BA220" t="s">
        <v>5514</v>
      </c>
      <c r="BB220">
        <f>SUMPRODUCT((Model_rxn!A$2:A$1901=AG220)*(Model_rxn!V$2:V$1901))</f>
        <v>1</v>
      </c>
      <c r="BC220">
        <v>0</v>
      </c>
      <c r="BD220">
        <v>0</v>
      </c>
    </row>
    <row r="221" spans="1:56">
      <c r="A221" s="1" t="s">
        <v>229</v>
      </c>
      <c r="B221" s="1">
        <v>4.4542485331064197E-2</v>
      </c>
      <c r="C221" s="1">
        <v>2.94665715303466E-2</v>
      </c>
      <c r="D221" s="1">
        <v>2.3702529788776801E-2</v>
      </c>
      <c r="E221" s="1">
        <v>7.1362381335449906E-2</v>
      </c>
      <c r="F221" s="1">
        <v>4.1549928206053403E-2</v>
      </c>
      <c r="G221" s="1">
        <v>8.1195168798831693E-2</v>
      </c>
      <c r="H221" s="1"/>
      <c r="I221" s="1">
        <v>2.7258403770000047E-2</v>
      </c>
      <c r="J221" s="1">
        <v>2.8273143989999933E-2</v>
      </c>
      <c r="K221" s="1">
        <v>2.909069670000004E-2</v>
      </c>
      <c r="L221" s="1">
        <v>2.494311221999998E-2</v>
      </c>
      <c r="M221" s="1">
        <v>2.5893600329999999E-2</v>
      </c>
      <c r="N221" s="1">
        <v>2.5093772340000008E-2</v>
      </c>
      <c r="O221" s="1"/>
      <c r="P221" s="1">
        <v>2.8207414820000009E-2</v>
      </c>
      <c r="Q221" s="1">
        <v>9.1791317028009202E-4</v>
      </c>
      <c r="R221" s="1">
        <v>2.5310161629999994E-2</v>
      </c>
      <c r="S221" s="1">
        <v>5.1085727501218585E-4</v>
      </c>
      <c r="T221" s="1">
        <f t="shared" si="37"/>
        <v>1.1144699600245112</v>
      </c>
      <c r="U221" s="1">
        <f t="shared" si="38"/>
        <v>1.5814306430283066E-2</v>
      </c>
      <c r="V221" s="1" t="s">
        <v>1243</v>
      </c>
      <c r="W221" s="1" t="s">
        <v>1249</v>
      </c>
      <c r="X221" s="1">
        <f>SUMPRODUCT((Model_rxn!A$2:A$1901=Normalized_Fluxes!A221)*(Model_rxn!T$2:T$1901))</f>
        <v>0</v>
      </c>
      <c r="Y221" s="1">
        <f>SUMPRODUCT((Model_rxn!A$2:A$1901=Normalized_Fluxes!A221)*(Model_rxn!D$2:D$1901))</f>
        <v>0</v>
      </c>
      <c r="Z221" s="1">
        <f>SUMPRODUCT((Model_rxn!A$2:A$1901=Normalized_Fluxes!A221)*(Model_rxn!U$2:U$1901))</f>
        <v>0</v>
      </c>
      <c r="AA221" s="1">
        <f>SUMPRODUCT((Model_rxn!A$2:A$1901=Normalized_Fluxes!A221)*(Model_rxn!S$2:S$1901))</f>
        <v>0</v>
      </c>
      <c r="AB221" s="1">
        <f>SUMPRODUCT((Model_rxn!A$2:A$1901=Normalized_Fluxes!A221)*(Model_rxn!V$2:V$1901))</f>
        <v>1</v>
      </c>
      <c r="AC221" s="1">
        <f>SUMPRODUCT((Model_rxn!A$2:A$1901=Normalized_Fluxes!A221)*(Model_rxn!Z$2:Z$1901))</f>
        <v>1</v>
      </c>
      <c r="AD221" s="1">
        <f>SUMPRODUCT((Model_rxn!A$2:A$1901=Normalized_Fluxes!A221)*(Model_rxn!AA$2:AA$1901))</f>
        <v>0</v>
      </c>
      <c r="AE221" s="1"/>
      <c r="AF221" s="75"/>
      <c r="AG221" s="1" t="s">
        <v>242</v>
      </c>
      <c r="AH221" s="1">
        <v>9.5771050852550096E-2</v>
      </c>
      <c r="AI221" s="1">
        <v>4.3556306425215102E-2</v>
      </c>
      <c r="AJ221" s="1">
        <v>5.9547439460103199E-2</v>
      </c>
      <c r="AK221" s="1">
        <v>0.42844080079362301</v>
      </c>
      <c r="AL221" s="1">
        <v>0.39360687022900698</v>
      </c>
      <c r="AM221" s="1">
        <v>0.33680081855388799</v>
      </c>
      <c r="AN221" s="1"/>
      <c r="AO221">
        <f t="shared" si="39"/>
        <v>0.19665167013323384</v>
      </c>
      <c r="AP221">
        <f t="shared" si="40"/>
        <v>0.13257901339001568</v>
      </c>
      <c r="AQ221">
        <f t="shared" si="41"/>
        <v>0.15440206753084659</v>
      </c>
      <c r="AR221">
        <f t="shared" si="42"/>
        <v>0.23068104088342403</v>
      </c>
      <c r="AS221">
        <f t="shared" si="43"/>
        <v>0.22373812594012546</v>
      </c>
      <c r="AT221">
        <f t="shared" si="44"/>
        <v>0.17925476125269355</v>
      </c>
      <c r="AV221">
        <f t="shared" si="45"/>
        <v>0.16121091701803203</v>
      </c>
      <c r="AW221">
        <f t="shared" si="46"/>
        <v>3.2574478645680978E-2</v>
      </c>
      <c r="AX221">
        <f t="shared" si="47"/>
        <v>0.21122464269208099</v>
      </c>
      <c r="AY221">
        <f t="shared" si="48"/>
        <v>2.790351243864906E-2</v>
      </c>
      <c r="AZ221" t="s">
        <v>1243</v>
      </c>
      <c r="BA221" t="s">
        <v>6235</v>
      </c>
      <c r="BB221">
        <f>SUMPRODUCT((Model_rxn!A$2:A$1901=AG221)*(Model_rxn!V$2:V$1901))</f>
        <v>1</v>
      </c>
      <c r="BC221">
        <v>0</v>
      </c>
      <c r="BD221">
        <v>0</v>
      </c>
    </row>
    <row r="222" spans="1:56">
      <c r="A222" s="1" t="s">
        <v>230</v>
      </c>
      <c r="B222" s="1">
        <v>1.1108698798668399</v>
      </c>
      <c r="C222" s="1">
        <v>0.76206604572396197</v>
      </c>
      <c r="D222" s="1">
        <v>0.48391315720638201</v>
      </c>
      <c r="E222" s="1">
        <v>1.38658940397351</v>
      </c>
      <c r="F222" s="1">
        <v>1.0785007072135699</v>
      </c>
      <c r="G222" s="1">
        <v>1.3167234525840801</v>
      </c>
      <c r="H222" s="1"/>
      <c r="I222" s="1">
        <v>0.67981253170495948</v>
      </c>
      <c r="J222" s="1">
        <v>0.73120155897519212</v>
      </c>
      <c r="K222" s="1">
        <v>0.59391849776710182</v>
      </c>
      <c r="L222" s="1">
        <v>0.48465107888984238</v>
      </c>
      <c r="M222" s="1">
        <v>0.67211346623077795</v>
      </c>
      <c r="N222" s="1">
        <v>0.40693995766850521</v>
      </c>
      <c r="O222" s="1"/>
      <c r="P222" s="1">
        <v>0.66831086281575114</v>
      </c>
      <c r="Q222" s="1">
        <v>6.9360478761999647E-2</v>
      </c>
      <c r="R222" s="1">
        <v>0.52123483426304185</v>
      </c>
      <c r="S222" s="1">
        <v>0.13631957225105651</v>
      </c>
      <c r="T222" s="1">
        <f t="shared" si="37"/>
        <v>1.2821684562979287</v>
      </c>
      <c r="U222" s="1">
        <f t="shared" si="38"/>
        <v>0.19529995045933035</v>
      </c>
      <c r="V222" s="1" t="s">
        <v>1137</v>
      </c>
      <c r="W222" s="1" t="s">
        <v>4554</v>
      </c>
      <c r="X222" s="1">
        <f>SUMPRODUCT((Model_rxn!A$2:A$1901=Normalized_Fluxes!A222)*(Model_rxn!T$2:T$1901))</f>
        <v>0</v>
      </c>
      <c r="Y222" s="1">
        <f>SUMPRODUCT((Model_rxn!A$2:A$1901=Normalized_Fluxes!A222)*(Model_rxn!D$2:D$1901))</f>
        <v>0</v>
      </c>
      <c r="Z222" s="1">
        <f>SUMPRODUCT((Model_rxn!A$2:A$1901=Normalized_Fluxes!A222)*(Model_rxn!U$2:U$1901))</f>
        <v>0</v>
      </c>
      <c r="AA222" s="1">
        <f>SUMPRODUCT((Model_rxn!A$2:A$1901=Normalized_Fluxes!A222)*(Model_rxn!S$2:S$1901))</f>
        <v>0</v>
      </c>
      <c r="AB222" s="1">
        <f>SUMPRODUCT((Model_rxn!A$2:A$1901=Normalized_Fluxes!A222)*(Model_rxn!V$2:V$1901))</f>
        <v>0</v>
      </c>
      <c r="AC222" s="1">
        <f>SUMPRODUCT((Model_rxn!A$2:A$1901=Normalized_Fluxes!A222)*(Model_rxn!Z$2:Z$1901))</f>
        <v>0</v>
      </c>
      <c r="AD222" s="1">
        <f>SUMPRODUCT((Model_rxn!A$2:A$1901=Normalized_Fluxes!A222)*(Model_rxn!AA$2:AA$1901))</f>
        <v>0</v>
      </c>
      <c r="AE222" s="1"/>
      <c r="AF222" s="75"/>
      <c r="AG222" s="1" t="s">
        <v>243</v>
      </c>
      <c r="AH222" s="1">
        <v>1.6809101178425E-2</v>
      </c>
      <c r="AI222" s="1">
        <v>1.13392450119071E-2</v>
      </c>
      <c r="AJ222" s="1">
        <v>1.33112198938324E-2</v>
      </c>
      <c r="AK222" s="1">
        <v>6.4104246204025495E-2</v>
      </c>
      <c r="AL222" s="1">
        <v>6.0719830689874202E-2</v>
      </c>
      <c r="AM222" s="1">
        <v>6.4850050125030007E-2</v>
      </c>
      <c r="AN222" s="1"/>
      <c r="AO222">
        <f t="shared" si="39"/>
        <v>3.4515000000000191E-2</v>
      </c>
      <c r="AP222">
        <f t="shared" si="40"/>
        <v>3.4515000000000018E-2</v>
      </c>
      <c r="AQ222">
        <f t="shared" si="41"/>
        <v>3.4514999999999942E-2</v>
      </c>
      <c r="AR222">
        <f t="shared" si="42"/>
        <v>3.4514999999999962E-2</v>
      </c>
      <c r="AS222">
        <f t="shared" si="43"/>
        <v>3.4514999999999983E-2</v>
      </c>
      <c r="AT222">
        <f t="shared" si="44"/>
        <v>3.451500000000006E-2</v>
      </c>
      <c r="AV222">
        <f t="shared" si="45"/>
        <v>3.4515000000000046E-2</v>
      </c>
      <c r="AW222">
        <f t="shared" si="46"/>
        <v>1.2813490069415586E-16</v>
      </c>
      <c r="AX222">
        <f t="shared" si="47"/>
        <v>3.4515000000000004E-2</v>
      </c>
      <c r="AY222">
        <f t="shared" si="48"/>
        <v>5.1225770362461205E-17</v>
      </c>
      <c r="AZ222" t="s">
        <v>1243</v>
      </c>
      <c r="BA222" t="s">
        <v>7494</v>
      </c>
      <c r="BB222">
        <f>SUMPRODUCT((Model_rxn!A$2:A$1901=AG222)*(Model_rxn!V$2:V$1901))</f>
        <v>1</v>
      </c>
      <c r="BC222">
        <v>0</v>
      </c>
      <c r="BD222">
        <v>0</v>
      </c>
    </row>
    <row r="223" spans="1:56">
      <c r="A223" s="1" t="s">
        <v>231</v>
      </c>
      <c r="B223" s="1">
        <v>0</v>
      </c>
      <c r="C223" s="1">
        <v>4.0271019181134099E-5</v>
      </c>
      <c r="D223" s="1">
        <v>3.1483173839557099E-5</v>
      </c>
      <c r="E223" s="1">
        <v>1.10549270175397E-4</v>
      </c>
      <c r="F223" s="1">
        <v>0</v>
      </c>
      <c r="G223" s="1">
        <v>0</v>
      </c>
      <c r="H223" s="1"/>
      <c r="I223" s="1">
        <v>0</v>
      </c>
      <c r="J223" s="1">
        <v>3.8639999999988497E-5</v>
      </c>
      <c r="K223" s="1">
        <v>3.8640072156078316E-5</v>
      </c>
      <c r="L223" s="1">
        <v>3.8640006123986222E-5</v>
      </c>
      <c r="M223" s="1">
        <v>0</v>
      </c>
      <c r="N223" s="1">
        <v>0</v>
      </c>
      <c r="O223" s="1"/>
      <c r="P223" s="1">
        <v>2.576002405202227E-5</v>
      </c>
      <c r="Q223" s="1">
        <v>2.230883523117861E-5</v>
      </c>
      <c r="R223" s="1">
        <v>1.2880002041328741E-5</v>
      </c>
      <c r="S223" s="1">
        <v>2.2308817937172234E-5</v>
      </c>
      <c r="T223" s="1">
        <f t="shared" si="37"/>
        <v>2.0000015504162749</v>
      </c>
      <c r="U223" s="1">
        <f t="shared" si="38"/>
        <v>0.51851805913655513</v>
      </c>
      <c r="V223" s="1" t="s">
        <v>1500</v>
      </c>
      <c r="W223" s="1" t="s">
        <v>1846</v>
      </c>
      <c r="X223" s="1">
        <f>SUMPRODUCT((Model_rxn!A$2:A$1901=Normalized_Fluxes!A223)*(Model_rxn!T$2:T$1901))</f>
        <v>0</v>
      </c>
      <c r="Y223" s="1">
        <f>SUMPRODUCT((Model_rxn!A$2:A$1901=Normalized_Fluxes!A223)*(Model_rxn!D$2:D$1901))</f>
        <v>0</v>
      </c>
      <c r="Z223" s="1">
        <f>SUMPRODUCT((Model_rxn!A$2:A$1901=Normalized_Fluxes!A223)*(Model_rxn!U$2:U$1901))</f>
        <v>0</v>
      </c>
      <c r="AA223" s="1">
        <f>SUMPRODUCT((Model_rxn!A$2:A$1901=Normalized_Fluxes!A223)*(Model_rxn!S$2:S$1901))</f>
        <v>0</v>
      </c>
      <c r="AB223" s="1">
        <f>SUMPRODUCT((Model_rxn!A$2:A$1901=Normalized_Fluxes!A223)*(Model_rxn!V$2:V$1901))</f>
        <v>1</v>
      </c>
      <c r="AC223" s="1">
        <f>SUMPRODUCT((Model_rxn!A$2:A$1901=Normalized_Fluxes!A223)*(Model_rxn!Z$2:Z$1901))</f>
        <v>1</v>
      </c>
      <c r="AD223" s="1">
        <f>SUMPRODUCT((Model_rxn!A$2:A$1901=Normalized_Fluxes!A223)*(Model_rxn!AA$2:AA$1901))</f>
        <v>0</v>
      </c>
      <c r="AE223" s="1"/>
      <c r="AF223" s="75"/>
      <c r="AG223" s="1" t="s">
        <v>244</v>
      </c>
      <c r="AH223" s="1">
        <v>0.41140570168499802</v>
      </c>
      <c r="AI223" s="1">
        <v>0.29818471142789299</v>
      </c>
      <c r="AJ223" s="1">
        <v>0.314542253196123</v>
      </c>
      <c r="AK223" s="1">
        <v>1.4775298726017301</v>
      </c>
      <c r="AL223" s="1">
        <v>1.88654707549721</v>
      </c>
      <c r="AM223" s="1">
        <v>3.2784788540302499</v>
      </c>
      <c r="AN223" s="2"/>
      <c r="AO223">
        <f t="shared" si="39"/>
        <v>0.84476068309253194</v>
      </c>
      <c r="AP223">
        <f t="shared" si="40"/>
        <v>0.90763056130513831</v>
      </c>
      <c r="AQ223">
        <f t="shared" si="41"/>
        <v>0.81558459372265113</v>
      </c>
      <c r="AR223">
        <f t="shared" si="42"/>
        <v>0.79553144405660692</v>
      </c>
      <c r="AS223">
        <f t="shared" si="43"/>
        <v>1.0723707818514188</v>
      </c>
      <c r="AT223">
        <f t="shared" si="44"/>
        <v>1.7448976127033011</v>
      </c>
      <c r="AV223">
        <f t="shared" si="45"/>
        <v>0.85599194604010709</v>
      </c>
      <c r="AW223">
        <f t="shared" si="46"/>
        <v>4.7039568318568266E-2</v>
      </c>
      <c r="AX223">
        <f t="shared" si="47"/>
        <v>1.2042666128704422</v>
      </c>
      <c r="AY223">
        <f t="shared" si="48"/>
        <v>0.48823294975131948</v>
      </c>
      <c r="AZ223" t="s">
        <v>7304</v>
      </c>
      <c r="BA223" t="s">
        <v>7332</v>
      </c>
      <c r="BB223">
        <f>SUMPRODUCT((Model_rxn!A$2:A$1901=AG223)*(Model_rxn!V$2:V$1901))</f>
        <v>1</v>
      </c>
      <c r="BC223">
        <v>0</v>
      </c>
      <c r="BD223">
        <v>0</v>
      </c>
    </row>
    <row r="224" spans="1:56">
      <c r="A224" s="1" t="s">
        <v>232</v>
      </c>
      <c r="B224" s="1">
        <v>1.8872485164278401E-2</v>
      </c>
      <c r="C224" s="1">
        <v>1.7422734970364E-2</v>
      </c>
      <c r="D224" s="1">
        <v>1.34523498125381E-2</v>
      </c>
      <c r="E224" s="1">
        <v>1.1721854304635701E-2</v>
      </c>
      <c r="F224" s="1">
        <v>1.7347234759768E-18</v>
      </c>
      <c r="G224" s="1">
        <v>1.1998509369676299E-2</v>
      </c>
      <c r="H224" s="1"/>
      <c r="I224" s="1">
        <v>1.1549284170554961E-2</v>
      </c>
      <c r="J224" s="1">
        <v>1.6717095642070252E-2</v>
      </c>
      <c r="K224" s="1">
        <v>1.6510399176215686E-2</v>
      </c>
      <c r="L224" s="1">
        <v>4.0971100161672431E-3</v>
      </c>
      <c r="M224" s="1">
        <v>1.0810665218783093E-18</v>
      </c>
      <c r="N224" s="1">
        <v>3.7081992315082962E-3</v>
      </c>
      <c r="O224" s="1"/>
      <c r="P224" s="1">
        <v>1.4925592996280301E-2</v>
      </c>
      <c r="Q224" s="1">
        <v>2.9257950752320824E-3</v>
      </c>
      <c r="R224" s="1">
        <v>2.60176974922518E-3</v>
      </c>
      <c r="S224" s="1">
        <v>2.2615740692255581E-3</v>
      </c>
      <c r="T224" s="1">
        <f t="shared" si="37"/>
        <v>5.7367078699893472</v>
      </c>
      <c r="U224" s="1">
        <f t="shared" si="38"/>
        <v>5.3919966847507462E-3</v>
      </c>
      <c r="V224" s="1" t="s">
        <v>1552</v>
      </c>
      <c r="W224" s="1" t="s">
        <v>2114</v>
      </c>
      <c r="X224" s="1">
        <f>SUMPRODUCT((Model_rxn!A$2:A$1901=Normalized_Fluxes!A224)*(Model_rxn!T$2:T$1901))</f>
        <v>0</v>
      </c>
      <c r="Y224" s="1">
        <f>SUMPRODUCT((Model_rxn!A$2:A$1901=Normalized_Fluxes!A224)*(Model_rxn!D$2:D$1901))</f>
        <v>1</v>
      </c>
      <c r="Z224" s="1">
        <f>SUMPRODUCT((Model_rxn!A$2:A$1901=Normalized_Fluxes!A224)*(Model_rxn!U$2:U$1901))</f>
        <v>1</v>
      </c>
      <c r="AA224" s="1">
        <f>SUMPRODUCT((Model_rxn!A$2:A$1901=Normalized_Fluxes!A224)*(Model_rxn!S$2:S$1901))</f>
        <v>1</v>
      </c>
      <c r="AB224" s="1">
        <f>SUMPRODUCT((Model_rxn!A$2:A$1901=Normalized_Fluxes!A224)*(Model_rxn!V$2:V$1901))</f>
        <v>0</v>
      </c>
      <c r="AC224" s="1">
        <f>SUMPRODUCT((Model_rxn!A$2:A$1901=Normalized_Fluxes!A224)*(Model_rxn!Z$2:Z$1901))</f>
        <v>0</v>
      </c>
      <c r="AD224" s="1">
        <f>SUMPRODUCT((Model_rxn!A$2:A$1901=Normalized_Fluxes!A224)*(Model_rxn!AA$2:AA$1901))</f>
        <v>0</v>
      </c>
      <c r="AE224" s="1"/>
      <c r="AF224" s="75"/>
      <c r="AG224" s="1" t="s">
        <v>245</v>
      </c>
      <c r="AH224" s="1">
        <v>2.5324446219849301E-7</v>
      </c>
      <c r="AI224" s="1">
        <v>1.7083608304191399E-7</v>
      </c>
      <c r="AJ224" s="1">
        <v>2.00545685782786E-7</v>
      </c>
      <c r="AK224" s="1">
        <v>9.6578902002298393E-7</v>
      </c>
      <c r="AL224" s="1">
        <v>9.1479970907531797E-7</v>
      </c>
      <c r="AM224" s="1">
        <v>9.7702523728858697E-7</v>
      </c>
      <c r="AN224" s="1"/>
      <c r="AO224">
        <f t="shared" si="39"/>
        <v>5.2000000000000212E-7</v>
      </c>
      <c r="AP224">
        <f t="shared" si="40"/>
        <v>5.1999999999999756E-7</v>
      </c>
      <c r="AQ224">
        <f t="shared" si="41"/>
        <v>5.2E-7</v>
      </c>
      <c r="AR224">
        <f t="shared" si="42"/>
        <v>5.200000000000001E-7</v>
      </c>
      <c r="AS224">
        <f t="shared" si="43"/>
        <v>5.2E-7</v>
      </c>
      <c r="AT224">
        <f t="shared" si="44"/>
        <v>5.2000000000000053E-7</v>
      </c>
      <c r="AV224">
        <f t="shared" si="45"/>
        <v>5.2E-7</v>
      </c>
      <c r="AW224">
        <f t="shared" si="46"/>
        <v>2.2819345068233271E-21</v>
      </c>
      <c r="AX224">
        <f t="shared" si="47"/>
        <v>5.2000000000000021E-7</v>
      </c>
      <c r="AY224">
        <f t="shared" si="48"/>
        <v>2.8012981633912118E-22</v>
      </c>
      <c r="AZ224" t="s">
        <v>1500</v>
      </c>
      <c r="BA224" t="s">
        <v>1565</v>
      </c>
      <c r="BB224">
        <f>SUMPRODUCT((Model_rxn!A$2:A$1901=AG224)*(Model_rxn!V$2:V$1901))</f>
        <v>1</v>
      </c>
      <c r="BC224">
        <v>0</v>
      </c>
      <c r="BD224">
        <v>0</v>
      </c>
    </row>
    <row r="225" spans="1:56">
      <c r="A225" s="1" t="s">
        <v>233</v>
      </c>
      <c r="B225" s="1">
        <v>4.26144311885263E-2</v>
      </c>
      <c r="C225" s="1">
        <v>2.7380532734052498E-2</v>
      </c>
      <c r="D225" s="1">
        <v>2.1532331199849802E-2</v>
      </c>
      <c r="E225" s="1">
        <v>7.33502937933872E-2</v>
      </c>
      <c r="F225" s="1">
        <v>3.2354589236348298E-2</v>
      </c>
      <c r="G225" s="1">
        <v>8.3048683590517397E-2</v>
      </c>
      <c r="H225" s="1"/>
      <c r="I225" s="1">
        <v>2.6078503773017465E-2</v>
      </c>
      <c r="J225" s="1">
        <v>2.6271591987398986E-2</v>
      </c>
      <c r="K225" s="1">
        <v>2.6427158694063774E-2</v>
      </c>
      <c r="L225" s="1">
        <v>2.5637942221381032E-2</v>
      </c>
      <c r="M225" s="1">
        <v>2.0163134780224894E-2</v>
      </c>
      <c r="N225" s="1">
        <v>2.5666610341317803E-2</v>
      </c>
      <c r="O225" s="1"/>
      <c r="P225" s="1">
        <v>2.6259084818160073E-2</v>
      </c>
      <c r="Q225" s="1">
        <v>1.7466363517982229E-4</v>
      </c>
      <c r="R225" s="1">
        <v>2.3822562447641246E-2</v>
      </c>
      <c r="S225" s="1">
        <v>3.1691897395177168E-3</v>
      </c>
      <c r="T225" s="1">
        <f t="shared" si="37"/>
        <v>1.1022779298353806</v>
      </c>
      <c r="U225" s="1">
        <f t="shared" si="38"/>
        <v>0.3143470365763103</v>
      </c>
      <c r="V225" s="1" t="s">
        <v>1243</v>
      </c>
      <c r="W225" s="1" t="s">
        <v>4459</v>
      </c>
      <c r="X225" s="1">
        <f>SUMPRODUCT((Model_rxn!A$2:A$1901=Normalized_Fluxes!A225)*(Model_rxn!T$2:T$1901))</f>
        <v>0</v>
      </c>
      <c r="Y225" s="1">
        <f>SUMPRODUCT((Model_rxn!A$2:A$1901=Normalized_Fluxes!A225)*(Model_rxn!D$2:D$1901))</f>
        <v>0</v>
      </c>
      <c r="Z225" s="1">
        <f>SUMPRODUCT((Model_rxn!A$2:A$1901=Normalized_Fluxes!A225)*(Model_rxn!U$2:U$1901))</f>
        <v>0</v>
      </c>
      <c r="AA225" s="1">
        <f>SUMPRODUCT((Model_rxn!A$2:A$1901=Normalized_Fluxes!A225)*(Model_rxn!S$2:S$1901))</f>
        <v>0</v>
      </c>
      <c r="AB225" s="1">
        <f>SUMPRODUCT((Model_rxn!A$2:A$1901=Normalized_Fluxes!A225)*(Model_rxn!V$2:V$1901))</f>
        <v>1</v>
      </c>
      <c r="AC225" s="1">
        <f>SUMPRODUCT((Model_rxn!A$2:A$1901=Normalized_Fluxes!A225)*(Model_rxn!Z$2:Z$1901))</f>
        <v>0</v>
      </c>
      <c r="AD225" s="1">
        <f>SUMPRODUCT((Model_rxn!A$2:A$1901=Normalized_Fluxes!A225)*(Model_rxn!AA$2:AA$1901))</f>
        <v>0</v>
      </c>
      <c r="AE225" s="1"/>
      <c r="AF225" s="75"/>
      <c r="AG225" s="1" t="s">
        <v>246</v>
      </c>
      <c r="AH225" s="1">
        <v>1.6460890042902E-2</v>
      </c>
      <c r="AI225" s="1">
        <v>1.11043453977244E-2</v>
      </c>
      <c r="AJ225" s="1">
        <v>1.3035469575881101E-2</v>
      </c>
      <c r="AK225" s="1">
        <v>6.27762863014939E-2</v>
      </c>
      <c r="AL225" s="1">
        <v>5.9461981089895699E-2</v>
      </c>
      <c r="AM225" s="1">
        <v>6.3506640423758198E-2</v>
      </c>
      <c r="AN225" s="1"/>
      <c r="AO225">
        <f t="shared" si="39"/>
        <v>3.3800000000000045E-2</v>
      </c>
      <c r="AP225">
        <f t="shared" si="40"/>
        <v>3.3799999999999809E-2</v>
      </c>
      <c r="AQ225">
        <f t="shared" si="41"/>
        <v>3.3800000000000031E-2</v>
      </c>
      <c r="AR225">
        <f t="shared" si="42"/>
        <v>3.3799999999999976E-2</v>
      </c>
      <c r="AS225">
        <f t="shared" si="43"/>
        <v>3.3800000000000018E-2</v>
      </c>
      <c r="AT225">
        <f t="shared" si="44"/>
        <v>3.3800000000000052E-2</v>
      </c>
      <c r="AV225">
        <f t="shared" si="45"/>
        <v>3.3799999999999962E-2</v>
      </c>
      <c r="AW225">
        <f t="shared" si="46"/>
        <v>1.3238565818820347E-16</v>
      </c>
      <c r="AX225">
        <f t="shared" si="47"/>
        <v>3.3800000000000018E-2</v>
      </c>
      <c r="AY225">
        <f t="shared" si="48"/>
        <v>3.8321294114307615E-17</v>
      </c>
      <c r="AZ225" t="s">
        <v>1243</v>
      </c>
      <c r="BA225" t="s">
        <v>7494</v>
      </c>
      <c r="BB225">
        <f>SUMPRODUCT((Model_rxn!A$2:A$1901=AG225)*(Model_rxn!V$2:V$1901))</f>
        <v>1</v>
      </c>
      <c r="BC225">
        <v>0</v>
      </c>
      <c r="BD225">
        <v>0</v>
      </c>
    </row>
    <row r="226" spans="1:56">
      <c r="A226" s="1" t="s">
        <v>234</v>
      </c>
      <c r="B226" s="1">
        <v>2.2550340906065601E-6</v>
      </c>
      <c r="C226" s="1">
        <v>1.4382506850409299E-6</v>
      </c>
      <c r="D226" s="1">
        <v>1.12439696600707E-6</v>
      </c>
      <c r="E226" s="1">
        <v>3.9481875948085203E-6</v>
      </c>
      <c r="F226" s="1">
        <v>2.2144043390490399E-6</v>
      </c>
      <c r="G226" s="1">
        <v>4.4652247348151296E-6</v>
      </c>
      <c r="H226" s="1"/>
      <c r="I226" s="1">
        <v>1.3799999999999976E-6</v>
      </c>
      <c r="J226" s="1">
        <v>1.3799999999999982E-6</v>
      </c>
      <c r="K226" s="1">
        <v>1.3799999999999976E-6</v>
      </c>
      <c r="L226" s="1">
        <v>1.379999999999998E-6</v>
      </c>
      <c r="M226" s="1">
        <v>1.3799999999999986E-6</v>
      </c>
      <c r="N226" s="1">
        <v>1.3800000000000006E-6</v>
      </c>
      <c r="O226" s="1"/>
      <c r="P226" s="1">
        <v>1.3799999999999978E-6</v>
      </c>
      <c r="Q226" s="1">
        <v>3.6677602508231427E-22</v>
      </c>
      <c r="R226" s="1">
        <v>1.3799999999999989E-6</v>
      </c>
      <c r="S226" s="1">
        <v>1.3476211670068717E-21</v>
      </c>
      <c r="T226" s="1">
        <f t="shared" si="37"/>
        <v>0.99999999999999922</v>
      </c>
      <c r="U226" s="1">
        <f t="shared" si="38"/>
        <v>0.30505369353938716</v>
      </c>
      <c r="V226" s="1" t="s">
        <v>1243</v>
      </c>
      <c r="W226" s="1" t="s">
        <v>3353</v>
      </c>
      <c r="X226" s="1">
        <f>SUMPRODUCT((Model_rxn!A$2:A$1901=Normalized_Fluxes!A226)*(Model_rxn!T$2:T$1901))</f>
        <v>0</v>
      </c>
      <c r="Y226" s="1">
        <f>SUMPRODUCT((Model_rxn!A$2:A$1901=Normalized_Fluxes!A226)*(Model_rxn!D$2:D$1901))</f>
        <v>0</v>
      </c>
      <c r="Z226" s="1">
        <f>SUMPRODUCT((Model_rxn!A$2:A$1901=Normalized_Fluxes!A226)*(Model_rxn!U$2:U$1901))</f>
        <v>0</v>
      </c>
      <c r="AA226" s="1">
        <f>SUMPRODUCT((Model_rxn!A$2:A$1901=Normalized_Fluxes!A226)*(Model_rxn!S$2:S$1901))</f>
        <v>0</v>
      </c>
      <c r="AB226" s="1">
        <f>SUMPRODUCT((Model_rxn!A$2:A$1901=Normalized_Fluxes!A226)*(Model_rxn!V$2:V$1901))</f>
        <v>1</v>
      </c>
      <c r="AC226" s="1">
        <f>SUMPRODUCT((Model_rxn!A$2:A$1901=Normalized_Fluxes!A226)*(Model_rxn!Z$2:Z$1901))</f>
        <v>1</v>
      </c>
      <c r="AD226" s="1">
        <f>SUMPRODUCT((Model_rxn!A$2:A$1901=Normalized_Fluxes!A226)*(Model_rxn!AA$2:AA$1901))</f>
        <v>0</v>
      </c>
      <c r="AE226" s="1"/>
      <c r="AF226" s="75"/>
      <c r="AG226" s="1" t="s">
        <v>247</v>
      </c>
      <c r="AH226" s="1">
        <v>0</v>
      </c>
      <c r="AI226" s="1">
        <v>0</v>
      </c>
      <c r="AJ226" s="1">
        <v>0</v>
      </c>
      <c r="AK226" s="1">
        <v>0</v>
      </c>
      <c r="AL226" s="1">
        <v>0</v>
      </c>
      <c r="AM226" s="1">
        <v>0</v>
      </c>
      <c r="AN226" s="1"/>
      <c r="AO226">
        <f t="shared" si="39"/>
        <v>0</v>
      </c>
      <c r="AP226">
        <f t="shared" si="40"/>
        <v>0</v>
      </c>
      <c r="AQ226">
        <f t="shared" si="41"/>
        <v>0</v>
      </c>
      <c r="AR226">
        <f t="shared" si="42"/>
        <v>0</v>
      </c>
      <c r="AS226">
        <f t="shared" si="43"/>
        <v>0</v>
      </c>
      <c r="AT226">
        <f t="shared" si="44"/>
        <v>0</v>
      </c>
      <c r="AV226">
        <f t="shared" si="45"/>
        <v>0</v>
      </c>
      <c r="AW226">
        <f t="shared" si="46"/>
        <v>0</v>
      </c>
      <c r="AX226">
        <f t="shared" si="47"/>
        <v>0</v>
      </c>
      <c r="AY226">
        <f t="shared" si="48"/>
        <v>0</v>
      </c>
      <c r="AZ226" t="s">
        <v>1552</v>
      </c>
      <c r="BA226" t="s">
        <v>2903</v>
      </c>
      <c r="BB226">
        <f>SUMPRODUCT((Model_rxn!A$2:A$1901=AG226)*(Model_rxn!V$2:V$1901))</f>
        <v>0</v>
      </c>
      <c r="BC226">
        <v>0</v>
      </c>
      <c r="BD226">
        <v>1</v>
      </c>
    </row>
    <row r="227" spans="1:56">
      <c r="A227" s="1" t="s">
        <v>235</v>
      </c>
      <c r="B227" s="1">
        <v>3.6184686643537099E-2</v>
      </c>
      <c r="C227" s="1">
        <v>2.64606265845941E-2</v>
      </c>
      <c r="D227" s="1">
        <v>1.7438311973819499E-2</v>
      </c>
      <c r="E227" s="1">
        <v>0.15521523178904301</v>
      </c>
      <c r="F227" s="1">
        <v>0.176803394628223</v>
      </c>
      <c r="G227" s="1">
        <v>0.20229982964519799</v>
      </c>
      <c r="H227" s="1"/>
      <c r="I227" s="1">
        <v>2.2143730676217672E-2</v>
      </c>
      <c r="J227" s="1">
        <v>2.5388943017051746E-2</v>
      </c>
      <c r="K227" s="1">
        <v>2.1402468390971763E-2</v>
      </c>
      <c r="L227" s="1">
        <v>5.4251986443229573E-2</v>
      </c>
      <c r="M227" s="1">
        <v>0.11018253544956777</v>
      </c>
      <c r="N227" s="1">
        <v>6.2521772472876838E-2</v>
      </c>
      <c r="O227" s="1"/>
      <c r="P227" s="1">
        <v>2.2978380694747058E-2</v>
      </c>
      <c r="Q227" s="1">
        <v>2.1202536348673517E-3</v>
      </c>
      <c r="R227" s="1">
        <v>7.5652098121891387E-2</v>
      </c>
      <c r="S227" s="1">
        <v>3.0188750666009311E-2</v>
      </c>
      <c r="T227" s="1">
        <f t="shared" si="37"/>
        <v>0.30373752037549667</v>
      </c>
      <c r="U227" s="1">
        <f t="shared" si="38"/>
        <v>9.3545261645368513E-2</v>
      </c>
      <c r="V227" s="1" t="s">
        <v>1548</v>
      </c>
      <c r="W227" s="1" t="s">
        <v>7292</v>
      </c>
      <c r="X227" s="1">
        <f>SUMPRODUCT((Model_rxn!A$2:A$1901=Normalized_Fluxes!A227)*(Model_rxn!T$2:T$1901))</f>
        <v>1</v>
      </c>
      <c r="Y227" s="1">
        <f>SUMPRODUCT((Model_rxn!A$2:A$1901=Normalized_Fluxes!A227)*(Model_rxn!D$2:D$1901))</f>
        <v>1</v>
      </c>
      <c r="Z227" s="1">
        <f>SUMPRODUCT((Model_rxn!A$2:A$1901=Normalized_Fluxes!A227)*(Model_rxn!U$2:U$1901))</f>
        <v>0</v>
      </c>
      <c r="AA227" s="1">
        <f>SUMPRODUCT((Model_rxn!A$2:A$1901=Normalized_Fluxes!A227)*(Model_rxn!S$2:S$1901))</f>
        <v>0</v>
      </c>
      <c r="AB227" s="1">
        <f>SUMPRODUCT((Model_rxn!A$2:A$1901=Normalized_Fluxes!A227)*(Model_rxn!V$2:V$1901))</f>
        <v>1</v>
      </c>
      <c r="AC227" s="1">
        <f>SUMPRODUCT((Model_rxn!A$2:A$1901=Normalized_Fluxes!A227)*(Model_rxn!Z$2:Z$1901))</f>
        <v>0</v>
      </c>
      <c r="AD227" s="1">
        <f>SUMPRODUCT((Model_rxn!A$2:A$1901=Normalized_Fluxes!A227)*(Model_rxn!AA$2:AA$1901))</f>
        <v>0</v>
      </c>
      <c r="AE227" s="1"/>
      <c r="AF227" s="75"/>
      <c r="AG227" s="1" t="s">
        <v>248</v>
      </c>
      <c r="AH227" s="1">
        <v>5.0702321034008499E-2</v>
      </c>
      <c r="AI227" s="1">
        <v>2.9394167464569201E-2</v>
      </c>
      <c r="AJ227" s="1">
        <v>0</v>
      </c>
      <c r="AK227" s="1">
        <v>0</v>
      </c>
      <c r="AL227" s="1">
        <v>0.19083969465648801</v>
      </c>
      <c r="AM227" s="1">
        <v>0</v>
      </c>
      <c r="AN227" s="1"/>
      <c r="AO227">
        <f t="shared" si="39"/>
        <v>0.10410970770614315</v>
      </c>
      <c r="AP227">
        <f t="shared" si="40"/>
        <v>8.9471537917582694E-2</v>
      </c>
      <c r="AQ227">
        <f t="shared" si="41"/>
        <v>0</v>
      </c>
      <c r="AR227">
        <f t="shared" si="42"/>
        <v>0</v>
      </c>
      <c r="AS227">
        <f t="shared" si="43"/>
        <v>0.10847909136490919</v>
      </c>
      <c r="AT227">
        <f t="shared" si="44"/>
        <v>0</v>
      </c>
      <c r="AV227">
        <f t="shared" si="45"/>
        <v>6.4527081874575287E-2</v>
      </c>
      <c r="AW227">
        <f t="shared" si="46"/>
        <v>5.6359357919743794E-2</v>
      </c>
      <c r="AX227">
        <f t="shared" si="47"/>
        <v>3.6159697121636393E-2</v>
      </c>
      <c r="AY227">
        <f t="shared" si="48"/>
        <v>6.2630432600976324E-2</v>
      </c>
      <c r="AZ227" t="s">
        <v>7304</v>
      </c>
      <c r="BA227" t="s">
        <v>7332</v>
      </c>
      <c r="BB227">
        <f>SUMPRODUCT((Model_rxn!A$2:A$1901=AG227)*(Model_rxn!V$2:V$1901))</f>
        <v>1</v>
      </c>
      <c r="BC227">
        <v>0</v>
      </c>
      <c r="BD227">
        <v>0</v>
      </c>
    </row>
    <row r="228" spans="1:56">
      <c r="A228" s="1" t="s">
        <v>236</v>
      </c>
      <c r="B228" s="1">
        <v>0.112172528585902</v>
      </c>
      <c r="C228" s="1">
        <v>6.8797629127857696E-2</v>
      </c>
      <c r="D228" s="1">
        <v>5.0135146917778303E-2</v>
      </c>
      <c r="E228" s="1">
        <v>0.165562913907284</v>
      </c>
      <c r="F228" s="1">
        <v>0.19448373408769401</v>
      </c>
      <c r="G228" s="1">
        <v>0.181005110732538</v>
      </c>
      <c r="H228" s="1"/>
      <c r="I228" s="1">
        <v>6.8645565090728555E-2</v>
      </c>
      <c r="J228" s="1">
        <v>6.6011251851927091E-2</v>
      </c>
      <c r="K228" s="1">
        <v>6.1532096615510526E-2</v>
      </c>
      <c r="L228" s="1">
        <v>5.7868785539085386E-2</v>
      </c>
      <c r="M228" s="1">
        <v>0.12120078899243604</v>
      </c>
      <c r="N228" s="1">
        <v>5.5940533264389955E-2</v>
      </c>
      <c r="O228" s="1"/>
      <c r="P228" s="1">
        <v>6.5396304519388715E-2</v>
      </c>
      <c r="Q228" s="1">
        <v>3.5963841011948682E-3</v>
      </c>
      <c r="R228" s="1">
        <v>7.833670259863712E-2</v>
      </c>
      <c r="S228" s="1">
        <v>3.7133905881148711E-2</v>
      </c>
      <c r="T228" s="1">
        <f t="shared" si="37"/>
        <v>0.83481053388793591</v>
      </c>
      <c r="U228" s="1">
        <f t="shared" si="38"/>
        <v>0.608020637999519</v>
      </c>
      <c r="V228" s="1" t="s">
        <v>1243</v>
      </c>
      <c r="W228" s="1" t="s">
        <v>4799</v>
      </c>
      <c r="X228" s="1">
        <f>SUMPRODUCT((Model_rxn!A$2:A$1901=Normalized_Fluxes!A228)*(Model_rxn!T$2:T$1901))</f>
        <v>0</v>
      </c>
      <c r="Y228" s="1">
        <f>SUMPRODUCT((Model_rxn!A$2:A$1901=Normalized_Fluxes!A228)*(Model_rxn!D$2:D$1901))</f>
        <v>0</v>
      </c>
      <c r="Z228" s="1">
        <f>SUMPRODUCT((Model_rxn!A$2:A$1901=Normalized_Fluxes!A228)*(Model_rxn!U$2:U$1901))</f>
        <v>0</v>
      </c>
      <c r="AA228" s="1">
        <f>SUMPRODUCT((Model_rxn!A$2:A$1901=Normalized_Fluxes!A228)*(Model_rxn!S$2:S$1901))</f>
        <v>0</v>
      </c>
      <c r="AB228" s="1">
        <f>SUMPRODUCT((Model_rxn!A$2:A$1901=Normalized_Fluxes!A228)*(Model_rxn!V$2:V$1901))</f>
        <v>1</v>
      </c>
      <c r="AC228" s="1">
        <f>SUMPRODUCT((Model_rxn!A$2:A$1901=Normalized_Fluxes!A228)*(Model_rxn!Z$2:Z$1901))</f>
        <v>0</v>
      </c>
      <c r="AD228" s="1">
        <f>SUMPRODUCT((Model_rxn!A$2:A$1901=Normalized_Fluxes!A228)*(Model_rxn!AA$2:AA$1901))</f>
        <v>0</v>
      </c>
      <c r="AE228" s="1"/>
      <c r="AF228" s="75"/>
      <c r="AG228" s="1" t="s">
        <v>249</v>
      </c>
      <c r="AH228" s="1">
        <v>0</v>
      </c>
      <c r="AI228" s="1">
        <v>0</v>
      </c>
      <c r="AJ228" s="1">
        <v>0.100587883978732</v>
      </c>
      <c r="AK228" s="1">
        <v>0</v>
      </c>
      <c r="AL228" s="1">
        <v>0</v>
      </c>
      <c r="AM228" s="1">
        <v>0.85047803996712901</v>
      </c>
      <c r="AN228" s="1"/>
      <c r="AO228">
        <f t="shared" si="39"/>
        <v>0</v>
      </c>
      <c r="AP228">
        <f t="shared" si="40"/>
        <v>0</v>
      </c>
      <c r="AQ228">
        <f t="shared" si="41"/>
        <v>0.26081687803343584</v>
      </c>
      <c r="AR228">
        <f t="shared" si="42"/>
        <v>0</v>
      </c>
      <c r="AS228">
        <f t="shared" si="43"/>
        <v>0</v>
      </c>
      <c r="AT228">
        <f t="shared" si="44"/>
        <v>0.45264806261322721</v>
      </c>
      <c r="AV228">
        <f t="shared" si="45"/>
        <v>8.6938959344478609E-2</v>
      </c>
      <c r="AW228">
        <f t="shared" si="46"/>
        <v>0.15058269474180197</v>
      </c>
      <c r="AX228">
        <f t="shared" si="47"/>
        <v>0.15088268753774239</v>
      </c>
      <c r="AY228">
        <f t="shared" si="48"/>
        <v>0.26133648079790933</v>
      </c>
      <c r="AZ228" t="s">
        <v>1243</v>
      </c>
      <c r="BA228" t="s">
        <v>3625</v>
      </c>
      <c r="BB228">
        <f>SUMPRODUCT((Model_rxn!A$2:A$1901=AG228)*(Model_rxn!V$2:V$1901))</f>
        <v>1</v>
      </c>
      <c r="BC228">
        <v>0</v>
      </c>
      <c r="BD228">
        <v>0</v>
      </c>
    </row>
    <row r="229" spans="1:56">
      <c r="A229" s="1" t="s">
        <v>237</v>
      </c>
      <c r="B229" s="1">
        <v>6.0065927635016703</v>
      </c>
      <c r="C229" s="1">
        <v>4.7403115952931696</v>
      </c>
      <c r="D229" s="1">
        <v>3.3069713803985601</v>
      </c>
      <c r="E229" s="1">
        <v>3.1176889765445202</v>
      </c>
      <c r="F229" s="1">
        <v>3.0684335409806001</v>
      </c>
      <c r="G229" s="1">
        <v>3.1048309536417902</v>
      </c>
      <c r="H229" s="1"/>
      <c r="I229" s="1">
        <v>3.6758193803636399</v>
      </c>
      <c r="J229" s="1">
        <v>4.5483239254069279</v>
      </c>
      <c r="K229" s="1">
        <v>4.0587271603517561</v>
      </c>
      <c r="L229" s="1">
        <v>1.0897179235578067</v>
      </c>
      <c r="M229" s="1">
        <v>1.9122245255225943</v>
      </c>
      <c r="N229" s="1">
        <v>0.95956350922683553</v>
      </c>
      <c r="O229" s="1"/>
      <c r="P229" s="1">
        <v>4.0942901553741082</v>
      </c>
      <c r="Q229" s="1">
        <v>0.43733807316710788</v>
      </c>
      <c r="R229" s="1">
        <v>1.3205019861024121</v>
      </c>
      <c r="S229" s="1">
        <v>0.51656240246059459</v>
      </c>
      <c r="T229" s="1">
        <f t="shared" si="37"/>
        <v>3.1005558480519952</v>
      </c>
      <c r="U229" s="1">
        <f t="shared" si="38"/>
        <v>2.3008822290468849E-3</v>
      </c>
      <c r="V229" s="1" t="s">
        <v>1552</v>
      </c>
      <c r="W229" s="1" t="s">
        <v>2650</v>
      </c>
      <c r="X229" s="1">
        <f>SUMPRODUCT((Model_rxn!A$2:A$1901=Normalized_Fluxes!A229)*(Model_rxn!T$2:T$1901))</f>
        <v>0</v>
      </c>
      <c r="Y229" s="1">
        <f>SUMPRODUCT((Model_rxn!A$2:A$1901=Normalized_Fluxes!A229)*(Model_rxn!D$2:D$1901))</f>
        <v>1</v>
      </c>
      <c r="Z229" s="1">
        <f>SUMPRODUCT((Model_rxn!A$2:A$1901=Normalized_Fluxes!A229)*(Model_rxn!U$2:U$1901))</f>
        <v>1</v>
      </c>
      <c r="AA229" s="1">
        <f>SUMPRODUCT((Model_rxn!A$2:A$1901=Normalized_Fluxes!A229)*(Model_rxn!S$2:S$1901))</f>
        <v>1</v>
      </c>
      <c r="AB229" s="1">
        <f>SUMPRODUCT((Model_rxn!A$2:A$1901=Normalized_Fluxes!A229)*(Model_rxn!V$2:V$1901))</f>
        <v>0</v>
      </c>
      <c r="AC229" s="1">
        <f>SUMPRODUCT((Model_rxn!A$2:A$1901=Normalized_Fluxes!A229)*(Model_rxn!Z$2:Z$1901))</f>
        <v>0</v>
      </c>
      <c r="AD229" s="1">
        <f>SUMPRODUCT((Model_rxn!A$2:A$1901=Normalized_Fluxes!A229)*(Model_rxn!AA$2:AA$1901))</f>
        <v>0</v>
      </c>
      <c r="AE229" s="1"/>
      <c r="AF229" s="75"/>
      <c r="AG229" s="1" t="s">
        <v>250</v>
      </c>
      <c r="AH229" s="1">
        <v>1.39173697743628E-2</v>
      </c>
      <c r="AI229" s="1">
        <v>9.8311966639700807E-3</v>
      </c>
      <c r="AJ229" s="1">
        <v>1.13709078954828E-2</v>
      </c>
      <c r="AK229" s="1">
        <v>4.8736099932133702E-2</v>
      </c>
      <c r="AL229" s="1">
        <v>4.6365735441364797E-2</v>
      </c>
      <c r="AM229" s="1">
        <v>4.9397224055538799E-2</v>
      </c>
      <c r="AN229" s="1"/>
      <c r="AO229">
        <f t="shared" si="39"/>
        <v>2.8577257799999985E-2</v>
      </c>
      <c r="AP229">
        <f t="shared" si="40"/>
        <v>2.9924721840000001E-2</v>
      </c>
      <c r="AQ229">
        <f t="shared" si="41"/>
        <v>2.9483915759999819E-2</v>
      </c>
      <c r="AR229">
        <f t="shared" si="42"/>
        <v>2.624048465999998E-2</v>
      </c>
      <c r="AS229">
        <f t="shared" si="43"/>
        <v>2.6355695339999978E-2</v>
      </c>
      <c r="AT229">
        <f t="shared" si="44"/>
        <v>2.6290576260000011E-2</v>
      </c>
      <c r="AV229">
        <f t="shared" si="45"/>
        <v>2.9328631799999935E-2</v>
      </c>
      <c r="AW229">
        <f t="shared" si="46"/>
        <v>6.8702231837708589E-4</v>
      </c>
      <c r="AX229">
        <f t="shared" si="47"/>
        <v>2.6295585419999989E-2</v>
      </c>
      <c r="AY229">
        <f t="shared" si="48"/>
        <v>5.7768451246718932E-5</v>
      </c>
      <c r="AZ229" t="s">
        <v>1243</v>
      </c>
      <c r="BA229" t="s">
        <v>4127</v>
      </c>
      <c r="BB229">
        <f>SUMPRODUCT((Model_rxn!A$2:A$1901=AG229)*(Model_rxn!V$2:V$1901))</f>
        <v>1</v>
      </c>
      <c r="BC229">
        <v>0</v>
      </c>
      <c r="BD229">
        <v>0</v>
      </c>
    </row>
    <row r="230" spans="1:56">
      <c r="A230" s="1" t="s">
        <v>238</v>
      </c>
      <c r="B230" s="1">
        <v>3.1891011916741201</v>
      </c>
      <c r="C230" s="1">
        <v>1.7566257231228499</v>
      </c>
      <c r="D230" s="1">
        <v>1.5058832805661899</v>
      </c>
      <c r="E230" s="1">
        <v>0.769365984946489</v>
      </c>
      <c r="F230" s="1">
        <v>2.4063578497589302</v>
      </c>
      <c r="G230" s="1">
        <v>0.91098579873505503</v>
      </c>
      <c r="H230" s="1"/>
      <c r="I230" s="1">
        <v>1.9516155710650502</v>
      </c>
      <c r="J230" s="1">
        <v>1.6854805098462673</v>
      </c>
      <c r="K230" s="1">
        <v>1.8482075192368241</v>
      </c>
      <c r="L230" s="1">
        <v>0.26891454211097204</v>
      </c>
      <c r="M230" s="1">
        <v>1.499623972961236</v>
      </c>
      <c r="N230" s="1">
        <v>0.28154470982218677</v>
      </c>
      <c r="O230" s="1"/>
      <c r="P230" s="1">
        <v>1.8284345333827137</v>
      </c>
      <c r="Q230" s="1">
        <v>0.13416480883477405</v>
      </c>
      <c r="R230" s="1">
        <v>0.68336107496479814</v>
      </c>
      <c r="S230" s="1">
        <v>0.70693261296127841</v>
      </c>
      <c r="T230" s="1">
        <f t="shared" si="37"/>
        <v>2.6756492290359111</v>
      </c>
      <c r="U230" s="1">
        <f t="shared" si="38"/>
        <v>0.10222858139360831</v>
      </c>
      <c r="V230" s="1" t="s">
        <v>7304</v>
      </c>
      <c r="W230" s="1" t="s">
        <v>7332</v>
      </c>
      <c r="X230" s="1">
        <f>SUMPRODUCT((Model_rxn!A$2:A$1901=Normalized_Fluxes!A230)*(Model_rxn!T$2:T$1901))</f>
        <v>0</v>
      </c>
      <c r="Y230" s="1">
        <f>SUMPRODUCT((Model_rxn!A$2:A$1901=Normalized_Fluxes!A230)*(Model_rxn!D$2:D$1901))</f>
        <v>1</v>
      </c>
      <c r="Z230" s="1">
        <f>SUMPRODUCT((Model_rxn!A$2:A$1901=Normalized_Fluxes!A230)*(Model_rxn!U$2:U$1901))</f>
        <v>0</v>
      </c>
      <c r="AA230" s="1">
        <f>SUMPRODUCT((Model_rxn!A$2:A$1901=Normalized_Fluxes!A230)*(Model_rxn!S$2:S$1901))</f>
        <v>0</v>
      </c>
      <c r="AB230" s="1">
        <f>SUMPRODUCT((Model_rxn!A$2:A$1901=Normalized_Fluxes!A230)*(Model_rxn!V$2:V$1901))</f>
        <v>1</v>
      </c>
      <c r="AC230" s="1">
        <f>SUMPRODUCT((Model_rxn!A$2:A$1901=Normalized_Fluxes!A230)*(Model_rxn!Z$2:Z$1901))</f>
        <v>0</v>
      </c>
      <c r="AD230" s="1">
        <f>SUMPRODUCT((Model_rxn!A$2:A$1901=Normalized_Fluxes!A230)*(Model_rxn!AA$2:AA$1901))</f>
        <v>0</v>
      </c>
      <c r="AE230" s="1"/>
      <c r="AF230" s="75"/>
      <c r="AG230" s="1" t="s">
        <v>251</v>
      </c>
      <c r="AH230" s="1">
        <v>0</v>
      </c>
      <c r="AI230" s="1">
        <v>0</v>
      </c>
      <c r="AJ230" s="1">
        <v>0</v>
      </c>
      <c r="AK230" s="1">
        <v>0</v>
      </c>
      <c r="AL230" s="1">
        <v>0</v>
      </c>
      <c r="AM230" s="1">
        <v>0</v>
      </c>
      <c r="AN230" s="1"/>
      <c r="AO230">
        <f t="shared" si="39"/>
        <v>0</v>
      </c>
      <c r="AP230">
        <f t="shared" si="40"/>
        <v>0</v>
      </c>
      <c r="AQ230">
        <f t="shared" si="41"/>
        <v>0</v>
      </c>
      <c r="AR230">
        <f t="shared" si="42"/>
        <v>0</v>
      </c>
      <c r="AS230">
        <f t="shared" si="43"/>
        <v>0</v>
      </c>
      <c r="AT230">
        <f t="shared" si="44"/>
        <v>0</v>
      </c>
      <c r="AV230">
        <f t="shared" si="45"/>
        <v>0</v>
      </c>
      <c r="AW230">
        <f t="shared" si="46"/>
        <v>0</v>
      </c>
      <c r="AX230">
        <f t="shared" si="47"/>
        <v>0</v>
      </c>
      <c r="AY230">
        <f t="shared" si="48"/>
        <v>0</v>
      </c>
      <c r="AZ230" t="s">
        <v>1500</v>
      </c>
      <c r="BA230" t="s">
        <v>4323</v>
      </c>
      <c r="BB230">
        <f>SUMPRODUCT((Model_rxn!A$2:A$1901=AG230)*(Model_rxn!V$2:V$1901))</f>
        <v>1</v>
      </c>
      <c r="BC230">
        <v>0</v>
      </c>
      <c r="BD230">
        <v>0</v>
      </c>
    </row>
    <row r="231" spans="1:56">
      <c r="A231" s="1" t="s">
        <v>239</v>
      </c>
      <c r="B231" s="1">
        <v>0</v>
      </c>
      <c r="C231" s="1">
        <v>0</v>
      </c>
      <c r="D231" s="1">
        <v>0</v>
      </c>
      <c r="E231" s="1">
        <v>0</v>
      </c>
      <c r="F231" s="1">
        <v>0</v>
      </c>
      <c r="G231" s="1">
        <v>0</v>
      </c>
      <c r="H231" s="1"/>
      <c r="I231" s="1">
        <v>0</v>
      </c>
      <c r="J231" s="1">
        <v>0</v>
      </c>
      <c r="K231" s="1">
        <v>0</v>
      </c>
      <c r="L231" s="1">
        <v>0</v>
      </c>
      <c r="M231" s="1">
        <v>0</v>
      </c>
      <c r="N231" s="1">
        <v>0</v>
      </c>
      <c r="O231" s="1"/>
      <c r="P231" s="1">
        <v>0</v>
      </c>
      <c r="Q231" s="1">
        <v>0</v>
      </c>
      <c r="R231" s="1">
        <v>0</v>
      </c>
      <c r="S231" s="1">
        <v>0</v>
      </c>
      <c r="T231" s="1" t="str">
        <f t="shared" si="37"/>
        <v>NA</v>
      </c>
      <c r="U231" s="1" t="str">
        <f t="shared" si="38"/>
        <v>NA</v>
      </c>
      <c r="V231" s="1" t="s">
        <v>1243</v>
      </c>
      <c r="W231" s="1" t="s">
        <v>3708</v>
      </c>
      <c r="X231" s="1">
        <f>SUMPRODUCT((Model_rxn!A$2:A$1901=Normalized_Fluxes!A231)*(Model_rxn!T$2:T$1901))</f>
        <v>0</v>
      </c>
      <c r="Y231" s="1">
        <f>SUMPRODUCT((Model_rxn!A$2:A$1901=Normalized_Fluxes!A231)*(Model_rxn!D$2:D$1901))</f>
        <v>0</v>
      </c>
      <c r="Z231" s="1">
        <f>SUMPRODUCT((Model_rxn!A$2:A$1901=Normalized_Fluxes!A231)*(Model_rxn!U$2:U$1901))</f>
        <v>0</v>
      </c>
      <c r="AA231" s="1">
        <f>SUMPRODUCT((Model_rxn!A$2:A$1901=Normalized_Fluxes!A231)*(Model_rxn!S$2:S$1901))</f>
        <v>0</v>
      </c>
      <c r="AB231" s="1">
        <f>SUMPRODUCT((Model_rxn!A$2:A$1901=Normalized_Fluxes!A231)*(Model_rxn!V$2:V$1901))</f>
        <v>1</v>
      </c>
      <c r="AC231" s="1">
        <f>SUMPRODUCT((Model_rxn!A$2:A$1901=Normalized_Fluxes!A231)*(Model_rxn!Z$2:Z$1901))</f>
        <v>0</v>
      </c>
      <c r="AD231" s="1">
        <f>SUMPRODUCT((Model_rxn!A$2:A$1901=Normalized_Fluxes!A231)*(Model_rxn!AA$2:AA$1901))</f>
        <v>0</v>
      </c>
      <c r="AE231" s="1"/>
      <c r="AF231" s="75"/>
      <c r="AG231" s="1" t="s">
        <v>252</v>
      </c>
      <c r="AH231" s="1">
        <v>0</v>
      </c>
      <c r="AI231" s="1">
        <v>0</v>
      </c>
      <c r="AJ231" s="1">
        <v>0</v>
      </c>
      <c r="AK231" s="1">
        <v>0</v>
      </c>
      <c r="AL231" s="1">
        <v>0</v>
      </c>
      <c r="AM231" s="1">
        <v>0</v>
      </c>
      <c r="AN231" s="1"/>
      <c r="AO231">
        <f t="shared" si="39"/>
        <v>0</v>
      </c>
      <c r="AP231">
        <f t="shared" si="40"/>
        <v>0</v>
      </c>
      <c r="AQ231">
        <f t="shared" si="41"/>
        <v>0</v>
      </c>
      <c r="AR231">
        <f t="shared" si="42"/>
        <v>0</v>
      </c>
      <c r="AS231">
        <f t="shared" si="43"/>
        <v>0</v>
      </c>
      <c r="AT231">
        <f t="shared" si="44"/>
        <v>0</v>
      </c>
      <c r="AV231">
        <f t="shared" si="45"/>
        <v>0</v>
      </c>
      <c r="AW231">
        <f t="shared" si="46"/>
        <v>0</v>
      </c>
      <c r="AX231">
        <f t="shared" si="47"/>
        <v>0</v>
      </c>
      <c r="AY231">
        <f t="shared" si="48"/>
        <v>0</v>
      </c>
      <c r="AZ231" t="s">
        <v>1548</v>
      </c>
      <c r="BA231" t="s">
        <v>6794</v>
      </c>
      <c r="BB231">
        <f>SUMPRODUCT((Model_rxn!A$2:A$1901=AG231)*(Model_rxn!V$2:V$1901))</f>
        <v>1</v>
      </c>
      <c r="BC231">
        <v>1</v>
      </c>
      <c r="BD231">
        <v>0</v>
      </c>
    </row>
    <row r="232" spans="1:56">
      <c r="A232" s="1" t="s">
        <v>241</v>
      </c>
      <c r="B232" s="1">
        <v>7.2369373281227301E-3</v>
      </c>
      <c r="C232" s="1">
        <v>0</v>
      </c>
      <c r="D232" s="1">
        <v>0</v>
      </c>
      <c r="E232" s="1">
        <v>0</v>
      </c>
      <c r="F232" s="1">
        <v>1.3260254596888199E-2</v>
      </c>
      <c r="G232" s="1">
        <v>1.5971039182282699E-2</v>
      </c>
      <c r="H232" s="1"/>
      <c r="I232" s="1">
        <v>4.4287461348857258E-3</v>
      </c>
      <c r="J232" s="1">
        <v>0</v>
      </c>
      <c r="K232" s="1">
        <v>0</v>
      </c>
      <c r="L232" s="1">
        <v>0</v>
      </c>
      <c r="M232" s="1">
        <v>8.2636901585751675E-3</v>
      </c>
      <c r="N232" s="1">
        <v>4.9359294056814454E-3</v>
      </c>
      <c r="O232" s="1"/>
      <c r="P232" s="1">
        <v>1.4762487116285752E-3</v>
      </c>
      <c r="Q232" s="1">
        <v>2.5569377731487885E-3</v>
      </c>
      <c r="R232" s="1">
        <v>4.3998731880855379E-3</v>
      </c>
      <c r="S232" s="1">
        <v>4.1578433063970124E-3</v>
      </c>
      <c r="T232" s="1">
        <f t="shared" si="37"/>
        <v>0.33552074083092309</v>
      </c>
      <c r="U232" s="1">
        <f t="shared" si="38"/>
        <v>0.36903625751875657</v>
      </c>
      <c r="V232" s="1" t="s">
        <v>1137</v>
      </c>
      <c r="W232" s="1" t="s">
        <v>5514</v>
      </c>
      <c r="X232" s="1">
        <f>SUMPRODUCT((Model_rxn!A$2:A$1901=Normalized_Fluxes!A232)*(Model_rxn!T$2:T$1901))</f>
        <v>0</v>
      </c>
      <c r="Y232" s="1">
        <f>SUMPRODUCT((Model_rxn!A$2:A$1901=Normalized_Fluxes!A232)*(Model_rxn!D$2:D$1901))</f>
        <v>0</v>
      </c>
      <c r="Z232" s="1">
        <f>SUMPRODUCT((Model_rxn!A$2:A$1901=Normalized_Fluxes!A232)*(Model_rxn!U$2:U$1901))</f>
        <v>0</v>
      </c>
      <c r="AA232" s="1">
        <f>SUMPRODUCT((Model_rxn!A$2:A$1901=Normalized_Fluxes!A232)*(Model_rxn!S$2:S$1901))</f>
        <v>0</v>
      </c>
      <c r="AB232" s="1">
        <f>SUMPRODUCT((Model_rxn!A$2:A$1901=Normalized_Fluxes!A232)*(Model_rxn!V$2:V$1901))</f>
        <v>1</v>
      </c>
      <c r="AC232" s="1">
        <f>SUMPRODUCT((Model_rxn!A$2:A$1901=Normalized_Fluxes!A232)*(Model_rxn!Z$2:Z$1901))</f>
        <v>0</v>
      </c>
      <c r="AD232" s="1">
        <f>SUMPRODUCT((Model_rxn!A$2:A$1901=Normalized_Fluxes!A232)*(Model_rxn!AA$2:AA$1901))</f>
        <v>0</v>
      </c>
      <c r="AE232" s="1"/>
      <c r="AF232" s="75"/>
      <c r="AG232" s="1" t="s">
        <v>253</v>
      </c>
      <c r="AH232" s="1">
        <v>3.4814782440737899E-3</v>
      </c>
      <c r="AI232" s="1">
        <v>3.2446897252150801E-3</v>
      </c>
      <c r="AJ232" s="1">
        <v>3.4648278132692E-3</v>
      </c>
      <c r="AK232" s="1">
        <v>4.49164328487189E-3</v>
      </c>
      <c r="AL232" s="1">
        <v>4.6647924165023101E-3</v>
      </c>
      <c r="AM232" s="1">
        <v>4.7344200435911702E-3</v>
      </c>
      <c r="AN232" s="1"/>
      <c r="AO232">
        <f t="shared" si="39"/>
        <v>7.1487000000000434E-3</v>
      </c>
      <c r="AP232">
        <f t="shared" si="40"/>
        <v>9.8763599999999764E-3</v>
      </c>
      <c r="AQ232">
        <f t="shared" si="41"/>
        <v>8.984040000000016E-3</v>
      </c>
      <c r="AR232">
        <f t="shared" si="42"/>
        <v>2.418389999999999E-3</v>
      </c>
      <c r="AS232">
        <f t="shared" si="43"/>
        <v>2.651609999999997E-3</v>
      </c>
      <c r="AT232">
        <f t="shared" si="44"/>
        <v>2.5197900000000022E-3</v>
      </c>
      <c r="AV232">
        <f t="shared" si="45"/>
        <v>8.6697000000000111E-3</v>
      </c>
      <c r="AW232">
        <f t="shared" si="46"/>
        <v>1.3907334380102864E-3</v>
      </c>
      <c r="AX232">
        <f t="shared" si="47"/>
        <v>2.5299299999999997E-3</v>
      </c>
      <c r="AY232">
        <f t="shared" si="48"/>
        <v>1.1694018470996068E-4</v>
      </c>
      <c r="AZ232" t="s">
        <v>1243</v>
      </c>
      <c r="BA232" t="s">
        <v>1545</v>
      </c>
      <c r="BB232">
        <f>SUMPRODUCT((Model_rxn!A$2:A$1901=AG232)*(Model_rxn!V$2:V$1901))</f>
        <v>0</v>
      </c>
      <c r="BC232">
        <v>0</v>
      </c>
      <c r="BD232">
        <v>0</v>
      </c>
    </row>
    <row r="233" spans="1:56">
      <c r="A233" s="1" t="s">
        <v>242</v>
      </c>
      <c r="B233" s="1">
        <v>0.12664640324214699</v>
      </c>
      <c r="C233" s="1">
        <v>7.9381879762912694E-2</v>
      </c>
      <c r="D233" s="1">
        <v>5.88543029034789E-2</v>
      </c>
      <c r="E233" s="1">
        <v>0.20695364238410499</v>
      </c>
      <c r="F233" s="1">
        <v>8.6599466849276996E-2</v>
      </c>
      <c r="G233" s="1">
        <v>0.19697614991482101</v>
      </c>
      <c r="H233" s="1"/>
      <c r="I233" s="1">
        <v>7.7503057360499714E-2</v>
      </c>
      <c r="J233" s="1">
        <v>7.6166829059915842E-2</v>
      </c>
      <c r="K233" s="1">
        <v>7.2233330809512386E-2</v>
      </c>
      <c r="L233" s="1">
        <v>7.2335981923856721E-2</v>
      </c>
      <c r="M233" s="1">
        <v>5.3968131359119209E-2</v>
      </c>
      <c r="N233" s="1">
        <v>6.0876462670071491E-2</v>
      </c>
      <c r="O233" s="1"/>
      <c r="P233" s="1">
        <v>7.530107240997598E-2</v>
      </c>
      <c r="Q233" s="1">
        <v>2.7394626139503196E-3</v>
      </c>
      <c r="R233" s="1">
        <v>6.2393525317682469E-2</v>
      </c>
      <c r="S233" s="1">
        <v>9.277423828828563E-3</v>
      </c>
      <c r="T233" s="1">
        <f t="shared" si="37"/>
        <v>1.2068731815773115</v>
      </c>
      <c r="U233" s="1">
        <f t="shared" si="38"/>
        <v>0.12818462209146006</v>
      </c>
      <c r="V233" s="1" t="s">
        <v>1243</v>
      </c>
      <c r="W233" s="1" t="s">
        <v>6235</v>
      </c>
      <c r="X233" s="1">
        <f>SUMPRODUCT((Model_rxn!A$2:A$1901=Normalized_Fluxes!A233)*(Model_rxn!T$2:T$1901))</f>
        <v>0</v>
      </c>
      <c r="Y233" s="1">
        <f>SUMPRODUCT((Model_rxn!A$2:A$1901=Normalized_Fluxes!A233)*(Model_rxn!D$2:D$1901))</f>
        <v>0</v>
      </c>
      <c r="Z233" s="1">
        <f>SUMPRODUCT((Model_rxn!A$2:A$1901=Normalized_Fluxes!A233)*(Model_rxn!U$2:U$1901))</f>
        <v>0</v>
      </c>
      <c r="AA233" s="1">
        <f>SUMPRODUCT((Model_rxn!A$2:A$1901=Normalized_Fluxes!A233)*(Model_rxn!S$2:S$1901))</f>
        <v>0</v>
      </c>
      <c r="AB233" s="1">
        <f>SUMPRODUCT((Model_rxn!A$2:A$1901=Normalized_Fluxes!A233)*(Model_rxn!V$2:V$1901))</f>
        <v>1</v>
      </c>
      <c r="AC233" s="1">
        <f>SUMPRODUCT((Model_rxn!A$2:A$1901=Normalized_Fluxes!A233)*(Model_rxn!Z$2:Z$1901))</f>
        <v>1</v>
      </c>
      <c r="AD233" s="1">
        <f>SUMPRODUCT((Model_rxn!A$2:A$1901=Normalized_Fluxes!A233)*(Model_rxn!AA$2:AA$1901))</f>
        <v>0</v>
      </c>
      <c r="AE233" s="1"/>
      <c r="AF233" s="75"/>
      <c r="AG233" s="1" t="s">
        <v>254</v>
      </c>
      <c r="AH233" s="1">
        <v>0</v>
      </c>
      <c r="AI233" s="1">
        <v>0</v>
      </c>
      <c r="AJ233" s="1">
        <v>0</v>
      </c>
      <c r="AK233" s="1">
        <v>0</v>
      </c>
      <c r="AL233" s="1">
        <v>0</v>
      </c>
      <c r="AM233" s="1">
        <v>0</v>
      </c>
      <c r="AN233" s="1"/>
      <c r="AO233">
        <f t="shared" si="39"/>
        <v>0</v>
      </c>
      <c r="AP233">
        <f t="shared" si="40"/>
        <v>0</v>
      </c>
      <c r="AQ233">
        <f t="shared" si="41"/>
        <v>0</v>
      </c>
      <c r="AR233">
        <f t="shared" si="42"/>
        <v>0</v>
      </c>
      <c r="AS233">
        <f t="shared" si="43"/>
        <v>0</v>
      </c>
      <c r="AT233">
        <f t="shared" si="44"/>
        <v>0</v>
      </c>
      <c r="AV233">
        <f t="shared" si="45"/>
        <v>0</v>
      </c>
      <c r="AW233">
        <f t="shared" si="46"/>
        <v>0</v>
      </c>
      <c r="AX233">
        <f t="shared" si="47"/>
        <v>0</v>
      </c>
      <c r="AY233">
        <f t="shared" si="48"/>
        <v>0</v>
      </c>
      <c r="AZ233" t="s">
        <v>1552</v>
      </c>
      <c r="BA233" t="s">
        <v>2908</v>
      </c>
      <c r="BB233">
        <f>SUMPRODUCT((Model_rxn!A$2:A$1901=AG233)*(Model_rxn!V$2:V$1901))</f>
        <v>0</v>
      </c>
      <c r="BC233">
        <v>0</v>
      </c>
      <c r="BD233">
        <v>1</v>
      </c>
    </row>
    <row r="234" spans="1:56">
      <c r="A234" s="1" t="s">
        <v>243</v>
      </c>
      <c r="B234" s="1">
        <v>4.98926292546703E-2</v>
      </c>
      <c r="C234" s="1">
        <v>3.18212964065306E-2</v>
      </c>
      <c r="D234" s="1">
        <v>2.4877282872906501E-2</v>
      </c>
      <c r="E234" s="1">
        <v>8.7353650535138605E-2</v>
      </c>
      <c r="F234" s="1">
        <v>4.8993696001460099E-2</v>
      </c>
      <c r="G234" s="1">
        <v>9.8793097257784804E-2</v>
      </c>
      <c r="H234" s="1"/>
      <c r="I234" s="1">
        <v>3.0532500000000046E-2</v>
      </c>
      <c r="J234" s="1">
        <v>3.0532499999999983E-2</v>
      </c>
      <c r="K234" s="1">
        <v>3.0532500000000042E-2</v>
      </c>
      <c r="L234" s="1">
        <v>3.053249999999999E-2</v>
      </c>
      <c r="M234" s="1">
        <v>3.0532500000000028E-2</v>
      </c>
      <c r="N234" s="1">
        <v>3.0532500000000032E-2</v>
      </c>
      <c r="O234" s="1"/>
      <c r="P234" s="1">
        <v>3.0532500000000021E-2</v>
      </c>
      <c r="Q234" s="1">
        <v>3.5211040906216945E-17</v>
      </c>
      <c r="R234" s="1">
        <v>3.0532500000000018E-2</v>
      </c>
      <c r="S234" s="1">
        <v>2.3144097860636089E-17</v>
      </c>
      <c r="T234" s="1">
        <f t="shared" si="37"/>
        <v>1.0000000000000002</v>
      </c>
      <c r="U234" s="1">
        <f t="shared" si="38"/>
        <v>0.89451217522130266</v>
      </c>
      <c r="V234" s="1" t="s">
        <v>1243</v>
      </c>
      <c r="W234" s="1" t="s">
        <v>7494</v>
      </c>
      <c r="X234" s="1">
        <f>SUMPRODUCT((Model_rxn!A$2:A$1901=Normalized_Fluxes!A234)*(Model_rxn!T$2:T$1901))</f>
        <v>0</v>
      </c>
      <c r="Y234" s="1">
        <f>SUMPRODUCT((Model_rxn!A$2:A$1901=Normalized_Fluxes!A234)*(Model_rxn!D$2:D$1901))</f>
        <v>0</v>
      </c>
      <c r="Z234" s="1">
        <f>SUMPRODUCT((Model_rxn!A$2:A$1901=Normalized_Fluxes!A234)*(Model_rxn!U$2:U$1901))</f>
        <v>0</v>
      </c>
      <c r="AA234" s="1">
        <f>SUMPRODUCT((Model_rxn!A$2:A$1901=Normalized_Fluxes!A234)*(Model_rxn!S$2:S$1901))</f>
        <v>0</v>
      </c>
      <c r="AB234" s="1">
        <f>SUMPRODUCT((Model_rxn!A$2:A$1901=Normalized_Fluxes!A234)*(Model_rxn!V$2:V$1901))</f>
        <v>1</v>
      </c>
      <c r="AC234" s="1">
        <f>SUMPRODUCT((Model_rxn!A$2:A$1901=Normalized_Fluxes!A234)*(Model_rxn!Z$2:Z$1901))</f>
        <v>0</v>
      </c>
      <c r="AD234" s="1">
        <f>SUMPRODUCT((Model_rxn!A$2:A$1901=Normalized_Fluxes!A234)*(Model_rxn!AA$2:AA$1901))</f>
        <v>0</v>
      </c>
      <c r="AE234" s="1"/>
      <c r="AF234" s="75"/>
      <c r="AG234" s="1" t="s">
        <v>255</v>
      </c>
      <c r="AH234" s="1">
        <v>0</v>
      </c>
      <c r="AI234" s="1">
        <v>0</v>
      </c>
      <c r="AJ234" s="1">
        <v>0</v>
      </c>
      <c r="AK234" s="1">
        <v>0</v>
      </c>
      <c r="AL234" s="1">
        <v>0</v>
      </c>
      <c r="AM234" s="1">
        <v>0</v>
      </c>
      <c r="AN234" s="1"/>
      <c r="AO234">
        <f t="shared" si="39"/>
        <v>0</v>
      </c>
      <c r="AP234">
        <f t="shared" si="40"/>
        <v>0</v>
      </c>
      <c r="AQ234">
        <f t="shared" si="41"/>
        <v>0</v>
      </c>
      <c r="AR234">
        <f t="shared" si="42"/>
        <v>0</v>
      </c>
      <c r="AS234">
        <f t="shared" si="43"/>
        <v>0</v>
      </c>
      <c r="AT234">
        <f t="shared" si="44"/>
        <v>0</v>
      </c>
      <c r="AV234">
        <f t="shared" si="45"/>
        <v>0</v>
      </c>
      <c r="AW234">
        <f t="shared" si="46"/>
        <v>0</v>
      </c>
      <c r="AX234">
        <f t="shared" si="47"/>
        <v>0</v>
      </c>
      <c r="AY234">
        <f t="shared" si="48"/>
        <v>0</v>
      </c>
      <c r="AZ234" t="s">
        <v>7304</v>
      </c>
      <c r="BA234" t="s">
        <v>7464</v>
      </c>
      <c r="BB234">
        <f>SUMPRODUCT((Model_rxn!A$2:A$1901=AG234)*(Model_rxn!V$2:V$1901))</f>
        <v>1</v>
      </c>
      <c r="BC234">
        <v>0</v>
      </c>
      <c r="BD234">
        <v>0</v>
      </c>
    </row>
    <row r="235" spans="1:56">
      <c r="A235" s="1" t="s">
        <v>244</v>
      </c>
      <c r="B235" s="1">
        <v>2.8947749312501401</v>
      </c>
      <c r="C235" s="1">
        <v>1.51086150713672</v>
      </c>
      <c r="D235" s="1">
        <v>1.3405387496313701</v>
      </c>
      <c r="E235" s="1">
        <v>1.6582391730335</v>
      </c>
      <c r="F235" s="1">
        <v>2.24982319660193</v>
      </c>
      <c r="G235" s="1">
        <v>1.8037686837487801</v>
      </c>
      <c r="H235" s="1"/>
      <c r="I235" s="1">
        <v>1.7714984539549317</v>
      </c>
      <c r="J235" s="1">
        <v>1.4496700064421217</v>
      </c>
      <c r="K235" s="1">
        <v>1.6452761172602233</v>
      </c>
      <c r="L235" s="1">
        <v>0.57960013394378962</v>
      </c>
      <c r="M235" s="1">
        <v>1.4020727635694463</v>
      </c>
      <c r="N235" s="1">
        <v>0.55746371826823093</v>
      </c>
      <c r="O235" s="1"/>
      <c r="P235" s="1">
        <v>1.6221481925524255</v>
      </c>
      <c r="Q235" s="1">
        <v>0.16215598380292209</v>
      </c>
      <c r="R235" s="1">
        <v>0.84637887192715555</v>
      </c>
      <c r="S235" s="1">
        <v>0.48137228953394889</v>
      </c>
      <c r="T235" s="1">
        <f t="shared" si="37"/>
        <v>1.9165745345921599</v>
      </c>
      <c r="U235" s="1">
        <f t="shared" si="38"/>
        <v>9.5719509946158687E-2</v>
      </c>
      <c r="V235" s="1" t="s">
        <v>7304</v>
      </c>
      <c r="W235" s="1" t="s">
        <v>7332</v>
      </c>
      <c r="X235" s="1">
        <f>SUMPRODUCT((Model_rxn!A$2:A$1901=Normalized_Fluxes!A235)*(Model_rxn!T$2:T$1901))</f>
        <v>0</v>
      </c>
      <c r="Y235" s="1">
        <f>SUMPRODUCT((Model_rxn!A$2:A$1901=Normalized_Fluxes!A235)*(Model_rxn!D$2:D$1901))</f>
        <v>1</v>
      </c>
      <c r="Z235" s="1">
        <f>SUMPRODUCT((Model_rxn!A$2:A$1901=Normalized_Fluxes!A235)*(Model_rxn!U$2:U$1901))</f>
        <v>0</v>
      </c>
      <c r="AA235" s="1">
        <f>SUMPRODUCT((Model_rxn!A$2:A$1901=Normalized_Fluxes!A235)*(Model_rxn!S$2:S$1901))</f>
        <v>0</v>
      </c>
      <c r="AB235" s="1">
        <f>SUMPRODUCT((Model_rxn!A$2:A$1901=Normalized_Fluxes!A235)*(Model_rxn!V$2:V$1901))</f>
        <v>1</v>
      </c>
      <c r="AC235" s="1">
        <f>SUMPRODUCT((Model_rxn!A$2:A$1901=Normalized_Fluxes!A235)*(Model_rxn!Z$2:Z$1901))</f>
        <v>0</v>
      </c>
      <c r="AD235" s="1">
        <f>SUMPRODUCT((Model_rxn!A$2:A$1901=Normalized_Fluxes!A235)*(Model_rxn!AA$2:AA$1901))</f>
        <v>0</v>
      </c>
      <c r="AE235" s="1"/>
      <c r="AF235" s="75"/>
      <c r="AG235" s="1" t="s">
        <v>256</v>
      </c>
      <c r="AH235" s="1">
        <v>0</v>
      </c>
      <c r="AI235" s="1">
        <v>0</v>
      </c>
      <c r="AJ235" s="1">
        <v>0</v>
      </c>
      <c r="AK235" s="1">
        <v>0</v>
      </c>
      <c r="AL235" s="1">
        <v>0</v>
      </c>
      <c r="AM235" s="1">
        <v>0</v>
      </c>
      <c r="AN235" s="2"/>
      <c r="AO235">
        <f t="shared" si="39"/>
        <v>0</v>
      </c>
      <c r="AP235">
        <f t="shared" si="40"/>
        <v>0</v>
      </c>
      <c r="AQ235">
        <f t="shared" si="41"/>
        <v>0</v>
      </c>
      <c r="AR235">
        <f t="shared" si="42"/>
        <v>0</v>
      </c>
      <c r="AS235">
        <f t="shared" si="43"/>
        <v>0</v>
      </c>
      <c r="AT235">
        <f t="shared" si="44"/>
        <v>0</v>
      </c>
      <c r="AV235">
        <f t="shared" si="45"/>
        <v>0</v>
      </c>
      <c r="AW235">
        <f t="shared" si="46"/>
        <v>0</v>
      </c>
      <c r="AX235">
        <f t="shared" si="47"/>
        <v>0</v>
      </c>
      <c r="AY235">
        <f t="shared" si="48"/>
        <v>0</v>
      </c>
      <c r="AZ235" t="s">
        <v>1137</v>
      </c>
      <c r="BA235" t="s">
        <v>4399</v>
      </c>
      <c r="BB235">
        <f>SUMPRODUCT((Model_rxn!A$2:A$1901=AG235)*(Model_rxn!V$2:V$1901))</f>
        <v>1</v>
      </c>
      <c r="BC235">
        <v>0</v>
      </c>
      <c r="BD235">
        <v>0</v>
      </c>
    </row>
    <row r="236" spans="1:56">
      <c r="A236" s="1" t="s">
        <v>245</v>
      </c>
      <c r="B236" s="1">
        <v>7.5167803020218895E-7</v>
      </c>
      <c r="C236" s="1">
        <v>4.7941689501364401E-7</v>
      </c>
      <c r="D236" s="1">
        <v>3.7479898866902403E-7</v>
      </c>
      <c r="E236" s="1">
        <v>1.31606253160284E-6</v>
      </c>
      <c r="F236" s="1">
        <v>7.38134779683015E-7</v>
      </c>
      <c r="G236" s="1">
        <v>1.4884082449383701E-6</v>
      </c>
      <c r="H236" s="1"/>
      <c r="I236" s="1">
        <v>4.6000000000000057E-7</v>
      </c>
      <c r="J236" s="1">
        <v>4.6000000000000004E-7</v>
      </c>
      <c r="K236" s="1">
        <v>4.6000000000000004E-7</v>
      </c>
      <c r="L236" s="1">
        <v>4.599999999999993E-7</v>
      </c>
      <c r="M236" s="1">
        <v>4.6000000000000068E-7</v>
      </c>
      <c r="N236" s="1">
        <v>4.5999999999999819E-7</v>
      </c>
      <c r="O236" s="1"/>
      <c r="P236" s="1">
        <v>4.6000000000000025E-7</v>
      </c>
      <c r="Q236" s="1">
        <v>3.0868802304930389E-22</v>
      </c>
      <c r="R236" s="1">
        <v>4.5999999999999941E-7</v>
      </c>
      <c r="S236" s="1">
        <v>1.2466114057460817E-21</v>
      </c>
      <c r="T236" s="1">
        <f t="shared" si="37"/>
        <v>1.0000000000000018</v>
      </c>
      <c r="U236" s="1">
        <f t="shared" si="38"/>
        <v>0.36047524822528176</v>
      </c>
      <c r="V236" s="1" t="s">
        <v>1500</v>
      </c>
      <c r="W236" s="1" t="s">
        <v>1565</v>
      </c>
      <c r="X236" s="1">
        <f>SUMPRODUCT((Model_rxn!A$2:A$1901=Normalized_Fluxes!A236)*(Model_rxn!T$2:T$1901))</f>
        <v>0</v>
      </c>
      <c r="Y236" s="1">
        <f>SUMPRODUCT((Model_rxn!A$2:A$1901=Normalized_Fluxes!A236)*(Model_rxn!D$2:D$1901))</f>
        <v>0</v>
      </c>
      <c r="Z236" s="1">
        <f>SUMPRODUCT((Model_rxn!A$2:A$1901=Normalized_Fluxes!A236)*(Model_rxn!U$2:U$1901))</f>
        <v>0</v>
      </c>
      <c r="AA236" s="1">
        <f>SUMPRODUCT((Model_rxn!A$2:A$1901=Normalized_Fluxes!A236)*(Model_rxn!S$2:S$1901))</f>
        <v>0</v>
      </c>
      <c r="AB236" s="1">
        <f>SUMPRODUCT((Model_rxn!A$2:A$1901=Normalized_Fluxes!A236)*(Model_rxn!V$2:V$1901))</f>
        <v>1</v>
      </c>
      <c r="AC236" s="1">
        <f>SUMPRODUCT((Model_rxn!A$2:A$1901=Normalized_Fluxes!A236)*(Model_rxn!Z$2:Z$1901))</f>
        <v>0</v>
      </c>
      <c r="AD236" s="1">
        <f>SUMPRODUCT((Model_rxn!A$2:A$1901=Normalized_Fluxes!A236)*(Model_rxn!AA$2:AA$1901))</f>
        <v>0</v>
      </c>
      <c r="AE236" s="1"/>
      <c r="AF236" s="75"/>
      <c r="AG236" s="1" t="s">
        <v>257</v>
      </c>
      <c r="AH236" s="1">
        <v>1.0129778487938799E-4</v>
      </c>
      <c r="AI236" s="1">
        <v>6.8334433216756603E-5</v>
      </c>
      <c r="AJ236" s="1">
        <v>8.0218274313113901E-5</v>
      </c>
      <c r="AK236" s="1">
        <v>3.8631560800916301E-4</v>
      </c>
      <c r="AL236" s="1">
        <v>3.6591988363011399E-4</v>
      </c>
      <c r="AM236" s="1">
        <v>3.9081009491544498E-4</v>
      </c>
      <c r="AN236" s="1"/>
      <c r="AO236">
        <f t="shared" si="39"/>
        <v>2.0799999999998191E-4</v>
      </c>
      <c r="AP236">
        <f t="shared" si="40"/>
        <v>2.0799999999997164E-4</v>
      </c>
      <c r="AQ236">
        <f t="shared" si="41"/>
        <v>2.0799999999999871E-4</v>
      </c>
      <c r="AR236">
        <f t="shared" si="42"/>
        <v>2.0799999999998353E-4</v>
      </c>
      <c r="AS236">
        <f t="shared" si="43"/>
        <v>2.0799999999999248E-4</v>
      </c>
      <c r="AT236">
        <f t="shared" si="44"/>
        <v>2.0800000000000563E-4</v>
      </c>
      <c r="AV236">
        <f t="shared" si="45"/>
        <v>2.079999999999841E-4</v>
      </c>
      <c r="AW236">
        <f t="shared" si="46"/>
        <v>1.3669683808580107E-17</v>
      </c>
      <c r="AX236">
        <f t="shared" si="47"/>
        <v>2.0799999999999389E-4</v>
      </c>
      <c r="AY236">
        <f t="shared" si="48"/>
        <v>1.1111700403113023E-17</v>
      </c>
      <c r="AZ236" t="s">
        <v>1500</v>
      </c>
      <c r="BA236" t="s">
        <v>4323</v>
      </c>
      <c r="BB236">
        <f>SUMPRODUCT((Model_rxn!A$2:A$1901=AG236)*(Model_rxn!V$2:V$1901))</f>
        <v>1</v>
      </c>
      <c r="BC236">
        <v>0</v>
      </c>
      <c r="BD236">
        <v>0</v>
      </c>
    </row>
    <row r="237" spans="1:56">
      <c r="A237" s="1" t="s">
        <v>246</v>
      </c>
      <c r="B237" s="1">
        <v>4.8859071963142299E-2</v>
      </c>
      <c r="C237" s="1">
        <v>3.1162098175886801E-2</v>
      </c>
      <c r="D237" s="1">
        <v>2.4361934263486599E-2</v>
      </c>
      <c r="E237" s="1">
        <v>8.5544064554184701E-2</v>
      </c>
      <c r="F237" s="1">
        <v>4.7978760679395903E-2</v>
      </c>
      <c r="G237" s="1">
        <v>9.6746535920994498E-2</v>
      </c>
      <c r="H237" s="1"/>
      <c r="I237" s="1">
        <v>2.9900000000000048E-2</v>
      </c>
      <c r="J237" s="1">
        <v>2.9899999999999947E-2</v>
      </c>
      <c r="K237" s="1">
        <v>2.9900000000000048E-2</v>
      </c>
      <c r="L237" s="1">
        <v>2.9899999999999993E-2</v>
      </c>
      <c r="M237" s="1">
        <v>2.9899999999999999E-2</v>
      </c>
      <c r="N237" s="1">
        <v>2.990000000000002E-2</v>
      </c>
      <c r="O237" s="1"/>
      <c r="P237" s="1">
        <v>2.9900000000000013E-2</v>
      </c>
      <c r="Q237" s="1">
        <v>5.8106763235908026E-17</v>
      </c>
      <c r="R237" s="1">
        <v>2.9900000000000006E-2</v>
      </c>
      <c r="S237" s="1">
        <v>1.471961680016039E-17</v>
      </c>
      <c r="T237" s="1">
        <f t="shared" si="37"/>
        <v>1.0000000000000002</v>
      </c>
      <c r="U237" s="1">
        <f t="shared" si="38"/>
        <v>0.85773893082341146</v>
      </c>
      <c r="V237" s="1" t="s">
        <v>1243</v>
      </c>
      <c r="W237" s="1" t="s">
        <v>7494</v>
      </c>
      <c r="X237" s="1">
        <f>SUMPRODUCT((Model_rxn!A$2:A$1901=Normalized_Fluxes!A237)*(Model_rxn!T$2:T$1901))</f>
        <v>0</v>
      </c>
      <c r="Y237" s="1">
        <f>SUMPRODUCT((Model_rxn!A$2:A$1901=Normalized_Fluxes!A237)*(Model_rxn!D$2:D$1901))</f>
        <v>0</v>
      </c>
      <c r="Z237" s="1">
        <f>SUMPRODUCT((Model_rxn!A$2:A$1901=Normalized_Fluxes!A237)*(Model_rxn!U$2:U$1901))</f>
        <v>0</v>
      </c>
      <c r="AA237" s="1">
        <f>SUMPRODUCT((Model_rxn!A$2:A$1901=Normalized_Fluxes!A237)*(Model_rxn!S$2:S$1901))</f>
        <v>0</v>
      </c>
      <c r="AB237" s="1">
        <f>SUMPRODUCT((Model_rxn!A$2:A$1901=Normalized_Fluxes!A237)*(Model_rxn!V$2:V$1901))</f>
        <v>1</v>
      </c>
      <c r="AC237" s="1">
        <f>SUMPRODUCT((Model_rxn!A$2:A$1901=Normalized_Fluxes!A237)*(Model_rxn!Z$2:Z$1901))</f>
        <v>0</v>
      </c>
      <c r="AD237" s="1">
        <f>SUMPRODUCT((Model_rxn!A$2:A$1901=Normalized_Fluxes!A237)*(Model_rxn!AA$2:AA$1901))</f>
        <v>0</v>
      </c>
      <c r="AE237" s="1"/>
      <c r="AF237" s="75"/>
      <c r="AG237" s="1" t="s">
        <v>258</v>
      </c>
      <c r="AH237" s="1">
        <v>0</v>
      </c>
      <c r="AI237" s="1">
        <v>0</v>
      </c>
      <c r="AJ237" s="1">
        <v>0</v>
      </c>
      <c r="AK237" s="1">
        <v>0</v>
      </c>
      <c r="AL237" s="1">
        <v>0</v>
      </c>
      <c r="AM237" s="1">
        <v>0</v>
      </c>
      <c r="AN237" s="1"/>
      <c r="AO237">
        <f t="shared" si="39"/>
        <v>0</v>
      </c>
      <c r="AP237">
        <f t="shared" si="40"/>
        <v>0</v>
      </c>
      <c r="AQ237">
        <f t="shared" si="41"/>
        <v>0</v>
      </c>
      <c r="AR237">
        <f t="shared" si="42"/>
        <v>0</v>
      </c>
      <c r="AS237">
        <f t="shared" si="43"/>
        <v>0</v>
      </c>
      <c r="AT237">
        <f t="shared" si="44"/>
        <v>0</v>
      </c>
      <c r="AV237">
        <f t="shared" si="45"/>
        <v>0</v>
      </c>
      <c r="AW237">
        <f t="shared" si="46"/>
        <v>0</v>
      </c>
      <c r="AX237">
        <f t="shared" si="47"/>
        <v>0</v>
      </c>
      <c r="AY237">
        <f t="shared" si="48"/>
        <v>0</v>
      </c>
      <c r="AZ237" t="s">
        <v>1137</v>
      </c>
      <c r="BA237" t="s">
        <v>4094</v>
      </c>
      <c r="BB237">
        <f>SUMPRODUCT((Model_rxn!A$2:A$1901=AG237)*(Model_rxn!V$2:V$1901))</f>
        <v>1</v>
      </c>
      <c r="BC237">
        <v>0</v>
      </c>
      <c r="BD237">
        <v>0</v>
      </c>
    </row>
    <row r="238" spans="1:56">
      <c r="A238" s="1" t="s">
        <v>247</v>
      </c>
      <c r="B238" s="1">
        <v>0</v>
      </c>
      <c r="C238" s="1">
        <v>0</v>
      </c>
      <c r="D238" s="1">
        <v>0</v>
      </c>
      <c r="E238" s="1">
        <v>0</v>
      </c>
      <c r="F238" s="1">
        <v>0</v>
      </c>
      <c r="G238" s="1">
        <v>0</v>
      </c>
      <c r="H238" s="1"/>
      <c r="I238" s="1">
        <v>0</v>
      </c>
      <c r="J238" s="1">
        <v>0</v>
      </c>
      <c r="K238" s="1">
        <v>0</v>
      </c>
      <c r="L238" s="1">
        <v>0</v>
      </c>
      <c r="M238" s="1">
        <v>0</v>
      </c>
      <c r="N238" s="1">
        <v>0</v>
      </c>
      <c r="O238" s="1"/>
      <c r="P238" s="1">
        <v>0</v>
      </c>
      <c r="Q238" s="1">
        <v>0</v>
      </c>
      <c r="R238" s="1">
        <v>0</v>
      </c>
      <c r="S238" s="1">
        <v>0</v>
      </c>
      <c r="T238" s="1" t="str">
        <f t="shared" si="37"/>
        <v>NA</v>
      </c>
      <c r="U238" s="1" t="str">
        <f t="shared" si="38"/>
        <v>NA</v>
      </c>
      <c r="V238" s="1" t="s">
        <v>1552</v>
      </c>
      <c r="W238" s="1" t="s">
        <v>2903</v>
      </c>
      <c r="X238" s="1">
        <f>SUMPRODUCT((Model_rxn!A$2:A$1901=Normalized_Fluxes!A238)*(Model_rxn!T$2:T$1901))</f>
        <v>0</v>
      </c>
      <c r="Y238" s="1">
        <f>SUMPRODUCT((Model_rxn!A$2:A$1901=Normalized_Fluxes!A238)*(Model_rxn!D$2:D$1901))</f>
        <v>1</v>
      </c>
      <c r="Z238" s="1">
        <f>SUMPRODUCT((Model_rxn!A$2:A$1901=Normalized_Fluxes!A238)*(Model_rxn!U$2:U$1901))</f>
        <v>1</v>
      </c>
      <c r="AA238" s="1">
        <f>SUMPRODUCT((Model_rxn!A$2:A$1901=Normalized_Fluxes!A238)*(Model_rxn!S$2:S$1901))</f>
        <v>1</v>
      </c>
      <c r="AB238" s="1">
        <f>SUMPRODUCT((Model_rxn!A$2:A$1901=Normalized_Fluxes!A238)*(Model_rxn!V$2:V$1901))</f>
        <v>0</v>
      </c>
      <c r="AC238" s="1">
        <f>SUMPRODUCT((Model_rxn!A$2:A$1901=Normalized_Fluxes!A238)*(Model_rxn!Z$2:Z$1901))</f>
        <v>0</v>
      </c>
      <c r="AD238" s="1">
        <f>SUMPRODUCT((Model_rxn!A$2:A$1901=Normalized_Fluxes!A238)*(Model_rxn!AA$2:AA$1901))</f>
        <v>0</v>
      </c>
      <c r="AE238" s="1"/>
      <c r="AF238" s="75"/>
      <c r="AG238" s="1" t="s">
        <v>259</v>
      </c>
      <c r="AH238" s="1">
        <v>3.75572748441373E-3</v>
      </c>
      <c r="AI238" s="1">
        <v>5.2795522939654699E-3</v>
      </c>
      <c r="AJ238" s="1">
        <v>6.5371211382937999E-3</v>
      </c>
      <c r="AK238" s="1">
        <v>5.9157595835305204E-3</v>
      </c>
      <c r="AL238" s="1">
        <v>1.19274809160305E-2</v>
      </c>
      <c r="AM238" s="1">
        <v>1.27899045020463E-2</v>
      </c>
      <c r="AN238" s="1"/>
      <c r="AO238">
        <f t="shared" si="39"/>
        <v>7.7118302013032894E-3</v>
      </c>
      <c r="AP238">
        <f t="shared" si="40"/>
        <v>1.6070183441214029E-2</v>
      </c>
      <c r="AQ238">
        <f t="shared" si="41"/>
        <v>1.6950267360000014E-2</v>
      </c>
      <c r="AR238">
        <f t="shared" si="42"/>
        <v>3.1851625144409526E-3</v>
      </c>
      <c r="AS238">
        <f t="shared" si="43"/>
        <v>6.7799432103068241E-3</v>
      </c>
      <c r="AT238">
        <f t="shared" si="44"/>
        <v>6.8071428323807255E-3</v>
      </c>
      <c r="AV238">
        <f t="shared" si="45"/>
        <v>1.357742700083911E-2</v>
      </c>
      <c r="AW238">
        <f t="shared" si="46"/>
        <v>5.0987798821943769E-3</v>
      </c>
      <c r="AX238">
        <f t="shared" si="47"/>
        <v>5.5907495190428346E-3</v>
      </c>
      <c r="AY238">
        <f t="shared" si="48"/>
        <v>2.0833438464142998E-3</v>
      </c>
      <c r="AZ238" t="s">
        <v>1548</v>
      </c>
      <c r="BA238" t="s">
        <v>6794</v>
      </c>
      <c r="BB238">
        <f>SUMPRODUCT((Model_rxn!A$2:A$1901=AG238)*(Model_rxn!V$2:V$1901))</f>
        <v>1</v>
      </c>
      <c r="BC238">
        <v>1</v>
      </c>
      <c r="BD238">
        <v>0</v>
      </c>
    </row>
    <row r="239" spans="1:56">
      <c r="A239" s="1" t="s">
        <v>260</v>
      </c>
      <c r="B239" s="1">
        <v>0</v>
      </c>
      <c r="C239" s="1">
        <v>0</v>
      </c>
      <c r="D239" s="1">
        <v>0</v>
      </c>
      <c r="E239" s="1">
        <v>0</v>
      </c>
      <c r="F239" s="1">
        <v>0</v>
      </c>
      <c r="G239" s="1">
        <v>0</v>
      </c>
      <c r="H239" s="1"/>
      <c r="I239" s="1">
        <v>0</v>
      </c>
      <c r="J239" s="1">
        <v>0</v>
      </c>
      <c r="K239" s="1">
        <v>0</v>
      </c>
      <c r="L239" s="1">
        <v>0</v>
      </c>
      <c r="M239" s="1">
        <v>0</v>
      </c>
      <c r="N239" s="1">
        <v>0</v>
      </c>
      <c r="O239" s="1"/>
      <c r="P239" s="1">
        <v>0</v>
      </c>
      <c r="Q239" s="1">
        <v>0</v>
      </c>
      <c r="R239" s="1">
        <v>0</v>
      </c>
      <c r="S239" s="1">
        <v>0</v>
      </c>
      <c r="T239" s="1" t="str">
        <f t="shared" si="37"/>
        <v>NA</v>
      </c>
      <c r="U239" s="1" t="str">
        <f t="shared" si="38"/>
        <v>NA</v>
      </c>
      <c r="V239" s="1" t="s">
        <v>1552</v>
      </c>
      <c r="W239" s="1" t="s">
        <v>2678</v>
      </c>
      <c r="X239" s="1">
        <f>SUMPRODUCT((Model_rxn!A$2:A$1901=Normalized_Fluxes!A239)*(Model_rxn!T$2:T$1901))</f>
        <v>0</v>
      </c>
      <c r="Y239" s="1">
        <f>SUMPRODUCT((Model_rxn!A$2:A$1901=Normalized_Fluxes!A239)*(Model_rxn!D$2:D$1901))</f>
        <v>1</v>
      </c>
      <c r="Z239" s="1">
        <f>SUMPRODUCT((Model_rxn!A$2:A$1901=Normalized_Fluxes!A239)*(Model_rxn!U$2:U$1901))</f>
        <v>1</v>
      </c>
      <c r="AA239" s="1">
        <f>SUMPRODUCT((Model_rxn!A$2:A$1901=Normalized_Fluxes!A239)*(Model_rxn!S$2:S$1901))</f>
        <v>1</v>
      </c>
      <c r="AB239" s="1">
        <f>SUMPRODUCT((Model_rxn!A$2:A$1901=Normalized_Fluxes!A239)*(Model_rxn!V$2:V$1901))</f>
        <v>0</v>
      </c>
      <c r="AC239" s="1">
        <f>SUMPRODUCT((Model_rxn!A$2:A$1901=Normalized_Fluxes!A239)*(Model_rxn!Z$2:Z$1901))</f>
        <v>0</v>
      </c>
      <c r="AD239" s="1">
        <f>SUMPRODUCT((Model_rxn!A$2:A$1901=Normalized_Fluxes!A239)*(Model_rxn!AA$2:AA$1901))</f>
        <v>0</v>
      </c>
      <c r="AE239" s="1"/>
      <c r="AF239" s="75"/>
      <c r="AG239" s="1" t="s">
        <v>261</v>
      </c>
      <c r="AH239" s="1">
        <v>0</v>
      </c>
      <c r="AI239" s="1">
        <v>0</v>
      </c>
      <c r="AJ239" s="1">
        <v>0</v>
      </c>
      <c r="AK239" s="1">
        <v>0</v>
      </c>
      <c r="AL239" s="1">
        <v>0</v>
      </c>
      <c r="AM239" s="1">
        <v>0</v>
      </c>
      <c r="AN239" s="1"/>
      <c r="AO239">
        <f t="shared" si="39"/>
        <v>0</v>
      </c>
      <c r="AP239">
        <f t="shared" si="40"/>
        <v>0</v>
      </c>
      <c r="AQ239">
        <f t="shared" si="41"/>
        <v>0</v>
      </c>
      <c r="AR239">
        <f t="shared" si="42"/>
        <v>0</v>
      </c>
      <c r="AS239">
        <f t="shared" si="43"/>
        <v>0</v>
      </c>
      <c r="AT239">
        <f t="shared" si="44"/>
        <v>0</v>
      </c>
      <c r="AV239">
        <f t="shared" si="45"/>
        <v>0</v>
      </c>
      <c r="AW239">
        <f t="shared" si="46"/>
        <v>0</v>
      </c>
      <c r="AX239">
        <f t="shared" si="47"/>
        <v>0</v>
      </c>
      <c r="AY239">
        <f t="shared" si="48"/>
        <v>0</v>
      </c>
      <c r="AZ239" t="s">
        <v>1647</v>
      </c>
      <c r="BA239" t="s">
        <v>1647</v>
      </c>
      <c r="BB239">
        <f>SUMPRODUCT((Model_rxn!A$2:A$1901=AG239)*(Model_rxn!V$2:V$1901))</f>
        <v>1</v>
      </c>
      <c r="BC239">
        <v>0</v>
      </c>
      <c r="BD239">
        <v>1</v>
      </c>
    </row>
    <row r="240" spans="1:56">
      <c r="A240" s="1" t="s">
        <v>248</v>
      </c>
      <c r="B240" s="1">
        <v>0.51024282098296103</v>
      </c>
      <c r="C240" s="1">
        <v>0.20374682472480901</v>
      </c>
      <c r="D240" s="1">
        <v>0.46941066205750898</v>
      </c>
      <c r="E240" s="1">
        <v>0.58464403973509904</v>
      </c>
      <c r="F240" s="1">
        <v>9.2420514504666498E-2</v>
      </c>
      <c r="G240" s="1">
        <v>7.9855195911413906E-2</v>
      </c>
      <c r="H240" s="1"/>
      <c r="I240" s="1">
        <v>0.31225030960267497</v>
      </c>
      <c r="J240" s="1">
        <v>0.19549486125378376</v>
      </c>
      <c r="K240" s="1">
        <v>0.57611922943883864</v>
      </c>
      <c r="L240" s="1">
        <v>0.20434914893489609</v>
      </c>
      <c r="M240" s="1">
        <v>5.7595764137280785E-2</v>
      </c>
      <c r="N240" s="1">
        <v>2.4679647028407355E-2</v>
      </c>
      <c r="O240" s="1"/>
      <c r="P240" s="1">
        <v>0.36128813343176586</v>
      </c>
      <c r="Q240" s="1">
        <v>0.19499297048480421</v>
      </c>
      <c r="R240" s="1">
        <v>9.5541520033528074E-2</v>
      </c>
      <c r="S240" s="1">
        <v>9.5656639977236446E-2</v>
      </c>
      <c r="T240" s="1">
        <f t="shared" si="37"/>
        <v>3.7814777628090925</v>
      </c>
      <c r="U240" s="1">
        <f t="shared" si="38"/>
        <v>0.12706621794785494</v>
      </c>
      <c r="V240" s="1" t="s">
        <v>7304</v>
      </c>
      <c r="W240" s="1" t="s">
        <v>7332</v>
      </c>
      <c r="X240" s="1">
        <f>SUMPRODUCT((Model_rxn!A$2:A$1901=Normalized_Fluxes!A240)*(Model_rxn!T$2:T$1901))</f>
        <v>0</v>
      </c>
      <c r="Y240" s="1">
        <f>SUMPRODUCT((Model_rxn!A$2:A$1901=Normalized_Fluxes!A240)*(Model_rxn!D$2:D$1901))</f>
        <v>1</v>
      </c>
      <c r="Z240" s="1">
        <f>SUMPRODUCT((Model_rxn!A$2:A$1901=Normalized_Fluxes!A240)*(Model_rxn!U$2:U$1901))</f>
        <v>0</v>
      </c>
      <c r="AA240" s="1">
        <f>SUMPRODUCT((Model_rxn!A$2:A$1901=Normalized_Fluxes!A240)*(Model_rxn!S$2:S$1901))</f>
        <v>0</v>
      </c>
      <c r="AB240" s="1">
        <f>SUMPRODUCT((Model_rxn!A$2:A$1901=Normalized_Fluxes!A240)*(Model_rxn!V$2:V$1901))</f>
        <v>1</v>
      </c>
      <c r="AC240" s="1">
        <f>SUMPRODUCT((Model_rxn!A$2:A$1901=Normalized_Fluxes!A240)*(Model_rxn!Z$2:Z$1901))</f>
        <v>0</v>
      </c>
      <c r="AD240" s="1">
        <f>SUMPRODUCT((Model_rxn!A$2:A$1901=Normalized_Fluxes!A240)*(Model_rxn!AA$2:AA$1901))</f>
        <v>0</v>
      </c>
      <c r="AE240" s="1"/>
      <c r="AF240" s="75"/>
      <c r="AG240" s="1" t="s">
        <v>262</v>
      </c>
      <c r="AH240" s="1">
        <v>0.18403064673627201</v>
      </c>
      <c r="AI240" s="1">
        <v>0.114964267959294</v>
      </c>
      <c r="AJ240" s="1">
        <v>0.13610843305166401</v>
      </c>
      <c r="AK240" s="1">
        <v>0.59749171793658296</v>
      </c>
      <c r="AL240" s="1">
        <v>0.56059160305343503</v>
      </c>
      <c r="AM240" s="1">
        <v>0.42206684856753002</v>
      </c>
      <c r="AN240" s="1"/>
      <c r="AO240">
        <f t="shared" si="39"/>
        <v>0.37787967986385962</v>
      </c>
      <c r="AP240">
        <f t="shared" si="40"/>
        <v>0.34993438314881903</v>
      </c>
      <c r="AQ240">
        <f t="shared" si="41"/>
        <v>0.35291901149907673</v>
      </c>
      <c r="AR240">
        <f t="shared" si="42"/>
        <v>0.32170141395853635</v>
      </c>
      <c r="AS240">
        <f t="shared" si="43"/>
        <v>0.31865733088442155</v>
      </c>
      <c r="AT240">
        <f t="shared" si="44"/>
        <v>0.22463571346856506</v>
      </c>
      <c r="AV240">
        <f t="shared" si="45"/>
        <v>0.36024435817058514</v>
      </c>
      <c r="AW240">
        <f t="shared" si="46"/>
        <v>1.5345371615449688E-2</v>
      </c>
      <c r="AX240">
        <f t="shared" si="47"/>
        <v>0.28833148610384102</v>
      </c>
      <c r="AY240">
        <f t="shared" si="48"/>
        <v>5.5183151406422035E-2</v>
      </c>
      <c r="AZ240" t="s">
        <v>1243</v>
      </c>
      <c r="BA240" t="s">
        <v>1419</v>
      </c>
      <c r="BB240">
        <f>SUMPRODUCT((Model_rxn!A$2:A$1901=AG240)*(Model_rxn!V$2:V$1901))</f>
        <v>1</v>
      </c>
      <c r="BC240">
        <v>0</v>
      </c>
      <c r="BD240">
        <v>0</v>
      </c>
    </row>
    <row r="241" spans="1:57">
      <c r="A241" s="1" t="s">
        <v>249</v>
      </c>
      <c r="B241" s="1">
        <v>9.4080185265595598E-2</v>
      </c>
      <c r="C241" s="1">
        <v>7.6735817104149007E-2</v>
      </c>
      <c r="D241" s="1">
        <v>4.7955357921353199E-2</v>
      </c>
      <c r="E241" s="1">
        <v>0</v>
      </c>
      <c r="F241" s="1">
        <v>9.2821782178217793E-2</v>
      </c>
      <c r="G241" s="1">
        <v>7.4531516183986304E-2</v>
      </c>
      <c r="H241" s="1"/>
      <c r="I241" s="1">
        <v>5.7573699753514493E-2</v>
      </c>
      <c r="J241" s="1">
        <v>7.362793475791872E-2</v>
      </c>
      <c r="K241" s="1">
        <v>5.885678806701012E-2</v>
      </c>
      <c r="L241" s="1">
        <v>0</v>
      </c>
      <c r="M241" s="1">
        <v>5.7845831110026419E-2</v>
      </c>
      <c r="N241" s="1">
        <v>2.3034337226513529E-2</v>
      </c>
      <c r="O241" s="1"/>
      <c r="P241" s="1">
        <v>6.3352807526147775E-2</v>
      </c>
      <c r="Q241" s="1">
        <v>8.9216174893832004E-3</v>
      </c>
      <c r="R241" s="1">
        <v>2.6960056112179984E-2</v>
      </c>
      <c r="S241" s="1">
        <v>2.912204484199871E-2</v>
      </c>
      <c r="T241" s="1">
        <f t="shared" si="37"/>
        <v>2.3498766939704669</v>
      </c>
      <c r="U241" s="1">
        <f t="shared" si="38"/>
        <v>0.15400183160937123</v>
      </c>
      <c r="V241" s="1" t="s">
        <v>1243</v>
      </c>
      <c r="W241" s="1" t="s">
        <v>3625</v>
      </c>
      <c r="X241" s="1">
        <f>SUMPRODUCT((Model_rxn!A$2:A$1901=Normalized_Fluxes!A241)*(Model_rxn!T$2:T$1901))</f>
        <v>0</v>
      </c>
      <c r="Y241" s="1">
        <f>SUMPRODUCT((Model_rxn!A$2:A$1901=Normalized_Fluxes!A241)*(Model_rxn!D$2:D$1901))</f>
        <v>0</v>
      </c>
      <c r="Z241" s="1">
        <f>SUMPRODUCT((Model_rxn!A$2:A$1901=Normalized_Fluxes!A241)*(Model_rxn!U$2:U$1901))</f>
        <v>0</v>
      </c>
      <c r="AA241" s="1">
        <f>SUMPRODUCT((Model_rxn!A$2:A$1901=Normalized_Fluxes!A241)*(Model_rxn!S$2:S$1901))</f>
        <v>0</v>
      </c>
      <c r="AB241" s="1">
        <f>SUMPRODUCT((Model_rxn!A$2:A$1901=Normalized_Fluxes!A241)*(Model_rxn!V$2:V$1901))</f>
        <v>1</v>
      </c>
      <c r="AC241" s="1">
        <f>SUMPRODUCT((Model_rxn!A$2:A$1901=Normalized_Fluxes!A241)*(Model_rxn!Z$2:Z$1901))</f>
        <v>0</v>
      </c>
      <c r="AD241" s="1">
        <f>SUMPRODUCT((Model_rxn!A$2:A$1901=Normalized_Fluxes!A241)*(Model_rxn!AA$2:AA$1901))</f>
        <v>0</v>
      </c>
      <c r="AE241" s="1"/>
      <c r="AF241" s="75"/>
      <c r="AG241" s="1" t="s">
        <v>263</v>
      </c>
      <c r="AH241" s="1">
        <v>11.985280477124</v>
      </c>
      <c r="AI241" s="1">
        <v>7.8380863132868601</v>
      </c>
      <c r="AJ241" s="1">
        <v>9.7281980015558993</v>
      </c>
      <c r="AK241" s="1">
        <v>46.555015111993001</v>
      </c>
      <c r="AL241" s="1">
        <v>47.074579528152498</v>
      </c>
      <c r="AM241" s="1">
        <v>44.795290170531402</v>
      </c>
      <c r="AN241" s="1"/>
      <c r="AO241">
        <f t="shared" si="39"/>
        <v>24.609998552385292</v>
      </c>
      <c r="AP241">
        <f t="shared" si="40"/>
        <v>23.857986031611162</v>
      </c>
      <c r="AQ241">
        <f t="shared" si="41"/>
        <v>25.224491571901378</v>
      </c>
      <c r="AR241">
        <f t="shared" si="42"/>
        <v>25.066145251537694</v>
      </c>
      <c r="AS241">
        <f t="shared" si="43"/>
        <v>26.758623895259561</v>
      </c>
      <c r="AT241">
        <f t="shared" si="44"/>
        <v>23.841299077718769</v>
      </c>
      <c r="AV241">
        <f t="shared" si="45"/>
        <v>24.564158718632612</v>
      </c>
      <c r="AW241">
        <f t="shared" si="46"/>
        <v>0.68440508157071644</v>
      </c>
      <c r="AX241">
        <f t="shared" si="47"/>
        <v>25.222022741505342</v>
      </c>
      <c r="AY241">
        <f t="shared" si="48"/>
        <v>1.4648956845689776</v>
      </c>
      <c r="AZ241" t="s">
        <v>1188</v>
      </c>
      <c r="BA241" t="s">
        <v>4502</v>
      </c>
      <c r="BB241">
        <f>SUMPRODUCT((Model_rxn!A$2:A$1901=AG241)*(Model_rxn!V$2:V$1901))</f>
        <v>1</v>
      </c>
      <c r="BC241">
        <v>0</v>
      </c>
      <c r="BD241">
        <v>0</v>
      </c>
    </row>
    <row r="242" spans="1:57">
      <c r="A242" s="1" t="s">
        <v>250</v>
      </c>
      <c r="B242" s="1">
        <v>4.4542485331064197E-2</v>
      </c>
      <c r="C242" s="1">
        <v>2.94665715303466E-2</v>
      </c>
      <c r="D242" s="1">
        <v>2.3702529788776801E-2</v>
      </c>
      <c r="E242" s="1">
        <v>7.1362381335449906E-2</v>
      </c>
      <c r="F242" s="1">
        <v>4.1549928206053403E-2</v>
      </c>
      <c r="G242" s="1">
        <v>8.1195168798831693E-2</v>
      </c>
      <c r="H242" s="1"/>
      <c r="I242" s="1">
        <v>2.7258403770000047E-2</v>
      </c>
      <c r="J242" s="1">
        <v>2.8273143989999933E-2</v>
      </c>
      <c r="K242" s="1">
        <v>2.909069670000004E-2</v>
      </c>
      <c r="L242" s="1">
        <v>2.494311221999998E-2</v>
      </c>
      <c r="M242" s="1">
        <v>2.5893600329999999E-2</v>
      </c>
      <c r="N242" s="1">
        <v>2.5093772340000008E-2</v>
      </c>
      <c r="O242" s="1"/>
      <c r="P242" s="1">
        <v>2.8207414820000009E-2</v>
      </c>
      <c r="Q242" s="1">
        <v>9.1791317028009202E-4</v>
      </c>
      <c r="R242" s="1">
        <v>2.5310161629999994E-2</v>
      </c>
      <c r="S242" s="1">
        <v>5.1085727501218585E-4</v>
      </c>
      <c r="T242" s="1">
        <f t="shared" si="37"/>
        <v>1.1144699600245112</v>
      </c>
      <c r="U242" s="1">
        <f t="shared" si="38"/>
        <v>1.5814306430283066E-2</v>
      </c>
      <c r="V242" s="1" t="s">
        <v>1243</v>
      </c>
      <c r="W242" s="1" t="s">
        <v>4127</v>
      </c>
      <c r="X242" s="1">
        <f>SUMPRODUCT((Model_rxn!A$2:A$1901=Normalized_Fluxes!A242)*(Model_rxn!T$2:T$1901))</f>
        <v>0</v>
      </c>
      <c r="Y242" s="1">
        <f>SUMPRODUCT((Model_rxn!A$2:A$1901=Normalized_Fluxes!A242)*(Model_rxn!D$2:D$1901))</f>
        <v>0</v>
      </c>
      <c r="Z242" s="1">
        <f>SUMPRODUCT((Model_rxn!A$2:A$1901=Normalized_Fluxes!A242)*(Model_rxn!U$2:U$1901))</f>
        <v>0</v>
      </c>
      <c r="AA242" s="1">
        <f>SUMPRODUCT((Model_rxn!A$2:A$1901=Normalized_Fluxes!A242)*(Model_rxn!S$2:S$1901))</f>
        <v>0</v>
      </c>
      <c r="AB242" s="1">
        <f>SUMPRODUCT((Model_rxn!A$2:A$1901=Normalized_Fluxes!A242)*(Model_rxn!V$2:V$1901))</f>
        <v>1</v>
      </c>
      <c r="AC242" s="1">
        <f>SUMPRODUCT((Model_rxn!A$2:A$1901=Normalized_Fluxes!A242)*(Model_rxn!Z$2:Z$1901))</f>
        <v>1</v>
      </c>
      <c r="AD242" s="1">
        <f>SUMPRODUCT((Model_rxn!A$2:A$1901=Normalized_Fluxes!A242)*(Model_rxn!AA$2:AA$1901))</f>
        <v>0</v>
      </c>
      <c r="AE242" s="1"/>
      <c r="AF242" s="75"/>
      <c r="AG242" s="1" t="s">
        <v>264</v>
      </c>
      <c r="AH242" s="1">
        <v>0</v>
      </c>
      <c r="AI242" s="1">
        <v>0</v>
      </c>
      <c r="AJ242" s="1">
        <v>0</v>
      </c>
      <c r="AK242" s="1">
        <v>0</v>
      </c>
      <c r="AL242" s="1">
        <v>0</v>
      </c>
      <c r="AM242" s="1">
        <v>0</v>
      </c>
      <c r="AN242" s="1"/>
      <c r="AO242">
        <f t="shared" si="39"/>
        <v>0</v>
      </c>
      <c r="AP242">
        <f t="shared" si="40"/>
        <v>0</v>
      </c>
      <c r="AQ242">
        <f t="shared" si="41"/>
        <v>0</v>
      </c>
      <c r="AR242">
        <f t="shared" si="42"/>
        <v>0</v>
      </c>
      <c r="AS242">
        <f t="shared" si="43"/>
        <v>0</v>
      </c>
      <c r="AT242">
        <f t="shared" si="44"/>
        <v>0</v>
      </c>
      <c r="AV242">
        <f t="shared" si="45"/>
        <v>0</v>
      </c>
      <c r="AW242">
        <f t="shared" si="46"/>
        <v>0</v>
      </c>
      <c r="AX242">
        <f t="shared" si="47"/>
        <v>0</v>
      </c>
      <c r="AY242">
        <f t="shared" si="48"/>
        <v>0</v>
      </c>
      <c r="AZ242" t="s">
        <v>1548</v>
      </c>
      <c r="BA242" t="s">
        <v>6993</v>
      </c>
      <c r="BB242">
        <f>SUMPRODUCT((Model_rxn!A$2:A$1901=AG242)*(Model_rxn!V$2:V$1901))</f>
        <v>1</v>
      </c>
      <c r="BC242">
        <v>1</v>
      </c>
      <c r="BD242">
        <v>0</v>
      </c>
    </row>
    <row r="243" spans="1:57">
      <c r="A243" s="1" t="s">
        <v>251</v>
      </c>
      <c r="B243" s="1">
        <v>0</v>
      </c>
      <c r="C243" s="1">
        <v>0</v>
      </c>
      <c r="D243" s="1">
        <v>0</v>
      </c>
      <c r="E243" s="1">
        <v>0</v>
      </c>
      <c r="F243" s="1">
        <v>0</v>
      </c>
      <c r="G243" s="1">
        <v>0</v>
      </c>
      <c r="H243" s="1"/>
      <c r="I243" s="1">
        <v>0</v>
      </c>
      <c r="J243" s="1">
        <v>0</v>
      </c>
      <c r="K243" s="1">
        <v>0</v>
      </c>
      <c r="L243" s="1">
        <v>0</v>
      </c>
      <c r="M243" s="1">
        <v>0</v>
      </c>
      <c r="N243" s="1">
        <v>0</v>
      </c>
      <c r="O243" s="1"/>
      <c r="P243" s="1">
        <v>0</v>
      </c>
      <c r="Q243" s="1">
        <v>0</v>
      </c>
      <c r="R243" s="1">
        <v>0</v>
      </c>
      <c r="S243" s="1">
        <v>0</v>
      </c>
      <c r="T243" s="1" t="str">
        <f t="shared" si="37"/>
        <v>NA</v>
      </c>
      <c r="U243" s="1" t="str">
        <f t="shared" si="38"/>
        <v>NA</v>
      </c>
      <c r="V243" s="1" t="s">
        <v>1500</v>
      </c>
      <c r="W243" s="1" t="s">
        <v>4323</v>
      </c>
      <c r="X243" s="1">
        <f>SUMPRODUCT((Model_rxn!A$2:A$1901=Normalized_Fluxes!A243)*(Model_rxn!T$2:T$1901))</f>
        <v>0</v>
      </c>
      <c r="Y243" s="1">
        <f>SUMPRODUCT((Model_rxn!A$2:A$1901=Normalized_Fluxes!A243)*(Model_rxn!D$2:D$1901))</f>
        <v>0</v>
      </c>
      <c r="Z243" s="1">
        <f>SUMPRODUCT((Model_rxn!A$2:A$1901=Normalized_Fluxes!A243)*(Model_rxn!U$2:U$1901))</f>
        <v>0</v>
      </c>
      <c r="AA243" s="1">
        <f>SUMPRODUCT((Model_rxn!A$2:A$1901=Normalized_Fluxes!A243)*(Model_rxn!S$2:S$1901))</f>
        <v>0</v>
      </c>
      <c r="AB243" s="1">
        <f>SUMPRODUCT((Model_rxn!A$2:A$1901=Normalized_Fluxes!A243)*(Model_rxn!V$2:V$1901))</f>
        <v>1</v>
      </c>
      <c r="AC243" s="1">
        <f>SUMPRODUCT((Model_rxn!A$2:A$1901=Normalized_Fluxes!A243)*(Model_rxn!Z$2:Z$1901))</f>
        <v>0</v>
      </c>
      <c r="AD243" s="1">
        <f>SUMPRODUCT((Model_rxn!A$2:A$1901=Normalized_Fluxes!A243)*(Model_rxn!AA$2:AA$1901))</f>
        <v>0</v>
      </c>
      <c r="AE243" s="1"/>
      <c r="AF243" s="75"/>
      <c r="AG243" s="1" t="s">
        <v>265</v>
      </c>
      <c r="AH243" s="1">
        <v>3.75572748441373E-3</v>
      </c>
      <c r="AI243" s="1">
        <v>5.2795522939654699E-3</v>
      </c>
      <c r="AJ243" s="1">
        <v>8.5067770657290299E-3</v>
      </c>
      <c r="AK243" s="1">
        <v>5.9157595835305204E-3</v>
      </c>
      <c r="AL243" s="1">
        <v>1.19274809160305E-2</v>
      </c>
      <c r="AM243" s="1">
        <v>1.27899045020463E-2</v>
      </c>
      <c r="AN243" s="1"/>
      <c r="AO243">
        <f t="shared" si="39"/>
        <v>7.7118302013032894E-3</v>
      </c>
      <c r="AP243">
        <f t="shared" si="40"/>
        <v>1.6070183441214029E-2</v>
      </c>
      <c r="AQ243">
        <f t="shared" si="41"/>
        <v>2.2057438218692375E-2</v>
      </c>
      <c r="AR243">
        <f t="shared" si="42"/>
        <v>3.1851625144409526E-3</v>
      </c>
      <c r="AS243">
        <f t="shared" si="43"/>
        <v>6.7799432103068241E-3</v>
      </c>
      <c r="AT243">
        <f t="shared" si="44"/>
        <v>6.8071428323807255E-3</v>
      </c>
      <c r="AV243">
        <f t="shared" si="45"/>
        <v>1.5279817287069897E-2</v>
      </c>
      <c r="AW243">
        <f t="shared" si="46"/>
        <v>7.2053887015453219E-3</v>
      </c>
      <c r="AX243">
        <f t="shared" si="47"/>
        <v>5.5907495190428346E-3</v>
      </c>
      <c r="AY243">
        <f t="shared" si="48"/>
        <v>2.0833438464142998E-3</v>
      </c>
      <c r="AZ243" t="s">
        <v>1548</v>
      </c>
      <c r="BA243" t="s">
        <v>6794</v>
      </c>
      <c r="BB243">
        <f>SUMPRODUCT((Model_rxn!A$2:A$1901=AG243)*(Model_rxn!V$2:V$1901))</f>
        <v>1</v>
      </c>
      <c r="BC243">
        <v>1</v>
      </c>
      <c r="BD243">
        <v>0</v>
      </c>
    </row>
    <row r="244" spans="1:57">
      <c r="A244" s="1" t="s">
        <v>252</v>
      </c>
      <c r="B244" s="1">
        <v>0.111705753515707</v>
      </c>
      <c r="C244" s="1">
        <v>6.6879600024549193E-2</v>
      </c>
      <c r="D244" s="1">
        <v>8.7924317733268198E-2</v>
      </c>
      <c r="E244" s="1">
        <v>3.1043046357615799E-2</v>
      </c>
      <c r="F244" s="1">
        <v>0.168893210749646</v>
      </c>
      <c r="G244" s="1">
        <v>9.6271960981539395E-2</v>
      </c>
      <c r="H244" s="1"/>
      <c r="I244" s="1">
        <v>6.8359915485894485E-2</v>
      </c>
      <c r="J244" s="1">
        <v>6.4170904970750106E-2</v>
      </c>
      <c r="K244" s="1">
        <v>0.10791167367054863</v>
      </c>
      <c r="L244" s="1">
        <v>1.0850397288578527E-2</v>
      </c>
      <c r="M244" s="1">
        <v>0.10525296881174043</v>
      </c>
      <c r="N244" s="1">
        <v>2.9753330245319651E-2</v>
      </c>
      <c r="O244" s="1"/>
      <c r="P244" s="1">
        <v>8.014749804239775E-2</v>
      </c>
      <c r="Q244" s="1">
        <v>2.413553476737363E-2</v>
      </c>
      <c r="R244" s="1">
        <v>4.8618898781879534E-2</v>
      </c>
      <c r="S244" s="1">
        <v>4.9948910245391262E-2</v>
      </c>
      <c r="T244" s="1">
        <f t="shared" si="37"/>
        <v>1.6484844381598593</v>
      </c>
      <c r="U244" s="1">
        <f t="shared" si="38"/>
        <v>0.40009537684952506</v>
      </c>
      <c r="V244" s="1" t="s">
        <v>1548</v>
      </c>
      <c r="W244" s="1" t="s">
        <v>6794</v>
      </c>
      <c r="X244" s="1">
        <f>SUMPRODUCT((Model_rxn!A$2:A$1901=Normalized_Fluxes!A244)*(Model_rxn!T$2:T$1901))</f>
        <v>1</v>
      </c>
      <c r="Y244" s="1">
        <f>SUMPRODUCT((Model_rxn!A$2:A$1901=Normalized_Fluxes!A244)*(Model_rxn!D$2:D$1901))</f>
        <v>0</v>
      </c>
      <c r="Z244" s="1">
        <f>SUMPRODUCT((Model_rxn!A$2:A$1901=Normalized_Fluxes!A244)*(Model_rxn!U$2:U$1901))</f>
        <v>0</v>
      </c>
      <c r="AA244" s="1">
        <f>SUMPRODUCT((Model_rxn!A$2:A$1901=Normalized_Fluxes!A244)*(Model_rxn!S$2:S$1901))</f>
        <v>0</v>
      </c>
      <c r="AB244" s="1">
        <f>SUMPRODUCT((Model_rxn!A$2:A$1901=Normalized_Fluxes!A244)*(Model_rxn!V$2:V$1901))</f>
        <v>1</v>
      </c>
      <c r="AC244" s="1">
        <f>SUMPRODUCT((Model_rxn!A$2:A$1901=Normalized_Fluxes!A244)*(Model_rxn!Z$2:Z$1901))</f>
        <v>0</v>
      </c>
      <c r="AD244" s="1">
        <f>SUMPRODUCT((Model_rxn!A$2:A$1901=Normalized_Fluxes!A244)*(Model_rxn!AA$2:AA$1901))</f>
        <v>0</v>
      </c>
      <c r="AE244" s="1"/>
      <c r="AF244" s="75"/>
      <c r="AG244" s="1" t="s">
        <v>266</v>
      </c>
      <c r="AH244" s="1">
        <v>1.2832039097569E-2</v>
      </c>
      <c r="AI244" s="1">
        <v>5.0014659316227001E-3</v>
      </c>
      <c r="AJ244" s="1">
        <v>1.37420176827962E-2</v>
      </c>
      <c r="AK244" s="1">
        <v>5.2093483436996303E-2</v>
      </c>
      <c r="AL244" s="1">
        <v>4.4012066736134302E-2</v>
      </c>
      <c r="AM244" s="1">
        <v>5.3985742108487098E-2</v>
      </c>
      <c r="AN244" s="1"/>
      <c r="AO244">
        <f t="shared" si="39"/>
        <v>2.6348691982476108E-2</v>
      </c>
      <c r="AP244">
        <f t="shared" si="40"/>
        <v>1.5223729309022523E-2</v>
      </c>
      <c r="AQ244">
        <f t="shared" si="41"/>
        <v>3.5632026523840551E-2</v>
      </c>
      <c r="AR244">
        <f t="shared" si="42"/>
        <v>2.804816665506657E-2</v>
      </c>
      <c r="AS244">
        <f t="shared" si="43"/>
        <v>2.5017798405208659E-2</v>
      </c>
      <c r="AT244">
        <f t="shared" si="44"/>
        <v>2.8732713163397469E-2</v>
      </c>
      <c r="AV244">
        <f t="shared" si="45"/>
        <v>2.5734815938446395E-2</v>
      </c>
      <c r="AW244">
        <f t="shared" si="46"/>
        <v>1.0217988141026714E-2</v>
      </c>
      <c r="AX244">
        <f t="shared" si="47"/>
        <v>2.7266226074557569E-2</v>
      </c>
      <c r="AY244">
        <f t="shared" si="48"/>
        <v>1.9770486131446855E-3</v>
      </c>
      <c r="AZ244" t="s">
        <v>1137</v>
      </c>
      <c r="BA244" t="s">
        <v>7517</v>
      </c>
      <c r="BB244">
        <f>SUMPRODUCT((Model_rxn!A$2:A$1901=AG244)*(Model_rxn!V$2:V$1901))</f>
        <v>1</v>
      </c>
      <c r="BC244">
        <v>0</v>
      </c>
      <c r="BD244">
        <v>0</v>
      </c>
    </row>
    <row r="245" spans="1:57">
      <c r="A245" s="1" t="s">
        <v>253</v>
      </c>
      <c r="B245" s="1">
        <v>1.68783664096675E-2</v>
      </c>
      <c r="C245" s="1">
        <v>1.29057829595435E-2</v>
      </c>
      <c r="D245" s="1">
        <v>1.1437928136706899E-2</v>
      </c>
      <c r="E245" s="1">
        <v>1.61421649813746E-2</v>
      </c>
      <c r="F245" s="1">
        <v>1.21410253899211E-2</v>
      </c>
      <c r="G245" s="1">
        <v>1.92428859946858E-2</v>
      </c>
      <c r="H245" s="1"/>
      <c r="I245" s="1">
        <v>1.0328955000000013E-2</v>
      </c>
      <c r="J245" s="1">
        <v>1.2383084999999959E-2</v>
      </c>
      <c r="K245" s="1">
        <v>1.4038049999999951E-2</v>
      </c>
      <c r="L245" s="1">
        <v>5.6421299999999796E-3</v>
      </c>
      <c r="M245" s="1">
        <v>7.5661949999999796E-3</v>
      </c>
      <c r="N245" s="1">
        <v>5.9471100000000028E-3</v>
      </c>
      <c r="O245" s="1"/>
      <c r="P245" s="1">
        <v>1.2250029999999974E-2</v>
      </c>
      <c r="Q245" s="1">
        <v>1.8581238264779025E-3</v>
      </c>
      <c r="R245" s="1">
        <v>6.385144999999987E-3</v>
      </c>
      <c r="S245" s="1">
        <v>1.0341240384861914E-3</v>
      </c>
      <c r="T245" s="1">
        <f t="shared" si="37"/>
        <v>1.9185202528681806</v>
      </c>
      <c r="U245" s="1">
        <f t="shared" si="38"/>
        <v>1.5814306430283052E-2</v>
      </c>
      <c r="V245" s="1" t="s">
        <v>1243</v>
      </c>
      <c r="W245" s="1" t="s">
        <v>1545</v>
      </c>
      <c r="X245" s="1">
        <f>SUMPRODUCT((Model_rxn!A$2:A$1901=Normalized_Fluxes!A245)*(Model_rxn!T$2:T$1901))</f>
        <v>0</v>
      </c>
      <c r="Y245" s="1">
        <f>SUMPRODUCT((Model_rxn!A$2:A$1901=Normalized_Fluxes!A245)*(Model_rxn!D$2:D$1901))</f>
        <v>0</v>
      </c>
      <c r="Z245" s="1">
        <f>SUMPRODUCT((Model_rxn!A$2:A$1901=Normalized_Fluxes!A245)*(Model_rxn!U$2:U$1901))</f>
        <v>0</v>
      </c>
      <c r="AA245" s="1">
        <f>SUMPRODUCT((Model_rxn!A$2:A$1901=Normalized_Fluxes!A245)*(Model_rxn!S$2:S$1901))</f>
        <v>0</v>
      </c>
      <c r="AB245" s="1">
        <f>SUMPRODUCT((Model_rxn!A$2:A$1901=Normalized_Fluxes!A245)*(Model_rxn!V$2:V$1901))</f>
        <v>0</v>
      </c>
      <c r="AC245" s="1">
        <f>SUMPRODUCT((Model_rxn!A$2:A$1901=Normalized_Fluxes!A245)*(Model_rxn!Z$2:Z$1901))</f>
        <v>3</v>
      </c>
      <c r="AD245" s="1">
        <f>SUMPRODUCT((Model_rxn!A$2:A$1901=Normalized_Fluxes!A245)*(Model_rxn!AA$2:AA$1901))</f>
        <v>0</v>
      </c>
      <c r="AE245" s="1"/>
      <c r="AF245" s="75"/>
      <c r="AG245" s="1" t="s">
        <v>267</v>
      </c>
      <c r="AH245" s="1">
        <v>6.1969503492826497E-2</v>
      </c>
      <c r="AI245" s="1">
        <v>3.4317089910775499E-2</v>
      </c>
      <c r="AJ245" s="1">
        <v>3.6862700618159099E-2</v>
      </c>
      <c r="AK245" s="1">
        <v>0.19522006625650701</v>
      </c>
      <c r="AL245" s="1">
        <v>0.17294847328244201</v>
      </c>
      <c r="AM245" s="1">
        <v>0.12789904502046301</v>
      </c>
      <c r="AN245" s="1"/>
      <c r="AO245">
        <f t="shared" si="39"/>
        <v>0.12724519832150416</v>
      </c>
      <c r="AP245">
        <f t="shared" si="40"/>
        <v>0.10445619236789104</v>
      </c>
      <c r="AQ245">
        <f t="shared" si="41"/>
        <v>9.5582232281000212E-2</v>
      </c>
      <c r="AR245">
        <f t="shared" si="42"/>
        <v>0.10511036297655134</v>
      </c>
      <c r="AS245">
        <f t="shared" si="43"/>
        <v>9.8309176549448804E-2</v>
      </c>
      <c r="AT245">
        <f t="shared" si="44"/>
        <v>6.8071428323807262E-2</v>
      </c>
      <c r="AV245">
        <f t="shared" si="45"/>
        <v>0.10909454099013181</v>
      </c>
      <c r="AW245">
        <f t="shared" si="46"/>
        <v>1.6333143086271196E-2</v>
      </c>
      <c r="AX245">
        <f t="shared" si="47"/>
        <v>9.0496989283269144E-2</v>
      </c>
      <c r="AY245">
        <f t="shared" si="48"/>
        <v>1.971657608369045E-2</v>
      </c>
      <c r="AZ245" t="s">
        <v>1966</v>
      </c>
      <c r="BA245" t="s">
        <v>6615</v>
      </c>
      <c r="BB245">
        <f>SUMPRODUCT((Model_rxn!A$2:A$1901=AG245)*(Model_rxn!V$2:V$1901))</f>
        <v>1</v>
      </c>
      <c r="BC245">
        <v>0</v>
      </c>
      <c r="BD245">
        <v>0</v>
      </c>
    </row>
    <row r="246" spans="1:57">
      <c r="A246" s="1" t="s">
        <v>254</v>
      </c>
      <c r="B246" s="1">
        <v>0</v>
      </c>
      <c r="C246" s="1">
        <v>0</v>
      </c>
      <c r="D246" s="1">
        <v>0</v>
      </c>
      <c r="E246" s="1">
        <v>0</v>
      </c>
      <c r="F246" s="1">
        <v>0</v>
      </c>
      <c r="G246" s="1">
        <v>0</v>
      </c>
      <c r="H246" s="1"/>
      <c r="I246" s="1">
        <v>0</v>
      </c>
      <c r="J246" s="1">
        <v>0</v>
      </c>
      <c r="K246" s="1">
        <v>0</v>
      </c>
      <c r="L246" s="1">
        <v>0</v>
      </c>
      <c r="M246" s="1">
        <v>0</v>
      </c>
      <c r="N246" s="1">
        <v>0</v>
      </c>
      <c r="O246" s="1"/>
      <c r="P246" s="1">
        <v>0</v>
      </c>
      <c r="Q246" s="1">
        <v>0</v>
      </c>
      <c r="R246" s="1">
        <v>0</v>
      </c>
      <c r="S246" s="1">
        <v>0</v>
      </c>
      <c r="T246" s="1" t="str">
        <f t="shared" si="37"/>
        <v>NA</v>
      </c>
      <c r="U246" s="1" t="str">
        <f t="shared" si="38"/>
        <v>NA</v>
      </c>
      <c r="V246" s="1" t="s">
        <v>1552</v>
      </c>
      <c r="W246" s="1" t="s">
        <v>2908</v>
      </c>
      <c r="X246" s="1">
        <f>SUMPRODUCT((Model_rxn!A$2:A$1901=Normalized_Fluxes!A246)*(Model_rxn!T$2:T$1901))</f>
        <v>0</v>
      </c>
      <c r="Y246" s="1">
        <f>SUMPRODUCT((Model_rxn!A$2:A$1901=Normalized_Fluxes!A246)*(Model_rxn!D$2:D$1901))</f>
        <v>1</v>
      </c>
      <c r="Z246" s="1">
        <f>SUMPRODUCT((Model_rxn!A$2:A$1901=Normalized_Fluxes!A246)*(Model_rxn!U$2:U$1901))</f>
        <v>1</v>
      </c>
      <c r="AA246" s="1">
        <f>SUMPRODUCT((Model_rxn!A$2:A$1901=Normalized_Fluxes!A246)*(Model_rxn!S$2:S$1901))</f>
        <v>1</v>
      </c>
      <c r="AB246" s="1">
        <f>SUMPRODUCT((Model_rxn!A$2:A$1901=Normalized_Fluxes!A246)*(Model_rxn!V$2:V$1901))</f>
        <v>0</v>
      </c>
      <c r="AC246" s="1">
        <f>SUMPRODUCT((Model_rxn!A$2:A$1901=Normalized_Fluxes!A246)*(Model_rxn!Z$2:Z$1901))</f>
        <v>0</v>
      </c>
      <c r="AD246" s="1">
        <f>SUMPRODUCT((Model_rxn!A$2:A$1901=Normalized_Fluxes!A246)*(Model_rxn!AA$2:AA$1901))</f>
        <v>0</v>
      </c>
      <c r="AE246" s="1"/>
      <c r="AF246" s="75"/>
      <c r="AG246" s="1" t="s">
        <v>268</v>
      </c>
      <c r="AH246" s="1">
        <v>1.2227000975857201E-2</v>
      </c>
      <c r="AI246" s="1">
        <v>8.6371241946619701E-3</v>
      </c>
      <c r="AJ246" s="1">
        <v>9.9898259648574395E-3</v>
      </c>
      <c r="AK246" s="1">
        <v>4.2816735567906897E-2</v>
      </c>
      <c r="AL246" s="1">
        <v>4.0734269598284099E-2</v>
      </c>
      <c r="AM246" s="1">
        <v>4.3397561214785101E-2</v>
      </c>
      <c r="AN246" s="1"/>
      <c r="AO246">
        <f t="shared" si="39"/>
        <v>2.5106335799999994E-2</v>
      </c>
      <c r="AP246">
        <f t="shared" si="40"/>
        <v>2.6290140239999992E-2</v>
      </c>
      <c r="AQ246">
        <f t="shared" si="41"/>
        <v>2.590287336000005E-2</v>
      </c>
      <c r="AR246">
        <f t="shared" si="42"/>
        <v>2.3053381259999964E-2</v>
      </c>
      <c r="AS246">
        <f t="shared" si="43"/>
        <v>2.3154598740000004E-2</v>
      </c>
      <c r="AT246">
        <f t="shared" si="44"/>
        <v>2.3097388860000009E-2</v>
      </c>
      <c r="AV246">
        <f t="shared" si="45"/>
        <v>2.5766449800000011E-2</v>
      </c>
      <c r="AW246">
        <f t="shared" si="46"/>
        <v>6.0357831209648387E-4</v>
      </c>
      <c r="AX246">
        <f t="shared" si="47"/>
        <v>2.3101789619999993E-2</v>
      </c>
      <c r="AY246">
        <f t="shared" si="48"/>
        <v>5.0752040164142518E-5</v>
      </c>
      <c r="AZ246" t="s">
        <v>1243</v>
      </c>
      <c r="BA246" t="s">
        <v>1249</v>
      </c>
      <c r="BB246">
        <f>SUMPRODUCT((Model_rxn!A$2:A$1901=AG246)*(Model_rxn!V$2:V$1901))</f>
        <v>1</v>
      </c>
      <c r="BC246">
        <v>0</v>
      </c>
      <c r="BD246">
        <v>0</v>
      </c>
    </row>
    <row r="247" spans="1:57">
      <c r="A247" s="1" t="s">
        <v>255</v>
      </c>
      <c r="B247" s="1">
        <v>0</v>
      </c>
      <c r="C247" s="1">
        <v>0</v>
      </c>
      <c r="D247" s="1">
        <v>0</v>
      </c>
      <c r="E247" s="1">
        <v>0</v>
      </c>
      <c r="F247" s="1">
        <v>0</v>
      </c>
      <c r="G247" s="1">
        <v>0</v>
      </c>
      <c r="H247" s="1"/>
      <c r="I247" s="1">
        <v>0</v>
      </c>
      <c r="J247" s="1">
        <v>0</v>
      </c>
      <c r="K247" s="1">
        <v>0</v>
      </c>
      <c r="L247" s="1">
        <v>0</v>
      </c>
      <c r="M247" s="1">
        <v>0</v>
      </c>
      <c r="N247" s="1">
        <v>0</v>
      </c>
      <c r="O247" s="1"/>
      <c r="P247" s="1">
        <v>0</v>
      </c>
      <c r="Q247" s="1">
        <v>0</v>
      </c>
      <c r="R247" s="1">
        <v>0</v>
      </c>
      <c r="S247" s="1">
        <v>0</v>
      </c>
      <c r="T247" s="1" t="str">
        <f t="shared" si="37"/>
        <v>NA</v>
      </c>
      <c r="U247" s="1" t="str">
        <f t="shared" si="38"/>
        <v>NA</v>
      </c>
      <c r="V247" s="1" t="s">
        <v>7304</v>
      </c>
      <c r="W247" s="1" t="s">
        <v>7464</v>
      </c>
      <c r="X247" s="1">
        <f>SUMPRODUCT((Model_rxn!A$2:A$1901=Normalized_Fluxes!A247)*(Model_rxn!T$2:T$1901))</f>
        <v>0</v>
      </c>
      <c r="Y247" s="1">
        <f>SUMPRODUCT((Model_rxn!A$2:A$1901=Normalized_Fluxes!A247)*(Model_rxn!D$2:D$1901))</f>
        <v>0</v>
      </c>
      <c r="Z247" s="1">
        <f>SUMPRODUCT((Model_rxn!A$2:A$1901=Normalized_Fluxes!A247)*(Model_rxn!U$2:U$1901))</f>
        <v>0</v>
      </c>
      <c r="AA247" s="1">
        <f>SUMPRODUCT((Model_rxn!A$2:A$1901=Normalized_Fluxes!A247)*(Model_rxn!S$2:S$1901))</f>
        <v>0</v>
      </c>
      <c r="AB247" s="1">
        <f>SUMPRODUCT((Model_rxn!A$2:A$1901=Normalized_Fluxes!A247)*(Model_rxn!V$2:V$1901))</f>
        <v>1</v>
      </c>
      <c r="AC247" s="1">
        <f>SUMPRODUCT((Model_rxn!A$2:A$1901=Normalized_Fluxes!A247)*(Model_rxn!Z$2:Z$1901))</f>
        <v>0</v>
      </c>
      <c r="AD247" s="1">
        <f>SUMPRODUCT((Model_rxn!A$2:A$1901=Normalized_Fluxes!A247)*(Model_rxn!AA$2:AA$1901))</f>
        <v>0</v>
      </c>
      <c r="AE247" s="1"/>
      <c r="AF247" s="75"/>
      <c r="AG247" s="1" t="s">
        <v>269</v>
      </c>
      <c r="AH247" s="1">
        <v>9.5771050852550096E-2</v>
      </c>
      <c r="AI247" s="1">
        <v>4.3556306425215102E-2</v>
      </c>
      <c r="AJ247" s="1">
        <v>5.9547439460103199E-2</v>
      </c>
      <c r="AK247" s="1">
        <v>0.42844080079362301</v>
      </c>
      <c r="AL247" s="1">
        <v>0.39360687022900698</v>
      </c>
      <c r="AM247" s="1">
        <v>0.33680081855388799</v>
      </c>
      <c r="AN247" s="1"/>
      <c r="AO247">
        <f t="shared" si="39"/>
        <v>0.19665167013323384</v>
      </c>
      <c r="AP247">
        <f t="shared" si="40"/>
        <v>0.13257901339001568</v>
      </c>
      <c r="AQ247">
        <f t="shared" si="41"/>
        <v>0.15440206753084659</v>
      </c>
      <c r="AR247">
        <f t="shared" si="42"/>
        <v>0.23068104088342403</v>
      </c>
      <c r="AS247">
        <f t="shared" si="43"/>
        <v>0.22373812594012546</v>
      </c>
      <c r="AT247">
        <f t="shared" si="44"/>
        <v>0.17925476125269355</v>
      </c>
      <c r="AV247">
        <f t="shared" si="45"/>
        <v>0.16121091701803203</v>
      </c>
      <c r="AW247">
        <f t="shared" si="46"/>
        <v>3.2574478645680978E-2</v>
      </c>
      <c r="AX247">
        <f t="shared" si="47"/>
        <v>0.21122464269208099</v>
      </c>
      <c r="AY247">
        <f t="shared" si="48"/>
        <v>2.790351243864906E-2</v>
      </c>
      <c r="AZ247" t="s">
        <v>1243</v>
      </c>
      <c r="BA247" t="s">
        <v>6235</v>
      </c>
      <c r="BB247">
        <f>SUMPRODUCT((Model_rxn!A$2:A$1901=AG247)*(Model_rxn!V$2:V$1901))</f>
        <v>1</v>
      </c>
      <c r="BC247">
        <v>0</v>
      </c>
      <c r="BD247">
        <v>0</v>
      </c>
    </row>
    <row r="248" spans="1:57">
      <c r="A248" s="1" t="s">
        <v>256</v>
      </c>
      <c r="B248" s="1">
        <v>1.8092343321768501E-2</v>
      </c>
      <c r="C248" s="1">
        <v>1.3230313292297E-2</v>
      </c>
      <c r="D248" s="1">
        <v>8.7191559869097494E-3</v>
      </c>
      <c r="E248" s="1">
        <v>7.7607615894521503E-2</v>
      </c>
      <c r="F248" s="1">
        <v>8.8401697314111502E-2</v>
      </c>
      <c r="G248" s="1">
        <v>0.101149914822599</v>
      </c>
      <c r="H248" s="1"/>
      <c r="I248" s="1">
        <v>1.1071865338108808E-2</v>
      </c>
      <c r="J248" s="1">
        <v>1.2694471508525824E-2</v>
      </c>
      <c r="K248" s="1">
        <v>1.0701234195485881E-2</v>
      </c>
      <c r="L248" s="1">
        <v>2.7125993221614787E-2</v>
      </c>
      <c r="M248" s="1">
        <v>5.5091267724783885E-2</v>
      </c>
      <c r="N248" s="1">
        <v>3.1260886236438419E-2</v>
      </c>
      <c r="O248" s="1"/>
      <c r="P248" s="1">
        <v>1.1489190347373507E-2</v>
      </c>
      <c r="Q248" s="1">
        <v>1.0601268174336535E-3</v>
      </c>
      <c r="R248" s="1">
        <v>3.7826049060945693E-2</v>
      </c>
      <c r="S248" s="1">
        <v>1.5094375333004655E-2</v>
      </c>
      <c r="T248" s="1">
        <f t="shared" si="37"/>
        <v>0.30373752037549606</v>
      </c>
      <c r="U248" s="1">
        <f t="shared" si="38"/>
        <v>9.354526164536843E-2</v>
      </c>
      <c r="V248" s="1" t="s">
        <v>1137</v>
      </c>
      <c r="W248" s="1" t="s">
        <v>4399</v>
      </c>
      <c r="X248" s="1">
        <f>SUMPRODUCT((Model_rxn!A$2:A$1901=Normalized_Fluxes!A248)*(Model_rxn!T$2:T$1901))</f>
        <v>0</v>
      </c>
      <c r="Y248" s="1">
        <f>SUMPRODUCT((Model_rxn!A$2:A$1901=Normalized_Fluxes!A248)*(Model_rxn!D$2:D$1901))</f>
        <v>0</v>
      </c>
      <c r="Z248" s="1">
        <f>SUMPRODUCT((Model_rxn!A$2:A$1901=Normalized_Fluxes!A248)*(Model_rxn!U$2:U$1901))</f>
        <v>0</v>
      </c>
      <c r="AA248" s="1">
        <f>SUMPRODUCT((Model_rxn!A$2:A$1901=Normalized_Fluxes!A248)*(Model_rxn!S$2:S$1901))</f>
        <v>0</v>
      </c>
      <c r="AB248" s="1">
        <f>SUMPRODUCT((Model_rxn!A$2:A$1901=Normalized_Fluxes!A248)*(Model_rxn!V$2:V$1901))</f>
        <v>1</v>
      </c>
      <c r="AC248" s="1">
        <f>SUMPRODUCT((Model_rxn!A$2:A$1901=Normalized_Fluxes!A248)*(Model_rxn!Z$2:Z$1901))</f>
        <v>0</v>
      </c>
      <c r="AD248" s="1">
        <f>SUMPRODUCT((Model_rxn!A$2:A$1901=Normalized_Fluxes!A248)*(Model_rxn!AA$2:AA$1901))</f>
        <v>0</v>
      </c>
      <c r="AE248" s="1"/>
      <c r="AF248" s="75"/>
      <c r="AG248" s="1" t="s">
        <v>270</v>
      </c>
      <c r="AH248" s="1">
        <v>0.12662223109714901</v>
      </c>
      <c r="AI248" s="1">
        <v>8.54180415150637E-2</v>
      </c>
      <c r="AJ248" s="1">
        <v>0.100272842891393</v>
      </c>
      <c r="AK248" s="1">
        <v>0.48289451002347</v>
      </c>
      <c r="AL248" s="1">
        <v>0.45739985453765902</v>
      </c>
      <c r="AM248" s="1">
        <v>0.47749021721109602</v>
      </c>
      <c r="AN248" s="1"/>
      <c r="AO248">
        <f t="shared" si="39"/>
        <v>0.25999999999569412</v>
      </c>
      <c r="AP248">
        <f t="shared" si="40"/>
        <v>0.25999999998206047</v>
      </c>
      <c r="AQ248">
        <f t="shared" si="41"/>
        <v>0.26</v>
      </c>
      <c r="AR248">
        <f t="shared" si="42"/>
        <v>0.26000000000644918</v>
      </c>
      <c r="AS248">
        <f t="shared" si="43"/>
        <v>0.26</v>
      </c>
      <c r="AT248">
        <f t="shared" si="44"/>
        <v>0.25413357145085758</v>
      </c>
      <c r="AV248">
        <f t="shared" si="45"/>
        <v>0.25999999999258488</v>
      </c>
      <c r="AW248">
        <f t="shared" si="46"/>
        <v>9.3652205538423116E-12</v>
      </c>
      <c r="AX248">
        <f t="shared" si="47"/>
        <v>0.25804452381910226</v>
      </c>
      <c r="AY248">
        <f t="shared" si="48"/>
        <v>3.3869841038908057E-3</v>
      </c>
      <c r="AZ248" t="s">
        <v>4035</v>
      </c>
      <c r="BA248" t="s">
        <v>4799</v>
      </c>
      <c r="BB248">
        <f>SUMPRODUCT((Model_rxn!A$2:A$1901=AG248)*(Model_rxn!V$2:V$1901))</f>
        <v>1</v>
      </c>
      <c r="BC248">
        <v>0</v>
      </c>
      <c r="BD248">
        <v>0</v>
      </c>
    </row>
    <row r="249" spans="1:57">
      <c r="A249" s="1" t="s">
        <v>257</v>
      </c>
      <c r="B249" s="1">
        <v>3.0067121208085301E-4</v>
      </c>
      <c r="C249" s="1">
        <v>1.9176675800547499E-4</v>
      </c>
      <c r="D249" s="1">
        <v>1.4991959546759801E-4</v>
      </c>
      <c r="E249" s="1">
        <v>5.2642501264120001E-4</v>
      </c>
      <c r="F249" s="1">
        <v>2.9525391187320502E-4</v>
      </c>
      <c r="G249" s="1">
        <v>5.9536329797525505E-4</v>
      </c>
      <c r="H249" s="1"/>
      <c r="I249" s="1">
        <v>1.8399999999998642E-4</v>
      </c>
      <c r="J249" s="1">
        <v>1.840000000000167E-4</v>
      </c>
      <c r="K249" s="1">
        <v>1.839999999999858E-4</v>
      </c>
      <c r="L249" s="1">
        <v>1.8400000000002209E-4</v>
      </c>
      <c r="M249" s="1">
        <v>1.8399999999999967E-4</v>
      </c>
      <c r="N249" s="1">
        <v>1.8399999999997054E-4</v>
      </c>
      <c r="O249" s="1"/>
      <c r="P249" s="1">
        <v>1.8399999999999631E-4</v>
      </c>
      <c r="Q249" s="1">
        <v>1.7662775243838175E-17</v>
      </c>
      <c r="R249" s="1">
        <v>1.8399999999999743E-4</v>
      </c>
      <c r="S249" s="1">
        <v>2.5849846018317586E-17</v>
      </c>
      <c r="T249" s="1">
        <f t="shared" si="37"/>
        <v>0.999999999999994</v>
      </c>
      <c r="U249" s="1">
        <f t="shared" si="38"/>
        <v>0.95429347217467941</v>
      </c>
      <c r="V249" s="1" t="s">
        <v>1500</v>
      </c>
      <c r="W249" s="1" t="s">
        <v>4323</v>
      </c>
      <c r="X249" s="1">
        <f>SUMPRODUCT((Model_rxn!A$2:A$1901=Normalized_Fluxes!A249)*(Model_rxn!T$2:T$1901))</f>
        <v>0</v>
      </c>
      <c r="Y249" s="1">
        <f>SUMPRODUCT((Model_rxn!A$2:A$1901=Normalized_Fluxes!A249)*(Model_rxn!D$2:D$1901))</f>
        <v>0</v>
      </c>
      <c r="Z249" s="1">
        <f>SUMPRODUCT((Model_rxn!A$2:A$1901=Normalized_Fluxes!A249)*(Model_rxn!U$2:U$1901))</f>
        <v>0</v>
      </c>
      <c r="AA249" s="1">
        <f>SUMPRODUCT((Model_rxn!A$2:A$1901=Normalized_Fluxes!A249)*(Model_rxn!S$2:S$1901))</f>
        <v>0</v>
      </c>
      <c r="AB249" s="1">
        <f>SUMPRODUCT((Model_rxn!A$2:A$1901=Normalized_Fluxes!A249)*(Model_rxn!V$2:V$1901))</f>
        <v>1</v>
      </c>
      <c r="AC249" s="1">
        <f>SUMPRODUCT((Model_rxn!A$2:A$1901=Normalized_Fluxes!A249)*(Model_rxn!Z$2:Z$1901))</f>
        <v>0</v>
      </c>
      <c r="AD249" s="1">
        <f>SUMPRODUCT((Model_rxn!A$2:A$1901=Normalized_Fluxes!A249)*(Model_rxn!AA$2:AA$1901))</f>
        <v>0</v>
      </c>
      <c r="AE249" s="1"/>
      <c r="AF249" s="75"/>
      <c r="AG249" s="1" t="s">
        <v>271</v>
      </c>
      <c r="AH249" s="1">
        <v>0.15072812359721799</v>
      </c>
      <c r="AI249" s="1">
        <v>0.11313191204681</v>
      </c>
      <c r="AJ249" s="1">
        <v>9.0973597383708693E-2</v>
      </c>
      <c r="AK249" s="1">
        <v>0.15089226872078099</v>
      </c>
      <c r="AL249" s="1">
        <v>0.19162692918325699</v>
      </c>
      <c r="AM249" s="1">
        <v>1.2991889913391701</v>
      </c>
      <c r="AN249" s="1"/>
      <c r="AO249">
        <f t="shared" si="39"/>
        <v>0.30949788038847814</v>
      </c>
      <c r="AP249">
        <f t="shared" si="40"/>
        <v>0.34435696029103841</v>
      </c>
      <c r="AQ249">
        <f t="shared" si="41"/>
        <v>0.23588775023944741</v>
      </c>
      <c r="AR249">
        <f t="shared" si="42"/>
        <v>8.1243395926098666E-2</v>
      </c>
      <c r="AS249">
        <f t="shared" si="43"/>
        <v>0.1089265794323613</v>
      </c>
      <c r="AT249">
        <f t="shared" si="44"/>
        <v>0.69146450850257979</v>
      </c>
      <c r="AV249">
        <f t="shared" si="45"/>
        <v>0.29658086363965469</v>
      </c>
      <c r="AW249">
        <f t="shared" si="46"/>
        <v>5.5376252794596667E-2</v>
      </c>
      <c r="AX249">
        <f t="shared" si="47"/>
        <v>0.29387816128701322</v>
      </c>
      <c r="AY249">
        <f t="shared" si="48"/>
        <v>0.34459797921842655</v>
      </c>
      <c r="AZ249" t="s">
        <v>1188</v>
      </c>
      <c r="BA249" t="s">
        <v>1836</v>
      </c>
      <c r="BB249">
        <f>SUMPRODUCT((Model_rxn!A$2:A$1901=AG249)*(Model_rxn!V$2:V$1901))</f>
        <v>1</v>
      </c>
      <c r="BC249">
        <v>0</v>
      </c>
      <c r="BD249">
        <v>0</v>
      </c>
    </row>
    <row r="250" spans="1:57">
      <c r="A250" s="1" t="s">
        <v>258</v>
      </c>
      <c r="B250" s="1">
        <v>0.20987118250923201</v>
      </c>
      <c r="C250" s="1">
        <v>0.116426756998407</v>
      </c>
      <c r="D250" s="1">
        <v>0.122068183802184</v>
      </c>
      <c r="E250" s="1">
        <v>0.44495033111888899</v>
      </c>
      <c r="F250" s="1">
        <v>0.431400282890535</v>
      </c>
      <c r="G250" s="1">
        <v>0.50574957410572097</v>
      </c>
      <c r="H250" s="1"/>
      <c r="I250" s="1">
        <v>0.12843363790781404</v>
      </c>
      <c r="J250" s="1">
        <v>0.11171134930015982</v>
      </c>
      <c r="K250" s="1">
        <v>0.14981727871894171</v>
      </c>
      <c r="L250" s="1">
        <v>0.15552236113386739</v>
      </c>
      <c r="M250" s="1">
        <v>0.26884538649549389</v>
      </c>
      <c r="N250" s="1">
        <v>0.15630443117994403</v>
      </c>
      <c r="O250" s="1"/>
      <c r="P250" s="1">
        <v>0.12998742197563851</v>
      </c>
      <c r="Q250" s="1">
        <v>1.9100422715593767E-2</v>
      </c>
      <c r="R250" s="1">
        <v>0.19355739293643506</v>
      </c>
      <c r="S250" s="1">
        <v>6.5202487598257447E-2</v>
      </c>
      <c r="T250" s="1">
        <f t="shared" si="37"/>
        <v>0.67157043192003951</v>
      </c>
      <c r="U250" s="1">
        <f t="shared" si="38"/>
        <v>0.22830314010485592</v>
      </c>
      <c r="V250" s="1" t="s">
        <v>1137</v>
      </c>
      <c r="W250" s="1" t="s">
        <v>4094</v>
      </c>
      <c r="X250" s="1">
        <f>SUMPRODUCT((Model_rxn!A$2:A$1901=Normalized_Fluxes!A250)*(Model_rxn!T$2:T$1901))</f>
        <v>0</v>
      </c>
      <c r="Y250" s="1">
        <f>SUMPRODUCT((Model_rxn!A$2:A$1901=Normalized_Fluxes!A250)*(Model_rxn!D$2:D$1901))</f>
        <v>1</v>
      </c>
      <c r="Z250" s="1">
        <f>SUMPRODUCT((Model_rxn!A$2:A$1901=Normalized_Fluxes!A250)*(Model_rxn!U$2:U$1901))</f>
        <v>0</v>
      </c>
      <c r="AA250" s="1">
        <f>SUMPRODUCT((Model_rxn!A$2:A$1901=Normalized_Fluxes!A250)*(Model_rxn!S$2:S$1901))</f>
        <v>0</v>
      </c>
      <c r="AB250" s="1">
        <f>SUMPRODUCT((Model_rxn!A$2:A$1901=Normalized_Fluxes!A250)*(Model_rxn!V$2:V$1901))</f>
        <v>1</v>
      </c>
      <c r="AC250" s="1">
        <f>SUMPRODUCT((Model_rxn!A$2:A$1901=Normalized_Fluxes!A250)*(Model_rxn!Z$2:Z$1901))</f>
        <v>0</v>
      </c>
      <c r="AD250" s="1">
        <f>SUMPRODUCT((Model_rxn!A$2:A$1901=Normalized_Fluxes!A250)*(Model_rxn!AA$2:AA$1901))</f>
        <v>0</v>
      </c>
      <c r="AE250" s="1"/>
      <c r="AF250" s="75"/>
      <c r="AG250" s="1" t="s">
        <v>272</v>
      </c>
      <c r="AH250" s="1">
        <v>0</v>
      </c>
      <c r="AI250" s="1">
        <v>0</v>
      </c>
      <c r="AJ250" s="1">
        <v>0</v>
      </c>
      <c r="AK250" s="1">
        <v>0</v>
      </c>
      <c r="AL250" s="1">
        <v>0</v>
      </c>
      <c r="AM250" s="1">
        <v>0</v>
      </c>
      <c r="AN250" s="1"/>
      <c r="AO250">
        <f t="shared" si="39"/>
        <v>0</v>
      </c>
      <c r="AP250">
        <f t="shared" si="40"/>
        <v>0</v>
      </c>
      <c r="AQ250">
        <f t="shared" si="41"/>
        <v>0</v>
      </c>
      <c r="AR250">
        <f t="shared" si="42"/>
        <v>0</v>
      </c>
      <c r="AS250">
        <f t="shared" si="43"/>
        <v>0</v>
      </c>
      <c r="AT250">
        <f t="shared" si="44"/>
        <v>0</v>
      </c>
      <c r="AV250">
        <f t="shared" si="45"/>
        <v>0</v>
      </c>
      <c r="AW250">
        <f t="shared" si="46"/>
        <v>0</v>
      </c>
      <c r="AX250">
        <f t="shared" si="47"/>
        <v>0</v>
      </c>
      <c r="AY250">
        <f t="shared" si="48"/>
        <v>0</v>
      </c>
      <c r="AZ250" t="s">
        <v>1548</v>
      </c>
      <c r="BA250" t="s">
        <v>6794</v>
      </c>
      <c r="BB250">
        <f>SUMPRODUCT((Model_rxn!A$2:A$1901=AG250)*(Model_rxn!V$2:V$1901))</f>
        <v>1</v>
      </c>
      <c r="BC250">
        <v>1</v>
      </c>
      <c r="BD250">
        <v>0</v>
      </c>
    </row>
    <row r="251" spans="1:57">
      <c r="A251" s="1" t="s">
        <v>259</v>
      </c>
      <c r="B251" s="1">
        <v>1.4473874656245399E-2</v>
      </c>
      <c r="C251" s="1">
        <v>1.3230313293818701E-2</v>
      </c>
      <c r="D251" s="1">
        <v>8.7191559857005795E-3</v>
      </c>
      <c r="E251" s="1">
        <v>3.1043046357615799E-2</v>
      </c>
      <c r="F251" s="1">
        <v>2.3887003260160199E-2</v>
      </c>
      <c r="G251" s="1">
        <v>3.1942078364565502E-2</v>
      </c>
      <c r="H251" s="1"/>
      <c r="I251" s="1">
        <v>8.8574922697714133E-3</v>
      </c>
      <c r="J251" s="1">
        <v>1.2694471509985894E-2</v>
      </c>
      <c r="K251" s="1">
        <v>1.0701234194001838E-2</v>
      </c>
      <c r="L251" s="1">
        <v>1.0850397288578527E-2</v>
      </c>
      <c r="M251" s="1">
        <v>1.4886199379999963E-2</v>
      </c>
      <c r="N251" s="1">
        <v>9.8718588113629237E-3</v>
      </c>
      <c r="O251" s="1"/>
      <c r="P251" s="1">
        <v>1.0751065991253049E-2</v>
      </c>
      <c r="Q251" s="1">
        <v>1.9189749421168033E-3</v>
      </c>
      <c r="R251" s="1">
        <v>1.1869485159980472E-2</v>
      </c>
      <c r="S251" s="1">
        <v>2.6579706359925641E-3</v>
      </c>
      <c r="T251" s="1">
        <f t="shared" si="37"/>
        <v>0.90577357369312694</v>
      </c>
      <c r="U251" s="1">
        <f t="shared" si="38"/>
        <v>0.58931197826402537</v>
      </c>
      <c r="V251" s="1" t="s">
        <v>1548</v>
      </c>
      <c r="W251" s="1" t="s">
        <v>6794</v>
      </c>
      <c r="X251" s="1">
        <f>SUMPRODUCT((Model_rxn!A$2:A$1901=Normalized_Fluxes!A251)*(Model_rxn!T$2:T$1901))</f>
        <v>1</v>
      </c>
      <c r="Y251" s="1">
        <f>SUMPRODUCT((Model_rxn!A$2:A$1901=Normalized_Fluxes!A251)*(Model_rxn!D$2:D$1901))</f>
        <v>0</v>
      </c>
      <c r="Z251" s="1">
        <f>SUMPRODUCT((Model_rxn!A$2:A$1901=Normalized_Fluxes!A251)*(Model_rxn!U$2:U$1901))</f>
        <v>0</v>
      </c>
      <c r="AA251" s="1">
        <f>SUMPRODUCT((Model_rxn!A$2:A$1901=Normalized_Fluxes!A251)*(Model_rxn!S$2:S$1901))</f>
        <v>0</v>
      </c>
      <c r="AB251" s="1">
        <f>SUMPRODUCT((Model_rxn!A$2:A$1901=Normalized_Fluxes!A251)*(Model_rxn!V$2:V$1901))</f>
        <v>1</v>
      </c>
      <c r="AC251" s="1">
        <f>SUMPRODUCT((Model_rxn!A$2:A$1901=Normalized_Fluxes!A251)*(Model_rxn!Z$2:Z$1901))</f>
        <v>0</v>
      </c>
      <c r="AD251" s="1">
        <f>SUMPRODUCT((Model_rxn!A$2:A$1901=Normalized_Fluxes!A251)*(Model_rxn!AA$2:AA$1901))</f>
        <v>0</v>
      </c>
      <c r="AE251" s="1"/>
      <c r="AF251" s="75"/>
      <c r="AG251" s="1" t="s">
        <v>273</v>
      </c>
      <c r="AH251" s="1">
        <v>0</v>
      </c>
      <c r="AI251" s="1">
        <v>0</v>
      </c>
      <c r="AJ251" s="1">
        <v>0</v>
      </c>
      <c r="AK251" s="1">
        <v>0</v>
      </c>
      <c r="AL251" s="1">
        <v>0</v>
      </c>
      <c r="AM251" s="1">
        <v>0</v>
      </c>
      <c r="AN251" s="1"/>
      <c r="AO251">
        <f t="shared" si="39"/>
        <v>0</v>
      </c>
      <c r="AP251">
        <f t="shared" si="40"/>
        <v>0</v>
      </c>
      <c r="AQ251">
        <f t="shared" si="41"/>
        <v>0</v>
      </c>
      <c r="AR251">
        <f t="shared" si="42"/>
        <v>0</v>
      </c>
      <c r="AS251">
        <f t="shared" si="43"/>
        <v>0</v>
      </c>
      <c r="AT251">
        <f t="shared" si="44"/>
        <v>0</v>
      </c>
      <c r="AV251">
        <f t="shared" si="45"/>
        <v>0</v>
      </c>
      <c r="AW251">
        <f t="shared" si="46"/>
        <v>0</v>
      </c>
      <c r="AX251">
        <f t="shared" si="47"/>
        <v>0</v>
      </c>
      <c r="AY251">
        <f t="shared" si="48"/>
        <v>0</v>
      </c>
      <c r="AZ251" t="s">
        <v>1548</v>
      </c>
      <c r="BA251" t="s">
        <v>6993</v>
      </c>
      <c r="BB251">
        <f>SUMPRODUCT((Model_rxn!A$2:A$1901=AG251)*(Model_rxn!V$2:V$1901))</f>
        <v>1</v>
      </c>
      <c r="BC251">
        <v>1</v>
      </c>
      <c r="BD251">
        <v>0</v>
      </c>
    </row>
    <row r="252" spans="1:57">
      <c r="A252" s="1" t="s">
        <v>261</v>
      </c>
      <c r="B252" s="1">
        <v>0</v>
      </c>
      <c r="C252" s="1">
        <v>0</v>
      </c>
      <c r="D252" s="1">
        <v>0</v>
      </c>
      <c r="E252" s="1">
        <v>0</v>
      </c>
      <c r="F252" s="1">
        <v>0</v>
      </c>
      <c r="G252" s="1">
        <v>0</v>
      </c>
      <c r="H252" s="1"/>
      <c r="I252" s="1">
        <v>0</v>
      </c>
      <c r="J252" s="1">
        <v>0</v>
      </c>
      <c r="K252" s="1">
        <v>0</v>
      </c>
      <c r="L252" s="1">
        <v>0</v>
      </c>
      <c r="M252" s="1">
        <v>0</v>
      </c>
      <c r="N252" s="1">
        <v>0</v>
      </c>
      <c r="O252" s="1"/>
      <c r="P252" s="1">
        <v>0</v>
      </c>
      <c r="Q252" s="1">
        <v>0</v>
      </c>
      <c r="R252" s="1">
        <v>0</v>
      </c>
      <c r="S252" s="1">
        <v>0</v>
      </c>
      <c r="T252" s="1" t="str">
        <f t="shared" si="37"/>
        <v>NA</v>
      </c>
      <c r="U252" s="1" t="str">
        <f t="shared" si="38"/>
        <v>NA</v>
      </c>
      <c r="V252" s="1" t="s">
        <v>1647</v>
      </c>
      <c r="W252" s="1" t="s">
        <v>1647</v>
      </c>
      <c r="X252" s="1">
        <f>SUMPRODUCT((Model_rxn!A$2:A$1901=Normalized_Fluxes!A252)*(Model_rxn!T$2:T$1901))</f>
        <v>0</v>
      </c>
      <c r="Y252" s="1">
        <f>SUMPRODUCT((Model_rxn!A$2:A$1901=Normalized_Fluxes!A252)*(Model_rxn!D$2:D$1901))</f>
        <v>0</v>
      </c>
      <c r="Z252" s="1">
        <f>SUMPRODUCT((Model_rxn!A$2:A$1901=Normalized_Fluxes!A252)*(Model_rxn!U$2:U$1901))</f>
        <v>1</v>
      </c>
      <c r="AA252" s="1">
        <f>SUMPRODUCT((Model_rxn!A$2:A$1901=Normalized_Fluxes!A252)*(Model_rxn!S$2:S$1901))</f>
        <v>1</v>
      </c>
      <c r="AB252" s="1">
        <f>SUMPRODUCT((Model_rxn!A$2:A$1901=Normalized_Fluxes!A252)*(Model_rxn!V$2:V$1901))</f>
        <v>1</v>
      </c>
      <c r="AC252" s="1">
        <f>SUMPRODUCT((Model_rxn!A$2:A$1901=Normalized_Fluxes!A252)*(Model_rxn!Z$2:Z$1901))</f>
        <v>0</v>
      </c>
      <c r="AD252" s="1">
        <f>SUMPRODUCT((Model_rxn!A$2:A$1901=Normalized_Fluxes!A252)*(Model_rxn!AA$2:AA$1901))</f>
        <v>0</v>
      </c>
      <c r="AE252" s="1"/>
      <c r="AF252" s="75"/>
      <c r="AG252" s="1" t="s">
        <v>274</v>
      </c>
      <c r="AH252" s="1">
        <v>0</v>
      </c>
      <c r="AI252" s="1">
        <v>0</v>
      </c>
      <c r="AJ252" s="1">
        <v>0</v>
      </c>
      <c r="AK252" s="1">
        <v>0</v>
      </c>
      <c r="AL252" s="1">
        <v>0</v>
      </c>
      <c r="AM252" s="1">
        <v>0</v>
      </c>
      <c r="AN252" s="1"/>
      <c r="AO252">
        <f t="shared" si="39"/>
        <v>0</v>
      </c>
      <c r="AP252">
        <f t="shared" si="40"/>
        <v>0</v>
      </c>
      <c r="AQ252">
        <f t="shared" si="41"/>
        <v>0</v>
      </c>
      <c r="AR252">
        <f t="shared" si="42"/>
        <v>0</v>
      </c>
      <c r="AS252">
        <f t="shared" si="43"/>
        <v>0</v>
      </c>
      <c r="AT252">
        <f t="shared" si="44"/>
        <v>0</v>
      </c>
      <c r="AV252">
        <f t="shared" si="45"/>
        <v>0</v>
      </c>
      <c r="AW252">
        <f t="shared" si="46"/>
        <v>0</v>
      </c>
      <c r="AX252">
        <f t="shared" si="47"/>
        <v>0</v>
      </c>
      <c r="AY252">
        <f t="shared" si="48"/>
        <v>0</v>
      </c>
      <c r="AZ252" t="s">
        <v>1137</v>
      </c>
      <c r="BA252" t="s">
        <v>5514</v>
      </c>
      <c r="BB252">
        <f>SUMPRODUCT((Model_rxn!A$2:A$1901=AG252)*(Model_rxn!V$2:V$1901))</f>
        <v>0</v>
      </c>
      <c r="BC252">
        <v>0</v>
      </c>
      <c r="BD252">
        <v>0</v>
      </c>
    </row>
    <row r="253" spans="1:57">
      <c r="A253" s="1" t="s">
        <v>262</v>
      </c>
      <c r="B253" s="1">
        <v>0.144738746562454</v>
      </c>
      <c r="C253" s="1">
        <v>9.2612193056731504E-2</v>
      </c>
      <c r="D253" s="1">
        <v>7.1933036882029802E-2</v>
      </c>
      <c r="E253" s="1">
        <v>0.26386589403973498</v>
      </c>
      <c r="F253" s="1">
        <v>0.128583728745086</v>
      </c>
      <c r="G253" s="1">
        <v>0.23424190800681399</v>
      </c>
      <c r="H253" s="1"/>
      <c r="I253" s="1">
        <v>8.8574922697714137E-2</v>
      </c>
      <c r="J253" s="1">
        <v>8.8861300569901838E-2</v>
      </c>
      <c r="K253" s="1">
        <v>8.8285182100515183E-2</v>
      </c>
      <c r="L253" s="1">
        <v>9.2228376952917718E-2</v>
      </c>
      <c r="M253" s="1">
        <v>8.0132405152539235E-2</v>
      </c>
      <c r="N253" s="1">
        <v>7.2393631283328208E-2</v>
      </c>
      <c r="O253" s="1"/>
      <c r="P253" s="1">
        <v>8.8573801789377057E-2</v>
      </c>
      <c r="Q253" s="1">
        <v>2.8806087033599449E-4</v>
      </c>
      <c r="R253" s="1">
        <v>8.1584804462928387E-2</v>
      </c>
      <c r="S253" s="1">
        <v>9.9968185820259389E-3</v>
      </c>
      <c r="T253" s="1">
        <f t="shared" si="37"/>
        <v>1.0856654296404475</v>
      </c>
      <c r="U253" s="1">
        <f t="shared" si="38"/>
        <v>0.34958295133120842</v>
      </c>
      <c r="V253" s="1" t="s">
        <v>1243</v>
      </c>
      <c r="W253" s="1" t="s">
        <v>1419</v>
      </c>
      <c r="X253" s="1">
        <f>SUMPRODUCT((Model_rxn!A$2:A$1901=Normalized_Fluxes!A253)*(Model_rxn!T$2:T$1901))</f>
        <v>0</v>
      </c>
      <c r="Y253" s="1">
        <f>SUMPRODUCT((Model_rxn!A$2:A$1901=Normalized_Fluxes!A253)*(Model_rxn!D$2:D$1901))</f>
        <v>0</v>
      </c>
      <c r="Z253" s="1">
        <f>SUMPRODUCT((Model_rxn!A$2:A$1901=Normalized_Fluxes!A253)*(Model_rxn!U$2:U$1901))</f>
        <v>0</v>
      </c>
      <c r="AA253" s="1">
        <f>SUMPRODUCT((Model_rxn!A$2:A$1901=Normalized_Fluxes!A253)*(Model_rxn!S$2:S$1901))</f>
        <v>0</v>
      </c>
      <c r="AB253" s="1">
        <f>SUMPRODUCT((Model_rxn!A$2:A$1901=Normalized_Fluxes!A253)*(Model_rxn!V$2:V$1901))</f>
        <v>1</v>
      </c>
      <c r="AC253" s="1">
        <f>SUMPRODUCT((Model_rxn!A$2:A$1901=Normalized_Fluxes!A253)*(Model_rxn!Z$2:Z$1901))</f>
        <v>1</v>
      </c>
      <c r="AD253" s="1">
        <f>SUMPRODUCT((Model_rxn!A$2:A$1901=Normalized_Fluxes!A253)*(Model_rxn!AA$2:AA$1901))</f>
        <v>0</v>
      </c>
      <c r="AE253" s="1"/>
      <c r="AF253" s="75"/>
      <c r="AG253" s="1" t="s">
        <v>275</v>
      </c>
      <c r="AH253" s="1">
        <v>8.6381732141515802E-2</v>
      </c>
      <c r="AI253" s="1">
        <v>4.88358587191806E-2</v>
      </c>
      <c r="AJ253" s="1">
        <v>5.67118471048602E-2</v>
      </c>
      <c r="AK253" s="1">
        <v>0.30170373876005602</v>
      </c>
      <c r="AL253" s="1">
        <v>0.34115279574005702</v>
      </c>
      <c r="AM253" s="1">
        <v>0.22595497953615201</v>
      </c>
      <c r="AN253" s="1"/>
      <c r="AO253">
        <f t="shared" si="39"/>
        <v>0.17737209462997566</v>
      </c>
      <c r="AP253">
        <f t="shared" si="40"/>
        <v>0.14864919683122979</v>
      </c>
      <c r="AQ253">
        <f t="shared" si="41"/>
        <v>0.14704958812461583</v>
      </c>
      <c r="AR253">
        <f t="shared" si="42"/>
        <v>0.16244328823648829</v>
      </c>
      <c r="AS253">
        <f t="shared" si="43"/>
        <v>0.19392163336403495</v>
      </c>
      <c r="AT253">
        <f t="shared" si="44"/>
        <v>0.12025952337205986</v>
      </c>
      <c r="AV253">
        <f t="shared" si="45"/>
        <v>0.15769029319527375</v>
      </c>
      <c r="AW253">
        <f t="shared" si="46"/>
        <v>1.7063694435550707E-2</v>
      </c>
      <c r="AX253">
        <f t="shared" si="47"/>
        <v>0.15887481499086104</v>
      </c>
      <c r="AY253">
        <f t="shared" si="48"/>
        <v>3.6960480422960219E-2</v>
      </c>
      <c r="AZ253" t="s">
        <v>1137</v>
      </c>
      <c r="BA253" t="s">
        <v>7566</v>
      </c>
      <c r="BB253">
        <f>SUMPRODUCT((Model_rxn!A$2:A$1901=AG253)*(Model_rxn!V$2:V$1901))</f>
        <v>1</v>
      </c>
      <c r="BC253">
        <v>0</v>
      </c>
      <c r="BD253">
        <v>0</v>
      </c>
    </row>
    <row r="254" spans="1:57">
      <c r="A254" s="1" t="s">
        <v>263</v>
      </c>
      <c r="B254" s="1">
        <v>33.030253750378897</v>
      </c>
      <c r="C254" s="1">
        <v>22.282532926286699</v>
      </c>
      <c r="D254" s="1">
        <v>18.292246202176099</v>
      </c>
      <c r="E254" s="1">
        <v>52.832914536938297</v>
      </c>
      <c r="F254" s="1">
        <v>39.626292294396102</v>
      </c>
      <c r="G254" s="1">
        <v>55.3224007349978</v>
      </c>
      <c r="H254" s="1"/>
      <c r="I254" s="1">
        <v>20.213330860671025</v>
      </c>
      <c r="J254" s="1">
        <v>21.380066603201733</v>
      </c>
      <c r="K254" s="1">
        <v>22.450522833271542</v>
      </c>
      <c r="L254" s="1">
        <v>18.466554668487255</v>
      </c>
      <c r="M254" s="1">
        <v>24.694805010068915</v>
      </c>
      <c r="N254" s="1">
        <v>17.09766418228395</v>
      </c>
      <c r="O254" s="1"/>
      <c r="P254" s="1">
        <v>21.347973432381433</v>
      </c>
      <c r="Q254" s="1">
        <v>1.1189412224406712</v>
      </c>
      <c r="R254" s="1">
        <v>20.086341286946706</v>
      </c>
      <c r="S254" s="1">
        <v>4.0493108927698591</v>
      </c>
      <c r="T254" s="1">
        <f t="shared" si="37"/>
        <v>1.0628104505151772</v>
      </c>
      <c r="U254" s="1">
        <f t="shared" si="38"/>
        <v>0.64868436716674927</v>
      </c>
      <c r="V254" s="1" t="s">
        <v>1188</v>
      </c>
      <c r="W254" s="1" t="s">
        <v>4502</v>
      </c>
      <c r="X254" s="1">
        <f>SUMPRODUCT((Model_rxn!A$2:A$1901=Normalized_Fluxes!A254)*(Model_rxn!T$2:T$1901))</f>
        <v>0</v>
      </c>
      <c r="Y254" s="1">
        <f>SUMPRODUCT((Model_rxn!A$2:A$1901=Normalized_Fluxes!A254)*(Model_rxn!D$2:D$1901))</f>
        <v>0</v>
      </c>
      <c r="Z254" s="1">
        <f>SUMPRODUCT((Model_rxn!A$2:A$1901=Normalized_Fluxes!A254)*(Model_rxn!U$2:U$1901))</f>
        <v>0</v>
      </c>
      <c r="AA254" s="1">
        <f>SUMPRODUCT((Model_rxn!A$2:A$1901=Normalized_Fluxes!A254)*(Model_rxn!S$2:S$1901))</f>
        <v>0</v>
      </c>
      <c r="AB254" s="1">
        <f>SUMPRODUCT((Model_rxn!A$2:A$1901=Normalized_Fluxes!A254)*(Model_rxn!V$2:V$1901))</f>
        <v>1</v>
      </c>
      <c r="AC254" s="1">
        <f>SUMPRODUCT((Model_rxn!A$2:A$1901=Normalized_Fluxes!A254)*(Model_rxn!Z$2:Z$1901))</f>
        <v>1</v>
      </c>
      <c r="AD254" s="1">
        <f>SUMPRODUCT((Model_rxn!A$2:A$1901=Normalized_Fluxes!A254)*(Model_rxn!AA$2:AA$1901))</f>
        <v>1</v>
      </c>
      <c r="AE254" s="1"/>
      <c r="AF254" s="75"/>
      <c r="AG254" s="1" t="s">
        <v>276</v>
      </c>
      <c r="AH254" s="1">
        <v>0</v>
      </c>
      <c r="AI254" s="1">
        <v>0</v>
      </c>
      <c r="AJ254" s="1">
        <v>0</v>
      </c>
      <c r="AK254" s="1">
        <v>0</v>
      </c>
      <c r="AL254" s="1">
        <v>0</v>
      </c>
      <c r="AM254" s="1">
        <v>0</v>
      </c>
      <c r="AN254" s="1"/>
      <c r="AO254">
        <f t="shared" si="39"/>
        <v>0</v>
      </c>
      <c r="AP254">
        <f t="shared" si="40"/>
        <v>0</v>
      </c>
      <c r="AQ254">
        <f t="shared" si="41"/>
        <v>0</v>
      </c>
      <c r="AR254">
        <f t="shared" si="42"/>
        <v>0</v>
      </c>
      <c r="AS254">
        <f t="shared" si="43"/>
        <v>0</v>
      </c>
      <c r="AT254">
        <f t="shared" si="44"/>
        <v>0</v>
      </c>
      <c r="AV254">
        <f t="shared" si="45"/>
        <v>0</v>
      </c>
      <c r="AW254">
        <f t="shared" si="46"/>
        <v>0</v>
      </c>
      <c r="AX254">
        <f t="shared" si="47"/>
        <v>0</v>
      </c>
      <c r="AY254">
        <f t="shared" si="48"/>
        <v>0</v>
      </c>
      <c r="AZ254" t="s">
        <v>1552</v>
      </c>
      <c r="BA254" t="s">
        <v>2678</v>
      </c>
      <c r="BB254">
        <f>SUMPRODUCT((Model_rxn!A$2:A$1901=AG254)*(Model_rxn!V$2:V$1901))</f>
        <v>0</v>
      </c>
      <c r="BC254">
        <v>0</v>
      </c>
      <c r="BD254">
        <v>1</v>
      </c>
      <c r="BE254">
        <v>1</v>
      </c>
    </row>
    <row r="255" spans="1:57">
      <c r="A255" s="1" t="s">
        <v>264</v>
      </c>
      <c r="B255" s="1">
        <v>7.2369373281227301E-3</v>
      </c>
      <c r="C255" s="1">
        <v>5.2921253175275103E-3</v>
      </c>
      <c r="D255" s="1">
        <v>4.3595779928502897E-3</v>
      </c>
      <c r="E255" s="1">
        <v>1.08324811646031E-2</v>
      </c>
      <c r="F255" s="1">
        <v>1.3260254596888199E-2</v>
      </c>
      <c r="G255" s="1">
        <v>1.5971039182282699E-2</v>
      </c>
      <c r="H255" s="1"/>
      <c r="I255" s="1">
        <v>4.4287461348857258E-3</v>
      </c>
      <c r="J255" s="1">
        <v>5.0777886039943872E-3</v>
      </c>
      <c r="K255" s="1">
        <v>5.3506170970009188E-3</v>
      </c>
      <c r="L255" s="1">
        <v>3.7862496773984336E-3</v>
      </c>
      <c r="M255" s="1">
        <v>8.2636901585751675E-3</v>
      </c>
      <c r="N255" s="1">
        <v>4.9359294056814454E-3</v>
      </c>
      <c r="O255" s="1"/>
      <c r="P255" s="1">
        <v>4.9523839452936778E-3</v>
      </c>
      <c r="Q255" s="1">
        <v>4.7355703354050088E-4</v>
      </c>
      <c r="R255" s="1">
        <v>5.6619564138850158E-3</v>
      </c>
      <c r="S255" s="1">
        <v>2.3253397016566859E-3</v>
      </c>
      <c r="T255" s="1">
        <f t="shared" si="37"/>
        <v>0.87467715808422186</v>
      </c>
      <c r="U255" s="1">
        <f t="shared" si="38"/>
        <v>0.65261627743169981</v>
      </c>
      <c r="V255" s="1" t="s">
        <v>1548</v>
      </c>
      <c r="W255" s="1" t="s">
        <v>6993</v>
      </c>
      <c r="X255" s="1">
        <f>SUMPRODUCT((Model_rxn!A$2:A$1901=Normalized_Fluxes!A255)*(Model_rxn!T$2:T$1901))</f>
        <v>1</v>
      </c>
      <c r="Y255" s="1">
        <f>SUMPRODUCT((Model_rxn!A$2:A$1901=Normalized_Fluxes!A255)*(Model_rxn!D$2:D$1901))</f>
        <v>0</v>
      </c>
      <c r="Z255" s="1">
        <f>SUMPRODUCT((Model_rxn!A$2:A$1901=Normalized_Fluxes!A255)*(Model_rxn!U$2:U$1901))</f>
        <v>0</v>
      </c>
      <c r="AA255" s="1">
        <f>SUMPRODUCT((Model_rxn!A$2:A$1901=Normalized_Fluxes!A255)*(Model_rxn!S$2:S$1901))</f>
        <v>0</v>
      </c>
      <c r="AB255" s="1">
        <f>SUMPRODUCT((Model_rxn!A$2:A$1901=Normalized_Fluxes!A255)*(Model_rxn!V$2:V$1901))</f>
        <v>1</v>
      </c>
      <c r="AC255" s="1">
        <f>SUMPRODUCT((Model_rxn!A$2:A$1901=Normalized_Fluxes!A255)*(Model_rxn!Z$2:Z$1901))</f>
        <v>0</v>
      </c>
      <c r="AD255" s="1">
        <f>SUMPRODUCT((Model_rxn!A$2:A$1901=Normalized_Fluxes!A255)*(Model_rxn!AA$2:AA$1901))</f>
        <v>0</v>
      </c>
      <c r="AE255" s="1"/>
      <c r="AF255" s="75"/>
      <c r="AG255" s="1" t="s">
        <v>277</v>
      </c>
      <c r="AH255" s="1">
        <v>5.5695548071525904E-3</v>
      </c>
      <c r="AI255" s="1">
        <v>3.7571638094959698E-3</v>
      </c>
      <c r="AJ255" s="1">
        <v>4.4105611596023603E-3</v>
      </c>
      <c r="AK255" s="1">
        <v>2.1240404756099399E-2</v>
      </c>
      <c r="AL255" s="1">
        <v>2.0119007043831499E-2</v>
      </c>
      <c r="AM255" s="1">
        <v>2.1487520636583199E-2</v>
      </c>
      <c r="AN255" s="1"/>
      <c r="AO255">
        <f t="shared" si="39"/>
        <v>1.1436255997769229E-2</v>
      </c>
      <c r="AP255">
        <f t="shared" si="40"/>
        <v>1.1436256007219247E-2</v>
      </c>
      <c r="AQ255">
        <f t="shared" si="41"/>
        <v>1.1436256003419302E-2</v>
      </c>
      <c r="AR255">
        <f t="shared" si="42"/>
        <v>1.1436255998135946E-2</v>
      </c>
      <c r="AS255">
        <f t="shared" si="43"/>
        <v>1.1436256001182248E-2</v>
      </c>
      <c r="AT255">
        <f t="shared" si="44"/>
        <v>1.1436255998905093E-2</v>
      </c>
      <c r="AV255">
        <f t="shared" si="45"/>
        <v>1.1436256002802592E-2</v>
      </c>
      <c r="AW255">
        <f t="shared" si="46"/>
        <v>4.7550976620778035E-12</v>
      </c>
      <c r="AX255">
        <f t="shared" si="47"/>
        <v>1.1436255999407762E-2</v>
      </c>
      <c r="AY255">
        <f t="shared" si="48"/>
        <v>1.5841384703214916E-12</v>
      </c>
      <c r="AZ255" t="s">
        <v>1243</v>
      </c>
      <c r="BA255" t="s">
        <v>2041</v>
      </c>
      <c r="BB255">
        <f>SUMPRODUCT((Model_rxn!A$2:A$1901=AG255)*(Model_rxn!V$2:V$1901))</f>
        <v>1</v>
      </c>
      <c r="BC255">
        <v>0</v>
      </c>
      <c r="BD255">
        <v>0</v>
      </c>
    </row>
    <row r="256" spans="1:57">
      <c r="A256" s="1" t="s">
        <v>265</v>
      </c>
      <c r="B256" s="1">
        <v>1.4473874656245399E-2</v>
      </c>
      <c r="C256" s="1">
        <v>1.3230313293818701E-2</v>
      </c>
      <c r="D256" s="1">
        <v>8.7191559857005795E-3</v>
      </c>
      <c r="E256" s="1">
        <v>3.1043046357615799E-2</v>
      </c>
      <c r="F256" s="1">
        <v>3.9780763790664697E-2</v>
      </c>
      <c r="G256" s="1">
        <v>3.1942078364565502E-2</v>
      </c>
      <c r="H256" s="1"/>
      <c r="I256" s="1">
        <v>8.8574922697714133E-3</v>
      </c>
      <c r="J256" s="1">
        <v>1.2694471509985894E-2</v>
      </c>
      <c r="K256" s="1">
        <v>1.0701234194001838E-2</v>
      </c>
      <c r="L256" s="1">
        <v>1.0850397288578527E-2</v>
      </c>
      <c r="M256" s="1">
        <v>2.4791070475725561E-2</v>
      </c>
      <c r="N256" s="1">
        <v>9.8718588113629237E-3</v>
      </c>
      <c r="O256" s="1"/>
      <c r="P256" s="1">
        <v>1.0751065991253049E-2</v>
      </c>
      <c r="Q256" s="1">
        <v>1.9189749421168033E-3</v>
      </c>
      <c r="R256" s="1">
        <v>1.5171108858555672E-2</v>
      </c>
      <c r="S256" s="1">
        <v>8.3454856374398211E-3</v>
      </c>
      <c r="T256" s="1">
        <f t="shared" si="37"/>
        <v>0.70865393502137042</v>
      </c>
      <c r="U256" s="1">
        <f t="shared" si="38"/>
        <v>0.45779862909792352</v>
      </c>
      <c r="V256" s="1" t="s">
        <v>1548</v>
      </c>
      <c r="W256" s="1" t="s">
        <v>6794</v>
      </c>
      <c r="X256" s="1">
        <f>SUMPRODUCT((Model_rxn!A$2:A$1901=Normalized_Fluxes!A256)*(Model_rxn!T$2:T$1901))</f>
        <v>1</v>
      </c>
      <c r="Y256" s="1">
        <f>SUMPRODUCT((Model_rxn!A$2:A$1901=Normalized_Fluxes!A256)*(Model_rxn!D$2:D$1901))</f>
        <v>0</v>
      </c>
      <c r="Z256" s="1">
        <f>SUMPRODUCT((Model_rxn!A$2:A$1901=Normalized_Fluxes!A256)*(Model_rxn!U$2:U$1901))</f>
        <v>0</v>
      </c>
      <c r="AA256" s="1">
        <f>SUMPRODUCT((Model_rxn!A$2:A$1901=Normalized_Fluxes!A256)*(Model_rxn!S$2:S$1901))</f>
        <v>0</v>
      </c>
      <c r="AB256" s="1">
        <f>SUMPRODUCT((Model_rxn!A$2:A$1901=Normalized_Fluxes!A256)*(Model_rxn!V$2:V$1901))</f>
        <v>1</v>
      </c>
      <c r="AC256" s="1">
        <f>SUMPRODUCT((Model_rxn!A$2:A$1901=Normalized_Fluxes!A256)*(Model_rxn!Z$2:Z$1901))</f>
        <v>0</v>
      </c>
      <c r="AD256" s="1">
        <f>SUMPRODUCT((Model_rxn!A$2:A$1901=Normalized_Fluxes!A256)*(Model_rxn!AA$2:AA$1901))</f>
        <v>0</v>
      </c>
      <c r="AE256" s="1"/>
      <c r="AF256" s="75"/>
      <c r="AG256" s="1" t="s">
        <v>278</v>
      </c>
      <c r="AH256" s="1">
        <v>0</v>
      </c>
      <c r="AI256" s="1">
        <v>0</v>
      </c>
      <c r="AJ256" s="1">
        <v>0</v>
      </c>
      <c r="AK256" s="1">
        <v>0</v>
      </c>
      <c r="AL256" s="1">
        <v>0</v>
      </c>
      <c r="AM256" s="1">
        <v>0</v>
      </c>
      <c r="AN256" s="2"/>
      <c r="AO256">
        <f t="shared" si="39"/>
        <v>0</v>
      </c>
      <c r="AP256">
        <f t="shared" si="40"/>
        <v>0</v>
      </c>
      <c r="AQ256">
        <f t="shared" si="41"/>
        <v>0</v>
      </c>
      <c r="AR256">
        <f t="shared" si="42"/>
        <v>0</v>
      </c>
      <c r="AS256">
        <f t="shared" si="43"/>
        <v>0</v>
      </c>
      <c r="AT256">
        <f t="shared" si="44"/>
        <v>0</v>
      </c>
      <c r="AV256">
        <f t="shared" si="45"/>
        <v>0</v>
      </c>
      <c r="AW256">
        <f t="shared" si="46"/>
        <v>0</v>
      </c>
      <c r="AX256">
        <f t="shared" si="47"/>
        <v>0</v>
      </c>
      <c r="AY256">
        <f t="shared" si="48"/>
        <v>0</v>
      </c>
      <c r="AZ256" t="s">
        <v>1137</v>
      </c>
      <c r="BA256" t="s">
        <v>3589</v>
      </c>
      <c r="BB256">
        <f>SUMPRODUCT((Model_rxn!A$2:A$1901=AG256)*(Model_rxn!V$2:V$1901))</f>
        <v>1</v>
      </c>
      <c r="BC256">
        <v>0</v>
      </c>
      <c r="BD256">
        <v>0</v>
      </c>
    </row>
    <row r="257" spans="1:57">
      <c r="A257" s="1" t="s">
        <v>266</v>
      </c>
      <c r="B257" s="1">
        <v>4.7040092632797799E-2</v>
      </c>
      <c r="C257" s="1">
        <v>3.4514809346142497E-2</v>
      </c>
      <c r="D257" s="1">
        <v>2.39776789606766E-2</v>
      </c>
      <c r="E257" s="1">
        <v>0.11899834437086</v>
      </c>
      <c r="F257" s="1">
        <v>0.14586280056577</v>
      </c>
      <c r="G257" s="1">
        <v>0.13309199318568901</v>
      </c>
      <c r="H257" s="1"/>
      <c r="I257" s="1">
        <v>2.8786849876757246E-2</v>
      </c>
      <c r="J257" s="1">
        <v>3.311692279591795E-2</v>
      </c>
      <c r="K257" s="1">
        <v>2.942839403350506E-2</v>
      </c>
      <c r="L257" s="1">
        <v>4.1593189606217489E-2</v>
      </c>
      <c r="M257" s="1">
        <v>9.0900591744326714E-2</v>
      </c>
      <c r="N257" s="1">
        <v>4.1132745047345334E-2</v>
      </c>
      <c r="O257" s="1"/>
      <c r="P257" s="1">
        <v>3.0444055568726754E-2</v>
      </c>
      <c r="Q257" s="1">
        <v>2.3368909124965348E-3</v>
      </c>
      <c r="R257" s="1">
        <v>5.7875508799296517E-2</v>
      </c>
      <c r="S257" s="1">
        <v>2.8601487372906697E-2</v>
      </c>
      <c r="T257" s="1">
        <f t="shared" si="37"/>
        <v>0.52602657324883517</v>
      </c>
      <c r="U257" s="1">
        <f t="shared" si="38"/>
        <v>0.23799445081072967</v>
      </c>
      <c r="V257" s="1" t="s">
        <v>1137</v>
      </c>
      <c r="W257" s="1" t="s">
        <v>7517</v>
      </c>
      <c r="X257" s="1">
        <f>SUMPRODUCT((Model_rxn!A$2:A$1901=Normalized_Fluxes!A257)*(Model_rxn!T$2:T$1901))</f>
        <v>0</v>
      </c>
      <c r="Y257" s="1">
        <f>SUMPRODUCT((Model_rxn!A$2:A$1901=Normalized_Fluxes!A257)*(Model_rxn!D$2:D$1901))</f>
        <v>1</v>
      </c>
      <c r="Z257" s="1">
        <f>SUMPRODUCT((Model_rxn!A$2:A$1901=Normalized_Fluxes!A257)*(Model_rxn!U$2:U$1901))</f>
        <v>0</v>
      </c>
      <c r="AA257" s="1">
        <f>SUMPRODUCT((Model_rxn!A$2:A$1901=Normalized_Fluxes!A257)*(Model_rxn!S$2:S$1901))</f>
        <v>0</v>
      </c>
      <c r="AB257" s="1">
        <f>SUMPRODUCT((Model_rxn!A$2:A$1901=Normalized_Fluxes!A257)*(Model_rxn!V$2:V$1901))</f>
        <v>1</v>
      </c>
      <c r="AC257" s="1">
        <f>SUMPRODUCT((Model_rxn!A$2:A$1901=Normalized_Fluxes!A257)*(Model_rxn!Z$2:Z$1901))</f>
        <v>0</v>
      </c>
      <c r="AD257" s="1">
        <f>SUMPRODUCT((Model_rxn!A$2:A$1901=Normalized_Fluxes!A257)*(Model_rxn!AA$2:AA$1901))</f>
        <v>0</v>
      </c>
      <c r="AE257" s="1"/>
      <c r="AF257" s="75"/>
      <c r="AG257" s="1" t="s">
        <v>279</v>
      </c>
      <c r="AH257" s="1">
        <v>8.4710287157311703E-5</v>
      </c>
      <c r="AI257" s="1">
        <v>5.7144669777519803E-5</v>
      </c>
      <c r="AJ257" s="1">
        <v>6.70825609981727E-5</v>
      </c>
      <c r="AK257" s="1">
        <v>3.2305641940411003E-4</v>
      </c>
      <c r="AL257" s="1">
        <v>3.0600050268569099E-4</v>
      </c>
      <c r="AM257" s="1">
        <v>3.2681495643120499E-4</v>
      </c>
      <c r="AN257" s="1"/>
      <c r="AO257">
        <f t="shared" si="39"/>
        <v>1.7394002988020476E-4</v>
      </c>
      <c r="AP257">
        <f t="shared" si="40"/>
        <v>1.7393999999999786E-4</v>
      </c>
      <c r="AQ257">
        <f t="shared" si="41"/>
        <v>1.7394007546406168E-4</v>
      </c>
      <c r="AR257">
        <f t="shared" si="42"/>
        <v>1.7393999580378268E-4</v>
      </c>
      <c r="AS257">
        <f t="shared" si="43"/>
        <v>1.7393999999999838E-4</v>
      </c>
      <c r="AT257">
        <f t="shared" si="44"/>
        <v>1.7394000774826446E-4</v>
      </c>
      <c r="AV257">
        <f t="shared" si="45"/>
        <v>1.7394003511475478E-4</v>
      </c>
      <c r="AW257">
        <f t="shared" si="46"/>
        <v>3.8003376393331123E-11</v>
      </c>
      <c r="AX257">
        <f t="shared" si="47"/>
        <v>1.7394000118401516E-4</v>
      </c>
      <c r="AY257">
        <f t="shared" si="48"/>
        <v>6.0596273056620111E-12</v>
      </c>
      <c r="AZ257" t="s">
        <v>1500</v>
      </c>
      <c r="BA257" t="s">
        <v>3489</v>
      </c>
      <c r="BB257">
        <f>SUMPRODUCT((Model_rxn!A$2:A$1901=AG257)*(Model_rxn!V$2:V$1901))</f>
        <v>1</v>
      </c>
      <c r="BC257">
        <v>0</v>
      </c>
      <c r="BD257">
        <v>0</v>
      </c>
    </row>
    <row r="258" spans="1:57">
      <c r="A258" s="1" t="s">
        <v>267</v>
      </c>
      <c r="B258" s="1">
        <v>8.6843247937472806E-2</v>
      </c>
      <c r="C258" s="1">
        <v>6.3505503810330197E-2</v>
      </c>
      <c r="D258" s="1">
        <v>6.5393669892754303E-2</v>
      </c>
      <c r="E258" s="1">
        <v>7.2433774834436998E-2</v>
      </c>
      <c r="F258" s="1">
        <v>5.7461103253182398E-2</v>
      </c>
      <c r="G258" s="1">
        <v>8.5178875638841495E-2</v>
      </c>
      <c r="H258" s="1"/>
      <c r="I258" s="1">
        <v>5.3144953618628733E-2</v>
      </c>
      <c r="J258" s="1">
        <v>6.0933463247932716E-2</v>
      </c>
      <c r="K258" s="1">
        <v>8.0259256455013722E-2</v>
      </c>
      <c r="L258" s="1">
        <v>2.5317593673349941E-2</v>
      </c>
      <c r="M258" s="1">
        <v>3.5809324020492514E-2</v>
      </c>
      <c r="N258" s="1">
        <v>2.6324956830301179E-2</v>
      </c>
      <c r="O258" s="1"/>
      <c r="P258" s="1">
        <v>6.4779224440525057E-2</v>
      </c>
      <c r="Q258" s="1">
        <v>1.3960256585701972E-2</v>
      </c>
      <c r="R258" s="1">
        <v>2.9150624841381211E-2</v>
      </c>
      <c r="S258" s="1">
        <v>5.7885577824634982E-3</v>
      </c>
      <c r="T258" s="1">
        <f t="shared" si="37"/>
        <v>2.2222242162221759</v>
      </c>
      <c r="U258" s="1">
        <f t="shared" si="38"/>
        <v>3.3070617463678988E-2</v>
      </c>
      <c r="V258" s="1" t="s">
        <v>1966</v>
      </c>
      <c r="W258" s="1" t="s">
        <v>6615</v>
      </c>
      <c r="X258" s="1">
        <f>SUMPRODUCT((Model_rxn!A$2:A$1901=Normalized_Fluxes!A258)*(Model_rxn!T$2:T$1901))</f>
        <v>0</v>
      </c>
      <c r="Y258" s="1">
        <f>SUMPRODUCT((Model_rxn!A$2:A$1901=Normalized_Fluxes!A258)*(Model_rxn!D$2:D$1901))</f>
        <v>0</v>
      </c>
      <c r="Z258" s="1">
        <f>SUMPRODUCT((Model_rxn!A$2:A$1901=Normalized_Fluxes!A258)*(Model_rxn!U$2:U$1901))</f>
        <v>0</v>
      </c>
      <c r="AA258" s="1">
        <f>SUMPRODUCT((Model_rxn!A$2:A$1901=Normalized_Fluxes!A258)*(Model_rxn!S$2:S$1901))</f>
        <v>0</v>
      </c>
      <c r="AB258" s="1">
        <f>SUMPRODUCT((Model_rxn!A$2:A$1901=Normalized_Fluxes!A258)*(Model_rxn!V$2:V$1901))</f>
        <v>1</v>
      </c>
      <c r="AC258" s="1">
        <f>SUMPRODUCT((Model_rxn!A$2:A$1901=Normalized_Fluxes!A258)*(Model_rxn!Z$2:Z$1901))</f>
        <v>0</v>
      </c>
      <c r="AD258" s="1">
        <f>SUMPRODUCT((Model_rxn!A$2:A$1901=Normalized_Fluxes!A258)*(Model_rxn!AA$2:AA$1901))</f>
        <v>0</v>
      </c>
      <c r="AE258" s="1"/>
      <c r="AF258" s="75"/>
      <c r="AG258" s="1" t="s">
        <v>280</v>
      </c>
      <c r="AH258" s="1">
        <v>2.64824445099213E-2</v>
      </c>
      <c r="AI258" s="1">
        <v>1.87071353524936E-2</v>
      </c>
      <c r="AJ258" s="1">
        <v>2.1636950246465399E-2</v>
      </c>
      <c r="AK258" s="1">
        <v>9.2736708372886001E-2</v>
      </c>
      <c r="AL258" s="1">
        <v>8.8226298208265094E-2</v>
      </c>
      <c r="AM258" s="1">
        <v>9.3994717838474698E-2</v>
      </c>
      <c r="AN258" s="1"/>
      <c r="AO258">
        <f t="shared" si="39"/>
        <v>5.4377778000000342E-2</v>
      </c>
      <c r="AP258">
        <f t="shared" si="40"/>
        <v>5.6941778399999775E-2</v>
      </c>
      <c r="AQ258">
        <f t="shared" si="41"/>
        <v>5.6102997600000051E-2</v>
      </c>
      <c r="AR258">
        <f t="shared" si="42"/>
        <v>4.9931286599999972E-2</v>
      </c>
      <c r="AS258">
        <f t="shared" si="43"/>
        <v>5.0150513400000013E-2</v>
      </c>
      <c r="AT258">
        <f t="shared" si="44"/>
        <v>5.0026602600000053E-2</v>
      </c>
      <c r="AV258">
        <f t="shared" si="45"/>
        <v>5.5807518000000056E-2</v>
      </c>
      <c r="AW258">
        <f t="shared" si="46"/>
        <v>1.3072894317294206E-3</v>
      </c>
      <c r="AX258">
        <f t="shared" si="47"/>
        <v>5.0036134200000006E-2</v>
      </c>
      <c r="AY258">
        <f t="shared" si="48"/>
        <v>1.0992377362738214E-4</v>
      </c>
      <c r="AZ258" t="s">
        <v>1243</v>
      </c>
      <c r="BA258" t="s">
        <v>1249</v>
      </c>
      <c r="BB258">
        <f>SUMPRODUCT((Model_rxn!A$2:A$1901=AG258)*(Model_rxn!V$2:V$1901))</f>
        <v>1</v>
      </c>
      <c r="BC258">
        <v>0</v>
      </c>
      <c r="BD258">
        <v>0</v>
      </c>
    </row>
    <row r="259" spans="1:57">
      <c r="A259" s="1" t="s">
        <v>268</v>
      </c>
      <c r="B259" s="1">
        <v>3.9132466869801298E-2</v>
      </c>
      <c r="C259" s="1">
        <v>2.5887635716944201E-2</v>
      </c>
      <c r="D259" s="1">
        <v>2.08236800168606E-2</v>
      </c>
      <c r="E259" s="1">
        <v>6.2694885626690802E-2</v>
      </c>
      <c r="F259" s="1">
        <v>3.6503378221512499E-2</v>
      </c>
      <c r="G259" s="1">
        <v>7.1333407406261096E-2</v>
      </c>
      <c r="H259" s="1"/>
      <c r="I259" s="1">
        <v>2.3947666470000014E-2</v>
      </c>
      <c r="J259" s="1">
        <v>2.4839158889999959E-2</v>
      </c>
      <c r="K259" s="1">
        <v>2.5557413700000049E-2</v>
      </c>
      <c r="L259" s="1">
        <v>2.1913584419999979E-2</v>
      </c>
      <c r="M259" s="1">
        <v>2.2748628629999993E-2</v>
      </c>
      <c r="N259" s="1">
        <v>2.2045945740000024E-2</v>
      </c>
      <c r="O259" s="1"/>
      <c r="P259" s="1">
        <v>2.4781413020000007E-2</v>
      </c>
      <c r="Q259" s="1">
        <v>8.0642574069143813E-4</v>
      </c>
      <c r="R259" s="1">
        <v>2.223605293E-2</v>
      </c>
      <c r="S259" s="1">
        <v>4.4880983270300772E-4</v>
      </c>
      <c r="T259" s="1">
        <f t="shared" si="37"/>
        <v>1.1144699600245109</v>
      </c>
      <c r="U259" s="1">
        <f t="shared" si="38"/>
        <v>1.581430643028477E-2</v>
      </c>
      <c r="V259" s="1" t="s">
        <v>1243</v>
      </c>
      <c r="W259" s="1" t="s">
        <v>1249</v>
      </c>
      <c r="X259" s="1">
        <f>SUMPRODUCT((Model_rxn!A$2:A$1901=Normalized_Fluxes!A259)*(Model_rxn!T$2:T$1901))</f>
        <v>0</v>
      </c>
      <c r="Y259" s="1">
        <f>SUMPRODUCT((Model_rxn!A$2:A$1901=Normalized_Fluxes!A259)*(Model_rxn!D$2:D$1901))</f>
        <v>0</v>
      </c>
      <c r="Z259" s="1">
        <f>SUMPRODUCT((Model_rxn!A$2:A$1901=Normalized_Fluxes!A259)*(Model_rxn!U$2:U$1901))</f>
        <v>0</v>
      </c>
      <c r="AA259" s="1">
        <f>SUMPRODUCT((Model_rxn!A$2:A$1901=Normalized_Fluxes!A259)*(Model_rxn!S$2:S$1901))</f>
        <v>0</v>
      </c>
      <c r="AB259" s="1">
        <f>SUMPRODUCT((Model_rxn!A$2:A$1901=Normalized_Fluxes!A259)*(Model_rxn!V$2:V$1901))</f>
        <v>1</v>
      </c>
      <c r="AC259" s="1">
        <f>SUMPRODUCT((Model_rxn!A$2:A$1901=Normalized_Fluxes!A259)*(Model_rxn!Z$2:Z$1901))</f>
        <v>1</v>
      </c>
      <c r="AD259" s="1">
        <f>SUMPRODUCT((Model_rxn!A$2:A$1901=Normalized_Fluxes!A259)*(Model_rxn!AA$2:AA$1901))</f>
        <v>0</v>
      </c>
      <c r="AE259" s="1"/>
      <c r="AF259" s="75"/>
      <c r="AG259" s="1" t="s">
        <v>281</v>
      </c>
      <c r="AH259" s="1">
        <v>2.06565011612838E-2</v>
      </c>
      <c r="AI259" s="1">
        <v>1.97983210964594E-2</v>
      </c>
      <c r="AJ259" s="1">
        <v>1.4177961711538899E-3</v>
      </c>
      <c r="AK259" s="1">
        <v>7.0989114974508993E-2</v>
      </c>
      <c r="AL259" s="1">
        <v>0.10734732821583701</v>
      </c>
      <c r="AM259" s="1">
        <v>0</v>
      </c>
      <c r="AN259" s="1"/>
      <c r="AO259">
        <f t="shared" si="39"/>
        <v>4.2415066101025044E-2</v>
      </c>
      <c r="AP259">
        <f t="shared" si="40"/>
        <v>6.0263187886560064E-2</v>
      </c>
      <c r="AQ259">
        <f t="shared" si="41"/>
        <v>3.6762396863453521E-3</v>
      </c>
      <c r="AR259">
        <f t="shared" si="42"/>
        <v>3.8221950158292529E-2</v>
      </c>
      <c r="AS259">
        <f t="shared" si="43"/>
        <v>6.1019488876596681E-2</v>
      </c>
      <c r="AT259">
        <f t="shared" si="44"/>
        <v>0</v>
      </c>
      <c r="AV259">
        <f t="shared" si="45"/>
        <v>3.5451497891310156E-2</v>
      </c>
      <c r="AW259">
        <f t="shared" si="46"/>
        <v>2.8929036249276598E-2</v>
      </c>
      <c r="AX259">
        <f t="shared" si="47"/>
        <v>3.3080479678296408E-2</v>
      </c>
      <c r="AY259">
        <f t="shared" si="48"/>
        <v>3.083294576768136E-2</v>
      </c>
      <c r="AZ259" t="s">
        <v>1243</v>
      </c>
      <c r="BA259" t="s">
        <v>4826</v>
      </c>
      <c r="BB259">
        <f>SUMPRODUCT((Model_rxn!A$2:A$1901=AG259)*(Model_rxn!V$2:V$1901))</f>
        <v>1</v>
      </c>
      <c r="BC259">
        <v>0</v>
      </c>
      <c r="BD259">
        <v>0</v>
      </c>
    </row>
    <row r="260" spans="1:57">
      <c r="A260" s="1" t="s">
        <v>269</v>
      </c>
      <c r="B260" s="1">
        <v>0.12664640324214699</v>
      </c>
      <c r="C260" s="1">
        <v>7.9381879762912694E-2</v>
      </c>
      <c r="D260" s="1">
        <v>5.88543029034789E-2</v>
      </c>
      <c r="E260" s="1">
        <v>0.20695364238410499</v>
      </c>
      <c r="F260" s="1">
        <v>8.6599466849276996E-2</v>
      </c>
      <c r="G260" s="1">
        <v>0.19697614991482101</v>
      </c>
      <c r="H260" s="1"/>
      <c r="I260" s="1">
        <v>7.7503057360499714E-2</v>
      </c>
      <c r="J260" s="1">
        <v>7.6166829059915842E-2</v>
      </c>
      <c r="K260" s="1">
        <v>7.2233330809512386E-2</v>
      </c>
      <c r="L260" s="1">
        <v>7.2335981923856721E-2</v>
      </c>
      <c r="M260" s="1">
        <v>5.3968131359119209E-2</v>
      </c>
      <c r="N260" s="1">
        <v>6.0876462670071491E-2</v>
      </c>
      <c r="O260" s="1"/>
      <c r="P260" s="1">
        <v>7.530107240997598E-2</v>
      </c>
      <c r="Q260" s="1">
        <v>2.7394626139503196E-3</v>
      </c>
      <c r="R260" s="1">
        <v>6.2393525317682469E-2</v>
      </c>
      <c r="S260" s="1">
        <v>9.277423828828563E-3</v>
      </c>
      <c r="T260" s="1">
        <f t="shared" ref="T260:T323" si="49">IF(R260=0,"NA",P260/R260)</f>
        <v>1.2068731815773115</v>
      </c>
      <c r="U260" s="1">
        <f t="shared" ref="U260:U323" si="50">IF(T260="NA","NA",TTEST(I260:K260,L260:N260,2,3))</f>
        <v>0.12818462209146006</v>
      </c>
      <c r="V260" s="1" t="s">
        <v>1243</v>
      </c>
      <c r="W260" s="1" t="s">
        <v>6235</v>
      </c>
      <c r="X260" s="1">
        <f>SUMPRODUCT((Model_rxn!A$2:A$1901=Normalized_Fluxes!A260)*(Model_rxn!T$2:T$1901))</f>
        <v>0</v>
      </c>
      <c r="Y260" s="1">
        <f>SUMPRODUCT((Model_rxn!A$2:A$1901=Normalized_Fluxes!A260)*(Model_rxn!D$2:D$1901))</f>
        <v>1</v>
      </c>
      <c r="Z260" s="1">
        <f>SUMPRODUCT((Model_rxn!A$2:A$1901=Normalized_Fluxes!A260)*(Model_rxn!U$2:U$1901))</f>
        <v>0</v>
      </c>
      <c r="AA260" s="1">
        <f>SUMPRODUCT((Model_rxn!A$2:A$1901=Normalized_Fluxes!A260)*(Model_rxn!S$2:S$1901))</f>
        <v>0</v>
      </c>
      <c r="AB260" s="1">
        <f>SUMPRODUCT((Model_rxn!A$2:A$1901=Normalized_Fluxes!A260)*(Model_rxn!V$2:V$1901))</f>
        <v>1</v>
      </c>
      <c r="AC260" s="1">
        <f>SUMPRODUCT((Model_rxn!A$2:A$1901=Normalized_Fluxes!A260)*(Model_rxn!Z$2:Z$1901))</f>
        <v>1</v>
      </c>
      <c r="AD260" s="1">
        <f>SUMPRODUCT((Model_rxn!A$2:A$1901=Normalized_Fluxes!A260)*(Model_rxn!AA$2:AA$1901))</f>
        <v>0</v>
      </c>
      <c r="AE260" s="1"/>
      <c r="AF260" s="75"/>
      <c r="AG260" s="1" t="s">
        <v>282</v>
      </c>
      <c r="AH260" s="1">
        <v>0</v>
      </c>
      <c r="AI260" s="1">
        <v>0</v>
      </c>
      <c r="AJ260" s="1">
        <v>0</v>
      </c>
      <c r="AK260" s="1">
        <v>0</v>
      </c>
      <c r="AL260" s="1">
        <v>0</v>
      </c>
      <c r="AM260" s="1">
        <v>0</v>
      </c>
      <c r="AN260" s="1"/>
      <c r="AO260">
        <f t="shared" ref="AO260:AO323" si="51">0.26*AH260/AH$3</f>
        <v>0</v>
      </c>
      <c r="AP260">
        <f t="shared" ref="AP260:AP323" si="52">0.26*AI260/AI$3</f>
        <v>0</v>
      </c>
      <c r="AQ260">
        <f t="shared" ref="AQ260:AQ323" si="53">0.26*AJ260/AJ$3</f>
        <v>0</v>
      </c>
      <c r="AR260">
        <f t="shared" ref="AR260:AR323" si="54">0.26*AK260/AK$3</f>
        <v>0</v>
      </c>
      <c r="AS260">
        <f t="shared" ref="AS260:AS323" si="55">0.26*AL260/AL$3</f>
        <v>0</v>
      </c>
      <c r="AT260">
        <f t="shared" ref="AT260:AT323" si="56">0.26*AM260/AM$3</f>
        <v>0</v>
      </c>
      <c r="AV260">
        <f t="shared" ref="AV260:AV323" si="57">AVERAGE(AO260:AQ260)</f>
        <v>0</v>
      </c>
      <c r="AW260">
        <f t="shared" ref="AW260:AW323" si="58">STDEV(AO260:AQ260)</f>
        <v>0</v>
      </c>
      <c r="AX260">
        <f t="shared" ref="AX260:AX323" si="59">AVERAGE(AR260:AT260)</f>
        <v>0</v>
      </c>
      <c r="AY260">
        <f t="shared" ref="AY260:AY323" si="60">STDEV(AR260:AT260)</f>
        <v>0</v>
      </c>
      <c r="AZ260" t="s">
        <v>1552</v>
      </c>
      <c r="BA260" t="s">
        <v>2318</v>
      </c>
      <c r="BB260">
        <f>SUMPRODUCT((Model_rxn!A$2:A$1901=AG260)*(Model_rxn!V$2:V$1901))</f>
        <v>0</v>
      </c>
      <c r="BC260">
        <v>0</v>
      </c>
      <c r="BD260">
        <v>1</v>
      </c>
    </row>
    <row r="261" spans="1:57">
      <c r="A261" s="1" t="s">
        <v>270</v>
      </c>
      <c r="B261" s="1">
        <v>5.6086264292951202E-2</v>
      </c>
      <c r="C261" s="1">
        <v>3.4398814563928799E-2</v>
      </c>
      <c r="D261" s="1">
        <v>2.50675734588891E-2</v>
      </c>
      <c r="E261" s="1">
        <v>0.25761526398836698</v>
      </c>
      <c r="F261" s="1">
        <v>9.7241867043847199E-2</v>
      </c>
      <c r="G261" s="1">
        <v>9.3036993482095098E-2</v>
      </c>
      <c r="H261" s="1"/>
      <c r="I261" s="1">
        <v>3.4322782545364403E-2</v>
      </c>
      <c r="J261" s="1">
        <v>3.3005625925963497E-2</v>
      </c>
      <c r="K261" s="1">
        <v>3.07660483077552E-2</v>
      </c>
      <c r="L261" s="1">
        <v>9.0043610078559974E-2</v>
      </c>
      <c r="M261" s="1">
        <v>6.0600394496218145E-2</v>
      </c>
      <c r="N261" s="1">
        <v>2.8753547386816347E-2</v>
      </c>
      <c r="O261" s="1"/>
      <c r="P261" s="1">
        <v>3.2698152259694364E-2</v>
      </c>
      <c r="Q261" s="1">
        <v>1.79819205059752E-3</v>
      </c>
      <c r="R261" s="1">
        <v>5.9799183987198155E-2</v>
      </c>
      <c r="S261" s="1">
        <v>3.0652885670019538E-2</v>
      </c>
      <c r="T261" s="1">
        <f t="shared" si="49"/>
        <v>0.54679930526634613</v>
      </c>
      <c r="U261" s="1">
        <f t="shared" si="50"/>
        <v>0.26511456530622346</v>
      </c>
      <c r="V261" s="1" t="s">
        <v>4035</v>
      </c>
      <c r="W261" s="1" t="s">
        <v>4799</v>
      </c>
      <c r="X261" s="1">
        <f>SUMPRODUCT((Model_rxn!A$2:A$1901=Normalized_Fluxes!A261)*(Model_rxn!T$2:T$1901))</f>
        <v>0</v>
      </c>
      <c r="Y261" s="1">
        <f>SUMPRODUCT((Model_rxn!A$2:A$1901=Normalized_Fluxes!A261)*(Model_rxn!D$2:D$1901))</f>
        <v>0</v>
      </c>
      <c r="Z261" s="1">
        <f>SUMPRODUCT((Model_rxn!A$2:A$1901=Normalized_Fluxes!A261)*(Model_rxn!U$2:U$1901))</f>
        <v>0</v>
      </c>
      <c r="AA261" s="1">
        <f>SUMPRODUCT((Model_rxn!A$2:A$1901=Normalized_Fluxes!A261)*(Model_rxn!S$2:S$1901))</f>
        <v>0</v>
      </c>
      <c r="AB261" s="1">
        <f>SUMPRODUCT((Model_rxn!A$2:A$1901=Normalized_Fluxes!A261)*(Model_rxn!V$2:V$1901))</f>
        <v>1</v>
      </c>
      <c r="AC261" s="1">
        <f>SUMPRODUCT((Model_rxn!A$2:A$1901=Normalized_Fluxes!A261)*(Model_rxn!Z$2:Z$1901))</f>
        <v>0</v>
      </c>
      <c r="AD261" s="1">
        <f>SUMPRODUCT((Model_rxn!A$2:A$1901=Normalized_Fluxes!A261)*(Model_rxn!AA$2:AA$1901))</f>
        <v>0</v>
      </c>
      <c r="AE261" s="1"/>
      <c r="AF261" s="75"/>
      <c r="AG261" s="1" t="s">
        <v>283</v>
      </c>
      <c r="AH261" s="1">
        <v>0</v>
      </c>
      <c r="AI261" s="1">
        <v>0</v>
      </c>
      <c r="AJ261" s="1">
        <v>0</v>
      </c>
      <c r="AK261" s="1">
        <v>0</v>
      </c>
      <c r="AL261" s="1">
        <v>0</v>
      </c>
      <c r="AM261" s="1">
        <v>0</v>
      </c>
      <c r="AN261" s="1"/>
      <c r="AO261">
        <f t="shared" si="51"/>
        <v>0</v>
      </c>
      <c r="AP261">
        <f t="shared" si="52"/>
        <v>0</v>
      </c>
      <c r="AQ261">
        <f t="shared" si="53"/>
        <v>0</v>
      </c>
      <c r="AR261">
        <f t="shared" si="54"/>
        <v>0</v>
      </c>
      <c r="AS261">
        <f t="shared" si="55"/>
        <v>0</v>
      </c>
      <c r="AT261">
        <f t="shared" si="56"/>
        <v>0</v>
      </c>
      <c r="AV261">
        <f t="shared" si="57"/>
        <v>0</v>
      </c>
      <c r="AW261">
        <f t="shared" si="58"/>
        <v>0</v>
      </c>
      <c r="AX261">
        <f t="shared" si="59"/>
        <v>0</v>
      </c>
      <c r="AY261">
        <f t="shared" si="60"/>
        <v>0</v>
      </c>
      <c r="AZ261" t="s">
        <v>1137</v>
      </c>
      <c r="BA261" t="s">
        <v>3589</v>
      </c>
      <c r="BB261">
        <f>SUMPRODUCT((Model_rxn!A$2:A$1901=AG261)*(Model_rxn!V$2:V$1901))</f>
        <v>1</v>
      </c>
      <c r="BC261">
        <v>0</v>
      </c>
      <c r="BD261">
        <v>0</v>
      </c>
    </row>
    <row r="262" spans="1:57">
      <c r="A262" s="1" t="s">
        <v>271</v>
      </c>
      <c r="B262" s="1">
        <v>3.7724137475015498</v>
      </c>
      <c r="C262" s="1">
        <v>2.81355257252289</v>
      </c>
      <c r="D262" s="1">
        <v>2.33892182435374</v>
      </c>
      <c r="E262" s="1">
        <v>4.87215886969352E-2</v>
      </c>
      <c r="F262" s="1">
        <v>0.15846395204425701</v>
      </c>
      <c r="G262" s="1">
        <v>4.99867448961595E-2</v>
      </c>
      <c r="H262" s="1"/>
      <c r="I262" s="1">
        <v>2.3085819381789641</v>
      </c>
      <c r="J262" s="1">
        <v>2.6996006958071352</v>
      </c>
      <c r="K262" s="1">
        <v>2.8706161748820125</v>
      </c>
      <c r="L262" s="1">
        <v>1.7029533371255953E-2</v>
      </c>
      <c r="M262" s="1">
        <v>9.8753533835191601E-2</v>
      </c>
      <c r="N262" s="1">
        <v>1.5448653103359676E-2</v>
      </c>
      <c r="O262" s="1"/>
      <c r="P262" s="1">
        <v>2.6262662696227039</v>
      </c>
      <c r="Q262" s="1">
        <v>0.28810427687634976</v>
      </c>
      <c r="R262" s="1">
        <v>4.3743906769935746E-2</v>
      </c>
      <c r="S262" s="1">
        <v>4.7646291545085165E-2</v>
      </c>
      <c r="T262" s="1">
        <f t="shared" si="49"/>
        <v>60.037304931064838</v>
      </c>
      <c r="U262" s="1">
        <f t="shared" si="50"/>
        <v>3.3789713673168359E-3</v>
      </c>
      <c r="V262" s="1" t="s">
        <v>1188</v>
      </c>
      <c r="W262" s="1" t="s">
        <v>1836</v>
      </c>
      <c r="X262" s="1">
        <f>SUMPRODUCT((Model_rxn!A$2:A$1901=Normalized_Fluxes!A262)*(Model_rxn!T$2:T$1901))</f>
        <v>0</v>
      </c>
      <c r="Y262" s="1">
        <f>SUMPRODUCT((Model_rxn!A$2:A$1901=Normalized_Fluxes!A262)*(Model_rxn!D$2:D$1901))</f>
        <v>1</v>
      </c>
      <c r="Z262" s="1">
        <f>SUMPRODUCT((Model_rxn!A$2:A$1901=Normalized_Fluxes!A262)*(Model_rxn!U$2:U$1901))</f>
        <v>0</v>
      </c>
      <c r="AA262" s="1">
        <f>SUMPRODUCT((Model_rxn!A$2:A$1901=Normalized_Fluxes!A262)*(Model_rxn!S$2:S$1901))</f>
        <v>0</v>
      </c>
      <c r="AB262" s="1">
        <f>SUMPRODUCT((Model_rxn!A$2:A$1901=Normalized_Fluxes!A262)*(Model_rxn!V$2:V$1901))</f>
        <v>1</v>
      </c>
      <c r="AC262" s="1">
        <f>SUMPRODUCT((Model_rxn!A$2:A$1901=Normalized_Fluxes!A262)*(Model_rxn!Z$2:Z$1901))</f>
        <v>0</v>
      </c>
      <c r="AD262" s="1">
        <f>SUMPRODUCT((Model_rxn!A$2:A$1901=Normalized_Fluxes!A262)*(Model_rxn!AA$2:AA$1901))</f>
        <v>0</v>
      </c>
      <c r="AE262" s="1"/>
      <c r="AF262" s="75"/>
      <c r="AG262" s="1" t="s">
        <v>284</v>
      </c>
      <c r="AH262" s="1">
        <v>0</v>
      </c>
      <c r="AI262" s="1">
        <v>0</v>
      </c>
      <c r="AJ262" s="1">
        <v>0</v>
      </c>
      <c r="AK262" s="1">
        <v>5.9157595824217398E-3</v>
      </c>
      <c r="AL262" s="1">
        <v>0</v>
      </c>
      <c r="AM262" s="1">
        <v>0</v>
      </c>
      <c r="AN262" s="1"/>
      <c r="AO262">
        <f t="shared" si="51"/>
        <v>0</v>
      </c>
      <c r="AP262">
        <f t="shared" si="52"/>
        <v>0</v>
      </c>
      <c r="AQ262">
        <f t="shared" si="53"/>
        <v>0</v>
      </c>
      <c r="AR262">
        <f t="shared" si="54"/>
        <v>3.1851625138439627E-3</v>
      </c>
      <c r="AS262">
        <f t="shared" si="55"/>
        <v>0</v>
      </c>
      <c r="AT262">
        <f t="shared" si="56"/>
        <v>0</v>
      </c>
      <c r="AV262">
        <f t="shared" si="57"/>
        <v>0</v>
      </c>
      <c r="AW262">
        <f t="shared" si="58"/>
        <v>0</v>
      </c>
      <c r="AX262">
        <f t="shared" si="59"/>
        <v>1.0617208379479876E-3</v>
      </c>
      <c r="AY262">
        <f t="shared" si="60"/>
        <v>1.838954434780517E-3</v>
      </c>
      <c r="AZ262" t="s">
        <v>1548</v>
      </c>
      <c r="BA262" t="s">
        <v>7220</v>
      </c>
      <c r="BB262">
        <f>SUMPRODUCT((Model_rxn!A$2:A$1901=AG262)*(Model_rxn!V$2:V$1901))</f>
        <v>1</v>
      </c>
      <c r="BC262">
        <v>1</v>
      </c>
      <c r="BD262">
        <v>0</v>
      </c>
    </row>
    <row r="263" spans="1:57">
      <c r="A263" s="1" t="s">
        <v>285</v>
      </c>
      <c r="B263" s="1">
        <v>7.9968157475756196E-2</v>
      </c>
      <c r="C263" s="1">
        <v>7.3825148179508901E-2</v>
      </c>
      <c r="D263" s="1">
        <v>5.7001482256517501E-2</v>
      </c>
      <c r="E263" s="1">
        <v>4.96688741721854E-2</v>
      </c>
      <c r="F263" s="1">
        <v>3.8454738330975902E-2</v>
      </c>
      <c r="G263" s="1">
        <v>5.0841141396933499E-2</v>
      </c>
      <c r="H263" s="1"/>
      <c r="I263" s="1">
        <v>4.8937644790487289E-2</v>
      </c>
      <c r="J263" s="1">
        <v>7.0835151025721826E-2</v>
      </c>
      <c r="K263" s="1">
        <v>6.9959318543286964E-2</v>
      </c>
      <c r="L263" s="1">
        <v>1.7360635661725684E-2</v>
      </c>
      <c r="M263" s="1">
        <v>2.3964701459868062E-2</v>
      </c>
      <c r="N263" s="1">
        <v>1.5712708608086011E-2</v>
      </c>
      <c r="O263" s="1"/>
      <c r="P263" s="1">
        <v>6.3244038119832022E-2</v>
      </c>
      <c r="Q263" s="1">
        <v>1.2397436759458045E-2</v>
      </c>
      <c r="R263" s="1">
        <v>1.9012681909893251E-2</v>
      </c>
      <c r="S263" s="1">
        <v>4.3670114622048973E-3</v>
      </c>
      <c r="T263" s="1">
        <f t="shared" si="49"/>
        <v>3.3264133076840139</v>
      </c>
      <c r="U263" s="1">
        <f t="shared" si="50"/>
        <v>1.6557938094581851E-2</v>
      </c>
      <c r="V263" s="1" t="s">
        <v>1137</v>
      </c>
      <c r="W263" s="1" t="s">
        <v>5514</v>
      </c>
      <c r="X263" s="1">
        <f>SUMPRODUCT((Model_rxn!A$2:A$1901=Normalized_Fluxes!A263)*(Model_rxn!T$2:T$1901))</f>
        <v>0</v>
      </c>
      <c r="Y263" s="1">
        <f>SUMPRODUCT((Model_rxn!A$2:A$1901=Normalized_Fluxes!A263)*(Model_rxn!D$2:D$1901))</f>
        <v>0</v>
      </c>
      <c r="Z263" s="1">
        <f>SUMPRODUCT((Model_rxn!A$2:A$1901=Normalized_Fluxes!A263)*(Model_rxn!U$2:U$1901))</f>
        <v>0</v>
      </c>
      <c r="AA263" s="1">
        <f>SUMPRODUCT((Model_rxn!A$2:A$1901=Normalized_Fluxes!A263)*(Model_rxn!S$2:S$1901))</f>
        <v>0</v>
      </c>
      <c r="AB263" s="1">
        <f>SUMPRODUCT((Model_rxn!A$2:A$1901=Normalized_Fluxes!A263)*(Model_rxn!V$2:V$1901))</f>
        <v>0</v>
      </c>
      <c r="AC263" s="1">
        <f>SUMPRODUCT((Model_rxn!A$2:A$1901=Normalized_Fluxes!A263)*(Model_rxn!Z$2:Z$1901))</f>
        <v>0</v>
      </c>
      <c r="AD263" s="1">
        <f>SUMPRODUCT((Model_rxn!A$2:A$1901=Normalized_Fluxes!A263)*(Model_rxn!AA$2:AA$1901))</f>
        <v>0</v>
      </c>
      <c r="AE263" s="1"/>
      <c r="AF263" s="75"/>
      <c r="AG263" s="1" t="s">
        <v>286</v>
      </c>
      <c r="AH263" s="1">
        <v>0</v>
      </c>
      <c r="AI263" s="1">
        <v>0</v>
      </c>
      <c r="AJ263" s="1">
        <v>0</v>
      </c>
      <c r="AK263" s="1">
        <v>0</v>
      </c>
      <c r="AL263" s="1">
        <v>0</v>
      </c>
      <c r="AM263" s="1">
        <v>0</v>
      </c>
      <c r="AN263" s="1"/>
      <c r="AO263">
        <f t="shared" si="51"/>
        <v>0</v>
      </c>
      <c r="AP263">
        <f t="shared" si="52"/>
        <v>0</v>
      </c>
      <c r="AQ263">
        <f t="shared" si="53"/>
        <v>0</v>
      </c>
      <c r="AR263">
        <f t="shared" si="54"/>
        <v>0</v>
      </c>
      <c r="AS263">
        <f t="shared" si="55"/>
        <v>0</v>
      </c>
      <c r="AT263">
        <f t="shared" si="56"/>
        <v>0</v>
      </c>
      <c r="AV263">
        <f t="shared" si="57"/>
        <v>0</v>
      </c>
      <c r="AW263">
        <f t="shared" si="58"/>
        <v>0</v>
      </c>
      <c r="AX263">
        <f t="shared" si="59"/>
        <v>0</v>
      </c>
      <c r="AY263">
        <f t="shared" si="60"/>
        <v>0</v>
      </c>
      <c r="AZ263" t="s">
        <v>1552</v>
      </c>
      <c r="BA263" t="s">
        <v>2678</v>
      </c>
      <c r="BB263">
        <f>SUMPRODUCT((Model_rxn!A$2:A$1901=AG263)*(Model_rxn!V$2:V$1901))</f>
        <v>0</v>
      </c>
      <c r="BC263">
        <v>0</v>
      </c>
      <c r="BD263">
        <v>1</v>
      </c>
      <c r="BE263">
        <v>1</v>
      </c>
    </row>
    <row r="264" spans="1:57">
      <c r="A264" s="1" t="s">
        <v>272</v>
      </c>
      <c r="B264" s="1">
        <v>0.31955275725833499</v>
      </c>
      <c r="C264" s="1">
        <v>0.18164438071835301</v>
      </c>
      <c r="D264" s="1">
        <v>0.114611344608732</v>
      </c>
      <c r="E264" s="1">
        <v>0.19588990066225101</v>
      </c>
      <c r="F264" s="1">
        <v>0.15145509193776499</v>
      </c>
      <c r="G264" s="1">
        <v>0.20316120102214599</v>
      </c>
      <c r="H264" s="1"/>
      <c r="I264" s="1">
        <v>0.19555482857373824</v>
      </c>
      <c r="J264" s="1">
        <v>0.1742875897772948</v>
      </c>
      <c r="K264" s="1">
        <v>0.14066531691357781</v>
      </c>
      <c r="L264" s="1">
        <v>6.8468900330207444E-2</v>
      </c>
      <c r="M264" s="1">
        <v>9.4385665340536898E-2</v>
      </c>
      <c r="N264" s="1">
        <v>6.2787983597911615E-2</v>
      </c>
      <c r="O264" s="1"/>
      <c r="P264" s="1">
        <v>0.17016924508820361</v>
      </c>
      <c r="Q264" s="1">
        <v>2.7675534228020982E-2</v>
      </c>
      <c r="R264" s="1">
        <v>7.5214183089551981E-2</v>
      </c>
      <c r="S264" s="1">
        <v>1.6844212730332438E-2</v>
      </c>
      <c r="T264" s="1">
        <f t="shared" si="49"/>
        <v>2.262462185962927</v>
      </c>
      <c r="U264" s="1">
        <f t="shared" si="50"/>
        <v>1.1647092352363593E-2</v>
      </c>
      <c r="V264" s="1" t="s">
        <v>1548</v>
      </c>
      <c r="W264" s="1" t="s">
        <v>6794</v>
      </c>
      <c r="X264" s="1">
        <f>SUMPRODUCT((Model_rxn!A$2:A$1901=Normalized_Fluxes!A264)*(Model_rxn!T$2:T$1901))</f>
        <v>1</v>
      </c>
      <c r="Y264" s="1">
        <f>SUMPRODUCT((Model_rxn!A$2:A$1901=Normalized_Fluxes!A264)*(Model_rxn!D$2:D$1901))</f>
        <v>0</v>
      </c>
      <c r="Z264" s="1">
        <f>SUMPRODUCT((Model_rxn!A$2:A$1901=Normalized_Fluxes!A264)*(Model_rxn!U$2:U$1901))</f>
        <v>0</v>
      </c>
      <c r="AA264" s="1">
        <f>SUMPRODUCT((Model_rxn!A$2:A$1901=Normalized_Fluxes!A264)*(Model_rxn!S$2:S$1901))</f>
        <v>0</v>
      </c>
      <c r="AB264" s="1">
        <f>SUMPRODUCT((Model_rxn!A$2:A$1901=Normalized_Fluxes!A264)*(Model_rxn!V$2:V$1901))</f>
        <v>1</v>
      </c>
      <c r="AC264" s="1">
        <f>SUMPRODUCT((Model_rxn!A$2:A$1901=Normalized_Fluxes!A264)*(Model_rxn!Z$2:Z$1901))</f>
        <v>0</v>
      </c>
      <c r="AD264" s="1">
        <f>SUMPRODUCT((Model_rxn!A$2:A$1901=Normalized_Fluxes!A264)*(Model_rxn!AA$2:AA$1901))</f>
        <v>0</v>
      </c>
      <c r="AE264" s="1"/>
      <c r="AF264" s="75"/>
      <c r="AG264" s="1" t="s">
        <v>287</v>
      </c>
      <c r="AH264" s="1">
        <v>0</v>
      </c>
      <c r="AI264" s="1">
        <v>0</v>
      </c>
      <c r="AJ264" s="1">
        <v>0</v>
      </c>
      <c r="AK264" s="1">
        <v>0</v>
      </c>
      <c r="AL264" s="1">
        <v>0</v>
      </c>
      <c r="AM264" s="1">
        <v>0</v>
      </c>
      <c r="AN264" s="1"/>
      <c r="AO264">
        <f t="shared" si="51"/>
        <v>0</v>
      </c>
      <c r="AP264">
        <f t="shared" si="52"/>
        <v>0</v>
      </c>
      <c r="AQ264">
        <f t="shared" si="53"/>
        <v>0</v>
      </c>
      <c r="AR264">
        <f t="shared" si="54"/>
        <v>0</v>
      </c>
      <c r="AS264">
        <f t="shared" si="55"/>
        <v>0</v>
      </c>
      <c r="AT264">
        <f t="shared" si="56"/>
        <v>0</v>
      </c>
      <c r="AV264">
        <f t="shared" si="57"/>
        <v>0</v>
      </c>
      <c r="AW264">
        <f t="shared" si="58"/>
        <v>0</v>
      </c>
      <c r="AX264">
        <f t="shared" si="59"/>
        <v>0</v>
      </c>
      <c r="AY264">
        <f t="shared" si="60"/>
        <v>0</v>
      </c>
      <c r="AZ264" t="s">
        <v>1137</v>
      </c>
      <c r="BA264" t="s">
        <v>4094</v>
      </c>
      <c r="BB264">
        <f>SUMPRODUCT((Model_rxn!A$2:A$1901=AG264)*(Model_rxn!V$2:V$1901))</f>
        <v>1</v>
      </c>
      <c r="BC264">
        <v>0</v>
      </c>
      <c r="BD264">
        <v>0</v>
      </c>
    </row>
    <row r="265" spans="1:57">
      <c r="A265" s="1" t="s">
        <v>273</v>
      </c>
      <c r="B265" s="1">
        <v>0</v>
      </c>
      <c r="C265" s="1">
        <v>0</v>
      </c>
      <c r="D265" s="1">
        <v>0</v>
      </c>
      <c r="E265" s="1">
        <v>0</v>
      </c>
      <c r="F265" s="1">
        <v>0</v>
      </c>
      <c r="G265" s="1">
        <v>0</v>
      </c>
      <c r="H265" s="1"/>
      <c r="I265" s="1">
        <v>0</v>
      </c>
      <c r="J265" s="1">
        <v>0</v>
      </c>
      <c r="K265" s="1">
        <v>0</v>
      </c>
      <c r="L265" s="1">
        <v>0</v>
      </c>
      <c r="M265" s="1">
        <v>0</v>
      </c>
      <c r="N265" s="1">
        <v>0</v>
      </c>
      <c r="O265" s="1"/>
      <c r="P265" s="1">
        <v>0</v>
      </c>
      <c r="Q265" s="1">
        <v>0</v>
      </c>
      <c r="R265" s="1">
        <v>0</v>
      </c>
      <c r="S265" s="1">
        <v>0</v>
      </c>
      <c r="T265" s="1" t="str">
        <f t="shared" si="49"/>
        <v>NA</v>
      </c>
      <c r="U265" s="1" t="str">
        <f t="shared" si="50"/>
        <v>NA</v>
      </c>
      <c r="V265" s="1" t="s">
        <v>1548</v>
      </c>
      <c r="W265" s="1" t="s">
        <v>6993</v>
      </c>
      <c r="X265" s="1">
        <f>SUMPRODUCT((Model_rxn!A$2:A$1901=Normalized_Fluxes!A265)*(Model_rxn!T$2:T$1901))</f>
        <v>1</v>
      </c>
      <c r="Y265" s="1">
        <f>SUMPRODUCT((Model_rxn!A$2:A$1901=Normalized_Fluxes!A265)*(Model_rxn!D$2:D$1901))</f>
        <v>0</v>
      </c>
      <c r="Z265" s="1">
        <f>SUMPRODUCT((Model_rxn!A$2:A$1901=Normalized_Fluxes!A265)*(Model_rxn!U$2:U$1901))</f>
        <v>0</v>
      </c>
      <c r="AA265" s="1">
        <f>SUMPRODUCT((Model_rxn!A$2:A$1901=Normalized_Fluxes!A265)*(Model_rxn!S$2:S$1901))</f>
        <v>0</v>
      </c>
      <c r="AB265" s="1">
        <f>SUMPRODUCT((Model_rxn!A$2:A$1901=Normalized_Fluxes!A265)*(Model_rxn!V$2:V$1901))</f>
        <v>1</v>
      </c>
      <c r="AC265" s="1">
        <f>SUMPRODUCT((Model_rxn!A$2:A$1901=Normalized_Fluxes!A265)*(Model_rxn!Z$2:Z$1901))</f>
        <v>0</v>
      </c>
      <c r="AD265" s="1">
        <f>SUMPRODUCT((Model_rxn!A$2:A$1901=Normalized_Fluxes!A265)*(Model_rxn!AA$2:AA$1901))</f>
        <v>0</v>
      </c>
      <c r="AE265" s="1"/>
      <c r="AF265" s="75"/>
      <c r="AG265" s="1" t="s">
        <v>288</v>
      </c>
      <c r="AH265" s="1">
        <v>0</v>
      </c>
      <c r="AI265" s="1">
        <v>0</v>
      </c>
      <c r="AJ265" s="1">
        <v>0</v>
      </c>
      <c r="AK265" s="1">
        <v>0</v>
      </c>
      <c r="AL265" s="1">
        <v>0</v>
      </c>
      <c r="AM265" s="1">
        <v>0</v>
      </c>
      <c r="AN265" s="1"/>
      <c r="AO265">
        <f t="shared" si="51"/>
        <v>0</v>
      </c>
      <c r="AP265">
        <f t="shared" si="52"/>
        <v>0</v>
      </c>
      <c r="AQ265">
        <f t="shared" si="53"/>
        <v>0</v>
      </c>
      <c r="AR265">
        <f t="shared" si="54"/>
        <v>0</v>
      </c>
      <c r="AS265">
        <f t="shared" si="55"/>
        <v>0</v>
      </c>
      <c r="AT265">
        <f t="shared" si="56"/>
        <v>0</v>
      </c>
      <c r="AV265">
        <f t="shared" si="57"/>
        <v>0</v>
      </c>
      <c r="AW265">
        <f t="shared" si="58"/>
        <v>0</v>
      </c>
      <c r="AX265">
        <f t="shared" si="59"/>
        <v>0</v>
      </c>
      <c r="AY265">
        <f t="shared" si="60"/>
        <v>0</v>
      </c>
      <c r="AZ265" t="s">
        <v>1137</v>
      </c>
      <c r="BA265" t="s">
        <v>5514</v>
      </c>
      <c r="BB265">
        <f>SUMPRODUCT((Model_rxn!A$2:A$1901=AG265)*(Model_rxn!V$2:V$1901))</f>
        <v>1</v>
      </c>
      <c r="BC265">
        <v>0</v>
      </c>
      <c r="BD265">
        <v>0</v>
      </c>
    </row>
    <row r="266" spans="1:57">
      <c r="A266" s="1" t="s">
        <v>274</v>
      </c>
      <c r="B266" s="1">
        <v>0.434216239687364</v>
      </c>
      <c r="C266" s="1">
        <v>0.27254445385266701</v>
      </c>
      <c r="D266" s="1">
        <v>0.23977678960676599</v>
      </c>
      <c r="E266" s="1">
        <v>0.39838576158940397</v>
      </c>
      <c r="F266" s="1">
        <v>0.30498585572842901</v>
      </c>
      <c r="G266" s="1">
        <v>0.39927597955706901</v>
      </c>
      <c r="H266" s="1"/>
      <c r="I266" s="1">
        <v>0.26572476809314366</v>
      </c>
      <c r="J266" s="1">
        <v>0.26150611310571115</v>
      </c>
      <c r="K266" s="1">
        <v>0.29428394033505056</v>
      </c>
      <c r="L266" s="1">
        <v>0.13924676520342485</v>
      </c>
      <c r="M266" s="1">
        <v>0.1900648736472291</v>
      </c>
      <c r="N266" s="1">
        <v>0.12339823514203661</v>
      </c>
      <c r="O266" s="1"/>
      <c r="P266" s="1">
        <v>0.27383827384463516</v>
      </c>
      <c r="Q266" s="1">
        <v>1.7831663443260697E-2</v>
      </c>
      <c r="R266" s="1">
        <v>0.15090329133089686</v>
      </c>
      <c r="S266" s="1">
        <v>3.4828381004804454E-2</v>
      </c>
      <c r="T266" s="1">
        <f t="shared" si="49"/>
        <v>1.8146607103762211</v>
      </c>
      <c r="U266" s="1">
        <f t="shared" si="50"/>
        <v>1.238552548979804E-2</v>
      </c>
      <c r="V266" s="1" t="s">
        <v>1137</v>
      </c>
      <c r="W266" s="1" t="s">
        <v>5514</v>
      </c>
      <c r="X266" s="1">
        <f>SUMPRODUCT((Model_rxn!A$2:A$1901=Normalized_Fluxes!A266)*(Model_rxn!T$2:T$1901))</f>
        <v>0</v>
      </c>
      <c r="Y266" s="1">
        <f>SUMPRODUCT((Model_rxn!A$2:A$1901=Normalized_Fluxes!A266)*(Model_rxn!D$2:D$1901))</f>
        <v>0</v>
      </c>
      <c r="Z266" s="1">
        <f>SUMPRODUCT((Model_rxn!A$2:A$1901=Normalized_Fluxes!A266)*(Model_rxn!U$2:U$1901))</f>
        <v>0</v>
      </c>
      <c r="AA266" s="1">
        <f>SUMPRODUCT((Model_rxn!A$2:A$1901=Normalized_Fluxes!A266)*(Model_rxn!S$2:S$1901))</f>
        <v>0</v>
      </c>
      <c r="AB266" s="1">
        <f>SUMPRODUCT((Model_rxn!A$2:A$1901=Normalized_Fluxes!A266)*(Model_rxn!V$2:V$1901))</f>
        <v>0</v>
      </c>
      <c r="AC266" s="1">
        <f>SUMPRODUCT((Model_rxn!A$2:A$1901=Normalized_Fluxes!A266)*(Model_rxn!Z$2:Z$1901))</f>
        <v>0</v>
      </c>
      <c r="AD266" s="1">
        <f>SUMPRODUCT((Model_rxn!A$2:A$1901=Normalized_Fluxes!A266)*(Model_rxn!AA$2:AA$1901))</f>
        <v>0</v>
      </c>
      <c r="AE266" s="1"/>
      <c r="AF266" s="75"/>
      <c r="AG266" s="1" t="s">
        <v>289</v>
      </c>
      <c r="AH266" s="1">
        <v>1.4008217426509601E-3</v>
      </c>
      <c r="AI266" s="1">
        <v>9.4497979334635203E-4</v>
      </c>
      <c r="AJ266" s="1">
        <v>1.1093184609074799E-3</v>
      </c>
      <c r="AK266" s="1">
        <v>5.38282509673848E-3</v>
      </c>
      <c r="AL266" s="1">
        <v>5.0602145907501202E-3</v>
      </c>
      <c r="AM266" s="1">
        <v>5.40441510006182E-3</v>
      </c>
      <c r="AN266" s="1"/>
      <c r="AO266">
        <f t="shared" si="51"/>
        <v>2.876380000000003E-3</v>
      </c>
      <c r="AP266">
        <f t="shared" si="52"/>
        <v>2.8763800000000009E-3</v>
      </c>
      <c r="AQ266">
        <f t="shared" si="53"/>
        <v>2.8763799999999978E-3</v>
      </c>
      <c r="AR266">
        <f t="shared" si="54"/>
        <v>2.8982199965758536E-3</v>
      </c>
      <c r="AS266">
        <f t="shared" si="55"/>
        <v>2.8763799999999991E-3</v>
      </c>
      <c r="AT266">
        <f t="shared" si="56"/>
        <v>2.8763800000000035E-3</v>
      </c>
      <c r="AV266">
        <f t="shared" si="57"/>
        <v>2.8763800000000009E-3</v>
      </c>
      <c r="AW266">
        <f t="shared" si="58"/>
        <v>2.6379777400251014E-18</v>
      </c>
      <c r="AX266">
        <f t="shared" si="59"/>
        <v>2.8836599988586189E-3</v>
      </c>
      <c r="AY266">
        <f t="shared" si="60"/>
        <v>1.2609327902168821E-5</v>
      </c>
      <c r="AZ266" t="s">
        <v>1243</v>
      </c>
      <c r="BA266" t="s">
        <v>3708</v>
      </c>
      <c r="BB266">
        <f>SUMPRODUCT((Model_rxn!A$2:A$1901=AG266)*(Model_rxn!V$2:V$1901))</f>
        <v>1</v>
      </c>
      <c r="BC266">
        <v>0</v>
      </c>
      <c r="BD266">
        <v>0</v>
      </c>
    </row>
    <row r="267" spans="1:57">
      <c r="A267" s="1" t="s">
        <v>275</v>
      </c>
      <c r="B267" s="1">
        <v>0.31842524239618702</v>
      </c>
      <c r="C267" s="1">
        <v>0.187870448772226</v>
      </c>
      <c r="D267" s="1">
        <v>0.17645036682383899</v>
      </c>
      <c r="E267" s="1">
        <v>0.56912251655629098</v>
      </c>
      <c r="F267" s="1">
        <v>0.45195367753331001</v>
      </c>
      <c r="G267" s="1">
        <v>0.59625212947189099</v>
      </c>
      <c r="H267" s="1"/>
      <c r="I267" s="1">
        <v>0.19486482990975099</v>
      </c>
      <c r="J267" s="1">
        <v>0.18026149544180015</v>
      </c>
      <c r="K267" s="1">
        <v>0.21656186700824512</v>
      </c>
      <c r="L267" s="1">
        <v>0.19892395029060678</v>
      </c>
      <c r="M267" s="1">
        <v>0.28165410625225246</v>
      </c>
      <c r="N267" s="1">
        <v>0.18427469781210842</v>
      </c>
      <c r="O267" s="1"/>
      <c r="P267" s="1">
        <v>0.1972293974532654</v>
      </c>
      <c r="Q267" s="1">
        <v>1.8265339545608592E-2</v>
      </c>
      <c r="R267" s="1">
        <v>0.22161758478498919</v>
      </c>
      <c r="S267" s="1">
        <v>5.250655275260023E-2</v>
      </c>
      <c r="T267" s="1">
        <f t="shared" si="49"/>
        <v>0.88995373559645585</v>
      </c>
      <c r="U267" s="1">
        <f t="shared" si="50"/>
        <v>0.51306598735889819</v>
      </c>
      <c r="V267" s="1" t="s">
        <v>1137</v>
      </c>
      <c r="W267" s="1" t="s">
        <v>7566</v>
      </c>
      <c r="X267" s="1">
        <f>SUMPRODUCT((Model_rxn!A$2:A$1901=Normalized_Fluxes!A267)*(Model_rxn!T$2:T$1901))</f>
        <v>0</v>
      </c>
      <c r="Y267" s="1">
        <f>SUMPRODUCT((Model_rxn!A$2:A$1901=Normalized_Fluxes!A267)*(Model_rxn!D$2:D$1901))</f>
        <v>1</v>
      </c>
      <c r="Z267" s="1">
        <f>SUMPRODUCT((Model_rxn!A$2:A$1901=Normalized_Fluxes!A267)*(Model_rxn!U$2:U$1901))</f>
        <v>0</v>
      </c>
      <c r="AA267" s="1">
        <f>SUMPRODUCT((Model_rxn!A$2:A$1901=Normalized_Fluxes!A267)*(Model_rxn!S$2:S$1901))</f>
        <v>0</v>
      </c>
      <c r="AB267" s="1">
        <f>SUMPRODUCT((Model_rxn!A$2:A$1901=Normalized_Fluxes!A267)*(Model_rxn!V$2:V$1901))</f>
        <v>1</v>
      </c>
      <c r="AC267" s="1">
        <f>SUMPRODUCT((Model_rxn!A$2:A$1901=Normalized_Fluxes!A267)*(Model_rxn!Z$2:Z$1901))</f>
        <v>0</v>
      </c>
      <c r="AD267" s="1">
        <f>SUMPRODUCT((Model_rxn!A$2:A$1901=Normalized_Fluxes!A267)*(Model_rxn!AA$2:AA$1901))</f>
        <v>0</v>
      </c>
      <c r="AE267" s="1"/>
      <c r="AF267" s="75"/>
      <c r="AG267" s="1" t="s">
        <v>290</v>
      </c>
      <c r="AH267" s="1">
        <v>2.5324446219849302E-3</v>
      </c>
      <c r="AI267" s="1">
        <v>1.70836083041914E-3</v>
      </c>
      <c r="AJ267" s="1">
        <v>2.00545685782786E-3</v>
      </c>
      <c r="AK267" s="1">
        <v>9.6578902002298402E-3</v>
      </c>
      <c r="AL267" s="1">
        <v>9.1479970907531807E-3</v>
      </c>
      <c r="AM267" s="1">
        <v>0.230218281036834</v>
      </c>
      <c r="AN267" s="1"/>
      <c r="AO267">
        <f t="shared" si="51"/>
        <v>5.2000000000000214E-3</v>
      </c>
      <c r="AP267">
        <f t="shared" si="52"/>
        <v>5.1999999999999755E-3</v>
      </c>
      <c r="AQ267">
        <f t="shared" si="53"/>
        <v>5.1999999999999998E-3</v>
      </c>
      <c r="AR267">
        <f t="shared" si="54"/>
        <v>5.2000000000000006E-3</v>
      </c>
      <c r="AS267">
        <f t="shared" si="55"/>
        <v>5.2000000000000006E-3</v>
      </c>
      <c r="AT267">
        <f t="shared" si="56"/>
        <v>0.12252857098285339</v>
      </c>
      <c r="AV267">
        <f t="shared" si="57"/>
        <v>5.1999999999999989E-3</v>
      </c>
      <c r="AW267">
        <f t="shared" si="58"/>
        <v>2.2997356768158456E-17</v>
      </c>
      <c r="AX267">
        <f t="shared" si="59"/>
        <v>4.4309523660951124E-2</v>
      </c>
      <c r="AY267">
        <f t="shared" si="60"/>
        <v>6.7739682040584517E-2</v>
      </c>
      <c r="AZ267" t="s">
        <v>1243</v>
      </c>
      <c r="BA267" t="s">
        <v>3859</v>
      </c>
      <c r="BB267">
        <f>SUMPRODUCT((Model_rxn!A$2:A$1901=AG267)*(Model_rxn!V$2:V$1901))</f>
        <v>1</v>
      </c>
      <c r="BC267">
        <v>0</v>
      </c>
      <c r="BD267">
        <v>0</v>
      </c>
    </row>
    <row r="268" spans="1:57">
      <c r="A268" s="1" t="s">
        <v>276</v>
      </c>
      <c r="B268" s="1">
        <v>9998.1139238674205</v>
      </c>
      <c r="C268" s="1">
        <v>9998.3422629127799</v>
      </c>
      <c r="D268" s="1">
        <v>9998.5829714883603</v>
      </c>
      <c r="E268" s="1">
        <v>9998.6018832781392</v>
      </c>
      <c r="F268" s="1">
        <v>9998.6937588401706</v>
      </c>
      <c r="G268" s="1">
        <v>9998.3055579216307</v>
      </c>
      <c r="H268" s="1"/>
      <c r="I268" s="1">
        <v>6118.4871982249215</v>
      </c>
      <c r="J268" s="1">
        <v>9593.3987491387561</v>
      </c>
      <c r="K268" s="1">
        <v>12271.506343220739</v>
      </c>
      <c r="L268" s="1">
        <v>3494.7859663676877</v>
      </c>
      <c r="M268" s="1">
        <v>6231.1101653300411</v>
      </c>
      <c r="N268" s="1">
        <v>3090.0262560923738</v>
      </c>
      <c r="O268" s="1"/>
      <c r="P268" s="1">
        <v>9327.7974301948052</v>
      </c>
      <c r="Q268" s="1">
        <v>3085.0963024093544</v>
      </c>
      <c r="R268" s="1">
        <v>4271.9741292633671</v>
      </c>
      <c r="S268" s="1">
        <v>1708.6890037765277</v>
      </c>
      <c r="T268" s="1">
        <f t="shared" si="49"/>
        <v>2.1834864041658495</v>
      </c>
      <c r="U268" s="1">
        <f t="shared" si="50"/>
        <v>8.5735507560953342E-2</v>
      </c>
      <c r="V268" s="1" t="s">
        <v>1552</v>
      </c>
      <c r="W268" s="1" t="s">
        <v>2678</v>
      </c>
      <c r="X268" s="1">
        <f>SUMPRODUCT((Model_rxn!A$2:A$1901=Normalized_Fluxes!A268)*(Model_rxn!T$2:T$1901))</f>
        <v>0</v>
      </c>
      <c r="Y268" s="1">
        <f>SUMPRODUCT((Model_rxn!A$2:A$1901=Normalized_Fluxes!A268)*(Model_rxn!D$2:D$1901))</f>
        <v>1</v>
      </c>
      <c r="Z268" s="1">
        <f>SUMPRODUCT((Model_rxn!A$2:A$1901=Normalized_Fluxes!A268)*(Model_rxn!U$2:U$1901))</f>
        <v>1</v>
      </c>
      <c r="AA268" s="1">
        <f>SUMPRODUCT((Model_rxn!A$2:A$1901=Normalized_Fluxes!A268)*(Model_rxn!S$2:S$1901))</f>
        <v>1</v>
      </c>
      <c r="AB268" s="1">
        <f>SUMPRODUCT((Model_rxn!A$2:A$1901=Normalized_Fluxes!A268)*(Model_rxn!V$2:V$1901))</f>
        <v>0</v>
      </c>
      <c r="AC268" s="1">
        <f>SUMPRODUCT((Model_rxn!A$2:A$1901=Normalized_Fluxes!A268)*(Model_rxn!Z$2:Z$1901))</f>
        <v>0</v>
      </c>
      <c r="AD268" s="1">
        <f>SUMPRODUCT((Model_rxn!A$2:A$1901=Normalized_Fluxes!A268)*(Model_rxn!AA$2:AA$1901))</f>
        <v>0</v>
      </c>
      <c r="AE268" s="1">
        <v>1</v>
      </c>
      <c r="AF268" s="75"/>
      <c r="AG268" s="1" t="s">
        <v>291</v>
      </c>
      <c r="AH268" s="1">
        <v>0</v>
      </c>
      <c r="AI268" s="1">
        <v>0</v>
      </c>
      <c r="AJ268" s="1">
        <v>0</v>
      </c>
      <c r="AK268" s="1">
        <v>0</v>
      </c>
      <c r="AL268" s="1">
        <v>0</v>
      </c>
      <c r="AM268" s="1">
        <v>0</v>
      </c>
      <c r="AN268" s="1"/>
      <c r="AO268">
        <f t="shared" si="51"/>
        <v>0</v>
      </c>
      <c r="AP268">
        <f t="shared" si="52"/>
        <v>0</v>
      </c>
      <c r="AQ268">
        <f t="shared" si="53"/>
        <v>0</v>
      </c>
      <c r="AR268">
        <f t="shared" si="54"/>
        <v>0</v>
      </c>
      <c r="AS268">
        <f t="shared" si="55"/>
        <v>0</v>
      </c>
      <c r="AT268">
        <f t="shared" si="56"/>
        <v>0</v>
      </c>
      <c r="AV268">
        <f t="shared" si="57"/>
        <v>0</v>
      </c>
      <c r="AW268">
        <f t="shared" si="58"/>
        <v>0</v>
      </c>
      <c r="AX268">
        <f t="shared" si="59"/>
        <v>0</v>
      </c>
      <c r="AY268">
        <f t="shared" si="60"/>
        <v>0</v>
      </c>
      <c r="AZ268" t="s">
        <v>1137</v>
      </c>
      <c r="BA268" t="s">
        <v>3413</v>
      </c>
      <c r="BB268">
        <f>SUMPRODUCT((Model_rxn!A$2:A$1901=AG268)*(Model_rxn!V$2:V$1901))</f>
        <v>1</v>
      </c>
      <c r="BC268">
        <v>0</v>
      </c>
      <c r="BD268">
        <v>0</v>
      </c>
    </row>
    <row r="269" spans="1:57">
      <c r="A269" s="1" t="s">
        <v>277</v>
      </c>
      <c r="B269" s="1">
        <v>1.6531504581507699E-2</v>
      </c>
      <c r="C269" s="1">
        <v>1.05437198872095E-2</v>
      </c>
      <c r="D269" s="1">
        <v>8.2428792011341994E-3</v>
      </c>
      <c r="E269" s="1">
        <v>2.89439000480342E-2</v>
      </c>
      <c r="F269" s="1">
        <v>1.6233650581852999E-2</v>
      </c>
      <c r="G269" s="1">
        <v>3.27342648524791E-2</v>
      </c>
      <c r="H269" s="1"/>
      <c r="I269" s="1">
        <v>1.0116687999312776E-2</v>
      </c>
      <c r="J269" s="1">
        <v>1.0116687998612019E-2</v>
      </c>
      <c r="K269" s="1">
        <v>1.0116688003846543E-2</v>
      </c>
      <c r="L269" s="1">
        <v>1.0116688001048309E-2</v>
      </c>
      <c r="M269" s="1">
        <v>1.0116687999526629E-2</v>
      </c>
      <c r="N269" s="1">
        <v>1.0116688000988477E-2</v>
      </c>
      <c r="O269" s="1"/>
      <c r="P269" s="1">
        <v>1.0116688000590447E-2</v>
      </c>
      <c r="Q269" s="1">
        <v>2.8415475817990764E-12</v>
      </c>
      <c r="R269" s="1">
        <v>1.0116688000521139E-2</v>
      </c>
      <c r="S269" s="1">
        <v>8.6178986098947473E-13</v>
      </c>
      <c r="T269" s="1">
        <f t="shared" si="49"/>
        <v>1.0000000000068507</v>
      </c>
      <c r="U269" s="1">
        <f t="shared" si="50"/>
        <v>0.97091283776307069</v>
      </c>
      <c r="V269" s="1" t="s">
        <v>1243</v>
      </c>
      <c r="W269" s="1" t="s">
        <v>2041</v>
      </c>
      <c r="X269" s="1">
        <f>SUMPRODUCT((Model_rxn!A$2:A$1901=Normalized_Fluxes!A269)*(Model_rxn!T$2:T$1901))</f>
        <v>0</v>
      </c>
      <c r="Y269" s="1">
        <f>SUMPRODUCT((Model_rxn!A$2:A$1901=Normalized_Fluxes!A269)*(Model_rxn!D$2:D$1901))</f>
        <v>1</v>
      </c>
      <c r="Z269" s="1">
        <f>SUMPRODUCT((Model_rxn!A$2:A$1901=Normalized_Fluxes!A269)*(Model_rxn!U$2:U$1901))</f>
        <v>0</v>
      </c>
      <c r="AA269" s="1">
        <f>SUMPRODUCT((Model_rxn!A$2:A$1901=Normalized_Fluxes!A269)*(Model_rxn!S$2:S$1901))</f>
        <v>0</v>
      </c>
      <c r="AB269" s="1">
        <f>SUMPRODUCT((Model_rxn!A$2:A$1901=Normalized_Fluxes!A269)*(Model_rxn!V$2:V$1901))</f>
        <v>1</v>
      </c>
      <c r="AC269" s="1">
        <f>SUMPRODUCT((Model_rxn!A$2:A$1901=Normalized_Fluxes!A269)*(Model_rxn!Z$2:Z$1901))</f>
        <v>0</v>
      </c>
      <c r="AD269" s="1">
        <f>SUMPRODUCT((Model_rxn!A$2:A$1901=Normalized_Fluxes!A269)*(Model_rxn!AA$2:AA$1901))</f>
        <v>0</v>
      </c>
      <c r="AE269" s="1"/>
      <c r="AF269" s="75"/>
      <c r="AG269" s="1" t="s">
        <v>292</v>
      </c>
      <c r="AH269" s="1">
        <v>3.3417328849434103E-2</v>
      </c>
      <c r="AI269" s="1">
        <v>2.25429828427453E-2</v>
      </c>
      <c r="AJ269" s="1">
        <v>2.6463366949701899E-2</v>
      </c>
      <c r="AK269" s="1">
        <v>0.12744242855736801</v>
      </c>
      <c r="AL269" s="1">
        <v>0.12071404225051</v>
      </c>
      <c r="AM269" s="1">
        <v>0.12892512383184199</v>
      </c>
      <c r="AN269" s="1"/>
      <c r="AO269">
        <f t="shared" si="51"/>
        <v>6.861753600000027E-2</v>
      </c>
      <c r="AP269">
        <f t="shared" si="52"/>
        <v>6.8617535999999868E-2</v>
      </c>
      <c r="AQ269">
        <f t="shared" si="53"/>
        <v>6.8617535999999896E-2</v>
      </c>
      <c r="AR269">
        <f t="shared" si="54"/>
        <v>6.8617535999999521E-2</v>
      </c>
      <c r="AS269">
        <f t="shared" si="55"/>
        <v>6.8617536000000048E-2</v>
      </c>
      <c r="AT269">
        <f t="shared" si="56"/>
        <v>6.8617535999999729E-2</v>
      </c>
      <c r="AV269">
        <f t="shared" si="57"/>
        <v>6.8617536000000007E-2</v>
      </c>
      <c r="AW269">
        <f t="shared" si="58"/>
        <v>2.2484586062492886E-16</v>
      </c>
      <c r="AX269">
        <f t="shared" si="59"/>
        <v>6.8617535999999771E-2</v>
      </c>
      <c r="AY269">
        <f t="shared" si="60"/>
        <v>2.6567900267388875E-16</v>
      </c>
      <c r="AZ269" t="s">
        <v>1243</v>
      </c>
      <c r="BA269" t="s">
        <v>4256</v>
      </c>
      <c r="BB269">
        <f>SUMPRODUCT((Model_rxn!A$2:A$1901=AG269)*(Model_rxn!V$2:V$1901))</f>
        <v>1</v>
      </c>
      <c r="BC269">
        <v>0</v>
      </c>
      <c r="BD269">
        <v>0</v>
      </c>
    </row>
    <row r="270" spans="1:57">
      <c r="A270" s="1" t="s">
        <v>278</v>
      </c>
      <c r="B270" s="1">
        <v>0.35822839774482401</v>
      </c>
      <c r="C270" s="1">
        <v>0.26196020322095098</v>
      </c>
      <c r="D270" s="1">
        <v>0.228877844623639</v>
      </c>
      <c r="E270" s="1">
        <v>0.83298841059149697</v>
      </c>
      <c r="F270" s="1">
        <v>0.62765205091272902</v>
      </c>
      <c r="G270" s="1">
        <v>0.90502555365674198</v>
      </c>
      <c r="H270" s="1"/>
      <c r="I270" s="1">
        <v>0.21922293367852563</v>
      </c>
      <c r="J270" s="1">
        <v>0.25135053590092615</v>
      </c>
      <c r="K270" s="1">
        <v>0.28090739759131939</v>
      </c>
      <c r="L270" s="1">
        <v>0.29115232724194151</v>
      </c>
      <c r="M270" s="1">
        <v>0.391148000835083</v>
      </c>
      <c r="N270" s="1">
        <v>0.27970266632011148</v>
      </c>
      <c r="O270" s="1"/>
      <c r="P270" s="1">
        <v>0.25049362239025702</v>
      </c>
      <c r="Q270" s="1">
        <v>3.0851158772820512E-2</v>
      </c>
      <c r="R270" s="1">
        <v>0.32066766479904535</v>
      </c>
      <c r="S270" s="1">
        <v>6.1305644190570323E-2</v>
      </c>
      <c r="T270" s="1">
        <f t="shared" si="49"/>
        <v>0.78116271108044311</v>
      </c>
      <c r="U270" s="1">
        <f t="shared" si="50"/>
        <v>0.17618332484301277</v>
      </c>
      <c r="V270" s="1" t="s">
        <v>1137</v>
      </c>
      <c r="W270" s="1" t="s">
        <v>3589</v>
      </c>
      <c r="X270" s="1">
        <f>SUMPRODUCT((Model_rxn!A$2:A$1901=Normalized_Fluxes!A270)*(Model_rxn!T$2:T$1901))</f>
        <v>0</v>
      </c>
      <c r="Y270" s="1">
        <f>SUMPRODUCT((Model_rxn!A$2:A$1901=Normalized_Fluxes!A270)*(Model_rxn!D$2:D$1901))</f>
        <v>1</v>
      </c>
      <c r="Z270" s="1">
        <f>SUMPRODUCT((Model_rxn!A$2:A$1901=Normalized_Fluxes!A270)*(Model_rxn!U$2:U$1901))</f>
        <v>0</v>
      </c>
      <c r="AA270" s="1">
        <f>SUMPRODUCT((Model_rxn!A$2:A$1901=Normalized_Fluxes!A270)*(Model_rxn!S$2:S$1901))</f>
        <v>0</v>
      </c>
      <c r="AB270" s="1">
        <f>SUMPRODUCT((Model_rxn!A$2:A$1901=Normalized_Fluxes!A270)*(Model_rxn!V$2:V$1901))</f>
        <v>1</v>
      </c>
      <c r="AC270" s="1">
        <f>SUMPRODUCT((Model_rxn!A$2:A$1901=Normalized_Fluxes!A270)*(Model_rxn!Z$2:Z$1901))</f>
        <v>0</v>
      </c>
      <c r="AD270" s="1">
        <f>SUMPRODUCT((Model_rxn!A$2:A$1901=Normalized_Fluxes!A270)*(Model_rxn!AA$2:AA$1901))</f>
        <v>0</v>
      </c>
      <c r="AE270" s="1"/>
      <c r="AF270" s="75"/>
      <c r="AG270" s="1" t="s">
        <v>293</v>
      </c>
      <c r="AH270" s="1">
        <v>4.3190866068471202E-2</v>
      </c>
      <c r="AI270" s="1">
        <v>2.63977614667965E-2</v>
      </c>
      <c r="AJ270" s="1">
        <v>2.6938127368339299E-2</v>
      </c>
      <c r="AK270" s="1">
        <v>0.236630383340525</v>
      </c>
      <c r="AL270" s="1">
        <v>0.37654641804692801</v>
      </c>
      <c r="AM270" s="1">
        <v>0.26108577518607401</v>
      </c>
      <c r="AN270" s="1"/>
      <c r="AO270">
        <f t="shared" si="51"/>
        <v>8.8686047310292435E-2</v>
      </c>
      <c r="AP270">
        <f t="shared" si="52"/>
        <v>8.0350917196844687E-2</v>
      </c>
      <c r="AQ270">
        <f t="shared" si="53"/>
        <v>6.9848554342418115E-2</v>
      </c>
      <c r="AR270">
        <f t="shared" si="54"/>
        <v>0.12740650057726347</v>
      </c>
      <c r="AS270">
        <f t="shared" si="55"/>
        <v>0.21404044562095667</v>
      </c>
      <c r="AT270">
        <f t="shared" si="56"/>
        <v>0.13895710971963093</v>
      </c>
      <c r="AV270">
        <f t="shared" si="57"/>
        <v>7.9628506283185074E-2</v>
      </c>
      <c r="AW270">
        <f t="shared" si="58"/>
        <v>9.4395017598816883E-3</v>
      </c>
      <c r="AX270">
        <f t="shared" si="59"/>
        <v>0.16013468530595035</v>
      </c>
      <c r="AY270">
        <f t="shared" si="60"/>
        <v>4.7039636363859293E-2</v>
      </c>
      <c r="AZ270" t="s">
        <v>1137</v>
      </c>
      <c r="BA270" t="s">
        <v>6789</v>
      </c>
      <c r="BB270">
        <f>SUMPRODUCT((Model_rxn!A$2:A$1901=AG270)*(Model_rxn!V$2:V$1901))</f>
        <v>1</v>
      </c>
      <c r="BC270">
        <v>0</v>
      </c>
      <c r="BD270">
        <v>0</v>
      </c>
    </row>
    <row r="271" spans="1:57">
      <c r="A271" s="1" t="s">
        <v>279</v>
      </c>
      <c r="B271" s="1">
        <v>2.5143630110263502E-4</v>
      </c>
      <c r="C271" s="1">
        <v>1.60364951382064E-4</v>
      </c>
      <c r="D271" s="1">
        <v>1.2537026170978999E-4</v>
      </c>
      <c r="E271" s="1">
        <v>4.4022290226923701E-4</v>
      </c>
      <c r="F271" s="1">
        <v>2.46906083803969E-4</v>
      </c>
      <c r="G271" s="1">
        <v>4.9787255793188505E-4</v>
      </c>
      <c r="H271" s="1"/>
      <c r="I271" s="1">
        <v>1.5387000000000191E-4</v>
      </c>
      <c r="J271" s="1">
        <v>1.538700000000001E-4</v>
      </c>
      <c r="K271" s="1">
        <v>1.5387000000000178E-4</v>
      </c>
      <c r="L271" s="1">
        <v>1.5386999491370651E-4</v>
      </c>
      <c r="M271" s="1">
        <v>1.5387000000000053E-4</v>
      </c>
      <c r="N271" s="1">
        <v>1.5386999999999947E-4</v>
      </c>
      <c r="O271" s="1"/>
      <c r="P271" s="1">
        <v>1.5387000000000126E-4</v>
      </c>
      <c r="Q271" s="1">
        <v>1.0116396439368389E-18</v>
      </c>
      <c r="R271" s="1">
        <v>1.5386999830456884E-4</v>
      </c>
      <c r="S271" s="1">
        <v>2.9365729142579708E-12</v>
      </c>
      <c r="T271" s="1">
        <f t="shared" si="49"/>
        <v>1.0000000110186029</v>
      </c>
      <c r="U271" s="1">
        <f t="shared" si="50"/>
        <v>0.42264944467535442</v>
      </c>
      <c r="V271" s="1" t="s">
        <v>1500</v>
      </c>
      <c r="W271" s="1" t="s">
        <v>3489</v>
      </c>
      <c r="X271" s="1">
        <f>SUMPRODUCT((Model_rxn!A$2:A$1901=Normalized_Fluxes!A271)*(Model_rxn!T$2:T$1901))</f>
        <v>0</v>
      </c>
      <c r="Y271" s="1">
        <f>SUMPRODUCT((Model_rxn!A$2:A$1901=Normalized_Fluxes!A271)*(Model_rxn!D$2:D$1901))</f>
        <v>0</v>
      </c>
      <c r="Z271" s="1">
        <f>SUMPRODUCT((Model_rxn!A$2:A$1901=Normalized_Fluxes!A271)*(Model_rxn!U$2:U$1901))</f>
        <v>0</v>
      </c>
      <c r="AA271" s="1">
        <f>SUMPRODUCT((Model_rxn!A$2:A$1901=Normalized_Fluxes!A271)*(Model_rxn!S$2:S$1901))</f>
        <v>0</v>
      </c>
      <c r="AB271" s="1">
        <f>SUMPRODUCT((Model_rxn!A$2:A$1901=Normalized_Fluxes!A271)*(Model_rxn!V$2:V$1901))</f>
        <v>1</v>
      </c>
      <c r="AC271" s="1">
        <f>SUMPRODUCT((Model_rxn!A$2:A$1901=Normalized_Fluxes!A271)*(Model_rxn!Z$2:Z$1901))</f>
        <v>0</v>
      </c>
      <c r="AD271" s="1">
        <f>SUMPRODUCT((Model_rxn!A$2:A$1901=Normalized_Fluxes!A271)*(Model_rxn!AA$2:AA$1901))</f>
        <v>0</v>
      </c>
      <c r="AE271" s="1"/>
      <c r="AF271" s="75"/>
      <c r="AG271" s="1" t="s">
        <v>294</v>
      </c>
      <c r="AH271" s="1">
        <v>0</v>
      </c>
      <c r="AI271" s="1">
        <v>0</v>
      </c>
      <c r="AJ271" s="1">
        <v>0</v>
      </c>
      <c r="AK271" s="1">
        <v>0</v>
      </c>
      <c r="AL271" s="1">
        <v>0</v>
      </c>
      <c r="AM271" s="1">
        <v>0</v>
      </c>
      <c r="AN271" s="1"/>
      <c r="AO271">
        <f t="shared" si="51"/>
        <v>0</v>
      </c>
      <c r="AP271">
        <f t="shared" si="52"/>
        <v>0</v>
      </c>
      <c r="AQ271">
        <f t="shared" si="53"/>
        <v>0</v>
      </c>
      <c r="AR271">
        <f t="shared" si="54"/>
        <v>0</v>
      </c>
      <c r="AS271">
        <f t="shared" si="55"/>
        <v>0</v>
      </c>
      <c r="AT271">
        <f t="shared" si="56"/>
        <v>0</v>
      </c>
      <c r="AV271">
        <f t="shared" si="57"/>
        <v>0</v>
      </c>
      <c r="AW271">
        <f t="shared" si="58"/>
        <v>0</v>
      </c>
      <c r="AX271">
        <f t="shared" si="59"/>
        <v>0</v>
      </c>
      <c r="AY271">
        <f t="shared" si="60"/>
        <v>0</v>
      </c>
      <c r="AZ271" t="s">
        <v>4035</v>
      </c>
      <c r="BA271" t="s">
        <v>4034</v>
      </c>
      <c r="BB271">
        <f>SUMPRODUCT((Model_rxn!A$2:A$1901=AG271)*(Model_rxn!V$2:V$1901))</f>
        <v>1</v>
      </c>
      <c r="BC271">
        <v>0</v>
      </c>
      <c r="BD271">
        <v>0</v>
      </c>
    </row>
    <row r="272" spans="1:57">
      <c r="A272" s="1" t="s">
        <v>280</v>
      </c>
      <c r="B272" s="1">
        <v>8.4756955893118199E-2</v>
      </c>
      <c r="C272" s="1">
        <v>5.6069994409971402E-2</v>
      </c>
      <c r="D272" s="1">
        <v>4.5101979760020602E-2</v>
      </c>
      <c r="E272" s="1">
        <v>0.13579076610389201</v>
      </c>
      <c r="F272" s="1">
        <v>7.9062616424474194E-2</v>
      </c>
      <c r="G272" s="1">
        <v>0.154500928483607</v>
      </c>
      <c r="H272" s="1"/>
      <c r="I272" s="1">
        <v>5.1868217700000142E-2</v>
      </c>
      <c r="J272" s="1">
        <v>5.3799099900000001E-2</v>
      </c>
      <c r="K272" s="1">
        <v>5.5354767000000034E-2</v>
      </c>
      <c r="L272" s="1">
        <v>4.746260219999978E-2</v>
      </c>
      <c r="M272" s="1">
        <v>4.9271223300000055E-2</v>
      </c>
      <c r="N272" s="1">
        <v>4.7749283400000064E-2</v>
      </c>
      <c r="O272" s="1"/>
      <c r="P272" s="1">
        <v>5.3674028200000057E-2</v>
      </c>
      <c r="Q272" s="1">
        <v>1.746636396889201E-3</v>
      </c>
      <c r="R272" s="1">
        <v>4.8161036299999967E-2</v>
      </c>
      <c r="S272" s="1">
        <v>9.7207659617712155E-4</v>
      </c>
      <c r="T272" s="1">
        <f t="shared" si="49"/>
        <v>1.1144699600245125</v>
      </c>
      <c r="U272" s="1">
        <f t="shared" si="50"/>
        <v>1.5814306430280176E-2</v>
      </c>
      <c r="V272" s="1" t="s">
        <v>1243</v>
      </c>
      <c r="W272" s="1" t="s">
        <v>1249</v>
      </c>
      <c r="X272" s="1">
        <f>SUMPRODUCT((Model_rxn!A$2:A$1901=Normalized_Fluxes!A272)*(Model_rxn!T$2:T$1901))</f>
        <v>0</v>
      </c>
      <c r="Y272" s="1">
        <f>SUMPRODUCT((Model_rxn!A$2:A$1901=Normalized_Fluxes!A272)*(Model_rxn!D$2:D$1901))</f>
        <v>0</v>
      </c>
      <c r="Z272" s="1">
        <f>SUMPRODUCT((Model_rxn!A$2:A$1901=Normalized_Fluxes!A272)*(Model_rxn!U$2:U$1901))</f>
        <v>0</v>
      </c>
      <c r="AA272" s="1">
        <f>SUMPRODUCT((Model_rxn!A$2:A$1901=Normalized_Fluxes!A272)*(Model_rxn!S$2:S$1901))</f>
        <v>0</v>
      </c>
      <c r="AB272" s="1">
        <f>SUMPRODUCT((Model_rxn!A$2:A$1901=Normalized_Fluxes!A272)*(Model_rxn!V$2:V$1901))</f>
        <v>1</v>
      </c>
      <c r="AC272" s="1">
        <f>SUMPRODUCT((Model_rxn!A$2:A$1901=Normalized_Fluxes!A272)*(Model_rxn!Z$2:Z$1901))</f>
        <v>1</v>
      </c>
      <c r="AD272" s="1">
        <f>SUMPRODUCT((Model_rxn!A$2:A$1901=Normalized_Fluxes!A272)*(Model_rxn!AA$2:AA$1901))</f>
        <v>0</v>
      </c>
      <c r="AE272" s="1"/>
      <c r="AF272" s="75"/>
      <c r="AG272" s="1" t="s">
        <v>295</v>
      </c>
      <c r="AH272" s="1">
        <v>0</v>
      </c>
      <c r="AI272" s="1">
        <v>0</v>
      </c>
      <c r="AJ272" s="1">
        <v>0</v>
      </c>
      <c r="AK272" s="1">
        <v>0</v>
      </c>
      <c r="AL272" s="1">
        <v>0</v>
      </c>
      <c r="AM272" s="1">
        <v>0</v>
      </c>
      <c r="AN272" s="1"/>
      <c r="AO272">
        <f t="shared" si="51"/>
        <v>0</v>
      </c>
      <c r="AP272">
        <f t="shared" si="52"/>
        <v>0</v>
      </c>
      <c r="AQ272">
        <f t="shared" si="53"/>
        <v>0</v>
      </c>
      <c r="AR272">
        <f t="shared" si="54"/>
        <v>0</v>
      </c>
      <c r="AS272">
        <f t="shared" si="55"/>
        <v>0</v>
      </c>
      <c r="AT272">
        <f t="shared" si="56"/>
        <v>0</v>
      </c>
      <c r="AV272">
        <f t="shared" si="57"/>
        <v>0</v>
      </c>
      <c r="AW272">
        <f t="shared" si="58"/>
        <v>0</v>
      </c>
      <c r="AX272">
        <f t="shared" si="59"/>
        <v>0</v>
      </c>
      <c r="AY272">
        <f t="shared" si="60"/>
        <v>0</v>
      </c>
      <c r="AZ272" t="s">
        <v>1552</v>
      </c>
      <c r="BA272" t="s">
        <v>2318</v>
      </c>
      <c r="BB272">
        <f>SUMPRODUCT((Model_rxn!A$2:A$1901=AG272)*(Model_rxn!V$2:V$1901))</f>
        <v>0</v>
      </c>
      <c r="BC272">
        <v>0</v>
      </c>
      <c r="BD272">
        <v>1</v>
      </c>
    </row>
    <row r="273" spans="1:56">
      <c r="A273" s="1" t="s">
        <v>281</v>
      </c>
      <c r="B273" s="1">
        <v>7.2369372937828302E-3</v>
      </c>
      <c r="C273" s="1">
        <v>1.3230313299573001E-2</v>
      </c>
      <c r="D273" s="1">
        <v>8.7191559869097494E-3</v>
      </c>
      <c r="E273" s="1">
        <v>2.0695364233688399E-2</v>
      </c>
      <c r="F273" s="1">
        <v>3.9780763792805297E-2</v>
      </c>
      <c r="G273" s="1">
        <v>2.91038304567337E-11</v>
      </c>
      <c r="H273" s="1"/>
      <c r="I273" s="1">
        <v>4.4287461138709386E-3</v>
      </c>
      <c r="J273" s="1">
        <v>1.2694471515507139E-2</v>
      </c>
      <c r="K273" s="1">
        <v>1.0701234195485881E-2</v>
      </c>
      <c r="L273" s="1">
        <v>7.2335981907351689E-3</v>
      </c>
      <c r="M273" s="1">
        <v>2.4791070477059571E-2</v>
      </c>
      <c r="N273" s="1">
        <v>8.9946841235428597E-12</v>
      </c>
      <c r="O273" s="1"/>
      <c r="P273" s="1">
        <v>9.2748172749546522E-3</v>
      </c>
      <c r="Q273" s="1">
        <v>4.313531387065226E-3</v>
      </c>
      <c r="R273" s="1">
        <v>1.067488955892981E-2</v>
      </c>
      <c r="S273" s="1">
        <v>1.2748770860312293E-2</v>
      </c>
      <c r="T273" s="1">
        <f t="shared" si="49"/>
        <v>0.8688443307777397</v>
      </c>
      <c r="U273" s="1">
        <f t="shared" si="50"/>
        <v>0.87083792842054419</v>
      </c>
      <c r="V273" s="1" t="s">
        <v>1243</v>
      </c>
      <c r="W273" s="1" t="s">
        <v>4826</v>
      </c>
      <c r="X273" s="1">
        <f>SUMPRODUCT((Model_rxn!A$2:A$1901=Normalized_Fluxes!A273)*(Model_rxn!T$2:T$1901))</f>
        <v>0</v>
      </c>
      <c r="Y273" s="1">
        <f>SUMPRODUCT((Model_rxn!A$2:A$1901=Normalized_Fluxes!A273)*(Model_rxn!D$2:D$1901))</f>
        <v>0</v>
      </c>
      <c r="Z273" s="1">
        <f>SUMPRODUCT((Model_rxn!A$2:A$1901=Normalized_Fluxes!A273)*(Model_rxn!U$2:U$1901))</f>
        <v>0</v>
      </c>
      <c r="AA273" s="1">
        <f>SUMPRODUCT((Model_rxn!A$2:A$1901=Normalized_Fluxes!A273)*(Model_rxn!S$2:S$1901))</f>
        <v>0</v>
      </c>
      <c r="AB273" s="1">
        <f>SUMPRODUCT((Model_rxn!A$2:A$1901=Normalized_Fluxes!A273)*(Model_rxn!V$2:V$1901))</f>
        <v>1</v>
      </c>
      <c r="AC273" s="1">
        <f>SUMPRODUCT((Model_rxn!A$2:A$1901=Normalized_Fluxes!A273)*(Model_rxn!Z$2:Z$1901))</f>
        <v>0</v>
      </c>
      <c r="AD273" s="1">
        <f>SUMPRODUCT((Model_rxn!A$2:A$1901=Normalized_Fluxes!A273)*(Model_rxn!AA$2:AA$1901))</f>
        <v>0</v>
      </c>
      <c r="AE273" s="1"/>
      <c r="AF273" s="75"/>
      <c r="AG273" s="1" t="s">
        <v>296</v>
      </c>
      <c r="AH273" s="1">
        <v>4.3396721390308798E-2</v>
      </c>
      <c r="AI273" s="1">
        <v>2.7537913163541799E-2</v>
      </c>
      <c r="AJ273" s="1">
        <v>3.1191515910904799E-2</v>
      </c>
      <c r="AK273" s="1">
        <v>0.21888310462236399</v>
      </c>
      <c r="AL273" s="1">
        <v>0.21469465648988201</v>
      </c>
      <c r="AM273" s="1">
        <v>5.1159618014935397E-2</v>
      </c>
      <c r="AN273" s="1"/>
      <c r="AO273">
        <f t="shared" si="51"/>
        <v>8.9108740728447614E-2</v>
      </c>
      <c r="AP273">
        <f t="shared" si="52"/>
        <v>8.382137186748996E-2</v>
      </c>
      <c r="AQ273">
        <f t="shared" si="53"/>
        <v>8.0877273476918227E-2</v>
      </c>
      <c r="AR273">
        <f t="shared" si="54"/>
        <v>0.11785101305140185</v>
      </c>
      <c r="AS273">
        <f t="shared" si="55"/>
        <v>0.12203897778628055</v>
      </c>
      <c r="AT273">
        <f t="shared" si="56"/>
        <v>2.7228571333115546E-2</v>
      </c>
      <c r="AV273">
        <f t="shared" si="57"/>
        <v>8.4602462024285272E-2</v>
      </c>
      <c r="AW273">
        <f t="shared" si="58"/>
        <v>4.1709518881224315E-3</v>
      </c>
      <c r="AX273">
        <f t="shared" si="59"/>
        <v>8.9039520723599316E-2</v>
      </c>
      <c r="AY273">
        <f t="shared" si="60"/>
        <v>5.3570792980595833E-2</v>
      </c>
      <c r="AZ273" t="s">
        <v>1137</v>
      </c>
      <c r="BA273" t="s">
        <v>4405</v>
      </c>
      <c r="BB273">
        <f>SUMPRODUCT((Model_rxn!A$2:A$1901=AG273)*(Model_rxn!V$2:V$1901))</f>
        <v>1</v>
      </c>
      <c r="BC273">
        <v>0</v>
      </c>
      <c r="BD273">
        <v>0</v>
      </c>
    </row>
    <row r="274" spans="1:56">
      <c r="A274" s="1" t="s">
        <v>282</v>
      </c>
      <c r="B274" s="1">
        <v>0.108915906788247</v>
      </c>
      <c r="C274" s="1">
        <v>9.5655165114309895E-2</v>
      </c>
      <c r="D274" s="1">
        <v>8.08156770424623E-2</v>
      </c>
      <c r="E274" s="1">
        <v>7.8642384105960195E-2</v>
      </c>
      <c r="F274" s="1">
        <v>7.3483910891089105E-2</v>
      </c>
      <c r="G274" s="1">
        <v>9.7157155025553596E-2</v>
      </c>
      <c r="H274" s="1"/>
      <c r="I274" s="1">
        <v>6.6652629330030119E-2</v>
      </c>
      <c r="J274" s="1">
        <v>9.1781029017198687E-2</v>
      </c>
      <c r="K274" s="1">
        <v>9.9187064435654601E-2</v>
      </c>
      <c r="L274" s="1">
        <v>2.7487673131065659E-2</v>
      </c>
      <c r="M274" s="1">
        <v>4.5794616295437594E-2</v>
      </c>
      <c r="N274" s="1">
        <v>3.0026903884562289E-2</v>
      </c>
      <c r="O274" s="1"/>
      <c r="P274" s="1">
        <v>8.5873574260961136E-2</v>
      </c>
      <c r="Q274" s="1">
        <v>1.7052738289883761E-2</v>
      </c>
      <c r="R274" s="1">
        <v>3.4436397770355183E-2</v>
      </c>
      <c r="S274" s="1">
        <v>9.918103107576565E-3</v>
      </c>
      <c r="T274" s="1">
        <f t="shared" si="49"/>
        <v>2.4936863267065061</v>
      </c>
      <c r="U274" s="1">
        <f t="shared" si="50"/>
        <v>1.7482711606247595E-2</v>
      </c>
      <c r="V274" s="1" t="s">
        <v>1552</v>
      </c>
      <c r="W274" s="1" t="s">
        <v>2318</v>
      </c>
      <c r="X274" s="1">
        <f>SUMPRODUCT((Model_rxn!A$2:A$1901=Normalized_Fluxes!A274)*(Model_rxn!T$2:T$1901))</f>
        <v>0</v>
      </c>
      <c r="Y274" s="1">
        <f>SUMPRODUCT((Model_rxn!A$2:A$1901=Normalized_Fluxes!A274)*(Model_rxn!D$2:D$1901))</f>
        <v>1</v>
      </c>
      <c r="Z274" s="1">
        <f>SUMPRODUCT((Model_rxn!A$2:A$1901=Normalized_Fluxes!A274)*(Model_rxn!U$2:U$1901))</f>
        <v>1</v>
      </c>
      <c r="AA274" s="1">
        <f>SUMPRODUCT((Model_rxn!A$2:A$1901=Normalized_Fluxes!A274)*(Model_rxn!S$2:S$1901))</f>
        <v>1</v>
      </c>
      <c r="AB274" s="1">
        <f>SUMPRODUCT((Model_rxn!A$2:A$1901=Normalized_Fluxes!A274)*(Model_rxn!V$2:V$1901))</f>
        <v>0</v>
      </c>
      <c r="AC274" s="1">
        <f>SUMPRODUCT((Model_rxn!A$2:A$1901=Normalized_Fluxes!A274)*(Model_rxn!Z$2:Z$1901))</f>
        <v>0</v>
      </c>
      <c r="AD274" s="1">
        <f>SUMPRODUCT((Model_rxn!A$2:A$1901=Normalized_Fluxes!A274)*(Model_rxn!AA$2:AA$1901))</f>
        <v>0</v>
      </c>
      <c r="AE274" s="1"/>
      <c r="AF274" s="75"/>
      <c r="AG274" s="1" t="s">
        <v>297</v>
      </c>
      <c r="AH274" s="1">
        <v>0</v>
      </c>
      <c r="AI274" s="1">
        <v>0</v>
      </c>
      <c r="AJ274" s="1">
        <v>0</v>
      </c>
      <c r="AK274" s="1">
        <v>0</v>
      </c>
      <c r="AL274" s="1">
        <v>0</v>
      </c>
      <c r="AM274" s="1">
        <v>0</v>
      </c>
      <c r="AN274" s="1"/>
      <c r="AO274">
        <f t="shared" si="51"/>
        <v>0</v>
      </c>
      <c r="AP274">
        <f t="shared" si="52"/>
        <v>0</v>
      </c>
      <c r="AQ274">
        <f t="shared" si="53"/>
        <v>0</v>
      </c>
      <c r="AR274">
        <f t="shared" si="54"/>
        <v>0</v>
      </c>
      <c r="AS274">
        <f t="shared" si="55"/>
        <v>0</v>
      </c>
      <c r="AT274">
        <f t="shared" si="56"/>
        <v>0</v>
      </c>
      <c r="AV274">
        <f t="shared" si="57"/>
        <v>0</v>
      </c>
      <c r="AW274">
        <f t="shared" si="58"/>
        <v>0</v>
      </c>
      <c r="AX274">
        <f t="shared" si="59"/>
        <v>0</v>
      </c>
      <c r="AY274">
        <f t="shared" si="60"/>
        <v>0</v>
      </c>
      <c r="AZ274" t="s">
        <v>1137</v>
      </c>
      <c r="BA274" t="s">
        <v>7517</v>
      </c>
      <c r="BB274">
        <f>SUMPRODUCT((Model_rxn!A$2:A$1901=AG274)*(Model_rxn!V$2:V$1901))</f>
        <v>1</v>
      </c>
      <c r="BC274">
        <v>0</v>
      </c>
      <c r="BD274">
        <v>0</v>
      </c>
    </row>
    <row r="275" spans="1:56">
      <c r="A275" s="1" t="s">
        <v>283</v>
      </c>
      <c r="B275" s="1">
        <v>0.35822839774482401</v>
      </c>
      <c r="C275" s="1">
        <v>0.26196020322095098</v>
      </c>
      <c r="D275" s="1">
        <v>0.228877844623639</v>
      </c>
      <c r="E275" s="1">
        <v>0.83298841059149697</v>
      </c>
      <c r="F275" s="1">
        <v>0.62765205091272902</v>
      </c>
      <c r="G275" s="1">
        <v>0.90502555365674198</v>
      </c>
      <c r="H275" s="1"/>
      <c r="I275" s="1">
        <v>0.21922293367852563</v>
      </c>
      <c r="J275" s="1">
        <v>0.25135053590092615</v>
      </c>
      <c r="K275" s="1">
        <v>0.28090739759131939</v>
      </c>
      <c r="L275" s="1">
        <v>0.29115232724194151</v>
      </c>
      <c r="M275" s="1">
        <v>0.391148000835083</v>
      </c>
      <c r="N275" s="1">
        <v>0.27970266632011148</v>
      </c>
      <c r="O275" s="1"/>
      <c r="P275" s="1">
        <v>0.25049362239025702</v>
      </c>
      <c r="Q275" s="1">
        <v>3.0851158772820512E-2</v>
      </c>
      <c r="R275" s="1">
        <v>0.32066766479904535</v>
      </c>
      <c r="S275" s="1">
        <v>6.1305644190570323E-2</v>
      </c>
      <c r="T275" s="1">
        <f t="shared" si="49"/>
        <v>0.78116271108044311</v>
      </c>
      <c r="U275" s="1">
        <f t="shared" si="50"/>
        <v>0.17618332484301277</v>
      </c>
      <c r="V275" s="1" t="s">
        <v>1137</v>
      </c>
      <c r="W275" s="1" t="s">
        <v>3589</v>
      </c>
      <c r="X275" s="1">
        <f>SUMPRODUCT((Model_rxn!A$2:A$1901=Normalized_Fluxes!A275)*(Model_rxn!T$2:T$1901))</f>
        <v>0</v>
      </c>
      <c r="Y275" s="1">
        <f>SUMPRODUCT((Model_rxn!A$2:A$1901=Normalized_Fluxes!A275)*(Model_rxn!D$2:D$1901))</f>
        <v>1</v>
      </c>
      <c r="Z275" s="1">
        <f>SUMPRODUCT((Model_rxn!A$2:A$1901=Normalized_Fluxes!A275)*(Model_rxn!U$2:U$1901))</f>
        <v>0</v>
      </c>
      <c r="AA275" s="1">
        <f>SUMPRODUCT((Model_rxn!A$2:A$1901=Normalized_Fluxes!A275)*(Model_rxn!S$2:S$1901))</f>
        <v>0</v>
      </c>
      <c r="AB275" s="1">
        <f>SUMPRODUCT((Model_rxn!A$2:A$1901=Normalized_Fluxes!A275)*(Model_rxn!V$2:V$1901))</f>
        <v>1</v>
      </c>
      <c r="AC275" s="1">
        <f>SUMPRODUCT((Model_rxn!A$2:A$1901=Normalized_Fluxes!A275)*(Model_rxn!Z$2:Z$1901))</f>
        <v>0</v>
      </c>
      <c r="AD275" s="1">
        <f>SUMPRODUCT((Model_rxn!A$2:A$1901=Normalized_Fluxes!A275)*(Model_rxn!AA$2:AA$1901))</f>
        <v>0</v>
      </c>
      <c r="AE275" s="1"/>
      <c r="AF275" s="75"/>
      <c r="AG275" s="1" t="s">
        <v>298</v>
      </c>
      <c r="AH275" s="1">
        <v>0</v>
      </c>
      <c r="AI275" s="1">
        <v>0</v>
      </c>
      <c r="AJ275" s="1">
        <v>0</v>
      </c>
      <c r="AK275" s="1">
        <v>0</v>
      </c>
      <c r="AL275" s="1">
        <v>0</v>
      </c>
      <c r="AM275" s="1">
        <v>0</v>
      </c>
      <c r="AN275" s="1"/>
      <c r="AO275">
        <f t="shared" si="51"/>
        <v>0</v>
      </c>
      <c r="AP275">
        <f t="shared" si="52"/>
        <v>0</v>
      </c>
      <c r="AQ275">
        <f t="shared" si="53"/>
        <v>0</v>
      </c>
      <c r="AR275">
        <f t="shared" si="54"/>
        <v>0</v>
      </c>
      <c r="AS275">
        <f t="shared" si="55"/>
        <v>0</v>
      </c>
      <c r="AT275">
        <f t="shared" si="56"/>
        <v>0</v>
      </c>
      <c r="AV275">
        <f t="shared" si="57"/>
        <v>0</v>
      </c>
      <c r="AW275">
        <f t="shared" si="58"/>
        <v>0</v>
      </c>
      <c r="AX275">
        <f t="shared" si="59"/>
        <v>0</v>
      </c>
      <c r="AY275">
        <f t="shared" si="60"/>
        <v>0</v>
      </c>
      <c r="AZ275" t="s">
        <v>1552</v>
      </c>
      <c r="BA275" t="s">
        <v>2318</v>
      </c>
      <c r="BB275">
        <f>SUMPRODUCT((Model_rxn!A$2:A$1901=AG275)*(Model_rxn!V$2:V$1901))</f>
        <v>0</v>
      </c>
      <c r="BC275">
        <v>0</v>
      </c>
      <c r="BD275">
        <v>1</v>
      </c>
    </row>
    <row r="276" spans="1:56">
      <c r="A276" s="1" t="s">
        <v>284</v>
      </c>
      <c r="B276" s="1">
        <v>0</v>
      </c>
      <c r="C276" s="1">
        <v>0</v>
      </c>
      <c r="D276" s="1">
        <v>0</v>
      </c>
      <c r="E276" s="1">
        <v>0</v>
      </c>
      <c r="F276" s="1">
        <v>0</v>
      </c>
      <c r="G276" s="1">
        <v>0</v>
      </c>
      <c r="H276" s="1"/>
      <c r="I276" s="1">
        <v>0</v>
      </c>
      <c r="J276" s="1">
        <v>0</v>
      </c>
      <c r="K276" s="1">
        <v>0</v>
      </c>
      <c r="L276" s="1">
        <v>0</v>
      </c>
      <c r="M276" s="1">
        <v>0</v>
      </c>
      <c r="N276" s="1">
        <v>0</v>
      </c>
      <c r="O276" s="1"/>
      <c r="P276" s="1">
        <v>0</v>
      </c>
      <c r="Q276" s="1">
        <v>0</v>
      </c>
      <c r="R276" s="1">
        <v>0</v>
      </c>
      <c r="S276" s="1">
        <v>0</v>
      </c>
      <c r="T276" s="1" t="str">
        <f t="shared" si="49"/>
        <v>NA</v>
      </c>
      <c r="U276" s="1" t="str">
        <f t="shared" si="50"/>
        <v>NA</v>
      </c>
      <c r="V276" s="1" t="s">
        <v>1548</v>
      </c>
      <c r="W276" s="1" t="s">
        <v>7220</v>
      </c>
      <c r="X276" s="1">
        <f>SUMPRODUCT((Model_rxn!A$2:A$1901=Normalized_Fluxes!A276)*(Model_rxn!T$2:T$1901))</f>
        <v>1</v>
      </c>
      <c r="Y276" s="1">
        <f>SUMPRODUCT((Model_rxn!A$2:A$1901=Normalized_Fluxes!A276)*(Model_rxn!D$2:D$1901))</f>
        <v>1</v>
      </c>
      <c r="Z276" s="1">
        <f>SUMPRODUCT((Model_rxn!A$2:A$1901=Normalized_Fluxes!A276)*(Model_rxn!U$2:U$1901))</f>
        <v>0</v>
      </c>
      <c r="AA276" s="1">
        <f>SUMPRODUCT((Model_rxn!A$2:A$1901=Normalized_Fluxes!A276)*(Model_rxn!S$2:S$1901))</f>
        <v>0</v>
      </c>
      <c r="AB276" s="1">
        <f>SUMPRODUCT((Model_rxn!A$2:A$1901=Normalized_Fluxes!A276)*(Model_rxn!V$2:V$1901))</f>
        <v>1</v>
      </c>
      <c r="AC276" s="1">
        <f>SUMPRODUCT((Model_rxn!A$2:A$1901=Normalized_Fluxes!A276)*(Model_rxn!Z$2:Z$1901))</f>
        <v>0</v>
      </c>
      <c r="AD276" s="1">
        <f>SUMPRODUCT((Model_rxn!A$2:A$1901=Normalized_Fluxes!A276)*(Model_rxn!AA$2:AA$1901))</f>
        <v>0</v>
      </c>
      <c r="AE276" s="1"/>
      <c r="AF276" s="75"/>
      <c r="AG276" s="1" t="s">
        <v>299</v>
      </c>
      <c r="AH276" s="1">
        <v>3.75572748441373E-3</v>
      </c>
      <c r="AI276" s="1">
        <v>3.9596642204740998E-3</v>
      </c>
      <c r="AJ276" s="1">
        <v>4.2533885328645098E-3</v>
      </c>
      <c r="AK276" s="1">
        <v>1.1831519167061001E-2</v>
      </c>
      <c r="AL276" s="1">
        <v>5.9637404580152598E-3</v>
      </c>
      <c r="AM276" s="1">
        <v>4.2633015006821196E-3</v>
      </c>
      <c r="AN276" s="1"/>
      <c r="AO276">
        <f t="shared" si="51"/>
        <v>7.7118302013032894E-3</v>
      </c>
      <c r="AP276">
        <f t="shared" si="52"/>
        <v>1.2052637580910516E-2</v>
      </c>
      <c r="AQ276">
        <f t="shared" si="53"/>
        <v>1.1028719109346174E-2</v>
      </c>
      <c r="AR276">
        <f t="shared" si="54"/>
        <v>6.3703250288818835E-3</v>
      </c>
      <c r="AS276">
        <f t="shared" si="55"/>
        <v>3.3899716051534173E-3</v>
      </c>
      <c r="AT276">
        <f t="shared" si="56"/>
        <v>2.2690476107935856E-3</v>
      </c>
      <c r="AV276">
        <f t="shared" si="57"/>
        <v>1.0264395630519993E-2</v>
      </c>
      <c r="AW276">
        <f t="shared" si="58"/>
        <v>2.2690956264394976E-3</v>
      </c>
      <c r="AX276">
        <f t="shared" si="59"/>
        <v>4.0097814149429624E-3</v>
      </c>
      <c r="AY276">
        <f t="shared" si="60"/>
        <v>2.1197269317682794E-3</v>
      </c>
      <c r="AZ276" t="s">
        <v>1243</v>
      </c>
      <c r="BA276" t="s">
        <v>4383</v>
      </c>
      <c r="BB276">
        <f>SUMPRODUCT((Model_rxn!A$2:A$1901=AG276)*(Model_rxn!V$2:V$1901))</f>
        <v>1</v>
      </c>
      <c r="BC276">
        <v>0</v>
      </c>
      <c r="BD276">
        <v>0</v>
      </c>
    </row>
    <row r="277" spans="1:56">
      <c r="A277" s="1" t="s">
        <v>286</v>
      </c>
      <c r="B277" s="1">
        <v>4.0465407439571504</v>
      </c>
      <c r="C277" s="1">
        <v>3.55206922099915</v>
      </c>
      <c r="D277" s="1">
        <v>3.0037034615049198</v>
      </c>
      <c r="E277" s="1">
        <v>2.92582781456953</v>
      </c>
      <c r="F277" s="1">
        <v>2.7378889674681699</v>
      </c>
      <c r="G277" s="1">
        <v>3.6199158858603</v>
      </c>
      <c r="H277" s="1"/>
      <c r="I277" s="1">
        <v>2.4763378300674868</v>
      </c>
      <c r="J277" s="1">
        <v>3.4082066332124308</v>
      </c>
      <c r="K277" s="1">
        <v>3.6865189983541082</v>
      </c>
      <c r="L277" s="1">
        <v>1.0226571780467195</v>
      </c>
      <c r="M277" s="1">
        <v>1.7062316526748813</v>
      </c>
      <c r="N277" s="1">
        <v>1.1187530794447327</v>
      </c>
      <c r="O277" s="1"/>
      <c r="P277" s="1">
        <v>3.1903544872113421</v>
      </c>
      <c r="Q277" s="1">
        <v>0.63382117600854138</v>
      </c>
      <c r="R277" s="1">
        <v>1.282547303388778</v>
      </c>
      <c r="S277" s="1">
        <v>0.37005395071376551</v>
      </c>
      <c r="T277" s="1">
        <f t="shared" si="49"/>
        <v>2.4875140891737164</v>
      </c>
      <c r="U277" s="1">
        <f t="shared" si="50"/>
        <v>1.7549047916744324E-2</v>
      </c>
      <c r="V277" s="1" t="s">
        <v>1552</v>
      </c>
      <c r="W277" s="1" t="s">
        <v>2678</v>
      </c>
      <c r="X277" s="1">
        <f>SUMPRODUCT((Model_rxn!A$2:A$1901=Normalized_Fluxes!A277)*(Model_rxn!T$2:T$1901))</f>
        <v>0</v>
      </c>
      <c r="Y277" s="1">
        <f>SUMPRODUCT((Model_rxn!A$2:A$1901=Normalized_Fluxes!A277)*(Model_rxn!D$2:D$1901))</f>
        <v>1</v>
      </c>
      <c r="Z277" s="1">
        <f>SUMPRODUCT((Model_rxn!A$2:A$1901=Normalized_Fluxes!A277)*(Model_rxn!U$2:U$1901))</f>
        <v>1</v>
      </c>
      <c r="AA277" s="1">
        <f>SUMPRODUCT((Model_rxn!A$2:A$1901=Normalized_Fluxes!A277)*(Model_rxn!S$2:S$1901))</f>
        <v>1</v>
      </c>
      <c r="AB277" s="1">
        <f>SUMPRODUCT((Model_rxn!A$2:A$1901=Normalized_Fluxes!A277)*(Model_rxn!V$2:V$1901))</f>
        <v>0</v>
      </c>
      <c r="AC277" s="1">
        <f>SUMPRODUCT((Model_rxn!A$2:A$1901=Normalized_Fluxes!A277)*(Model_rxn!Z$2:Z$1901))</f>
        <v>0</v>
      </c>
      <c r="AD277" s="1">
        <f>SUMPRODUCT((Model_rxn!A$2:A$1901=Normalized_Fluxes!A277)*(Model_rxn!AA$2:AA$1901))</f>
        <v>0</v>
      </c>
      <c r="AE277" s="1">
        <v>1</v>
      </c>
      <c r="AF277" s="75"/>
      <c r="AG277" s="1" t="s">
        <v>300</v>
      </c>
      <c r="AH277" s="1">
        <v>0.17822329682530799</v>
      </c>
      <c r="AI277" s="1">
        <v>0.121577990459627</v>
      </c>
      <c r="AJ277" s="1">
        <v>0.115775213736924</v>
      </c>
      <c r="AK277" s="1">
        <v>0.60834744074963898</v>
      </c>
      <c r="AL277" s="1">
        <v>0.42938931297976501</v>
      </c>
      <c r="AM277" s="1">
        <v>0.38517218999913799</v>
      </c>
      <c r="AN277" s="1"/>
      <c r="AO277">
        <f t="shared" si="51"/>
        <v>0.36595514683563346</v>
      </c>
      <c r="AP277">
        <f t="shared" si="52"/>
        <v>0.37006558516970223</v>
      </c>
      <c r="AQ277">
        <f t="shared" si="53"/>
        <v>0.30019649093028788</v>
      </c>
      <c r="AR277">
        <f t="shared" si="54"/>
        <v>0.32754635083994221</v>
      </c>
      <c r="AS277">
        <f t="shared" si="55"/>
        <v>0.24407795557256165</v>
      </c>
      <c r="AT277">
        <f t="shared" si="56"/>
        <v>0.20499935022701141</v>
      </c>
      <c r="AV277">
        <f t="shared" si="57"/>
        <v>0.34540574097854115</v>
      </c>
      <c r="AW277">
        <f t="shared" si="58"/>
        <v>3.9206264082014546E-2</v>
      </c>
      <c r="AX277">
        <f t="shared" si="59"/>
        <v>0.25887455221317174</v>
      </c>
      <c r="AY277">
        <f t="shared" si="60"/>
        <v>6.259909179784548E-2</v>
      </c>
      <c r="AZ277" t="s">
        <v>1137</v>
      </c>
      <c r="BA277" t="s">
        <v>3670</v>
      </c>
      <c r="BB277">
        <f>SUMPRODUCT((Model_rxn!A$2:A$1901=AG277)*(Model_rxn!V$2:V$1901))</f>
        <v>1</v>
      </c>
      <c r="BC277">
        <v>0</v>
      </c>
      <c r="BD277">
        <v>0</v>
      </c>
    </row>
    <row r="278" spans="1:56">
      <c r="A278" s="1" t="s">
        <v>287</v>
      </c>
      <c r="B278" s="1">
        <v>0.209871182515559</v>
      </c>
      <c r="C278" s="1">
        <v>0.11642675698560501</v>
      </c>
      <c r="D278" s="1">
        <v>0.12206818379980799</v>
      </c>
      <c r="E278" s="1">
        <v>0.44495033112582699</v>
      </c>
      <c r="F278" s="1">
        <v>0.43140028288543097</v>
      </c>
      <c r="G278" s="1">
        <v>0.50574957410562105</v>
      </c>
      <c r="H278" s="1"/>
      <c r="I278" s="1">
        <v>0.12843363791168594</v>
      </c>
      <c r="J278" s="1">
        <v>0.11171134928787629</v>
      </c>
      <c r="K278" s="1">
        <v>0.14981727871602557</v>
      </c>
      <c r="L278" s="1">
        <v>0.15552236113629239</v>
      </c>
      <c r="M278" s="1">
        <v>0.26884538649231304</v>
      </c>
      <c r="N278" s="1">
        <v>0.15630443117991316</v>
      </c>
      <c r="O278" s="1"/>
      <c r="P278" s="1">
        <v>0.12998742197186261</v>
      </c>
      <c r="Q278" s="1">
        <v>1.9100422719799063E-2</v>
      </c>
      <c r="R278" s="1">
        <v>0.19355739293617283</v>
      </c>
      <c r="S278" s="1">
        <v>6.5202487595722503E-2</v>
      </c>
      <c r="T278" s="1">
        <f t="shared" si="49"/>
        <v>0.6715704319014415</v>
      </c>
      <c r="U278" s="1">
        <f t="shared" si="50"/>
        <v>0.22830314007228572</v>
      </c>
      <c r="V278" s="1" t="s">
        <v>1137</v>
      </c>
      <c r="W278" s="1" t="s">
        <v>4094</v>
      </c>
      <c r="X278" s="1">
        <f>SUMPRODUCT((Model_rxn!A$2:A$1901=Normalized_Fluxes!A278)*(Model_rxn!T$2:T$1901))</f>
        <v>0</v>
      </c>
      <c r="Y278" s="1">
        <f>SUMPRODUCT((Model_rxn!A$2:A$1901=Normalized_Fluxes!A278)*(Model_rxn!D$2:D$1901))</f>
        <v>0</v>
      </c>
      <c r="Z278" s="1">
        <f>SUMPRODUCT((Model_rxn!A$2:A$1901=Normalized_Fluxes!A278)*(Model_rxn!U$2:U$1901))</f>
        <v>0</v>
      </c>
      <c r="AA278" s="1">
        <f>SUMPRODUCT((Model_rxn!A$2:A$1901=Normalized_Fluxes!A278)*(Model_rxn!S$2:S$1901))</f>
        <v>0</v>
      </c>
      <c r="AB278" s="1">
        <f>SUMPRODUCT((Model_rxn!A$2:A$1901=Normalized_Fluxes!A278)*(Model_rxn!V$2:V$1901))</f>
        <v>1</v>
      </c>
      <c r="AC278" s="1">
        <f>SUMPRODUCT((Model_rxn!A$2:A$1901=Normalized_Fluxes!A278)*(Model_rxn!Z$2:Z$1901))</f>
        <v>0</v>
      </c>
      <c r="AD278" s="1">
        <f>SUMPRODUCT((Model_rxn!A$2:A$1901=Normalized_Fluxes!A278)*(Model_rxn!AA$2:AA$1901))</f>
        <v>0</v>
      </c>
      <c r="AE278" s="1"/>
      <c r="AF278" s="75"/>
      <c r="AG278" s="1" t="s">
        <v>301</v>
      </c>
      <c r="AH278" s="1">
        <v>3.3801547359723502E-2</v>
      </c>
      <c r="AI278" s="1">
        <v>3.4317089910775499E-2</v>
      </c>
      <c r="AJ278" s="1">
        <v>3.9698292973402098E-2</v>
      </c>
      <c r="AK278" s="1">
        <v>5.91575958353052E-2</v>
      </c>
      <c r="AL278" s="1">
        <v>6.5601145038167899E-2</v>
      </c>
      <c r="AM278" s="1">
        <v>5.9686221009549699E-2</v>
      </c>
      <c r="AN278" s="1"/>
      <c r="AO278">
        <f t="shared" si="51"/>
        <v>6.9406471811729459E-2</v>
      </c>
      <c r="AP278">
        <f t="shared" si="52"/>
        <v>0.10445619236789104</v>
      </c>
      <c r="AQ278">
        <f t="shared" si="53"/>
        <v>0.10293471168723096</v>
      </c>
      <c r="AR278">
        <f t="shared" si="54"/>
        <v>3.1851625144409521E-2</v>
      </c>
      <c r="AS278">
        <f t="shared" si="55"/>
        <v>3.7289687656687609E-2</v>
      </c>
      <c r="AT278">
        <f t="shared" si="56"/>
        <v>3.1766666551110212E-2</v>
      </c>
      <c r="AV278">
        <f t="shared" si="57"/>
        <v>9.2265791955617141E-2</v>
      </c>
      <c r="AW278">
        <f t="shared" si="58"/>
        <v>1.9811363253092139E-2</v>
      </c>
      <c r="AX278">
        <f t="shared" si="59"/>
        <v>3.3635993117402445E-2</v>
      </c>
      <c r="AY278">
        <f t="shared" si="60"/>
        <v>3.1644774182233485E-3</v>
      </c>
      <c r="AZ278" t="s">
        <v>1137</v>
      </c>
      <c r="BA278" t="s">
        <v>4491</v>
      </c>
      <c r="BB278">
        <f>SUMPRODUCT((Model_rxn!A$2:A$1901=AG278)*(Model_rxn!V$2:V$1901))</f>
        <v>1</v>
      </c>
      <c r="BC278">
        <v>0</v>
      </c>
      <c r="BD278">
        <v>0</v>
      </c>
    </row>
    <row r="279" spans="1:56">
      <c r="A279" s="1" t="s">
        <v>288</v>
      </c>
      <c r="B279" s="1">
        <v>0</v>
      </c>
      <c r="C279" s="1">
        <v>0</v>
      </c>
      <c r="D279" s="1">
        <v>0</v>
      </c>
      <c r="E279" s="1">
        <v>0</v>
      </c>
      <c r="F279" s="1">
        <v>0</v>
      </c>
      <c r="G279" s="1">
        <v>0</v>
      </c>
      <c r="H279" s="1"/>
      <c r="I279" s="1">
        <v>0</v>
      </c>
      <c r="J279" s="1">
        <v>0</v>
      </c>
      <c r="K279" s="1">
        <v>0</v>
      </c>
      <c r="L279" s="1">
        <v>0</v>
      </c>
      <c r="M279" s="1">
        <v>0</v>
      </c>
      <c r="N279" s="1">
        <v>0</v>
      </c>
      <c r="O279" s="1"/>
      <c r="P279" s="1">
        <v>0</v>
      </c>
      <c r="Q279" s="1">
        <v>0</v>
      </c>
      <c r="R279" s="1">
        <v>0</v>
      </c>
      <c r="S279" s="1">
        <v>0</v>
      </c>
      <c r="T279" s="1" t="str">
        <f t="shared" si="49"/>
        <v>NA</v>
      </c>
      <c r="U279" s="1" t="str">
        <f t="shared" si="50"/>
        <v>NA</v>
      </c>
      <c r="V279" s="1" t="s">
        <v>1137</v>
      </c>
      <c r="W279" s="1" t="s">
        <v>5514</v>
      </c>
      <c r="X279" s="1">
        <f>SUMPRODUCT((Model_rxn!A$2:A$1901=Normalized_Fluxes!A279)*(Model_rxn!T$2:T$1901))</f>
        <v>0</v>
      </c>
      <c r="Y279" s="1">
        <f>SUMPRODUCT((Model_rxn!A$2:A$1901=Normalized_Fluxes!A279)*(Model_rxn!D$2:D$1901))</f>
        <v>0</v>
      </c>
      <c r="Z279" s="1">
        <f>SUMPRODUCT((Model_rxn!A$2:A$1901=Normalized_Fluxes!A279)*(Model_rxn!U$2:U$1901))</f>
        <v>0</v>
      </c>
      <c r="AA279" s="1">
        <f>SUMPRODUCT((Model_rxn!A$2:A$1901=Normalized_Fluxes!A279)*(Model_rxn!S$2:S$1901))</f>
        <v>0</v>
      </c>
      <c r="AB279" s="1">
        <f>SUMPRODUCT((Model_rxn!A$2:A$1901=Normalized_Fluxes!A279)*(Model_rxn!V$2:V$1901))</f>
        <v>1</v>
      </c>
      <c r="AC279" s="1">
        <f>SUMPRODUCT((Model_rxn!A$2:A$1901=Normalized_Fluxes!A279)*(Model_rxn!Z$2:Z$1901))</f>
        <v>0</v>
      </c>
      <c r="AD279" s="1">
        <f>SUMPRODUCT((Model_rxn!A$2:A$1901=Normalized_Fluxes!A279)*(Model_rxn!AA$2:AA$1901))</f>
        <v>0</v>
      </c>
      <c r="AE279" s="1"/>
      <c r="AF279" s="75"/>
      <c r="AG279" s="1" t="s">
        <v>302</v>
      </c>
      <c r="AH279" s="1">
        <v>0</v>
      </c>
      <c r="AI279" s="1">
        <v>0</v>
      </c>
      <c r="AJ279" s="1">
        <v>0</v>
      </c>
      <c r="AK279" s="1">
        <v>0</v>
      </c>
      <c r="AL279" s="1">
        <v>0</v>
      </c>
      <c r="AM279" s="1">
        <v>0</v>
      </c>
      <c r="AN279" s="1"/>
      <c r="AO279">
        <f t="shared" si="51"/>
        <v>0</v>
      </c>
      <c r="AP279">
        <f t="shared" si="52"/>
        <v>0</v>
      </c>
      <c r="AQ279">
        <f t="shared" si="53"/>
        <v>0</v>
      </c>
      <c r="AR279">
        <f t="shared" si="54"/>
        <v>0</v>
      </c>
      <c r="AS279">
        <f t="shared" si="55"/>
        <v>0</v>
      </c>
      <c r="AT279">
        <f t="shared" si="56"/>
        <v>0</v>
      </c>
      <c r="AV279">
        <f t="shared" si="57"/>
        <v>0</v>
      </c>
      <c r="AW279">
        <f t="shared" si="58"/>
        <v>0</v>
      </c>
      <c r="AX279">
        <f t="shared" si="59"/>
        <v>0</v>
      </c>
      <c r="AY279">
        <f t="shared" si="60"/>
        <v>0</v>
      </c>
      <c r="AZ279" t="s">
        <v>1137</v>
      </c>
      <c r="BA279" t="s">
        <v>5514</v>
      </c>
      <c r="BB279">
        <f>SUMPRODUCT((Model_rxn!A$2:A$1901=AG279)*(Model_rxn!V$2:V$1901))</f>
        <v>1</v>
      </c>
      <c r="BC279">
        <v>0</v>
      </c>
      <c r="BD279">
        <v>0</v>
      </c>
    </row>
    <row r="280" spans="1:56">
      <c r="A280" s="1" t="s">
        <v>289</v>
      </c>
      <c r="B280" s="1">
        <v>4.1894775013323398E-3</v>
      </c>
      <c r="C280" s="1">
        <v>2.65189455476797E-3</v>
      </c>
      <c r="D280" s="1">
        <v>2.07320060582271E-3</v>
      </c>
      <c r="E280" s="1">
        <v>7.2797998935611201E-3</v>
      </c>
      <c r="F280" s="1">
        <v>4.1139941973042504E-3</v>
      </c>
      <c r="G280" s="1">
        <v>8.2956433708974708E-3</v>
      </c>
      <c r="H280" s="1"/>
      <c r="I280" s="1">
        <v>2.5638100000002725E-3</v>
      </c>
      <c r="J280" s="1">
        <v>2.5444899999999982E-3</v>
      </c>
      <c r="K280" s="1">
        <v>2.5444900000000047E-3</v>
      </c>
      <c r="L280" s="1">
        <v>2.5444899999999999E-3</v>
      </c>
      <c r="M280" s="1">
        <v>2.5638100017081529E-3</v>
      </c>
      <c r="N280" s="1">
        <v>2.5638100054806057E-3</v>
      </c>
      <c r="O280" s="1"/>
      <c r="P280" s="1">
        <v>2.5509300000000918E-3</v>
      </c>
      <c r="Q280" s="1">
        <v>1.1154407200900046E-5</v>
      </c>
      <c r="R280" s="1">
        <v>2.5573700023962527E-3</v>
      </c>
      <c r="S280" s="1">
        <v>1.1154409275959598E-5</v>
      </c>
      <c r="T280" s="1">
        <f t="shared" si="49"/>
        <v>0.9974817869959659</v>
      </c>
      <c r="U280" s="1">
        <f t="shared" si="50"/>
        <v>0.51851840827837825</v>
      </c>
      <c r="V280" s="1" t="s">
        <v>1243</v>
      </c>
      <c r="W280" s="1" t="s">
        <v>3708</v>
      </c>
      <c r="X280" s="1">
        <f>SUMPRODUCT((Model_rxn!A$2:A$1901=Normalized_Fluxes!A280)*(Model_rxn!T$2:T$1901))</f>
        <v>0</v>
      </c>
      <c r="Y280" s="1">
        <f>SUMPRODUCT((Model_rxn!A$2:A$1901=Normalized_Fluxes!A280)*(Model_rxn!D$2:D$1901))</f>
        <v>0</v>
      </c>
      <c r="Z280" s="1">
        <f>SUMPRODUCT((Model_rxn!A$2:A$1901=Normalized_Fluxes!A280)*(Model_rxn!U$2:U$1901))</f>
        <v>0</v>
      </c>
      <c r="AA280" s="1">
        <f>SUMPRODUCT((Model_rxn!A$2:A$1901=Normalized_Fluxes!A280)*(Model_rxn!S$2:S$1901))</f>
        <v>0</v>
      </c>
      <c r="AB280" s="1">
        <f>SUMPRODUCT((Model_rxn!A$2:A$1901=Normalized_Fluxes!A280)*(Model_rxn!V$2:V$1901))</f>
        <v>1</v>
      </c>
      <c r="AC280" s="1">
        <f>SUMPRODUCT((Model_rxn!A$2:A$1901=Normalized_Fluxes!A280)*(Model_rxn!Z$2:Z$1901))</f>
        <v>0</v>
      </c>
      <c r="AD280" s="1">
        <f>SUMPRODUCT((Model_rxn!A$2:A$1901=Normalized_Fluxes!A280)*(Model_rxn!AA$2:AA$1901))</f>
        <v>0</v>
      </c>
      <c r="AE280" s="1"/>
      <c r="AF280" s="75"/>
      <c r="AG280" s="1" t="s">
        <v>303</v>
      </c>
      <c r="AH280" s="1">
        <v>5.5695548071525904E-3</v>
      </c>
      <c r="AI280" s="1">
        <v>3.7571638094959698E-3</v>
      </c>
      <c r="AJ280" s="1">
        <v>4.4105611596023603E-3</v>
      </c>
      <c r="AK280" s="1">
        <v>2.1240404756099399E-2</v>
      </c>
      <c r="AL280" s="1">
        <v>2.0119007043831499E-2</v>
      </c>
      <c r="AM280" s="1">
        <v>2.1487520636583199E-2</v>
      </c>
      <c r="AN280" s="1"/>
      <c r="AO280">
        <f t="shared" si="51"/>
        <v>1.1436255997769229E-2</v>
      </c>
      <c r="AP280">
        <f t="shared" si="52"/>
        <v>1.1436256007219247E-2</v>
      </c>
      <c r="AQ280">
        <f t="shared" si="53"/>
        <v>1.1436256003419302E-2</v>
      </c>
      <c r="AR280">
        <f t="shared" si="54"/>
        <v>1.1436255998135946E-2</v>
      </c>
      <c r="AS280">
        <f t="shared" si="55"/>
        <v>1.1436256001182248E-2</v>
      </c>
      <c r="AT280">
        <f t="shared" si="56"/>
        <v>1.1436255998905093E-2</v>
      </c>
      <c r="AV280">
        <f t="shared" si="57"/>
        <v>1.1436256002802592E-2</v>
      </c>
      <c r="AW280">
        <f t="shared" si="58"/>
        <v>4.7550976620778035E-12</v>
      </c>
      <c r="AX280">
        <f t="shared" si="59"/>
        <v>1.1436255999407762E-2</v>
      </c>
      <c r="AY280">
        <f t="shared" si="60"/>
        <v>1.5841384703214916E-12</v>
      </c>
      <c r="AZ280" t="s">
        <v>1243</v>
      </c>
      <c r="BA280" t="s">
        <v>2041</v>
      </c>
      <c r="BB280">
        <f>SUMPRODUCT((Model_rxn!A$2:A$1901=AG280)*(Model_rxn!V$2:V$1901))</f>
        <v>1</v>
      </c>
      <c r="BC280">
        <v>0</v>
      </c>
      <c r="BD280">
        <v>0</v>
      </c>
    </row>
    <row r="281" spans="1:56">
      <c r="A281" s="1" t="s">
        <v>290</v>
      </c>
      <c r="B281" s="1">
        <v>0.405268490374873</v>
      </c>
      <c r="C281" s="1">
        <v>0.216977138018628</v>
      </c>
      <c r="D281" s="1">
        <v>0.21361932164966399</v>
      </c>
      <c r="E281" s="1">
        <v>1.02442052980132</v>
      </c>
      <c r="F281" s="1">
        <v>0.89285714285714202</v>
      </c>
      <c r="G281" s="1">
        <v>1.48840824493837E-2</v>
      </c>
      <c r="H281" s="1"/>
      <c r="I281" s="1">
        <v>0.2480097835536007</v>
      </c>
      <c r="J281" s="1">
        <v>0.20818933276376994</v>
      </c>
      <c r="K281" s="1">
        <v>0.26218023775304478</v>
      </c>
      <c r="L281" s="1">
        <v>0.35806311052309092</v>
      </c>
      <c r="M281" s="1">
        <v>0.55642180401072994</v>
      </c>
      <c r="N281" s="1">
        <v>4.5999999999999817E-3</v>
      </c>
      <c r="O281" s="1"/>
      <c r="P281" s="1">
        <v>0.23945978469013848</v>
      </c>
      <c r="Q281" s="1">
        <v>2.7992522498233873E-2</v>
      </c>
      <c r="R281" s="1">
        <v>0.30636163817794027</v>
      </c>
      <c r="S281" s="1">
        <v>0.27952031684191836</v>
      </c>
      <c r="T281" s="1">
        <f t="shared" si="49"/>
        <v>0.78162457321453538</v>
      </c>
      <c r="U281" s="1">
        <f t="shared" si="50"/>
        <v>0.71929382587931701</v>
      </c>
      <c r="V281" s="1" t="s">
        <v>1243</v>
      </c>
      <c r="W281" s="1" t="s">
        <v>3859</v>
      </c>
      <c r="X281" s="1">
        <f>SUMPRODUCT((Model_rxn!A$2:A$1901=Normalized_Fluxes!A281)*(Model_rxn!T$2:T$1901))</f>
        <v>0</v>
      </c>
      <c r="Y281" s="1">
        <f>SUMPRODUCT((Model_rxn!A$2:A$1901=Normalized_Fluxes!A281)*(Model_rxn!D$2:D$1901))</f>
        <v>0</v>
      </c>
      <c r="Z281" s="1">
        <f>SUMPRODUCT((Model_rxn!A$2:A$1901=Normalized_Fluxes!A281)*(Model_rxn!U$2:U$1901))</f>
        <v>0</v>
      </c>
      <c r="AA281" s="1">
        <f>SUMPRODUCT((Model_rxn!A$2:A$1901=Normalized_Fluxes!A281)*(Model_rxn!S$2:S$1901))</f>
        <v>0</v>
      </c>
      <c r="AB281" s="1">
        <f>SUMPRODUCT((Model_rxn!A$2:A$1901=Normalized_Fluxes!A281)*(Model_rxn!V$2:V$1901))</f>
        <v>1</v>
      </c>
      <c r="AC281" s="1">
        <f>SUMPRODUCT((Model_rxn!A$2:A$1901=Normalized_Fluxes!A281)*(Model_rxn!Z$2:Z$1901))</f>
        <v>0</v>
      </c>
      <c r="AD281" s="1">
        <f>SUMPRODUCT((Model_rxn!A$2:A$1901=Normalized_Fluxes!A281)*(Model_rxn!AA$2:AA$1901))</f>
        <v>0</v>
      </c>
      <c r="AE281" s="1"/>
      <c r="AF281" s="75"/>
      <c r="AG281" s="1" t="s">
        <v>304</v>
      </c>
      <c r="AH281" s="1">
        <v>9.3893187135108705E-2</v>
      </c>
      <c r="AI281" s="1">
        <v>6.46745155972894E-2</v>
      </c>
      <c r="AJ281" s="1">
        <v>7.7978789762710193E-2</v>
      </c>
      <c r="AK281" s="1">
        <v>0.26029342169931602</v>
      </c>
      <c r="AL281" s="1">
        <v>0.260913645033724</v>
      </c>
      <c r="AM281" s="1">
        <v>0.17586118690087399</v>
      </c>
      <c r="AN281" s="1"/>
      <c r="AO281">
        <f t="shared" si="51"/>
        <v>0.19279575508343441</v>
      </c>
      <c r="AP281">
        <f t="shared" si="52"/>
        <v>0.19685974714334298</v>
      </c>
      <c r="AQ281">
        <f t="shared" si="53"/>
        <v>0.20219318365456382</v>
      </c>
      <c r="AR281">
        <f t="shared" si="54"/>
        <v>0.14014715064830949</v>
      </c>
      <c r="AS281">
        <f t="shared" si="55"/>
        <v>0.1483112577229361</v>
      </c>
      <c r="AT281">
        <f t="shared" si="56"/>
        <v>9.3598213944030742E-2</v>
      </c>
      <c r="AV281">
        <f t="shared" si="57"/>
        <v>0.1972828952937804</v>
      </c>
      <c r="AW281">
        <f t="shared" si="58"/>
        <v>4.7129827821968309E-3</v>
      </c>
      <c r="AX281">
        <f t="shared" si="59"/>
        <v>0.12735220743842543</v>
      </c>
      <c r="AY281">
        <f t="shared" si="60"/>
        <v>2.9515457284213405E-2</v>
      </c>
      <c r="AZ281" t="s">
        <v>1137</v>
      </c>
      <c r="BA281" t="s">
        <v>3997</v>
      </c>
      <c r="BB281">
        <f>SUMPRODUCT((Model_rxn!A$2:A$1901=AG281)*(Model_rxn!V$2:V$1901))</f>
        <v>1</v>
      </c>
      <c r="BC281">
        <v>0</v>
      </c>
      <c r="BD281">
        <v>0</v>
      </c>
    </row>
    <row r="282" spans="1:56">
      <c r="A282" s="1" t="s">
        <v>291</v>
      </c>
      <c r="B282" s="1">
        <v>0</v>
      </c>
      <c r="C282" s="1">
        <v>0</v>
      </c>
      <c r="D282" s="1">
        <v>0</v>
      </c>
      <c r="E282" s="1">
        <v>0</v>
      </c>
      <c r="F282" s="1">
        <v>0</v>
      </c>
      <c r="G282" s="1">
        <v>0</v>
      </c>
      <c r="H282" s="1"/>
      <c r="I282" s="1">
        <v>0</v>
      </c>
      <c r="J282" s="1">
        <v>0</v>
      </c>
      <c r="K282" s="1">
        <v>0</v>
      </c>
      <c r="L282" s="1">
        <v>0</v>
      </c>
      <c r="M282" s="1">
        <v>0</v>
      </c>
      <c r="N282" s="1">
        <v>0</v>
      </c>
      <c r="O282" s="1"/>
      <c r="P282" s="1">
        <v>0</v>
      </c>
      <c r="Q282" s="1">
        <v>0</v>
      </c>
      <c r="R282" s="1">
        <v>0</v>
      </c>
      <c r="S282" s="1">
        <v>0</v>
      </c>
      <c r="T282" s="1" t="str">
        <f t="shared" si="49"/>
        <v>NA</v>
      </c>
      <c r="U282" s="1" t="str">
        <f t="shared" si="50"/>
        <v>NA</v>
      </c>
      <c r="V282" s="1" t="s">
        <v>1137</v>
      </c>
      <c r="W282" s="1" t="s">
        <v>3413</v>
      </c>
      <c r="X282" s="1">
        <f>SUMPRODUCT((Model_rxn!A$2:A$1901=Normalized_Fluxes!A282)*(Model_rxn!T$2:T$1901))</f>
        <v>0</v>
      </c>
      <c r="Y282" s="1">
        <f>SUMPRODUCT((Model_rxn!A$2:A$1901=Normalized_Fluxes!A282)*(Model_rxn!D$2:D$1901))</f>
        <v>0</v>
      </c>
      <c r="Z282" s="1">
        <f>SUMPRODUCT((Model_rxn!A$2:A$1901=Normalized_Fluxes!A282)*(Model_rxn!U$2:U$1901))</f>
        <v>0</v>
      </c>
      <c r="AA282" s="1">
        <f>SUMPRODUCT((Model_rxn!A$2:A$1901=Normalized_Fluxes!A282)*(Model_rxn!S$2:S$1901))</f>
        <v>0</v>
      </c>
      <c r="AB282" s="1">
        <f>SUMPRODUCT((Model_rxn!A$2:A$1901=Normalized_Fluxes!A282)*(Model_rxn!V$2:V$1901))</f>
        <v>1</v>
      </c>
      <c r="AC282" s="1">
        <f>SUMPRODUCT((Model_rxn!A$2:A$1901=Normalized_Fluxes!A282)*(Model_rxn!Z$2:Z$1901))</f>
        <v>0</v>
      </c>
      <c r="AD282" s="1">
        <f>SUMPRODUCT((Model_rxn!A$2:A$1901=Normalized_Fluxes!A282)*(Model_rxn!AA$2:AA$1901))</f>
        <v>0</v>
      </c>
      <c r="AE282" s="1"/>
      <c r="AF282" s="75"/>
      <c r="AG282" s="1" t="s">
        <v>305</v>
      </c>
      <c r="AH282" s="1">
        <v>0</v>
      </c>
      <c r="AI282" s="1">
        <v>0</v>
      </c>
      <c r="AJ282" s="1">
        <v>0</v>
      </c>
      <c r="AK282" s="1">
        <v>0</v>
      </c>
      <c r="AL282" s="1">
        <v>0</v>
      </c>
      <c r="AM282" s="1">
        <v>0</v>
      </c>
      <c r="AN282" s="1"/>
      <c r="AO282">
        <f t="shared" si="51"/>
        <v>0</v>
      </c>
      <c r="AP282">
        <f t="shared" si="52"/>
        <v>0</v>
      </c>
      <c r="AQ282">
        <f t="shared" si="53"/>
        <v>0</v>
      </c>
      <c r="AR282">
        <f t="shared" si="54"/>
        <v>0</v>
      </c>
      <c r="AS282">
        <f t="shared" si="55"/>
        <v>0</v>
      </c>
      <c r="AT282">
        <f t="shared" si="56"/>
        <v>0</v>
      </c>
      <c r="AV282">
        <f t="shared" si="57"/>
        <v>0</v>
      </c>
      <c r="AW282">
        <f t="shared" si="58"/>
        <v>0</v>
      </c>
      <c r="AX282">
        <f t="shared" si="59"/>
        <v>0</v>
      </c>
      <c r="AY282">
        <f t="shared" si="60"/>
        <v>0</v>
      </c>
      <c r="AZ282" t="s">
        <v>1137</v>
      </c>
      <c r="BA282" t="s">
        <v>5514</v>
      </c>
      <c r="BB282">
        <f>SUMPRODUCT((Model_rxn!A$2:A$1901=AG282)*(Model_rxn!V$2:V$1901))</f>
        <v>1</v>
      </c>
      <c r="BC282">
        <v>0</v>
      </c>
      <c r="BD282">
        <v>0</v>
      </c>
    </row>
    <row r="283" spans="1:56">
      <c r="A283" s="1" t="s">
        <v>292</v>
      </c>
      <c r="B283" s="1">
        <v>9.9189027495784302E-2</v>
      </c>
      <c r="C283" s="1">
        <v>6.3262319331936406E-2</v>
      </c>
      <c r="D283" s="1">
        <v>4.94572751880007E-2</v>
      </c>
      <c r="E283" s="1">
        <v>0.17366340027020899</v>
      </c>
      <c r="F283" s="1">
        <v>9.7401903495675596E-2</v>
      </c>
      <c r="G283" s="1">
        <v>0.19640558909568401</v>
      </c>
      <c r="H283" s="1"/>
      <c r="I283" s="1">
        <v>6.0700128000000138E-2</v>
      </c>
      <c r="J283" s="1">
        <v>6.0700127999999992E-2</v>
      </c>
      <c r="K283" s="1">
        <v>6.0700128000000048E-2</v>
      </c>
      <c r="L283" s="1">
        <v>6.070012799999968E-2</v>
      </c>
      <c r="M283" s="1">
        <v>6.0700128000000034E-2</v>
      </c>
      <c r="N283" s="1">
        <v>6.0700127999999916E-2</v>
      </c>
      <c r="O283" s="1"/>
      <c r="P283" s="1">
        <v>6.0700128000000055E-2</v>
      </c>
      <c r="Q283" s="1">
        <v>7.3761453977629412E-17</v>
      </c>
      <c r="R283" s="1">
        <v>6.0700127999999874E-2</v>
      </c>
      <c r="S283" s="1">
        <v>1.8021096994142661E-16</v>
      </c>
      <c r="T283" s="1">
        <f t="shared" si="49"/>
        <v>1.0000000000000029</v>
      </c>
      <c r="U283" s="1">
        <f t="shared" si="50"/>
        <v>0.21856795010890734</v>
      </c>
      <c r="V283" s="1" t="s">
        <v>1243</v>
      </c>
      <c r="W283" s="1" t="s">
        <v>4256</v>
      </c>
      <c r="X283" s="1">
        <f>SUMPRODUCT((Model_rxn!A$2:A$1901=Normalized_Fluxes!A283)*(Model_rxn!T$2:T$1901))</f>
        <v>0</v>
      </c>
      <c r="Y283" s="1">
        <f>SUMPRODUCT((Model_rxn!A$2:A$1901=Normalized_Fluxes!A283)*(Model_rxn!D$2:D$1901))</f>
        <v>0</v>
      </c>
      <c r="Z283" s="1">
        <f>SUMPRODUCT((Model_rxn!A$2:A$1901=Normalized_Fluxes!A283)*(Model_rxn!U$2:U$1901))</f>
        <v>0</v>
      </c>
      <c r="AA283" s="1">
        <f>SUMPRODUCT((Model_rxn!A$2:A$1901=Normalized_Fluxes!A283)*(Model_rxn!S$2:S$1901))</f>
        <v>0</v>
      </c>
      <c r="AB283" s="1">
        <f>SUMPRODUCT((Model_rxn!A$2:A$1901=Normalized_Fluxes!A283)*(Model_rxn!V$2:V$1901))</f>
        <v>1</v>
      </c>
      <c r="AC283" s="1">
        <f>SUMPRODUCT((Model_rxn!A$2:A$1901=Normalized_Fluxes!A283)*(Model_rxn!Z$2:Z$1901))</f>
        <v>1</v>
      </c>
      <c r="AD283" s="1">
        <f>SUMPRODUCT((Model_rxn!A$2:A$1901=Normalized_Fluxes!A283)*(Model_rxn!AA$2:AA$1901))</f>
        <v>0</v>
      </c>
      <c r="AE283" s="1"/>
      <c r="AF283" s="75"/>
      <c r="AG283" s="1" t="s">
        <v>306</v>
      </c>
      <c r="AH283" s="1">
        <v>5.5695548071525904E-3</v>
      </c>
      <c r="AI283" s="1">
        <v>3.7571638094959698E-3</v>
      </c>
      <c r="AJ283" s="1">
        <v>4.4105611596023603E-3</v>
      </c>
      <c r="AK283" s="1">
        <v>2.1240404756099399E-2</v>
      </c>
      <c r="AL283" s="1">
        <v>2.0119007043831499E-2</v>
      </c>
      <c r="AM283" s="1">
        <v>2.1487520636583199E-2</v>
      </c>
      <c r="AN283" s="1"/>
      <c r="AO283">
        <f t="shared" si="51"/>
        <v>1.1436255997769229E-2</v>
      </c>
      <c r="AP283">
        <f t="shared" si="52"/>
        <v>1.1436256007219247E-2</v>
      </c>
      <c r="AQ283">
        <f t="shared" si="53"/>
        <v>1.1436256003419302E-2</v>
      </c>
      <c r="AR283">
        <f t="shared" si="54"/>
        <v>1.1436255998135946E-2</v>
      </c>
      <c r="AS283">
        <f t="shared" si="55"/>
        <v>1.1436256001182248E-2</v>
      </c>
      <c r="AT283">
        <f t="shared" si="56"/>
        <v>1.1436255998905093E-2</v>
      </c>
      <c r="AV283">
        <f t="shared" si="57"/>
        <v>1.1436256002802592E-2</v>
      </c>
      <c r="AW283">
        <f t="shared" si="58"/>
        <v>4.7550976620778035E-12</v>
      </c>
      <c r="AX283">
        <f t="shared" si="59"/>
        <v>1.1436255999407762E-2</v>
      </c>
      <c r="AY283">
        <f t="shared" si="60"/>
        <v>1.5841384703214916E-12</v>
      </c>
      <c r="AZ283" t="s">
        <v>1243</v>
      </c>
      <c r="BA283" t="s">
        <v>2041</v>
      </c>
      <c r="BB283">
        <f>SUMPRODUCT((Model_rxn!A$2:A$1901=AG283)*(Model_rxn!V$2:V$1901))</f>
        <v>1</v>
      </c>
      <c r="BC283">
        <v>0</v>
      </c>
      <c r="BD283">
        <v>0</v>
      </c>
    </row>
    <row r="284" spans="1:56">
      <c r="A284" s="1" t="s">
        <v>293</v>
      </c>
      <c r="B284" s="1">
        <v>0.112172528592054</v>
      </c>
      <c r="C284" s="1">
        <v>7.1443691791500896E-2</v>
      </c>
      <c r="D284" s="1">
        <v>4.7955357920727602E-2</v>
      </c>
      <c r="E284" s="1">
        <v>0.28973509934439701</v>
      </c>
      <c r="F284" s="1">
        <v>0.29614568599208702</v>
      </c>
      <c r="G284" s="1">
        <v>0.28747870528604802</v>
      </c>
      <c r="H284" s="1"/>
      <c r="I284" s="1">
        <v>6.8645565094493349E-2</v>
      </c>
      <c r="J284" s="1">
        <v>6.8550146158606107E-2</v>
      </c>
      <c r="K284" s="1">
        <v>5.885678806624231E-2</v>
      </c>
      <c r="L284" s="1">
        <v>0.10127037469572378</v>
      </c>
      <c r="M284" s="1">
        <v>0.18455574687167783</v>
      </c>
      <c r="N284" s="1">
        <v>8.8846729303798763E-2</v>
      </c>
      <c r="O284" s="1"/>
      <c r="P284" s="1">
        <v>6.5350833106447251E-2</v>
      </c>
      <c r="Q284" s="1">
        <v>5.6242103384821322E-3</v>
      </c>
      <c r="R284" s="1">
        <v>0.12489095029040014</v>
      </c>
      <c r="S284" s="1">
        <v>5.2043277226938828E-2</v>
      </c>
      <c r="T284" s="1">
        <f t="shared" si="49"/>
        <v>0.523263158415334</v>
      </c>
      <c r="U284" s="1">
        <f t="shared" si="50"/>
        <v>0.18472158971287642</v>
      </c>
      <c r="V284" s="1" t="s">
        <v>1137</v>
      </c>
      <c r="W284" s="1" t="s">
        <v>6789</v>
      </c>
      <c r="X284" s="1">
        <f>SUMPRODUCT((Model_rxn!A$2:A$1901=Normalized_Fluxes!A284)*(Model_rxn!T$2:T$1901))</f>
        <v>0</v>
      </c>
      <c r="Y284" s="1">
        <f>SUMPRODUCT((Model_rxn!A$2:A$1901=Normalized_Fluxes!A284)*(Model_rxn!D$2:D$1901))</f>
        <v>1</v>
      </c>
      <c r="Z284" s="1">
        <f>SUMPRODUCT((Model_rxn!A$2:A$1901=Normalized_Fluxes!A284)*(Model_rxn!U$2:U$1901))</f>
        <v>0</v>
      </c>
      <c r="AA284" s="1">
        <f>SUMPRODUCT((Model_rxn!A$2:A$1901=Normalized_Fluxes!A284)*(Model_rxn!S$2:S$1901))</f>
        <v>0</v>
      </c>
      <c r="AB284" s="1">
        <f>SUMPRODUCT((Model_rxn!A$2:A$1901=Normalized_Fluxes!A284)*(Model_rxn!V$2:V$1901))</f>
        <v>1</v>
      </c>
      <c r="AC284" s="1">
        <f>SUMPRODUCT((Model_rxn!A$2:A$1901=Normalized_Fluxes!A284)*(Model_rxn!Z$2:Z$1901))</f>
        <v>0</v>
      </c>
      <c r="AD284" s="1">
        <f>SUMPRODUCT((Model_rxn!A$2:A$1901=Normalized_Fluxes!A284)*(Model_rxn!AA$2:AA$1901))</f>
        <v>0</v>
      </c>
      <c r="AE284" s="1"/>
      <c r="AF284" s="75"/>
      <c r="AG284" s="1" t="s">
        <v>307</v>
      </c>
      <c r="AH284" s="1">
        <v>5.1211860883539602E-3</v>
      </c>
      <c r="AI284" s="1">
        <v>3.6151045643142898E-3</v>
      </c>
      <c r="AJ284" s="1">
        <v>4.1821964259725003E-3</v>
      </c>
      <c r="AK284" s="1">
        <v>1.7876739549448298E-2</v>
      </c>
      <c r="AL284" s="1">
        <v>1.70832129263798E-2</v>
      </c>
      <c r="AM284" s="1">
        <v>1.82008949042704E-2</v>
      </c>
      <c r="AN284" s="1"/>
      <c r="AO284">
        <f t="shared" si="51"/>
        <v>1.0515597232909272E-2</v>
      </c>
      <c r="AP284">
        <f t="shared" si="52"/>
        <v>1.1003848484293605E-2</v>
      </c>
      <c r="AQ284">
        <f t="shared" si="53"/>
        <v>1.0844123288003292E-2</v>
      </c>
      <c r="AR284">
        <f t="shared" si="54"/>
        <v>9.6251918099999629E-3</v>
      </c>
      <c r="AS284">
        <f t="shared" si="55"/>
        <v>9.7106182190380558E-3</v>
      </c>
      <c r="AT284">
        <f t="shared" si="56"/>
        <v>9.6870223910347861E-3</v>
      </c>
      <c r="AV284">
        <f t="shared" si="57"/>
        <v>1.0787856335068723E-2</v>
      </c>
      <c r="AW284">
        <f t="shared" si="58"/>
        <v>2.4894135577279591E-4</v>
      </c>
      <c r="AX284">
        <f t="shared" si="59"/>
        <v>9.6742774733575999E-3</v>
      </c>
      <c r="AY284">
        <f t="shared" si="60"/>
        <v>4.4116238906263847E-5</v>
      </c>
      <c r="AZ284" t="s">
        <v>1243</v>
      </c>
      <c r="BA284" t="s">
        <v>6677</v>
      </c>
      <c r="BB284">
        <f>SUMPRODUCT((Model_rxn!A$2:A$1901=AG284)*(Model_rxn!V$2:V$1901))</f>
        <v>1</v>
      </c>
      <c r="BC284">
        <v>0</v>
      </c>
      <c r="BD284">
        <v>0</v>
      </c>
    </row>
    <row r="285" spans="1:56">
      <c r="A285" s="1" t="s">
        <v>294</v>
      </c>
      <c r="B285" s="1">
        <v>0</v>
      </c>
      <c r="C285" s="1">
        <v>0</v>
      </c>
      <c r="D285" s="1">
        <v>0</v>
      </c>
      <c r="E285" s="1">
        <v>0</v>
      </c>
      <c r="F285" s="1">
        <v>0</v>
      </c>
      <c r="G285" s="1">
        <v>0</v>
      </c>
      <c r="H285" s="1"/>
      <c r="I285" s="1">
        <v>0</v>
      </c>
      <c r="J285" s="1">
        <v>0</v>
      </c>
      <c r="K285" s="1">
        <v>0</v>
      </c>
      <c r="L285" s="1">
        <v>0</v>
      </c>
      <c r="M285" s="1">
        <v>0</v>
      </c>
      <c r="N285" s="1">
        <v>0</v>
      </c>
      <c r="O285" s="1"/>
      <c r="P285" s="1">
        <v>0</v>
      </c>
      <c r="Q285" s="1">
        <v>0</v>
      </c>
      <c r="R285" s="1">
        <v>0</v>
      </c>
      <c r="S285" s="1">
        <v>0</v>
      </c>
      <c r="T285" s="1" t="str">
        <f t="shared" si="49"/>
        <v>NA</v>
      </c>
      <c r="U285" s="1" t="str">
        <f t="shared" si="50"/>
        <v>NA</v>
      </c>
      <c r="V285" s="1" t="s">
        <v>4035</v>
      </c>
      <c r="W285" s="1" t="s">
        <v>4034</v>
      </c>
      <c r="X285" s="1">
        <f>SUMPRODUCT((Model_rxn!A$2:A$1901=Normalized_Fluxes!A285)*(Model_rxn!T$2:T$1901))</f>
        <v>0</v>
      </c>
      <c r="Y285" s="1">
        <f>SUMPRODUCT((Model_rxn!A$2:A$1901=Normalized_Fluxes!A285)*(Model_rxn!D$2:D$1901))</f>
        <v>0</v>
      </c>
      <c r="Z285" s="1">
        <f>SUMPRODUCT((Model_rxn!A$2:A$1901=Normalized_Fluxes!A285)*(Model_rxn!U$2:U$1901))</f>
        <v>0</v>
      </c>
      <c r="AA285" s="1">
        <f>SUMPRODUCT((Model_rxn!A$2:A$1901=Normalized_Fluxes!A285)*(Model_rxn!S$2:S$1901))</f>
        <v>0</v>
      </c>
      <c r="AB285" s="1">
        <f>SUMPRODUCT((Model_rxn!A$2:A$1901=Normalized_Fluxes!A285)*(Model_rxn!V$2:V$1901))</f>
        <v>1</v>
      </c>
      <c r="AC285" s="1">
        <f>SUMPRODUCT((Model_rxn!A$2:A$1901=Normalized_Fluxes!A285)*(Model_rxn!Z$2:Z$1901))</f>
        <v>0</v>
      </c>
      <c r="AD285" s="1">
        <f>SUMPRODUCT((Model_rxn!A$2:A$1901=Normalized_Fluxes!A285)*(Model_rxn!AA$2:AA$1901))</f>
        <v>0</v>
      </c>
      <c r="AE285" s="1"/>
      <c r="AF285" s="75"/>
      <c r="AG285" s="1" t="s">
        <v>308</v>
      </c>
      <c r="AH285" s="1">
        <v>0</v>
      </c>
      <c r="AI285" s="1">
        <v>0</v>
      </c>
      <c r="AJ285" s="1">
        <v>0</v>
      </c>
      <c r="AK285" s="1">
        <v>0</v>
      </c>
      <c r="AL285" s="1">
        <v>0</v>
      </c>
      <c r="AM285" s="1">
        <v>0</v>
      </c>
      <c r="AN285" s="2"/>
      <c r="AO285">
        <f t="shared" si="51"/>
        <v>0</v>
      </c>
      <c r="AP285">
        <f t="shared" si="52"/>
        <v>0</v>
      </c>
      <c r="AQ285">
        <f t="shared" si="53"/>
        <v>0</v>
      </c>
      <c r="AR285">
        <f t="shared" si="54"/>
        <v>0</v>
      </c>
      <c r="AS285">
        <f t="shared" si="55"/>
        <v>0</v>
      </c>
      <c r="AT285">
        <f t="shared" si="56"/>
        <v>0</v>
      </c>
      <c r="AV285">
        <f t="shared" si="57"/>
        <v>0</v>
      </c>
      <c r="AW285">
        <f t="shared" si="58"/>
        <v>0</v>
      </c>
      <c r="AX285">
        <f t="shared" si="59"/>
        <v>0</v>
      </c>
      <c r="AY285">
        <f t="shared" si="60"/>
        <v>0</v>
      </c>
      <c r="AZ285" t="s">
        <v>4035</v>
      </c>
      <c r="BA285" t="s">
        <v>4034</v>
      </c>
      <c r="BB285">
        <f>SUMPRODUCT((Model_rxn!A$2:A$1901=AG285)*(Model_rxn!V$2:V$1901))</f>
        <v>0</v>
      </c>
      <c r="BC285">
        <v>0</v>
      </c>
      <c r="BD285">
        <v>0</v>
      </c>
    </row>
    <row r="286" spans="1:56">
      <c r="A286" s="1" t="s">
        <v>295</v>
      </c>
      <c r="B286" s="1">
        <v>2.1783181357649398E-2</v>
      </c>
      <c r="C286" s="1">
        <v>1.9131033022861899E-2</v>
      </c>
      <c r="D286" s="1">
        <v>1.6163135408492402E-2</v>
      </c>
      <c r="E286" s="1">
        <v>1.5728476821192001E-2</v>
      </c>
      <c r="F286" s="1">
        <v>1.46967821782178E-2</v>
      </c>
      <c r="G286" s="1">
        <v>1.9431431005110699E-2</v>
      </c>
      <c r="H286" s="1"/>
      <c r="I286" s="1">
        <v>1.3330525866006023E-2</v>
      </c>
      <c r="J286" s="1">
        <v>1.8356205803439659E-2</v>
      </c>
      <c r="K286" s="1">
        <v>1.9837412887130847E-2</v>
      </c>
      <c r="L286" s="1">
        <v>5.4975346262131188E-3</v>
      </c>
      <c r="M286" s="1">
        <v>9.158923259087506E-3</v>
      </c>
      <c r="N286" s="1">
        <v>6.0053807769124513E-3</v>
      </c>
      <c r="O286" s="1"/>
      <c r="P286" s="1">
        <v>1.7174714852192175E-2</v>
      </c>
      <c r="Q286" s="1">
        <v>3.4105476579767112E-3</v>
      </c>
      <c r="R286" s="1">
        <v>6.8872795540710257E-3</v>
      </c>
      <c r="S286" s="1">
        <v>1.9836206215153099E-3</v>
      </c>
      <c r="T286" s="1">
        <f t="shared" si="49"/>
        <v>2.4936863267065026</v>
      </c>
      <c r="U286" s="1">
        <f t="shared" si="50"/>
        <v>1.7482711606247058E-2</v>
      </c>
      <c r="V286" s="1" t="s">
        <v>1552</v>
      </c>
      <c r="W286" s="1" t="s">
        <v>2318</v>
      </c>
      <c r="X286" s="1">
        <f>SUMPRODUCT((Model_rxn!A$2:A$1901=Normalized_Fluxes!A286)*(Model_rxn!T$2:T$1901))</f>
        <v>0</v>
      </c>
      <c r="Y286" s="1">
        <f>SUMPRODUCT((Model_rxn!A$2:A$1901=Normalized_Fluxes!A286)*(Model_rxn!D$2:D$1901))</f>
        <v>1</v>
      </c>
      <c r="Z286" s="1">
        <f>SUMPRODUCT((Model_rxn!A$2:A$1901=Normalized_Fluxes!A286)*(Model_rxn!U$2:U$1901))</f>
        <v>1</v>
      </c>
      <c r="AA286" s="1">
        <f>SUMPRODUCT((Model_rxn!A$2:A$1901=Normalized_Fluxes!A286)*(Model_rxn!S$2:S$1901))</f>
        <v>1</v>
      </c>
      <c r="AB286" s="1">
        <f>SUMPRODUCT((Model_rxn!A$2:A$1901=Normalized_Fluxes!A286)*(Model_rxn!V$2:V$1901))</f>
        <v>0</v>
      </c>
      <c r="AC286" s="1">
        <f>SUMPRODUCT((Model_rxn!A$2:A$1901=Normalized_Fluxes!A286)*(Model_rxn!Z$2:Z$1901))</f>
        <v>0</v>
      </c>
      <c r="AD286" s="1">
        <f>SUMPRODUCT((Model_rxn!A$2:A$1901=Normalized_Fluxes!A286)*(Model_rxn!AA$2:AA$1901))</f>
        <v>0</v>
      </c>
      <c r="AE286" s="1"/>
      <c r="AF286" s="75"/>
      <c r="AG286" s="1" t="s">
        <v>309</v>
      </c>
      <c r="AH286" s="1">
        <v>8.4710287157311703E-5</v>
      </c>
      <c r="AI286" s="1">
        <v>5.7144669777519803E-5</v>
      </c>
      <c r="AJ286" s="1">
        <v>6.70825609981727E-5</v>
      </c>
      <c r="AK286" s="1">
        <v>3.2305641940411003E-4</v>
      </c>
      <c r="AL286" s="1">
        <v>3.0600050268569099E-4</v>
      </c>
      <c r="AM286" s="1">
        <v>3.2681495643120499E-4</v>
      </c>
      <c r="AN286" s="1"/>
      <c r="AO286">
        <f t="shared" si="51"/>
        <v>1.7394002988020476E-4</v>
      </c>
      <c r="AP286">
        <f t="shared" si="52"/>
        <v>1.7393999999999786E-4</v>
      </c>
      <c r="AQ286">
        <f t="shared" si="53"/>
        <v>1.7394007546406168E-4</v>
      </c>
      <c r="AR286">
        <f t="shared" si="54"/>
        <v>1.7393999580378268E-4</v>
      </c>
      <c r="AS286">
        <f t="shared" si="55"/>
        <v>1.7393999999999838E-4</v>
      </c>
      <c r="AT286">
        <f t="shared" si="56"/>
        <v>1.7394000774826446E-4</v>
      </c>
      <c r="AV286">
        <f t="shared" si="57"/>
        <v>1.7394003511475478E-4</v>
      </c>
      <c r="AW286">
        <f t="shared" si="58"/>
        <v>3.8003376393331123E-11</v>
      </c>
      <c r="AX286">
        <f t="shared" si="59"/>
        <v>1.7394000118401516E-4</v>
      </c>
      <c r="AY286">
        <f t="shared" si="60"/>
        <v>6.0596273056620111E-12</v>
      </c>
      <c r="AZ286" t="s">
        <v>1500</v>
      </c>
      <c r="BA286" t="s">
        <v>3489</v>
      </c>
      <c r="BB286">
        <f>SUMPRODUCT((Model_rxn!A$2:A$1901=AG286)*(Model_rxn!V$2:V$1901))</f>
        <v>1</v>
      </c>
      <c r="BC286">
        <v>0</v>
      </c>
      <c r="BD286">
        <v>0</v>
      </c>
    </row>
    <row r="287" spans="1:56">
      <c r="A287" s="1" t="s">
        <v>296</v>
      </c>
      <c r="B287" s="1">
        <v>3.9803155304980402E-2</v>
      </c>
      <c r="C287" s="1">
        <v>2.9106689253239799E-2</v>
      </c>
      <c r="D287" s="1">
        <v>2.6157467960729201E-2</v>
      </c>
      <c r="E287" s="1">
        <v>0.13888096614391501</v>
      </c>
      <c r="F287" s="1">
        <v>4.8481818288564599E-2</v>
      </c>
      <c r="G287" s="1">
        <v>0.12011400323535699</v>
      </c>
      <c r="H287" s="1"/>
      <c r="I287" s="1">
        <v>2.4358103742058376E-2</v>
      </c>
      <c r="J287" s="1">
        <v>2.7927837328530655E-2</v>
      </c>
      <c r="K287" s="1">
        <v>3.2103702586457582E-2</v>
      </c>
      <c r="L287" s="1">
        <v>4.8542711985269132E-2</v>
      </c>
      <c r="M287" s="1">
        <v>3.0213501689104767E-2</v>
      </c>
      <c r="N287" s="1">
        <v>3.7121832451654964E-2</v>
      </c>
      <c r="O287" s="1"/>
      <c r="P287" s="1">
        <v>2.8129881219015537E-2</v>
      </c>
      <c r="Q287" s="1">
        <v>3.876750142174664E-3</v>
      </c>
      <c r="R287" s="1">
        <v>3.8626015375342958E-2</v>
      </c>
      <c r="S287" s="1">
        <v>9.2567225420874671E-3</v>
      </c>
      <c r="T287" s="1">
        <f t="shared" si="49"/>
        <v>0.72826256981641291</v>
      </c>
      <c r="U287" s="1">
        <f t="shared" si="50"/>
        <v>0.17858233199873511</v>
      </c>
      <c r="V287" s="1" t="s">
        <v>1137</v>
      </c>
      <c r="W287" s="1" t="s">
        <v>4405</v>
      </c>
      <c r="X287" s="1">
        <f>SUMPRODUCT((Model_rxn!A$2:A$1901=Normalized_Fluxes!A287)*(Model_rxn!T$2:T$1901))</f>
        <v>0</v>
      </c>
      <c r="Y287" s="1">
        <f>SUMPRODUCT((Model_rxn!A$2:A$1901=Normalized_Fluxes!A287)*(Model_rxn!D$2:D$1901))</f>
        <v>0</v>
      </c>
      <c r="Z287" s="1">
        <f>SUMPRODUCT((Model_rxn!A$2:A$1901=Normalized_Fluxes!A287)*(Model_rxn!U$2:U$1901))</f>
        <v>0</v>
      </c>
      <c r="AA287" s="1">
        <f>SUMPRODUCT((Model_rxn!A$2:A$1901=Normalized_Fluxes!A287)*(Model_rxn!S$2:S$1901))</f>
        <v>0</v>
      </c>
      <c r="AB287" s="1">
        <f>SUMPRODUCT((Model_rxn!A$2:A$1901=Normalized_Fluxes!A287)*(Model_rxn!V$2:V$1901))</f>
        <v>1</v>
      </c>
      <c r="AC287" s="1">
        <f>SUMPRODUCT((Model_rxn!A$2:A$1901=Normalized_Fluxes!A287)*(Model_rxn!Z$2:Z$1901))</f>
        <v>0</v>
      </c>
      <c r="AD287" s="1">
        <f>SUMPRODUCT((Model_rxn!A$2:A$1901=Normalized_Fluxes!A287)*(Model_rxn!AA$2:AA$1901))</f>
        <v>0</v>
      </c>
      <c r="AE287" s="1"/>
      <c r="AF287" s="75"/>
      <c r="AG287" s="1" t="s">
        <v>310</v>
      </c>
      <c r="AH287" s="1">
        <v>4.3396721390308798E-2</v>
      </c>
      <c r="AI287" s="1">
        <v>2.7537913163541799E-2</v>
      </c>
      <c r="AJ287" s="1">
        <v>3.1191515910904799E-2</v>
      </c>
      <c r="AK287" s="1">
        <v>0.21888310462236399</v>
      </c>
      <c r="AL287" s="1">
        <v>0.21469465648988201</v>
      </c>
      <c r="AM287" s="1">
        <v>5.1159618014935397E-2</v>
      </c>
      <c r="AN287" s="1"/>
      <c r="AO287">
        <f t="shared" si="51"/>
        <v>8.9108740728447614E-2</v>
      </c>
      <c r="AP287">
        <f t="shared" si="52"/>
        <v>8.382137186748996E-2</v>
      </c>
      <c r="AQ287">
        <f t="shared" si="53"/>
        <v>8.0877273476918227E-2</v>
      </c>
      <c r="AR287">
        <f t="shared" si="54"/>
        <v>0.11785101305140185</v>
      </c>
      <c r="AS287">
        <f t="shared" si="55"/>
        <v>0.12203897778628055</v>
      </c>
      <c r="AT287">
        <f t="shared" si="56"/>
        <v>2.7228571333115546E-2</v>
      </c>
      <c r="AV287">
        <f t="shared" si="57"/>
        <v>8.4602462024285272E-2</v>
      </c>
      <c r="AW287">
        <f t="shared" si="58"/>
        <v>4.1709518881224315E-3</v>
      </c>
      <c r="AX287">
        <f t="shared" si="59"/>
        <v>8.9039520723599316E-2</v>
      </c>
      <c r="AY287">
        <f t="shared" si="60"/>
        <v>5.3570792980595833E-2</v>
      </c>
      <c r="AZ287" t="s">
        <v>1137</v>
      </c>
      <c r="BA287" t="s">
        <v>4405</v>
      </c>
      <c r="BB287">
        <f>SUMPRODUCT((Model_rxn!A$2:A$1901=AG287)*(Model_rxn!V$2:V$1901))</f>
        <v>1</v>
      </c>
      <c r="BC287">
        <v>0</v>
      </c>
      <c r="BD287">
        <v>0</v>
      </c>
    </row>
    <row r="288" spans="1:56">
      <c r="A288" s="1" t="s">
        <v>297</v>
      </c>
      <c r="B288" s="1">
        <v>0.29791231919080002</v>
      </c>
      <c r="C288" s="1">
        <v>0.15020976967682401</v>
      </c>
      <c r="D288" s="1">
        <v>9.1551137840724495E-2</v>
      </c>
      <c r="E288" s="1">
        <v>0.19135647843358999</v>
      </c>
      <c r="F288" s="1">
        <v>0.29172560112783602</v>
      </c>
      <c r="G288" s="1">
        <v>0.20303607069945401</v>
      </c>
      <c r="H288" s="1"/>
      <c r="I288" s="1">
        <v>0.18231165648263897</v>
      </c>
      <c r="J288" s="1">
        <v>0.14412611397304342</v>
      </c>
      <c r="K288" s="1">
        <v>0.11236295902581186</v>
      </c>
      <c r="L288" s="1">
        <v>6.6884344752408051E-2</v>
      </c>
      <c r="M288" s="1">
        <v>0.18180118348634514</v>
      </c>
      <c r="N288" s="1">
        <v>6.2749311446884462E-2</v>
      </c>
      <c r="O288" s="1"/>
      <c r="P288" s="1">
        <v>0.14626690982716475</v>
      </c>
      <c r="Q288" s="1">
        <v>3.5023453915104495E-2</v>
      </c>
      <c r="R288" s="1">
        <v>0.10381161322854587</v>
      </c>
      <c r="S288" s="1">
        <v>6.7572586356129699E-2</v>
      </c>
      <c r="T288" s="1">
        <f t="shared" si="49"/>
        <v>1.4089648092179403</v>
      </c>
      <c r="U288" s="1">
        <f t="shared" si="50"/>
        <v>0.40518184141690977</v>
      </c>
      <c r="V288" s="1" t="s">
        <v>1137</v>
      </c>
      <c r="W288" s="1" t="s">
        <v>7517</v>
      </c>
      <c r="X288" s="1">
        <f>SUMPRODUCT((Model_rxn!A$2:A$1901=Normalized_Fluxes!A288)*(Model_rxn!T$2:T$1901))</f>
        <v>0</v>
      </c>
      <c r="Y288" s="1">
        <f>SUMPRODUCT((Model_rxn!A$2:A$1901=Normalized_Fluxes!A288)*(Model_rxn!D$2:D$1901))</f>
        <v>0</v>
      </c>
      <c r="Z288" s="1">
        <f>SUMPRODUCT((Model_rxn!A$2:A$1901=Normalized_Fluxes!A288)*(Model_rxn!U$2:U$1901))</f>
        <v>0</v>
      </c>
      <c r="AA288" s="1">
        <f>SUMPRODUCT((Model_rxn!A$2:A$1901=Normalized_Fluxes!A288)*(Model_rxn!S$2:S$1901))</f>
        <v>0</v>
      </c>
      <c r="AB288" s="1">
        <f>SUMPRODUCT((Model_rxn!A$2:A$1901=Normalized_Fluxes!A288)*(Model_rxn!V$2:V$1901))</f>
        <v>1</v>
      </c>
      <c r="AC288" s="1">
        <f>SUMPRODUCT((Model_rxn!A$2:A$1901=Normalized_Fluxes!A288)*(Model_rxn!Z$2:Z$1901))</f>
        <v>0</v>
      </c>
      <c r="AD288" s="1">
        <f>SUMPRODUCT((Model_rxn!A$2:A$1901=Normalized_Fluxes!A288)*(Model_rxn!AA$2:AA$1901))</f>
        <v>0</v>
      </c>
      <c r="AE288" s="1"/>
      <c r="AF288" s="75"/>
      <c r="AG288" s="1" t="s">
        <v>311</v>
      </c>
      <c r="AH288" s="1">
        <v>0</v>
      </c>
      <c r="AI288" s="1">
        <v>0</v>
      </c>
      <c r="AJ288" s="1">
        <v>0</v>
      </c>
      <c r="AK288" s="1">
        <v>0</v>
      </c>
      <c r="AL288" s="1">
        <v>0</v>
      </c>
      <c r="AM288" s="1">
        <v>0</v>
      </c>
      <c r="AN288" s="1"/>
      <c r="AO288">
        <f t="shared" si="51"/>
        <v>0</v>
      </c>
      <c r="AP288">
        <f t="shared" si="52"/>
        <v>0</v>
      </c>
      <c r="AQ288">
        <f t="shared" si="53"/>
        <v>0</v>
      </c>
      <c r="AR288">
        <f t="shared" si="54"/>
        <v>0</v>
      </c>
      <c r="AS288">
        <f t="shared" si="55"/>
        <v>0</v>
      </c>
      <c r="AT288">
        <f t="shared" si="56"/>
        <v>0</v>
      </c>
      <c r="AV288">
        <f t="shared" si="57"/>
        <v>0</v>
      </c>
      <c r="AW288">
        <f t="shared" si="58"/>
        <v>0</v>
      </c>
      <c r="AX288">
        <f t="shared" si="59"/>
        <v>0</v>
      </c>
      <c r="AY288">
        <f t="shared" si="60"/>
        <v>0</v>
      </c>
      <c r="AZ288" t="s">
        <v>1137</v>
      </c>
      <c r="BA288" t="s">
        <v>3413</v>
      </c>
      <c r="BB288">
        <f>SUMPRODUCT((Model_rxn!A$2:A$1901=AG288)*(Model_rxn!V$2:V$1901))</f>
        <v>1</v>
      </c>
      <c r="BC288">
        <v>0</v>
      </c>
      <c r="BD288">
        <v>0</v>
      </c>
    </row>
    <row r="289" spans="1:57">
      <c r="A289" s="1" t="s">
        <v>298</v>
      </c>
      <c r="B289" s="1">
        <v>0.12634245187436599</v>
      </c>
      <c r="C289" s="1">
        <v>0.110959991532599</v>
      </c>
      <c r="D289" s="1">
        <v>9.3746185369256205E-2</v>
      </c>
      <c r="E289" s="1">
        <v>9.1225165562913907E-2</v>
      </c>
      <c r="F289" s="1">
        <v>8.5241336633663303E-2</v>
      </c>
      <c r="G289" s="1">
        <v>0.112702299829642</v>
      </c>
      <c r="H289" s="1"/>
      <c r="I289" s="1">
        <v>7.7317050022834607E-2</v>
      </c>
      <c r="J289" s="1">
        <v>0.10646599365995002</v>
      </c>
      <c r="K289" s="1">
        <v>0.11505699474535926</v>
      </c>
      <c r="L289" s="1">
        <v>3.1885700832036193E-2</v>
      </c>
      <c r="M289" s="1">
        <v>5.3121754902707569E-2</v>
      </c>
      <c r="N289" s="1">
        <v>3.4831208506092198E-2</v>
      </c>
      <c r="O289" s="1"/>
      <c r="P289" s="1">
        <v>9.9613346142714623E-2</v>
      </c>
      <c r="Q289" s="1">
        <v>1.9781176416265214E-2</v>
      </c>
      <c r="R289" s="1">
        <v>3.9946221413611989E-2</v>
      </c>
      <c r="S289" s="1">
        <v>1.1504999604788789E-2</v>
      </c>
      <c r="T289" s="1">
        <f t="shared" si="49"/>
        <v>2.4936863267065004</v>
      </c>
      <c r="U289" s="1">
        <f t="shared" si="50"/>
        <v>1.7482711606248071E-2</v>
      </c>
      <c r="V289" s="1" t="s">
        <v>1552</v>
      </c>
      <c r="W289" s="1" t="s">
        <v>2318</v>
      </c>
      <c r="X289" s="1">
        <f>SUMPRODUCT((Model_rxn!A$2:A$1901=Normalized_Fluxes!A289)*(Model_rxn!T$2:T$1901))</f>
        <v>0</v>
      </c>
      <c r="Y289" s="1">
        <f>SUMPRODUCT((Model_rxn!A$2:A$1901=Normalized_Fluxes!A289)*(Model_rxn!D$2:D$1901))</f>
        <v>1</v>
      </c>
      <c r="Z289" s="1">
        <f>SUMPRODUCT((Model_rxn!A$2:A$1901=Normalized_Fluxes!A289)*(Model_rxn!U$2:U$1901))</f>
        <v>1</v>
      </c>
      <c r="AA289" s="1">
        <f>SUMPRODUCT((Model_rxn!A$2:A$1901=Normalized_Fluxes!A289)*(Model_rxn!S$2:S$1901))</f>
        <v>1</v>
      </c>
      <c r="AB289" s="1">
        <f>SUMPRODUCT((Model_rxn!A$2:A$1901=Normalized_Fluxes!A289)*(Model_rxn!V$2:V$1901))</f>
        <v>0</v>
      </c>
      <c r="AC289" s="1">
        <f>SUMPRODUCT((Model_rxn!A$2:A$1901=Normalized_Fluxes!A289)*(Model_rxn!Z$2:Z$1901))</f>
        <v>0</v>
      </c>
      <c r="AD289" s="1">
        <f>SUMPRODUCT((Model_rxn!A$2:A$1901=Normalized_Fluxes!A289)*(Model_rxn!AA$2:AA$1901))</f>
        <v>0</v>
      </c>
      <c r="AE289" s="1"/>
      <c r="AF289" s="75"/>
      <c r="AG289" s="1" t="s">
        <v>312</v>
      </c>
      <c r="AH289" s="1">
        <v>0</v>
      </c>
      <c r="AI289" s="1">
        <v>0</v>
      </c>
      <c r="AJ289" s="1">
        <v>0</v>
      </c>
      <c r="AK289" s="1">
        <v>0</v>
      </c>
      <c r="AL289" s="1">
        <v>0</v>
      </c>
      <c r="AM289" s="1">
        <v>0</v>
      </c>
      <c r="AN289" s="1"/>
      <c r="AO289">
        <f t="shared" si="51"/>
        <v>0</v>
      </c>
      <c r="AP289">
        <f t="shared" si="52"/>
        <v>0</v>
      </c>
      <c r="AQ289">
        <f t="shared" si="53"/>
        <v>0</v>
      </c>
      <c r="AR289">
        <f t="shared" si="54"/>
        <v>0</v>
      </c>
      <c r="AS289">
        <f t="shared" si="55"/>
        <v>0</v>
      </c>
      <c r="AT289">
        <f t="shared" si="56"/>
        <v>0</v>
      </c>
      <c r="AV289">
        <f t="shared" si="57"/>
        <v>0</v>
      </c>
      <c r="AW289">
        <f t="shared" si="58"/>
        <v>0</v>
      </c>
      <c r="AX289">
        <f t="shared" si="59"/>
        <v>0</v>
      </c>
      <c r="AY289">
        <f t="shared" si="60"/>
        <v>0</v>
      </c>
      <c r="AZ289" t="s">
        <v>1552</v>
      </c>
      <c r="BA289" t="s">
        <v>2678</v>
      </c>
      <c r="BB289">
        <f>SUMPRODUCT((Model_rxn!A$2:A$1901=AG289)*(Model_rxn!V$2:V$1901))</f>
        <v>0</v>
      </c>
      <c r="BC289">
        <v>0</v>
      </c>
      <c r="BD289">
        <v>1</v>
      </c>
      <c r="BE289">
        <v>1</v>
      </c>
    </row>
    <row r="290" spans="1:57">
      <c r="A290" s="1" t="s">
        <v>299</v>
      </c>
      <c r="B290" s="1">
        <v>7.2369373281227301E-3</v>
      </c>
      <c r="C290" s="1">
        <v>7.9381879762912694E-3</v>
      </c>
      <c r="D290" s="1">
        <v>6.5393669892754303E-3</v>
      </c>
      <c r="E290" s="1">
        <v>5.1738410596026399E-3</v>
      </c>
      <c r="F290" s="1">
        <v>4.42008486562942E-3</v>
      </c>
      <c r="G290" s="1">
        <v>5.3236797274275899E-3</v>
      </c>
      <c r="H290" s="1"/>
      <c r="I290" s="1">
        <v>4.4287461348857258E-3</v>
      </c>
      <c r="J290" s="1">
        <v>7.6166829059915835E-3</v>
      </c>
      <c r="K290" s="1">
        <v>8.0259256455013726E-3</v>
      </c>
      <c r="L290" s="1">
        <v>1.8083995480964235E-3</v>
      </c>
      <c r="M290" s="1">
        <v>2.7545633861917346E-3</v>
      </c>
      <c r="N290" s="1">
        <v>1.6453098018938224E-3</v>
      </c>
      <c r="O290" s="1"/>
      <c r="P290" s="1">
        <v>6.6904515621262275E-3</v>
      </c>
      <c r="Q290" s="1">
        <v>1.9693535702527427E-3</v>
      </c>
      <c r="R290" s="1">
        <v>2.0694242453939936E-3</v>
      </c>
      <c r="S290" s="1">
        <v>5.9892511887456139E-4</v>
      </c>
      <c r="T290" s="1">
        <f t="shared" si="49"/>
        <v>3.2330014384520007</v>
      </c>
      <c r="U290" s="1">
        <f t="shared" si="50"/>
        <v>4.5617552894862995E-2</v>
      </c>
      <c r="V290" s="1" t="s">
        <v>1243</v>
      </c>
      <c r="W290" s="1" t="s">
        <v>4383</v>
      </c>
      <c r="X290" s="1">
        <f>SUMPRODUCT((Model_rxn!A$2:A$1901=Normalized_Fluxes!A290)*(Model_rxn!T$2:T$1901))</f>
        <v>0</v>
      </c>
      <c r="Y290" s="1">
        <f>SUMPRODUCT((Model_rxn!A$2:A$1901=Normalized_Fluxes!A290)*(Model_rxn!D$2:D$1901))</f>
        <v>0</v>
      </c>
      <c r="Z290" s="1">
        <f>SUMPRODUCT((Model_rxn!A$2:A$1901=Normalized_Fluxes!A290)*(Model_rxn!U$2:U$1901))</f>
        <v>0</v>
      </c>
      <c r="AA290" s="1">
        <f>SUMPRODUCT((Model_rxn!A$2:A$1901=Normalized_Fluxes!A290)*(Model_rxn!S$2:S$1901))</f>
        <v>0</v>
      </c>
      <c r="AB290" s="1">
        <f>SUMPRODUCT((Model_rxn!A$2:A$1901=Normalized_Fluxes!A290)*(Model_rxn!V$2:V$1901))</f>
        <v>1</v>
      </c>
      <c r="AC290" s="1">
        <f>SUMPRODUCT((Model_rxn!A$2:A$1901=Normalized_Fluxes!A290)*(Model_rxn!Z$2:Z$1901))</f>
        <v>0</v>
      </c>
      <c r="AD290" s="1">
        <f>SUMPRODUCT((Model_rxn!A$2:A$1901=Normalized_Fluxes!A290)*(Model_rxn!AA$2:AA$1901))</f>
        <v>0</v>
      </c>
      <c r="AE290" s="1"/>
      <c r="AF290" s="75"/>
      <c r="AG290" s="1" t="s">
        <v>313</v>
      </c>
      <c r="AH290" s="1">
        <v>0</v>
      </c>
      <c r="AI290" s="1">
        <v>0</v>
      </c>
      <c r="AJ290" s="1">
        <v>0</v>
      </c>
      <c r="AK290" s="1">
        <v>0</v>
      </c>
      <c r="AL290" s="1">
        <v>0</v>
      </c>
      <c r="AM290" s="1">
        <v>0</v>
      </c>
      <c r="AN290" s="1"/>
      <c r="AO290">
        <f t="shared" si="51"/>
        <v>0</v>
      </c>
      <c r="AP290">
        <f t="shared" si="52"/>
        <v>0</v>
      </c>
      <c r="AQ290">
        <f t="shared" si="53"/>
        <v>0</v>
      </c>
      <c r="AR290">
        <f t="shared" si="54"/>
        <v>0</v>
      </c>
      <c r="AS290">
        <f t="shared" si="55"/>
        <v>0</v>
      </c>
      <c r="AT290">
        <f t="shared" si="56"/>
        <v>0</v>
      </c>
      <c r="AV290">
        <f t="shared" si="57"/>
        <v>0</v>
      </c>
      <c r="AW290">
        <f t="shared" si="58"/>
        <v>0</v>
      </c>
      <c r="AX290">
        <f t="shared" si="59"/>
        <v>0</v>
      </c>
      <c r="AY290">
        <f t="shared" si="60"/>
        <v>0</v>
      </c>
      <c r="AZ290" t="s">
        <v>1552</v>
      </c>
      <c r="BA290" t="s">
        <v>2678</v>
      </c>
      <c r="BB290">
        <f>SUMPRODUCT((Model_rxn!A$2:A$1901=AG290)*(Model_rxn!V$2:V$1901))</f>
        <v>0</v>
      </c>
      <c r="BC290">
        <v>0</v>
      </c>
      <c r="BD290">
        <v>1</v>
      </c>
      <c r="BE290">
        <v>1</v>
      </c>
    </row>
    <row r="291" spans="1:57">
      <c r="A291" s="1" t="s">
        <v>300</v>
      </c>
      <c r="B291" s="1">
        <v>1.1068120556737899</v>
      </c>
      <c r="C291" s="1">
        <v>0.75719250460679099</v>
      </c>
      <c r="D291" s="1">
        <v>0.899925216726842</v>
      </c>
      <c r="E291" s="1">
        <v>2.35096478644118</v>
      </c>
      <c r="F291" s="1">
        <v>1.78223376952519</v>
      </c>
      <c r="G291" s="1">
        <v>1.45936489506857</v>
      </c>
      <c r="H291" s="1"/>
      <c r="I291" s="1">
        <v>0.67732928880866117</v>
      </c>
      <c r="J291" s="1">
        <v>0.72652540146548483</v>
      </c>
      <c r="K291" s="1">
        <v>1.1045003113920098</v>
      </c>
      <c r="L291" s="1">
        <v>0.82172676130050193</v>
      </c>
      <c r="M291" s="1">
        <v>1.1106745767130168</v>
      </c>
      <c r="N291" s="1">
        <v>0.45102400770383816</v>
      </c>
      <c r="O291" s="1"/>
      <c r="P291" s="1">
        <v>0.8361183338887187</v>
      </c>
      <c r="Q291" s="1">
        <v>0.23372361618280788</v>
      </c>
      <c r="R291" s="1">
        <v>0.79447511523911896</v>
      </c>
      <c r="S291" s="1">
        <v>0.33066857646036535</v>
      </c>
      <c r="T291" s="1">
        <f t="shared" si="49"/>
        <v>1.052416013857232</v>
      </c>
      <c r="U291" s="1">
        <f t="shared" si="50"/>
        <v>0.86819307953743219</v>
      </c>
      <c r="V291" s="1" t="s">
        <v>1137</v>
      </c>
      <c r="W291" s="1" t="s">
        <v>3670</v>
      </c>
      <c r="X291" s="1">
        <f>SUMPRODUCT((Model_rxn!A$2:A$1901=Normalized_Fluxes!A291)*(Model_rxn!T$2:T$1901))</f>
        <v>0</v>
      </c>
      <c r="Y291" s="1">
        <f>SUMPRODUCT((Model_rxn!A$2:A$1901=Normalized_Fluxes!A291)*(Model_rxn!D$2:D$1901))</f>
        <v>0</v>
      </c>
      <c r="Z291" s="1">
        <f>SUMPRODUCT((Model_rxn!A$2:A$1901=Normalized_Fluxes!A291)*(Model_rxn!U$2:U$1901))</f>
        <v>0</v>
      </c>
      <c r="AA291" s="1">
        <f>SUMPRODUCT((Model_rxn!A$2:A$1901=Normalized_Fluxes!A291)*(Model_rxn!S$2:S$1901))</f>
        <v>0</v>
      </c>
      <c r="AB291" s="1">
        <f>SUMPRODUCT((Model_rxn!A$2:A$1901=Normalized_Fluxes!A291)*(Model_rxn!V$2:V$1901))</f>
        <v>1</v>
      </c>
      <c r="AC291" s="1">
        <f>SUMPRODUCT((Model_rxn!A$2:A$1901=Normalized_Fluxes!A291)*(Model_rxn!Z$2:Z$1901))</f>
        <v>0</v>
      </c>
      <c r="AD291" s="1">
        <f>SUMPRODUCT((Model_rxn!A$2:A$1901=Normalized_Fluxes!A291)*(Model_rxn!AA$2:AA$1901))</f>
        <v>0</v>
      </c>
      <c r="AE291" s="1"/>
      <c r="AF291" s="75"/>
      <c r="AG291" s="1" t="s">
        <v>314</v>
      </c>
      <c r="AH291" s="1">
        <v>0</v>
      </c>
      <c r="AI291" s="1">
        <v>0</v>
      </c>
      <c r="AJ291" s="1">
        <v>0</v>
      </c>
      <c r="AK291" s="1">
        <v>0</v>
      </c>
      <c r="AL291" s="1">
        <v>0</v>
      </c>
      <c r="AM291" s="1">
        <v>0</v>
      </c>
      <c r="AN291" s="2"/>
      <c r="AO291">
        <f t="shared" si="51"/>
        <v>0</v>
      </c>
      <c r="AP291">
        <f t="shared" si="52"/>
        <v>0</v>
      </c>
      <c r="AQ291">
        <f t="shared" si="53"/>
        <v>0</v>
      </c>
      <c r="AR291">
        <f t="shared" si="54"/>
        <v>0</v>
      </c>
      <c r="AS291">
        <f t="shared" si="55"/>
        <v>0</v>
      </c>
      <c r="AT291">
        <f t="shared" si="56"/>
        <v>0</v>
      </c>
      <c r="AV291">
        <f t="shared" si="57"/>
        <v>0</v>
      </c>
      <c r="AW291">
        <f t="shared" si="58"/>
        <v>0</v>
      </c>
      <c r="AX291">
        <f t="shared" si="59"/>
        <v>0</v>
      </c>
      <c r="AY291">
        <f t="shared" si="60"/>
        <v>0</v>
      </c>
      <c r="AZ291" t="s">
        <v>1137</v>
      </c>
      <c r="BA291" t="s">
        <v>4094</v>
      </c>
      <c r="BB291">
        <f>SUMPRODUCT((Model_rxn!A$2:A$1901=AG291)*(Model_rxn!V$2:V$1901))</f>
        <v>1</v>
      </c>
      <c r="BC291">
        <v>0</v>
      </c>
      <c r="BD291">
        <v>0</v>
      </c>
    </row>
    <row r="292" spans="1:57">
      <c r="A292" s="1" t="s">
        <v>315</v>
      </c>
      <c r="B292" s="1">
        <v>5.0822351753595202E-2</v>
      </c>
      <c r="C292" s="1">
        <v>3.2414269269793197E-2</v>
      </c>
      <c r="D292" s="1">
        <v>2.31558655796106E-2</v>
      </c>
      <c r="E292" s="1">
        <v>7.8576632731710505E-2</v>
      </c>
      <c r="F292" s="1">
        <v>4.5131144492188399E-2</v>
      </c>
      <c r="G292" s="1">
        <v>9.6922150085447301E-2</v>
      </c>
      <c r="H292" s="1"/>
      <c r="I292" s="1">
        <v>3.1101456830347231E-2</v>
      </c>
      <c r="J292" s="1">
        <v>3.1101456830553549E-2</v>
      </c>
      <c r="K292" s="1">
        <v>2.8419762295642519E-2</v>
      </c>
      <c r="L292" s="1">
        <v>2.7464691219926514E-2</v>
      </c>
      <c r="M292" s="1">
        <v>2.8125387175661903E-2</v>
      </c>
      <c r="N292" s="1">
        <v>2.9954274434398652E-2</v>
      </c>
      <c r="O292" s="1"/>
      <c r="P292" s="1">
        <v>3.02075586521811E-2</v>
      </c>
      <c r="Q292" s="1">
        <v>1.5482770615556729E-3</v>
      </c>
      <c r="R292" s="1">
        <v>2.8514784276662358E-2</v>
      </c>
      <c r="S292" s="1">
        <v>1.2896622511906067E-3</v>
      </c>
      <c r="T292" s="1">
        <f t="shared" si="49"/>
        <v>1.0593647968399389</v>
      </c>
      <c r="U292" s="1">
        <f t="shared" si="50"/>
        <v>0.22158824674613237</v>
      </c>
      <c r="V292" s="1" t="s">
        <v>1552</v>
      </c>
      <c r="W292" s="1" t="s">
        <v>2156</v>
      </c>
      <c r="X292" s="1">
        <f>SUMPRODUCT((Model_rxn!A$2:A$1901=Normalized_Fluxes!A292)*(Model_rxn!T$2:T$1901))</f>
        <v>0</v>
      </c>
      <c r="Y292" s="1">
        <f>SUMPRODUCT((Model_rxn!A$2:A$1901=Normalized_Fluxes!A292)*(Model_rxn!D$2:D$1901))</f>
        <v>1</v>
      </c>
      <c r="Z292" s="1">
        <f>SUMPRODUCT((Model_rxn!A$2:A$1901=Normalized_Fluxes!A292)*(Model_rxn!U$2:U$1901))</f>
        <v>1</v>
      </c>
      <c r="AA292" s="1">
        <f>SUMPRODUCT((Model_rxn!A$2:A$1901=Normalized_Fluxes!A292)*(Model_rxn!S$2:S$1901))</f>
        <v>1</v>
      </c>
      <c r="AB292" s="1">
        <f>SUMPRODUCT((Model_rxn!A$2:A$1901=Normalized_Fluxes!A292)*(Model_rxn!V$2:V$1901))</f>
        <v>0</v>
      </c>
      <c r="AC292" s="1">
        <f>SUMPRODUCT((Model_rxn!A$2:A$1901=Normalized_Fluxes!A292)*(Model_rxn!Z$2:Z$1901))</f>
        <v>0</v>
      </c>
      <c r="AD292" s="1">
        <f>SUMPRODUCT((Model_rxn!A$2:A$1901=Normalized_Fluxes!A292)*(Model_rxn!AA$2:AA$1901))</f>
        <v>0</v>
      </c>
      <c r="AE292" s="1"/>
      <c r="AF292" s="75"/>
      <c r="AG292" s="1" t="s">
        <v>316</v>
      </c>
      <c r="AH292" s="1">
        <v>2.5324446219849301E-7</v>
      </c>
      <c r="AI292" s="1">
        <v>1.7083608304191399E-7</v>
      </c>
      <c r="AJ292" s="1">
        <v>2.00545685782786E-7</v>
      </c>
      <c r="AK292" s="1">
        <v>9.6578902002298393E-7</v>
      </c>
      <c r="AL292" s="1">
        <v>9.1479970907531797E-7</v>
      </c>
      <c r="AM292" s="1">
        <v>9.7702523728858697E-7</v>
      </c>
      <c r="AN292" s="1"/>
      <c r="AO292">
        <f t="shared" si="51"/>
        <v>5.2000000000000212E-7</v>
      </c>
      <c r="AP292">
        <f t="shared" si="52"/>
        <v>5.1999999999999756E-7</v>
      </c>
      <c r="AQ292">
        <f t="shared" si="53"/>
        <v>5.2E-7</v>
      </c>
      <c r="AR292">
        <f t="shared" si="54"/>
        <v>5.200000000000001E-7</v>
      </c>
      <c r="AS292">
        <f t="shared" si="55"/>
        <v>5.2E-7</v>
      </c>
      <c r="AT292">
        <f t="shared" si="56"/>
        <v>5.2000000000000053E-7</v>
      </c>
      <c r="AV292">
        <f t="shared" si="57"/>
        <v>5.2E-7</v>
      </c>
      <c r="AW292">
        <f t="shared" si="58"/>
        <v>2.2819345068233271E-21</v>
      </c>
      <c r="AX292">
        <f t="shared" si="59"/>
        <v>5.2000000000000021E-7</v>
      </c>
      <c r="AY292">
        <f t="shared" si="60"/>
        <v>2.8012981633912118E-22</v>
      </c>
      <c r="AZ292" t="s">
        <v>1500</v>
      </c>
      <c r="BA292" t="s">
        <v>1565</v>
      </c>
      <c r="BB292">
        <f>SUMPRODUCT((Model_rxn!A$2:A$1901=AG292)*(Model_rxn!V$2:V$1901))</f>
        <v>1</v>
      </c>
      <c r="BC292">
        <v>0</v>
      </c>
      <c r="BD292">
        <v>0</v>
      </c>
    </row>
    <row r="293" spans="1:57">
      <c r="A293" s="1" t="s">
        <v>301</v>
      </c>
      <c r="B293" s="1">
        <v>0.19177883919525199</v>
      </c>
      <c r="C293" s="1">
        <v>0.19051651143098999</v>
      </c>
      <c r="D293" s="1">
        <v>0.111169238817682</v>
      </c>
      <c r="E293" s="1">
        <v>6.7259933774834399E-2</v>
      </c>
      <c r="F293" s="1">
        <v>5.7461103253182398E-2</v>
      </c>
      <c r="G293" s="1">
        <v>5.3236797274275903E-2</v>
      </c>
      <c r="H293" s="1"/>
      <c r="I293" s="1">
        <v>0.1173617725744715</v>
      </c>
      <c r="J293" s="1">
        <v>0.18280038974379756</v>
      </c>
      <c r="K293" s="1">
        <v>0.13644073597352294</v>
      </c>
      <c r="L293" s="1">
        <v>2.3509194125253534E-2</v>
      </c>
      <c r="M293" s="1">
        <v>3.5809324020492514E-2</v>
      </c>
      <c r="N293" s="1">
        <v>1.6453098018938229E-2</v>
      </c>
      <c r="O293" s="1"/>
      <c r="P293" s="1">
        <v>0.14553429943059734</v>
      </c>
      <c r="Q293" s="1">
        <v>3.3653719356399256E-2</v>
      </c>
      <c r="R293" s="1">
        <v>2.5257205388228093E-2</v>
      </c>
      <c r="S293" s="1">
        <v>9.7957913813752576E-3</v>
      </c>
      <c r="T293" s="1">
        <f t="shared" si="49"/>
        <v>5.7620903498067975</v>
      </c>
      <c r="U293" s="1">
        <f t="shared" si="50"/>
        <v>1.8592865073651859E-2</v>
      </c>
      <c r="V293" s="1" t="s">
        <v>1137</v>
      </c>
      <c r="W293" s="1" t="s">
        <v>4491</v>
      </c>
      <c r="X293" s="1">
        <f>SUMPRODUCT((Model_rxn!A$2:A$1901=Normalized_Fluxes!A293)*(Model_rxn!T$2:T$1901))</f>
        <v>0</v>
      </c>
      <c r="Y293" s="1">
        <f>SUMPRODUCT((Model_rxn!A$2:A$1901=Normalized_Fluxes!A293)*(Model_rxn!D$2:D$1901))</f>
        <v>0</v>
      </c>
      <c r="Z293" s="1">
        <f>SUMPRODUCT((Model_rxn!A$2:A$1901=Normalized_Fluxes!A293)*(Model_rxn!U$2:U$1901))</f>
        <v>0</v>
      </c>
      <c r="AA293" s="1">
        <f>SUMPRODUCT((Model_rxn!A$2:A$1901=Normalized_Fluxes!A293)*(Model_rxn!S$2:S$1901))</f>
        <v>0</v>
      </c>
      <c r="AB293" s="1">
        <f>SUMPRODUCT((Model_rxn!A$2:A$1901=Normalized_Fluxes!A293)*(Model_rxn!V$2:V$1901))</f>
        <v>1</v>
      </c>
      <c r="AC293" s="1">
        <f>SUMPRODUCT((Model_rxn!A$2:A$1901=Normalized_Fluxes!A293)*(Model_rxn!Z$2:Z$1901))</f>
        <v>0</v>
      </c>
      <c r="AD293" s="1">
        <f>SUMPRODUCT((Model_rxn!A$2:A$1901=Normalized_Fluxes!A293)*(Model_rxn!AA$2:AA$1901))</f>
        <v>0</v>
      </c>
      <c r="AE293" s="1"/>
      <c r="AF293" s="75"/>
      <c r="AG293" s="1" t="s">
        <v>317</v>
      </c>
      <c r="AH293" s="1">
        <v>0</v>
      </c>
      <c r="AI293" s="1">
        <v>0</v>
      </c>
      <c r="AJ293" s="1">
        <v>0</v>
      </c>
      <c r="AK293" s="1">
        <v>0</v>
      </c>
      <c r="AL293" s="1">
        <v>0</v>
      </c>
      <c r="AM293" s="1">
        <v>0</v>
      </c>
      <c r="AN293" s="1"/>
      <c r="AO293">
        <f t="shared" si="51"/>
        <v>0</v>
      </c>
      <c r="AP293">
        <f t="shared" si="52"/>
        <v>0</v>
      </c>
      <c r="AQ293">
        <f t="shared" si="53"/>
        <v>0</v>
      </c>
      <c r="AR293">
        <f t="shared" si="54"/>
        <v>0</v>
      </c>
      <c r="AS293">
        <f t="shared" si="55"/>
        <v>0</v>
      </c>
      <c r="AT293">
        <f t="shared" si="56"/>
        <v>0</v>
      </c>
      <c r="AV293">
        <f t="shared" si="57"/>
        <v>0</v>
      </c>
      <c r="AW293">
        <f t="shared" si="58"/>
        <v>0</v>
      </c>
      <c r="AX293">
        <f t="shared" si="59"/>
        <v>0</v>
      </c>
      <c r="AY293">
        <f t="shared" si="60"/>
        <v>0</v>
      </c>
      <c r="AZ293" t="s">
        <v>1552</v>
      </c>
      <c r="BA293" t="s">
        <v>2318</v>
      </c>
      <c r="BB293">
        <f>SUMPRODUCT((Model_rxn!A$2:A$1901=AG293)*(Model_rxn!V$2:V$1901))</f>
        <v>0</v>
      </c>
      <c r="BC293">
        <v>0</v>
      </c>
      <c r="BD293">
        <v>1</v>
      </c>
    </row>
    <row r="294" spans="1:57">
      <c r="A294" s="1" t="s">
        <v>302</v>
      </c>
      <c r="B294" s="1">
        <v>0</v>
      </c>
      <c r="C294" s="1">
        <v>0</v>
      </c>
      <c r="D294" s="1">
        <v>0</v>
      </c>
      <c r="E294" s="1">
        <v>0</v>
      </c>
      <c r="F294" s="1">
        <v>0</v>
      </c>
      <c r="G294" s="1">
        <v>0</v>
      </c>
      <c r="H294" s="1"/>
      <c r="I294" s="1">
        <v>0</v>
      </c>
      <c r="J294" s="1">
        <v>0</v>
      </c>
      <c r="K294" s="1">
        <v>0</v>
      </c>
      <c r="L294" s="1">
        <v>0</v>
      </c>
      <c r="M294" s="1">
        <v>0</v>
      </c>
      <c r="N294" s="1">
        <v>0</v>
      </c>
      <c r="O294" s="1"/>
      <c r="P294" s="1">
        <v>0</v>
      </c>
      <c r="Q294" s="1">
        <v>0</v>
      </c>
      <c r="R294" s="1">
        <v>0</v>
      </c>
      <c r="S294" s="1">
        <v>0</v>
      </c>
      <c r="T294" s="1" t="str">
        <f t="shared" si="49"/>
        <v>NA</v>
      </c>
      <c r="U294" s="1" t="str">
        <f t="shared" si="50"/>
        <v>NA</v>
      </c>
      <c r="V294" s="1" t="s">
        <v>1137</v>
      </c>
      <c r="W294" s="1" t="s">
        <v>5514</v>
      </c>
      <c r="X294" s="1">
        <f>SUMPRODUCT((Model_rxn!A$2:A$1901=Normalized_Fluxes!A294)*(Model_rxn!T$2:T$1901))</f>
        <v>0</v>
      </c>
      <c r="Y294" s="1">
        <f>SUMPRODUCT((Model_rxn!A$2:A$1901=Normalized_Fluxes!A294)*(Model_rxn!D$2:D$1901))</f>
        <v>0</v>
      </c>
      <c r="Z294" s="1">
        <f>SUMPRODUCT((Model_rxn!A$2:A$1901=Normalized_Fluxes!A294)*(Model_rxn!U$2:U$1901))</f>
        <v>0</v>
      </c>
      <c r="AA294" s="1">
        <f>SUMPRODUCT((Model_rxn!A$2:A$1901=Normalized_Fluxes!A294)*(Model_rxn!S$2:S$1901))</f>
        <v>0</v>
      </c>
      <c r="AB294" s="1">
        <f>SUMPRODUCT((Model_rxn!A$2:A$1901=Normalized_Fluxes!A294)*(Model_rxn!V$2:V$1901))</f>
        <v>1</v>
      </c>
      <c r="AC294" s="1">
        <f>SUMPRODUCT((Model_rxn!A$2:A$1901=Normalized_Fluxes!A294)*(Model_rxn!Z$2:Z$1901))</f>
        <v>0</v>
      </c>
      <c r="AD294" s="1">
        <f>SUMPRODUCT((Model_rxn!A$2:A$1901=Normalized_Fluxes!A294)*(Model_rxn!AA$2:AA$1901))</f>
        <v>0</v>
      </c>
      <c r="AE294" s="1"/>
      <c r="AF294" s="75"/>
      <c r="AG294" s="1" t="s">
        <v>318</v>
      </c>
      <c r="AH294" s="1">
        <v>0</v>
      </c>
      <c r="AI294" s="1">
        <v>0</v>
      </c>
      <c r="AJ294" s="1">
        <v>0</v>
      </c>
      <c r="AK294" s="1">
        <v>0</v>
      </c>
      <c r="AL294" s="1">
        <v>0</v>
      </c>
      <c r="AM294" s="1">
        <v>0</v>
      </c>
      <c r="AN294" s="1"/>
      <c r="AO294">
        <f t="shared" si="51"/>
        <v>0</v>
      </c>
      <c r="AP294">
        <f t="shared" si="52"/>
        <v>0</v>
      </c>
      <c r="AQ294">
        <f t="shared" si="53"/>
        <v>0</v>
      </c>
      <c r="AR294">
        <f t="shared" si="54"/>
        <v>0</v>
      </c>
      <c r="AS294">
        <f t="shared" si="55"/>
        <v>0</v>
      </c>
      <c r="AT294">
        <f t="shared" si="56"/>
        <v>0</v>
      </c>
      <c r="AV294">
        <f t="shared" si="57"/>
        <v>0</v>
      </c>
      <c r="AW294">
        <f t="shared" si="58"/>
        <v>0</v>
      </c>
      <c r="AX294">
        <f t="shared" si="59"/>
        <v>0</v>
      </c>
      <c r="AY294">
        <f t="shared" si="60"/>
        <v>0</v>
      </c>
      <c r="AZ294" t="s">
        <v>1137</v>
      </c>
      <c r="BA294" t="s">
        <v>5514</v>
      </c>
      <c r="BB294">
        <f>SUMPRODUCT((Model_rxn!A$2:A$1901=AG294)*(Model_rxn!V$2:V$1901))</f>
        <v>1</v>
      </c>
      <c r="BC294">
        <v>0</v>
      </c>
      <c r="BD294">
        <v>0</v>
      </c>
    </row>
    <row r="295" spans="1:57">
      <c r="A295" s="1" t="s">
        <v>303</v>
      </c>
      <c r="B295" s="1">
        <v>1.6531504581507699E-2</v>
      </c>
      <c r="C295" s="1">
        <v>1.05437198872095E-2</v>
      </c>
      <c r="D295" s="1">
        <v>8.2428792011341994E-3</v>
      </c>
      <c r="E295" s="1">
        <v>2.89439000480342E-2</v>
      </c>
      <c r="F295" s="1">
        <v>1.6233650581852999E-2</v>
      </c>
      <c r="G295" s="1">
        <v>3.27342648524791E-2</v>
      </c>
      <c r="H295" s="1"/>
      <c r="I295" s="1">
        <v>1.0116687999312776E-2</v>
      </c>
      <c r="J295" s="1">
        <v>1.0116687998612019E-2</v>
      </c>
      <c r="K295" s="1">
        <v>1.0116688003846543E-2</v>
      </c>
      <c r="L295" s="1">
        <v>1.0116688001048309E-2</v>
      </c>
      <c r="M295" s="1">
        <v>1.0116687999526629E-2</v>
      </c>
      <c r="N295" s="1">
        <v>1.0116688000988477E-2</v>
      </c>
      <c r="O295" s="1"/>
      <c r="P295" s="1">
        <v>1.0116688000590447E-2</v>
      </c>
      <c r="Q295" s="1">
        <v>2.8415475817990764E-12</v>
      </c>
      <c r="R295" s="1">
        <v>1.0116688000521139E-2</v>
      </c>
      <c r="S295" s="1">
        <v>8.6178986098947473E-13</v>
      </c>
      <c r="T295" s="1">
        <f t="shared" si="49"/>
        <v>1.0000000000068507</v>
      </c>
      <c r="U295" s="1">
        <f t="shared" si="50"/>
        <v>0.97091283776307069</v>
      </c>
      <c r="V295" s="1" t="s">
        <v>1243</v>
      </c>
      <c r="W295" s="1" t="s">
        <v>2041</v>
      </c>
      <c r="X295" s="1">
        <f>SUMPRODUCT((Model_rxn!A$2:A$1901=Normalized_Fluxes!A295)*(Model_rxn!T$2:T$1901))</f>
        <v>0</v>
      </c>
      <c r="Y295" s="1">
        <f>SUMPRODUCT((Model_rxn!A$2:A$1901=Normalized_Fluxes!A295)*(Model_rxn!D$2:D$1901))</f>
        <v>0</v>
      </c>
      <c r="Z295" s="1">
        <f>SUMPRODUCT((Model_rxn!A$2:A$1901=Normalized_Fluxes!A295)*(Model_rxn!U$2:U$1901))</f>
        <v>0</v>
      </c>
      <c r="AA295" s="1">
        <f>SUMPRODUCT((Model_rxn!A$2:A$1901=Normalized_Fluxes!A295)*(Model_rxn!S$2:S$1901))</f>
        <v>0</v>
      </c>
      <c r="AB295" s="1">
        <f>SUMPRODUCT((Model_rxn!A$2:A$1901=Normalized_Fluxes!A295)*(Model_rxn!V$2:V$1901))</f>
        <v>1</v>
      </c>
      <c r="AC295" s="1">
        <f>SUMPRODUCT((Model_rxn!A$2:A$1901=Normalized_Fluxes!A295)*(Model_rxn!Z$2:Z$1901))</f>
        <v>0</v>
      </c>
      <c r="AD295" s="1">
        <f>SUMPRODUCT((Model_rxn!A$2:A$1901=Normalized_Fluxes!A295)*(Model_rxn!AA$2:AA$1901))</f>
        <v>0</v>
      </c>
      <c r="AE295" s="1"/>
      <c r="AF295" s="75"/>
      <c r="AG295" s="1" t="s">
        <v>319</v>
      </c>
      <c r="AH295" s="1">
        <v>0</v>
      </c>
      <c r="AI295" s="1">
        <v>0</v>
      </c>
      <c r="AJ295" s="1">
        <v>0</v>
      </c>
      <c r="AK295" s="1">
        <v>0</v>
      </c>
      <c r="AL295" s="1">
        <v>0</v>
      </c>
      <c r="AM295" s="1">
        <v>0</v>
      </c>
      <c r="AN295" s="1"/>
      <c r="AO295">
        <f t="shared" si="51"/>
        <v>0</v>
      </c>
      <c r="AP295">
        <f t="shared" si="52"/>
        <v>0</v>
      </c>
      <c r="AQ295">
        <f t="shared" si="53"/>
        <v>0</v>
      </c>
      <c r="AR295">
        <f t="shared" si="54"/>
        <v>0</v>
      </c>
      <c r="AS295">
        <f t="shared" si="55"/>
        <v>0</v>
      </c>
      <c r="AT295">
        <f t="shared" si="56"/>
        <v>0</v>
      </c>
      <c r="AV295">
        <f t="shared" si="57"/>
        <v>0</v>
      </c>
      <c r="AW295">
        <f t="shared" si="58"/>
        <v>0</v>
      </c>
      <c r="AX295">
        <f t="shared" si="59"/>
        <v>0</v>
      </c>
      <c r="AY295">
        <f t="shared" si="60"/>
        <v>0</v>
      </c>
      <c r="AZ295" t="s">
        <v>1137</v>
      </c>
      <c r="BA295" t="s">
        <v>4554</v>
      </c>
      <c r="BB295">
        <f>SUMPRODUCT((Model_rxn!A$2:A$1901=AG295)*(Model_rxn!V$2:V$1901))</f>
        <v>0</v>
      </c>
      <c r="BC295">
        <v>0</v>
      </c>
      <c r="BD295">
        <v>0</v>
      </c>
    </row>
    <row r="296" spans="1:57">
      <c r="A296" s="1" t="s">
        <v>304</v>
      </c>
      <c r="B296" s="1">
        <v>0.29309596182429198</v>
      </c>
      <c r="C296" s="1">
        <v>0.166040431839064</v>
      </c>
      <c r="D296" s="1">
        <v>0.165663963751285</v>
      </c>
      <c r="E296" s="1">
        <v>0.31591557402862203</v>
      </c>
      <c r="F296" s="1">
        <v>0.31272100424394</v>
      </c>
      <c r="G296" s="1">
        <v>0.30478066438808998</v>
      </c>
      <c r="H296" s="1"/>
      <c r="I296" s="1">
        <v>0.17936421848448733</v>
      </c>
      <c r="J296" s="1">
        <v>0.1593156174518959</v>
      </c>
      <c r="K296" s="1">
        <v>0.20332344971423144</v>
      </c>
      <c r="L296" s="1">
        <v>0.11042116963559356</v>
      </c>
      <c r="M296" s="1">
        <v>0.19488535957347566</v>
      </c>
      <c r="N296" s="1">
        <v>9.4193986156214826E-2</v>
      </c>
      <c r="O296" s="1"/>
      <c r="P296" s="1">
        <v>0.18066776188353825</v>
      </c>
      <c r="Q296" s="1">
        <v>2.2032856014424732E-2</v>
      </c>
      <c r="R296" s="1">
        <v>0.13316683845509467</v>
      </c>
      <c r="S296" s="1">
        <v>5.4062114809711133E-2</v>
      </c>
      <c r="T296" s="1">
        <f t="shared" si="49"/>
        <v>1.3567023440633941</v>
      </c>
      <c r="U296" s="1">
        <f t="shared" si="50"/>
        <v>0.26479580421057103</v>
      </c>
      <c r="V296" s="1" t="s">
        <v>1137</v>
      </c>
      <c r="W296" s="1" t="s">
        <v>3997</v>
      </c>
      <c r="X296" s="1">
        <f>SUMPRODUCT((Model_rxn!A$2:A$1901=Normalized_Fluxes!A296)*(Model_rxn!T$2:T$1901))</f>
        <v>0</v>
      </c>
      <c r="Y296" s="1">
        <f>SUMPRODUCT((Model_rxn!A$2:A$1901=Normalized_Fluxes!A296)*(Model_rxn!D$2:D$1901))</f>
        <v>1</v>
      </c>
      <c r="Z296" s="1">
        <f>SUMPRODUCT((Model_rxn!A$2:A$1901=Normalized_Fluxes!A296)*(Model_rxn!U$2:U$1901))</f>
        <v>0</v>
      </c>
      <c r="AA296" s="1">
        <f>SUMPRODUCT((Model_rxn!A$2:A$1901=Normalized_Fluxes!A296)*(Model_rxn!S$2:S$1901))</f>
        <v>0</v>
      </c>
      <c r="AB296" s="1">
        <f>SUMPRODUCT((Model_rxn!A$2:A$1901=Normalized_Fluxes!A296)*(Model_rxn!V$2:V$1901))</f>
        <v>1</v>
      </c>
      <c r="AC296" s="1">
        <f>SUMPRODUCT((Model_rxn!A$2:A$1901=Normalized_Fluxes!A296)*(Model_rxn!Z$2:Z$1901))</f>
        <v>0</v>
      </c>
      <c r="AD296" s="1">
        <f>SUMPRODUCT((Model_rxn!A$2:A$1901=Normalized_Fluxes!A296)*(Model_rxn!AA$2:AA$1901))</f>
        <v>0</v>
      </c>
      <c r="AE296" s="1"/>
      <c r="AF296" s="75"/>
      <c r="AG296" s="1" t="s">
        <v>320</v>
      </c>
      <c r="AH296" s="1">
        <v>9.5771050852550096E-2</v>
      </c>
      <c r="AI296" s="1">
        <v>6.9954067895042493E-2</v>
      </c>
      <c r="AJ296" s="1">
        <v>7.2307605058696697E-2</v>
      </c>
      <c r="AK296" s="1">
        <v>0.39044013251301402</v>
      </c>
      <c r="AL296" s="1">
        <v>0.405534351145038</v>
      </c>
      <c r="AM296" s="1">
        <v>0.332537517053206</v>
      </c>
      <c r="AN296" s="1"/>
      <c r="AO296">
        <f t="shared" si="51"/>
        <v>0.19665167013323384</v>
      </c>
      <c r="AP296">
        <f t="shared" si="52"/>
        <v>0.21292993059608598</v>
      </c>
      <c r="AQ296">
        <f t="shared" si="53"/>
        <v>0.18748822485888503</v>
      </c>
      <c r="AR296">
        <f t="shared" si="54"/>
        <v>0.21022072595310268</v>
      </c>
      <c r="AS296">
        <f t="shared" si="55"/>
        <v>0.23051806915043258</v>
      </c>
      <c r="AT296">
        <f t="shared" si="56"/>
        <v>0.17698571364190005</v>
      </c>
      <c r="AV296">
        <f t="shared" si="57"/>
        <v>0.1990232751960683</v>
      </c>
      <c r="AW296">
        <f t="shared" si="58"/>
        <v>1.2885591978451258E-2</v>
      </c>
      <c r="AX296">
        <f t="shared" si="59"/>
        <v>0.20590816958181177</v>
      </c>
      <c r="AY296">
        <f t="shared" si="60"/>
        <v>2.702548572023547E-2</v>
      </c>
      <c r="AZ296" t="s">
        <v>1243</v>
      </c>
      <c r="BA296" t="s">
        <v>1419</v>
      </c>
      <c r="BB296">
        <f>SUMPRODUCT((Model_rxn!A$2:A$1901=AG296)*(Model_rxn!V$2:V$1901))</f>
        <v>1</v>
      </c>
      <c r="BC296">
        <v>0</v>
      </c>
      <c r="BD296">
        <v>0</v>
      </c>
    </row>
    <row r="297" spans="1:57">
      <c r="A297" s="1" t="s">
        <v>305</v>
      </c>
      <c r="B297" s="1">
        <v>0</v>
      </c>
      <c r="C297" s="1">
        <v>0</v>
      </c>
      <c r="D297" s="1">
        <v>0</v>
      </c>
      <c r="E297" s="1">
        <v>0</v>
      </c>
      <c r="F297" s="1">
        <v>0</v>
      </c>
      <c r="G297" s="1">
        <v>0</v>
      </c>
      <c r="H297" s="1"/>
      <c r="I297" s="1">
        <v>0</v>
      </c>
      <c r="J297" s="1">
        <v>0</v>
      </c>
      <c r="K297" s="1">
        <v>0</v>
      </c>
      <c r="L297" s="1">
        <v>0</v>
      </c>
      <c r="M297" s="1">
        <v>0</v>
      </c>
      <c r="N297" s="1">
        <v>0</v>
      </c>
      <c r="O297" s="1"/>
      <c r="P297" s="1">
        <v>0</v>
      </c>
      <c r="Q297" s="1">
        <v>0</v>
      </c>
      <c r="R297" s="1">
        <v>0</v>
      </c>
      <c r="S297" s="1">
        <v>0</v>
      </c>
      <c r="T297" s="1" t="str">
        <f t="shared" si="49"/>
        <v>NA</v>
      </c>
      <c r="U297" s="1" t="str">
        <f t="shared" si="50"/>
        <v>NA</v>
      </c>
      <c r="V297" s="1" t="s">
        <v>1137</v>
      </c>
      <c r="W297" s="1" t="s">
        <v>5514</v>
      </c>
      <c r="X297" s="1">
        <f>SUMPRODUCT((Model_rxn!A$2:A$1901=Normalized_Fluxes!A297)*(Model_rxn!T$2:T$1901))</f>
        <v>0</v>
      </c>
      <c r="Y297" s="1">
        <f>SUMPRODUCT((Model_rxn!A$2:A$1901=Normalized_Fluxes!A297)*(Model_rxn!D$2:D$1901))</f>
        <v>0</v>
      </c>
      <c r="Z297" s="1">
        <f>SUMPRODUCT((Model_rxn!A$2:A$1901=Normalized_Fluxes!A297)*(Model_rxn!U$2:U$1901))</f>
        <v>0</v>
      </c>
      <c r="AA297" s="1">
        <f>SUMPRODUCT((Model_rxn!A$2:A$1901=Normalized_Fluxes!A297)*(Model_rxn!S$2:S$1901))</f>
        <v>0</v>
      </c>
      <c r="AB297" s="1">
        <f>SUMPRODUCT((Model_rxn!A$2:A$1901=Normalized_Fluxes!A297)*(Model_rxn!V$2:V$1901))</f>
        <v>1</v>
      </c>
      <c r="AC297" s="1">
        <f>SUMPRODUCT((Model_rxn!A$2:A$1901=Normalized_Fluxes!A297)*(Model_rxn!Z$2:Z$1901))</f>
        <v>0</v>
      </c>
      <c r="AD297" s="1">
        <f>SUMPRODUCT((Model_rxn!A$2:A$1901=Normalized_Fluxes!A297)*(Model_rxn!AA$2:AA$1901))</f>
        <v>0</v>
      </c>
      <c r="AE297" s="1"/>
      <c r="AF297" s="75"/>
      <c r="AG297" s="1" t="s">
        <v>321</v>
      </c>
      <c r="AH297" s="1">
        <v>1.73262801836244E-2</v>
      </c>
      <c r="AI297" s="1">
        <v>1.2239242816576699E-2</v>
      </c>
      <c r="AJ297" s="1">
        <v>1.4156089790049E-2</v>
      </c>
      <c r="AK297" s="1">
        <v>6.0673484738799702E-2</v>
      </c>
      <c r="AL297" s="1">
        <v>5.7722524885321001E-2</v>
      </c>
      <c r="AM297" s="1">
        <v>6.1496544120018301E-2</v>
      </c>
      <c r="AN297" s="1"/>
      <c r="AO297">
        <f t="shared" si="51"/>
        <v>3.5576950497827463E-2</v>
      </c>
      <c r="AP297">
        <f t="shared" si="52"/>
        <v>3.7254461418776329E-2</v>
      </c>
      <c r="AQ297">
        <f t="shared" si="53"/>
        <v>3.6705684602951115E-2</v>
      </c>
      <c r="AR297">
        <f t="shared" si="54"/>
        <v>3.2667809852948017E-2</v>
      </c>
      <c r="AS297">
        <f t="shared" si="55"/>
        <v>3.2811240146443515E-2</v>
      </c>
      <c r="AT297">
        <f t="shared" si="56"/>
        <v>3.273017085122034E-2</v>
      </c>
      <c r="AV297">
        <f t="shared" si="57"/>
        <v>3.6512365506518298E-2</v>
      </c>
      <c r="AW297">
        <f t="shared" si="58"/>
        <v>8.5530107404344904E-4</v>
      </c>
      <c r="AX297">
        <f t="shared" si="59"/>
        <v>3.273640695020396E-2</v>
      </c>
      <c r="AY297">
        <f t="shared" si="60"/>
        <v>7.1918210287460078E-5</v>
      </c>
      <c r="AZ297" t="s">
        <v>1243</v>
      </c>
      <c r="BA297" t="s">
        <v>4072</v>
      </c>
      <c r="BB297">
        <f>SUMPRODUCT((Model_rxn!A$2:A$1901=AG297)*(Model_rxn!V$2:V$1901))</f>
        <v>1</v>
      </c>
      <c r="BC297">
        <v>0</v>
      </c>
      <c r="BD297">
        <v>0</v>
      </c>
    </row>
    <row r="298" spans="1:57">
      <c r="A298" s="1" t="s">
        <v>306</v>
      </c>
      <c r="B298" s="1">
        <v>1.6531504581507699E-2</v>
      </c>
      <c r="C298" s="1">
        <v>1.05437198872095E-2</v>
      </c>
      <c r="D298" s="1">
        <v>8.2428792011341994E-3</v>
      </c>
      <c r="E298" s="1">
        <v>2.89439000480342E-2</v>
      </c>
      <c r="F298" s="1">
        <v>1.6233650581852999E-2</v>
      </c>
      <c r="G298" s="1">
        <v>3.27342648524791E-2</v>
      </c>
      <c r="H298" s="1"/>
      <c r="I298" s="1">
        <v>1.0116687999312776E-2</v>
      </c>
      <c r="J298" s="1">
        <v>1.0116687998612019E-2</v>
      </c>
      <c r="K298" s="1">
        <v>1.0116688003846543E-2</v>
      </c>
      <c r="L298" s="1">
        <v>1.0116688001048309E-2</v>
      </c>
      <c r="M298" s="1">
        <v>1.0116687999526629E-2</v>
      </c>
      <c r="N298" s="1">
        <v>1.0116688000988477E-2</v>
      </c>
      <c r="O298" s="1"/>
      <c r="P298" s="1">
        <v>1.0116688000590447E-2</v>
      </c>
      <c r="Q298" s="1">
        <v>2.8415475817990764E-12</v>
      </c>
      <c r="R298" s="1">
        <v>1.0116688000521139E-2</v>
      </c>
      <c r="S298" s="1">
        <v>8.6178986098947473E-13</v>
      </c>
      <c r="T298" s="1">
        <f t="shared" si="49"/>
        <v>1.0000000000068507</v>
      </c>
      <c r="U298" s="1">
        <f t="shared" si="50"/>
        <v>0.97091283776307069</v>
      </c>
      <c r="V298" s="1" t="s">
        <v>1243</v>
      </c>
      <c r="W298" s="1" t="s">
        <v>2041</v>
      </c>
      <c r="X298" s="1">
        <f>SUMPRODUCT((Model_rxn!A$2:A$1901=Normalized_Fluxes!A298)*(Model_rxn!T$2:T$1901))</f>
        <v>0</v>
      </c>
      <c r="Y298" s="1">
        <f>SUMPRODUCT((Model_rxn!A$2:A$1901=Normalized_Fluxes!A298)*(Model_rxn!D$2:D$1901))</f>
        <v>0</v>
      </c>
      <c r="Z298" s="1">
        <f>SUMPRODUCT((Model_rxn!A$2:A$1901=Normalized_Fluxes!A298)*(Model_rxn!U$2:U$1901))</f>
        <v>0</v>
      </c>
      <c r="AA298" s="1">
        <f>SUMPRODUCT((Model_rxn!A$2:A$1901=Normalized_Fluxes!A298)*(Model_rxn!S$2:S$1901))</f>
        <v>0</v>
      </c>
      <c r="AB298" s="1">
        <f>SUMPRODUCT((Model_rxn!A$2:A$1901=Normalized_Fluxes!A298)*(Model_rxn!V$2:V$1901))</f>
        <v>1</v>
      </c>
      <c r="AC298" s="1">
        <f>SUMPRODUCT((Model_rxn!A$2:A$1901=Normalized_Fluxes!A298)*(Model_rxn!Z$2:Z$1901))</f>
        <v>0</v>
      </c>
      <c r="AD298" s="1">
        <f>SUMPRODUCT((Model_rxn!A$2:A$1901=Normalized_Fluxes!A298)*(Model_rxn!AA$2:AA$1901))</f>
        <v>0</v>
      </c>
      <c r="AE298" s="1"/>
      <c r="AF298" s="75"/>
      <c r="AG298" s="1" t="s">
        <v>322</v>
      </c>
      <c r="AH298" s="1">
        <v>0</v>
      </c>
      <c r="AI298" s="1">
        <v>0</v>
      </c>
      <c r="AJ298" s="1">
        <v>0</v>
      </c>
      <c r="AK298" s="1">
        <v>0</v>
      </c>
      <c r="AL298" s="1">
        <v>0</v>
      </c>
      <c r="AM298" s="1">
        <v>0</v>
      </c>
      <c r="AN298" s="1"/>
      <c r="AO298">
        <f t="shared" si="51"/>
        <v>0</v>
      </c>
      <c r="AP298">
        <f t="shared" si="52"/>
        <v>0</v>
      </c>
      <c r="AQ298">
        <f t="shared" si="53"/>
        <v>0</v>
      </c>
      <c r="AR298">
        <f t="shared" si="54"/>
        <v>0</v>
      </c>
      <c r="AS298">
        <f t="shared" si="55"/>
        <v>0</v>
      </c>
      <c r="AT298">
        <f t="shared" si="56"/>
        <v>0</v>
      </c>
      <c r="AV298">
        <f t="shared" si="57"/>
        <v>0</v>
      </c>
      <c r="AW298">
        <f t="shared" si="58"/>
        <v>0</v>
      </c>
      <c r="AX298">
        <f t="shared" si="59"/>
        <v>0</v>
      </c>
      <c r="AY298">
        <f t="shared" si="60"/>
        <v>0</v>
      </c>
      <c r="AZ298" t="s">
        <v>1552</v>
      </c>
      <c r="BA298" t="s">
        <v>3322</v>
      </c>
      <c r="BB298">
        <f>SUMPRODUCT((Model_rxn!A$2:A$1901=AG298)*(Model_rxn!V$2:V$1901))</f>
        <v>0</v>
      </c>
      <c r="BC298">
        <v>0</v>
      </c>
      <c r="BD298">
        <v>1</v>
      </c>
    </row>
    <row r="299" spans="1:57">
      <c r="A299" s="1" t="s">
        <v>307</v>
      </c>
      <c r="B299" s="1">
        <v>1.63090159686076E-2</v>
      </c>
      <c r="C299" s="1">
        <v>1.05842506345128E-2</v>
      </c>
      <c r="D299" s="1">
        <v>8.70438142767011E-3</v>
      </c>
      <c r="E299" s="1">
        <v>2.6264692210803901E-2</v>
      </c>
      <c r="F299" s="1">
        <v>6.14630285811374E-3</v>
      </c>
      <c r="G299" s="1">
        <v>2.9755813342946899E-2</v>
      </c>
      <c r="H299" s="1"/>
      <c r="I299" s="1">
        <v>9.9805329464552166E-3</v>
      </c>
      <c r="J299" s="1">
        <v>1.0155577207468514E-2</v>
      </c>
      <c r="K299" s="1">
        <v>1.0683101016219925E-2</v>
      </c>
      <c r="L299" s="1">
        <v>9.1802312784145107E-3</v>
      </c>
      <c r="M299" s="1">
        <v>3.8303293552249111E-3</v>
      </c>
      <c r="N299" s="1">
        <v>9.1961826900000005E-3</v>
      </c>
      <c r="O299" s="1"/>
      <c r="P299" s="1">
        <v>1.0273070390047885E-2</v>
      </c>
      <c r="Q299" s="1">
        <v>3.657238837260963E-4</v>
      </c>
      <c r="R299" s="1">
        <v>7.4022477745464737E-3</v>
      </c>
      <c r="S299" s="1">
        <v>3.0933823733252552E-3</v>
      </c>
      <c r="T299" s="1">
        <f t="shared" si="49"/>
        <v>1.3878311970822002</v>
      </c>
      <c r="U299" s="1">
        <f t="shared" si="50"/>
        <v>0.24816013186718444</v>
      </c>
      <c r="V299" s="1" t="s">
        <v>1243</v>
      </c>
      <c r="W299" s="1" t="s">
        <v>6677</v>
      </c>
      <c r="X299" s="1">
        <f>SUMPRODUCT((Model_rxn!A$2:A$1901=Normalized_Fluxes!A299)*(Model_rxn!T$2:T$1901))</f>
        <v>0</v>
      </c>
      <c r="Y299" s="1">
        <f>SUMPRODUCT((Model_rxn!A$2:A$1901=Normalized_Fluxes!A299)*(Model_rxn!D$2:D$1901))</f>
        <v>0</v>
      </c>
      <c r="Z299" s="1">
        <f>SUMPRODUCT((Model_rxn!A$2:A$1901=Normalized_Fluxes!A299)*(Model_rxn!U$2:U$1901))</f>
        <v>0</v>
      </c>
      <c r="AA299" s="1">
        <f>SUMPRODUCT((Model_rxn!A$2:A$1901=Normalized_Fluxes!A299)*(Model_rxn!S$2:S$1901))</f>
        <v>0</v>
      </c>
      <c r="AB299" s="1">
        <f>SUMPRODUCT((Model_rxn!A$2:A$1901=Normalized_Fluxes!A299)*(Model_rxn!V$2:V$1901))</f>
        <v>1</v>
      </c>
      <c r="AC299" s="1">
        <f>SUMPRODUCT((Model_rxn!A$2:A$1901=Normalized_Fluxes!A299)*(Model_rxn!Z$2:Z$1901))</f>
        <v>1</v>
      </c>
      <c r="AD299" s="1">
        <f>SUMPRODUCT((Model_rxn!A$2:A$1901=Normalized_Fluxes!A299)*(Model_rxn!AA$2:AA$1901))</f>
        <v>0</v>
      </c>
      <c r="AE299" s="1"/>
      <c r="AF299" s="75"/>
      <c r="AG299" s="1" t="s">
        <v>323</v>
      </c>
      <c r="AH299" s="1">
        <v>1.73262801836244E-2</v>
      </c>
      <c r="AI299" s="1">
        <v>1.2239242816576699E-2</v>
      </c>
      <c r="AJ299" s="1">
        <v>1.4156089790049E-2</v>
      </c>
      <c r="AK299" s="1">
        <v>6.0673484738799702E-2</v>
      </c>
      <c r="AL299" s="1">
        <v>5.7722524885321001E-2</v>
      </c>
      <c r="AM299" s="1">
        <v>6.1496544120018301E-2</v>
      </c>
      <c r="AN299" s="1"/>
      <c r="AO299">
        <f t="shared" si="51"/>
        <v>3.5576950497827463E-2</v>
      </c>
      <c r="AP299">
        <f t="shared" si="52"/>
        <v>3.7254461418776329E-2</v>
      </c>
      <c r="AQ299">
        <f t="shared" si="53"/>
        <v>3.6705684602951115E-2</v>
      </c>
      <c r="AR299">
        <f t="shared" si="54"/>
        <v>3.2667809852948017E-2</v>
      </c>
      <c r="AS299">
        <f t="shared" si="55"/>
        <v>3.2811240146443515E-2</v>
      </c>
      <c r="AT299">
        <f t="shared" si="56"/>
        <v>3.273017085122034E-2</v>
      </c>
      <c r="AV299">
        <f t="shared" si="57"/>
        <v>3.6512365506518298E-2</v>
      </c>
      <c r="AW299">
        <f t="shared" si="58"/>
        <v>8.5530107404344904E-4</v>
      </c>
      <c r="AX299">
        <f t="shared" si="59"/>
        <v>3.273640695020396E-2</v>
      </c>
      <c r="AY299">
        <f t="shared" si="60"/>
        <v>7.1918210287460078E-5</v>
      </c>
      <c r="AZ299" t="s">
        <v>1243</v>
      </c>
      <c r="BA299" t="s">
        <v>4072</v>
      </c>
      <c r="BB299">
        <f>SUMPRODUCT((Model_rxn!A$2:A$1901=AG299)*(Model_rxn!V$2:V$1901))</f>
        <v>1</v>
      </c>
      <c r="BC299">
        <v>0</v>
      </c>
      <c r="BD299">
        <v>0</v>
      </c>
    </row>
    <row r="300" spans="1:57">
      <c r="A300" s="1" t="s">
        <v>324</v>
      </c>
      <c r="B300" s="1">
        <v>0.87566941670285103</v>
      </c>
      <c r="C300" s="1">
        <v>0.672099915325994</v>
      </c>
      <c r="D300" s="1">
        <v>0.33568750544947201</v>
      </c>
      <c r="E300" s="1">
        <v>0.470819536423841</v>
      </c>
      <c r="F300" s="1">
        <v>0.40664780763790598</v>
      </c>
      <c r="G300" s="1">
        <v>0.39395229982964203</v>
      </c>
      <c r="H300" s="1"/>
      <c r="I300" s="1">
        <v>0.53587828232117318</v>
      </c>
      <c r="J300" s="1">
        <v>0.64487915270728735</v>
      </c>
      <c r="K300" s="1">
        <v>0.4119975164690704</v>
      </c>
      <c r="L300" s="1">
        <v>0.16456435887677479</v>
      </c>
      <c r="M300" s="1">
        <v>0.25341983152963921</v>
      </c>
      <c r="N300" s="1">
        <v>0.12175292534014298</v>
      </c>
      <c r="O300" s="1"/>
      <c r="P300" s="1">
        <v>0.5309183171658437</v>
      </c>
      <c r="Q300" s="1">
        <v>0.11652002001803749</v>
      </c>
      <c r="R300" s="1">
        <v>0.17991237191551898</v>
      </c>
      <c r="S300" s="1">
        <v>6.7161854311480265E-2</v>
      </c>
      <c r="T300" s="1">
        <f t="shared" si="49"/>
        <v>2.950982811872136</v>
      </c>
      <c r="U300" s="1">
        <f t="shared" si="50"/>
        <v>1.7642393138056111E-2</v>
      </c>
      <c r="V300" s="1" t="s">
        <v>1137</v>
      </c>
      <c r="W300" s="1" t="s">
        <v>6662</v>
      </c>
      <c r="X300" s="1">
        <f>SUMPRODUCT((Model_rxn!A$2:A$1901=Normalized_Fluxes!A300)*(Model_rxn!T$2:T$1901))</f>
        <v>0</v>
      </c>
      <c r="Y300" s="1">
        <f>SUMPRODUCT((Model_rxn!A$2:A$1901=Normalized_Fluxes!A300)*(Model_rxn!D$2:D$1901))</f>
        <v>0</v>
      </c>
      <c r="Z300" s="1">
        <f>SUMPRODUCT((Model_rxn!A$2:A$1901=Normalized_Fluxes!A300)*(Model_rxn!U$2:U$1901))</f>
        <v>0</v>
      </c>
      <c r="AA300" s="1">
        <f>SUMPRODUCT((Model_rxn!A$2:A$1901=Normalized_Fluxes!A300)*(Model_rxn!S$2:S$1901))</f>
        <v>0</v>
      </c>
      <c r="AB300" s="1">
        <f>SUMPRODUCT((Model_rxn!A$2:A$1901=Normalized_Fluxes!A300)*(Model_rxn!V$2:V$1901))</f>
        <v>0</v>
      </c>
      <c r="AC300" s="1">
        <f>SUMPRODUCT((Model_rxn!A$2:A$1901=Normalized_Fluxes!A300)*(Model_rxn!Z$2:Z$1901))</f>
        <v>0</v>
      </c>
      <c r="AD300" s="1">
        <f>SUMPRODUCT((Model_rxn!A$2:A$1901=Normalized_Fluxes!A300)*(Model_rxn!AA$2:AA$1901))</f>
        <v>0</v>
      </c>
      <c r="AE300" s="1"/>
      <c r="AF300" s="75"/>
      <c r="AG300" s="1" t="s">
        <v>325</v>
      </c>
      <c r="AH300" s="1">
        <v>0.24828972462273599</v>
      </c>
      <c r="AI300" s="1">
        <v>1.18789926614223E-2</v>
      </c>
      <c r="AJ300" s="1">
        <v>1.5595757953836499E-2</v>
      </c>
      <c r="AK300" s="1">
        <v>1.0884997634420801</v>
      </c>
      <c r="AL300" s="1">
        <v>1.2225667938910101</v>
      </c>
      <c r="AM300" s="1">
        <v>0.43485720224271002</v>
      </c>
      <c r="AN300" s="1"/>
      <c r="AO300">
        <f t="shared" si="51"/>
        <v>0.50982618013825032</v>
      </c>
      <c r="AP300">
        <f t="shared" si="52"/>
        <v>3.615791274273155E-2</v>
      </c>
      <c r="AQ300">
        <f t="shared" si="53"/>
        <v>4.0438636734269201E-2</v>
      </c>
      <c r="AR300">
        <f t="shared" si="54"/>
        <v>0.58606990269615145</v>
      </c>
      <c r="AS300">
        <f t="shared" si="55"/>
        <v>0.69494417905524652</v>
      </c>
      <c r="AT300">
        <f t="shared" si="56"/>
        <v>0.23144309536337798</v>
      </c>
      <c r="AV300">
        <f t="shared" si="57"/>
        <v>0.19547424320508366</v>
      </c>
      <c r="AW300">
        <f t="shared" si="58"/>
        <v>0.27224517688968913</v>
      </c>
      <c r="AX300">
        <f t="shared" si="59"/>
        <v>0.50415239237159193</v>
      </c>
      <c r="AY300">
        <f t="shared" si="60"/>
        <v>0.24236578248427487</v>
      </c>
      <c r="AZ300" t="s">
        <v>1137</v>
      </c>
      <c r="BA300" t="s">
        <v>4383</v>
      </c>
      <c r="BB300">
        <f>SUMPRODUCT((Model_rxn!A$2:A$1901=AG300)*(Model_rxn!V$2:V$1901))</f>
        <v>1</v>
      </c>
      <c r="BC300">
        <v>0</v>
      </c>
      <c r="BD300">
        <v>0</v>
      </c>
    </row>
    <row r="301" spans="1:57">
      <c r="A301" s="1" t="s">
        <v>308</v>
      </c>
      <c r="B301" s="1">
        <v>0</v>
      </c>
      <c r="C301" s="1">
        <v>0</v>
      </c>
      <c r="D301" s="1">
        <v>0</v>
      </c>
      <c r="E301" s="1">
        <v>2.5869205298013199E-3</v>
      </c>
      <c r="F301" s="1">
        <v>2.21004243281471E-3</v>
      </c>
      <c r="G301" s="1">
        <v>0</v>
      </c>
      <c r="H301" s="1"/>
      <c r="I301" s="1">
        <v>0</v>
      </c>
      <c r="J301" s="1">
        <v>0</v>
      </c>
      <c r="K301" s="1">
        <v>0</v>
      </c>
      <c r="L301" s="1">
        <v>9.0419977404821176E-4</v>
      </c>
      <c r="M301" s="1">
        <v>1.3772816930958673E-3</v>
      </c>
      <c r="N301" s="1">
        <v>0</v>
      </c>
      <c r="O301" s="1"/>
      <c r="P301" s="1">
        <v>0</v>
      </c>
      <c r="Q301" s="1">
        <v>0</v>
      </c>
      <c r="R301" s="1">
        <v>7.6049382238135973E-4</v>
      </c>
      <c r="S301" s="1">
        <v>6.9979623172935948E-4</v>
      </c>
      <c r="T301" s="1">
        <f t="shared" si="49"/>
        <v>0</v>
      </c>
      <c r="U301" s="1">
        <f t="shared" si="50"/>
        <v>0.20051038403460519</v>
      </c>
      <c r="V301" s="1" t="s">
        <v>4035</v>
      </c>
      <c r="W301" s="1" t="s">
        <v>4034</v>
      </c>
      <c r="X301" s="1">
        <f>SUMPRODUCT((Model_rxn!A$2:A$1901=Normalized_Fluxes!A301)*(Model_rxn!T$2:T$1901))</f>
        <v>0</v>
      </c>
      <c r="Y301" s="1">
        <f>SUMPRODUCT((Model_rxn!A$2:A$1901=Normalized_Fluxes!A301)*(Model_rxn!D$2:D$1901))</f>
        <v>0</v>
      </c>
      <c r="Z301" s="1">
        <f>SUMPRODUCT((Model_rxn!A$2:A$1901=Normalized_Fluxes!A301)*(Model_rxn!U$2:U$1901))</f>
        <v>0</v>
      </c>
      <c r="AA301" s="1">
        <f>SUMPRODUCT((Model_rxn!A$2:A$1901=Normalized_Fluxes!A301)*(Model_rxn!S$2:S$1901))</f>
        <v>0</v>
      </c>
      <c r="AB301" s="1">
        <f>SUMPRODUCT((Model_rxn!A$2:A$1901=Normalized_Fluxes!A301)*(Model_rxn!V$2:V$1901))</f>
        <v>0</v>
      </c>
      <c r="AC301" s="1">
        <f>SUMPRODUCT((Model_rxn!A$2:A$1901=Normalized_Fluxes!A301)*(Model_rxn!Z$2:Z$1901))</f>
        <v>0</v>
      </c>
      <c r="AD301" s="1">
        <f>SUMPRODUCT((Model_rxn!A$2:A$1901=Normalized_Fluxes!A301)*(Model_rxn!AA$2:AA$1901))</f>
        <v>0</v>
      </c>
      <c r="AE301" s="1"/>
      <c r="AF301" s="75"/>
      <c r="AG301" s="1" t="s">
        <v>326</v>
      </c>
      <c r="AH301" s="1">
        <v>0</v>
      </c>
      <c r="AI301" s="1">
        <v>0</v>
      </c>
      <c r="AJ301" s="1">
        <v>0</v>
      </c>
      <c r="AK301" s="1">
        <v>0</v>
      </c>
      <c r="AL301" s="1">
        <v>0</v>
      </c>
      <c r="AM301" s="1">
        <v>0</v>
      </c>
      <c r="AN301" s="1"/>
      <c r="AO301">
        <f t="shared" si="51"/>
        <v>0</v>
      </c>
      <c r="AP301">
        <f t="shared" si="52"/>
        <v>0</v>
      </c>
      <c r="AQ301">
        <f t="shared" si="53"/>
        <v>0</v>
      </c>
      <c r="AR301">
        <f t="shared" si="54"/>
        <v>0</v>
      </c>
      <c r="AS301">
        <f t="shared" si="55"/>
        <v>0</v>
      </c>
      <c r="AT301">
        <f t="shared" si="56"/>
        <v>0</v>
      </c>
      <c r="AV301">
        <f t="shared" si="57"/>
        <v>0</v>
      </c>
      <c r="AW301">
        <f t="shared" si="58"/>
        <v>0</v>
      </c>
      <c r="AX301">
        <f t="shared" si="59"/>
        <v>0</v>
      </c>
      <c r="AY301">
        <f t="shared" si="60"/>
        <v>0</v>
      </c>
      <c r="AZ301" t="s">
        <v>1548</v>
      </c>
      <c r="BA301" t="s">
        <v>6993</v>
      </c>
      <c r="BB301">
        <f>SUMPRODUCT((Model_rxn!A$2:A$1901=AG301)*(Model_rxn!V$2:V$1901))</f>
        <v>1</v>
      </c>
      <c r="BC301">
        <v>1</v>
      </c>
      <c r="BD301">
        <v>0</v>
      </c>
    </row>
    <row r="302" spans="1:57">
      <c r="A302" s="1" t="s">
        <v>309</v>
      </c>
      <c r="B302" s="1">
        <v>2.5143630110263502E-4</v>
      </c>
      <c r="C302" s="1">
        <v>1.60364951382064E-4</v>
      </c>
      <c r="D302" s="1">
        <v>1.2537026170978999E-4</v>
      </c>
      <c r="E302" s="1">
        <v>4.4022290226923701E-4</v>
      </c>
      <c r="F302" s="1">
        <v>2.46906083803969E-4</v>
      </c>
      <c r="G302" s="1">
        <v>4.9787255793188505E-4</v>
      </c>
      <c r="H302" s="1"/>
      <c r="I302" s="1">
        <v>1.5387000000000191E-4</v>
      </c>
      <c r="J302" s="1">
        <v>1.538700000000001E-4</v>
      </c>
      <c r="K302" s="1">
        <v>1.5387000000000178E-4</v>
      </c>
      <c r="L302" s="1">
        <v>1.5386999491370651E-4</v>
      </c>
      <c r="M302" s="1">
        <v>1.5387000000000053E-4</v>
      </c>
      <c r="N302" s="1">
        <v>1.5386999999999947E-4</v>
      </c>
      <c r="O302" s="1"/>
      <c r="P302" s="1">
        <v>1.5387000000000126E-4</v>
      </c>
      <c r="Q302" s="1">
        <v>1.0116396439368389E-18</v>
      </c>
      <c r="R302" s="1">
        <v>1.5386999830456884E-4</v>
      </c>
      <c r="S302" s="1">
        <v>2.9365729142579708E-12</v>
      </c>
      <c r="T302" s="1">
        <f t="shared" si="49"/>
        <v>1.0000000110186029</v>
      </c>
      <c r="U302" s="1">
        <f t="shared" si="50"/>
        <v>0.42264944467535442</v>
      </c>
      <c r="V302" s="1" t="s">
        <v>1500</v>
      </c>
      <c r="W302" s="1" t="s">
        <v>3489</v>
      </c>
      <c r="X302" s="1">
        <f>SUMPRODUCT((Model_rxn!A$2:A$1901=Normalized_Fluxes!A302)*(Model_rxn!T$2:T$1901))</f>
        <v>0</v>
      </c>
      <c r="Y302" s="1">
        <f>SUMPRODUCT((Model_rxn!A$2:A$1901=Normalized_Fluxes!A302)*(Model_rxn!D$2:D$1901))</f>
        <v>0</v>
      </c>
      <c r="Z302" s="1">
        <f>SUMPRODUCT((Model_rxn!A$2:A$1901=Normalized_Fluxes!A302)*(Model_rxn!U$2:U$1901))</f>
        <v>0</v>
      </c>
      <c r="AA302" s="1">
        <f>SUMPRODUCT((Model_rxn!A$2:A$1901=Normalized_Fluxes!A302)*(Model_rxn!S$2:S$1901))</f>
        <v>0</v>
      </c>
      <c r="AB302" s="1">
        <f>SUMPRODUCT((Model_rxn!A$2:A$1901=Normalized_Fluxes!A302)*(Model_rxn!V$2:V$1901))</f>
        <v>1</v>
      </c>
      <c r="AC302" s="1">
        <f>SUMPRODUCT((Model_rxn!A$2:A$1901=Normalized_Fluxes!A302)*(Model_rxn!Z$2:Z$1901))</f>
        <v>1</v>
      </c>
      <c r="AD302" s="1">
        <f>SUMPRODUCT((Model_rxn!A$2:A$1901=Normalized_Fluxes!A302)*(Model_rxn!AA$2:AA$1901))</f>
        <v>0</v>
      </c>
      <c r="AE302" s="1"/>
      <c r="AF302" s="75"/>
      <c r="AG302" s="1" t="s">
        <v>327</v>
      </c>
      <c r="AH302" s="1">
        <v>0</v>
      </c>
      <c r="AI302" s="1">
        <v>0</v>
      </c>
      <c r="AJ302" s="1">
        <v>0</v>
      </c>
      <c r="AK302" s="1">
        <v>0</v>
      </c>
      <c r="AL302" s="1">
        <v>0</v>
      </c>
      <c r="AM302" s="1">
        <v>0</v>
      </c>
      <c r="AN302" s="1"/>
      <c r="AO302">
        <f t="shared" si="51"/>
        <v>0</v>
      </c>
      <c r="AP302">
        <f t="shared" si="52"/>
        <v>0</v>
      </c>
      <c r="AQ302">
        <f t="shared" si="53"/>
        <v>0</v>
      </c>
      <c r="AR302">
        <f t="shared" si="54"/>
        <v>0</v>
      </c>
      <c r="AS302">
        <f t="shared" si="55"/>
        <v>0</v>
      </c>
      <c r="AT302">
        <f t="shared" si="56"/>
        <v>0</v>
      </c>
      <c r="AV302">
        <f t="shared" si="57"/>
        <v>0</v>
      </c>
      <c r="AW302">
        <f t="shared" si="58"/>
        <v>0</v>
      </c>
      <c r="AX302">
        <f t="shared" si="59"/>
        <v>0</v>
      </c>
      <c r="AY302">
        <f t="shared" si="60"/>
        <v>0</v>
      </c>
      <c r="AZ302" t="s">
        <v>1552</v>
      </c>
      <c r="BA302" t="s">
        <v>2114</v>
      </c>
      <c r="BB302">
        <f>SUMPRODUCT((Model_rxn!A$2:A$1901=AG302)*(Model_rxn!V$2:V$1901))</f>
        <v>0</v>
      </c>
      <c r="BC302">
        <v>0</v>
      </c>
      <c r="BD302">
        <v>1</v>
      </c>
    </row>
    <row r="303" spans="1:57">
      <c r="A303" s="1" t="s">
        <v>310</v>
      </c>
      <c r="B303" s="1">
        <v>3.9803155304980402E-2</v>
      </c>
      <c r="C303" s="1">
        <v>2.9106689253239799E-2</v>
      </c>
      <c r="D303" s="1">
        <v>2.6157467960729201E-2</v>
      </c>
      <c r="E303" s="1">
        <v>0.13888096614391501</v>
      </c>
      <c r="F303" s="1">
        <v>4.8481818288564599E-2</v>
      </c>
      <c r="G303" s="1">
        <v>0.12011400323535699</v>
      </c>
      <c r="H303" s="1"/>
      <c r="I303" s="1">
        <v>2.4358103742058376E-2</v>
      </c>
      <c r="J303" s="1">
        <v>2.7927837328530655E-2</v>
      </c>
      <c r="K303" s="1">
        <v>3.2103702586457582E-2</v>
      </c>
      <c r="L303" s="1">
        <v>4.8542711985269132E-2</v>
      </c>
      <c r="M303" s="1">
        <v>3.0213501689104767E-2</v>
      </c>
      <c r="N303" s="1">
        <v>3.7121832451654964E-2</v>
      </c>
      <c r="O303" s="1"/>
      <c r="P303" s="1">
        <v>2.8129881219015537E-2</v>
      </c>
      <c r="Q303" s="1">
        <v>3.876750142174664E-3</v>
      </c>
      <c r="R303" s="1">
        <v>3.8626015375342958E-2</v>
      </c>
      <c r="S303" s="1">
        <v>9.2567225420874671E-3</v>
      </c>
      <c r="T303" s="1">
        <f t="shared" si="49"/>
        <v>0.72826256981641291</v>
      </c>
      <c r="U303" s="1">
        <f t="shared" si="50"/>
        <v>0.17858233199873511</v>
      </c>
      <c r="V303" s="1" t="s">
        <v>1137</v>
      </c>
      <c r="W303" s="1" t="s">
        <v>4405</v>
      </c>
      <c r="X303" s="1">
        <f>SUMPRODUCT((Model_rxn!A$2:A$1901=Normalized_Fluxes!A303)*(Model_rxn!T$2:T$1901))</f>
        <v>0</v>
      </c>
      <c r="Y303" s="1">
        <f>SUMPRODUCT((Model_rxn!A$2:A$1901=Normalized_Fluxes!A303)*(Model_rxn!D$2:D$1901))</f>
        <v>1</v>
      </c>
      <c r="Z303" s="1">
        <f>SUMPRODUCT((Model_rxn!A$2:A$1901=Normalized_Fluxes!A303)*(Model_rxn!U$2:U$1901))</f>
        <v>0</v>
      </c>
      <c r="AA303" s="1">
        <f>SUMPRODUCT((Model_rxn!A$2:A$1901=Normalized_Fluxes!A303)*(Model_rxn!S$2:S$1901))</f>
        <v>0</v>
      </c>
      <c r="AB303" s="1">
        <f>SUMPRODUCT((Model_rxn!A$2:A$1901=Normalized_Fluxes!A303)*(Model_rxn!V$2:V$1901))</f>
        <v>1</v>
      </c>
      <c r="AC303" s="1">
        <f>SUMPRODUCT((Model_rxn!A$2:A$1901=Normalized_Fluxes!A303)*(Model_rxn!Z$2:Z$1901))</f>
        <v>0</v>
      </c>
      <c r="AD303" s="1">
        <f>SUMPRODUCT((Model_rxn!A$2:A$1901=Normalized_Fluxes!A303)*(Model_rxn!AA$2:AA$1901))</f>
        <v>0</v>
      </c>
      <c r="AE303" s="1"/>
      <c r="AF303" s="75"/>
      <c r="AG303" s="1" t="s">
        <v>328</v>
      </c>
      <c r="AH303" s="1">
        <v>0.17933583518606599</v>
      </c>
      <c r="AI303" s="1">
        <v>0.10913451043597799</v>
      </c>
      <c r="AJ303" s="1">
        <v>0.111175677535356</v>
      </c>
      <c r="AK303" s="1">
        <v>0.77545632970577505</v>
      </c>
      <c r="AL303" s="1">
        <v>0.85034008928050697</v>
      </c>
      <c r="AM303" s="1">
        <v>0.46358960832003498</v>
      </c>
      <c r="AN303" s="1"/>
      <c r="AO303">
        <f t="shared" si="51"/>
        <v>0.36823957960297549</v>
      </c>
      <c r="AP303">
        <f t="shared" si="52"/>
        <v>0.33218945562445906</v>
      </c>
      <c r="AQ303">
        <f t="shared" si="53"/>
        <v>0.28827023674297064</v>
      </c>
      <c r="AR303">
        <f t="shared" si="54"/>
        <v>0.4175210973483699</v>
      </c>
      <c r="AS303">
        <f t="shared" si="55"/>
        <v>0.48335919003824035</v>
      </c>
      <c r="AT303">
        <f t="shared" si="56"/>
        <v>0.24673528085663343</v>
      </c>
      <c r="AV303">
        <f t="shared" si="57"/>
        <v>0.32956642399013503</v>
      </c>
      <c r="AW303">
        <f t="shared" si="58"/>
        <v>4.0049146939494858E-2</v>
      </c>
      <c r="AX303">
        <f t="shared" si="59"/>
        <v>0.38253852274774786</v>
      </c>
      <c r="AY303">
        <f t="shared" si="60"/>
        <v>0.12212925117825946</v>
      </c>
      <c r="AZ303" t="s">
        <v>1188</v>
      </c>
      <c r="BA303" t="s">
        <v>4651</v>
      </c>
      <c r="BB303">
        <f>SUMPRODUCT((Model_rxn!A$2:A$1901=AG303)*(Model_rxn!V$2:V$1901))</f>
        <v>1</v>
      </c>
      <c r="BC303">
        <v>0</v>
      </c>
      <c r="BD303">
        <v>0</v>
      </c>
    </row>
    <row r="304" spans="1:57">
      <c r="A304" s="1" t="s">
        <v>311</v>
      </c>
      <c r="B304" s="1">
        <v>0</v>
      </c>
      <c r="C304" s="1">
        <v>0</v>
      </c>
      <c r="D304" s="1">
        <v>0</v>
      </c>
      <c r="E304" s="1">
        <v>0</v>
      </c>
      <c r="F304" s="1">
        <v>0</v>
      </c>
      <c r="G304" s="1">
        <v>0</v>
      </c>
      <c r="H304" s="1"/>
      <c r="I304" s="1">
        <v>0</v>
      </c>
      <c r="J304" s="1">
        <v>0</v>
      </c>
      <c r="K304" s="1">
        <v>0</v>
      </c>
      <c r="L304" s="1">
        <v>0</v>
      </c>
      <c r="M304" s="1">
        <v>0</v>
      </c>
      <c r="N304" s="1">
        <v>0</v>
      </c>
      <c r="O304" s="1"/>
      <c r="P304" s="1">
        <v>0</v>
      </c>
      <c r="Q304" s="1">
        <v>0</v>
      </c>
      <c r="R304" s="1">
        <v>0</v>
      </c>
      <c r="S304" s="1">
        <v>0</v>
      </c>
      <c r="T304" s="1" t="str">
        <f t="shared" si="49"/>
        <v>NA</v>
      </c>
      <c r="U304" s="1" t="str">
        <f t="shared" si="50"/>
        <v>NA</v>
      </c>
      <c r="V304" s="1" t="s">
        <v>1137</v>
      </c>
      <c r="W304" s="1" t="s">
        <v>3413</v>
      </c>
      <c r="X304" s="1">
        <f>SUMPRODUCT((Model_rxn!A$2:A$1901=Normalized_Fluxes!A304)*(Model_rxn!T$2:T$1901))</f>
        <v>0</v>
      </c>
      <c r="Y304" s="1">
        <f>SUMPRODUCT((Model_rxn!A$2:A$1901=Normalized_Fluxes!A304)*(Model_rxn!D$2:D$1901))</f>
        <v>0</v>
      </c>
      <c r="Z304" s="1">
        <f>SUMPRODUCT((Model_rxn!A$2:A$1901=Normalized_Fluxes!A304)*(Model_rxn!U$2:U$1901))</f>
        <v>0</v>
      </c>
      <c r="AA304" s="1">
        <f>SUMPRODUCT((Model_rxn!A$2:A$1901=Normalized_Fluxes!A304)*(Model_rxn!S$2:S$1901))</f>
        <v>0</v>
      </c>
      <c r="AB304" s="1">
        <f>SUMPRODUCT((Model_rxn!A$2:A$1901=Normalized_Fluxes!A304)*(Model_rxn!V$2:V$1901))</f>
        <v>1</v>
      </c>
      <c r="AC304" s="1">
        <f>SUMPRODUCT((Model_rxn!A$2:A$1901=Normalized_Fluxes!A304)*(Model_rxn!Z$2:Z$1901))</f>
        <v>0</v>
      </c>
      <c r="AD304" s="1">
        <f>SUMPRODUCT((Model_rxn!A$2:A$1901=Normalized_Fluxes!A304)*(Model_rxn!AA$2:AA$1901))</f>
        <v>0</v>
      </c>
      <c r="AE304" s="1"/>
      <c r="AF304" s="75"/>
      <c r="AG304" s="1" t="s">
        <v>329</v>
      </c>
      <c r="AH304" s="1">
        <v>0</v>
      </c>
      <c r="AI304" s="1">
        <v>0</v>
      </c>
      <c r="AJ304" s="1">
        <v>0</v>
      </c>
      <c r="AK304" s="1">
        <v>0</v>
      </c>
      <c r="AL304" s="1">
        <v>0</v>
      </c>
      <c r="AM304" s="1">
        <v>0</v>
      </c>
      <c r="AN304" s="1"/>
      <c r="AO304">
        <f t="shared" si="51"/>
        <v>0</v>
      </c>
      <c r="AP304">
        <f t="shared" si="52"/>
        <v>0</v>
      </c>
      <c r="AQ304">
        <f t="shared" si="53"/>
        <v>0</v>
      </c>
      <c r="AR304">
        <f t="shared" si="54"/>
        <v>0</v>
      </c>
      <c r="AS304">
        <f t="shared" si="55"/>
        <v>0</v>
      </c>
      <c r="AT304">
        <f t="shared" si="56"/>
        <v>0</v>
      </c>
      <c r="AV304">
        <f t="shared" si="57"/>
        <v>0</v>
      </c>
      <c r="AW304">
        <f t="shared" si="58"/>
        <v>0</v>
      </c>
      <c r="AX304">
        <f t="shared" si="59"/>
        <v>0</v>
      </c>
      <c r="AY304">
        <f t="shared" si="60"/>
        <v>0</v>
      </c>
      <c r="AZ304" t="s">
        <v>1137</v>
      </c>
      <c r="BA304" t="s">
        <v>1949</v>
      </c>
      <c r="BB304">
        <f>SUMPRODUCT((Model_rxn!A$2:A$1901=AG304)*(Model_rxn!V$2:V$1901))</f>
        <v>1</v>
      </c>
      <c r="BC304">
        <v>0</v>
      </c>
      <c r="BD304">
        <v>0</v>
      </c>
    </row>
    <row r="305" spans="1:56">
      <c r="A305" s="1" t="s">
        <v>312</v>
      </c>
      <c r="B305" s="1">
        <v>0.108554059921841</v>
      </c>
      <c r="C305" s="1">
        <v>6.8136113463166795E-2</v>
      </c>
      <c r="D305" s="1">
        <v>5.9944197401691497E-2</v>
      </c>
      <c r="E305" s="1">
        <v>9.9596440397350994E-2</v>
      </c>
      <c r="F305" s="1">
        <v>7.6246463932107406E-2</v>
      </c>
      <c r="G305" s="1">
        <v>9.9818994889267404E-2</v>
      </c>
      <c r="H305" s="1"/>
      <c r="I305" s="1">
        <v>6.6431192023285915E-2</v>
      </c>
      <c r="J305" s="1">
        <v>6.5376528276427828E-2</v>
      </c>
      <c r="K305" s="1">
        <v>7.3570985083762641E-2</v>
      </c>
      <c r="L305" s="1">
        <v>3.4811691300856214E-2</v>
      </c>
      <c r="M305" s="1">
        <v>4.7516218411807372E-2</v>
      </c>
      <c r="N305" s="1">
        <v>3.0849558785509202E-2</v>
      </c>
      <c r="O305" s="1"/>
      <c r="P305" s="1">
        <v>6.845956846115879E-2</v>
      </c>
      <c r="Q305" s="1">
        <v>4.4579158608151603E-3</v>
      </c>
      <c r="R305" s="1">
        <v>3.7725822832724264E-2</v>
      </c>
      <c r="S305" s="1">
        <v>8.7070952512011621E-3</v>
      </c>
      <c r="T305" s="1">
        <f t="shared" si="49"/>
        <v>1.8146607103762189</v>
      </c>
      <c r="U305" s="1">
        <f t="shared" si="50"/>
        <v>1.238552548979832E-2</v>
      </c>
      <c r="V305" s="1" t="s">
        <v>1552</v>
      </c>
      <c r="W305" s="1" t="s">
        <v>2678</v>
      </c>
      <c r="X305" s="1">
        <f>SUMPRODUCT((Model_rxn!A$2:A$1901=Normalized_Fluxes!A305)*(Model_rxn!T$2:T$1901))</f>
        <v>0</v>
      </c>
      <c r="Y305" s="1">
        <f>SUMPRODUCT((Model_rxn!A$2:A$1901=Normalized_Fluxes!A305)*(Model_rxn!D$2:D$1901))</f>
        <v>1</v>
      </c>
      <c r="Z305" s="1">
        <f>SUMPRODUCT((Model_rxn!A$2:A$1901=Normalized_Fluxes!A305)*(Model_rxn!U$2:U$1901))</f>
        <v>1</v>
      </c>
      <c r="AA305" s="1">
        <f>SUMPRODUCT((Model_rxn!A$2:A$1901=Normalized_Fluxes!A305)*(Model_rxn!S$2:S$1901))</f>
        <v>1</v>
      </c>
      <c r="AB305" s="1">
        <f>SUMPRODUCT((Model_rxn!A$2:A$1901=Normalized_Fluxes!A305)*(Model_rxn!V$2:V$1901))</f>
        <v>0</v>
      </c>
      <c r="AC305" s="1">
        <f>SUMPRODUCT((Model_rxn!A$2:A$1901=Normalized_Fluxes!A305)*(Model_rxn!Z$2:Z$1901))</f>
        <v>0</v>
      </c>
      <c r="AD305" s="1">
        <f>SUMPRODUCT((Model_rxn!A$2:A$1901=Normalized_Fluxes!A305)*(Model_rxn!AA$2:AA$1901))</f>
        <v>0</v>
      </c>
      <c r="AE305" s="1">
        <v>1</v>
      </c>
      <c r="AF305" s="75"/>
      <c r="AG305" s="1" t="s">
        <v>330</v>
      </c>
      <c r="AH305" s="1">
        <v>0</v>
      </c>
      <c r="AI305" s="1">
        <v>0</v>
      </c>
      <c r="AJ305" s="1">
        <v>0</v>
      </c>
      <c r="AK305" s="1">
        <v>0</v>
      </c>
      <c r="AL305" s="1">
        <v>0</v>
      </c>
      <c r="AM305" s="1">
        <v>0</v>
      </c>
      <c r="AN305" s="1"/>
      <c r="AO305">
        <f t="shared" si="51"/>
        <v>0</v>
      </c>
      <c r="AP305">
        <f t="shared" si="52"/>
        <v>0</v>
      </c>
      <c r="AQ305">
        <f t="shared" si="53"/>
        <v>0</v>
      </c>
      <c r="AR305">
        <f t="shared" si="54"/>
        <v>0</v>
      </c>
      <c r="AS305">
        <f t="shared" si="55"/>
        <v>0</v>
      </c>
      <c r="AT305">
        <f t="shared" si="56"/>
        <v>0</v>
      </c>
      <c r="AV305">
        <f t="shared" si="57"/>
        <v>0</v>
      </c>
      <c r="AW305">
        <f t="shared" si="58"/>
        <v>0</v>
      </c>
      <c r="AX305">
        <f t="shared" si="59"/>
        <v>0</v>
      </c>
      <c r="AY305">
        <f t="shared" si="60"/>
        <v>0</v>
      </c>
      <c r="AZ305" t="s">
        <v>1137</v>
      </c>
      <c r="BA305" t="s">
        <v>5514</v>
      </c>
      <c r="BB305">
        <f>SUMPRODUCT((Model_rxn!A$2:A$1901=AG305)*(Model_rxn!V$2:V$1901))</f>
        <v>1</v>
      </c>
      <c r="BC305">
        <v>0</v>
      </c>
      <c r="BD305">
        <v>0</v>
      </c>
    </row>
    <row r="306" spans="1:56">
      <c r="A306" s="1" t="s">
        <v>313</v>
      </c>
      <c r="B306" s="1">
        <v>0</v>
      </c>
      <c r="C306" s="1">
        <v>0</v>
      </c>
      <c r="D306" s="1">
        <v>0</v>
      </c>
      <c r="E306" s="1">
        <v>0</v>
      </c>
      <c r="F306" s="1">
        <v>0</v>
      </c>
      <c r="G306" s="1">
        <v>0</v>
      </c>
      <c r="H306" s="1"/>
      <c r="I306" s="1">
        <v>0</v>
      </c>
      <c r="J306" s="1">
        <v>0</v>
      </c>
      <c r="K306" s="1">
        <v>0</v>
      </c>
      <c r="L306" s="1">
        <v>0</v>
      </c>
      <c r="M306" s="1">
        <v>0</v>
      </c>
      <c r="N306" s="1">
        <v>0</v>
      </c>
      <c r="O306" s="1"/>
      <c r="P306" s="1">
        <v>0</v>
      </c>
      <c r="Q306" s="1">
        <v>0</v>
      </c>
      <c r="R306" s="1">
        <v>0</v>
      </c>
      <c r="S306" s="1">
        <v>0</v>
      </c>
      <c r="T306" s="1" t="str">
        <f t="shared" si="49"/>
        <v>NA</v>
      </c>
      <c r="U306" s="1" t="str">
        <f t="shared" si="50"/>
        <v>NA</v>
      </c>
      <c r="V306" s="1" t="s">
        <v>1552</v>
      </c>
      <c r="W306" s="1" t="s">
        <v>2678</v>
      </c>
      <c r="X306" s="1">
        <f>SUMPRODUCT((Model_rxn!A$2:A$1901=Normalized_Fluxes!A306)*(Model_rxn!T$2:T$1901))</f>
        <v>0</v>
      </c>
      <c r="Y306" s="1">
        <f>SUMPRODUCT((Model_rxn!A$2:A$1901=Normalized_Fluxes!A306)*(Model_rxn!D$2:D$1901))</f>
        <v>1</v>
      </c>
      <c r="Z306" s="1">
        <f>SUMPRODUCT((Model_rxn!A$2:A$1901=Normalized_Fluxes!A306)*(Model_rxn!U$2:U$1901))</f>
        <v>1</v>
      </c>
      <c r="AA306" s="1">
        <f>SUMPRODUCT((Model_rxn!A$2:A$1901=Normalized_Fluxes!A306)*(Model_rxn!S$2:S$1901))</f>
        <v>1</v>
      </c>
      <c r="AB306" s="1">
        <f>SUMPRODUCT((Model_rxn!A$2:A$1901=Normalized_Fluxes!A306)*(Model_rxn!V$2:V$1901))</f>
        <v>0</v>
      </c>
      <c r="AC306" s="1">
        <f>SUMPRODUCT((Model_rxn!A$2:A$1901=Normalized_Fluxes!A306)*(Model_rxn!Z$2:Z$1901))</f>
        <v>0</v>
      </c>
      <c r="AD306" s="1">
        <f>SUMPRODUCT((Model_rxn!A$2:A$1901=Normalized_Fluxes!A306)*(Model_rxn!AA$2:AA$1901))</f>
        <v>0</v>
      </c>
      <c r="AE306" s="1">
        <v>1</v>
      </c>
      <c r="AF306" s="75"/>
      <c r="AG306" s="1" t="s">
        <v>331</v>
      </c>
      <c r="AH306" s="1">
        <v>0</v>
      </c>
      <c r="AI306" s="1">
        <v>0</v>
      </c>
      <c r="AJ306" s="1">
        <v>0</v>
      </c>
      <c r="AK306" s="1">
        <v>0</v>
      </c>
      <c r="AL306" s="1">
        <v>0</v>
      </c>
      <c r="AM306" s="1">
        <v>0</v>
      </c>
      <c r="AN306" s="1"/>
      <c r="AO306">
        <f t="shared" si="51"/>
        <v>0</v>
      </c>
      <c r="AP306">
        <f t="shared" si="52"/>
        <v>0</v>
      </c>
      <c r="AQ306">
        <f t="shared" si="53"/>
        <v>0</v>
      </c>
      <c r="AR306">
        <f t="shared" si="54"/>
        <v>0</v>
      </c>
      <c r="AS306">
        <f t="shared" si="55"/>
        <v>0</v>
      </c>
      <c r="AT306">
        <f t="shared" si="56"/>
        <v>0</v>
      </c>
      <c r="AV306">
        <f t="shared" si="57"/>
        <v>0</v>
      </c>
      <c r="AW306">
        <f t="shared" si="58"/>
        <v>0</v>
      </c>
      <c r="AX306">
        <f t="shared" si="59"/>
        <v>0</v>
      </c>
      <c r="AY306">
        <f t="shared" si="60"/>
        <v>0</v>
      </c>
      <c r="AZ306" t="s">
        <v>1552</v>
      </c>
      <c r="BA306" t="s">
        <v>2114</v>
      </c>
      <c r="BB306">
        <f>SUMPRODUCT((Model_rxn!A$2:A$1901=AG306)*(Model_rxn!V$2:V$1901))</f>
        <v>0</v>
      </c>
      <c r="BC306">
        <v>0</v>
      </c>
      <c r="BD306">
        <v>1</v>
      </c>
    </row>
    <row r="307" spans="1:56">
      <c r="A307" s="1" t="s">
        <v>314</v>
      </c>
      <c r="B307" s="1">
        <v>8.6843247937472806E-2</v>
      </c>
      <c r="C307" s="1">
        <v>2.91066892464013E-2</v>
      </c>
      <c r="D307" s="1">
        <v>3.4876623942802297E-2</v>
      </c>
      <c r="E307" s="1">
        <v>0</v>
      </c>
      <c r="F307" s="1">
        <v>0</v>
      </c>
      <c r="G307" s="1">
        <v>0</v>
      </c>
      <c r="H307" s="1"/>
      <c r="I307" s="1">
        <v>5.3144953618628733E-2</v>
      </c>
      <c r="J307" s="1">
        <v>2.7927837321969122E-2</v>
      </c>
      <c r="K307" s="1">
        <v>4.2804936776007323E-2</v>
      </c>
      <c r="L307" s="1">
        <v>0</v>
      </c>
      <c r="M307" s="1">
        <v>0</v>
      </c>
      <c r="N307" s="1">
        <v>0</v>
      </c>
      <c r="O307" s="1"/>
      <c r="P307" s="1">
        <v>4.1292575905535062E-2</v>
      </c>
      <c r="Q307" s="1">
        <v>1.2676401900054892E-2</v>
      </c>
      <c r="R307" s="1">
        <v>0</v>
      </c>
      <c r="S307" s="1">
        <v>0</v>
      </c>
      <c r="T307" s="1" t="str">
        <f t="shared" si="49"/>
        <v>NA</v>
      </c>
      <c r="U307" s="1" t="str">
        <f t="shared" si="50"/>
        <v>NA</v>
      </c>
      <c r="V307" s="1" t="s">
        <v>1137</v>
      </c>
      <c r="W307" s="1" t="s">
        <v>4094</v>
      </c>
      <c r="X307" s="1">
        <f>SUMPRODUCT((Model_rxn!A$2:A$1901=Normalized_Fluxes!A307)*(Model_rxn!T$2:T$1901))</f>
        <v>0</v>
      </c>
      <c r="Y307" s="1">
        <f>SUMPRODUCT((Model_rxn!A$2:A$1901=Normalized_Fluxes!A307)*(Model_rxn!D$2:D$1901))</f>
        <v>0</v>
      </c>
      <c r="Z307" s="1">
        <f>SUMPRODUCT((Model_rxn!A$2:A$1901=Normalized_Fluxes!A307)*(Model_rxn!U$2:U$1901))</f>
        <v>0</v>
      </c>
      <c r="AA307" s="1">
        <f>SUMPRODUCT((Model_rxn!A$2:A$1901=Normalized_Fluxes!A307)*(Model_rxn!S$2:S$1901))</f>
        <v>0</v>
      </c>
      <c r="AB307" s="1">
        <f>SUMPRODUCT((Model_rxn!A$2:A$1901=Normalized_Fluxes!A307)*(Model_rxn!V$2:V$1901))</f>
        <v>1</v>
      </c>
      <c r="AC307" s="1">
        <f>SUMPRODUCT((Model_rxn!A$2:A$1901=Normalized_Fluxes!A307)*(Model_rxn!Z$2:Z$1901))</f>
        <v>0</v>
      </c>
      <c r="AD307" s="1">
        <f>SUMPRODUCT((Model_rxn!A$2:A$1901=Normalized_Fluxes!A307)*(Model_rxn!AA$2:AA$1901))</f>
        <v>0</v>
      </c>
      <c r="AE307" s="1"/>
      <c r="AF307" s="75"/>
      <c r="AG307" s="1" t="s">
        <v>332</v>
      </c>
      <c r="AH307" s="1">
        <v>2.0768723709493401E-2</v>
      </c>
      <c r="AI307" s="1">
        <v>1.40103652324528E-2</v>
      </c>
      <c r="AJ307" s="1">
        <v>1.64468668065436E-2</v>
      </c>
      <c r="AK307" s="1">
        <v>7.9204911897249902E-2</v>
      </c>
      <c r="AL307" s="1">
        <v>7.5023249239937806E-2</v>
      </c>
      <c r="AM307" s="1">
        <v>8.0126400524796998E-2</v>
      </c>
      <c r="AN307" s="1"/>
      <c r="AO307">
        <f t="shared" si="51"/>
        <v>4.2645498484668851E-2</v>
      </c>
      <c r="AP307">
        <f t="shared" si="52"/>
        <v>4.2645498486920813E-2</v>
      </c>
      <c r="AQ307">
        <f t="shared" si="53"/>
        <v>4.2645498485895487E-2</v>
      </c>
      <c r="AR307">
        <f t="shared" si="54"/>
        <v>4.2645498481220866E-2</v>
      </c>
      <c r="AS307">
        <f t="shared" si="55"/>
        <v>4.2645498482067931E-2</v>
      </c>
      <c r="AT307">
        <f t="shared" si="56"/>
        <v>4.2645498481210214E-2</v>
      </c>
      <c r="AV307">
        <f t="shared" si="57"/>
        <v>4.2645498485828381E-2</v>
      </c>
      <c r="AW307">
        <f t="shared" si="58"/>
        <v>1.1274799174840622E-12</v>
      </c>
      <c r="AX307">
        <f t="shared" si="59"/>
        <v>4.264549848149967E-2</v>
      </c>
      <c r="AY307">
        <f t="shared" si="60"/>
        <v>4.9215703109924936E-13</v>
      </c>
      <c r="AZ307" t="s">
        <v>1243</v>
      </c>
      <c r="BA307" t="s">
        <v>3353</v>
      </c>
      <c r="BB307">
        <f>SUMPRODUCT((Model_rxn!A$2:A$1901=AG307)*(Model_rxn!V$2:V$1901))</f>
        <v>1</v>
      </c>
      <c r="BC307">
        <v>0</v>
      </c>
      <c r="BD307">
        <v>0</v>
      </c>
    </row>
    <row r="308" spans="1:56">
      <c r="A308" s="1" t="s">
        <v>316</v>
      </c>
      <c r="B308" s="1">
        <v>7.5167803020218895E-7</v>
      </c>
      <c r="C308" s="1">
        <v>4.7941689501364401E-7</v>
      </c>
      <c r="D308" s="1">
        <v>3.7479898866902403E-7</v>
      </c>
      <c r="E308" s="1">
        <v>1.31606253160284E-6</v>
      </c>
      <c r="F308" s="1">
        <v>7.38134779683015E-7</v>
      </c>
      <c r="G308" s="1">
        <v>1.4884082449383701E-6</v>
      </c>
      <c r="H308" s="1"/>
      <c r="I308" s="1">
        <v>4.6000000000000057E-7</v>
      </c>
      <c r="J308" s="1">
        <v>4.6000000000000004E-7</v>
      </c>
      <c r="K308" s="1">
        <v>4.6000000000000004E-7</v>
      </c>
      <c r="L308" s="1">
        <v>4.599999999999993E-7</v>
      </c>
      <c r="M308" s="1">
        <v>4.6000000000000068E-7</v>
      </c>
      <c r="N308" s="1">
        <v>4.5999999999999819E-7</v>
      </c>
      <c r="O308" s="1"/>
      <c r="P308" s="1">
        <v>4.6000000000000025E-7</v>
      </c>
      <c r="Q308" s="1">
        <v>3.0868802304930389E-22</v>
      </c>
      <c r="R308" s="1">
        <v>4.5999999999999941E-7</v>
      </c>
      <c r="S308" s="1">
        <v>1.2466114057460817E-21</v>
      </c>
      <c r="T308" s="1">
        <f t="shared" si="49"/>
        <v>1.0000000000000018</v>
      </c>
      <c r="U308" s="1">
        <f t="shared" si="50"/>
        <v>0.36047524822528176</v>
      </c>
      <c r="V308" s="1" t="s">
        <v>1500</v>
      </c>
      <c r="W308" s="1" t="s">
        <v>1565</v>
      </c>
      <c r="X308" s="1">
        <f>SUMPRODUCT((Model_rxn!A$2:A$1901=Normalized_Fluxes!A308)*(Model_rxn!T$2:T$1901))</f>
        <v>0</v>
      </c>
      <c r="Y308" s="1">
        <f>SUMPRODUCT((Model_rxn!A$2:A$1901=Normalized_Fluxes!A308)*(Model_rxn!D$2:D$1901))</f>
        <v>1</v>
      </c>
      <c r="Z308" s="1">
        <f>SUMPRODUCT((Model_rxn!A$2:A$1901=Normalized_Fluxes!A308)*(Model_rxn!U$2:U$1901))</f>
        <v>0</v>
      </c>
      <c r="AA308" s="1">
        <f>SUMPRODUCT((Model_rxn!A$2:A$1901=Normalized_Fluxes!A308)*(Model_rxn!S$2:S$1901))</f>
        <v>0</v>
      </c>
      <c r="AB308" s="1">
        <f>SUMPRODUCT((Model_rxn!A$2:A$1901=Normalized_Fluxes!A308)*(Model_rxn!V$2:V$1901))</f>
        <v>1</v>
      </c>
      <c r="AC308" s="1">
        <f>SUMPRODUCT((Model_rxn!A$2:A$1901=Normalized_Fluxes!A308)*(Model_rxn!Z$2:Z$1901))</f>
        <v>0</v>
      </c>
      <c r="AD308" s="1">
        <f>SUMPRODUCT((Model_rxn!A$2:A$1901=Normalized_Fluxes!A308)*(Model_rxn!AA$2:AA$1901))</f>
        <v>0</v>
      </c>
      <c r="AE308" s="1"/>
      <c r="AF308" s="75"/>
      <c r="AG308" s="1" t="s">
        <v>333</v>
      </c>
      <c r="AH308" s="1">
        <v>0</v>
      </c>
      <c r="AI308" s="1">
        <v>0</v>
      </c>
      <c r="AJ308" s="1">
        <v>0</v>
      </c>
      <c r="AK308" s="1">
        <v>0</v>
      </c>
      <c r="AL308" s="1">
        <v>0</v>
      </c>
      <c r="AM308" s="1">
        <v>0</v>
      </c>
      <c r="AN308" s="1"/>
      <c r="AO308">
        <f t="shared" si="51"/>
        <v>0</v>
      </c>
      <c r="AP308">
        <f t="shared" si="52"/>
        <v>0</v>
      </c>
      <c r="AQ308">
        <f t="shared" si="53"/>
        <v>0</v>
      </c>
      <c r="AR308">
        <f t="shared" si="54"/>
        <v>0</v>
      </c>
      <c r="AS308">
        <f t="shared" si="55"/>
        <v>0</v>
      </c>
      <c r="AT308">
        <f t="shared" si="56"/>
        <v>0</v>
      </c>
      <c r="AV308">
        <f t="shared" si="57"/>
        <v>0</v>
      </c>
      <c r="AW308">
        <f t="shared" si="58"/>
        <v>0</v>
      </c>
      <c r="AX308">
        <f t="shared" si="59"/>
        <v>0</v>
      </c>
      <c r="AY308">
        <f t="shared" si="60"/>
        <v>0</v>
      </c>
      <c r="AZ308" t="s">
        <v>1137</v>
      </c>
      <c r="BA308" t="s">
        <v>3413</v>
      </c>
      <c r="BB308">
        <f>SUMPRODUCT((Model_rxn!A$2:A$1901=AG308)*(Model_rxn!V$2:V$1901))</f>
        <v>1</v>
      </c>
      <c r="BC308">
        <v>0</v>
      </c>
      <c r="BD308">
        <v>0</v>
      </c>
    </row>
    <row r="309" spans="1:56">
      <c r="A309" s="1" t="s">
        <v>317</v>
      </c>
      <c r="B309" s="1">
        <v>0.121985815602836</v>
      </c>
      <c r="C309" s="1">
        <v>0.107133784928027</v>
      </c>
      <c r="D309" s="1">
        <v>9.0513558287557694E-2</v>
      </c>
      <c r="E309" s="1">
        <v>8.80794701986755E-2</v>
      </c>
      <c r="F309" s="1">
        <v>8.2301980198019806E-2</v>
      </c>
      <c r="G309" s="1">
        <v>0.10881601362862001</v>
      </c>
      <c r="H309" s="1"/>
      <c r="I309" s="1">
        <v>7.4650944849633333E-2</v>
      </c>
      <c r="J309" s="1">
        <v>0.10279475249926244</v>
      </c>
      <c r="K309" s="1">
        <v>0.11108951216793303</v>
      </c>
      <c r="L309" s="1">
        <v>3.0786193906793567E-2</v>
      </c>
      <c r="M309" s="1">
        <v>5.1289970250890111E-2</v>
      </c>
      <c r="N309" s="1">
        <v>3.3630132350709753E-2</v>
      </c>
      <c r="O309" s="1"/>
      <c r="P309" s="1">
        <v>9.6178403172276258E-2</v>
      </c>
      <c r="Q309" s="1">
        <v>1.9099066884670082E-2</v>
      </c>
      <c r="R309" s="1">
        <v>3.8568765502797808E-2</v>
      </c>
      <c r="S309" s="1">
        <v>1.1108275480485746E-2</v>
      </c>
      <c r="T309" s="1">
        <f t="shared" si="49"/>
        <v>2.4936863267065004</v>
      </c>
      <c r="U309" s="1">
        <f t="shared" si="50"/>
        <v>1.7482711606248293E-2</v>
      </c>
      <c r="V309" s="1" t="s">
        <v>1552</v>
      </c>
      <c r="W309" s="1" t="s">
        <v>2318</v>
      </c>
      <c r="X309" s="1">
        <f>SUMPRODUCT((Model_rxn!A$2:A$1901=Normalized_Fluxes!A309)*(Model_rxn!T$2:T$1901))</f>
        <v>0</v>
      </c>
      <c r="Y309" s="1">
        <f>SUMPRODUCT((Model_rxn!A$2:A$1901=Normalized_Fluxes!A309)*(Model_rxn!D$2:D$1901))</f>
        <v>1</v>
      </c>
      <c r="Z309" s="1">
        <f>SUMPRODUCT((Model_rxn!A$2:A$1901=Normalized_Fluxes!A309)*(Model_rxn!U$2:U$1901))</f>
        <v>1</v>
      </c>
      <c r="AA309" s="1">
        <f>SUMPRODUCT((Model_rxn!A$2:A$1901=Normalized_Fluxes!A309)*(Model_rxn!S$2:S$1901))</f>
        <v>1</v>
      </c>
      <c r="AB309" s="1">
        <f>SUMPRODUCT((Model_rxn!A$2:A$1901=Normalized_Fluxes!A309)*(Model_rxn!V$2:V$1901))</f>
        <v>0</v>
      </c>
      <c r="AC309" s="1">
        <f>SUMPRODUCT((Model_rxn!A$2:A$1901=Normalized_Fluxes!A309)*(Model_rxn!Z$2:Z$1901))</f>
        <v>0</v>
      </c>
      <c r="AD309" s="1">
        <f>SUMPRODUCT((Model_rxn!A$2:A$1901=Normalized_Fluxes!A309)*(Model_rxn!AA$2:AA$1901))</f>
        <v>0</v>
      </c>
      <c r="AE309" s="1"/>
      <c r="AF309" s="75"/>
      <c r="AG309" s="1" t="s">
        <v>334</v>
      </c>
      <c r="AH309" s="1">
        <v>0</v>
      </c>
      <c r="AI309" s="1">
        <v>0</v>
      </c>
      <c r="AJ309" s="1">
        <v>0</v>
      </c>
      <c r="AK309" s="1">
        <v>0</v>
      </c>
      <c r="AL309" s="1">
        <v>0</v>
      </c>
      <c r="AM309" s="1">
        <v>0</v>
      </c>
      <c r="AN309" s="1"/>
      <c r="AO309">
        <f t="shared" si="51"/>
        <v>0</v>
      </c>
      <c r="AP309">
        <f t="shared" si="52"/>
        <v>0</v>
      </c>
      <c r="AQ309">
        <f t="shared" si="53"/>
        <v>0</v>
      </c>
      <c r="AR309">
        <f t="shared" si="54"/>
        <v>0</v>
      </c>
      <c r="AS309">
        <f t="shared" si="55"/>
        <v>0</v>
      </c>
      <c r="AT309">
        <f t="shared" si="56"/>
        <v>0</v>
      </c>
      <c r="AV309">
        <f t="shared" si="57"/>
        <v>0</v>
      </c>
      <c r="AW309">
        <f t="shared" si="58"/>
        <v>0</v>
      </c>
      <c r="AX309">
        <f t="shared" si="59"/>
        <v>0</v>
      </c>
      <c r="AY309">
        <f t="shared" si="60"/>
        <v>0</v>
      </c>
      <c r="AZ309" t="s">
        <v>1548</v>
      </c>
      <c r="BA309" t="s">
        <v>6853</v>
      </c>
      <c r="BB309">
        <f>SUMPRODUCT((Model_rxn!A$2:A$1901=AG309)*(Model_rxn!V$2:V$1901))</f>
        <v>1</v>
      </c>
      <c r="BC309">
        <v>1</v>
      </c>
      <c r="BD309">
        <v>0</v>
      </c>
    </row>
    <row r="310" spans="1:56">
      <c r="A310" s="1" t="s">
        <v>318</v>
      </c>
      <c r="B310" s="1">
        <v>7.2369373281227301E-3</v>
      </c>
      <c r="C310" s="1">
        <v>5.2921253175275103E-3</v>
      </c>
      <c r="D310" s="1">
        <v>4.3595779928502897E-3</v>
      </c>
      <c r="E310" s="1">
        <v>0</v>
      </c>
      <c r="F310" s="1">
        <v>0</v>
      </c>
      <c r="G310" s="1">
        <v>0</v>
      </c>
      <c r="H310" s="1"/>
      <c r="I310" s="1">
        <v>4.4287461348857258E-3</v>
      </c>
      <c r="J310" s="1">
        <v>5.0777886039943872E-3</v>
      </c>
      <c r="K310" s="1">
        <v>5.3506170970009188E-3</v>
      </c>
      <c r="L310" s="1">
        <v>0</v>
      </c>
      <c r="M310" s="1">
        <v>0</v>
      </c>
      <c r="N310" s="1">
        <v>0</v>
      </c>
      <c r="O310" s="1"/>
      <c r="P310" s="1">
        <v>4.9523839452936778E-3</v>
      </c>
      <c r="Q310" s="1">
        <v>4.7355703354050088E-4</v>
      </c>
      <c r="R310" s="1">
        <v>0</v>
      </c>
      <c r="S310" s="1">
        <v>0</v>
      </c>
      <c r="T310" s="1" t="str">
        <f t="shared" si="49"/>
        <v>NA</v>
      </c>
      <c r="U310" s="1" t="str">
        <f t="shared" si="50"/>
        <v>NA</v>
      </c>
      <c r="V310" s="1" t="s">
        <v>1137</v>
      </c>
      <c r="W310" s="1" t="s">
        <v>5514</v>
      </c>
      <c r="X310" s="1">
        <f>SUMPRODUCT((Model_rxn!A$2:A$1901=Normalized_Fluxes!A310)*(Model_rxn!T$2:T$1901))</f>
        <v>0</v>
      </c>
      <c r="Y310" s="1">
        <f>SUMPRODUCT((Model_rxn!A$2:A$1901=Normalized_Fluxes!A310)*(Model_rxn!D$2:D$1901))</f>
        <v>0</v>
      </c>
      <c r="Z310" s="1">
        <f>SUMPRODUCT((Model_rxn!A$2:A$1901=Normalized_Fluxes!A310)*(Model_rxn!U$2:U$1901))</f>
        <v>0</v>
      </c>
      <c r="AA310" s="1">
        <f>SUMPRODUCT((Model_rxn!A$2:A$1901=Normalized_Fluxes!A310)*(Model_rxn!S$2:S$1901))</f>
        <v>0</v>
      </c>
      <c r="AB310" s="1">
        <f>SUMPRODUCT((Model_rxn!A$2:A$1901=Normalized_Fluxes!A310)*(Model_rxn!V$2:V$1901))</f>
        <v>1</v>
      </c>
      <c r="AC310" s="1">
        <f>SUMPRODUCT((Model_rxn!A$2:A$1901=Normalized_Fluxes!A310)*(Model_rxn!Z$2:Z$1901))</f>
        <v>0</v>
      </c>
      <c r="AD310" s="1">
        <f>SUMPRODUCT((Model_rxn!A$2:A$1901=Normalized_Fluxes!A310)*(Model_rxn!AA$2:AA$1901))</f>
        <v>0</v>
      </c>
      <c r="AE310" s="1"/>
      <c r="AF310" s="75"/>
      <c r="AG310" s="1" t="s">
        <v>335</v>
      </c>
      <c r="AH310" s="1">
        <v>0</v>
      </c>
      <c r="AI310" s="1">
        <v>0</v>
      </c>
      <c r="AJ310" s="1">
        <v>0</v>
      </c>
      <c r="AK310" s="1">
        <v>0</v>
      </c>
      <c r="AL310" s="1">
        <v>0</v>
      </c>
      <c r="AM310" s="1">
        <v>0</v>
      </c>
      <c r="AN310" s="1"/>
      <c r="AO310">
        <f t="shared" si="51"/>
        <v>0</v>
      </c>
      <c r="AP310">
        <f t="shared" si="52"/>
        <v>0</v>
      </c>
      <c r="AQ310">
        <f t="shared" si="53"/>
        <v>0</v>
      </c>
      <c r="AR310">
        <f t="shared" si="54"/>
        <v>0</v>
      </c>
      <c r="AS310">
        <f t="shared" si="55"/>
        <v>0</v>
      </c>
      <c r="AT310">
        <f t="shared" si="56"/>
        <v>0</v>
      </c>
      <c r="AV310">
        <f t="shared" si="57"/>
        <v>0</v>
      </c>
      <c r="AW310">
        <f t="shared" si="58"/>
        <v>0</v>
      </c>
      <c r="AX310">
        <f t="shared" si="59"/>
        <v>0</v>
      </c>
      <c r="AY310">
        <f t="shared" si="60"/>
        <v>0</v>
      </c>
      <c r="AZ310" t="s">
        <v>1552</v>
      </c>
      <c r="BA310" t="s">
        <v>2678</v>
      </c>
      <c r="BB310">
        <f>SUMPRODUCT((Model_rxn!A$2:A$1901=AG310)*(Model_rxn!V$2:V$1901))</f>
        <v>0</v>
      </c>
      <c r="BC310">
        <v>0</v>
      </c>
      <c r="BD310">
        <v>1</v>
      </c>
    </row>
    <row r="311" spans="1:56">
      <c r="A311" s="1" t="s">
        <v>319</v>
      </c>
      <c r="B311" s="1">
        <v>0</v>
      </c>
      <c r="C311" s="1">
        <v>0</v>
      </c>
      <c r="D311" s="1">
        <v>0</v>
      </c>
      <c r="E311" s="1">
        <v>0</v>
      </c>
      <c r="F311" s="1">
        <v>0</v>
      </c>
      <c r="G311" s="1">
        <v>0</v>
      </c>
      <c r="H311" s="1"/>
      <c r="I311" s="1">
        <v>0</v>
      </c>
      <c r="J311" s="1">
        <v>0</v>
      </c>
      <c r="K311" s="1">
        <v>0</v>
      </c>
      <c r="L311" s="1">
        <v>0</v>
      </c>
      <c r="M311" s="1">
        <v>0</v>
      </c>
      <c r="N311" s="1">
        <v>0</v>
      </c>
      <c r="O311" s="1"/>
      <c r="P311" s="1">
        <v>0</v>
      </c>
      <c r="Q311" s="1">
        <v>0</v>
      </c>
      <c r="R311" s="1">
        <v>0</v>
      </c>
      <c r="S311" s="1">
        <v>0</v>
      </c>
      <c r="T311" s="1" t="str">
        <f t="shared" si="49"/>
        <v>NA</v>
      </c>
      <c r="U311" s="1" t="str">
        <f t="shared" si="50"/>
        <v>NA</v>
      </c>
      <c r="V311" s="1" t="s">
        <v>1137</v>
      </c>
      <c r="W311" s="1" t="s">
        <v>4554</v>
      </c>
      <c r="X311" s="1">
        <f>SUMPRODUCT((Model_rxn!A$2:A$1901=Normalized_Fluxes!A311)*(Model_rxn!T$2:T$1901))</f>
        <v>0</v>
      </c>
      <c r="Y311" s="1">
        <f>SUMPRODUCT((Model_rxn!A$2:A$1901=Normalized_Fluxes!A311)*(Model_rxn!D$2:D$1901))</f>
        <v>0</v>
      </c>
      <c r="Z311" s="1">
        <f>SUMPRODUCT((Model_rxn!A$2:A$1901=Normalized_Fluxes!A311)*(Model_rxn!U$2:U$1901))</f>
        <v>0</v>
      </c>
      <c r="AA311" s="1">
        <f>SUMPRODUCT((Model_rxn!A$2:A$1901=Normalized_Fluxes!A311)*(Model_rxn!S$2:S$1901))</f>
        <v>0</v>
      </c>
      <c r="AB311" s="1">
        <f>SUMPRODUCT((Model_rxn!A$2:A$1901=Normalized_Fluxes!A311)*(Model_rxn!V$2:V$1901))</f>
        <v>0</v>
      </c>
      <c r="AC311" s="1">
        <f>SUMPRODUCT((Model_rxn!A$2:A$1901=Normalized_Fluxes!A311)*(Model_rxn!Z$2:Z$1901))</f>
        <v>0</v>
      </c>
      <c r="AD311" s="1">
        <f>SUMPRODUCT((Model_rxn!A$2:A$1901=Normalized_Fluxes!A311)*(Model_rxn!AA$2:AA$1901))</f>
        <v>0</v>
      </c>
      <c r="AE311" s="1"/>
      <c r="AF311" s="75"/>
      <c r="AG311" s="1" t="s">
        <v>336</v>
      </c>
      <c r="AH311" s="1">
        <v>0</v>
      </c>
      <c r="AI311" s="1">
        <v>0</v>
      </c>
      <c r="AJ311" s="1">
        <v>0</v>
      </c>
      <c r="AK311" s="1">
        <v>0</v>
      </c>
      <c r="AL311" s="1">
        <v>0</v>
      </c>
      <c r="AM311" s="1">
        <v>0</v>
      </c>
      <c r="AN311" s="1"/>
      <c r="AO311">
        <f t="shared" si="51"/>
        <v>0</v>
      </c>
      <c r="AP311">
        <f t="shared" si="52"/>
        <v>0</v>
      </c>
      <c r="AQ311">
        <f t="shared" si="53"/>
        <v>0</v>
      </c>
      <c r="AR311">
        <f t="shared" si="54"/>
        <v>0</v>
      </c>
      <c r="AS311">
        <f t="shared" si="55"/>
        <v>0</v>
      </c>
      <c r="AT311">
        <f t="shared" si="56"/>
        <v>0</v>
      </c>
      <c r="AV311">
        <f t="shared" si="57"/>
        <v>0</v>
      </c>
      <c r="AW311">
        <f t="shared" si="58"/>
        <v>0</v>
      </c>
      <c r="AX311">
        <f t="shared" si="59"/>
        <v>0</v>
      </c>
      <c r="AY311">
        <f t="shared" si="60"/>
        <v>0</v>
      </c>
      <c r="AZ311" t="s">
        <v>4035</v>
      </c>
      <c r="BA311" t="s">
        <v>4212</v>
      </c>
      <c r="BB311">
        <f>SUMPRODUCT((Model_rxn!A$2:A$1901=AG311)*(Model_rxn!V$2:V$1901))</f>
        <v>1</v>
      </c>
      <c r="BC311">
        <v>0</v>
      </c>
      <c r="BD311">
        <v>0</v>
      </c>
    </row>
    <row r="312" spans="1:56">
      <c r="A312" s="1" t="s">
        <v>320</v>
      </c>
      <c r="B312" s="1">
        <v>0.108554059921841</v>
      </c>
      <c r="C312" s="1">
        <v>7.6735817104149007E-2</v>
      </c>
      <c r="D312" s="1">
        <v>6.5393669892754303E-2</v>
      </c>
      <c r="E312" s="1">
        <v>0.17591059602649001</v>
      </c>
      <c r="F312" s="1">
        <v>0.11934229137199399</v>
      </c>
      <c r="G312" s="1">
        <v>0.19165247018739301</v>
      </c>
      <c r="H312" s="1"/>
      <c r="I312" s="1">
        <v>6.6431192023285915E-2</v>
      </c>
      <c r="J312" s="1">
        <v>7.362793475791872E-2</v>
      </c>
      <c r="K312" s="1">
        <v>8.0259256455013722E-2</v>
      </c>
      <c r="L312" s="1">
        <v>6.1485584635278485E-2</v>
      </c>
      <c r="M312" s="1">
        <v>7.4373211427176622E-2</v>
      </c>
      <c r="N312" s="1">
        <v>5.9231152868177539E-2</v>
      </c>
      <c r="O312" s="1"/>
      <c r="P312" s="1">
        <v>7.3439461078739457E-2</v>
      </c>
      <c r="Q312" s="1">
        <v>6.9159585906663334E-3</v>
      </c>
      <c r="R312" s="1">
        <v>6.5029982976877551E-2</v>
      </c>
      <c r="S312" s="1">
        <v>8.1696116219798012E-3</v>
      </c>
      <c r="T312" s="1">
        <f t="shared" si="49"/>
        <v>1.1293169353104711</v>
      </c>
      <c r="U312" s="1">
        <f t="shared" si="50"/>
        <v>0.24701456088806509</v>
      </c>
      <c r="V312" s="1" t="s">
        <v>1243</v>
      </c>
      <c r="W312" s="1" t="s">
        <v>1419</v>
      </c>
      <c r="X312" s="1">
        <f>SUMPRODUCT((Model_rxn!A$2:A$1901=Normalized_Fluxes!A312)*(Model_rxn!T$2:T$1901))</f>
        <v>0</v>
      </c>
      <c r="Y312" s="1">
        <f>SUMPRODUCT((Model_rxn!A$2:A$1901=Normalized_Fluxes!A312)*(Model_rxn!D$2:D$1901))</f>
        <v>0</v>
      </c>
      <c r="Z312" s="1">
        <f>SUMPRODUCT((Model_rxn!A$2:A$1901=Normalized_Fluxes!A312)*(Model_rxn!U$2:U$1901))</f>
        <v>0</v>
      </c>
      <c r="AA312" s="1">
        <f>SUMPRODUCT((Model_rxn!A$2:A$1901=Normalized_Fluxes!A312)*(Model_rxn!S$2:S$1901))</f>
        <v>0</v>
      </c>
      <c r="AB312" s="1">
        <f>SUMPRODUCT((Model_rxn!A$2:A$1901=Normalized_Fluxes!A312)*(Model_rxn!V$2:V$1901))</f>
        <v>1</v>
      </c>
      <c r="AC312" s="1">
        <f>SUMPRODUCT((Model_rxn!A$2:A$1901=Normalized_Fluxes!A312)*(Model_rxn!Z$2:Z$1901))</f>
        <v>0</v>
      </c>
      <c r="AD312" s="1">
        <f>SUMPRODUCT((Model_rxn!A$2:A$1901=Normalized_Fluxes!A312)*(Model_rxn!AA$2:AA$1901))</f>
        <v>0</v>
      </c>
      <c r="AE312" s="1"/>
      <c r="AF312" s="75"/>
      <c r="AG312" s="1" t="s">
        <v>337</v>
      </c>
      <c r="AH312" s="1">
        <v>0</v>
      </c>
      <c r="AI312" s="1">
        <v>0</v>
      </c>
      <c r="AJ312" s="1">
        <v>0</v>
      </c>
      <c r="AK312" s="1">
        <v>0</v>
      </c>
      <c r="AL312" s="1">
        <v>0</v>
      </c>
      <c r="AM312" s="1">
        <v>0</v>
      </c>
      <c r="AN312" s="1"/>
      <c r="AO312">
        <f t="shared" si="51"/>
        <v>0</v>
      </c>
      <c r="AP312">
        <f t="shared" si="52"/>
        <v>0</v>
      </c>
      <c r="AQ312">
        <f t="shared" si="53"/>
        <v>0</v>
      </c>
      <c r="AR312">
        <f t="shared" si="54"/>
        <v>0</v>
      </c>
      <c r="AS312">
        <f t="shared" si="55"/>
        <v>0</v>
      </c>
      <c r="AT312">
        <f t="shared" si="56"/>
        <v>0</v>
      </c>
      <c r="AV312">
        <f t="shared" si="57"/>
        <v>0</v>
      </c>
      <c r="AW312">
        <f t="shared" si="58"/>
        <v>0</v>
      </c>
      <c r="AX312">
        <f t="shared" si="59"/>
        <v>0</v>
      </c>
      <c r="AY312">
        <f t="shared" si="60"/>
        <v>0</v>
      </c>
      <c r="AZ312" t="s">
        <v>1552</v>
      </c>
      <c r="BA312" t="s">
        <v>2156</v>
      </c>
      <c r="BB312">
        <f>SUMPRODUCT((Model_rxn!A$2:A$1901=AG312)*(Model_rxn!V$2:V$1901))</f>
        <v>0</v>
      </c>
      <c r="BC312">
        <v>0</v>
      </c>
      <c r="BD312">
        <v>1</v>
      </c>
    </row>
    <row r="313" spans="1:56">
      <c r="A313" s="1" t="s">
        <v>338</v>
      </c>
      <c r="B313" s="1">
        <v>0.87566941670285103</v>
      </c>
      <c r="C313" s="1">
        <v>0.672099915325994</v>
      </c>
      <c r="D313" s="1">
        <v>0.33568750544947201</v>
      </c>
      <c r="E313" s="1">
        <v>0.34664735099337701</v>
      </c>
      <c r="F313" s="1">
        <v>0.38307402168788302</v>
      </c>
      <c r="G313" s="1">
        <v>0.25553662691652401</v>
      </c>
      <c r="H313" s="1"/>
      <c r="I313" s="1">
        <v>0.53587828232117318</v>
      </c>
      <c r="J313" s="1">
        <v>0.64487915270728735</v>
      </c>
      <c r="K313" s="1">
        <v>0.4119975164690704</v>
      </c>
      <c r="L313" s="1">
        <v>0.12116276972246041</v>
      </c>
      <c r="M313" s="1">
        <v>0.23872882680328367</v>
      </c>
      <c r="N313" s="1">
        <v>7.897487049090339E-2</v>
      </c>
      <c r="O313" s="1"/>
      <c r="P313" s="1">
        <v>0.5309183171658437</v>
      </c>
      <c r="Q313" s="1">
        <v>0.11652002001803749</v>
      </c>
      <c r="R313" s="1">
        <v>0.14628882233888249</v>
      </c>
      <c r="S313" s="1">
        <v>8.2787804231220438E-2</v>
      </c>
      <c r="T313" s="1">
        <f t="shared" si="49"/>
        <v>3.6292473251029072</v>
      </c>
      <c r="U313" s="1">
        <f t="shared" si="50"/>
        <v>1.2231022976119733E-2</v>
      </c>
      <c r="V313" s="1" t="s">
        <v>1137</v>
      </c>
      <c r="W313" s="1" t="s">
        <v>4170</v>
      </c>
      <c r="X313" s="1">
        <f>SUMPRODUCT((Model_rxn!A$2:A$1901=Normalized_Fluxes!A313)*(Model_rxn!T$2:T$1901))</f>
        <v>0</v>
      </c>
      <c r="Y313" s="1">
        <f>SUMPRODUCT((Model_rxn!A$2:A$1901=Normalized_Fluxes!A313)*(Model_rxn!D$2:D$1901))</f>
        <v>0</v>
      </c>
      <c r="Z313" s="1">
        <f>SUMPRODUCT((Model_rxn!A$2:A$1901=Normalized_Fluxes!A313)*(Model_rxn!U$2:U$1901))</f>
        <v>0</v>
      </c>
      <c r="AA313" s="1">
        <f>SUMPRODUCT((Model_rxn!A$2:A$1901=Normalized_Fluxes!A313)*(Model_rxn!S$2:S$1901))</f>
        <v>0</v>
      </c>
      <c r="AB313" s="1">
        <f>SUMPRODUCT((Model_rxn!A$2:A$1901=Normalized_Fluxes!A313)*(Model_rxn!V$2:V$1901))</f>
        <v>0</v>
      </c>
      <c r="AC313" s="1">
        <f>SUMPRODUCT((Model_rxn!A$2:A$1901=Normalized_Fluxes!A313)*(Model_rxn!Z$2:Z$1901))</f>
        <v>0</v>
      </c>
      <c r="AD313" s="1">
        <f>SUMPRODUCT((Model_rxn!A$2:A$1901=Normalized_Fluxes!A313)*(Model_rxn!AA$2:AA$1901))</f>
        <v>0</v>
      </c>
      <c r="AE313" s="1"/>
      <c r="AF313" s="75"/>
      <c r="AG313" s="1" t="s">
        <v>339</v>
      </c>
      <c r="AH313" s="1">
        <v>0</v>
      </c>
      <c r="AI313" s="1">
        <v>0</v>
      </c>
      <c r="AJ313" s="1">
        <v>0</v>
      </c>
      <c r="AK313" s="1">
        <v>0</v>
      </c>
      <c r="AL313" s="1">
        <v>0</v>
      </c>
      <c r="AM313" s="1">
        <v>0</v>
      </c>
      <c r="AN313" s="1"/>
      <c r="AO313">
        <f t="shared" si="51"/>
        <v>0</v>
      </c>
      <c r="AP313">
        <f t="shared" si="52"/>
        <v>0</v>
      </c>
      <c r="AQ313">
        <f t="shared" si="53"/>
        <v>0</v>
      </c>
      <c r="AR313">
        <f t="shared" si="54"/>
        <v>0</v>
      </c>
      <c r="AS313">
        <f t="shared" si="55"/>
        <v>0</v>
      </c>
      <c r="AT313">
        <f t="shared" si="56"/>
        <v>0</v>
      </c>
      <c r="AV313">
        <f t="shared" si="57"/>
        <v>0</v>
      </c>
      <c r="AW313">
        <f t="shared" si="58"/>
        <v>0</v>
      </c>
      <c r="AX313">
        <f t="shared" si="59"/>
        <v>0</v>
      </c>
      <c r="AY313">
        <f t="shared" si="60"/>
        <v>0</v>
      </c>
      <c r="AZ313" t="s">
        <v>1552</v>
      </c>
      <c r="BA313" t="s">
        <v>2156</v>
      </c>
      <c r="BB313">
        <f>SUMPRODUCT((Model_rxn!A$2:A$1901=AG313)*(Model_rxn!V$2:V$1901))</f>
        <v>0</v>
      </c>
      <c r="BC313">
        <v>0</v>
      </c>
      <c r="BD313">
        <v>1</v>
      </c>
    </row>
    <row r="314" spans="1:56">
      <c r="A314" s="1" t="s">
        <v>321</v>
      </c>
      <c r="B314" s="1">
        <v>5.5452689222875003E-2</v>
      </c>
      <c r="C314" s="1">
        <v>3.6684092090581502E-2</v>
      </c>
      <c r="D314" s="1">
        <v>2.95082101656589E-2</v>
      </c>
      <c r="E314" s="1">
        <v>8.8841831020545201E-2</v>
      </c>
      <c r="F314" s="1">
        <v>5.1727137339184902E-2</v>
      </c>
      <c r="G314" s="1">
        <v>0.101083054280024</v>
      </c>
      <c r="H314" s="1"/>
      <c r="I314" s="1">
        <v>3.3935057321897832E-2</v>
      </c>
      <c r="J314" s="1">
        <v>3.5198347278076733E-2</v>
      </c>
      <c r="K314" s="1">
        <v>3.6216150754317458E-2</v>
      </c>
      <c r="L314" s="1">
        <v>3.1052659952014807E-2</v>
      </c>
      <c r="M314" s="1">
        <v>3.2235959923529692E-2</v>
      </c>
      <c r="N314" s="1">
        <v>3.1240222651908373E-2</v>
      </c>
      <c r="O314" s="1"/>
      <c r="P314" s="1">
        <v>3.5116518451430677E-2</v>
      </c>
      <c r="Q314" s="1">
        <v>1.1427461570750043E-3</v>
      </c>
      <c r="R314" s="1">
        <v>3.1509614175817623E-2</v>
      </c>
      <c r="S314" s="1">
        <v>6.3598628170141627E-4</v>
      </c>
      <c r="T314" s="1">
        <f t="shared" si="49"/>
        <v>1.1144699600409964</v>
      </c>
      <c r="U314" s="1">
        <f t="shared" si="50"/>
        <v>1.5814306642489531E-2</v>
      </c>
      <c r="V314" s="1" t="s">
        <v>1243</v>
      </c>
      <c r="W314" s="1" t="s">
        <v>4072</v>
      </c>
      <c r="X314" s="1">
        <f>SUMPRODUCT((Model_rxn!A$2:A$1901=Normalized_Fluxes!A314)*(Model_rxn!T$2:T$1901))</f>
        <v>0</v>
      </c>
      <c r="Y314" s="1">
        <f>SUMPRODUCT((Model_rxn!A$2:A$1901=Normalized_Fluxes!A314)*(Model_rxn!D$2:D$1901))</f>
        <v>1</v>
      </c>
      <c r="Z314" s="1">
        <f>SUMPRODUCT((Model_rxn!A$2:A$1901=Normalized_Fluxes!A314)*(Model_rxn!U$2:U$1901))</f>
        <v>0</v>
      </c>
      <c r="AA314" s="1">
        <f>SUMPRODUCT((Model_rxn!A$2:A$1901=Normalized_Fluxes!A314)*(Model_rxn!S$2:S$1901))</f>
        <v>0</v>
      </c>
      <c r="AB314" s="1">
        <f>SUMPRODUCT((Model_rxn!A$2:A$1901=Normalized_Fluxes!A314)*(Model_rxn!V$2:V$1901))</f>
        <v>1</v>
      </c>
      <c r="AC314" s="1">
        <f>SUMPRODUCT((Model_rxn!A$2:A$1901=Normalized_Fluxes!A314)*(Model_rxn!Z$2:Z$1901))</f>
        <v>0</v>
      </c>
      <c r="AD314" s="1">
        <f>SUMPRODUCT((Model_rxn!A$2:A$1901=Normalized_Fluxes!A314)*(Model_rxn!AA$2:AA$1901))</f>
        <v>0</v>
      </c>
      <c r="AE314" s="1"/>
      <c r="AF314" s="75"/>
      <c r="AG314" s="1" t="s">
        <v>340</v>
      </c>
      <c r="AH314" s="1">
        <v>3.75572747725527E-3</v>
      </c>
      <c r="AI314" s="1">
        <v>0.18046519330528099</v>
      </c>
      <c r="AJ314" s="1">
        <v>0.23393636931723399</v>
      </c>
      <c r="AK314" s="1">
        <v>1.18315191648434E-2</v>
      </c>
      <c r="AL314" s="1">
        <v>1.19274809403577E-2</v>
      </c>
      <c r="AM314" s="1">
        <v>1.2789904503733801E-2</v>
      </c>
      <c r="AN314" s="1"/>
      <c r="AO314">
        <f t="shared" si="51"/>
        <v>7.7118301866044509E-3</v>
      </c>
      <c r="AP314">
        <f t="shared" si="52"/>
        <v>0.54930960045321287</v>
      </c>
      <c r="AQ314">
        <f t="shared" si="53"/>
        <v>0.60657955103915451</v>
      </c>
      <c r="AR314">
        <f t="shared" si="54"/>
        <v>6.370325027687882E-3</v>
      </c>
      <c r="AS314">
        <f t="shared" si="55"/>
        <v>6.7799432241351446E-3</v>
      </c>
      <c r="AT314">
        <f t="shared" si="56"/>
        <v>6.8071428332788612E-3</v>
      </c>
      <c r="AV314">
        <f t="shared" si="57"/>
        <v>0.38786699389299062</v>
      </c>
      <c r="AW314">
        <f t="shared" si="58"/>
        <v>0.3304669774417725</v>
      </c>
      <c r="AX314">
        <f t="shared" si="59"/>
        <v>6.6524703617006293E-3</v>
      </c>
      <c r="AY314">
        <f t="shared" si="60"/>
        <v>2.4472320448471228E-4</v>
      </c>
      <c r="AZ314" t="s">
        <v>1548</v>
      </c>
      <c r="BA314" t="s">
        <v>7242</v>
      </c>
      <c r="BB314">
        <f>SUMPRODUCT((Model_rxn!A$2:A$1901=AG314)*(Model_rxn!V$2:V$1901))</f>
        <v>1</v>
      </c>
      <c r="BC314">
        <v>1</v>
      </c>
      <c r="BD314">
        <v>0</v>
      </c>
    </row>
    <row r="315" spans="1:56">
      <c r="A315" s="1" t="s">
        <v>322</v>
      </c>
      <c r="B315" s="1">
        <v>3.6184686643537099E-2</v>
      </c>
      <c r="C315" s="1">
        <v>2.64606265845941E-2</v>
      </c>
      <c r="D315" s="1">
        <v>1.7438311973819499E-2</v>
      </c>
      <c r="E315" s="1">
        <v>0.15521523178904301</v>
      </c>
      <c r="F315" s="1">
        <v>0.176803394628223</v>
      </c>
      <c r="G315" s="1">
        <v>0.20229982964519799</v>
      </c>
      <c r="H315" s="1"/>
      <c r="I315" s="1">
        <v>2.2143730676217672E-2</v>
      </c>
      <c r="J315" s="1">
        <v>2.5388943017051746E-2</v>
      </c>
      <c r="K315" s="1">
        <v>2.1402468390971763E-2</v>
      </c>
      <c r="L315" s="1">
        <v>5.4251986443229573E-2</v>
      </c>
      <c r="M315" s="1">
        <v>0.11018253544956777</v>
      </c>
      <c r="N315" s="1">
        <v>6.2521772472876838E-2</v>
      </c>
      <c r="O315" s="1"/>
      <c r="P315" s="1">
        <v>2.2978380694747058E-2</v>
      </c>
      <c r="Q315" s="1">
        <v>2.1202536348673517E-3</v>
      </c>
      <c r="R315" s="1">
        <v>7.5652098121891387E-2</v>
      </c>
      <c r="S315" s="1">
        <v>3.0188750666009311E-2</v>
      </c>
      <c r="T315" s="1">
        <f t="shared" si="49"/>
        <v>0.30373752037549667</v>
      </c>
      <c r="U315" s="1">
        <f t="shared" si="50"/>
        <v>9.3545261645368513E-2</v>
      </c>
      <c r="V315" s="1" t="s">
        <v>1552</v>
      </c>
      <c r="W315" s="1" t="s">
        <v>3322</v>
      </c>
      <c r="X315" s="1">
        <f>SUMPRODUCT((Model_rxn!A$2:A$1901=Normalized_Fluxes!A315)*(Model_rxn!T$2:T$1901))</f>
        <v>0</v>
      </c>
      <c r="Y315" s="1">
        <f>SUMPRODUCT((Model_rxn!A$2:A$1901=Normalized_Fluxes!A315)*(Model_rxn!D$2:D$1901))</f>
        <v>1</v>
      </c>
      <c r="Z315" s="1">
        <f>SUMPRODUCT((Model_rxn!A$2:A$1901=Normalized_Fluxes!A315)*(Model_rxn!U$2:U$1901))</f>
        <v>1</v>
      </c>
      <c r="AA315" s="1">
        <f>SUMPRODUCT((Model_rxn!A$2:A$1901=Normalized_Fluxes!A315)*(Model_rxn!S$2:S$1901))</f>
        <v>1</v>
      </c>
      <c r="AB315" s="1">
        <f>SUMPRODUCT((Model_rxn!A$2:A$1901=Normalized_Fluxes!A315)*(Model_rxn!V$2:V$1901))</f>
        <v>0</v>
      </c>
      <c r="AC315" s="1">
        <f>SUMPRODUCT((Model_rxn!A$2:A$1901=Normalized_Fluxes!A315)*(Model_rxn!Z$2:Z$1901))</f>
        <v>0</v>
      </c>
      <c r="AD315" s="1">
        <f>SUMPRODUCT((Model_rxn!A$2:A$1901=Normalized_Fluxes!A315)*(Model_rxn!AA$2:AA$1901))</f>
        <v>0</v>
      </c>
      <c r="AE315" s="1"/>
      <c r="AF315" s="75"/>
      <c r="AG315" s="1" t="s">
        <v>341</v>
      </c>
      <c r="AH315" s="1">
        <v>0</v>
      </c>
      <c r="AI315" s="1">
        <v>0</v>
      </c>
      <c r="AJ315" s="1">
        <v>0</v>
      </c>
      <c r="AK315" s="1">
        <v>0</v>
      </c>
      <c r="AL315" s="1">
        <v>0</v>
      </c>
      <c r="AM315" s="1">
        <v>0</v>
      </c>
      <c r="AN315" s="1"/>
      <c r="AO315">
        <f t="shared" si="51"/>
        <v>0</v>
      </c>
      <c r="AP315">
        <f t="shared" si="52"/>
        <v>0</v>
      </c>
      <c r="AQ315">
        <f t="shared" si="53"/>
        <v>0</v>
      </c>
      <c r="AR315">
        <f t="shared" si="54"/>
        <v>0</v>
      </c>
      <c r="AS315">
        <f t="shared" si="55"/>
        <v>0</v>
      </c>
      <c r="AT315">
        <f t="shared" si="56"/>
        <v>0</v>
      </c>
      <c r="AV315">
        <f t="shared" si="57"/>
        <v>0</v>
      </c>
      <c r="AW315">
        <f t="shared" si="58"/>
        <v>0</v>
      </c>
      <c r="AX315">
        <f t="shared" si="59"/>
        <v>0</v>
      </c>
      <c r="AY315">
        <f t="shared" si="60"/>
        <v>0</v>
      </c>
      <c r="AZ315" t="s">
        <v>1552</v>
      </c>
      <c r="BA315" t="s">
        <v>2678</v>
      </c>
      <c r="BB315">
        <f>SUMPRODUCT((Model_rxn!A$2:A$1901=AG315)*(Model_rxn!V$2:V$1901))</f>
        <v>0</v>
      </c>
      <c r="BC315">
        <v>0</v>
      </c>
      <c r="BD315">
        <v>1</v>
      </c>
    </row>
    <row r="316" spans="1:56">
      <c r="A316" s="1" t="s">
        <v>323</v>
      </c>
      <c r="B316" s="1">
        <v>5.5452689222875003E-2</v>
      </c>
      <c r="C316" s="1">
        <v>3.6684092090581502E-2</v>
      </c>
      <c r="D316" s="1">
        <v>2.95082101656589E-2</v>
      </c>
      <c r="E316" s="1">
        <v>8.8841831020545201E-2</v>
      </c>
      <c r="F316" s="1">
        <v>5.1727137339184902E-2</v>
      </c>
      <c r="G316" s="1">
        <v>0.101083054280024</v>
      </c>
      <c r="H316" s="1"/>
      <c r="I316" s="1">
        <v>3.3935057321897832E-2</v>
      </c>
      <c r="J316" s="1">
        <v>3.5198347278076733E-2</v>
      </c>
      <c r="K316" s="1">
        <v>3.6216150754317458E-2</v>
      </c>
      <c r="L316" s="1">
        <v>3.1052659952014807E-2</v>
      </c>
      <c r="M316" s="1">
        <v>3.2235959923529692E-2</v>
      </c>
      <c r="N316" s="1">
        <v>3.1240222651908373E-2</v>
      </c>
      <c r="O316" s="1"/>
      <c r="P316" s="1">
        <v>3.5116518451430677E-2</v>
      </c>
      <c r="Q316" s="1">
        <v>1.1427461570750043E-3</v>
      </c>
      <c r="R316" s="1">
        <v>3.1509614175817623E-2</v>
      </c>
      <c r="S316" s="1">
        <v>6.3598628170141627E-4</v>
      </c>
      <c r="T316" s="1">
        <f t="shared" si="49"/>
        <v>1.1144699600409964</v>
      </c>
      <c r="U316" s="1">
        <f t="shared" si="50"/>
        <v>1.5814306642489531E-2</v>
      </c>
      <c r="V316" s="1" t="s">
        <v>1243</v>
      </c>
      <c r="W316" s="1" t="s">
        <v>4072</v>
      </c>
      <c r="X316" s="1">
        <f>SUMPRODUCT((Model_rxn!A$2:A$1901=Normalized_Fluxes!A316)*(Model_rxn!T$2:T$1901))</f>
        <v>0</v>
      </c>
      <c r="Y316" s="1">
        <f>SUMPRODUCT((Model_rxn!A$2:A$1901=Normalized_Fluxes!A316)*(Model_rxn!D$2:D$1901))</f>
        <v>1</v>
      </c>
      <c r="Z316" s="1">
        <f>SUMPRODUCT((Model_rxn!A$2:A$1901=Normalized_Fluxes!A316)*(Model_rxn!U$2:U$1901))</f>
        <v>0</v>
      </c>
      <c r="AA316" s="1">
        <f>SUMPRODUCT((Model_rxn!A$2:A$1901=Normalized_Fluxes!A316)*(Model_rxn!S$2:S$1901))</f>
        <v>0</v>
      </c>
      <c r="AB316" s="1">
        <f>SUMPRODUCT((Model_rxn!A$2:A$1901=Normalized_Fluxes!A316)*(Model_rxn!V$2:V$1901))</f>
        <v>1</v>
      </c>
      <c r="AC316" s="1">
        <f>SUMPRODUCT((Model_rxn!A$2:A$1901=Normalized_Fluxes!A316)*(Model_rxn!Z$2:Z$1901))</f>
        <v>0</v>
      </c>
      <c r="AD316" s="1">
        <f>SUMPRODUCT((Model_rxn!A$2:A$1901=Normalized_Fluxes!A316)*(Model_rxn!AA$2:AA$1901))</f>
        <v>0</v>
      </c>
      <c r="AE316" s="1"/>
      <c r="AF316" s="75"/>
      <c r="AG316" s="1" t="s">
        <v>342</v>
      </c>
      <c r="AH316" s="1">
        <v>0.88397618046097404</v>
      </c>
      <c r="AI316" s="1">
        <v>0.53808352277441296</v>
      </c>
      <c r="AJ316" s="1">
        <v>0.72124459189944901</v>
      </c>
      <c r="AK316" s="1">
        <v>3.0924643026727701</v>
      </c>
      <c r="AL316" s="1">
        <v>3.02826883860231</v>
      </c>
      <c r="AM316" s="1">
        <v>2.88320222700222</v>
      </c>
      <c r="AN316" s="1"/>
      <c r="AO316">
        <f t="shared" si="51"/>
        <v>1.8151141780127884</v>
      </c>
      <c r="AP316">
        <f t="shared" si="52"/>
        <v>1.6378473848176716</v>
      </c>
      <c r="AQ316">
        <f t="shared" si="53"/>
        <v>1.8701334128620082</v>
      </c>
      <c r="AR316">
        <f t="shared" si="54"/>
        <v>1.6650442322812606</v>
      </c>
      <c r="AS316">
        <f t="shared" si="55"/>
        <v>1.7213601845861013</v>
      </c>
      <c r="AT316">
        <f t="shared" si="56"/>
        <v>1.5345204001094941</v>
      </c>
      <c r="AV316">
        <f t="shared" si="57"/>
        <v>1.7743649918974895</v>
      </c>
      <c r="AW316">
        <f t="shared" si="58"/>
        <v>0.12138604463836872</v>
      </c>
      <c r="AX316">
        <f t="shared" si="59"/>
        <v>1.6403082723256184</v>
      </c>
      <c r="AY316">
        <f t="shared" si="60"/>
        <v>9.5844546282047791E-2</v>
      </c>
      <c r="AZ316" t="s">
        <v>1188</v>
      </c>
      <c r="BA316" t="s">
        <v>1760</v>
      </c>
      <c r="BB316">
        <f>SUMPRODUCT((Model_rxn!A$2:A$1901=AG316)*(Model_rxn!V$2:V$1901))</f>
        <v>1</v>
      </c>
      <c r="BC316">
        <v>0</v>
      </c>
      <c r="BD316">
        <v>0</v>
      </c>
    </row>
    <row r="317" spans="1:56">
      <c r="A317" s="1" t="s">
        <v>343</v>
      </c>
      <c r="B317" s="1">
        <v>1.07468519322622</v>
      </c>
      <c r="C317" s="1">
        <v>0.73825148179508804</v>
      </c>
      <c r="D317" s="1">
        <v>0.43377801028860402</v>
      </c>
      <c r="E317" s="1">
        <v>0.88472682119205204</v>
      </c>
      <c r="F317" s="1">
        <v>0.53041018387552996</v>
      </c>
      <c r="G317" s="1">
        <v>0.58560477001703504</v>
      </c>
      <c r="H317" s="1"/>
      <c r="I317" s="1">
        <v>0.65766880103052694</v>
      </c>
      <c r="J317" s="1">
        <v>0.70835151025721732</v>
      </c>
      <c r="K317" s="1">
        <v>0.53238640115159164</v>
      </c>
      <c r="L317" s="1">
        <v>0.30923632272448864</v>
      </c>
      <c r="M317" s="1">
        <v>0.33054760634300789</v>
      </c>
      <c r="N317" s="1">
        <v>0.18098407820832055</v>
      </c>
      <c r="O317" s="1"/>
      <c r="P317" s="1">
        <v>0.63280223747977871</v>
      </c>
      <c r="Q317" s="1">
        <v>9.057974052047231E-2</v>
      </c>
      <c r="R317" s="1">
        <v>0.27358933575860567</v>
      </c>
      <c r="S317" s="1">
        <v>8.0903294103721449E-2</v>
      </c>
      <c r="T317" s="1">
        <f t="shared" si="49"/>
        <v>2.3129638285247895</v>
      </c>
      <c r="U317" s="1">
        <f t="shared" si="50"/>
        <v>7.1083965954539105E-3</v>
      </c>
      <c r="V317" s="1" t="s">
        <v>1137</v>
      </c>
      <c r="W317" s="1" t="s">
        <v>1706</v>
      </c>
      <c r="X317" s="1">
        <f>SUMPRODUCT((Model_rxn!A$2:A$1901=Normalized_Fluxes!A317)*(Model_rxn!T$2:T$1901))</f>
        <v>0</v>
      </c>
      <c r="Y317" s="1">
        <f>SUMPRODUCT((Model_rxn!A$2:A$1901=Normalized_Fluxes!A317)*(Model_rxn!D$2:D$1901))</f>
        <v>0</v>
      </c>
      <c r="Z317" s="1">
        <f>SUMPRODUCT((Model_rxn!A$2:A$1901=Normalized_Fluxes!A317)*(Model_rxn!U$2:U$1901))</f>
        <v>0</v>
      </c>
      <c r="AA317" s="1">
        <f>SUMPRODUCT((Model_rxn!A$2:A$1901=Normalized_Fluxes!A317)*(Model_rxn!S$2:S$1901))</f>
        <v>0</v>
      </c>
      <c r="AB317" s="1">
        <f>SUMPRODUCT((Model_rxn!A$2:A$1901=Normalized_Fluxes!A317)*(Model_rxn!V$2:V$1901))</f>
        <v>0</v>
      </c>
      <c r="AC317" s="1">
        <f>SUMPRODUCT((Model_rxn!A$2:A$1901=Normalized_Fluxes!A317)*(Model_rxn!Z$2:Z$1901))</f>
        <v>0</v>
      </c>
      <c r="AD317" s="1">
        <f>SUMPRODUCT((Model_rxn!A$2:A$1901=Normalized_Fluxes!A317)*(Model_rxn!AA$2:AA$1901))</f>
        <v>0</v>
      </c>
      <c r="AE317" s="1"/>
      <c r="AF317" s="75"/>
      <c r="AG317" s="1" t="s">
        <v>344</v>
      </c>
      <c r="AH317" s="1">
        <v>0</v>
      </c>
      <c r="AI317" s="1">
        <v>0</v>
      </c>
      <c r="AJ317" s="1">
        <v>0</v>
      </c>
      <c r="AK317" s="1">
        <v>0</v>
      </c>
      <c r="AL317" s="1">
        <v>0</v>
      </c>
      <c r="AM317" s="1">
        <v>0</v>
      </c>
      <c r="AN317" s="1"/>
      <c r="AO317">
        <f t="shared" si="51"/>
        <v>0</v>
      </c>
      <c r="AP317">
        <f t="shared" si="52"/>
        <v>0</v>
      </c>
      <c r="AQ317">
        <f t="shared" si="53"/>
        <v>0</v>
      </c>
      <c r="AR317">
        <f t="shared" si="54"/>
        <v>0</v>
      </c>
      <c r="AS317">
        <f t="shared" si="55"/>
        <v>0</v>
      </c>
      <c r="AT317">
        <f t="shared" si="56"/>
        <v>0</v>
      </c>
      <c r="AV317">
        <f t="shared" si="57"/>
        <v>0</v>
      </c>
      <c r="AW317">
        <f t="shared" si="58"/>
        <v>0</v>
      </c>
      <c r="AX317">
        <f t="shared" si="59"/>
        <v>0</v>
      </c>
      <c r="AY317">
        <f t="shared" si="60"/>
        <v>0</v>
      </c>
      <c r="AZ317" t="s">
        <v>1548</v>
      </c>
      <c r="BA317" t="s">
        <v>6993</v>
      </c>
      <c r="BB317">
        <f>SUMPRODUCT((Model_rxn!A$2:A$1901=AG317)*(Model_rxn!V$2:V$1901))</f>
        <v>1</v>
      </c>
      <c r="BC317">
        <v>1</v>
      </c>
      <c r="BD317">
        <v>0</v>
      </c>
    </row>
    <row r="318" spans="1:56">
      <c r="A318" s="1" t="s">
        <v>345</v>
      </c>
      <c r="B318" s="1">
        <v>0.57244174265360903</v>
      </c>
      <c r="C318" s="1">
        <v>0.44493543608405101</v>
      </c>
      <c r="D318" s="1">
        <v>0.24609817769669401</v>
      </c>
      <c r="E318" s="1">
        <v>0.22040562913753001</v>
      </c>
      <c r="F318" s="1">
        <v>0.23220179161580701</v>
      </c>
      <c r="G318" s="1">
        <v>0.16716354343225201</v>
      </c>
      <c r="H318" s="1"/>
      <c r="I318" s="1">
        <v>0.35031381926891075</v>
      </c>
      <c r="J318" s="1">
        <v>0.42691507689323016</v>
      </c>
      <c r="K318" s="1">
        <v>0.3020423351260641</v>
      </c>
      <c r="L318" s="1">
        <v>7.7037820748368513E-2</v>
      </c>
      <c r="M318" s="1">
        <v>0.14470639655963796</v>
      </c>
      <c r="N318" s="1">
        <v>5.1662727776692466E-2</v>
      </c>
      <c r="O318" s="1"/>
      <c r="P318" s="1">
        <v>0.35975707709606836</v>
      </c>
      <c r="Q318" s="1">
        <v>6.2969689120281641E-2</v>
      </c>
      <c r="R318" s="1">
        <v>9.1135648361566304E-2</v>
      </c>
      <c r="S318" s="1">
        <v>4.809722063390149E-2</v>
      </c>
      <c r="T318" s="1">
        <f t="shared" si="49"/>
        <v>3.9474901815455232</v>
      </c>
      <c r="U318" s="1">
        <f t="shared" si="50"/>
        <v>5.1672144231942807E-3</v>
      </c>
      <c r="V318" s="1" t="s">
        <v>1552</v>
      </c>
      <c r="W318" s="1" t="s">
        <v>2678</v>
      </c>
      <c r="X318" s="1">
        <f>SUMPRODUCT((Model_rxn!A$2:A$1901=Normalized_Fluxes!A318)*(Model_rxn!T$2:T$1901))</f>
        <v>0</v>
      </c>
      <c r="Y318" s="1">
        <f>SUMPRODUCT((Model_rxn!A$2:A$1901=Normalized_Fluxes!A318)*(Model_rxn!D$2:D$1901))</f>
        <v>1</v>
      </c>
      <c r="Z318" s="1">
        <f>SUMPRODUCT((Model_rxn!A$2:A$1901=Normalized_Fluxes!A318)*(Model_rxn!U$2:U$1901))</f>
        <v>1</v>
      </c>
      <c r="AA318" s="1">
        <f>SUMPRODUCT((Model_rxn!A$2:A$1901=Normalized_Fluxes!A318)*(Model_rxn!S$2:S$1901))</f>
        <v>1</v>
      </c>
      <c r="AB318" s="1">
        <f>SUMPRODUCT((Model_rxn!A$2:A$1901=Normalized_Fluxes!A318)*(Model_rxn!V$2:V$1901))</f>
        <v>0</v>
      </c>
      <c r="AC318" s="1">
        <f>SUMPRODUCT((Model_rxn!A$2:A$1901=Normalized_Fluxes!A318)*(Model_rxn!Z$2:Z$1901))</f>
        <v>0</v>
      </c>
      <c r="AD318" s="1">
        <f>SUMPRODUCT((Model_rxn!A$2:A$1901=Normalized_Fluxes!A318)*(Model_rxn!AA$2:AA$1901))</f>
        <v>0</v>
      </c>
      <c r="AE318" s="1"/>
      <c r="AF318" s="75"/>
      <c r="AG318" s="1" t="s">
        <v>346</v>
      </c>
      <c r="AH318" s="1">
        <v>9.95267783369638E-2</v>
      </c>
      <c r="AI318" s="1">
        <v>7.1273955968533795E-2</v>
      </c>
      <c r="AJ318" s="1">
        <v>8.0814382124425793E-2</v>
      </c>
      <c r="AK318" s="1">
        <v>0.41410317084713599</v>
      </c>
      <c r="AL318" s="1">
        <v>0.45324427480916002</v>
      </c>
      <c r="AM318" s="1">
        <v>0.32827421555252301</v>
      </c>
      <c r="AN318" s="1"/>
      <c r="AO318">
        <f t="shared" si="51"/>
        <v>0.20436350033453704</v>
      </c>
      <c r="AP318">
        <f t="shared" si="52"/>
        <v>0.21694747645638929</v>
      </c>
      <c r="AQ318">
        <f t="shared" si="53"/>
        <v>0.20954566307757755</v>
      </c>
      <c r="AR318">
        <f t="shared" si="54"/>
        <v>0.22296137601086644</v>
      </c>
      <c r="AS318">
        <f t="shared" si="55"/>
        <v>0.2576378419916599</v>
      </c>
      <c r="AT318">
        <f t="shared" si="56"/>
        <v>0.174716666031106</v>
      </c>
      <c r="AV318">
        <f t="shared" si="57"/>
        <v>0.21028554662283461</v>
      </c>
      <c r="AW318">
        <f t="shared" si="58"/>
        <v>6.3245303781580111E-3</v>
      </c>
      <c r="AX318">
        <f t="shared" si="59"/>
        <v>0.21843862801121081</v>
      </c>
      <c r="AY318">
        <f t="shared" si="60"/>
        <v>4.1645189311270439E-2</v>
      </c>
      <c r="AZ318" t="s">
        <v>1243</v>
      </c>
      <c r="BA318" t="s">
        <v>4459</v>
      </c>
      <c r="BB318">
        <f>SUMPRODUCT((Model_rxn!A$2:A$1901=AG318)*(Model_rxn!V$2:V$1901))</f>
        <v>1</v>
      </c>
      <c r="BC318">
        <v>0</v>
      </c>
      <c r="BD318">
        <v>0</v>
      </c>
    </row>
    <row r="319" spans="1:56">
      <c r="A319" s="1" t="s">
        <v>325</v>
      </c>
      <c r="B319" s="1">
        <v>1.0855405992184101E-2</v>
      </c>
      <c r="C319" s="1">
        <v>7.9381879762912694E-3</v>
      </c>
      <c r="D319" s="1">
        <v>4.3595779928502897E-3</v>
      </c>
      <c r="E319" s="1">
        <v>1.55215231788079E-2</v>
      </c>
      <c r="F319" s="1">
        <v>8.8401697312588401E-3</v>
      </c>
      <c r="G319" s="1">
        <v>0.67290343277272702</v>
      </c>
      <c r="H319" s="1"/>
      <c r="I319" s="1">
        <v>6.6431192023285917E-3</v>
      </c>
      <c r="J319" s="1">
        <v>7.6166829059915835E-3</v>
      </c>
      <c r="K319" s="1">
        <v>5.3506170970009188E-3</v>
      </c>
      <c r="L319" s="1">
        <v>5.4251986442892634E-3</v>
      </c>
      <c r="M319" s="1">
        <v>5.5091267723834693E-3</v>
      </c>
      <c r="N319" s="1">
        <v>0.20796416583157937</v>
      </c>
      <c r="O319" s="1"/>
      <c r="P319" s="1">
        <v>6.5368064017736977E-3</v>
      </c>
      <c r="Q319" s="1">
        <v>1.1367675098015852E-3</v>
      </c>
      <c r="R319" s="1">
        <v>7.2966163749417376E-2</v>
      </c>
      <c r="S319" s="1">
        <v>0.11691170679454745</v>
      </c>
      <c r="T319" s="1">
        <f t="shared" si="49"/>
        <v>8.958681758606081E-2</v>
      </c>
      <c r="U319" s="1">
        <f t="shared" si="50"/>
        <v>0.42879910405190841</v>
      </c>
      <c r="V319" s="1" t="s">
        <v>1137</v>
      </c>
      <c r="W319" s="1" t="s">
        <v>4383</v>
      </c>
      <c r="X319" s="1">
        <f>SUMPRODUCT((Model_rxn!A$2:A$1901=Normalized_Fluxes!A319)*(Model_rxn!T$2:T$1901))</f>
        <v>0</v>
      </c>
      <c r="Y319" s="1">
        <f>SUMPRODUCT((Model_rxn!A$2:A$1901=Normalized_Fluxes!A319)*(Model_rxn!D$2:D$1901))</f>
        <v>0</v>
      </c>
      <c r="Z319" s="1">
        <f>SUMPRODUCT((Model_rxn!A$2:A$1901=Normalized_Fluxes!A319)*(Model_rxn!U$2:U$1901))</f>
        <v>0</v>
      </c>
      <c r="AA319" s="1">
        <f>SUMPRODUCT((Model_rxn!A$2:A$1901=Normalized_Fluxes!A319)*(Model_rxn!S$2:S$1901))</f>
        <v>0</v>
      </c>
      <c r="AB319" s="1">
        <f>SUMPRODUCT((Model_rxn!A$2:A$1901=Normalized_Fluxes!A319)*(Model_rxn!V$2:V$1901))</f>
        <v>1</v>
      </c>
      <c r="AC319" s="1">
        <f>SUMPRODUCT((Model_rxn!A$2:A$1901=Normalized_Fluxes!A319)*(Model_rxn!Z$2:Z$1901))</f>
        <v>0</v>
      </c>
      <c r="AD319" s="1">
        <f>SUMPRODUCT((Model_rxn!A$2:A$1901=Normalized_Fluxes!A319)*(Model_rxn!AA$2:AA$1901))</f>
        <v>0</v>
      </c>
      <c r="AE319" s="1"/>
      <c r="AF319" s="75"/>
      <c r="AG319" s="1" t="s">
        <v>347</v>
      </c>
      <c r="AH319" s="1">
        <v>0</v>
      </c>
      <c r="AI319" s="1">
        <v>0</v>
      </c>
      <c r="AJ319" s="1">
        <v>0</v>
      </c>
      <c r="AK319" s="1">
        <v>5.9157595824217398E-3</v>
      </c>
      <c r="AL319" s="1">
        <v>0</v>
      </c>
      <c r="AM319" s="1">
        <v>0</v>
      </c>
      <c r="AN319" s="2"/>
      <c r="AO319">
        <f t="shared" si="51"/>
        <v>0</v>
      </c>
      <c r="AP319">
        <f t="shared" si="52"/>
        <v>0</v>
      </c>
      <c r="AQ319">
        <f t="shared" si="53"/>
        <v>0</v>
      </c>
      <c r="AR319">
        <f t="shared" si="54"/>
        <v>3.1851625138439627E-3</v>
      </c>
      <c r="AS319">
        <f t="shared" si="55"/>
        <v>0</v>
      </c>
      <c r="AT319">
        <f t="shared" si="56"/>
        <v>0</v>
      </c>
      <c r="AV319">
        <f t="shared" si="57"/>
        <v>0</v>
      </c>
      <c r="AW319">
        <f t="shared" si="58"/>
        <v>0</v>
      </c>
      <c r="AX319">
        <f t="shared" si="59"/>
        <v>1.0617208379479876E-3</v>
      </c>
      <c r="AY319">
        <f t="shared" si="60"/>
        <v>1.838954434780517E-3</v>
      </c>
      <c r="AZ319" t="s">
        <v>1552</v>
      </c>
      <c r="BA319" t="s">
        <v>2114</v>
      </c>
      <c r="BB319">
        <f>SUMPRODUCT((Model_rxn!A$2:A$1901=AG319)*(Model_rxn!V$2:V$1901))</f>
        <v>0</v>
      </c>
      <c r="BC319">
        <v>0</v>
      </c>
      <c r="BD319">
        <v>1</v>
      </c>
    </row>
    <row r="320" spans="1:56">
      <c r="A320" s="1" t="s">
        <v>326</v>
      </c>
      <c r="B320" s="1">
        <v>0</v>
      </c>
      <c r="C320" s="1">
        <v>0</v>
      </c>
      <c r="D320" s="1">
        <v>0</v>
      </c>
      <c r="E320" s="1">
        <v>0</v>
      </c>
      <c r="F320" s="1">
        <v>0</v>
      </c>
      <c r="G320" s="1">
        <v>0</v>
      </c>
      <c r="H320" s="1"/>
      <c r="I320" s="1">
        <v>0</v>
      </c>
      <c r="J320" s="1">
        <v>0</v>
      </c>
      <c r="K320" s="1">
        <v>0</v>
      </c>
      <c r="L320" s="1">
        <v>0</v>
      </c>
      <c r="M320" s="1">
        <v>0</v>
      </c>
      <c r="N320" s="1">
        <v>0</v>
      </c>
      <c r="O320" s="1"/>
      <c r="P320" s="1">
        <v>0</v>
      </c>
      <c r="Q320" s="1">
        <v>0</v>
      </c>
      <c r="R320" s="1">
        <v>0</v>
      </c>
      <c r="S320" s="1">
        <v>0</v>
      </c>
      <c r="T320" s="1" t="str">
        <f t="shared" si="49"/>
        <v>NA</v>
      </c>
      <c r="U320" s="1" t="str">
        <f t="shared" si="50"/>
        <v>NA</v>
      </c>
      <c r="V320" s="1" t="s">
        <v>1548</v>
      </c>
      <c r="W320" s="1" t="s">
        <v>6993</v>
      </c>
      <c r="X320" s="1">
        <f>SUMPRODUCT((Model_rxn!A$2:A$1901=Normalized_Fluxes!A320)*(Model_rxn!T$2:T$1901))</f>
        <v>1</v>
      </c>
      <c r="Y320" s="1">
        <f>SUMPRODUCT((Model_rxn!A$2:A$1901=Normalized_Fluxes!A320)*(Model_rxn!D$2:D$1901))</f>
        <v>0</v>
      </c>
      <c r="Z320" s="1">
        <f>SUMPRODUCT((Model_rxn!A$2:A$1901=Normalized_Fluxes!A320)*(Model_rxn!U$2:U$1901))</f>
        <v>0</v>
      </c>
      <c r="AA320" s="1">
        <f>SUMPRODUCT((Model_rxn!A$2:A$1901=Normalized_Fluxes!A320)*(Model_rxn!S$2:S$1901))</f>
        <v>0</v>
      </c>
      <c r="AB320" s="1">
        <f>SUMPRODUCT((Model_rxn!A$2:A$1901=Normalized_Fluxes!A320)*(Model_rxn!V$2:V$1901))</f>
        <v>1</v>
      </c>
      <c r="AC320" s="1">
        <f>SUMPRODUCT((Model_rxn!A$2:A$1901=Normalized_Fluxes!A320)*(Model_rxn!Z$2:Z$1901))</f>
        <v>0</v>
      </c>
      <c r="AD320" s="1">
        <f>SUMPRODUCT((Model_rxn!A$2:A$1901=Normalized_Fluxes!A320)*(Model_rxn!AA$2:AA$1901))</f>
        <v>0</v>
      </c>
      <c r="AE320" s="1"/>
      <c r="AF320" s="75"/>
      <c r="AG320" s="1" t="s">
        <v>348</v>
      </c>
      <c r="AH320" s="1">
        <v>2.1272498997859599E-5</v>
      </c>
      <c r="AI320" s="1">
        <v>1.4350225683301601E-5</v>
      </c>
      <c r="AJ320" s="1">
        <v>1.68458936968818E-5</v>
      </c>
      <c r="AK320" s="1">
        <v>0</v>
      </c>
      <c r="AL320" s="1">
        <v>7.6843221904709895E-5</v>
      </c>
      <c r="AM320" s="1">
        <v>8.20700952317565E-5</v>
      </c>
      <c r="AN320" s="1"/>
      <c r="AO320">
        <f t="shared" si="51"/>
        <v>4.3679926434943625E-5</v>
      </c>
      <c r="AP320">
        <f t="shared" si="52"/>
        <v>4.3679983891260219E-5</v>
      </c>
      <c r="AQ320">
        <f t="shared" si="53"/>
        <v>4.3680145440109217E-5</v>
      </c>
      <c r="AR320">
        <f t="shared" si="54"/>
        <v>0</v>
      </c>
      <c r="AS320">
        <f t="shared" si="55"/>
        <v>4.3680026342421207E-5</v>
      </c>
      <c r="AT320">
        <f t="shared" si="56"/>
        <v>4.3679986853715167E-5</v>
      </c>
      <c r="AV320">
        <f t="shared" si="57"/>
        <v>4.3680018588771021E-5</v>
      </c>
      <c r="AW320">
        <f t="shared" si="58"/>
        <v>1.1355066525953771E-10</v>
      </c>
      <c r="AX320">
        <f t="shared" si="59"/>
        <v>2.9120004398712127E-5</v>
      </c>
      <c r="AY320">
        <f t="shared" si="60"/>
        <v>2.5218663567607025E-5</v>
      </c>
      <c r="AZ320" t="s">
        <v>7304</v>
      </c>
      <c r="BA320" t="s">
        <v>7332</v>
      </c>
      <c r="BB320">
        <f>SUMPRODUCT((Model_rxn!A$2:A$1901=AG320)*(Model_rxn!V$2:V$1901))</f>
        <v>1</v>
      </c>
      <c r="BC320">
        <v>0</v>
      </c>
      <c r="BD320">
        <v>0</v>
      </c>
    </row>
    <row r="321" spans="1:56">
      <c r="A321" s="1" t="s">
        <v>327</v>
      </c>
      <c r="B321" s="1">
        <v>0.54616731013478104</v>
      </c>
      <c r="C321" s="1">
        <v>0.55669983065198902</v>
      </c>
      <c r="D321" s="1">
        <v>0.409098611246413</v>
      </c>
      <c r="E321" s="1">
        <v>0.35240066225165501</v>
      </c>
      <c r="F321" s="1">
        <v>0.18741679666099501</v>
      </c>
      <c r="G321" s="1">
        <v>0.36055153321976102</v>
      </c>
      <c r="H321" s="1"/>
      <c r="I321" s="1">
        <v>0.33423480874440487</v>
      </c>
      <c r="J321" s="1">
        <v>0.53415289440858571</v>
      </c>
      <c r="K321" s="1">
        <v>0.50209676883501941</v>
      </c>
      <c r="L321" s="1">
        <v>0.12317371001994359</v>
      </c>
      <c r="M321" s="1">
        <v>0.11679672715202587</v>
      </c>
      <c r="N321" s="1">
        <v>0.11143025164306106</v>
      </c>
      <c r="O321" s="1"/>
      <c r="P321" s="1">
        <v>0.45682815732933663</v>
      </c>
      <c r="Q321" s="1">
        <v>0.10737199651048249</v>
      </c>
      <c r="R321" s="1">
        <v>0.1171335629383435</v>
      </c>
      <c r="S321" s="1">
        <v>5.8789707791926755E-3</v>
      </c>
      <c r="T321" s="1">
        <f t="shared" si="49"/>
        <v>3.9000619964902872</v>
      </c>
      <c r="U321" s="1">
        <f t="shared" si="50"/>
        <v>3.1401718948017125E-2</v>
      </c>
      <c r="V321" s="1" t="s">
        <v>1552</v>
      </c>
      <c r="W321" s="1" t="s">
        <v>2114</v>
      </c>
      <c r="X321" s="1">
        <f>SUMPRODUCT((Model_rxn!A$2:A$1901=Normalized_Fluxes!A321)*(Model_rxn!T$2:T$1901))</f>
        <v>0</v>
      </c>
      <c r="Y321" s="1">
        <f>SUMPRODUCT((Model_rxn!A$2:A$1901=Normalized_Fluxes!A321)*(Model_rxn!D$2:D$1901))</f>
        <v>1</v>
      </c>
      <c r="Z321" s="1">
        <f>SUMPRODUCT((Model_rxn!A$2:A$1901=Normalized_Fluxes!A321)*(Model_rxn!U$2:U$1901))</f>
        <v>1</v>
      </c>
      <c r="AA321" s="1">
        <f>SUMPRODUCT((Model_rxn!A$2:A$1901=Normalized_Fluxes!A321)*(Model_rxn!S$2:S$1901))</f>
        <v>1</v>
      </c>
      <c r="AB321" s="1">
        <f>SUMPRODUCT((Model_rxn!A$2:A$1901=Normalized_Fluxes!A321)*(Model_rxn!V$2:V$1901))</f>
        <v>0</v>
      </c>
      <c r="AC321" s="1">
        <f>SUMPRODUCT((Model_rxn!A$2:A$1901=Normalized_Fluxes!A321)*(Model_rxn!Z$2:Z$1901))</f>
        <v>0</v>
      </c>
      <c r="AD321" s="1">
        <f>SUMPRODUCT((Model_rxn!A$2:A$1901=Normalized_Fluxes!A321)*(Model_rxn!AA$2:AA$1901))</f>
        <v>0</v>
      </c>
      <c r="AE321" s="1"/>
      <c r="AF321" s="75"/>
      <c r="AG321" s="1" t="s">
        <v>349</v>
      </c>
      <c r="AH321" s="1">
        <v>0</v>
      </c>
      <c r="AI321" s="1">
        <v>0</v>
      </c>
      <c r="AJ321" s="1">
        <v>0</v>
      </c>
      <c r="AK321" s="1">
        <v>0</v>
      </c>
      <c r="AL321" s="1">
        <v>0</v>
      </c>
      <c r="AM321" s="1">
        <v>0</v>
      </c>
      <c r="AN321" s="1"/>
      <c r="AO321">
        <f t="shared" si="51"/>
        <v>0</v>
      </c>
      <c r="AP321">
        <f t="shared" si="52"/>
        <v>0</v>
      </c>
      <c r="AQ321">
        <f t="shared" si="53"/>
        <v>0</v>
      </c>
      <c r="AR321">
        <f t="shared" si="54"/>
        <v>0</v>
      </c>
      <c r="AS321">
        <f t="shared" si="55"/>
        <v>0</v>
      </c>
      <c r="AT321">
        <f t="shared" si="56"/>
        <v>0</v>
      </c>
      <c r="AV321">
        <f t="shared" si="57"/>
        <v>0</v>
      </c>
      <c r="AW321">
        <f t="shared" si="58"/>
        <v>0</v>
      </c>
      <c r="AX321">
        <f t="shared" si="59"/>
        <v>0</v>
      </c>
      <c r="AY321">
        <f t="shared" si="60"/>
        <v>0</v>
      </c>
      <c r="AZ321" t="s">
        <v>1552</v>
      </c>
      <c r="BA321" t="s">
        <v>2678</v>
      </c>
      <c r="BB321">
        <f>SUMPRODUCT((Model_rxn!A$2:A$1901=AG321)*(Model_rxn!V$2:V$1901))</f>
        <v>0</v>
      </c>
      <c r="BC321">
        <v>0</v>
      </c>
      <c r="BD321">
        <v>1</v>
      </c>
    </row>
    <row r="322" spans="1:56">
      <c r="A322" s="1" t="s">
        <v>328</v>
      </c>
      <c r="B322" s="1">
        <v>0.24433847062755301</v>
      </c>
      <c r="C322" s="1">
        <v>0.15711220398952699</v>
      </c>
      <c r="D322" s="1">
        <v>0.122743371670367</v>
      </c>
      <c r="E322" s="1">
        <v>0.46464373079652399</v>
      </c>
      <c r="F322" s="1">
        <v>0.33312778384424702</v>
      </c>
      <c r="G322" s="1">
        <v>0.48229240598447998</v>
      </c>
      <c r="H322" s="1"/>
      <c r="I322" s="1">
        <v>0.14952638227093315</v>
      </c>
      <c r="J322" s="1">
        <v>0.15074899234230285</v>
      </c>
      <c r="K322" s="1">
        <v>0.15064595336522912</v>
      </c>
      <c r="L322" s="1">
        <v>0.16240574519364995</v>
      </c>
      <c r="M322" s="1">
        <v>0.20760270994703811</v>
      </c>
      <c r="N322" s="1">
        <v>0.14905487624603031</v>
      </c>
      <c r="O322" s="1"/>
      <c r="P322" s="1">
        <v>0.15030710932615504</v>
      </c>
      <c r="Q322" s="1">
        <v>6.7808945484035125E-4</v>
      </c>
      <c r="R322" s="1">
        <v>0.17302111046223945</v>
      </c>
      <c r="S322" s="1">
        <v>3.0683492184062279E-2</v>
      </c>
      <c r="T322" s="1">
        <f t="shared" si="49"/>
        <v>0.86872121514304135</v>
      </c>
      <c r="U322" s="1">
        <f t="shared" si="50"/>
        <v>0.32830576583865401</v>
      </c>
      <c r="V322" s="1" t="s">
        <v>1188</v>
      </c>
      <c r="W322" s="1" t="s">
        <v>4651</v>
      </c>
      <c r="X322" s="1">
        <f>SUMPRODUCT((Model_rxn!A$2:A$1901=Normalized_Fluxes!A322)*(Model_rxn!T$2:T$1901))</f>
        <v>0</v>
      </c>
      <c r="Y322" s="1">
        <f>SUMPRODUCT((Model_rxn!A$2:A$1901=Normalized_Fluxes!A322)*(Model_rxn!D$2:D$1901))</f>
        <v>1</v>
      </c>
      <c r="Z322" s="1">
        <f>SUMPRODUCT((Model_rxn!A$2:A$1901=Normalized_Fluxes!A322)*(Model_rxn!U$2:U$1901))</f>
        <v>0</v>
      </c>
      <c r="AA322" s="1">
        <f>SUMPRODUCT((Model_rxn!A$2:A$1901=Normalized_Fluxes!A322)*(Model_rxn!S$2:S$1901))</f>
        <v>0</v>
      </c>
      <c r="AB322" s="1">
        <f>SUMPRODUCT((Model_rxn!A$2:A$1901=Normalized_Fluxes!A322)*(Model_rxn!V$2:V$1901))</f>
        <v>1</v>
      </c>
      <c r="AC322" s="1">
        <f>SUMPRODUCT((Model_rxn!A$2:A$1901=Normalized_Fluxes!A322)*(Model_rxn!Z$2:Z$1901))</f>
        <v>1</v>
      </c>
      <c r="AD322" s="1">
        <f>SUMPRODUCT((Model_rxn!A$2:A$1901=Normalized_Fluxes!A322)*(Model_rxn!AA$2:AA$1901))</f>
        <v>0</v>
      </c>
      <c r="AE322" s="1"/>
      <c r="AF322" s="75"/>
      <c r="AG322" s="1" t="s">
        <v>350</v>
      </c>
      <c r="AH322" s="1">
        <v>6.8167171848472199E-3</v>
      </c>
      <c r="AI322" s="1">
        <v>4.5984865864738796E-3</v>
      </c>
      <c r="AJ322" s="1">
        <v>5.3981959208613201E-3</v>
      </c>
      <c r="AK322" s="1">
        <v>2.5996661672252199E-2</v>
      </c>
      <c r="AL322" s="1">
        <v>2.4624155019409899E-2</v>
      </c>
      <c r="AM322" s="1">
        <v>2.6299112971173599E-2</v>
      </c>
      <c r="AN322" s="1"/>
      <c r="AO322">
        <f t="shared" si="51"/>
        <v>1.3997119247339112E-2</v>
      </c>
      <c r="AP322">
        <f t="shared" si="52"/>
        <v>1.3997119240785514E-2</v>
      </c>
      <c r="AQ322">
        <f t="shared" si="53"/>
        <v>1.399711924936773E-2</v>
      </c>
      <c r="AR322">
        <f t="shared" si="54"/>
        <v>1.3997119235471776E-2</v>
      </c>
      <c r="AS322">
        <f t="shared" si="55"/>
        <v>1.3997119241583528E-2</v>
      </c>
      <c r="AT322">
        <f t="shared" si="56"/>
        <v>1.3997119238150139E-2</v>
      </c>
      <c r="AV322">
        <f t="shared" si="57"/>
        <v>1.3997119245830783E-2</v>
      </c>
      <c r="AW322">
        <f t="shared" si="58"/>
        <v>4.48552078040378E-12</v>
      </c>
      <c r="AX322">
        <f t="shared" si="59"/>
        <v>1.3997119238401814E-2</v>
      </c>
      <c r="AY322">
        <f t="shared" si="60"/>
        <v>3.0636387985365953E-12</v>
      </c>
      <c r="AZ322" t="s">
        <v>1243</v>
      </c>
      <c r="BA322" t="s">
        <v>3708</v>
      </c>
      <c r="BB322">
        <f>SUMPRODUCT((Model_rxn!A$2:A$1901=AG322)*(Model_rxn!V$2:V$1901))</f>
        <v>1</v>
      </c>
      <c r="BC322">
        <v>0</v>
      </c>
      <c r="BD322">
        <v>0</v>
      </c>
    </row>
    <row r="323" spans="1:56">
      <c r="A323" s="1" t="s">
        <v>329</v>
      </c>
      <c r="B323" s="1">
        <v>1.4350622648945</v>
      </c>
      <c r="C323" s="1">
        <v>0.96999684350725002</v>
      </c>
      <c r="D323" s="1">
        <v>1.06591681925189</v>
      </c>
      <c r="E323" s="1">
        <v>2.5103476821192001</v>
      </c>
      <c r="F323" s="1">
        <v>2.0376591230551599</v>
      </c>
      <c r="G323" s="1">
        <v>2.1667376490630299</v>
      </c>
      <c r="H323" s="1"/>
      <c r="I323" s="1">
        <v>0.87820664610073429</v>
      </c>
      <c r="J323" s="1">
        <v>0.93071093792102677</v>
      </c>
      <c r="K323" s="1">
        <v>1.3082258802167173</v>
      </c>
      <c r="L323" s="1">
        <v>0.87743546073638445</v>
      </c>
      <c r="M323" s="1">
        <v>1.2698537210343883</v>
      </c>
      <c r="N323" s="1">
        <v>0.66964108937078604</v>
      </c>
      <c r="O323" s="1"/>
      <c r="P323" s="1">
        <v>1.039047821412826</v>
      </c>
      <c r="Q323" s="1">
        <v>0.23458856679506085</v>
      </c>
      <c r="R323" s="1">
        <v>0.93897675704718642</v>
      </c>
      <c r="S323" s="1">
        <v>0.30480206555377354</v>
      </c>
      <c r="T323" s="1">
        <f t="shared" si="49"/>
        <v>1.1065745915589376</v>
      </c>
      <c r="U323" s="1">
        <f t="shared" si="50"/>
        <v>0.67703944060991339</v>
      </c>
      <c r="V323" s="1" t="s">
        <v>1137</v>
      </c>
      <c r="W323" s="1" t="s">
        <v>1949</v>
      </c>
      <c r="X323" s="1">
        <f>SUMPRODUCT((Model_rxn!A$2:A$1901=Normalized_Fluxes!A323)*(Model_rxn!T$2:T$1901))</f>
        <v>0</v>
      </c>
      <c r="Y323" s="1">
        <f>SUMPRODUCT((Model_rxn!A$2:A$1901=Normalized_Fluxes!A323)*(Model_rxn!D$2:D$1901))</f>
        <v>0</v>
      </c>
      <c r="Z323" s="1">
        <f>SUMPRODUCT((Model_rxn!A$2:A$1901=Normalized_Fluxes!A323)*(Model_rxn!U$2:U$1901))</f>
        <v>0</v>
      </c>
      <c r="AA323" s="1">
        <f>SUMPRODUCT((Model_rxn!A$2:A$1901=Normalized_Fluxes!A323)*(Model_rxn!S$2:S$1901))</f>
        <v>0</v>
      </c>
      <c r="AB323" s="1">
        <f>SUMPRODUCT((Model_rxn!A$2:A$1901=Normalized_Fluxes!A323)*(Model_rxn!V$2:V$1901))</f>
        <v>1</v>
      </c>
      <c r="AC323" s="1">
        <f>SUMPRODUCT((Model_rxn!A$2:A$1901=Normalized_Fluxes!A323)*(Model_rxn!Z$2:Z$1901))</f>
        <v>0</v>
      </c>
      <c r="AD323" s="1">
        <f>SUMPRODUCT((Model_rxn!A$2:A$1901=Normalized_Fluxes!A323)*(Model_rxn!AA$2:AA$1901))</f>
        <v>0</v>
      </c>
      <c r="AE323" s="1"/>
      <c r="AF323" s="75"/>
      <c r="AG323" s="1" t="s">
        <v>351</v>
      </c>
      <c r="AH323" s="1">
        <v>0</v>
      </c>
      <c r="AI323" s="1">
        <v>0</v>
      </c>
      <c r="AJ323" s="1">
        <v>0</v>
      </c>
      <c r="AK323" s="1">
        <v>0</v>
      </c>
      <c r="AL323" s="1">
        <v>0</v>
      </c>
      <c r="AM323" s="1">
        <v>0</v>
      </c>
      <c r="AN323" s="1"/>
      <c r="AO323">
        <f t="shared" si="51"/>
        <v>0</v>
      </c>
      <c r="AP323">
        <f t="shared" si="52"/>
        <v>0</v>
      </c>
      <c r="AQ323">
        <f t="shared" si="53"/>
        <v>0</v>
      </c>
      <c r="AR323">
        <f t="shared" si="54"/>
        <v>0</v>
      </c>
      <c r="AS323">
        <f t="shared" si="55"/>
        <v>0</v>
      </c>
      <c r="AT323">
        <f t="shared" si="56"/>
        <v>0</v>
      </c>
      <c r="AV323">
        <f t="shared" si="57"/>
        <v>0</v>
      </c>
      <c r="AW323">
        <f t="shared" si="58"/>
        <v>0</v>
      </c>
      <c r="AX323">
        <f t="shared" si="59"/>
        <v>0</v>
      </c>
      <c r="AY323">
        <f t="shared" si="60"/>
        <v>0</v>
      </c>
      <c r="AZ323" t="s">
        <v>1548</v>
      </c>
      <c r="BA323" t="s">
        <v>6853</v>
      </c>
      <c r="BB323">
        <f>SUMPRODUCT((Model_rxn!A$2:A$1901=AG323)*(Model_rxn!V$2:V$1901))</f>
        <v>1</v>
      </c>
      <c r="BC323">
        <v>1</v>
      </c>
      <c r="BD323">
        <v>0</v>
      </c>
    </row>
    <row r="324" spans="1:56">
      <c r="A324" s="1" t="s">
        <v>330</v>
      </c>
      <c r="B324" s="1">
        <v>0</v>
      </c>
      <c r="C324" s="1">
        <v>0</v>
      </c>
      <c r="D324" s="1">
        <v>0</v>
      </c>
      <c r="E324" s="1">
        <v>0</v>
      </c>
      <c r="F324" s="1">
        <v>8.8180693069306898E-2</v>
      </c>
      <c r="G324" s="1">
        <v>0</v>
      </c>
      <c r="H324" s="1"/>
      <c r="I324" s="1">
        <v>0</v>
      </c>
      <c r="J324" s="1">
        <v>0</v>
      </c>
      <c r="K324" s="1">
        <v>0</v>
      </c>
      <c r="L324" s="1">
        <v>0</v>
      </c>
      <c r="M324" s="1">
        <v>5.4953539554525095E-2</v>
      </c>
      <c r="N324" s="1">
        <v>0</v>
      </c>
      <c r="O324" s="1"/>
      <c r="P324" s="1">
        <v>0</v>
      </c>
      <c r="Q324" s="1">
        <v>0</v>
      </c>
      <c r="R324" s="1">
        <v>1.8317846518175033E-2</v>
      </c>
      <c r="S324" s="1">
        <v>3.1727440854727812E-2</v>
      </c>
      <c r="T324" s="1">
        <f t="shared" ref="T324:T387" si="61">IF(R324=0,"NA",P324/R324)</f>
        <v>0</v>
      </c>
      <c r="U324" s="1">
        <f t="shared" ref="U324:U387" si="62">IF(T324="NA","NA",TTEST(I324:K324,L324:N324,2,3))</f>
        <v>0.42264973081037416</v>
      </c>
      <c r="V324" s="1" t="s">
        <v>1137</v>
      </c>
      <c r="W324" s="1" t="s">
        <v>5514</v>
      </c>
      <c r="X324" s="1">
        <f>SUMPRODUCT((Model_rxn!A$2:A$1901=Normalized_Fluxes!A324)*(Model_rxn!T$2:T$1901))</f>
        <v>0</v>
      </c>
      <c r="Y324" s="1">
        <f>SUMPRODUCT((Model_rxn!A$2:A$1901=Normalized_Fluxes!A324)*(Model_rxn!D$2:D$1901))</f>
        <v>0</v>
      </c>
      <c r="Z324" s="1">
        <f>SUMPRODUCT((Model_rxn!A$2:A$1901=Normalized_Fluxes!A324)*(Model_rxn!U$2:U$1901))</f>
        <v>0</v>
      </c>
      <c r="AA324" s="1">
        <f>SUMPRODUCT((Model_rxn!A$2:A$1901=Normalized_Fluxes!A324)*(Model_rxn!S$2:S$1901))</f>
        <v>0</v>
      </c>
      <c r="AB324" s="1">
        <f>SUMPRODUCT((Model_rxn!A$2:A$1901=Normalized_Fluxes!A324)*(Model_rxn!V$2:V$1901))</f>
        <v>1</v>
      </c>
      <c r="AC324" s="1">
        <f>SUMPRODUCT((Model_rxn!A$2:A$1901=Normalized_Fluxes!A324)*(Model_rxn!Z$2:Z$1901))</f>
        <v>0</v>
      </c>
      <c r="AD324" s="1">
        <f>SUMPRODUCT((Model_rxn!A$2:A$1901=Normalized_Fluxes!A324)*(Model_rxn!AA$2:AA$1901))</f>
        <v>0</v>
      </c>
      <c r="AE324" s="1"/>
      <c r="AF324" s="75"/>
      <c r="AG324" s="1" t="s">
        <v>352</v>
      </c>
      <c r="AH324" s="1">
        <v>0</v>
      </c>
      <c r="AI324" s="1">
        <v>0</v>
      </c>
      <c r="AJ324" s="1">
        <v>0</v>
      </c>
      <c r="AK324" s="1">
        <v>0</v>
      </c>
      <c r="AL324" s="1">
        <v>0</v>
      </c>
      <c r="AM324" s="1">
        <v>0</v>
      </c>
      <c r="AN324" s="1"/>
      <c r="AO324">
        <f t="shared" ref="AO324:AO387" si="63">0.26*AH324/AH$3</f>
        <v>0</v>
      </c>
      <c r="AP324">
        <f t="shared" ref="AP324:AP387" si="64">0.26*AI324/AI$3</f>
        <v>0</v>
      </c>
      <c r="AQ324">
        <f t="shared" ref="AQ324:AQ387" si="65">0.26*AJ324/AJ$3</f>
        <v>0</v>
      </c>
      <c r="AR324">
        <f t="shared" ref="AR324:AR387" si="66">0.26*AK324/AK$3</f>
        <v>0</v>
      </c>
      <c r="AS324">
        <f t="shared" ref="AS324:AS387" si="67">0.26*AL324/AL$3</f>
        <v>0</v>
      </c>
      <c r="AT324">
        <f t="shared" ref="AT324:AT387" si="68">0.26*AM324/AM$3</f>
        <v>0</v>
      </c>
      <c r="AV324">
        <f t="shared" ref="AV324:AV387" si="69">AVERAGE(AO324:AQ324)</f>
        <v>0</v>
      </c>
      <c r="AW324">
        <f t="shared" ref="AW324:AW387" si="70">STDEV(AO324:AQ324)</f>
        <v>0</v>
      </c>
      <c r="AX324">
        <f t="shared" ref="AX324:AX387" si="71">AVERAGE(AR324:AT324)</f>
        <v>0</v>
      </c>
      <c r="AY324">
        <f t="shared" ref="AY324:AY387" si="72">STDEV(AR324:AT324)</f>
        <v>0</v>
      </c>
      <c r="AZ324" t="s">
        <v>1552</v>
      </c>
      <c r="BA324" t="s">
        <v>2318</v>
      </c>
      <c r="BB324">
        <f>SUMPRODUCT((Model_rxn!A$2:A$1901=AG324)*(Model_rxn!V$2:V$1901))</f>
        <v>0</v>
      </c>
      <c r="BC324">
        <v>0</v>
      </c>
      <c r="BD324">
        <v>1</v>
      </c>
    </row>
    <row r="325" spans="1:56">
      <c r="A325" s="1" t="s">
        <v>331</v>
      </c>
      <c r="B325" s="1">
        <v>1.47866094368787E-11</v>
      </c>
      <c r="C325" s="1">
        <v>0.113360911406964</v>
      </c>
      <c r="D325" s="1">
        <v>0.11316657848831101</v>
      </c>
      <c r="E325" s="1">
        <v>2.0816681711721599E-17</v>
      </c>
      <c r="F325" s="1">
        <v>2.7755575615628901E-17</v>
      </c>
      <c r="G325" s="1">
        <v>2.0816681711721599E-17</v>
      </c>
      <c r="H325" s="1"/>
      <c r="I325" s="1">
        <v>9.0488747411370105E-12</v>
      </c>
      <c r="J325" s="1">
        <v>0.10876967372148907</v>
      </c>
      <c r="K325" s="1">
        <v>0.13889211998539575</v>
      </c>
      <c r="L325" s="1">
        <v>7.276001981250583E-18</v>
      </c>
      <c r="M325" s="1">
        <v>1.7297064350053011E-17</v>
      </c>
      <c r="N325" s="1">
        <v>6.4334994246073892E-18</v>
      </c>
      <c r="O325" s="1"/>
      <c r="P325" s="1">
        <v>8.255393123864456E-2</v>
      </c>
      <c r="Q325" s="1">
        <v>7.3063014674499285E-2</v>
      </c>
      <c r="R325" s="1">
        <v>1.0335521918636993E-17</v>
      </c>
      <c r="S325" s="1">
        <v>6.0435715771215782E-18</v>
      </c>
      <c r="T325" s="1">
        <f t="shared" si="61"/>
        <v>7987398400247546</v>
      </c>
      <c r="U325" s="1">
        <f t="shared" si="62"/>
        <v>0.18947653205758674</v>
      </c>
      <c r="V325" s="1" t="s">
        <v>1552</v>
      </c>
      <c r="W325" s="1" t="s">
        <v>2114</v>
      </c>
      <c r="X325" s="1">
        <f>SUMPRODUCT((Model_rxn!A$2:A$1901=Normalized_Fluxes!A325)*(Model_rxn!T$2:T$1901))</f>
        <v>0</v>
      </c>
      <c r="Y325" s="1">
        <f>SUMPRODUCT((Model_rxn!A$2:A$1901=Normalized_Fluxes!A325)*(Model_rxn!D$2:D$1901))</f>
        <v>1</v>
      </c>
      <c r="Z325" s="1">
        <f>SUMPRODUCT((Model_rxn!A$2:A$1901=Normalized_Fluxes!A325)*(Model_rxn!U$2:U$1901))</f>
        <v>1</v>
      </c>
      <c r="AA325" s="1">
        <f>SUMPRODUCT((Model_rxn!A$2:A$1901=Normalized_Fluxes!A325)*(Model_rxn!S$2:S$1901))</f>
        <v>1</v>
      </c>
      <c r="AB325" s="1">
        <f>SUMPRODUCT((Model_rxn!A$2:A$1901=Normalized_Fluxes!A325)*(Model_rxn!V$2:V$1901))</f>
        <v>0</v>
      </c>
      <c r="AC325" s="1">
        <f>SUMPRODUCT((Model_rxn!A$2:A$1901=Normalized_Fluxes!A325)*(Model_rxn!Z$2:Z$1901))</f>
        <v>0</v>
      </c>
      <c r="AD325" s="1">
        <f>SUMPRODUCT((Model_rxn!A$2:A$1901=Normalized_Fluxes!A325)*(Model_rxn!AA$2:AA$1901))</f>
        <v>0</v>
      </c>
      <c r="AE325" s="1"/>
      <c r="AF325" s="75"/>
      <c r="AG325" s="1" t="s">
        <v>353</v>
      </c>
      <c r="AH325" s="1">
        <v>0</v>
      </c>
      <c r="AI325" s="1">
        <v>0</v>
      </c>
      <c r="AJ325" s="1">
        <v>0</v>
      </c>
      <c r="AK325" s="1">
        <v>0</v>
      </c>
      <c r="AL325" s="1">
        <v>0</v>
      </c>
      <c r="AM325" s="1">
        <v>0</v>
      </c>
      <c r="AN325" s="1"/>
      <c r="AO325">
        <f t="shared" si="63"/>
        <v>0</v>
      </c>
      <c r="AP325">
        <f t="shared" si="64"/>
        <v>0</v>
      </c>
      <c r="AQ325">
        <f t="shared" si="65"/>
        <v>0</v>
      </c>
      <c r="AR325">
        <f t="shared" si="66"/>
        <v>0</v>
      </c>
      <c r="AS325">
        <f t="shared" si="67"/>
        <v>0</v>
      </c>
      <c r="AT325">
        <f t="shared" si="68"/>
        <v>0</v>
      </c>
      <c r="AV325">
        <f t="shared" si="69"/>
        <v>0</v>
      </c>
      <c r="AW325">
        <f t="shared" si="70"/>
        <v>0</v>
      </c>
      <c r="AX325">
        <f t="shared" si="71"/>
        <v>0</v>
      </c>
      <c r="AY325">
        <f t="shared" si="72"/>
        <v>0</v>
      </c>
      <c r="AZ325" t="s">
        <v>1137</v>
      </c>
      <c r="BA325" t="s">
        <v>3413</v>
      </c>
      <c r="BB325">
        <f>SUMPRODUCT((Model_rxn!A$2:A$1901=AG325)*(Model_rxn!V$2:V$1901))</f>
        <v>1</v>
      </c>
      <c r="BC325">
        <v>0</v>
      </c>
      <c r="BD325">
        <v>0</v>
      </c>
    </row>
    <row r="326" spans="1:56">
      <c r="A326" s="1" t="s">
        <v>354</v>
      </c>
      <c r="B326" s="1">
        <v>0</v>
      </c>
      <c r="C326" s="1">
        <v>0</v>
      </c>
      <c r="D326" s="1">
        <v>0</v>
      </c>
      <c r="E326" s="1">
        <v>8.53683774893223E-2</v>
      </c>
      <c r="F326" s="1">
        <v>0</v>
      </c>
      <c r="G326" s="1">
        <v>0</v>
      </c>
      <c r="H326" s="1"/>
      <c r="I326" s="1">
        <v>0</v>
      </c>
      <c r="J326" s="1">
        <v>0</v>
      </c>
      <c r="K326" s="1">
        <v>0</v>
      </c>
      <c r="L326" s="1">
        <v>2.9838592545645765E-2</v>
      </c>
      <c r="M326" s="1">
        <v>0</v>
      </c>
      <c r="N326" s="1">
        <v>0</v>
      </c>
      <c r="O326" s="1"/>
      <c r="P326" s="1">
        <v>0</v>
      </c>
      <c r="Q326" s="1">
        <v>0</v>
      </c>
      <c r="R326" s="1">
        <v>9.9461975152152545E-3</v>
      </c>
      <c r="S326" s="1">
        <v>1.7227319438468142E-2</v>
      </c>
      <c r="T326" s="1">
        <f t="shared" si="61"/>
        <v>0</v>
      </c>
      <c r="U326" s="1">
        <f t="shared" si="62"/>
        <v>0.42264973081037438</v>
      </c>
      <c r="V326" s="1" t="s">
        <v>1552</v>
      </c>
      <c r="W326" s="1" t="s">
        <v>2678</v>
      </c>
      <c r="X326" s="1">
        <f>SUMPRODUCT((Model_rxn!A$2:A$1901=Normalized_Fluxes!A326)*(Model_rxn!T$2:T$1901))</f>
        <v>0</v>
      </c>
      <c r="Y326" s="1">
        <f>SUMPRODUCT((Model_rxn!A$2:A$1901=Normalized_Fluxes!A326)*(Model_rxn!D$2:D$1901))</f>
        <v>1</v>
      </c>
      <c r="Z326" s="1">
        <f>SUMPRODUCT((Model_rxn!A$2:A$1901=Normalized_Fluxes!A326)*(Model_rxn!U$2:U$1901))</f>
        <v>1</v>
      </c>
      <c r="AA326" s="1">
        <f>SUMPRODUCT((Model_rxn!A$2:A$1901=Normalized_Fluxes!A326)*(Model_rxn!S$2:S$1901))</f>
        <v>1</v>
      </c>
      <c r="AB326" s="1">
        <f>SUMPRODUCT((Model_rxn!A$2:A$1901=Normalized_Fluxes!A326)*(Model_rxn!V$2:V$1901))</f>
        <v>0</v>
      </c>
      <c r="AC326" s="1">
        <f>SUMPRODUCT((Model_rxn!A$2:A$1901=Normalized_Fluxes!A326)*(Model_rxn!Z$2:Z$1901))</f>
        <v>0</v>
      </c>
      <c r="AD326" s="1">
        <f>SUMPRODUCT((Model_rxn!A$2:A$1901=Normalized_Fluxes!A326)*(Model_rxn!AA$2:AA$1901))</f>
        <v>0</v>
      </c>
      <c r="AE326" s="1"/>
      <c r="AF326" s="75"/>
      <c r="AG326" s="1" t="s">
        <v>355</v>
      </c>
      <c r="AH326" s="1">
        <v>0</v>
      </c>
      <c r="AI326" s="1">
        <v>0</v>
      </c>
      <c r="AJ326" s="1">
        <v>0</v>
      </c>
      <c r="AK326" s="1">
        <v>0</v>
      </c>
      <c r="AL326" s="1">
        <v>0</v>
      </c>
      <c r="AM326" s="1">
        <v>0</v>
      </c>
      <c r="AN326" s="1"/>
      <c r="AO326">
        <f t="shared" si="63"/>
        <v>0</v>
      </c>
      <c r="AP326">
        <f t="shared" si="64"/>
        <v>0</v>
      </c>
      <c r="AQ326">
        <f t="shared" si="65"/>
        <v>0</v>
      </c>
      <c r="AR326">
        <f t="shared" si="66"/>
        <v>0</v>
      </c>
      <c r="AS326">
        <f t="shared" si="67"/>
        <v>0</v>
      </c>
      <c r="AT326">
        <f t="shared" si="68"/>
        <v>0</v>
      </c>
      <c r="AV326">
        <f t="shared" si="69"/>
        <v>0</v>
      </c>
      <c r="AW326">
        <f t="shared" si="70"/>
        <v>0</v>
      </c>
      <c r="AX326">
        <f t="shared" si="71"/>
        <v>0</v>
      </c>
      <c r="AY326">
        <f t="shared" si="72"/>
        <v>0</v>
      </c>
      <c r="AZ326" t="s">
        <v>1548</v>
      </c>
      <c r="BA326" t="s">
        <v>7292</v>
      </c>
      <c r="BB326">
        <f>SUMPRODUCT((Model_rxn!A$2:A$1901=AG326)*(Model_rxn!V$2:V$1901))</f>
        <v>1</v>
      </c>
      <c r="BC326">
        <v>1</v>
      </c>
      <c r="BD326">
        <v>0</v>
      </c>
    </row>
    <row r="327" spans="1:56">
      <c r="A327" s="1" t="s">
        <v>332</v>
      </c>
      <c r="B327" s="1">
        <v>1.08231949624676E-2</v>
      </c>
      <c r="C327" s="1">
        <v>6.9029854732322099E-3</v>
      </c>
      <c r="D327" s="1">
        <v>7.58161462116914E-3</v>
      </c>
      <c r="E327" s="1">
        <v>2.93544109005833E-2</v>
      </c>
      <c r="F327" s="1">
        <v>1.54037124627097E-2</v>
      </c>
      <c r="G327" s="1">
        <v>2.5143064429284E-2</v>
      </c>
      <c r="H327" s="1"/>
      <c r="I327" s="1">
        <v>6.6234072072000336E-3</v>
      </c>
      <c r="J327" s="1">
        <v>6.6234072072000024E-3</v>
      </c>
      <c r="K327" s="1">
        <v>9.3051017510017084E-3</v>
      </c>
      <c r="L327" s="1">
        <v>1.0260172818553601E-2</v>
      </c>
      <c r="M327" s="1">
        <v>9.5994768541991238E-3</v>
      </c>
      <c r="N327" s="1">
        <v>7.7705896059111759E-3</v>
      </c>
      <c r="O327" s="1"/>
      <c r="P327" s="1">
        <v>7.517305388467249E-3</v>
      </c>
      <c r="Q327" s="1">
        <v>1.5482770667482567E-3</v>
      </c>
      <c r="R327" s="1">
        <v>9.210079759554634E-3</v>
      </c>
      <c r="S327" s="1">
        <v>1.2896622488682541E-3</v>
      </c>
      <c r="T327" s="1">
        <f t="shared" si="61"/>
        <v>0.81620415726245121</v>
      </c>
      <c r="U327" s="1">
        <f t="shared" si="62"/>
        <v>0.22158824832214116</v>
      </c>
      <c r="V327" s="1" t="s">
        <v>1243</v>
      </c>
      <c r="W327" s="1" t="s">
        <v>3353</v>
      </c>
      <c r="X327" s="1">
        <f>SUMPRODUCT((Model_rxn!A$2:A$1901=Normalized_Fluxes!A327)*(Model_rxn!T$2:T$1901))</f>
        <v>0</v>
      </c>
      <c r="Y327" s="1">
        <f>SUMPRODUCT((Model_rxn!A$2:A$1901=Normalized_Fluxes!A327)*(Model_rxn!D$2:D$1901))</f>
        <v>0</v>
      </c>
      <c r="Z327" s="1">
        <f>SUMPRODUCT((Model_rxn!A$2:A$1901=Normalized_Fluxes!A327)*(Model_rxn!U$2:U$1901))</f>
        <v>0</v>
      </c>
      <c r="AA327" s="1">
        <f>SUMPRODUCT((Model_rxn!A$2:A$1901=Normalized_Fluxes!A327)*(Model_rxn!S$2:S$1901))</f>
        <v>0</v>
      </c>
      <c r="AB327" s="1">
        <f>SUMPRODUCT((Model_rxn!A$2:A$1901=Normalized_Fluxes!A327)*(Model_rxn!V$2:V$1901))</f>
        <v>1</v>
      </c>
      <c r="AC327" s="1">
        <f>SUMPRODUCT((Model_rxn!A$2:A$1901=Normalized_Fluxes!A327)*(Model_rxn!Z$2:Z$1901))</f>
        <v>0</v>
      </c>
      <c r="AD327" s="1">
        <f>SUMPRODUCT((Model_rxn!A$2:A$1901=Normalized_Fluxes!A327)*(Model_rxn!AA$2:AA$1901))</f>
        <v>0</v>
      </c>
      <c r="AE327" s="1"/>
      <c r="AF327" s="75"/>
      <c r="AG327" s="1" t="s">
        <v>356</v>
      </c>
      <c r="AH327" s="1">
        <v>4.3396721390308798E-2</v>
      </c>
      <c r="AI327" s="1">
        <v>2.7537913163541799E-2</v>
      </c>
      <c r="AJ327" s="1">
        <v>3.1191515910904799E-2</v>
      </c>
      <c r="AK327" s="1">
        <v>0.21888310462236399</v>
      </c>
      <c r="AL327" s="1">
        <v>0.21469465648988201</v>
      </c>
      <c r="AM327" s="1">
        <v>5.1159618014935397E-2</v>
      </c>
      <c r="AN327" s="1"/>
      <c r="AO327">
        <f t="shared" si="63"/>
        <v>8.9108740728447614E-2</v>
      </c>
      <c r="AP327">
        <f t="shared" si="64"/>
        <v>8.382137186748996E-2</v>
      </c>
      <c r="AQ327">
        <f t="shared" si="65"/>
        <v>8.0877273476918227E-2</v>
      </c>
      <c r="AR327">
        <f t="shared" si="66"/>
        <v>0.11785101305140185</v>
      </c>
      <c r="AS327">
        <f t="shared" si="67"/>
        <v>0.12203897778628055</v>
      </c>
      <c r="AT327">
        <f t="shared" si="68"/>
        <v>2.7228571333115546E-2</v>
      </c>
      <c r="AV327">
        <f t="shared" si="69"/>
        <v>8.4602462024285272E-2</v>
      </c>
      <c r="AW327">
        <f t="shared" si="70"/>
        <v>4.1709518881224315E-3</v>
      </c>
      <c r="AX327">
        <f t="shared" si="71"/>
        <v>8.9039520723599316E-2</v>
      </c>
      <c r="AY327">
        <f t="shared" si="72"/>
        <v>5.3570792980595833E-2</v>
      </c>
      <c r="AZ327" t="s">
        <v>1137</v>
      </c>
      <c r="BA327" t="s">
        <v>4405</v>
      </c>
      <c r="BB327">
        <f>SUMPRODUCT((Model_rxn!A$2:A$1901=AG327)*(Model_rxn!V$2:V$1901))</f>
        <v>1</v>
      </c>
      <c r="BC327">
        <v>0</v>
      </c>
      <c r="BD327">
        <v>0</v>
      </c>
    </row>
    <row r="328" spans="1:56">
      <c r="A328" s="1" t="s">
        <v>333</v>
      </c>
      <c r="B328" s="1">
        <v>0</v>
      </c>
      <c r="C328" s="1">
        <v>0</v>
      </c>
      <c r="D328" s="1">
        <v>0</v>
      </c>
      <c r="E328" s="1">
        <v>0</v>
      </c>
      <c r="F328" s="1">
        <v>0</v>
      </c>
      <c r="G328" s="1">
        <v>0</v>
      </c>
      <c r="H328" s="1"/>
      <c r="I328" s="1">
        <v>0</v>
      </c>
      <c r="J328" s="1">
        <v>0</v>
      </c>
      <c r="K328" s="1">
        <v>0</v>
      </c>
      <c r="L328" s="1">
        <v>0</v>
      </c>
      <c r="M328" s="1">
        <v>0</v>
      </c>
      <c r="N328" s="1">
        <v>0</v>
      </c>
      <c r="O328" s="1"/>
      <c r="P328" s="1">
        <v>0</v>
      </c>
      <c r="Q328" s="1">
        <v>0</v>
      </c>
      <c r="R328" s="1">
        <v>0</v>
      </c>
      <c r="S328" s="1">
        <v>0</v>
      </c>
      <c r="T328" s="1" t="str">
        <f t="shared" si="61"/>
        <v>NA</v>
      </c>
      <c r="U328" s="1" t="str">
        <f t="shared" si="62"/>
        <v>NA</v>
      </c>
      <c r="V328" s="1" t="s">
        <v>1137</v>
      </c>
      <c r="W328" s="1" t="s">
        <v>3413</v>
      </c>
      <c r="X328" s="1">
        <f>SUMPRODUCT((Model_rxn!A$2:A$1901=Normalized_Fluxes!A328)*(Model_rxn!T$2:T$1901))</f>
        <v>0</v>
      </c>
      <c r="Y328" s="1">
        <f>SUMPRODUCT((Model_rxn!A$2:A$1901=Normalized_Fluxes!A328)*(Model_rxn!D$2:D$1901))</f>
        <v>0</v>
      </c>
      <c r="Z328" s="1">
        <f>SUMPRODUCT((Model_rxn!A$2:A$1901=Normalized_Fluxes!A328)*(Model_rxn!U$2:U$1901))</f>
        <v>0</v>
      </c>
      <c r="AA328" s="1">
        <f>SUMPRODUCT((Model_rxn!A$2:A$1901=Normalized_Fluxes!A328)*(Model_rxn!S$2:S$1901))</f>
        <v>0</v>
      </c>
      <c r="AB328" s="1">
        <f>SUMPRODUCT((Model_rxn!A$2:A$1901=Normalized_Fluxes!A328)*(Model_rxn!V$2:V$1901))</f>
        <v>1</v>
      </c>
      <c r="AC328" s="1">
        <f>SUMPRODUCT((Model_rxn!A$2:A$1901=Normalized_Fluxes!A328)*(Model_rxn!Z$2:Z$1901))</f>
        <v>0</v>
      </c>
      <c r="AD328" s="1">
        <f>SUMPRODUCT((Model_rxn!A$2:A$1901=Normalized_Fluxes!A328)*(Model_rxn!AA$2:AA$1901))</f>
        <v>0</v>
      </c>
      <c r="AE328" s="1"/>
      <c r="AF328" s="75"/>
      <c r="AG328" s="1" t="s">
        <v>357</v>
      </c>
      <c r="AH328" s="1">
        <v>0.18403064673627201</v>
      </c>
      <c r="AI328" s="1">
        <v>0.14386780001055899</v>
      </c>
      <c r="AJ328" s="1">
        <v>0.17013554131458</v>
      </c>
      <c r="AK328" s="1">
        <v>0.69651439586803199</v>
      </c>
      <c r="AL328" s="1">
        <v>0.82299618320610601</v>
      </c>
      <c r="AM328" s="1">
        <v>0.51471179266884504</v>
      </c>
      <c r="AN328" s="1"/>
      <c r="AO328">
        <f t="shared" si="63"/>
        <v>0.37787967986385962</v>
      </c>
      <c r="AP328">
        <f t="shared" si="64"/>
        <v>0.43791249877308208</v>
      </c>
      <c r="AQ328">
        <f t="shared" si="65"/>
        <v>0.44114876437384593</v>
      </c>
      <c r="AR328">
        <f t="shared" si="66"/>
        <v>0.37501719148014057</v>
      </c>
      <c r="AS328">
        <f t="shared" si="67"/>
        <v>0.46781608151117171</v>
      </c>
      <c r="AT328">
        <f t="shared" si="68"/>
        <v>0.27394392895169711</v>
      </c>
      <c r="AV328">
        <f t="shared" si="69"/>
        <v>0.41898031433692923</v>
      </c>
      <c r="AW328">
        <f t="shared" si="70"/>
        <v>3.5630955212095125E-2</v>
      </c>
      <c r="AX328">
        <f t="shared" si="71"/>
        <v>0.37225906731433644</v>
      </c>
      <c r="AY328">
        <f t="shared" si="72"/>
        <v>9.6965500675222319E-2</v>
      </c>
      <c r="AZ328" t="s">
        <v>1243</v>
      </c>
      <c r="BA328" t="s">
        <v>6763</v>
      </c>
      <c r="BB328">
        <f>SUMPRODUCT((Model_rxn!A$2:A$1901=AG328)*(Model_rxn!V$2:V$1901))</f>
        <v>1</v>
      </c>
      <c r="BC328">
        <v>0</v>
      </c>
      <c r="BD328">
        <v>0</v>
      </c>
    </row>
    <row r="329" spans="1:56">
      <c r="A329" s="1" t="s">
        <v>334</v>
      </c>
      <c r="B329" s="1">
        <v>3.2566217976552299E-2</v>
      </c>
      <c r="C329" s="1">
        <v>2.3814563928873801E-2</v>
      </c>
      <c r="D329" s="1">
        <v>2.1797889964251398E-2</v>
      </c>
      <c r="E329" s="1">
        <v>4.1390728476821098E-2</v>
      </c>
      <c r="F329" s="1">
        <v>3.0940594059405899E-2</v>
      </c>
      <c r="G329" s="1">
        <v>3.7265758091993097E-2</v>
      </c>
      <c r="H329" s="1"/>
      <c r="I329" s="1">
        <v>1.9929357606985772E-2</v>
      </c>
      <c r="J329" s="1">
        <v>2.2850048717974747E-2</v>
      </c>
      <c r="K329" s="1">
        <v>2.6753085485004532E-2</v>
      </c>
      <c r="L329" s="1">
        <v>1.446719638477138E-2</v>
      </c>
      <c r="M329" s="1">
        <v>1.928194370334212E-2</v>
      </c>
      <c r="N329" s="1">
        <v>1.1517168613256749E-2</v>
      </c>
      <c r="O329" s="1"/>
      <c r="P329" s="1">
        <v>2.3177497269988353E-2</v>
      </c>
      <c r="Q329" s="1">
        <v>3.4236285508177514E-3</v>
      </c>
      <c r="R329" s="1">
        <v>1.5088769567123414E-2</v>
      </c>
      <c r="S329" s="1">
        <v>3.9195277732996135E-3</v>
      </c>
      <c r="T329" s="1">
        <f t="shared" si="61"/>
        <v>1.5360760310429347</v>
      </c>
      <c r="U329" s="1">
        <f t="shared" si="62"/>
        <v>5.5589943020900541E-2</v>
      </c>
      <c r="V329" s="1" t="s">
        <v>1548</v>
      </c>
      <c r="W329" s="1" t="s">
        <v>6853</v>
      </c>
      <c r="X329" s="1">
        <f>SUMPRODUCT((Model_rxn!A$2:A$1901=Normalized_Fluxes!A329)*(Model_rxn!T$2:T$1901))</f>
        <v>1</v>
      </c>
      <c r="Y329" s="1">
        <f>SUMPRODUCT((Model_rxn!A$2:A$1901=Normalized_Fluxes!A329)*(Model_rxn!D$2:D$1901))</f>
        <v>0</v>
      </c>
      <c r="Z329" s="1">
        <f>SUMPRODUCT((Model_rxn!A$2:A$1901=Normalized_Fluxes!A329)*(Model_rxn!U$2:U$1901))</f>
        <v>0</v>
      </c>
      <c r="AA329" s="1">
        <f>SUMPRODUCT((Model_rxn!A$2:A$1901=Normalized_Fluxes!A329)*(Model_rxn!S$2:S$1901))</f>
        <v>0</v>
      </c>
      <c r="AB329" s="1">
        <f>SUMPRODUCT((Model_rxn!A$2:A$1901=Normalized_Fluxes!A329)*(Model_rxn!V$2:V$1901))</f>
        <v>1</v>
      </c>
      <c r="AC329" s="1">
        <f>SUMPRODUCT((Model_rxn!A$2:A$1901=Normalized_Fluxes!A329)*(Model_rxn!Z$2:Z$1901))</f>
        <v>0</v>
      </c>
      <c r="AD329" s="1">
        <f>SUMPRODUCT((Model_rxn!A$2:A$1901=Normalized_Fluxes!A329)*(Model_rxn!AA$2:AA$1901))</f>
        <v>0</v>
      </c>
      <c r="AE329" s="1"/>
      <c r="AF329" s="75"/>
      <c r="AG329" s="1" t="s">
        <v>358</v>
      </c>
      <c r="AH329" s="1">
        <v>0.18403064673627201</v>
      </c>
      <c r="AI329" s="1">
        <v>0.114964267959294</v>
      </c>
      <c r="AJ329" s="1">
        <v>0.13610843305166401</v>
      </c>
      <c r="AK329" s="1">
        <v>0.59749171793658296</v>
      </c>
      <c r="AL329" s="1">
        <v>0.56059160305343503</v>
      </c>
      <c r="AM329" s="1">
        <v>0.42206684856753002</v>
      </c>
      <c r="AN329" s="1"/>
      <c r="AO329">
        <f t="shared" si="63"/>
        <v>0.37787967986385962</v>
      </c>
      <c r="AP329">
        <f t="shared" si="64"/>
        <v>0.34993438314881903</v>
      </c>
      <c r="AQ329">
        <f t="shared" si="65"/>
        <v>0.35291901149907673</v>
      </c>
      <c r="AR329">
        <f t="shared" si="66"/>
        <v>0.32170141395853635</v>
      </c>
      <c r="AS329">
        <f t="shared" si="67"/>
        <v>0.31865733088442155</v>
      </c>
      <c r="AT329">
        <f t="shared" si="68"/>
        <v>0.22463571346856506</v>
      </c>
      <c r="AV329">
        <f t="shared" si="69"/>
        <v>0.36024435817058514</v>
      </c>
      <c r="AW329">
        <f t="shared" si="70"/>
        <v>1.5345371615449688E-2</v>
      </c>
      <c r="AX329">
        <f t="shared" si="71"/>
        <v>0.28833148610384102</v>
      </c>
      <c r="AY329">
        <f t="shared" si="72"/>
        <v>5.5183151406422035E-2</v>
      </c>
      <c r="AZ329" t="s">
        <v>1243</v>
      </c>
      <c r="BA329" t="s">
        <v>1419</v>
      </c>
      <c r="BB329">
        <f>SUMPRODUCT((Model_rxn!A$2:A$1901=AG329)*(Model_rxn!V$2:V$1901))</f>
        <v>1</v>
      </c>
      <c r="BC329">
        <v>0</v>
      </c>
      <c r="BD329">
        <v>0</v>
      </c>
    </row>
    <row r="330" spans="1:56">
      <c r="A330" s="1" t="s">
        <v>359</v>
      </c>
      <c r="B330" s="1">
        <v>0</v>
      </c>
      <c r="C330" s="1">
        <v>0.187151975784217</v>
      </c>
      <c r="D330" s="1">
        <v>0.144749304789002</v>
      </c>
      <c r="E330" s="1">
        <v>0</v>
      </c>
      <c r="F330" s="1">
        <v>0.154702970292419</v>
      </c>
      <c r="G330" s="1">
        <v>0.133091993193374</v>
      </c>
      <c r="H330" s="1"/>
      <c r="I330" s="1">
        <v>0</v>
      </c>
      <c r="J330" s="1">
        <v>0.17957212137525888</v>
      </c>
      <c r="K330" s="1">
        <v>0.17765437532100775</v>
      </c>
      <c r="L330" s="1">
        <v>0</v>
      </c>
      <c r="M330" s="1">
        <v>9.6409718513837367E-2</v>
      </c>
      <c r="N330" s="1">
        <v>4.1132745049720421E-2</v>
      </c>
      <c r="O330" s="1"/>
      <c r="P330" s="1">
        <v>0.11907549889875553</v>
      </c>
      <c r="Q330" s="1">
        <v>0.10312686490906628</v>
      </c>
      <c r="R330" s="1">
        <v>4.584748785451926E-2</v>
      </c>
      <c r="S330" s="1">
        <v>4.8377474673301106E-2</v>
      </c>
      <c r="T330" s="1">
        <f t="shared" si="61"/>
        <v>2.5972087996751183</v>
      </c>
      <c r="U330" s="1">
        <f t="shared" si="62"/>
        <v>0.35080291584576262</v>
      </c>
      <c r="V330" s="1" t="s">
        <v>1552</v>
      </c>
      <c r="W330" s="1" t="s">
        <v>2156</v>
      </c>
      <c r="X330" s="1">
        <f>SUMPRODUCT((Model_rxn!A$2:A$1901=Normalized_Fluxes!A330)*(Model_rxn!T$2:T$1901))</f>
        <v>0</v>
      </c>
      <c r="Y330" s="1">
        <f>SUMPRODUCT((Model_rxn!A$2:A$1901=Normalized_Fluxes!A330)*(Model_rxn!D$2:D$1901))</f>
        <v>1</v>
      </c>
      <c r="Z330" s="1">
        <f>SUMPRODUCT((Model_rxn!A$2:A$1901=Normalized_Fluxes!A330)*(Model_rxn!U$2:U$1901))</f>
        <v>1</v>
      </c>
      <c r="AA330" s="1">
        <f>SUMPRODUCT((Model_rxn!A$2:A$1901=Normalized_Fluxes!A330)*(Model_rxn!S$2:S$1901))</f>
        <v>1</v>
      </c>
      <c r="AB330" s="1">
        <f>SUMPRODUCT((Model_rxn!A$2:A$1901=Normalized_Fluxes!A330)*(Model_rxn!V$2:V$1901))</f>
        <v>0</v>
      </c>
      <c r="AC330" s="1">
        <f>SUMPRODUCT((Model_rxn!A$2:A$1901=Normalized_Fluxes!A330)*(Model_rxn!Z$2:Z$1901))</f>
        <v>0</v>
      </c>
      <c r="AD330" s="1">
        <f>SUMPRODUCT((Model_rxn!A$2:A$1901=Normalized_Fluxes!A330)*(Model_rxn!AA$2:AA$1901))</f>
        <v>0</v>
      </c>
      <c r="AE330" s="1"/>
      <c r="AF330" s="75"/>
      <c r="AG330" s="1" t="s">
        <v>360</v>
      </c>
      <c r="AH330" s="1">
        <v>1.39173697743628E-2</v>
      </c>
      <c r="AI330" s="1">
        <v>9.8311966639700807E-3</v>
      </c>
      <c r="AJ330" s="1">
        <v>1.13709078954828E-2</v>
      </c>
      <c r="AK330" s="1">
        <v>4.8736099932133702E-2</v>
      </c>
      <c r="AL330" s="1">
        <v>4.6365735441364797E-2</v>
      </c>
      <c r="AM330" s="1">
        <v>4.9397224055538799E-2</v>
      </c>
      <c r="AN330" s="2"/>
      <c r="AO330">
        <f t="shared" si="63"/>
        <v>2.8577257799999985E-2</v>
      </c>
      <c r="AP330">
        <f t="shared" si="64"/>
        <v>2.9924721840000001E-2</v>
      </c>
      <c r="AQ330">
        <f t="shared" si="65"/>
        <v>2.9483915759999819E-2</v>
      </c>
      <c r="AR330">
        <f t="shared" si="66"/>
        <v>2.624048465999998E-2</v>
      </c>
      <c r="AS330">
        <f t="shared" si="67"/>
        <v>2.6355695339999978E-2</v>
      </c>
      <c r="AT330">
        <f t="shared" si="68"/>
        <v>2.6290576260000011E-2</v>
      </c>
      <c r="AV330">
        <f t="shared" si="69"/>
        <v>2.9328631799999935E-2</v>
      </c>
      <c r="AW330">
        <f t="shared" si="70"/>
        <v>6.8702231837708589E-4</v>
      </c>
      <c r="AX330">
        <f t="shared" si="71"/>
        <v>2.6295585419999989E-2</v>
      </c>
      <c r="AY330">
        <f t="shared" si="72"/>
        <v>5.7768451246718932E-5</v>
      </c>
      <c r="AZ330" t="s">
        <v>1243</v>
      </c>
      <c r="BA330" t="s">
        <v>4127</v>
      </c>
      <c r="BB330">
        <f>SUMPRODUCT((Model_rxn!A$2:A$1901=AG330)*(Model_rxn!V$2:V$1901))</f>
        <v>1</v>
      </c>
      <c r="BC330">
        <v>0</v>
      </c>
      <c r="BD330">
        <v>0</v>
      </c>
    </row>
    <row r="331" spans="1:56">
      <c r="A331" s="1" t="s">
        <v>335</v>
      </c>
      <c r="B331" s="1">
        <v>0</v>
      </c>
      <c r="C331" s="1">
        <v>0</v>
      </c>
      <c r="D331" s="1">
        <v>0</v>
      </c>
      <c r="E331" s="1">
        <v>0</v>
      </c>
      <c r="F331" s="1">
        <v>0</v>
      </c>
      <c r="G331" s="1">
        <v>0</v>
      </c>
      <c r="H331" s="1"/>
      <c r="I331" s="1">
        <v>0</v>
      </c>
      <c r="J331" s="1">
        <v>0</v>
      </c>
      <c r="K331" s="1">
        <v>0</v>
      </c>
      <c r="L331" s="1">
        <v>0</v>
      </c>
      <c r="M331" s="1">
        <v>0</v>
      </c>
      <c r="N331" s="1">
        <v>0</v>
      </c>
      <c r="O331" s="1"/>
      <c r="P331" s="1">
        <v>0</v>
      </c>
      <c r="Q331" s="1">
        <v>0</v>
      </c>
      <c r="R331" s="1">
        <v>0</v>
      </c>
      <c r="S331" s="1">
        <v>0</v>
      </c>
      <c r="T331" s="1" t="str">
        <f t="shared" si="61"/>
        <v>NA</v>
      </c>
      <c r="U331" s="1" t="str">
        <f t="shared" si="62"/>
        <v>NA</v>
      </c>
      <c r="V331" s="1" t="s">
        <v>1552</v>
      </c>
      <c r="W331" s="1" t="s">
        <v>2678</v>
      </c>
      <c r="X331" s="1">
        <f>SUMPRODUCT((Model_rxn!A$2:A$1901=Normalized_Fluxes!A331)*(Model_rxn!T$2:T$1901))</f>
        <v>0</v>
      </c>
      <c r="Y331" s="1">
        <f>SUMPRODUCT((Model_rxn!A$2:A$1901=Normalized_Fluxes!A331)*(Model_rxn!D$2:D$1901))</f>
        <v>1</v>
      </c>
      <c r="Z331" s="1">
        <f>SUMPRODUCT((Model_rxn!A$2:A$1901=Normalized_Fluxes!A331)*(Model_rxn!U$2:U$1901))</f>
        <v>1</v>
      </c>
      <c r="AA331" s="1">
        <f>SUMPRODUCT((Model_rxn!A$2:A$1901=Normalized_Fluxes!A331)*(Model_rxn!S$2:S$1901))</f>
        <v>1</v>
      </c>
      <c r="AB331" s="1">
        <f>SUMPRODUCT((Model_rxn!A$2:A$1901=Normalized_Fluxes!A331)*(Model_rxn!V$2:V$1901))</f>
        <v>0</v>
      </c>
      <c r="AC331" s="1">
        <f>SUMPRODUCT((Model_rxn!A$2:A$1901=Normalized_Fluxes!A331)*(Model_rxn!Z$2:Z$1901))</f>
        <v>0</v>
      </c>
      <c r="AD331" s="1">
        <f>SUMPRODUCT((Model_rxn!A$2:A$1901=Normalized_Fluxes!A331)*(Model_rxn!AA$2:AA$1901))</f>
        <v>0</v>
      </c>
      <c r="AE331" s="1"/>
      <c r="AF331" s="75"/>
      <c r="AG331" s="1" t="s">
        <v>361</v>
      </c>
      <c r="AH331" s="1">
        <v>5.6473515070264E-5</v>
      </c>
      <c r="AI331" s="1">
        <v>3.8096446518346998E-5</v>
      </c>
      <c r="AJ331" s="1">
        <v>4.4721687929561299E-5</v>
      </c>
      <c r="AK331" s="1">
        <v>2.15370951465125E-4</v>
      </c>
      <c r="AL331" s="1">
        <v>2.0400033512379601E-4</v>
      </c>
      <c r="AM331" s="1">
        <v>2.1787662791535501E-4</v>
      </c>
      <c r="AN331" s="1"/>
      <c r="AO331">
        <f t="shared" si="63"/>
        <v>1.1596000000000059E-4</v>
      </c>
      <c r="AP331">
        <f t="shared" si="64"/>
        <v>1.1596000000000001E-4</v>
      </c>
      <c r="AQ331">
        <f t="shared" si="65"/>
        <v>1.1596000000000006E-4</v>
      </c>
      <c r="AR331">
        <f t="shared" si="66"/>
        <v>1.1595999999999978E-4</v>
      </c>
      <c r="AS331">
        <f t="shared" si="67"/>
        <v>1.1596000000000005E-4</v>
      </c>
      <c r="AT331">
        <f t="shared" si="68"/>
        <v>1.1596000000000017E-4</v>
      </c>
      <c r="AV331">
        <f t="shared" si="69"/>
        <v>1.1596000000000022E-4</v>
      </c>
      <c r="AW331">
        <f t="shared" si="70"/>
        <v>3.2199732166956308E-19</v>
      </c>
      <c r="AX331">
        <f t="shared" si="71"/>
        <v>1.1596000000000001E-4</v>
      </c>
      <c r="AY331">
        <f t="shared" si="72"/>
        <v>2.0147280040201982E-19</v>
      </c>
      <c r="AZ331" t="s">
        <v>1500</v>
      </c>
      <c r="BA331" t="s">
        <v>6475</v>
      </c>
      <c r="BB331">
        <f>SUMPRODUCT((Model_rxn!A$2:A$1901=AG331)*(Model_rxn!V$2:V$1901))</f>
        <v>1</v>
      </c>
      <c r="BC331">
        <v>0</v>
      </c>
      <c r="BD331">
        <v>0</v>
      </c>
    </row>
    <row r="332" spans="1:56">
      <c r="A332" s="1" t="s">
        <v>336</v>
      </c>
      <c r="B332" s="1">
        <v>0</v>
      </c>
      <c r="C332" s="1">
        <v>0</v>
      </c>
      <c r="D332" s="1">
        <v>0</v>
      </c>
      <c r="E332" s="1">
        <v>0</v>
      </c>
      <c r="F332" s="1">
        <v>0</v>
      </c>
      <c r="G332" s="1">
        <v>0</v>
      </c>
      <c r="H332" s="1"/>
      <c r="I332" s="1">
        <v>0</v>
      </c>
      <c r="J332" s="1">
        <v>0</v>
      </c>
      <c r="K332" s="1">
        <v>0</v>
      </c>
      <c r="L332" s="1">
        <v>0</v>
      </c>
      <c r="M332" s="1">
        <v>0</v>
      </c>
      <c r="N332" s="1">
        <v>0</v>
      </c>
      <c r="O332" s="1"/>
      <c r="P332" s="1">
        <v>0</v>
      </c>
      <c r="Q332" s="1">
        <v>0</v>
      </c>
      <c r="R332" s="1">
        <v>0</v>
      </c>
      <c r="S332" s="1">
        <v>0</v>
      </c>
      <c r="T332" s="1" t="str">
        <f t="shared" si="61"/>
        <v>NA</v>
      </c>
      <c r="U332" s="1" t="str">
        <f t="shared" si="62"/>
        <v>NA</v>
      </c>
      <c r="V332" s="1" t="s">
        <v>4035</v>
      </c>
      <c r="W332" s="1" t="s">
        <v>4212</v>
      </c>
      <c r="X332" s="1">
        <f>SUMPRODUCT((Model_rxn!A$2:A$1901=Normalized_Fluxes!A332)*(Model_rxn!T$2:T$1901))</f>
        <v>0</v>
      </c>
      <c r="Y332" s="1">
        <f>SUMPRODUCT((Model_rxn!A$2:A$1901=Normalized_Fluxes!A332)*(Model_rxn!D$2:D$1901))</f>
        <v>1</v>
      </c>
      <c r="Z332" s="1">
        <f>SUMPRODUCT((Model_rxn!A$2:A$1901=Normalized_Fluxes!A332)*(Model_rxn!U$2:U$1901))</f>
        <v>0</v>
      </c>
      <c r="AA332" s="1">
        <f>SUMPRODUCT((Model_rxn!A$2:A$1901=Normalized_Fluxes!A332)*(Model_rxn!S$2:S$1901))</f>
        <v>0</v>
      </c>
      <c r="AB332" s="1">
        <f>SUMPRODUCT((Model_rxn!A$2:A$1901=Normalized_Fluxes!A332)*(Model_rxn!V$2:V$1901))</f>
        <v>1</v>
      </c>
      <c r="AC332" s="1">
        <f>SUMPRODUCT((Model_rxn!A$2:A$1901=Normalized_Fluxes!A332)*(Model_rxn!Z$2:Z$1901))</f>
        <v>0</v>
      </c>
      <c r="AD332" s="1">
        <f>SUMPRODUCT((Model_rxn!A$2:A$1901=Normalized_Fluxes!A332)*(Model_rxn!AA$2:AA$1901))</f>
        <v>0</v>
      </c>
      <c r="AE332" s="1"/>
      <c r="AF332" s="75"/>
      <c r="AG332" s="1" t="s">
        <v>362</v>
      </c>
      <c r="AH332" s="1">
        <v>5.2580184781792202E-2</v>
      </c>
      <c r="AI332" s="1">
        <v>4.3556306425215102E-2</v>
      </c>
      <c r="AJ332" s="1">
        <v>3.9698292973402098E-2</v>
      </c>
      <c r="AK332" s="1">
        <v>0.147893989588263</v>
      </c>
      <c r="AL332" s="1">
        <v>0.17891221374045799</v>
      </c>
      <c r="AM332" s="1">
        <v>0.110845839017735</v>
      </c>
      <c r="AN332" s="1"/>
      <c r="AO332">
        <f t="shared" si="63"/>
        <v>0.10796562281824601</v>
      </c>
      <c r="AP332">
        <f t="shared" si="64"/>
        <v>0.13257901339001568</v>
      </c>
      <c r="AQ332">
        <f t="shared" si="65"/>
        <v>0.10293471168723096</v>
      </c>
      <c r="AR332">
        <f t="shared" si="66"/>
        <v>7.9629062861023794E-2</v>
      </c>
      <c r="AS332">
        <f t="shared" si="67"/>
        <v>0.10169914815460264</v>
      </c>
      <c r="AT332">
        <f t="shared" si="68"/>
        <v>5.899523788063317E-2</v>
      </c>
      <c r="AV332">
        <f t="shared" si="69"/>
        <v>0.11449311596516422</v>
      </c>
      <c r="AW332">
        <f t="shared" si="70"/>
        <v>1.586355196507792E-2</v>
      </c>
      <c r="AX332">
        <f t="shared" si="71"/>
        <v>8.0107816298753201E-2</v>
      </c>
      <c r="AY332">
        <f t="shared" si="72"/>
        <v>2.1355980235344182E-2</v>
      </c>
      <c r="AZ332" t="s">
        <v>1137</v>
      </c>
      <c r="BA332" t="s">
        <v>3670</v>
      </c>
      <c r="BB332">
        <f>SUMPRODUCT((Model_rxn!A$2:A$1901=AG332)*(Model_rxn!V$2:V$1901))</f>
        <v>1</v>
      </c>
      <c r="BC332">
        <v>0</v>
      </c>
      <c r="BD332">
        <v>0</v>
      </c>
    </row>
    <row r="333" spans="1:56">
      <c r="A333" s="1" t="s">
        <v>337</v>
      </c>
      <c r="B333" s="1">
        <v>1.7766681140541301</v>
      </c>
      <c r="C333" s="1">
        <v>1.0055038103302201</v>
      </c>
      <c r="D333" s="1">
        <v>0.78472403871305196</v>
      </c>
      <c r="E333" s="1">
        <v>5.3549254966887396</v>
      </c>
      <c r="F333" s="1">
        <v>9.6976661951909406</v>
      </c>
      <c r="G333" s="1">
        <v>5.56324531516184</v>
      </c>
      <c r="H333" s="1"/>
      <c r="I333" s="1">
        <v>1.0872571761144456</v>
      </c>
      <c r="J333" s="1">
        <v>0.96477983475892681</v>
      </c>
      <c r="K333" s="1">
        <v>0.96311107746016511</v>
      </c>
      <c r="L333" s="1">
        <v>1.871693532279801</v>
      </c>
      <c r="M333" s="1">
        <v>6.0435120693046613</v>
      </c>
      <c r="N333" s="1">
        <v>1.7193487429790473</v>
      </c>
      <c r="O333" s="1"/>
      <c r="P333" s="1">
        <v>1.0050493627778458</v>
      </c>
      <c r="Q333" s="1">
        <v>7.1198943938231743E-2</v>
      </c>
      <c r="R333" s="1">
        <v>3.2115181148545031</v>
      </c>
      <c r="S333" s="1">
        <v>2.453761307103536</v>
      </c>
      <c r="T333" s="1">
        <f t="shared" si="61"/>
        <v>0.31295148488470514</v>
      </c>
      <c r="U333" s="1">
        <f t="shared" si="62"/>
        <v>0.25959812095823948</v>
      </c>
      <c r="V333" s="1" t="s">
        <v>1552</v>
      </c>
      <c r="W333" s="1" t="s">
        <v>2156</v>
      </c>
      <c r="X333" s="1">
        <f>SUMPRODUCT((Model_rxn!A$2:A$1901=Normalized_Fluxes!A333)*(Model_rxn!T$2:T$1901))</f>
        <v>0</v>
      </c>
      <c r="Y333" s="1">
        <f>SUMPRODUCT((Model_rxn!A$2:A$1901=Normalized_Fluxes!A333)*(Model_rxn!D$2:D$1901))</f>
        <v>1</v>
      </c>
      <c r="Z333" s="1">
        <f>SUMPRODUCT((Model_rxn!A$2:A$1901=Normalized_Fluxes!A333)*(Model_rxn!U$2:U$1901))</f>
        <v>1</v>
      </c>
      <c r="AA333" s="1">
        <f>SUMPRODUCT((Model_rxn!A$2:A$1901=Normalized_Fluxes!A333)*(Model_rxn!S$2:S$1901))</f>
        <v>1</v>
      </c>
      <c r="AB333" s="1">
        <f>SUMPRODUCT((Model_rxn!A$2:A$1901=Normalized_Fluxes!A333)*(Model_rxn!V$2:V$1901))</f>
        <v>0</v>
      </c>
      <c r="AC333" s="1">
        <f>SUMPRODUCT((Model_rxn!A$2:A$1901=Normalized_Fluxes!A333)*(Model_rxn!Z$2:Z$1901))</f>
        <v>0</v>
      </c>
      <c r="AD333" s="1">
        <f>SUMPRODUCT((Model_rxn!A$2:A$1901=Normalized_Fluxes!A333)*(Model_rxn!AA$2:AA$1901))</f>
        <v>0</v>
      </c>
      <c r="AE333" s="1"/>
      <c r="AF333" s="75"/>
      <c r="AG333" s="1" t="s">
        <v>363</v>
      </c>
      <c r="AH333" s="1">
        <v>5.5695548071525904E-3</v>
      </c>
      <c r="AI333" s="1">
        <v>3.7571638094959698E-3</v>
      </c>
      <c r="AJ333" s="1">
        <v>4.4105611596023603E-3</v>
      </c>
      <c r="AK333" s="1">
        <v>2.1240404756099399E-2</v>
      </c>
      <c r="AL333" s="1">
        <v>2.0119007043831499E-2</v>
      </c>
      <c r="AM333" s="1">
        <v>2.1487520636583199E-2</v>
      </c>
      <c r="AN333" s="1"/>
      <c r="AO333">
        <f t="shared" si="63"/>
        <v>1.1436255997769229E-2</v>
      </c>
      <c r="AP333">
        <f t="shared" si="64"/>
        <v>1.1436256007219247E-2</v>
      </c>
      <c r="AQ333">
        <f t="shared" si="65"/>
        <v>1.1436256003419302E-2</v>
      </c>
      <c r="AR333">
        <f t="shared" si="66"/>
        <v>1.1436255998135946E-2</v>
      </c>
      <c r="AS333">
        <f t="shared" si="67"/>
        <v>1.1436256001182248E-2</v>
      </c>
      <c r="AT333">
        <f t="shared" si="68"/>
        <v>1.1436255998905093E-2</v>
      </c>
      <c r="AV333">
        <f t="shared" si="69"/>
        <v>1.1436256002802592E-2</v>
      </c>
      <c r="AW333">
        <f t="shared" si="70"/>
        <v>4.7550976620778035E-12</v>
      </c>
      <c r="AX333">
        <f t="shared" si="71"/>
        <v>1.1436255999407762E-2</v>
      </c>
      <c r="AY333">
        <f t="shared" si="72"/>
        <v>1.5841384703214916E-12</v>
      </c>
      <c r="AZ333" t="s">
        <v>1243</v>
      </c>
      <c r="BA333" t="s">
        <v>2041</v>
      </c>
      <c r="BB333">
        <f>SUMPRODUCT((Model_rxn!A$2:A$1901=AG333)*(Model_rxn!V$2:V$1901))</f>
        <v>1</v>
      </c>
      <c r="BC333">
        <v>0</v>
      </c>
      <c r="BD333">
        <v>0</v>
      </c>
    </row>
    <row r="334" spans="1:56">
      <c r="A334" s="1" t="s">
        <v>339</v>
      </c>
      <c r="B334" s="1">
        <v>0</v>
      </c>
      <c r="C334" s="1">
        <v>0</v>
      </c>
      <c r="D334" s="1">
        <v>0</v>
      </c>
      <c r="E334" s="1">
        <v>0</v>
      </c>
      <c r="F334" s="1">
        <v>0</v>
      </c>
      <c r="G334" s="1">
        <v>0</v>
      </c>
      <c r="H334" s="1"/>
      <c r="I334" s="1">
        <v>0</v>
      </c>
      <c r="J334" s="1">
        <v>0</v>
      </c>
      <c r="K334" s="1">
        <v>0</v>
      </c>
      <c r="L334" s="1">
        <v>0</v>
      </c>
      <c r="M334" s="1">
        <v>0</v>
      </c>
      <c r="N334" s="1">
        <v>0</v>
      </c>
      <c r="O334" s="1"/>
      <c r="P334" s="1">
        <v>0</v>
      </c>
      <c r="Q334" s="1">
        <v>0</v>
      </c>
      <c r="R334" s="1">
        <v>0</v>
      </c>
      <c r="S334" s="1">
        <v>0</v>
      </c>
      <c r="T334" s="1" t="str">
        <f t="shared" si="61"/>
        <v>NA</v>
      </c>
      <c r="U334" s="1" t="str">
        <f t="shared" si="62"/>
        <v>NA</v>
      </c>
      <c r="V334" s="1" t="s">
        <v>1552</v>
      </c>
      <c r="W334" s="1" t="s">
        <v>2156</v>
      </c>
      <c r="X334" s="1">
        <f>SUMPRODUCT((Model_rxn!A$2:A$1901=Normalized_Fluxes!A334)*(Model_rxn!T$2:T$1901))</f>
        <v>0</v>
      </c>
      <c r="Y334" s="1">
        <f>SUMPRODUCT((Model_rxn!A$2:A$1901=Normalized_Fluxes!A334)*(Model_rxn!D$2:D$1901))</f>
        <v>1</v>
      </c>
      <c r="Z334" s="1">
        <f>SUMPRODUCT((Model_rxn!A$2:A$1901=Normalized_Fluxes!A334)*(Model_rxn!U$2:U$1901))</f>
        <v>1</v>
      </c>
      <c r="AA334" s="1">
        <f>SUMPRODUCT((Model_rxn!A$2:A$1901=Normalized_Fluxes!A334)*(Model_rxn!S$2:S$1901))</f>
        <v>1</v>
      </c>
      <c r="AB334" s="1">
        <f>SUMPRODUCT((Model_rxn!A$2:A$1901=Normalized_Fluxes!A334)*(Model_rxn!V$2:V$1901))</f>
        <v>0</v>
      </c>
      <c r="AC334" s="1">
        <f>SUMPRODUCT((Model_rxn!A$2:A$1901=Normalized_Fluxes!A334)*(Model_rxn!Z$2:Z$1901))</f>
        <v>0</v>
      </c>
      <c r="AD334" s="1">
        <f>SUMPRODUCT((Model_rxn!A$2:A$1901=Normalized_Fluxes!A334)*(Model_rxn!AA$2:AA$1901))</f>
        <v>0</v>
      </c>
      <c r="AE334" s="1"/>
      <c r="AF334" s="75"/>
      <c r="AG334" s="1" t="s">
        <v>364</v>
      </c>
      <c r="AH334" s="1">
        <v>0</v>
      </c>
      <c r="AI334" s="1">
        <v>0</v>
      </c>
      <c r="AJ334" s="1">
        <v>0</v>
      </c>
      <c r="AK334" s="1">
        <v>0</v>
      </c>
      <c r="AL334" s="1">
        <v>0</v>
      </c>
      <c r="AM334" s="1">
        <v>0</v>
      </c>
      <c r="AN334" s="1"/>
      <c r="AO334">
        <f t="shared" si="63"/>
        <v>0</v>
      </c>
      <c r="AP334">
        <f t="shared" si="64"/>
        <v>0</v>
      </c>
      <c r="AQ334">
        <f t="shared" si="65"/>
        <v>0</v>
      </c>
      <c r="AR334">
        <f t="shared" si="66"/>
        <v>0</v>
      </c>
      <c r="AS334">
        <f t="shared" si="67"/>
        <v>0</v>
      </c>
      <c r="AT334">
        <f t="shared" si="68"/>
        <v>0</v>
      </c>
      <c r="AV334">
        <f t="shared" si="69"/>
        <v>0</v>
      </c>
      <c r="AW334">
        <f t="shared" si="70"/>
        <v>0</v>
      </c>
      <c r="AX334">
        <f t="shared" si="71"/>
        <v>0</v>
      </c>
      <c r="AY334">
        <f t="shared" si="72"/>
        <v>0</v>
      </c>
      <c r="AZ334" t="s">
        <v>1188</v>
      </c>
      <c r="BA334" t="s">
        <v>1632</v>
      </c>
      <c r="BB334">
        <f>SUMPRODUCT((Model_rxn!A$2:A$1901=AG334)*(Model_rxn!V$2:V$1901))</f>
        <v>1</v>
      </c>
      <c r="BC334">
        <v>0</v>
      </c>
      <c r="BD334">
        <v>0</v>
      </c>
    </row>
    <row r="335" spans="1:56">
      <c r="A335" s="1" t="s">
        <v>340</v>
      </c>
      <c r="B335" s="1">
        <v>0.24786510347621499</v>
      </c>
      <c r="C335" s="1">
        <v>0.134949195606168</v>
      </c>
      <c r="D335" s="1">
        <v>0.142776179272914</v>
      </c>
      <c r="E335" s="1">
        <v>0.76624919079767995</v>
      </c>
      <c r="F335" s="1">
        <v>0.16728372676880099</v>
      </c>
      <c r="G335" s="1">
        <v>1.0647359478752999E-2</v>
      </c>
      <c r="H335" s="1"/>
      <c r="I335" s="1">
        <v>0.15168455511249956</v>
      </c>
      <c r="J335" s="1">
        <v>0.12948360941070008</v>
      </c>
      <c r="K335" s="1">
        <v>0.17523270993545359</v>
      </c>
      <c r="L335" s="1">
        <v>0.26782513695428395</v>
      </c>
      <c r="M335" s="1">
        <v>0.10424995059397449</v>
      </c>
      <c r="N335" s="1">
        <v>3.2906196111733856E-3</v>
      </c>
      <c r="O335" s="1"/>
      <c r="P335" s="1">
        <v>0.15213362481955109</v>
      </c>
      <c r="Q335" s="1">
        <v>2.287785604918733E-2</v>
      </c>
      <c r="R335" s="1">
        <v>0.12512190238647727</v>
      </c>
      <c r="S335" s="1">
        <v>0.1334966534981665</v>
      </c>
      <c r="T335" s="1">
        <f t="shared" si="61"/>
        <v>1.2158832460014861</v>
      </c>
      <c r="U335" s="1">
        <f t="shared" si="62"/>
        <v>0.76109462810462492</v>
      </c>
      <c r="V335" s="1" t="s">
        <v>1548</v>
      </c>
      <c r="W335" s="1" t="s">
        <v>7242</v>
      </c>
      <c r="X335" s="1">
        <f>SUMPRODUCT((Model_rxn!A$2:A$1901=Normalized_Fluxes!A335)*(Model_rxn!T$2:T$1901))</f>
        <v>1</v>
      </c>
      <c r="Y335" s="1">
        <f>SUMPRODUCT((Model_rxn!A$2:A$1901=Normalized_Fluxes!A335)*(Model_rxn!D$2:D$1901))</f>
        <v>1</v>
      </c>
      <c r="Z335" s="1">
        <f>SUMPRODUCT((Model_rxn!A$2:A$1901=Normalized_Fluxes!A335)*(Model_rxn!U$2:U$1901))</f>
        <v>0</v>
      </c>
      <c r="AA335" s="1">
        <f>SUMPRODUCT((Model_rxn!A$2:A$1901=Normalized_Fluxes!A335)*(Model_rxn!S$2:S$1901))</f>
        <v>0</v>
      </c>
      <c r="AB335" s="1">
        <f>SUMPRODUCT((Model_rxn!A$2:A$1901=Normalized_Fluxes!A335)*(Model_rxn!V$2:V$1901))</f>
        <v>1</v>
      </c>
      <c r="AC335" s="1">
        <f>SUMPRODUCT((Model_rxn!A$2:A$1901=Normalized_Fluxes!A335)*(Model_rxn!Z$2:Z$1901))</f>
        <v>0</v>
      </c>
      <c r="AD335" s="1">
        <f>SUMPRODUCT((Model_rxn!A$2:A$1901=Normalized_Fluxes!A335)*(Model_rxn!AA$2:AA$1901))</f>
        <v>0</v>
      </c>
      <c r="AE335" s="1"/>
      <c r="AF335" s="75"/>
      <c r="AG335" s="1" t="s">
        <v>365</v>
      </c>
      <c r="AH335" s="1">
        <v>9.5771050852550096E-2</v>
      </c>
      <c r="AI335" s="1">
        <v>4.3556306425215102E-2</v>
      </c>
      <c r="AJ335" s="1">
        <v>2.83559235524301E-2</v>
      </c>
      <c r="AK335" s="1">
        <v>0.60340747752011303</v>
      </c>
      <c r="AL335" s="1">
        <v>0.52480916030534297</v>
      </c>
      <c r="AM335" s="1">
        <v>0.234481582537517</v>
      </c>
      <c r="AN335" s="1"/>
      <c r="AO335">
        <f t="shared" si="63"/>
        <v>0.19665167013323384</v>
      </c>
      <c r="AP335">
        <f t="shared" si="64"/>
        <v>0.13257901339001568</v>
      </c>
      <c r="AQ335">
        <f t="shared" si="65"/>
        <v>7.3524794062307913E-2</v>
      </c>
      <c r="AR335">
        <f t="shared" si="66"/>
        <v>0.32488657647297708</v>
      </c>
      <c r="AS335">
        <f t="shared" si="67"/>
        <v>0.29831750125350076</v>
      </c>
      <c r="AT335">
        <f t="shared" si="68"/>
        <v>0.12479761859364744</v>
      </c>
      <c r="AV335">
        <f t="shared" si="69"/>
        <v>0.13425182586185247</v>
      </c>
      <c r="AW335">
        <f t="shared" si="70"/>
        <v>6.1580480908488722E-2</v>
      </c>
      <c r="AX335">
        <f t="shared" si="71"/>
        <v>0.24933389877337508</v>
      </c>
      <c r="AY335">
        <f t="shared" si="72"/>
        <v>0.10866665887132672</v>
      </c>
      <c r="AZ335" t="s">
        <v>1137</v>
      </c>
      <c r="BA335" t="s">
        <v>7628</v>
      </c>
      <c r="BB335">
        <f>SUMPRODUCT((Model_rxn!A$2:A$1901=AG335)*(Model_rxn!V$2:V$1901))</f>
        <v>1</v>
      </c>
      <c r="BC335">
        <v>0</v>
      </c>
      <c r="BD335">
        <v>0</v>
      </c>
    </row>
    <row r="336" spans="1:56">
      <c r="A336" s="1" t="s">
        <v>341</v>
      </c>
      <c r="B336" s="1">
        <v>0</v>
      </c>
      <c r="C336" s="1">
        <v>0</v>
      </c>
      <c r="D336" s="1">
        <v>0</v>
      </c>
      <c r="E336" s="1">
        <v>0</v>
      </c>
      <c r="F336" s="1">
        <v>5.5511151231257802E-17</v>
      </c>
      <c r="G336" s="1">
        <v>0</v>
      </c>
      <c r="H336" s="1"/>
      <c r="I336" s="1">
        <v>0</v>
      </c>
      <c r="J336" s="1">
        <v>0</v>
      </c>
      <c r="K336" s="1">
        <v>0</v>
      </c>
      <c r="L336" s="1">
        <v>0</v>
      </c>
      <c r="M336" s="1">
        <v>3.4594128700106022E-17</v>
      </c>
      <c r="N336" s="1">
        <v>0</v>
      </c>
      <c r="O336" s="1"/>
      <c r="P336" s="1">
        <v>0</v>
      </c>
      <c r="Q336" s="1">
        <v>0</v>
      </c>
      <c r="R336" s="1">
        <v>1.1531376233368673E-17</v>
      </c>
      <c r="S336" s="1">
        <v>1.9972929517386771E-17</v>
      </c>
      <c r="T336" s="1">
        <f t="shared" si="61"/>
        <v>0</v>
      </c>
      <c r="U336" s="1">
        <f t="shared" si="62"/>
        <v>0.42264973081037416</v>
      </c>
      <c r="V336" s="1" t="s">
        <v>1552</v>
      </c>
      <c r="W336" s="1" t="s">
        <v>2678</v>
      </c>
      <c r="X336" s="1">
        <f>SUMPRODUCT((Model_rxn!A$2:A$1901=Normalized_Fluxes!A336)*(Model_rxn!T$2:T$1901))</f>
        <v>0</v>
      </c>
      <c r="Y336" s="1">
        <f>SUMPRODUCT((Model_rxn!A$2:A$1901=Normalized_Fluxes!A336)*(Model_rxn!D$2:D$1901))</f>
        <v>1</v>
      </c>
      <c r="Z336" s="1">
        <f>SUMPRODUCT((Model_rxn!A$2:A$1901=Normalized_Fluxes!A336)*(Model_rxn!U$2:U$1901))</f>
        <v>1</v>
      </c>
      <c r="AA336" s="1">
        <f>SUMPRODUCT((Model_rxn!A$2:A$1901=Normalized_Fluxes!A336)*(Model_rxn!S$2:S$1901))</f>
        <v>1</v>
      </c>
      <c r="AB336" s="1">
        <f>SUMPRODUCT((Model_rxn!A$2:A$1901=Normalized_Fluxes!A336)*(Model_rxn!V$2:V$1901))</f>
        <v>0</v>
      </c>
      <c r="AC336" s="1">
        <f>SUMPRODUCT((Model_rxn!A$2:A$1901=Normalized_Fluxes!A336)*(Model_rxn!Z$2:Z$1901))</f>
        <v>0</v>
      </c>
      <c r="AD336" s="1">
        <f>SUMPRODUCT((Model_rxn!A$2:A$1901=Normalized_Fluxes!A336)*(Model_rxn!AA$2:AA$1901))</f>
        <v>0</v>
      </c>
      <c r="AE336" s="1"/>
      <c r="AF336" s="75"/>
      <c r="AG336" s="1" t="s">
        <v>366</v>
      </c>
      <c r="AH336" s="1">
        <v>0</v>
      </c>
      <c r="AI336" s="1">
        <v>0</v>
      </c>
      <c r="AJ336" s="1">
        <v>0</v>
      </c>
      <c r="AK336" s="1">
        <v>0</v>
      </c>
      <c r="AL336" s="1">
        <v>0</v>
      </c>
      <c r="AM336" s="1">
        <v>0</v>
      </c>
      <c r="AN336" s="1"/>
      <c r="AO336">
        <f t="shared" si="63"/>
        <v>0</v>
      </c>
      <c r="AP336">
        <f t="shared" si="64"/>
        <v>0</v>
      </c>
      <c r="AQ336">
        <f t="shared" si="65"/>
        <v>0</v>
      </c>
      <c r="AR336">
        <f t="shared" si="66"/>
        <v>0</v>
      </c>
      <c r="AS336">
        <f t="shared" si="67"/>
        <v>0</v>
      </c>
      <c r="AT336">
        <f t="shared" si="68"/>
        <v>0</v>
      </c>
      <c r="AV336">
        <f t="shared" si="69"/>
        <v>0</v>
      </c>
      <c r="AW336">
        <f t="shared" si="70"/>
        <v>0</v>
      </c>
      <c r="AX336">
        <f t="shared" si="71"/>
        <v>0</v>
      </c>
      <c r="AY336">
        <f t="shared" si="72"/>
        <v>0</v>
      </c>
      <c r="AZ336" t="s">
        <v>4035</v>
      </c>
      <c r="BA336" t="s">
        <v>4212</v>
      </c>
      <c r="BB336">
        <f>SUMPRODUCT((Model_rxn!A$2:A$1901=AG336)*(Model_rxn!V$2:V$1901))</f>
        <v>1</v>
      </c>
      <c r="BC336">
        <v>0</v>
      </c>
      <c r="BD336">
        <v>0</v>
      </c>
    </row>
    <row r="337" spans="1:56">
      <c r="A337" s="1" t="s">
        <v>342</v>
      </c>
      <c r="B337" s="1">
        <v>5.8347237030247898</v>
      </c>
      <c r="C337" s="1">
        <v>3.7816584030171301</v>
      </c>
      <c r="D337" s="1">
        <v>3.1312732517690098</v>
      </c>
      <c r="E337" s="1">
        <v>3.3115715818036202</v>
      </c>
      <c r="F337" s="1">
        <v>2.4408887661437202</v>
      </c>
      <c r="G337" s="1">
        <v>3.4605669241639698</v>
      </c>
      <c r="H337" s="1"/>
      <c r="I337" s="1">
        <v>3.5706416784184345</v>
      </c>
      <c r="J337" s="1">
        <v>3.6284972087568432</v>
      </c>
      <c r="K337" s="1">
        <v>3.8430885337465912</v>
      </c>
      <c r="L337" s="1">
        <v>1.157485219014935</v>
      </c>
      <c r="M337" s="1">
        <v>1.5211433783248807</v>
      </c>
      <c r="N337" s="1">
        <v>1.0695054871732006</v>
      </c>
      <c r="O337" s="1"/>
      <c r="P337" s="1">
        <v>3.6807424736406227</v>
      </c>
      <c r="Q337" s="1">
        <v>0.14354092803668445</v>
      </c>
      <c r="R337" s="1">
        <v>1.2493780281710054</v>
      </c>
      <c r="S337" s="1">
        <v>0.23943143582648008</v>
      </c>
      <c r="T337" s="1">
        <f t="shared" si="61"/>
        <v>2.9460598719099855</v>
      </c>
      <c r="U337" s="1">
        <f t="shared" si="62"/>
        <v>3.878854849790609E-4</v>
      </c>
      <c r="V337" s="1" t="s">
        <v>1188</v>
      </c>
      <c r="W337" s="1" t="s">
        <v>1760</v>
      </c>
      <c r="X337" s="1">
        <f>SUMPRODUCT((Model_rxn!A$2:A$1901=Normalized_Fluxes!A337)*(Model_rxn!T$2:T$1901))</f>
        <v>0</v>
      </c>
      <c r="Y337" s="1">
        <f>SUMPRODUCT((Model_rxn!A$2:A$1901=Normalized_Fluxes!A337)*(Model_rxn!D$2:D$1901))</f>
        <v>0</v>
      </c>
      <c r="Z337" s="1">
        <f>SUMPRODUCT((Model_rxn!A$2:A$1901=Normalized_Fluxes!A337)*(Model_rxn!U$2:U$1901))</f>
        <v>0</v>
      </c>
      <c r="AA337" s="1">
        <f>SUMPRODUCT((Model_rxn!A$2:A$1901=Normalized_Fluxes!A337)*(Model_rxn!S$2:S$1901))</f>
        <v>0</v>
      </c>
      <c r="AB337" s="1">
        <f>SUMPRODUCT((Model_rxn!A$2:A$1901=Normalized_Fluxes!A337)*(Model_rxn!V$2:V$1901))</f>
        <v>1</v>
      </c>
      <c r="AC337" s="1">
        <f>SUMPRODUCT((Model_rxn!A$2:A$1901=Normalized_Fluxes!A337)*(Model_rxn!Z$2:Z$1901))</f>
        <v>0</v>
      </c>
      <c r="AD337" s="1">
        <f>SUMPRODUCT((Model_rxn!A$2:A$1901=Normalized_Fluxes!A337)*(Model_rxn!AA$2:AA$1901))</f>
        <v>0</v>
      </c>
      <c r="AE337" s="1"/>
      <c r="AF337" s="75"/>
      <c r="AG337" s="1" t="s">
        <v>367</v>
      </c>
      <c r="AH337" s="1">
        <v>0</v>
      </c>
      <c r="AI337" s="1">
        <v>0</v>
      </c>
      <c r="AJ337" s="1">
        <v>0</v>
      </c>
      <c r="AK337" s="1">
        <v>0</v>
      </c>
      <c r="AL337" s="1">
        <v>0</v>
      </c>
      <c r="AM337" s="1">
        <v>0</v>
      </c>
      <c r="AN337" s="1"/>
      <c r="AO337">
        <f t="shared" si="63"/>
        <v>0</v>
      </c>
      <c r="AP337">
        <f t="shared" si="64"/>
        <v>0</v>
      </c>
      <c r="AQ337">
        <f t="shared" si="65"/>
        <v>0</v>
      </c>
      <c r="AR337">
        <f t="shared" si="66"/>
        <v>0</v>
      </c>
      <c r="AS337">
        <f t="shared" si="67"/>
        <v>0</v>
      </c>
      <c r="AT337">
        <f t="shared" si="68"/>
        <v>0</v>
      </c>
      <c r="AV337">
        <f t="shared" si="69"/>
        <v>0</v>
      </c>
      <c r="AW337">
        <f t="shared" si="70"/>
        <v>0</v>
      </c>
      <c r="AX337">
        <f t="shared" si="71"/>
        <v>0</v>
      </c>
      <c r="AY337">
        <f t="shared" si="72"/>
        <v>0</v>
      </c>
      <c r="AZ337" t="s">
        <v>1552</v>
      </c>
      <c r="BA337" t="s">
        <v>2318</v>
      </c>
      <c r="BB337">
        <f>SUMPRODUCT((Model_rxn!A$2:A$1901=AG337)*(Model_rxn!V$2:V$1901))</f>
        <v>0</v>
      </c>
      <c r="BC337">
        <v>0</v>
      </c>
      <c r="BD337">
        <v>1</v>
      </c>
    </row>
    <row r="338" spans="1:56">
      <c r="A338" s="1" t="s">
        <v>344</v>
      </c>
      <c r="B338" s="1">
        <v>0</v>
      </c>
      <c r="C338" s="1">
        <v>0</v>
      </c>
      <c r="D338" s="1">
        <v>0</v>
      </c>
      <c r="E338" s="1">
        <v>0</v>
      </c>
      <c r="F338" s="1">
        <v>0</v>
      </c>
      <c r="G338" s="1">
        <v>0</v>
      </c>
      <c r="H338" s="1"/>
      <c r="I338" s="1">
        <v>0</v>
      </c>
      <c r="J338" s="1">
        <v>0</v>
      </c>
      <c r="K338" s="1">
        <v>0</v>
      </c>
      <c r="L338" s="1">
        <v>0</v>
      </c>
      <c r="M338" s="1">
        <v>0</v>
      </c>
      <c r="N338" s="1">
        <v>0</v>
      </c>
      <c r="O338" s="1"/>
      <c r="P338" s="1">
        <v>0</v>
      </c>
      <c r="Q338" s="1">
        <v>0</v>
      </c>
      <c r="R338" s="1">
        <v>0</v>
      </c>
      <c r="S338" s="1">
        <v>0</v>
      </c>
      <c r="T338" s="1" t="str">
        <f t="shared" si="61"/>
        <v>NA</v>
      </c>
      <c r="U338" s="1" t="str">
        <f t="shared" si="62"/>
        <v>NA</v>
      </c>
      <c r="V338" s="1" t="s">
        <v>1548</v>
      </c>
      <c r="W338" s="1" t="s">
        <v>6993</v>
      </c>
      <c r="X338" s="1">
        <f>SUMPRODUCT((Model_rxn!A$2:A$1901=Normalized_Fluxes!A338)*(Model_rxn!T$2:T$1901))</f>
        <v>1</v>
      </c>
      <c r="Y338" s="1">
        <f>SUMPRODUCT((Model_rxn!A$2:A$1901=Normalized_Fluxes!A338)*(Model_rxn!D$2:D$1901))</f>
        <v>0</v>
      </c>
      <c r="Z338" s="1">
        <f>SUMPRODUCT((Model_rxn!A$2:A$1901=Normalized_Fluxes!A338)*(Model_rxn!U$2:U$1901))</f>
        <v>0</v>
      </c>
      <c r="AA338" s="1">
        <f>SUMPRODUCT((Model_rxn!A$2:A$1901=Normalized_Fluxes!A338)*(Model_rxn!S$2:S$1901))</f>
        <v>0</v>
      </c>
      <c r="AB338" s="1">
        <f>SUMPRODUCT((Model_rxn!A$2:A$1901=Normalized_Fluxes!A338)*(Model_rxn!V$2:V$1901))</f>
        <v>1</v>
      </c>
      <c r="AC338" s="1">
        <f>SUMPRODUCT((Model_rxn!A$2:A$1901=Normalized_Fluxes!A338)*(Model_rxn!Z$2:Z$1901))</f>
        <v>0</v>
      </c>
      <c r="AD338" s="1">
        <f>SUMPRODUCT((Model_rxn!A$2:A$1901=Normalized_Fluxes!A338)*(Model_rxn!AA$2:AA$1901))</f>
        <v>0</v>
      </c>
      <c r="AE338" s="1"/>
      <c r="AF338" s="75"/>
      <c r="AG338" s="1" t="s">
        <v>368</v>
      </c>
      <c r="AH338" s="1">
        <v>0</v>
      </c>
      <c r="AI338" s="1">
        <v>0</v>
      </c>
      <c r="AJ338" s="1">
        <v>0</v>
      </c>
      <c r="AK338" s="1">
        <v>0</v>
      </c>
      <c r="AL338" s="1">
        <v>0</v>
      </c>
      <c r="AM338" s="1">
        <v>0</v>
      </c>
      <c r="AN338" s="1"/>
      <c r="AO338">
        <f t="shared" si="63"/>
        <v>0</v>
      </c>
      <c r="AP338">
        <f t="shared" si="64"/>
        <v>0</v>
      </c>
      <c r="AQ338">
        <f t="shared" si="65"/>
        <v>0</v>
      </c>
      <c r="AR338">
        <f t="shared" si="66"/>
        <v>0</v>
      </c>
      <c r="AS338">
        <f t="shared" si="67"/>
        <v>0</v>
      </c>
      <c r="AT338">
        <f t="shared" si="68"/>
        <v>0</v>
      </c>
      <c r="AV338">
        <f t="shared" si="69"/>
        <v>0</v>
      </c>
      <c r="AW338">
        <f t="shared" si="70"/>
        <v>0</v>
      </c>
      <c r="AX338">
        <f t="shared" si="71"/>
        <v>0</v>
      </c>
      <c r="AY338">
        <f t="shared" si="72"/>
        <v>0</v>
      </c>
      <c r="AZ338" t="s">
        <v>1188</v>
      </c>
      <c r="BA338" t="s">
        <v>1760</v>
      </c>
      <c r="BB338">
        <f>SUMPRODUCT((Model_rxn!A$2:A$1901=AG338)*(Model_rxn!V$2:V$1901))</f>
        <v>1</v>
      </c>
      <c r="BC338">
        <v>0</v>
      </c>
      <c r="BD338">
        <v>0</v>
      </c>
    </row>
    <row r="339" spans="1:56">
      <c r="A339" s="1" t="s">
        <v>346</v>
      </c>
      <c r="B339" s="1">
        <v>0</v>
      </c>
      <c r="C339" s="1">
        <v>0.140241320914479</v>
      </c>
      <c r="D339" s="1">
        <v>0</v>
      </c>
      <c r="E339" s="1">
        <v>0.315604304635761</v>
      </c>
      <c r="F339" s="1">
        <v>0.24310466760961799</v>
      </c>
      <c r="G339" s="1">
        <v>0.30877342419080001</v>
      </c>
      <c r="H339" s="1"/>
      <c r="I339" s="1">
        <v>0</v>
      </c>
      <c r="J339" s="1">
        <v>0.13456139800585121</v>
      </c>
      <c r="K339" s="1">
        <v>0</v>
      </c>
      <c r="L339" s="1">
        <v>0.11031237243388181</v>
      </c>
      <c r="M339" s="1">
        <v>0.15150098624054537</v>
      </c>
      <c r="N339" s="1">
        <v>9.5427968509841657E-2</v>
      </c>
      <c r="O339" s="1"/>
      <c r="P339" s="1">
        <v>4.4853799335283738E-2</v>
      </c>
      <c r="Q339" s="1">
        <v>7.7689059361210566E-2</v>
      </c>
      <c r="R339" s="1">
        <v>0.11908044239475628</v>
      </c>
      <c r="S339" s="1">
        <v>2.904660251192984E-2</v>
      </c>
      <c r="T339" s="1">
        <f t="shared" si="61"/>
        <v>0.37666806096161159</v>
      </c>
      <c r="U339" s="1">
        <f t="shared" si="62"/>
        <v>0.23441931547780689</v>
      </c>
      <c r="V339" s="1" t="s">
        <v>1243</v>
      </c>
      <c r="W339" s="1" t="s">
        <v>4459</v>
      </c>
      <c r="X339" s="1">
        <f>SUMPRODUCT((Model_rxn!A$2:A$1901=Normalized_Fluxes!A339)*(Model_rxn!T$2:T$1901))</f>
        <v>0</v>
      </c>
      <c r="Y339" s="1">
        <f>SUMPRODUCT((Model_rxn!A$2:A$1901=Normalized_Fluxes!A339)*(Model_rxn!D$2:D$1901))</f>
        <v>0</v>
      </c>
      <c r="Z339" s="1">
        <f>SUMPRODUCT((Model_rxn!A$2:A$1901=Normalized_Fluxes!A339)*(Model_rxn!U$2:U$1901))</f>
        <v>0</v>
      </c>
      <c r="AA339" s="1">
        <f>SUMPRODUCT((Model_rxn!A$2:A$1901=Normalized_Fluxes!A339)*(Model_rxn!S$2:S$1901))</f>
        <v>0</v>
      </c>
      <c r="AB339" s="1">
        <f>SUMPRODUCT((Model_rxn!A$2:A$1901=Normalized_Fluxes!A339)*(Model_rxn!V$2:V$1901))</f>
        <v>1</v>
      </c>
      <c r="AC339" s="1">
        <f>SUMPRODUCT((Model_rxn!A$2:A$1901=Normalized_Fluxes!A339)*(Model_rxn!Z$2:Z$1901))</f>
        <v>0</v>
      </c>
      <c r="AD339" s="1">
        <f>SUMPRODUCT((Model_rxn!A$2:A$1901=Normalized_Fluxes!A339)*(Model_rxn!AA$2:AA$1901))</f>
        <v>0</v>
      </c>
      <c r="AE339" s="1"/>
      <c r="AF339" s="75"/>
      <c r="AG339" s="1" t="s">
        <v>369</v>
      </c>
      <c r="AH339" s="1">
        <v>9.3893187135108705E-2</v>
      </c>
      <c r="AI339" s="1">
        <v>6.46745155972894E-2</v>
      </c>
      <c r="AJ339" s="1">
        <v>7.7978789762710193E-2</v>
      </c>
      <c r="AK339" s="1">
        <v>0.26029342169931602</v>
      </c>
      <c r="AL339" s="1">
        <v>0.260913645033724</v>
      </c>
      <c r="AM339" s="1">
        <v>0.17586118690087399</v>
      </c>
      <c r="AN339" s="1"/>
      <c r="AO339">
        <f t="shared" si="63"/>
        <v>0.19279575508343441</v>
      </c>
      <c r="AP339">
        <f t="shared" si="64"/>
        <v>0.19685974714334298</v>
      </c>
      <c r="AQ339">
        <f t="shared" si="65"/>
        <v>0.20219318365456382</v>
      </c>
      <c r="AR339">
        <f t="shared" si="66"/>
        <v>0.14014715064830949</v>
      </c>
      <c r="AS339">
        <f t="shared" si="67"/>
        <v>0.1483112577229361</v>
      </c>
      <c r="AT339">
        <f t="shared" si="68"/>
        <v>9.3598213944030742E-2</v>
      </c>
      <c r="AV339">
        <f t="shared" si="69"/>
        <v>0.1972828952937804</v>
      </c>
      <c r="AW339">
        <f t="shared" si="70"/>
        <v>4.7129827821968309E-3</v>
      </c>
      <c r="AX339">
        <f t="shared" si="71"/>
        <v>0.12735220743842543</v>
      </c>
      <c r="AY339">
        <f t="shared" si="72"/>
        <v>2.9515457284213405E-2</v>
      </c>
      <c r="AZ339" t="s">
        <v>1137</v>
      </c>
      <c r="BA339" t="s">
        <v>3997</v>
      </c>
      <c r="BB339">
        <f>SUMPRODUCT((Model_rxn!A$2:A$1901=AG339)*(Model_rxn!V$2:V$1901))</f>
        <v>1</v>
      </c>
      <c r="BC339">
        <v>0</v>
      </c>
      <c r="BD339">
        <v>0</v>
      </c>
    </row>
    <row r="340" spans="1:56">
      <c r="A340" s="1" t="s">
        <v>347</v>
      </c>
      <c r="B340" s="1">
        <v>0.52166616304602098</v>
      </c>
      <c r="C340" s="1">
        <v>0.487552519494306</v>
      </c>
      <c r="D340" s="1">
        <v>0.35633754402446799</v>
      </c>
      <c r="E340" s="1">
        <v>0.270608575830732</v>
      </c>
      <c r="F340" s="1">
        <v>0.23263260254596799</v>
      </c>
      <c r="G340" s="1">
        <v>0.233011567580095</v>
      </c>
      <c r="H340" s="1"/>
      <c r="I340" s="1">
        <v>0.31924098531471373</v>
      </c>
      <c r="J340" s="1">
        <v>0.46780612302158858</v>
      </c>
      <c r="K340" s="1">
        <v>0.43734181576462289</v>
      </c>
      <c r="L340" s="1">
        <v>9.4585129424307593E-2</v>
      </c>
      <c r="M340" s="1">
        <v>0.14497487466597941</v>
      </c>
      <c r="N340" s="1">
        <v>7.2013388431129963E-2</v>
      </c>
      <c r="O340" s="1"/>
      <c r="P340" s="1">
        <v>0.40812964136697505</v>
      </c>
      <c r="Q340" s="1">
        <v>7.8472373388630223E-2</v>
      </c>
      <c r="R340" s="1">
        <v>0.10385779750713899</v>
      </c>
      <c r="S340" s="1">
        <v>3.7354134957596041E-2</v>
      </c>
      <c r="T340" s="1">
        <f t="shared" si="61"/>
        <v>3.9296966733664944</v>
      </c>
      <c r="U340" s="1">
        <f t="shared" si="62"/>
        <v>1.029141024142019E-2</v>
      </c>
      <c r="V340" s="1" t="s">
        <v>1552</v>
      </c>
      <c r="W340" s="1" t="s">
        <v>2114</v>
      </c>
      <c r="X340" s="1">
        <f>SUMPRODUCT((Model_rxn!A$2:A$1901=Normalized_Fluxes!A340)*(Model_rxn!T$2:T$1901))</f>
        <v>0</v>
      </c>
      <c r="Y340" s="1">
        <f>SUMPRODUCT((Model_rxn!A$2:A$1901=Normalized_Fluxes!A340)*(Model_rxn!D$2:D$1901))</f>
        <v>1</v>
      </c>
      <c r="Z340" s="1">
        <f>SUMPRODUCT((Model_rxn!A$2:A$1901=Normalized_Fluxes!A340)*(Model_rxn!U$2:U$1901))</f>
        <v>1</v>
      </c>
      <c r="AA340" s="1">
        <f>SUMPRODUCT((Model_rxn!A$2:A$1901=Normalized_Fluxes!A340)*(Model_rxn!S$2:S$1901))</f>
        <v>1</v>
      </c>
      <c r="AB340" s="1">
        <f>SUMPRODUCT((Model_rxn!A$2:A$1901=Normalized_Fluxes!A340)*(Model_rxn!V$2:V$1901))</f>
        <v>0</v>
      </c>
      <c r="AC340" s="1">
        <f>SUMPRODUCT((Model_rxn!A$2:A$1901=Normalized_Fluxes!A340)*(Model_rxn!Z$2:Z$1901))</f>
        <v>0</v>
      </c>
      <c r="AD340" s="1">
        <f>SUMPRODUCT((Model_rxn!A$2:A$1901=Normalized_Fluxes!A340)*(Model_rxn!AA$2:AA$1901))</f>
        <v>0</v>
      </c>
      <c r="AE340" s="1"/>
      <c r="AF340" s="75"/>
      <c r="AG340" s="1" t="s">
        <v>370</v>
      </c>
      <c r="AH340" s="1">
        <v>0</v>
      </c>
      <c r="AI340" s="1">
        <v>0</v>
      </c>
      <c r="AJ340" s="1">
        <v>0</v>
      </c>
      <c r="AK340" s="1">
        <v>0</v>
      </c>
      <c r="AL340" s="1">
        <v>0</v>
      </c>
      <c r="AM340" s="1">
        <v>0</v>
      </c>
      <c r="AN340" s="2"/>
      <c r="AO340">
        <f t="shared" si="63"/>
        <v>0</v>
      </c>
      <c r="AP340">
        <f t="shared" si="64"/>
        <v>0</v>
      </c>
      <c r="AQ340">
        <f t="shared" si="65"/>
        <v>0</v>
      </c>
      <c r="AR340">
        <f t="shared" si="66"/>
        <v>0</v>
      </c>
      <c r="AS340">
        <f t="shared" si="67"/>
        <v>0</v>
      </c>
      <c r="AT340">
        <f t="shared" si="68"/>
        <v>0</v>
      </c>
      <c r="AV340">
        <f t="shared" si="69"/>
        <v>0</v>
      </c>
      <c r="AW340">
        <f t="shared" si="70"/>
        <v>0</v>
      </c>
      <c r="AX340">
        <f t="shared" si="71"/>
        <v>0</v>
      </c>
      <c r="AY340">
        <f t="shared" si="72"/>
        <v>0</v>
      </c>
      <c r="AZ340" t="s">
        <v>1137</v>
      </c>
      <c r="BA340" t="s">
        <v>4094</v>
      </c>
      <c r="BB340">
        <f>SUMPRODUCT((Model_rxn!A$2:A$1901=AG340)*(Model_rxn!V$2:V$1901))</f>
        <v>1</v>
      </c>
      <c r="BC340">
        <v>0</v>
      </c>
      <c r="BD340">
        <v>0</v>
      </c>
    </row>
    <row r="341" spans="1:56">
      <c r="A341" s="1" t="s">
        <v>348</v>
      </c>
      <c r="B341" s="1">
        <v>0</v>
      </c>
      <c r="C341" s="1">
        <v>0</v>
      </c>
      <c r="D341" s="1">
        <v>0</v>
      </c>
      <c r="E341" s="1">
        <v>0</v>
      </c>
      <c r="F341" s="1">
        <v>0</v>
      </c>
      <c r="G341" s="1">
        <v>0</v>
      </c>
      <c r="H341" s="1"/>
      <c r="I341" s="1">
        <v>0</v>
      </c>
      <c r="J341" s="1">
        <v>0</v>
      </c>
      <c r="K341" s="1">
        <v>0</v>
      </c>
      <c r="L341" s="1">
        <v>0</v>
      </c>
      <c r="M341" s="1">
        <v>0</v>
      </c>
      <c r="N341" s="1">
        <v>0</v>
      </c>
      <c r="O341" s="1"/>
      <c r="P341" s="1">
        <v>0</v>
      </c>
      <c r="Q341" s="1">
        <v>0</v>
      </c>
      <c r="R341" s="1">
        <v>0</v>
      </c>
      <c r="S341" s="1">
        <v>0</v>
      </c>
      <c r="T341" s="1" t="str">
        <f t="shared" si="61"/>
        <v>NA</v>
      </c>
      <c r="U341" s="1" t="str">
        <f t="shared" si="62"/>
        <v>NA</v>
      </c>
      <c r="V341" s="1" t="s">
        <v>7304</v>
      </c>
      <c r="W341" s="1" t="s">
        <v>7332</v>
      </c>
      <c r="X341" s="1">
        <f>SUMPRODUCT((Model_rxn!A$2:A$1901=Normalized_Fluxes!A341)*(Model_rxn!T$2:T$1901))</f>
        <v>0</v>
      </c>
      <c r="Y341" s="1">
        <f>SUMPRODUCT((Model_rxn!A$2:A$1901=Normalized_Fluxes!A341)*(Model_rxn!D$2:D$1901))</f>
        <v>1</v>
      </c>
      <c r="Z341" s="1">
        <f>SUMPRODUCT((Model_rxn!A$2:A$1901=Normalized_Fluxes!A341)*(Model_rxn!U$2:U$1901))</f>
        <v>0</v>
      </c>
      <c r="AA341" s="1">
        <f>SUMPRODUCT((Model_rxn!A$2:A$1901=Normalized_Fluxes!A341)*(Model_rxn!S$2:S$1901))</f>
        <v>0</v>
      </c>
      <c r="AB341" s="1">
        <f>SUMPRODUCT((Model_rxn!A$2:A$1901=Normalized_Fluxes!A341)*(Model_rxn!V$2:V$1901))</f>
        <v>1</v>
      </c>
      <c r="AC341" s="1">
        <f>SUMPRODUCT((Model_rxn!A$2:A$1901=Normalized_Fluxes!A341)*(Model_rxn!Z$2:Z$1901))</f>
        <v>0</v>
      </c>
      <c r="AD341" s="1">
        <f>SUMPRODUCT((Model_rxn!A$2:A$1901=Normalized_Fluxes!A341)*(Model_rxn!AA$2:AA$1901))</f>
        <v>0</v>
      </c>
      <c r="AE341" s="1"/>
      <c r="AF341" s="75"/>
      <c r="AG341" s="1" t="s">
        <v>371</v>
      </c>
      <c r="AH341" s="1">
        <v>2.1272498997859599E-5</v>
      </c>
      <c r="AI341" s="1">
        <v>1.4350225683301601E-5</v>
      </c>
      <c r="AJ341" s="1">
        <v>1.68458936968818E-5</v>
      </c>
      <c r="AK341" s="1">
        <v>0</v>
      </c>
      <c r="AL341" s="1">
        <v>7.6843221904709895E-5</v>
      </c>
      <c r="AM341" s="1">
        <v>8.20700952317565E-5</v>
      </c>
      <c r="AN341" s="1"/>
      <c r="AO341">
        <f t="shared" si="63"/>
        <v>4.3679926434943625E-5</v>
      </c>
      <c r="AP341">
        <f t="shared" si="64"/>
        <v>4.3679983891260219E-5</v>
      </c>
      <c r="AQ341">
        <f t="shared" si="65"/>
        <v>4.3680145440109217E-5</v>
      </c>
      <c r="AR341">
        <f t="shared" si="66"/>
        <v>0</v>
      </c>
      <c r="AS341">
        <f t="shared" si="67"/>
        <v>4.3680026342421207E-5</v>
      </c>
      <c r="AT341">
        <f t="shared" si="68"/>
        <v>4.3679986853715167E-5</v>
      </c>
      <c r="AV341">
        <f t="shared" si="69"/>
        <v>4.3680018588771021E-5</v>
      </c>
      <c r="AW341">
        <f t="shared" si="70"/>
        <v>1.1355066525953771E-10</v>
      </c>
      <c r="AX341">
        <f t="shared" si="71"/>
        <v>2.9120004398712127E-5</v>
      </c>
      <c r="AY341">
        <f t="shared" si="72"/>
        <v>2.5218663567607025E-5</v>
      </c>
      <c r="AZ341" t="s">
        <v>1243</v>
      </c>
      <c r="BA341" t="s">
        <v>1519</v>
      </c>
      <c r="BB341">
        <f>SUMPRODUCT((Model_rxn!A$2:A$1901=AG341)*(Model_rxn!V$2:V$1901))</f>
        <v>1</v>
      </c>
      <c r="BC341">
        <v>0</v>
      </c>
      <c r="BD341">
        <v>0</v>
      </c>
    </row>
    <row r="342" spans="1:56">
      <c r="A342" s="1" t="s">
        <v>349</v>
      </c>
      <c r="B342" s="1">
        <v>0</v>
      </c>
      <c r="C342" s="1">
        <v>0</v>
      </c>
      <c r="D342" s="1">
        <v>0</v>
      </c>
      <c r="E342" s="1">
        <v>0</v>
      </c>
      <c r="F342" s="1">
        <v>0</v>
      </c>
      <c r="G342" s="1">
        <v>0</v>
      </c>
      <c r="H342" s="1"/>
      <c r="I342" s="1">
        <v>0</v>
      </c>
      <c r="J342" s="1">
        <v>0</v>
      </c>
      <c r="K342" s="1">
        <v>0</v>
      </c>
      <c r="L342" s="1">
        <v>0</v>
      </c>
      <c r="M342" s="1">
        <v>0</v>
      </c>
      <c r="N342" s="1">
        <v>0</v>
      </c>
      <c r="O342" s="1"/>
      <c r="P342" s="1">
        <v>0</v>
      </c>
      <c r="Q342" s="1">
        <v>0</v>
      </c>
      <c r="R342" s="1">
        <v>0</v>
      </c>
      <c r="S342" s="1">
        <v>0</v>
      </c>
      <c r="T342" s="1" t="str">
        <f t="shared" si="61"/>
        <v>NA</v>
      </c>
      <c r="U342" s="1" t="str">
        <f t="shared" si="62"/>
        <v>NA</v>
      </c>
      <c r="V342" s="1" t="s">
        <v>1552</v>
      </c>
      <c r="W342" s="1" t="s">
        <v>2678</v>
      </c>
      <c r="X342" s="1">
        <f>SUMPRODUCT((Model_rxn!A$2:A$1901=Normalized_Fluxes!A342)*(Model_rxn!T$2:T$1901))</f>
        <v>0</v>
      </c>
      <c r="Y342" s="1">
        <f>SUMPRODUCT((Model_rxn!A$2:A$1901=Normalized_Fluxes!A342)*(Model_rxn!D$2:D$1901))</f>
        <v>1</v>
      </c>
      <c r="Z342" s="1">
        <f>SUMPRODUCT((Model_rxn!A$2:A$1901=Normalized_Fluxes!A342)*(Model_rxn!U$2:U$1901))</f>
        <v>1</v>
      </c>
      <c r="AA342" s="1">
        <f>SUMPRODUCT((Model_rxn!A$2:A$1901=Normalized_Fluxes!A342)*(Model_rxn!S$2:S$1901))</f>
        <v>1</v>
      </c>
      <c r="AB342" s="1">
        <f>SUMPRODUCT((Model_rxn!A$2:A$1901=Normalized_Fluxes!A342)*(Model_rxn!V$2:V$1901))</f>
        <v>0</v>
      </c>
      <c r="AC342" s="1">
        <f>SUMPRODUCT((Model_rxn!A$2:A$1901=Normalized_Fluxes!A342)*(Model_rxn!Z$2:Z$1901))</f>
        <v>0</v>
      </c>
      <c r="AD342" s="1">
        <f>SUMPRODUCT((Model_rxn!A$2:A$1901=Normalized_Fluxes!A342)*(Model_rxn!AA$2:AA$1901))</f>
        <v>0</v>
      </c>
      <c r="AE342" s="1"/>
      <c r="AF342" s="75"/>
      <c r="AG342" s="1" t="s">
        <v>372</v>
      </c>
      <c r="AH342" s="1">
        <v>0.103922708673053</v>
      </c>
      <c r="AI342" s="1">
        <v>7.1759345577447606E-2</v>
      </c>
      <c r="AJ342" s="1">
        <v>8.6173209216212798E-2</v>
      </c>
      <c r="AK342" s="1">
        <v>0.29541498360049401</v>
      </c>
      <c r="AL342" s="1">
        <v>0.29432700903271303</v>
      </c>
      <c r="AM342" s="1">
        <v>0.21145918642287101</v>
      </c>
      <c r="AN342" s="1"/>
      <c r="AO342">
        <f t="shared" si="63"/>
        <v>0.2133898922837309</v>
      </c>
      <c r="AP342">
        <f t="shared" si="64"/>
        <v>0.21842493128994017</v>
      </c>
      <c r="AQ342">
        <f t="shared" si="65"/>
        <v>0.22344070189056625</v>
      </c>
      <c r="AR342">
        <f t="shared" si="66"/>
        <v>0.15905729749195238</v>
      </c>
      <c r="AS342">
        <f t="shared" si="67"/>
        <v>0.16730443088106595</v>
      </c>
      <c r="AT342">
        <f t="shared" si="68"/>
        <v>0.11254445918413281</v>
      </c>
      <c r="AV342">
        <f t="shared" si="69"/>
        <v>0.21841850848807912</v>
      </c>
      <c r="AW342">
        <f t="shared" si="70"/>
        <v>5.0254078817048541E-3</v>
      </c>
      <c r="AX342">
        <f t="shared" si="71"/>
        <v>0.1463020625190504</v>
      </c>
      <c r="AY342">
        <f t="shared" si="72"/>
        <v>2.9524322845286059E-2</v>
      </c>
      <c r="AZ342" t="s">
        <v>1243</v>
      </c>
      <c r="BA342" t="s">
        <v>3959</v>
      </c>
      <c r="BB342">
        <f>SUMPRODUCT((Model_rxn!A$2:A$1901=AG342)*(Model_rxn!V$2:V$1901))</f>
        <v>1</v>
      </c>
      <c r="BC342">
        <v>0</v>
      </c>
      <c r="BD342">
        <v>0</v>
      </c>
    </row>
    <row r="343" spans="1:56">
      <c r="A343" s="1" t="s">
        <v>350</v>
      </c>
      <c r="B343" s="1">
        <v>2.0233321190054498E-2</v>
      </c>
      <c r="C343" s="1">
        <v>1.29047220099548E-2</v>
      </c>
      <c r="D343" s="1">
        <v>1.0088665645061E-2</v>
      </c>
      <c r="E343" s="1">
        <v>3.5425161888733098E-2</v>
      </c>
      <c r="F343" s="1">
        <v>1.98687702359166E-2</v>
      </c>
      <c r="G343" s="1">
        <v>4.0064284004233799E-2</v>
      </c>
      <c r="H343" s="1"/>
      <c r="I343" s="1">
        <v>1.2382067019999991E-2</v>
      </c>
      <c r="J343" s="1">
        <v>1.2382067019999925E-2</v>
      </c>
      <c r="K343" s="1">
        <v>1.2382067019999958E-2</v>
      </c>
      <c r="L343" s="1">
        <v>1.2382067019999974E-2</v>
      </c>
      <c r="M343" s="1">
        <v>1.2382067015520632E-2</v>
      </c>
      <c r="N343" s="1">
        <v>1.2382067020000002E-2</v>
      </c>
      <c r="O343" s="1"/>
      <c r="P343" s="1">
        <v>1.2382067019999958E-2</v>
      </c>
      <c r="Q343" s="1">
        <v>3.2959746043559335E-17</v>
      </c>
      <c r="R343" s="1">
        <v>1.2382067018506868E-2</v>
      </c>
      <c r="S343" s="1">
        <v>2.5861574629475743E-12</v>
      </c>
      <c r="T343" s="1">
        <f t="shared" si="61"/>
        <v>1.0000000001205849</v>
      </c>
      <c r="U343" s="1">
        <f t="shared" si="62"/>
        <v>0.42265703485522066</v>
      </c>
      <c r="V343" s="1" t="s">
        <v>1243</v>
      </c>
      <c r="W343" s="1" t="s">
        <v>3708</v>
      </c>
      <c r="X343" s="1">
        <f>SUMPRODUCT((Model_rxn!A$2:A$1901=Normalized_Fluxes!A343)*(Model_rxn!T$2:T$1901))</f>
        <v>0</v>
      </c>
      <c r="Y343" s="1">
        <f>SUMPRODUCT((Model_rxn!A$2:A$1901=Normalized_Fluxes!A343)*(Model_rxn!D$2:D$1901))</f>
        <v>0</v>
      </c>
      <c r="Z343" s="1">
        <f>SUMPRODUCT((Model_rxn!A$2:A$1901=Normalized_Fluxes!A343)*(Model_rxn!U$2:U$1901))</f>
        <v>0</v>
      </c>
      <c r="AA343" s="1">
        <f>SUMPRODUCT((Model_rxn!A$2:A$1901=Normalized_Fluxes!A343)*(Model_rxn!S$2:S$1901))</f>
        <v>0</v>
      </c>
      <c r="AB343" s="1">
        <f>SUMPRODUCT((Model_rxn!A$2:A$1901=Normalized_Fluxes!A343)*(Model_rxn!V$2:V$1901))</f>
        <v>1</v>
      </c>
      <c r="AC343" s="1">
        <f>SUMPRODUCT((Model_rxn!A$2:A$1901=Normalized_Fluxes!A343)*(Model_rxn!Z$2:Z$1901))</f>
        <v>0</v>
      </c>
      <c r="AD343" s="1">
        <f>SUMPRODUCT((Model_rxn!A$2:A$1901=Normalized_Fluxes!A343)*(Model_rxn!AA$2:AA$1901))</f>
        <v>0</v>
      </c>
      <c r="AE343" s="1"/>
      <c r="AF343" s="75"/>
      <c r="AG343" s="1" t="s">
        <v>373</v>
      </c>
      <c r="AH343" s="1">
        <v>0</v>
      </c>
      <c r="AI343" s="1">
        <v>0</v>
      </c>
      <c r="AJ343" s="1">
        <v>0</v>
      </c>
      <c r="AK343" s="1">
        <v>0</v>
      </c>
      <c r="AL343" s="1">
        <v>0</v>
      </c>
      <c r="AM343" s="1">
        <v>0</v>
      </c>
      <c r="AN343" s="1"/>
      <c r="AO343">
        <f t="shared" si="63"/>
        <v>0</v>
      </c>
      <c r="AP343">
        <f t="shared" si="64"/>
        <v>0</v>
      </c>
      <c r="AQ343">
        <f t="shared" si="65"/>
        <v>0</v>
      </c>
      <c r="AR343">
        <f t="shared" si="66"/>
        <v>0</v>
      </c>
      <c r="AS343">
        <f t="shared" si="67"/>
        <v>0</v>
      </c>
      <c r="AT343">
        <f t="shared" si="68"/>
        <v>0</v>
      </c>
      <c r="AV343">
        <f t="shared" si="69"/>
        <v>0</v>
      </c>
      <c r="AW343">
        <f t="shared" si="70"/>
        <v>0</v>
      </c>
      <c r="AX343">
        <f t="shared" si="71"/>
        <v>0</v>
      </c>
      <c r="AY343">
        <f t="shared" si="72"/>
        <v>0</v>
      </c>
      <c r="AZ343" t="s">
        <v>1548</v>
      </c>
      <c r="BA343" t="s">
        <v>6794</v>
      </c>
      <c r="BB343">
        <f>SUMPRODUCT((Model_rxn!A$2:A$1901=AG343)*(Model_rxn!V$2:V$1901))</f>
        <v>1</v>
      </c>
      <c r="BC343">
        <v>1</v>
      </c>
      <c r="BD343">
        <v>0</v>
      </c>
    </row>
    <row r="344" spans="1:56">
      <c r="A344" s="1" t="s">
        <v>351</v>
      </c>
      <c r="B344" s="1">
        <v>0</v>
      </c>
      <c r="C344" s="1">
        <v>0</v>
      </c>
      <c r="D344" s="1">
        <v>0</v>
      </c>
      <c r="E344" s="1">
        <v>0</v>
      </c>
      <c r="F344" s="1">
        <v>0</v>
      </c>
      <c r="G344" s="1">
        <v>0</v>
      </c>
      <c r="H344" s="1"/>
      <c r="I344" s="1">
        <v>0</v>
      </c>
      <c r="J344" s="1">
        <v>0</v>
      </c>
      <c r="K344" s="1">
        <v>0</v>
      </c>
      <c r="L344" s="1">
        <v>0</v>
      </c>
      <c r="M344" s="1">
        <v>0</v>
      </c>
      <c r="N344" s="1">
        <v>0</v>
      </c>
      <c r="O344" s="1"/>
      <c r="P344" s="1">
        <v>0</v>
      </c>
      <c r="Q344" s="1">
        <v>0</v>
      </c>
      <c r="R344" s="1">
        <v>0</v>
      </c>
      <c r="S344" s="1">
        <v>0</v>
      </c>
      <c r="T344" s="1" t="str">
        <f t="shared" si="61"/>
        <v>NA</v>
      </c>
      <c r="U344" s="1" t="str">
        <f t="shared" si="62"/>
        <v>NA</v>
      </c>
      <c r="V344" s="1" t="s">
        <v>1548</v>
      </c>
      <c r="W344" s="1" t="s">
        <v>6853</v>
      </c>
      <c r="X344" s="1">
        <f>SUMPRODUCT((Model_rxn!A$2:A$1901=Normalized_Fluxes!A344)*(Model_rxn!T$2:T$1901))</f>
        <v>1</v>
      </c>
      <c r="Y344" s="1">
        <f>SUMPRODUCT((Model_rxn!A$2:A$1901=Normalized_Fluxes!A344)*(Model_rxn!D$2:D$1901))</f>
        <v>1</v>
      </c>
      <c r="Z344" s="1">
        <f>SUMPRODUCT((Model_rxn!A$2:A$1901=Normalized_Fluxes!A344)*(Model_rxn!U$2:U$1901))</f>
        <v>0</v>
      </c>
      <c r="AA344" s="1">
        <f>SUMPRODUCT((Model_rxn!A$2:A$1901=Normalized_Fluxes!A344)*(Model_rxn!S$2:S$1901))</f>
        <v>0</v>
      </c>
      <c r="AB344" s="1">
        <f>SUMPRODUCT((Model_rxn!A$2:A$1901=Normalized_Fluxes!A344)*(Model_rxn!V$2:V$1901))</f>
        <v>1</v>
      </c>
      <c r="AC344" s="1">
        <f>SUMPRODUCT((Model_rxn!A$2:A$1901=Normalized_Fluxes!A344)*(Model_rxn!Z$2:Z$1901))</f>
        <v>0</v>
      </c>
      <c r="AD344" s="1">
        <f>SUMPRODUCT((Model_rxn!A$2:A$1901=Normalized_Fluxes!A344)*(Model_rxn!AA$2:AA$1901))</f>
        <v>0</v>
      </c>
      <c r="AE344" s="1"/>
      <c r="AF344" s="75"/>
      <c r="AG344" s="1" t="s">
        <v>374</v>
      </c>
      <c r="AH344" s="1">
        <v>0</v>
      </c>
      <c r="AI344" s="1">
        <v>0</v>
      </c>
      <c r="AJ344" s="1">
        <v>0</v>
      </c>
      <c r="AK344" s="1">
        <v>0</v>
      </c>
      <c r="AL344" s="1">
        <v>0</v>
      </c>
      <c r="AM344" s="1">
        <v>0</v>
      </c>
      <c r="AN344" s="1"/>
      <c r="AO344">
        <f t="shared" si="63"/>
        <v>0</v>
      </c>
      <c r="AP344">
        <f t="shared" si="64"/>
        <v>0</v>
      </c>
      <c r="AQ344">
        <f t="shared" si="65"/>
        <v>0</v>
      </c>
      <c r="AR344">
        <f t="shared" si="66"/>
        <v>0</v>
      </c>
      <c r="AS344">
        <f t="shared" si="67"/>
        <v>0</v>
      </c>
      <c r="AT344">
        <f t="shared" si="68"/>
        <v>0</v>
      </c>
      <c r="AV344">
        <f t="shared" si="69"/>
        <v>0</v>
      </c>
      <c r="AW344">
        <f t="shared" si="70"/>
        <v>0</v>
      </c>
      <c r="AX344">
        <f t="shared" si="71"/>
        <v>0</v>
      </c>
      <c r="AY344">
        <f t="shared" si="72"/>
        <v>0</v>
      </c>
      <c r="AZ344" t="s">
        <v>1552</v>
      </c>
      <c r="BA344" t="s">
        <v>2318</v>
      </c>
      <c r="BB344">
        <f>SUMPRODUCT((Model_rxn!A$2:A$1901=AG344)*(Model_rxn!V$2:V$1901))</f>
        <v>0</v>
      </c>
      <c r="BC344">
        <v>0</v>
      </c>
      <c r="BD344">
        <v>1</v>
      </c>
    </row>
    <row r="345" spans="1:56">
      <c r="A345" s="1" t="s">
        <v>352</v>
      </c>
      <c r="B345" s="1">
        <v>0.108915906788247</v>
      </c>
      <c r="C345" s="1">
        <v>9.5655165114309895E-2</v>
      </c>
      <c r="D345" s="1">
        <v>8.0815677042462203E-2</v>
      </c>
      <c r="E345" s="1">
        <v>7.8642384105960195E-2</v>
      </c>
      <c r="F345" s="1">
        <v>7.3483910891089105E-2</v>
      </c>
      <c r="G345" s="1">
        <v>9.7157155025553596E-2</v>
      </c>
      <c r="H345" s="1"/>
      <c r="I345" s="1">
        <v>6.6652629330030119E-2</v>
      </c>
      <c r="J345" s="1">
        <v>9.1781029017198687E-2</v>
      </c>
      <c r="K345" s="1">
        <v>9.918706443565449E-2</v>
      </c>
      <c r="L345" s="1">
        <v>2.7487673131065659E-2</v>
      </c>
      <c r="M345" s="1">
        <v>4.5794616295437594E-2</v>
      </c>
      <c r="N345" s="1">
        <v>3.0026903884562289E-2</v>
      </c>
      <c r="O345" s="1"/>
      <c r="P345" s="1">
        <v>8.5873574260961094E-2</v>
      </c>
      <c r="Q345" s="1">
        <v>1.7052738289883813E-2</v>
      </c>
      <c r="R345" s="1">
        <v>3.4436397770355183E-2</v>
      </c>
      <c r="S345" s="1">
        <v>9.918103107576565E-3</v>
      </c>
      <c r="T345" s="1">
        <f t="shared" si="61"/>
        <v>2.4936863267065048</v>
      </c>
      <c r="U345" s="1">
        <f t="shared" si="62"/>
        <v>1.7482711606247477E-2</v>
      </c>
      <c r="V345" s="1" t="s">
        <v>1552</v>
      </c>
      <c r="W345" s="1" t="s">
        <v>2318</v>
      </c>
      <c r="X345" s="1">
        <f>SUMPRODUCT((Model_rxn!A$2:A$1901=Normalized_Fluxes!A345)*(Model_rxn!T$2:T$1901))</f>
        <v>0</v>
      </c>
      <c r="Y345" s="1">
        <f>SUMPRODUCT((Model_rxn!A$2:A$1901=Normalized_Fluxes!A345)*(Model_rxn!D$2:D$1901))</f>
        <v>1</v>
      </c>
      <c r="Z345" s="1">
        <f>SUMPRODUCT((Model_rxn!A$2:A$1901=Normalized_Fluxes!A345)*(Model_rxn!U$2:U$1901))</f>
        <v>1</v>
      </c>
      <c r="AA345" s="1">
        <f>SUMPRODUCT((Model_rxn!A$2:A$1901=Normalized_Fluxes!A345)*(Model_rxn!S$2:S$1901))</f>
        <v>1</v>
      </c>
      <c r="AB345" s="1">
        <f>SUMPRODUCT((Model_rxn!A$2:A$1901=Normalized_Fluxes!A345)*(Model_rxn!V$2:V$1901))</f>
        <v>0</v>
      </c>
      <c r="AC345" s="1">
        <f>SUMPRODUCT((Model_rxn!A$2:A$1901=Normalized_Fluxes!A345)*(Model_rxn!Z$2:Z$1901))</f>
        <v>0</v>
      </c>
      <c r="AD345" s="1">
        <f>SUMPRODUCT((Model_rxn!A$2:A$1901=Normalized_Fluxes!A345)*(Model_rxn!AA$2:AA$1901))</f>
        <v>0</v>
      </c>
      <c r="AE345" s="1"/>
      <c r="AF345" s="75"/>
      <c r="AG345" s="1" t="s">
        <v>375</v>
      </c>
      <c r="AH345" s="1">
        <v>0</v>
      </c>
      <c r="AI345" s="1">
        <v>0</v>
      </c>
      <c r="AJ345" s="1">
        <v>0</v>
      </c>
      <c r="AK345" s="1">
        <v>0</v>
      </c>
      <c r="AL345" s="1">
        <v>0</v>
      </c>
      <c r="AM345" s="1">
        <v>0</v>
      </c>
      <c r="AN345" s="2"/>
      <c r="AO345">
        <f t="shared" si="63"/>
        <v>0</v>
      </c>
      <c r="AP345">
        <f t="shared" si="64"/>
        <v>0</v>
      </c>
      <c r="AQ345">
        <f t="shared" si="65"/>
        <v>0</v>
      </c>
      <c r="AR345">
        <f t="shared" si="66"/>
        <v>0</v>
      </c>
      <c r="AS345">
        <f t="shared" si="67"/>
        <v>0</v>
      </c>
      <c r="AT345">
        <f t="shared" si="68"/>
        <v>0</v>
      </c>
      <c r="AV345">
        <f t="shared" si="69"/>
        <v>0</v>
      </c>
      <c r="AW345">
        <f t="shared" si="70"/>
        <v>0</v>
      </c>
      <c r="AX345">
        <f t="shared" si="71"/>
        <v>0</v>
      </c>
      <c r="AY345">
        <f t="shared" si="72"/>
        <v>0</v>
      </c>
      <c r="AZ345" t="s">
        <v>7304</v>
      </c>
      <c r="BA345" t="s">
        <v>7464</v>
      </c>
      <c r="BB345">
        <f>SUMPRODUCT((Model_rxn!A$2:A$1901=AG345)*(Model_rxn!V$2:V$1901))</f>
        <v>1</v>
      </c>
      <c r="BC345">
        <v>0</v>
      </c>
      <c r="BD345">
        <v>0</v>
      </c>
    </row>
    <row r="346" spans="1:56">
      <c r="A346" s="1" t="s">
        <v>353</v>
      </c>
      <c r="B346" s="1">
        <v>0</v>
      </c>
      <c r="C346" s="1">
        <v>0</v>
      </c>
      <c r="D346" s="1">
        <v>0</v>
      </c>
      <c r="E346" s="1">
        <v>0</v>
      </c>
      <c r="F346" s="1">
        <v>0</v>
      </c>
      <c r="G346" s="1">
        <v>0</v>
      </c>
      <c r="H346" s="1"/>
      <c r="I346" s="1">
        <v>0</v>
      </c>
      <c r="J346" s="1">
        <v>0</v>
      </c>
      <c r="K346" s="1">
        <v>0</v>
      </c>
      <c r="L346" s="1">
        <v>0</v>
      </c>
      <c r="M346" s="1">
        <v>0</v>
      </c>
      <c r="N346" s="1">
        <v>0</v>
      </c>
      <c r="O346" s="1"/>
      <c r="P346" s="1">
        <v>0</v>
      </c>
      <c r="Q346" s="1">
        <v>0</v>
      </c>
      <c r="R346" s="1">
        <v>0</v>
      </c>
      <c r="S346" s="1">
        <v>0</v>
      </c>
      <c r="T346" s="1" t="str">
        <f t="shared" si="61"/>
        <v>NA</v>
      </c>
      <c r="U346" s="1" t="str">
        <f t="shared" si="62"/>
        <v>NA</v>
      </c>
      <c r="V346" s="1" t="s">
        <v>1137</v>
      </c>
      <c r="W346" s="1" t="s">
        <v>3413</v>
      </c>
      <c r="X346" s="1">
        <f>SUMPRODUCT((Model_rxn!A$2:A$1901=Normalized_Fluxes!A346)*(Model_rxn!T$2:T$1901))</f>
        <v>0</v>
      </c>
      <c r="Y346" s="1">
        <f>SUMPRODUCT((Model_rxn!A$2:A$1901=Normalized_Fluxes!A346)*(Model_rxn!D$2:D$1901))</f>
        <v>0</v>
      </c>
      <c r="Z346" s="1">
        <f>SUMPRODUCT((Model_rxn!A$2:A$1901=Normalized_Fluxes!A346)*(Model_rxn!U$2:U$1901))</f>
        <v>0</v>
      </c>
      <c r="AA346" s="1">
        <f>SUMPRODUCT((Model_rxn!A$2:A$1901=Normalized_Fluxes!A346)*(Model_rxn!S$2:S$1901))</f>
        <v>0</v>
      </c>
      <c r="AB346" s="1">
        <f>SUMPRODUCT((Model_rxn!A$2:A$1901=Normalized_Fluxes!A346)*(Model_rxn!V$2:V$1901))</f>
        <v>1</v>
      </c>
      <c r="AC346" s="1">
        <f>SUMPRODUCT((Model_rxn!A$2:A$1901=Normalized_Fluxes!A346)*(Model_rxn!Z$2:Z$1901))</f>
        <v>0</v>
      </c>
      <c r="AD346" s="1">
        <f>SUMPRODUCT((Model_rxn!A$2:A$1901=Normalized_Fluxes!A346)*(Model_rxn!AA$2:AA$1901))</f>
        <v>0</v>
      </c>
      <c r="AE346" s="1"/>
      <c r="AF346" s="75"/>
      <c r="AG346" s="1" t="s">
        <v>376</v>
      </c>
      <c r="AH346" s="1">
        <v>1.2953454279340801E-4</v>
      </c>
      <c r="AI346" s="1">
        <v>8.7382650235667798E-5</v>
      </c>
      <c r="AJ346" s="1">
        <v>1.02579113445244E-4</v>
      </c>
      <c r="AK346" s="1">
        <v>4.9400108400732203E-4</v>
      </c>
      <c r="AL346" s="1">
        <v>4.6792005014140099E-4</v>
      </c>
      <c r="AM346" s="1">
        <v>4.9974840658251196E-4</v>
      </c>
      <c r="AN346" s="1"/>
      <c r="AO346">
        <f t="shared" si="63"/>
        <v>2.6598000077797265E-4</v>
      </c>
      <c r="AP346">
        <f t="shared" si="64"/>
        <v>2.6597998100552774E-4</v>
      </c>
      <c r="AQ346">
        <f t="shared" si="65"/>
        <v>2.6597998746929645E-4</v>
      </c>
      <c r="AR346">
        <f t="shared" si="66"/>
        <v>2.6598000014298585E-4</v>
      </c>
      <c r="AS346">
        <f t="shared" si="67"/>
        <v>2.6597999940279322E-4</v>
      </c>
      <c r="AT346">
        <f t="shared" si="68"/>
        <v>2.6597999878087908E-4</v>
      </c>
      <c r="AV346">
        <f t="shared" si="69"/>
        <v>2.6597998975093226E-4</v>
      </c>
      <c r="AW346">
        <f t="shared" si="70"/>
        <v>1.0081755353775893E-11</v>
      </c>
      <c r="AX346">
        <f t="shared" si="71"/>
        <v>2.6597999944221942E-4</v>
      </c>
      <c r="AY346">
        <f t="shared" si="72"/>
        <v>6.8190874053644124E-13</v>
      </c>
      <c r="AZ346" t="s">
        <v>1500</v>
      </c>
      <c r="BA346" t="s">
        <v>4323</v>
      </c>
      <c r="BB346">
        <f>SUMPRODUCT((Model_rxn!A$2:A$1901=AG346)*(Model_rxn!V$2:V$1901))</f>
        <v>1</v>
      </c>
      <c r="BC346">
        <v>0</v>
      </c>
      <c r="BD346">
        <v>0</v>
      </c>
    </row>
    <row r="347" spans="1:56">
      <c r="A347" s="1" t="s">
        <v>355</v>
      </c>
      <c r="B347" s="1">
        <v>0</v>
      </c>
      <c r="C347" s="1">
        <v>0</v>
      </c>
      <c r="D347" s="1">
        <v>0</v>
      </c>
      <c r="E347" s="1">
        <v>0</v>
      </c>
      <c r="F347" s="1">
        <v>0</v>
      </c>
      <c r="G347" s="1">
        <v>0</v>
      </c>
      <c r="H347" s="1"/>
      <c r="I347" s="1">
        <v>0</v>
      </c>
      <c r="J347" s="1">
        <v>0</v>
      </c>
      <c r="K347" s="1">
        <v>0</v>
      </c>
      <c r="L347" s="1">
        <v>0</v>
      </c>
      <c r="M347" s="1">
        <v>0</v>
      </c>
      <c r="N347" s="1">
        <v>0</v>
      </c>
      <c r="O347" s="1"/>
      <c r="P347" s="1">
        <v>0</v>
      </c>
      <c r="Q347" s="1">
        <v>0</v>
      </c>
      <c r="R347" s="1">
        <v>0</v>
      </c>
      <c r="S347" s="1">
        <v>0</v>
      </c>
      <c r="T347" s="1" t="str">
        <f t="shared" si="61"/>
        <v>NA</v>
      </c>
      <c r="U347" s="1" t="str">
        <f t="shared" si="62"/>
        <v>NA</v>
      </c>
      <c r="V347" s="1" t="s">
        <v>1548</v>
      </c>
      <c r="W347" s="1" t="s">
        <v>7292</v>
      </c>
      <c r="X347" s="1">
        <f>SUMPRODUCT((Model_rxn!A$2:A$1901=Normalized_Fluxes!A347)*(Model_rxn!T$2:T$1901))</f>
        <v>1</v>
      </c>
      <c r="Y347" s="1">
        <f>SUMPRODUCT((Model_rxn!A$2:A$1901=Normalized_Fluxes!A347)*(Model_rxn!D$2:D$1901))</f>
        <v>1</v>
      </c>
      <c r="Z347" s="1">
        <f>SUMPRODUCT((Model_rxn!A$2:A$1901=Normalized_Fluxes!A347)*(Model_rxn!U$2:U$1901))</f>
        <v>0</v>
      </c>
      <c r="AA347" s="1">
        <f>SUMPRODUCT((Model_rxn!A$2:A$1901=Normalized_Fluxes!A347)*(Model_rxn!S$2:S$1901))</f>
        <v>0</v>
      </c>
      <c r="AB347" s="1">
        <f>SUMPRODUCT((Model_rxn!A$2:A$1901=Normalized_Fluxes!A347)*(Model_rxn!V$2:V$1901))</f>
        <v>1</v>
      </c>
      <c r="AC347" s="1">
        <f>SUMPRODUCT((Model_rxn!A$2:A$1901=Normalized_Fluxes!A347)*(Model_rxn!Z$2:Z$1901))</f>
        <v>0</v>
      </c>
      <c r="AD347" s="1">
        <f>SUMPRODUCT((Model_rxn!A$2:A$1901=Normalized_Fluxes!A347)*(Model_rxn!AA$2:AA$1901))</f>
        <v>0</v>
      </c>
      <c r="AE347" s="1"/>
      <c r="AF347" s="75"/>
      <c r="AG347" s="1" t="s">
        <v>377</v>
      </c>
      <c r="AH347" s="1">
        <v>0</v>
      </c>
      <c r="AI347" s="1">
        <v>0</v>
      </c>
      <c r="AJ347" s="1">
        <v>0</v>
      </c>
      <c r="AK347" s="1">
        <v>0</v>
      </c>
      <c r="AL347" s="1">
        <v>0</v>
      </c>
      <c r="AM347" s="1">
        <v>0</v>
      </c>
      <c r="AN347" s="1"/>
      <c r="AO347">
        <f t="shared" si="63"/>
        <v>0</v>
      </c>
      <c r="AP347">
        <f t="shared" si="64"/>
        <v>0</v>
      </c>
      <c r="AQ347">
        <f t="shared" si="65"/>
        <v>0</v>
      </c>
      <c r="AR347">
        <f t="shared" si="66"/>
        <v>0</v>
      </c>
      <c r="AS347">
        <f t="shared" si="67"/>
        <v>0</v>
      </c>
      <c r="AT347">
        <f t="shared" si="68"/>
        <v>0</v>
      </c>
      <c r="AV347">
        <f t="shared" si="69"/>
        <v>0</v>
      </c>
      <c r="AW347">
        <f t="shared" si="70"/>
        <v>0</v>
      </c>
      <c r="AX347">
        <f t="shared" si="71"/>
        <v>0</v>
      </c>
      <c r="AY347">
        <f t="shared" si="72"/>
        <v>0</v>
      </c>
      <c r="AZ347" t="s">
        <v>1137</v>
      </c>
      <c r="BA347" t="s">
        <v>5514</v>
      </c>
      <c r="BB347">
        <f>SUMPRODUCT((Model_rxn!A$2:A$1901=AG347)*(Model_rxn!V$2:V$1901))</f>
        <v>1</v>
      </c>
      <c r="BC347">
        <v>0</v>
      </c>
      <c r="BD347">
        <v>0</v>
      </c>
    </row>
    <row r="348" spans="1:56">
      <c r="A348" s="1" t="s">
        <v>356</v>
      </c>
      <c r="B348" s="1">
        <v>3.9803155304980402E-2</v>
      </c>
      <c r="C348" s="1">
        <v>2.9106689253239799E-2</v>
      </c>
      <c r="D348" s="1">
        <v>2.6157467960729201E-2</v>
      </c>
      <c r="E348" s="1">
        <v>0.13888096614391501</v>
      </c>
      <c r="F348" s="1">
        <v>4.8481818288564599E-2</v>
      </c>
      <c r="G348" s="1">
        <v>0.12011400323535699</v>
      </c>
      <c r="H348" s="1"/>
      <c r="I348" s="1">
        <v>2.4358103742058376E-2</v>
      </c>
      <c r="J348" s="1">
        <v>2.7927837328530655E-2</v>
      </c>
      <c r="K348" s="1">
        <v>3.2103702586457582E-2</v>
      </c>
      <c r="L348" s="1">
        <v>4.8542711985269132E-2</v>
      </c>
      <c r="M348" s="1">
        <v>3.0213501689104767E-2</v>
      </c>
      <c r="N348" s="1">
        <v>3.7121832451654964E-2</v>
      </c>
      <c r="O348" s="1"/>
      <c r="P348" s="1">
        <v>2.8129881219015537E-2</v>
      </c>
      <c r="Q348" s="1">
        <v>3.876750142174664E-3</v>
      </c>
      <c r="R348" s="1">
        <v>3.8626015375342958E-2</v>
      </c>
      <c r="S348" s="1">
        <v>9.2567225420874671E-3</v>
      </c>
      <c r="T348" s="1">
        <f t="shared" si="61"/>
        <v>0.72826256981641291</v>
      </c>
      <c r="U348" s="1">
        <f t="shared" si="62"/>
        <v>0.17858233199873511</v>
      </c>
      <c r="V348" s="1" t="s">
        <v>1137</v>
      </c>
      <c r="W348" s="1" t="s">
        <v>4405</v>
      </c>
      <c r="X348" s="1">
        <f>SUMPRODUCT((Model_rxn!A$2:A$1901=Normalized_Fluxes!A348)*(Model_rxn!T$2:T$1901))</f>
        <v>0</v>
      </c>
      <c r="Y348" s="1">
        <f>SUMPRODUCT((Model_rxn!A$2:A$1901=Normalized_Fluxes!A348)*(Model_rxn!D$2:D$1901))</f>
        <v>0</v>
      </c>
      <c r="Z348" s="1">
        <f>SUMPRODUCT((Model_rxn!A$2:A$1901=Normalized_Fluxes!A348)*(Model_rxn!U$2:U$1901))</f>
        <v>0</v>
      </c>
      <c r="AA348" s="1">
        <f>SUMPRODUCT((Model_rxn!A$2:A$1901=Normalized_Fluxes!A348)*(Model_rxn!S$2:S$1901))</f>
        <v>0</v>
      </c>
      <c r="AB348" s="1">
        <f>SUMPRODUCT((Model_rxn!A$2:A$1901=Normalized_Fluxes!A348)*(Model_rxn!V$2:V$1901))</f>
        <v>1</v>
      </c>
      <c r="AC348" s="1">
        <f>SUMPRODUCT((Model_rxn!A$2:A$1901=Normalized_Fluxes!A348)*(Model_rxn!Z$2:Z$1901))</f>
        <v>1</v>
      </c>
      <c r="AD348" s="1">
        <f>SUMPRODUCT((Model_rxn!A$2:A$1901=Normalized_Fluxes!A348)*(Model_rxn!AA$2:AA$1901))</f>
        <v>0</v>
      </c>
      <c r="AE348" s="1"/>
      <c r="AF348" s="75"/>
      <c r="AG348" s="1" t="s">
        <v>378</v>
      </c>
      <c r="AH348" s="1">
        <v>0</v>
      </c>
      <c r="AI348" s="1">
        <v>0</v>
      </c>
      <c r="AJ348" s="1">
        <v>0</v>
      </c>
      <c r="AK348" s="1">
        <v>0</v>
      </c>
      <c r="AL348" s="1">
        <v>0</v>
      </c>
      <c r="AM348" s="1">
        <v>0</v>
      </c>
      <c r="AN348" s="1"/>
      <c r="AO348">
        <f t="shared" si="63"/>
        <v>0</v>
      </c>
      <c r="AP348">
        <f t="shared" si="64"/>
        <v>0</v>
      </c>
      <c r="AQ348">
        <f t="shared" si="65"/>
        <v>0</v>
      </c>
      <c r="AR348">
        <f t="shared" si="66"/>
        <v>0</v>
      </c>
      <c r="AS348">
        <f t="shared" si="67"/>
        <v>0</v>
      </c>
      <c r="AT348">
        <f t="shared" si="68"/>
        <v>0</v>
      </c>
      <c r="AV348">
        <f t="shared" si="69"/>
        <v>0</v>
      </c>
      <c r="AW348">
        <f t="shared" si="70"/>
        <v>0</v>
      </c>
      <c r="AX348">
        <f t="shared" si="71"/>
        <v>0</v>
      </c>
      <c r="AY348">
        <f t="shared" si="72"/>
        <v>0</v>
      </c>
      <c r="AZ348" t="s">
        <v>1137</v>
      </c>
      <c r="BA348" t="s">
        <v>4554</v>
      </c>
      <c r="BB348">
        <f>SUMPRODUCT((Model_rxn!A$2:A$1901=AG348)*(Model_rxn!V$2:V$1901))</f>
        <v>0</v>
      </c>
      <c r="BC348">
        <v>0</v>
      </c>
      <c r="BD348">
        <v>0</v>
      </c>
    </row>
    <row r="349" spans="1:56">
      <c r="A349" s="1" t="s">
        <v>357</v>
      </c>
      <c r="B349" s="1">
        <v>0.275003618468664</v>
      </c>
      <c r="C349" s="1">
        <v>0.136729560239473</v>
      </c>
      <c r="D349" s="1">
        <v>0.13296712878193301</v>
      </c>
      <c r="E349" s="1">
        <v>0.48475997609150701</v>
      </c>
      <c r="F349" s="1">
        <v>0.287305516265912</v>
      </c>
      <c r="G349" s="1">
        <v>0.44718909710391802</v>
      </c>
      <c r="H349" s="1"/>
      <c r="I349" s="1">
        <v>0.16829235312565774</v>
      </c>
      <c r="J349" s="1">
        <v>0.13119186737957494</v>
      </c>
      <c r="K349" s="1">
        <v>0.16319382145852698</v>
      </c>
      <c r="L349" s="1">
        <v>0.1694369254100051</v>
      </c>
      <c r="M349" s="1">
        <v>0.17904662010246256</v>
      </c>
      <c r="N349" s="1">
        <v>0.13820602335908125</v>
      </c>
      <c r="O349" s="1"/>
      <c r="P349" s="1">
        <v>0.15422601398791991</v>
      </c>
      <c r="Q349" s="1">
        <v>2.011038758381398E-2</v>
      </c>
      <c r="R349" s="1">
        <v>0.16222985629051631</v>
      </c>
      <c r="S349" s="1">
        <v>2.1352867946922028E-2</v>
      </c>
      <c r="T349" s="1">
        <f t="shared" si="61"/>
        <v>0.95066356781908645</v>
      </c>
      <c r="U349" s="1">
        <f t="shared" si="62"/>
        <v>0.66119855860343191</v>
      </c>
      <c r="V349" s="1" t="s">
        <v>1243</v>
      </c>
      <c r="W349" s="1" t="s">
        <v>6763</v>
      </c>
      <c r="X349" s="1">
        <f>SUMPRODUCT((Model_rxn!A$2:A$1901=Normalized_Fluxes!A349)*(Model_rxn!T$2:T$1901))</f>
        <v>0</v>
      </c>
      <c r="Y349" s="1">
        <f>SUMPRODUCT((Model_rxn!A$2:A$1901=Normalized_Fluxes!A349)*(Model_rxn!D$2:D$1901))</f>
        <v>0</v>
      </c>
      <c r="Z349" s="1">
        <f>SUMPRODUCT((Model_rxn!A$2:A$1901=Normalized_Fluxes!A349)*(Model_rxn!U$2:U$1901))</f>
        <v>0</v>
      </c>
      <c r="AA349" s="1">
        <f>SUMPRODUCT((Model_rxn!A$2:A$1901=Normalized_Fluxes!A349)*(Model_rxn!S$2:S$1901))</f>
        <v>0</v>
      </c>
      <c r="AB349" s="1">
        <f>SUMPRODUCT((Model_rxn!A$2:A$1901=Normalized_Fluxes!A349)*(Model_rxn!V$2:V$1901))</f>
        <v>1</v>
      </c>
      <c r="AC349" s="1">
        <f>SUMPRODUCT((Model_rxn!A$2:A$1901=Normalized_Fluxes!A349)*(Model_rxn!Z$2:Z$1901))</f>
        <v>0</v>
      </c>
      <c r="AD349" s="1">
        <f>SUMPRODUCT((Model_rxn!A$2:A$1901=Normalized_Fluxes!A349)*(Model_rxn!AA$2:AA$1901))</f>
        <v>0</v>
      </c>
      <c r="AE349" s="1"/>
      <c r="AF349" s="75"/>
      <c r="AG349" s="1" t="s">
        <v>379</v>
      </c>
      <c r="AH349" s="1">
        <v>0</v>
      </c>
      <c r="AI349" s="1">
        <v>0</v>
      </c>
      <c r="AJ349" s="1">
        <v>0</v>
      </c>
      <c r="AK349" s="1">
        <v>0</v>
      </c>
      <c r="AL349" s="1">
        <v>0</v>
      </c>
      <c r="AM349" s="1">
        <v>0</v>
      </c>
      <c r="AN349" s="2"/>
      <c r="AO349">
        <f t="shared" si="63"/>
        <v>0</v>
      </c>
      <c r="AP349">
        <f t="shared" si="64"/>
        <v>0</v>
      </c>
      <c r="AQ349">
        <f t="shared" si="65"/>
        <v>0</v>
      </c>
      <c r="AR349">
        <f t="shared" si="66"/>
        <v>0</v>
      </c>
      <c r="AS349">
        <f t="shared" si="67"/>
        <v>0</v>
      </c>
      <c r="AT349">
        <f t="shared" si="68"/>
        <v>0</v>
      </c>
      <c r="AV349">
        <f t="shared" si="69"/>
        <v>0</v>
      </c>
      <c r="AW349">
        <f t="shared" si="70"/>
        <v>0</v>
      </c>
      <c r="AX349">
        <f t="shared" si="71"/>
        <v>0</v>
      </c>
      <c r="AY349">
        <f t="shared" si="72"/>
        <v>0</v>
      </c>
      <c r="AZ349" t="s">
        <v>1552</v>
      </c>
      <c r="BA349" t="s">
        <v>2318</v>
      </c>
      <c r="BB349">
        <f>SUMPRODUCT((Model_rxn!A$2:A$1901=AG349)*(Model_rxn!V$2:V$1901))</f>
        <v>0</v>
      </c>
      <c r="BC349">
        <v>0</v>
      </c>
      <c r="BD349">
        <v>1</v>
      </c>
    </row>
    <row r="350" spans="1:56">
      <c r="A350" s="1" t="s">
        <v>358</v>
      </c>
      <c r="B350" s="1">
        <v>0.144738746562454</v>
      </c>
      <c r="C350" s="1">
        <v>9.2612193056731504E-2</v>
      </c>
      <c r="D350" s="1">
        <v>7.1933036882029802E-2</v>
      </c>
      <c r="E350" s="1">
        <v>0.26386589403973498</v>
      </c>
      <c r="F350" s="1">
        <v>0.128583728745086</v>
      </c>
      <c r="G350" s="1">
        <v>0.23424190800681399</v>
      </c>
      <c r="H350" s="1"/>
      <c r="I350" s="1">
        <v>8.8574922697714137E-2</v>
      </c>
      <c r="J350" s="1">
        <v>8.8861300569901838E-2</v>
      </c>
      <c r="K350" s="1">
        <v>8.8285182100515183E-2</v>
      </c>
      <c r="L350" s="1">
        <v>9.2228376952917718E-2</v>
      </c>
      <c r="M350" s="1">
        <v>8.0132405152539235E-2</v>
      </c>
      <c r="N350" s="1">
        <v>7.2393631283328208E-2</v>
      </c>
      <c r="O350" s="1"/>
      <c r="P350" s="1">
        <v>8.8573801789377057E-2</v>
      </c>
      <c r="Q350" s="1">
        <v>2.8806087033599449E-4</v>
      </c>
      <c r="R350" s="1">
        <v>8.1584804462928387E-2</v>
      </c>
      <c r="S350" s="1">
        <v>9.9968185820259389E-3</v>
      </c>
      <c r="T350" s="1">
        <f t="shared" si="61"/>
        <v>1.0856654296404475</v>
      </c>
      <c r="U350" s="1">
        <f t="shared" si="62"/>
        <v>0.34958295133120842</v>
      </c>
      <c r="V350" s="1" t="s">
        <v>1243</v>
      </c>
      <c r="W350" s="1" t="s">
        <v>1419</v>
      </c>
      <c r="X350" s="1">
        <f>SUMPRODUCT((Model_rxn!A$2:A$1901=Normalized_Fluxes!A350)*(Model_rxn!T$2:T$1901))</f>
        <v>0</v>
      </c>
      <c r="Y350" s="1">
        <f>SUMPRODUCT((Model_rxn!A$2:A$1901=Normalized_Fluxes!A350)*(Model_rxn!D$2:D$1901))</f>
        <v>0</v>
      </c>
      <c r="Z350" s="1">
        <f>SUMPRODUCT((Model_rxn!A$2:A$1901=Normalized_Fluxes!A350)*(Model_rxn!U$2:U$1901))</f>
        <v>0</v>
      </c>
      <c r="AA350" s="1">
        <f>SUMPRODUCT((Model_rxn!A$2:A$1901=Normalized_Fluxes!A350)*(Model_rxn!S$2:S$1901))</f>
        <v>0</v>
      </c>
      <c r="AB350" s="1">
        <f>SUMPRODUCT((Model_rxn!A$2:A$1901=Normalized_Fluxes!A350)*(Model_rxn!V$2:V$1901))</f>
        <v>1</v>
      </c>
      <c r="AC350" s="1">
        <f>SUMPRODUCT((Model_rxn!A$2:A$1901=Normalized_Fluxes!A350)*(Model_rxn!Z$2:Z$1901))</f>
        <v>0</v>
      </c>
      <c r="AD350" s="1">
        <f>SUMPRODUCT((Model_rxn!A$2:A$1901=Normalized_Fluxes!A350)*(Model_rxn!AA$2:AA$1901))</f>
        <v>0</v>
      </c>
      <c r="AE350" s="1"/>
      <c r="AF350" s="75"/>
      <c r="AG350" s="1" t="s">
        <v>380</v>
      </c>
      <c r="AH350" s="1">
        <v>8.4710287157311703E-5</v>
      </c>
      <c r="AI350" s="1">
        <v>5.7144669777519803E-5</v>
      </c>
      <c r="AJ350" s="1">
        <v>6.70825609981727E-5</v>
      </c>
      <c r="AK350" s="1">
        <v>3.2305641940411003E-4</v>
      </c>
      <c r="AL350" s="1">
        <v>3.0600050268569099E-4</v>
      </c>
      <c r="AM350" s="1">
        <v>3.2681495643120499E-4</v>
      </c>
      <c r="AN350" s="1"/>
      <c r="AO350">
        <f t="shared" si="63"/>
        <v>1.7394002988020476E-4</v>
      </c>
      <c r="AP350">
        <f t="shared" si="64"/>
        <v>1.7393999999999786E-4</v>
      </c>
      <c r="AQ350">
        <f t="shared" si="65"/>
        <v>1.7394007546406168E-4</v>
      </c>
      <c r="AR350">
        <f t="shared" si="66"/>
        <v>1.7393999580378268E-4</v>
      </c>
      <c r="AS350">
        <f t="shared" si="67"/>
        <v>1.7393999999999838E-4</v>
      </c>
      <c r="AT350">
        <f t="shared" si="68"/>
        <v>1.7394000774826446E-4</v>
      </c>
      <c r="AV350">
        <f t="shared" si="69"/>
        <v>1.7394003511475478E-4</v>
      </c>
      <c r="AW350">
        <f t="shared" si="70"/>
        <v>3.8003376393331123E-11</v>
      </c>
      <c r="AX350">
        <f t="shared" si="71"/>
        <v>1.7394000118401516E-4</v>
      </c>
      <c r="AY350">
        <f t="shared" si="72"/>
        <v>6.0596273056620111E-12</v>
      </c>
      <c r="AZ350" t="s">
        <v>7304</v>
      </c>
      <c r="BA350" t="s">
        <v>7332</v>
      </c>
      <c r="BB350">
        <f>SUMPRODUCT((Model_rxn!A$2:A$1901=AG350)*(Model_rxn!V$2:V$1901))</f>
        <v>1</v>
      </c>
      <c r="BC350">
        <v>0</v>
      </c>
      <c r="BD350">
        <v>0</v>
      </c>
    </row>
    <row r="351" spans="1:56">
      <c r="A351" s="1" t="s">
        <v>360</v>
      </c>
      <c r="B351" s="1">
        <v>4.4542485331064197E-2</v>
      </c>
      <c r="C351" s="1">
        <v>2.94665715303466E-2</v>
      </c>
      <c r="D351" s="1">
        <v>2.3702529788776801E-2</v>
      </c>
      <c r="E351" s="1">
        <v>7.1362381335449906E-2</v>
      </c>
      <c r="F351" s="1">
        <v>4.1549928206053403E-2</v>
      </c>
      <c r="G351" s="1">
        <v>8.1195168798831693E-2</v>
      </c>
      <c r="H351" s="1"/>
      <c r="I351" s="1">
        <v>2.7258403770000047E-2</v>
      </c>
      <c r="J351" s="1">
        <v>2.8273143989999933E-2</v>
      </c>
      <c r="K351" s="1">
        <v>2.909069670000004E-2</v>
      </c>
      <c r="L351" s="1">
        <v>2.494311221999998E-2</v>
      </c>
      <c r="M351" s="1">
        <v>2.5893600329999999E-2</v>
      </c>
      <c r="N351" s="1">
        <v>2.5093772340000008E-2</v>
      </c>
      <c r="O351" s="1"/>
      <c r="P351" s="1">
        <v>2.8207414820000009E-2</v>
      </c>
      <c r="Q351" s="1">
        <v>9.1791317028009202E-4</v>
      </c>
      <c r="R351" s="1">
        <v>2.5310161629999994E-2</v>
      </c>
      <c r="S351" s="1">
        <v>5.1085727501218585E-4</v>
      </c>
      <c r="T351" s="1">
        <f t="shared" si="61"/>
        <v>1.1144699600245112</v>
      </c>
      <c r="U351" s="1">
        <f t="shared" si="62"/>
        <v>1.5814306430283066E-2</v>
      </c>
      <c r="V351" s="1" t="s">
        <v>1243</v>
      </c>
      <c r="W351" s="1" t="s">
        <v>4127</v>
      </c>
      <c r="X351" s="1">
        <f>SUMPRODUCT((Model_rxn!A$2:A$1901=Normalized_Fluxes!A351)*(Model_rxn!T$2:T$1901))</f>
        <v>0</v>
      </c>
      <c r="Y351" s="1">
        <f>SUMPRODUCT((Model_rxn!A$2:A$1901=Normalized_Fluxes!A351)*(Model_rxn!D$2:D$1901))</f>
        <v>0</v>
      </c>
      <c r="Z351" s="1">
        <f>SUMPRODUCT((Model_rxn!A$2:A$1901=Normalized_Fluxes!A351)*(Model_rxn!U$2:U$1901))</f>
        <v>0</v>
      </c>
      <c r="AA351" s="1">
        <f>SUMPRODUCT((Model_rxn!A$2:A$1901=Normalized_Fluxes!A351)*(Model_rxn!S$2:S$1901))</f>
        <v>0</v>
      </c>
      <c r="AB351" s="1">
        <f>SUMPRODUCT((Model_rxn!A$2:A$1901=Normalized_Fluxes!A351)*(Model_rxn!V$2:V$1901))</f>
        <v>1</v>
      </c>
      <c r="AC351" s="1">
        <f>SUMPRODUCT((Model_rxn!A$2:A$1901=Normalized_Fluxes!A351)*(Model_rxn!Z$2:Z$1901))</f>
        <v>0</v>
      </c>
      <c r="AD351" s="1">
        <f>SUMPRODUCT((Model_rxn!A$2:A$1901=Normalized_Fluxes!A351)*(Model_rxn!AA$2:AA$1901))</f>
        <v>0</v>
      </c>
      <c r="AE351" s="1"/>
      <c r="AF351" s="75"/>
      <c r="AG351" s="1" t="s">
        <v>381</v>
      </c>
      <c r="AH351" s="1">
        <v>0</v>
      </c>
      <c r="AI351" s="1">
        <v>0</v>
      </c>
      <c r="AJ351" s="1">
        <v>0</v>
      </c>
      <c r="AK351" s="1">
        <v>0</v>
      </c>
      <c r="AL351" s="1">
        <v>0</v>
      </c>
      <c r="AM351" s="1">
        <v>0</v>
      </c>
      <c r="AN351" s="1"/>
      <c r="AO351">
        <f t="shared" si="63"/>
        <v>0</v>
      </c>
      <c r="AP351">
        <f t="shared" si="64"/>
        <v>0</v>
      </c>
      <c r="AQ351">
        <f t="shared" si="65"/>
        <v>0</v>
      </c>
      <c r="AR351">
        <f t="shared" si="66"/>
        <v>0</v>
      </c>
      <c r="AS351">
        <f t="shared" si="67"/>
        <v>0</v>
      </c>
      <c r="AT351">
        <f t="shared" si="68"/>
        <v>0</v>
      </c>
      <c r="AV351">
        <f t="shared" si="69"/>
        <v>0</v>
      </c>
      <c r="AW351">
        <f t="shared" si="70"/>
        <v>0</v>
      </c>
      <c r="AX351">
        <f t="shared" si="71"/>
        <v>0</v>
      </c>
      <c r="AY351">
        <f t="shared" si="72"/>
        <v>0</v>
      </c>
      <c r="AZ351" t="s">
        <v>1137</v>
      </c>
      <c r="BA351" t="s">
        <v>5514</v>
      </c>
      <c r="BB351">
        <f>SUMPRODUCT((Model_rxn!A$2:A$1901=AG351)*(Model_rxn!V$2:V$1901))</f>
        <v>1</v>
      </c>
      <c r="BC351">
        <v>0</v>
      </c>
      <c r="BD351">
        <v>0</v>
      </c>
    </row>
    <row r="352" spans="1:56">
      <c r="A352" s="1" t="s">
        <v>361</v>
      </c>
      <c r="B352" s="1">
        <v>1.6762420073508801E-4</v>
      </c>
      <c r="C352" s="1">
        <v>1.06909967588042E-4</v>
      </c>
      <c r="D352" s="1">
        <v>8.3580174473192495E-5</v>
      </c>
      <c r="E352" s="1">
        <v>2.93481944547433E-4</v>
      </c>
      <c r="F352" s="1">
        <v>1.64604055869312E-4</v>
      </c>
      <c r="G352" s="1">
        <v>3.31915038621258E-4</v>
      </c>
      <c r="H352" s="1"/>
      <c r="I352" s="1">
        <v>1.0258000000000005E-4</v>
      </c>
      <c r="J352" s="1">
        <v>1.0257999999999941E-4</v>
      </c>
      <c r="K352" s="1">
        <v>1.0258000000000019E-4</v>
      </c>
      <c r="L352" s="1">
        <v>1.0257999999999974E-4</v>
      </c>
      <c r="M352" s="1">
        <v>1.0257999999999992E-4</v>
      </c>
      <c r="N352" s="1">
        <v>1.0258000000000005E-4</v>
      </c>
      <c r="O352" s="1"/>
      <c r="P352" s="1">
        <v>1.0257999999999989E-4</v>
      </c>
      <c r="Q352" s="1">
        <v>4.1251808976184027E-19</v>
      </c>
      <c r="R352" s="1">
        <v>1.025799999999999E-4</v>
      </c>
      <c r="S352" s="1">
        <v>1.5629536774333929E-19</v>
      </c>
      <c r="T352" s="1">
        <f t="shared" si="61"/>
        <v>0.99999999999999989</v>
      </c>
      <c r="U352" s="1">
        <f t="shared" si="62"/>
        <v>0.96143178501554805</v>
      </c>
      <c r="V352" s="1" t="s">
        <v>1500</v>
      </c>
      <c r="W352" s="1" t="s">
        <v>6475</v>
      </c>
      <c r="X352" s="1">
        <f>SUMPRODUCT((Model_rxn!A$2:A$1901=Normalized_Fluxes!A352)*(Model_rxn!T$2:T$1901))</f>
        <v>0</v>
      </c>
      <c r="Y352" s="1">
        <f>SUMPRODUCT((Model_rxn!A$2:A$1901=Normalized_Fluxes!A352)*(Model_rxn!D$2:D$1901))</f>
        <v>0</v>
      </c>
      <c r="Z352" s="1">
        <f>SUMPRODUCT((Model_rxn!A$2:A$1901=Normalized_Fluxes!A352)*(Model_rxn!U$2:U$1901))</f>
        <v>0</v>
      </c>
      <c r="AA352" s="1">
        <f>SUMPRODUCT((Model_rxn!A$2:A$1901=Normalized_Fluxes!A352)*(Model_rxn!S$2:S$1901))</f>
        <v>0</v>
      </c>
      <c r="AB352" s="1">
        <f>SUMPRODUCT((Model_rxn!A$2:A$1901=Normalized_Fluxes!A352)*(Model_rxn!V$2:V$1901))</f>
        <v>1</v>
      </c>
      <c r="AC352" s="1">
        <f>SUMPRODUCT((Model_rxn!A$2:A$1901=Normalized_Fluxes!A352)*(Model_rxn!Z$2:Z$1901))</f>
        <v>0</v>
      </c>
      <c r="AD352" s="1">
        <f>SUMPRODUCT((Model_rxn!A$2:A$1901=Normalized_Fluxes!A352)*(Model_rxn!AA$2:AA$1901))</f>
        <v>0</v>
      </c>
      <c r="AE352" s="1"/>
      <c r="AF352" s="75"/>
      <c r="AG352" s="1" t="s">
        <v>382</v>
      </c>
      <c r="AH352" s="1">
        <v>0</v>
      </c>
      <c r="AI352" s="1">
        <v>0</v>
      </c>
      <c r="AJ352" s="1">
        <v>0</v>
      </c>
      <c r="AK352" s="1">
        <v>0</v>
      </c>
      <c r="AL352" s="1">
        <v>0</v>
      </c>
      <c r="AM352" s="1">
        <v>0</v>
      </c>
      <c r="AN352" s="1"/>
      <c r="AO352">
        <f t="shared" si="63"/>
        <v>0</v>
      </c>
      <c r="AP352">
        <f t="shared" si="64"/>
        <v>0</v>
      </c>
      <c r="AQ352">
        <f t="shared" si="65"/>
        <v>0</v>
      </c>
      <c r="AR352">
        <f t="shared" si="66"/>
        <v>0</v>
      </c>
      <c r="AS352">
        <f t="shared" si="67"/>
        <v>0</v>
      </c>
      <c r="AT352">
        <f t="shared" si="68"/>
        <v>0</v>
      </c>
      <c r="AV352">
        <f t="shared" si="69"/>
        <v>0</v>
      </c>
      <c r="AW352">
        <f t="shared" si="70"/>
        <v>0</v>
      </c>
      <c r="AX352">
        <f t="shared" si="71"/>
        <v>0</v>
      </c>
      <c r="AY352">
        <f t="shared" si="72"/>
        <v>0</v>
      </c>
      <c r="AZ352" t="s">
        <v>1548</v>
      </c>
      <c r="BA352" t="s">
        <v>6993</v>
      </c>
      <c r="BB352">
        <f>SUMPRODUCT((Model_rxn!A$2:A$1901=AG352)*(Model_rxn!V$2:V$1901))</f>
        <v>1</v>
      </c>
      <c r="BC352">
        <v>1</v>
      </c>
      <c r="BD352">
        <v>0</v>
      </c>
    </row>
    <row r="353" spans="1:56">
      <c r="A353" s="1" t="s">
        <v>362</v>
      </c>
      <c r="B353" s="1">
        <v>0</v>
      </c>
      <c r="C353" s="1">
        <v>6.6151566469093898E-2</v>
      </c>
      <c r="D353" s="1">
        <v>0</v>
      </c>
      <c r="E353" s="1">
        <v>0.108650662251655</v>
      </c>
      <c r="F353" s="1">
        <v>0</v>
      </c>
      <c r="G353" s="1">
        <v>0</v>
      </c>
      <c r="H353" s="1"/>
      <c r="I353" s="1">
        <v>0</v>
      </c>
      <c r="J353" s="1">
        <v>6.3472357549929859E-2</v>
      </c>
      <c r="K353" s="1">
        <v>0</v>
      </c>
      <c r="L353" s="1">
        <v>3.7976390510024736E-2</v>
      </c>
      <c r="M353" s="1">
        <v>0</v>
      </c>
      <c r="N353" s="1">
        <v>0</v>
      </c>
      <c r="O353" s="1"/>
      <c r="P353" s="1">
        <v>2.1157452516643287E-2</v>
      </c>
      <c r="Q353" s="1">
        <v>3.6645782717552179E-2</v>
      </c>
      <c r="R353" s="1">
        <v>1.2658796836674912E-2</v>
      </c>
      <c r="S353" s="1">
        <v>2.1925679283813133E-2</v>
      </c>
      <c r="T353" s="1">
        <f t="shared" si="61"/>
        <v>1.6713636208574083</v>
      </c>
      <c r="U353" s="1">
        <f t="shared" si="62"/>
        <v>0.75131902507328241</v>
      </c>
      <c r="V353" s="1" t="s">
        <v>1137</v>
      </c>
      <c r="W353" s="1" t="s">
        <v>3670</v>
      </c>
      <c r="X353" s="1">
        <f>SUMPRODUCT((Model_rxn!A$2:A$1901=Normalized_Fluxes!A353)*(Model_rxn!T$2:T$1901))</f>
        <v>0</v>
      </c>
      <c r="Y353" s="1">
        <f>SUMPRODUCT((Model_rxn!A$2:A$1901=Normalized_Fluxes!A353)*(Model_rxn!D$2:D$1901))</f>
        <v>0</v>
      </c>
      <c r="Z353" s="1">
        <f>SUMPRODUCT((Model_rxn!A$2:A$1901=Normalized_Fluxes!A353)*(Model_rxn!U$2:U$1901))</f>
        <v>0</v>
      </c>
      <c r="AA353" s="1">
        <f>SUMPRODUCT((Model_rxn!A$2:A$1901=Normalized_Fluxes!A353)*(Model_rxn!S$2:S$1901))</f>
        <v>0</v>
      </c>
      <c r="AB353" s="1">
        <f>SUMPRODUCT((Model_rxn!A$2:A$1901=Normalized_Fluxes!A353)*(Model_rxn!V$2:V$1901))</f>
        <v>1</v>
      </c>
      <c r="AC353" s="1">
        <f>SUMPRODUCT((Model_rxn!A$2:A$1901=Normalized_Fluxes!A353)*(Model_rxn!Z$2:Z$1901))</f>
        <v>0</v>
      </c>
      <c r="AD353" s="1">
        <f>SUMPRODUCT((Model_rxn!A$2:A$1901=Normalized_Fluxes!A353)*(Model_rxn!AA$2:AA$1901))</f>
        <v>0</v>
      </c>
      <c r="AE353" s="1"/>
      <c r="AF353" s="75"/>
      <c r="AG353" s="1" t="s">
        <v>383</v>
      </c>
      <c r="AH353" s="1">
        <v>0</v>
      </c>
      <c r="AI353" s="1">
        <v>0</v>
      </c>
      <c r="AJ353" s="1">
        <v>0</v>
      </c>
      <c r="AK353" s="1">
        <v>0</v>
      </c>
      <c r="AL353" s="1">
        <v>0</v>
      </c>
      <c r="AM353" s="1">
        <v>0</v>
      </c>
      <c r="AN353" s="1"/>
      <c r="AO353">
        <f t="shared" si="63"/>
        <v>0</v>
      </c>
      <c r="AP353">
        <f t="shared" si="64"/>
        <v>0</v>
      </c>
      <c r="AQ353">
        <f t="shared" si="65"/>
        <v>0</v>
      </c>
      <c r="AR353">
        <f t="shared" si="66"/>
        <v>0</v>
      </c>
      <c r="AS353">
        <f t="shared" si="67"/>
        <v>0</v>
      </c>
      <c r="AT353">
        <f t="shared" si="68"/>
        <v>0</v>
      </c>
      <c r="AV353">
        <f t="shared" si="69"/>
        <v>0</v>
      </c>
      <c r="AW353">
        <f t="shared" si="70"/>
        <v>0</v>
      </c>
      <c r="AX353">
        <f t="shared" si="71"/>
        <v>0</v>
      </c>
      <c r="AY353">
        <f t="shared" si="72"/>
        <v>0</v>
      </c>
      <c r="AZ353" t="s">
        <v>1548</v>
      </c>
      <c r="BA353" t="s">
        <v>6853</v>
      </c>
      <c r="BB353">
        <f>SUMPRODUCT((Model_rxn!A$2:A$1901=AG353)*(Model_rxn!V$2:V$1901))</f>
        <v>1</v>
      </c>
      <c r="BC353">
        <v>1</v>
      </c>
      <c r="BD353">
        <v>0</v>
      </c>
    </row>
    <row r="354" spans="1:56">
      <c r="A354" s="1" t="s">
        <v>363</v>
      </c>
      <c r="B354" s="1">
        <v>1.6531504581507699E-2</v>
      </c>
      <c r="C354" s="1">
        <v>1.05437198872095E-2</v>
      </c>
      <c r="D354" s="1">
        <v>8.2428792011341994E-3</v>
      </c>
      <c r="E354" s="1">
        <v>2.89439000480342E-2</v>
      </c>
      <c r="F354" s="1">
        <v>1.6233650581852999E-2</v>
      </c>
      <c r="G354" s="1">
        <v>3.27342648524791E-2</v>
      </c>
      <c r="H354" s="1"/>
      <c r="I354" s="1">
        <v>1.0116687999312776E-2</v>
      </c>
      <c r="J354" s="1">
        <v>1.0116687998612019E-2</v>
      </c>
      <c r="K354" s="1">
        <v>1.0116688003846543E-2</v>
      </c>
      <c r="L354" s="1">
        <v>1.0116688001048309E-2</v>
      </c>
      <c r="M354" s="1">
        <v>1.0116687999526629E-2</v>
      </c>
      <c r="N354" s="1">
        <v>1.0116688000988477E-2</v>
      </c>
      <c r="O354" s="1"/>
      <c r="P354" s="1">
        <v>1.0116688000590447E-2</v>
      </c>
      <c r="Q354" s="1">
        <v>2.8415475817990764E-12</v>
      </c>
      <c r="R354" s="1">
        <v>1.0116688000521139E-2</v>
      </c>
      <c r="S354" s="1">
        <v>8.6178986098947473E-13</v>
      </c>
      <c r="T354" s="1">
        <f t="shared" si="61"/>
        <v>1.0000000000068507</v>
      </c>
      <c r="U354" s="1">
        <f t="shared" si="62"/>
        <v>0.97091283776307069</v>
      </c>
      <c r="V354" s="1" t="s">
        <v>1243</v>
      </c>
      <c r="W354" s="1" t="s">
        <v>2041</v>
      </c>
      <c r="X354" s="1">
        <f>SUMPRODUCT((Model_rxn!A$2:A$1901=Normalized_Fluxes!A354)*(Model_rxn!T$2:T$1901))</f>
        <v>0</v>
      </c>
      <c r="Y354" s="1">
        <f>SUMPRODUCT((Model_rxn!A$2:A$1901=Normalized_Fluxes!A354)*(Model_rxn!D$2:D$1901))</f>
        <v>0</v>
      </c>
      <c r="Z354" s="1">
        <f>SUMPRODUCT((Model_rxn!A$2:A$1901=Normalized_Fluxes!A354)*(Model_rxn!U$2:U$1901))</f>
        <v>0</v>
      </c>
      <c r="AA354" s="1">
        <f>SUMPRODUCT((Model_rxn!A$2:A$1901=Normalized_Fluxes!A354)*(Model_rxn!S$2:S$1901))</f>
        <v>0</v>
      </c>
      <c r="AB354" s="1">
        <f>SUMPRODUCT((Model_rxn!A$2:A$1901=Normalized_Fluxes!A354)*(Model_rxn!V$2:V$1901))</f>
        <v>1</v>
      </c>
      <c r="AC354" s="1">
        <f>SUMPRODUCT((Model_rxn!A$2:A$1901=Normalized_Fluxes!A354)*(Model_rxn!Z$2:Z$1901))</f>
        <v>0</v>
      </c>
      <c r="AD354" s="1">
        <f>SUMPRODUCT((Model_rxn!A$2:A$1901=Normalized_Fluxes!A354)*(Model_rxn!AA$2:AA$1901))</f>
        <v>0</v>
      </c>
      <c r="AE354" s="1"/>
      <c r="AF354" s="75"/>
      <c r="AG354" s="1" t="s">
        <v>384</v>
      </c>
      <c r="AH354" s="1">
        <v>0</v>
      </c>
      <c r="AI354" s="1">
        <v>0</v>
      </c>
      <c r="AJ354" s="1">
        <v>0</v>
      </c>
      <c r="AK354" s="1">
        <v>0</v>
      </c>
      <c r="AL354" s="1">
        <v>0</v>
      </c>
      <c r="AM354" s="1">
        <v>0</v>
      </c>
      <c r="AN354" s="1"/>
      <c r="AO354">
        <f t="shared" si="63"/>
        <v>0</v>
      </c>
      <c r="AP354">
        <f t="shared" si="64"/>
        <v>0</v>
      </c>
      <c r="AQ354">
        <f t="shared" si="65"/>
        <v>0</v>
      </c>
      <c r="AR354">
        <f t="shared" si="66"/>
        <v>0</v>
      </c>
      <c r="AS354">
        <f t="shared" si="67"/>
        <v>0</v>
      </c>
      <c r="AT354">
        <f t="shared" si="68"/>
        <v>0</v>
      </c>
      <c r="AV354">
        <f t="shared" si="69"/>
        <v>0</v>
      </c>
      <c r="AW354">
        <f t="shared" si="70"/>
        <v>0</v>
      </c>
      <c r="AX354">
        <f t="shared" si="71"/>
        <v>0</v>
      </c>
      <c r="AY354">
        <f t="shared" si="72"/>
        <v>0</v>
      </c>
      <c r="AZ354" t="s">
        <v>1188</v>
      </c>
      <c r="BA354" t="s">
        <v>1760</v>
      </c>
      <c r="BB354">
        <f>SUMPRODUCT((Model_rxn!A$2:A$1901=AG354)*(Model_rxn!V$2:V$1901))</f>
        <v>1</v>
      </c>
      <c r="BC354">
        <v>0</v>
      </c>
      <c r="BD354">
        <v>0</v>
      </c>
    </row>
    <row r="355" spans="1:56">
      <c r="A355" s="1" t="s">
        <v>364</v>
      </c>
      <c r="B355" s="1">
        <v>0</v>
      </c>
      <c r="C355" s="1">
        <v>0</v>
      </c>
      <c r="D355" s="1">
        <v>0</v>
      </c>
      <c r="E355" s="1">
        <v>0</v>
      </c>
      <c r="F355" s="1">
        <v>0</v>
      </c>
      <c r="G355" s="1">
        <v>0</v>
      </c>
      <c r="H355" s="1"/>
      <c r="I355" s="1">
        <v>0</v>
      </c>
      <c r="J355" s="1">
        <v>0</v>
      </c>
      <c r="K355" s="1">
        <v>0</v>
      </c>
      <c r="L355" s="1">
        <v>0</v>
      </c>
      <c r="M355" s="1">
        <v>0</v>
      </c>
      <c r="N355" s="1">
        <v>0</v>
      </c>
      <c r="O355" s="1"/>
      <c r="P355" s="1">
        <v>0</v>
      </c>
      <c r="Q355" s="1">
        <v>0</v>
      </c>
      <c r="R355" s="1">
        <v>0</v>
      </c>
      <c r="S355" s="1">
        <v>0</v>
      </c>
      <c r="T355" s="1" t="str">
        <f t="shared" si="61"/>
        <v>NA</v>
      </c>
      <c r="U355" s="1" t="str">
        <f t="shared" si="62"/>
        <v>NA</v>
      </c>
      <c r="V355" s="1" t="s">
        <v>1188</v>
      </c>
      <c r="W355" s="1" t="s">
        <v>1632</v>
      </c>
      <c r="X355" s="1">
        <f>SUMPRODUCT((Model_rxn!A$2:A$1901=Normalized_Fluxes!A355)*(Model_rxn!T$2:T$1901))</f>
        <v>0</v>
      </c>
      <c r="Y355" s="1">
        <f>SUMPRODUCT((Model_rxn!A$2:A$1901=Normalized_Fluxes!A355)*(Model_rxn!D$2:D$1901))</f>
        <v>0</v>
      </c>
      <c r="Z355" s="1">
        <f>SUMPRODUCT((Model_rxn!A$2:A$1901=Normalized_Fluxes!A355)*(Model_rxn!U$2:U$1901))</f>
        <v>0</v>
      </c>
      <c r="AA355" s="1">
        <f>SUMPRODUCT((Model_rxn!A$2:A$1901=Normalized_Fluxes!A355)*(Model_rxn!S$2:S$1901))</f>
        <v>0</v>
      </c>
      <c r="AB355" s="1">
        <f>SUMPRODUCT((Model_rxn!A$2:A$1901=Normalized_Fluxes!A355)*(Model_rxn!V$2:V$1901))</f>
        <v>1</v>
      </c>
      <c r="AC355" s="1">
        <f>SUMPRODUCT((Model_rxn!A$2:A$1901=Normalized_Fluxes!A355)*(Model_rxn!Z$2:Z$1901))</f>
        <v>0</v>
      </c>
      <c r="AD355" s="1">
        <f>SUMPRODUCT((Model_rxn!A$2:A$1901=Normalized_Fluxes!A355)*(Model_rxn!AA$2:AA$1901))</f>
        <v>0</v>
      </c>
      <c r="AE355" s="1"/>
      <c r="AF355" s="75"/>
      <c r="AG355" s="1" t="s">
        <v>385</v>
      </c>
      <c r="AH355" s="1">
        <v>9.5505837115567194E-3</v>
      </c>
      <c r="AI355" s="1">
        <v>6.7465094515907998E-3</v>
      </c>
      <c r="AJ355" s="1">
        <v>7.8031129080338001E-3</v>
      </c>
      <c r="AK355" s="1">
        <v>3.3444408657881203E-2</v>
      </c>
      <c r="AL355" s="1">
        <v>3.1817782013406203E-2</v>
      </c>
      <c r="AM355" s="1">
        <v>3.3898095050258398E-2</v>
      </c>
      <c r="AN355" s="1"/>
      <c r="AO355">
        <f t="shared" si="63"/>
        <v>1.9610709300000116E-2</v>
      </c>
      <c r="AP355">
        <f t="shared" si="64"/>
        <v>2.0535386039999989E-2</v>
      </c>
      <c r="AQ355">
        <f t="shared" si="65"/>
        <v>2.0232889560000026E-2</v>
      </c>
      <c r="AR355">
        <f t="shared" si="66"/>
        <v>1.8007134209999973E-2</v>
      </c>
      <c r="AS355">
        <f t="shared" si="67"/>
        <v>1.8086195789999981E-2</v>
      </c>
      <c r="AT355">
        <f t="shared" si="68"/>
        <v>1.8041508810000002E-2</v>
      </c>
      <c r="AV355">
        <f t="shared" si="69"/>
        <v>2.0126328300000041E-2</v>
      </c>
      <c r="AW355">
        <f t="shared" si="70"/>
        <v>4.7145863548543279E-4</v>
      </c>
      <c r="AX355">
        <f t="shared" si="71"/>
        <v>1.8044946269999983E-2</v>
      </c>
      <c r="AY355">
        <f t="shared" si="72"/>
        <v>3.964272261668006E-5</v>
      </c>
      <c r="AZ355" t="s">
        <v>1243</v>
      </c>
      <c r="BA355" t="s">
        <v>1249</v>
      </c>
      <c r="BB355">
        <f>SUMPRODUCT((Model_rxn!A$2:A$1901=AG355)*(Model_rxn!V$2:V$1901))</f>
        <v>1</v>
      </c>
      <c r="BC355">
        <v>0</v>
      </c>
      <c r="BD355">
        <v>0</v>
      </c>
    </row>
    <row r="356" spans="1:56">
      <c r="A356" s="1" t="s">
        <v>365</v>
      </c>
      <c r="B356" s="1">
        <v>0.72007526414821199</v>
      </c>
      <c r="C356" s="1">
        <v>0.41543183742591</v>
      </c>
      <c r="D356" s="1">
        <v>0.35530560641729803</v>
      </c>
      <c r="E356" s="1">
        <v>2.1781870860927102</v>
      </c>
      <c r="F356" s="1">
        <v>1.8962164073550201</v>
      </c>
      <c r="G356" s="1">
        <v>2.26788756388415</v>
      </c>
      <c r="H356" s="1"/>
      <c r="I356" s="1">
        <v>0.44066024042112989</v>
      </c>
      <c r="J356" s="1">
        <v>0.39860640541355979</v>
      </c>
      <c r="K356" s="1">
        <v>0.43607529340557416</v>
      </c>
      <c r="L356" s="1">
        <v>0.76133620974859384</v>
      </c>
      <c r="M356" s="1">
        <v>1.1817076926762535</v>
      </c>
      <c r="N356" s="1">
        <v>0.70090197560676748</v>
      </c>
      <c r="O356" s="1"/>
      <c r="P356" s="1">
        <v>0.42511397974675463</v>
      </c>
      <c r="Q356" s="1">
        <v>2.3070415201210618E-2</v>
      </c>
      <c r="R356" s="1">
        <v>0.88131529267720499</v>
      </c>
      <c r="S356" s="1">
        <v>0.26189648651130926</v>
      </c>
      <c r="T356" s="1">
        <f t="shared" si="61"/>
        <v>0.48236310351017481</v>
      </c>
      <c r="U356" s="1">
        <f t="shared" si="62"/>
        <v>9.3411929573976538E-2</v>
      </c>
      <c r="V356" s="1" t="s">
        <v>1137</v>
      </c>
      <c r="W356" s="1" t="s">
        <v>7628</v>
      </c>
      <c r="X356" s="1">
        <f>SUMPRODUCT((Model_rxn!A$2:A$1901=Normalized_Fluxes!A356)*(Model_rxn!T$2:T$1901))</f>
        <v>0</v>
      </c>
      <c r="Y356" s="1">
        <f>SUMPRODUCT((Model_rxn!A$2:A$1901=Normalized_Fluxes!A356)*(Model_rxn!D$2:D$1901))</f>
        <v>0</v>
      </c>
      <c r="Z356" s="1">
        <f>SUMPRODUCT((Model_rxn!A$2:A$1901=Normalized_Fluxes!A356)*(Model_rxn!U$2:U$1901))</f>
        <v>0</v>
      </c>
      <c r="AA356" s="1">
        <f>SUMPRODUCT((Model_rxn!A$2:A$1901=Normalized_Fluxes!A356)*(Model_rxn!S$2:S$1901))</f>
        <v>0</v>
      </c>
      <c r="AB356" s="1">
        <f>SUMPRODUCT((Model_rxn!A$2:A$1901=Normalized_Fluxes!A356)*(Model_rxn!V$2:V$1901))</f>
        <v>1</v>
      </c>
      <c r="AC356" s="1">
        <f>SUMPRODUCT((Model_rxn!A$2:A$1901=Normalized_Fluxes!A356)*(Model_rxn!Z$2:Z$1901))</f>
        <v>0</v>
      </c>
      <c r="AD356" s="1">
        <f>SUMPRODUCT((Model_rxn!A$2:A$1901=Normalized_Fluxes!A356)*(Model_rxn!AA$2:AA$1901))</f>
        <v>0</v>
      </c>
      <c r="AE356" s="1"/>
      <c r="AF356" s="75"/>
      <c r="AG356" s="1" t="s">
        <v>386</v>
      </c>
      <c r="AH356" s="1">
        <v>0</v>
      </c>
      <c r="AI356" s="1">
        <v>0</v>
      </c>
      <c r="AJ356" s="1">
        <v>0</v>
      </c>
      <c r="AK356" s="1">
        <v>0</v>
      </c>
      <c r="AL356" s="1">
        <v>0</v>
      </c>
      <c r="AM356" s="1">
        <v>0</v>
      </c>
      <c r="AN356" s="1"/>
      <c r="AO356">
        <f t="shared" si="63"/>
        <v>0</v>
      </c>
      <c r="AP356">
        <f t="shared" si="64"/>
        <v>0</v>
      </c>
      <c r="AQ356">
        <f t="shared" si="65"/>
        <v>0</v>
      </c>
      <c r="AR356">
        <f t="shared" si="66"/>
        <v>0</v>
      </c>
      <c r="AS356">
        <f t="shared" si="67"/>
        <v>0</v>
      </c>
      <c r="AT356">
        <f t="shared" si="68"/>
        <v>0</v>
      </c>
      <c r="AV356">
        <f t="shared" si="69"/>
        <v>0</v>
      </c>
      <c r="AW356">
        <f t="shared" si="70"/>
        <v>0</v>
      </c>
      <c r="AX356">
        <f t="shared" si="71"/>
        <v>0</v>
      </c>
      <c r="AY356">
        <f t="shared" si="72"/>
        <v>0</v>
      </c>
      <c r="AZ356" t="s">
        <v>1552</v>
      </c>
      <c r="BA356" t="s">
        <v>2678</v>
      </c>
      <c r="BB356">
        <f>SUMPRODUCT((Model_rxn!A$2:A$1901=AG356)*(Model_rxn!V$2:V$1901))</f>
        <v>0</v>
      </c>
      <c r="BC356">
        <v>0</v>
      </c>
      <c r="BD356">
        <v>1</v>
      </c>
    </row>
    <row r="357" spans="1:56">
      <c r="A357" s="1" t="s">
        <v>366</v>
      </c>
      <c r="B357" s="1">
        <v>0</v>
      </c>
      <c r="C357" s="1">
        <v>0</v>
      </c>
      <c r="D357" s="1">
        <v>0</v>
      </c>
      <c r="E357" s="1">
        <v>0</v>
      </c>
      <c r="F357" s="1">
        <v>0</v>
      </c>
      <c r="G357" s="1">
        <v>0</v>
      </c>
      <c r="H357" s="1"/>
      <c r="I357" s="1">
        <v>0</v>
      </c>
      <c r="J357" s="1">
        <v>0</v>
      </c>
      <c r="K357" s="1">
        <v>0</v>
      </c>
      <c r="L357" s="1">
        <v>0</v>
      </c>
      <c r="M357" s="1">
        <v>0</v>
      </c>
      <c r="N357" s="1">
        <v>0</v>
      </c>
      <c r="O357" s="1"/>
      <c r="P357" s="1">
        <v>0</v>
      </c>
      <c r="Q357" s="1">
        <v>0</v>
      </c>
      <c r="R357" s="1">
        <v>0</v>
      </c>
      <c r="S357" s="1">
        <v>0</v>
      </c>
      <c r="T357" s="1" t="str">
        <f t="shared" si="61"/>
        <v>NA</v>
      </c>
      <c r="U357" s="1" t="str">
        <f t="shared" si="62"/>
        <v>NA</v>
      </c>
      <c r="V357" s="1" t="s">
        <v>4035</v>
      </c>
      <c r="W357" s="1" t="s">
        <v>4212</v>
      </c>
      <c r="X357" s="1">
        <f>SUMPRODUCT((Model_rxn!A$2:A$1901=Normalized_Fluxes!A357)*(Model_rxn!T$2:T$1901))</f>
        <v>0</v>
      </c>
      <c r="Y357" s="1">
        <f>SUMPRODUCT((Model_rxn!A$2:A$1901=Normalized_Fluxes!A357)*(Model_rxn!D$2:D$1901))</f>
        <v>1</v>
      </c>
      <c r="Z357" s="1">
        <f>SUMPRODUCT((Model_rxn!A$2:A$1901=Normalized_Fluxes!A357)*(Model_rxn!U$2:U$1901))</f>
        <v>0</v>
      </c>
      <c r="AA357" s="1">
        <f>SUMPRODUCT((Model_rxn!A$2:A$1901=Normalized_Fluxes!A357)*(Model_rxn!S$2:S$1901))</f>
        <v>0</v>
      </c>
      <c r="AB357" s="1">
        <f>SUMPRODUCT((Model_rxn!A$2:A$1901=Normalized_Fluxes!A357)*(Model_rxn!V$2:V$1901))</f>
        <v>1</v>
      </c>
      <c r="AC357" s="1">
        <f>SUMPRODUCT((Model_rxn!A$2:A$1901=Normalized_Fluxes!A357)*(Model_rxn!Z$2:Z$1901))</f>
        <v>0</v>
      </c>
      <c r="AD357" s="1">
        <f>SUMPRODUCT((Model_rxn!A$2:A$1901=Normalized_Fluxes!A357)*(Model_rxn!AA$2:AA$1901))</f>
        <v>0</v>
      </c>
      <c r="AE357" s="1"/>
      <c r="AF357" s="75"/>
      <c r="AG357" s="1" t="s">
        <v>387</v>
      </c>
      <c r="AH357" s="1">
        <v>0</v>
      </c>
      <c r="AI357" s="1">
        <v>0</v>
      </c>
      <c r="AJ357" s="1">
        <v>0</v>
      </c>
      <c r="AK357" s="1">
        <v>0</v>
      </c>
      <c r="AL357" s="1">
        <v>0</v>
      </c>
      <c r="AM357" s="1">
        <v>0</v>
      </c>
      <c r="AN357" s="1"/>
      <c r="AO357">
        <f t="shared" si="63"/>
        <v>0</v>
      </c>
      <c r="AP357">
        <f t="shared" si="64"/>
        <v>0</v>
      </c>
      <c r="AQ357">
        <f t="shared" si="65"/>
        <v>0</v>
      </c>
      <c r="AR357">
        <f t="shared" si="66"/>
        <v>0</v>
      </c>
      <c r="AS357">
        <f t="shared" si="67"/>
        <v>0</v>
      </c>
      <c r="AT357">
        <f t="shared" si="68"/>
        <v>0</v>
      </c>
      <c r="AV357">
        <f t="shared" si="69"/>
        <v>0</v>
      </c>
      <c r="AW357">
        <f t="shared" si="70"/>
        <v>0</v>
      </c>
      <c r="AX357">
        <f t="shared" si="71"/>
        <v>0</v>
      </c>
      <c r="AY357">
        <f t="shared" si="72"/>
        <v>0</v>
      </c>
      <c r="AZ357" t="s">
        <v>1552</v>
      </c>
      <c r="BA357" t="s">
        <v>2318</v>
      </c>
      <c r="BB357">
        <f>SUMPRODUCT((Model_rxn!A$2:A$1901=AG357)*(Model_rxn!V$2:V$1901))</f>
        <v>0</v>
      </c>
      <c r="BC357">
        <v>0</v>
      </c>
      <c r="BD357">
        <v>1</v>
      </c>
    </row>
    <row r="358" spans="1:56">
      <c r="A358" s="1" t="s">
        <v>367</v>
      </c>
      <c r="B358" s="1">
        <v>0.20040526849037399</v>
      </c>
      <c r="C358" s="1">
        <v>0.17600550381033001</v>
      </c>
      <c r="D358" s="1">
        <v>0.14870084575813</v>
      </c>
      <c r="E358" s="1">
        <v>0.14470198675496601</v>
      </c>
      <c r="F358" s="1">
        <v>0.135210396039604</v>
      </c>
      <c r="G358" s="1">
        <v>0.178769165247018</v>
      </c>
      <c r="H358" s="1"/>
      <c r="I358" s="1">
        <v>0.1226408379672551</v>
      </c>
      <c r="J358" s="1">
        <v>0.16887709339164539</v>
      </c>
      <c r="K358" s="1">
        <v>0.18250419856160366</v>
      </c>
      <c r="L358" s="1">
        <v>5.0577318561160559E-2</v>
      </c>
      <c r="M358" s="1">
        <v>8.4262093983605194E-2</v>
      </c>
      <c r="N358" s="1">
        <v>5.5249503147594414E-2</v>
      </c>
      <c r="O358" s="1"/>
      <c r="P358" s="1">
        <v>0.15800737664016803</v>
      </c>
      <c r="Q358" s="1">
        <v>3.1377038453386054E-2</v>
      </c>
      <c r="R358" s="1">
        <v>6.3362971897453393E-2</v>
      </c>
      <c r="S358" s="1">
        <v>1.824930971794099E-2</v>
      </c>
      <c r="T358" s="1">
        <f t="shared" si="61"/>
        <v>2.4936863267065048</v>
      </c>
      <c r="U358" s="1">
        <f t="shared" si="62"/>
        <v>1.7482711606247366E-2</v>
      </c>
      <c r="V358" s="1" t="s">
        <v>1552</v>
      </c>
      <c r="W358" s="1" t="s">
        <v>2318</v>
      </c>
      <c r="X358" s="1">
        <f>SUMPRODUCT((Model_rxn!A$2:A$1901=Normalized_Fluxes!A358)*(Model_rxn!T$2:T$1901))</f>
        <v>0</v>
      </c>
      <c r="Y358" s="1">
        <f>SUMPRODUCT((Model_rxn!A$2:A$1901=Normalized_Fluxes!A358)*(Model_rxn!D$2:D$1901))</f>
        <v>1</v>
      </c>
      <c r="Z358" s="1">
        <f>SUMPRODUCT((Model_rxn!A$2:A$1901=Normalized_Fluxes!A358)*(Model_rxn!U$2:U$1901))</f>
        <v>1</v>
      </c>
      <c r="AA358" s="1">
        <f>SUMPRODUCT((Model_rxn!A$2:A$1901=Normalized_Fluxes!A358)*(Model_rxn!S$2:S$1901))</f>
        <v>1</v>
      </c>
      <c r="AB358" s="1">
        <f>SUMPRODUCT((Model_rxn!A$2:A$1901=Normalized_Fluxes!A358)*(Model_rxn!V$2:V$1901))</f>
        <v>0</v>
      </c>
      <c r="AC358" s="1">
        <f>SUMPRODUCT((Model_rxn!A$2:A$1901=Normalized_Fluxes!A358)*(Model_rxn!Z$2:Z$1901))</f>
        <v>0</v>
      </c>
      <c r="AD358" s="1">
        <f>SUMPRODUCT((Model_rxn!A$2:A$1901=Normalized_Fluxes!A358)*(Model_rxn!AA$2:AA$1901))</f>
        <v>0</v>
      </c>
      <c r="AE358" s="1"/>
      <c r="AF358" s="75"/>
      <c r="AG358" s="1" t="s">
        <v>388</v>
      </c>
      <c r="AH358" s="1">
        <v>6.19695034984033E-2</v>
      </c>
      <c r="AI358" s="1">
        <v>5.5078669238878303E-2</v>
      </c>
      <c r="AJ358" s="1">
        <v>7.6560993591561197E-2</v>
      </c>
      <c r="AK358" s="1">
        <v>0.266209181258873</v>
      </c>
      <c r="AL358" s="1">
        <v>7.7528625954198405E-2</v>
      </c>
      <c r="AM358" s="1">
        <v>0.132162346521145</v>
      </c>
      <c r="AN358" s="1"/>
      <c r="AO358">
        <f t="shared" si="63"/>
        <v>0.12724519833295531</v>
      </c>
      <c r="AP358">
        <f t="shared" si="64"/>
        <v>0.16765139714184177</v>
      </c>
      <c r="AQ358">
        <f t="shared" si="65"/>
        <v>0.19851694396823116</v>
      </c>
      <c r="AR358">
        <f t="shared" si="66"/>
        <v>0.14333231314984263</v>
      </c>
      <c r="AS358">
        <f t="shared" si="67"/>
        <v>4.406963086699444E-2</v>
      </c>
      <c r="AT358">
        <f t="shared" si="68"/>
        <v>7.0340475934600785E-2</v>
      </c>
      <c r="AV358">
        <f t="shared" si="69"/>
        <v>0.16447117981434276</v>
      </c>
      <c r="AW358">
        <f t="shared" si="70"/>
        <v>3.57421427472173E-2</v>
      </c>
      <c r="AX358">
        <f t="shared" si="71"/>
        <v>8.5914139983812629E-2</v>
      </c>
      <c r="AY358">
        <f t="shared" si="72"/>
        <v>5.1431257834459961E-2</v>
      </c>
      <c r="AZ358" t="s">
        <v>1137</v>
      </c>
      <c r="BA358" t="s">
        <v>1187</v>
      </c>
      <c r="BB358">
        <f>SUMPRODUCT((Model_rxn!A$2:A$1901=AG358)*(Model_rxn!V$2:V$1901))</f>
        <v>1</v>
      </c>
      <c r="BC358">
        <v>0</v>
      </c>
      <c r="BD358">
        <v>0</v>
      </c>
    </row>
    <row r="359" spans="1:56">
      <c r="A359" s="1" t="s">
        <v>389</v>
      </c>
      <c r="B359" s="1">
        <v>0.85576783904980402</v>
      </c>
      <c r="C359" s="1">
        <v>0.57551862827676803</v>
      </c>
      <c r="D359" s="1">
        <v>0.37601360188273197</v>
      </c>
      <c r="E359" s="1">
        <v>1.19257036423368</v>
      </c>
      <c r="F359" s="1">
        <v>0.85528642150165901</v>
      </c>
      <c r="G359" s="1">
        <v>0.89171635433740404</v>
      </c>
      <c r="H359" s="1"/>
      <c r="I359" s="1">
        <v>0.52369923044980327</v>
      </c>
      <c r="J359" s="1">
        <v>0.55220951068021695</v>
      </c>
      <c r="K359" s="1">
        <v>0.46149072461558605</v>
      </c>
      <c r="L359" s="1">
        <v>0.41683609583457282</v>
      </c>
      <c r="M359" s="1">
        <v>0.53300801522957542</v>
      </c>
      <c r="N359" s="1">
        <v>0.27558939181513925</v>
      </c>
      <c r="O359" s="1"/>
      <c r="P359" s="1">
        <v>0.51246648858186872</v>
      </c>
      <c r="Q359" s="1">
        <v>4.6390790073718345E-2</v>
      </c>
      <c r="R359" s="1">
        <v>0.40847783429309587</v>
      </c>
      <c r="S359" s="1">
        <v>0.12891269263397837</v>
      </c>
      <c r="T359" s="1">
        <f t="shared" si="61"/>
        <v>1.2545760028049837</v>
      </c>
      <c r="U359" s="1">
        <f t="shared" si="62"/>
        <v>0.29587178849109363</v>
      </c>
      <c r="V359" s="1" t="s">
        <v>1552</v>
      </c>
      <c r="W359" s="1" t="s">
        <v>2678</v>
      </c>
      <c r="X359" s="1">
        <f>SUMPRODUCT((Model_rxn!A$2:A$1901=Normalized_Fluxes!A359)*(Model_rxn!T$2:T$1901))</f>
        <v>0</v>
      </c>
      <c r="Y359" s="1">
        <f>SUMPRODUCT((Model_rxn!A$2:A$1901=Normalized_Fluxes!A359)*(Model_rxn!D$2:D$1901))</f>
        <v>1</v>
      </c>
      <c r="Z359" s="1">
        <f>SUMPRODUCT((Model_rxn!A$2:A$1901=Normalized_Fluxes!A359)*(Model_rxn!U$2:U$1901))</f>
        <v>1</v>
      </c>
      <c r="AA359" s="1">
        <f>SUMPRODUCT((Model_rxn!A$2:A$1901=Normalized_Fluxes!A359)*(Model_rxn!S$2:S$1901))</f>
        <v>1</v>
      </c>
      <c r="AB359" s="1">
        <f>SUMPRODUCT((Model_rxn!A$2:A$1901=Normalized_Fluxes!A359)*(Model_rxn!V$2:V$1901))</f>
        <v>0</v>
      </c>
      <c r="AC359" s="1">
        <f>SUMPRODUCT((Model_rxn!A$2:A$1901=Normalized_Fluxes!A359)*(Model_rxn!Z$2:Z$1901))</f>
        <v>0</v>
      </c>
      <c r="AD359" s="1">
        <f>SUMPRODUCT((Model_rxn!A$2:A$1901=Normalized_Fluxes!A359)*(Model_rxn!AA$2:AA$1901))</f>
        <v>0</v>
      </c>
      <c r="AE359" s="1"/>
      <c r="AF359" s="75"/>
      <c r="AG359" s="1" t="s">
        <v>390</v>
      </c>
      <c r="AH359" s="1">
        <v>0</v>
      </c>
      <c r="AI359" s="1">
        <v>0</v>
      </c>
      <c r="AJ359" s="1">
        <v>0</v>
      </c>
      <c r="AK359" s="1">
        <v>0</v>
      </c>
      <c r="AL359" s="1">
        <v>0</v>
      </c>
      <c r="AM359" s="1">
        <v>0</v>
      </c>
      <c r="AN359" s="1"/>
      <c r="AO359">
        <f t="shared" si="63"/>
        <v>0</v>
      </c>
      <c r="AP359">
        <f t="shared" si="64"/>
        <v>0</v>
      </c>
      <c r="AQ359">
        <f t="shared" si="65"/>
        <v>0</v>
      </c>
      <c r="AR359">
        <f t="shared" si="66"/>
        <v>0</v>
      </c>
      <c r="AS359">
        <f t="shared" si="67"/>
        <v>0</v>
      </c>
      <c r="AT359">
        <f t="shared" si="68"/>
        <v>0</v>
      </c>
      <c r="AV359">
        <f t="shared" si="69"/>
        <v>0</v>
      </c>
      <c r="AW359">
        <f t="shared" si="70"/>
        <v>0</v>
      </c>
      <c r="AX359">
        <f t="shared" si="71"/>
        <v>0</v>
      </c>
      <c r="AY359">
        <f t="shared" si="72"/>
        <v>0</v>
      </c>
      <c r="AZ359" t="s">
        <v>1188</v>
      </c>
      <c r="BA359" t="s">
        <v>1632</v>
      </c>
      <c r="BB359">
        <f>SUMPRODUCT((Model_rxn!A$2:A$1901=AG359)*(Model_rxn!V$2:V$1901))</f>
        <v>1</v>
      </c>
      <c r="BC359">
        <v>0</v>
      </c>
      <c r="BD359">
        <v>0</v>
      </c>
    </row>
    <row r="360" spans="1:56">
      <c r="A360" s="1" t="s">
        <v>391</v>
      </c>
      <c r="B360" s="1">
        <v>0.49573020698153403</v>
      </c>
      <c r="C360" s="1">
        <v>0.42072396275761997</v>
      </c>
      <c r="D360" s="1">
        <v>0.20381027116673001</v>
      </c>
      <c r="E360" s="1">
        <v>0.36992963576631099</v>
      </c>
      <c r="F360" s="1">
        <v>0.17901343705307199</v>
      </c>
      <c r="G360" s="1">
        <v>0.27416950596671003</v>
      </c>
      <c r="H360" s="1"/>
      <c r="I360" s="1">
        <v>0.30336911024280977</v>
      </c>
      <c r="J360" s="1">
        <v>0.40368419403116224</v>
      </c>
      <c r="K360" s="1">
        <v>0.25014134928599446</v>
      </c>
      <c r="L360" s="1">
        <v>0.12930056769054482</v>
      </c>
      <c r="M360" s="1">
        <v>0.11155981713769945</v>
      </c>
      <c r="N360" s="1">
        <v>8.4733454798826532E-2</v>
      </c>
      <c r="O360" s="1"/>
      <c r="P360" s="1">
        <v>0.31906488451998882</v>
      </c>
      <c r="Q360" s="1">
        <v>7.7965500644386357E-2</v>
      </c>
      <c r="R360" s="1">
        <v>0.10853127987569028</v>
      </c>
      <c r="S360" s="1">
        <v>2.2437377661757241E-2</v>
      </c>
      <c r="T360" s="1">
        <f t="shared" si="61"/>
        <v>2.9398426415448142</v>
      </c>
      <c r="U360" s="1">
        <f t="shared" si="62"/>
        <v>3.4495744321841194E-2</v>
      </c>
      <c r="V360" s="1" t="s">
        <v>1552</v>
      </c>
      <c r="W360" s="1" t="s">
        <v>2678</v>
      </c>
      <c r="X360" s="1">
        <f>SUMPRODUCT((Model_rxn!A$2:A$1901=Normalized_Fluxes!A360)*(Model_rxn!T$2:T$1901))</f>
        <v>0</v>
      </c>
      <c r="Y360" s="1">
        <f>SUMPRODUCT((Model_rxn!A$2:A$1901=Normalized_Fluxes!A360)*(Model_rxn!D$2:D$1901))</f>
        <v>1</v>
      </c>
      <c r="Z360" s="1">
        <f>SUMPRODUCT((Model_rxn!A$2:A$1901=Normalized_Fluxes!A360)*(Model_rxn!U$2:U$1901))</f>
        <v>1</v>
      </c>
      <c r="AA360" s="1">
        <f>SUMPRODUCT((Model_rxn!A$2:A$1901=Normalized_Fluxes!A360)*(Model_rxn!S$2:S$1901))</f>
        <v>1</v>
      </c>
      <c r="AB360" s="1">
        <f>SUMPRODUCT((Model_rxn!A$2:A$1901=Normalized_Fluxes!A360)*(Model_rxn!V$2:V$1901))</f>
        <v>0</v>
      </c>
      <c r="AC360" s="1">
        <f>SUMPRODUCT((Model_rxn!A$2:A$1901=Normalized_Fluxes!A360)*(Model_rxn!Z$2:Z$1901))</f>
        <v>0</v>
      </c>
      <c r="AD360" s="1">
        <f>SUMPRODUCT((Model_rxn!A$2:A$1901=Normalized_Fluxes!A360)*(Model_rxn!AA$2:AA$1901))</f>
        <v>0</v>
      </c>
      <c r="AE360" s="1"/>
      <c r="AF360" s="75"/>
      <c r="AG360" s="1" t="s">
        <v>392</v>
      </c>
      <c r="AH360" s="1">
        <v>0</v>
      </c>
      <c r="AI360" s="1">
        <v>0</v>
      </c>
      <c r="AJ360" s="1">
        <v>0</v>
      </c>
      <c r="AK360" s="1">
        <v>0</v>
      </c>
      <c r="AL360" s="1">
        <v>0</v>
      </c>
      <c r="AM360" s="1">
        <v>0</v>
      </c>
      <c r="AN360" s="1"/>
      <c r="AO360">
        <f t="shared" si="63"/>
        <v>0</v>
      </c>
      <c r="AP360">
        <f t="shared" si="64"/>
        <v>0</v>
      </c>
      <c r="AQ360">
        <f t="shared" si="65"/>
        <v>0</v>
      </c>
      <c r="AR360">
        <f t="shared" si="66"/>
        <v>0</v>
      </c>
      <c r="AS360">
        <f t="shared" si="67"/>
        <v>0</v>
      </c>
      <c r="AT360">
        <f t="shared" si="68"/>
        <v>0</v>
      </c>
      <c r="AV360">
        <f t="shared" si="69"/>
        <v>0</v>
      </c>
      <c r="AW360">
        <f t="shared" si="70"/>
        <v>0</v>
      </c>
      <c r="AX360">
        <f t="shared" si="71"/>
        <v>0</v>
      </c>
      <c r="AY360">
        <f t="shared" si="72"/>
        <v>0</v>
      </c>
      <c r="AZ360" t="s">
        <v>1552</v>
      </c>
      <c r="BA360" t="s">
        <v>2318</v>
      </c>
      <c r="BB360">
        <f>SUMPRODUCT((Model_rxn!A$2:A$1901=AG360)*(Model_rxn!V$2:V$1901))</f>
        <v>0</v>
      </c>
      <c r="BC360">
        <v>0</v>
      </c>
      <c r="BD360">
        <v>1</v>
      </c>
    </row>
    <row r="361" spans="1:56">
      <c r="A361" s="1" t="s">
        <v>368</v>
      </c>
      <c r="B361" s="1">
        <v>3.3072803589520898</v>
      </c>
      <c r="C361" s="1">
        <v>2.30736663844199</v>
      </c>
      <c r="D361" s="1">
        <v>1.7438311971401099</v>
      </c>
      <c r="E361" s="1">
        <v>0</v>
      </c>
      <c r="F361" s="1">
        <v>0</v>
      </c>
      <c r="G361" s="1">
        <v>0</v>
      </c>
      <c r="H361" s="1"/>
      <c r="I361" s="1">
        <v>2.0239369836427779</v>
      </c>
      <c r="J361" s="1">
        <v>2.2139158313415486</v>
      </c>
      <c r="K361" s="1">
        <v>2.1402468388003602</v>
      </c>
      <c r="L361" s="1">
        <v>0</v>
      </c>
      <c r="M361" s="1">
        <v>0</v>
      </c>
      <c r="N361" s="1">
        <v>0</v>
      </c>
      <c r="O361" s="1"/>
      <c r="P361" s="1">
        <v>2.1260332179282289</v>
      </c>
      <c r="Q361" s="1">
        <v>9.5783667224431823E-2</v>
      </c>
      <c r="R361" s="1">
        <v>0</v>
      </c>
      <c r="S361" s="1">
        <v>0</v>
      </c>
      <c r="T361" s="1" t="str">
        <f t="shared" si="61"/>
        <v>NA</v>
      </c>
      <c r="U361" s="1" t="str">
        <f t="shared" si="62"/>
        <v>NA</v>
      </c>
      <c r="V361" s="1" t="s">
        <v>1188</v>
      </c>
      <c r="W361" s="1" t="s">
        <v>1760</v>
      </c>
      <c r="X361" s="1">
        <f>SUMPRODUCT((Model_rxn!A$2:A$1901=Normalized_Fluxes!A361)*(Model_rxn!T$2:T$1901))</f>
        <v>0</v>
      </c>
      <c r="Y361" s="1">
        <f>SUMPRODUCT((Model_rxn!A$2:A$1901=Normalized_Fluxes!A361)*(Model_rxn!D$2:D$1901))</f>
        <v>0</v>
      </c>
      <c r="Z361" s="1">
        <f>SUMPRODUCT((Model_rxn!A$2:A$1901=Normalized_Fluxes!A361)*(Model_rxn!U$2:U$1901))</f>
        <v>0</v>
      </c>
      <c r="AA361" s="1">
        <f>SUMPRODUCT((Model_rxn!A$2:A$1901=Normalized_Fluxes!A361)*(Model_rxn!S$2:S$1901))</f>
        <v>0</v>
      </c>
      <c r="AB361" s="1">
        <f>SUMPRODUCT((Model_rxn!A$2:A$1901=Normalized_Fluxes!A361)*(Model_rxn!V$2:V$1901))</f>
        <v>1</v>
      </c>
      <c r="AC361" s="1">
        <f>SUMPRODUCT((Model_rxn!A$2:A$1901=Normalized_Fluxes!A361)*(Model_rxn!Z$2:Z$1901))</f>
        <v>0</v>
      </c>
      <c r="AD361" s="1">
        <f>SUMPRODUCT((Model_rxn!A$2:A$1901=Normalized_Fluxes!A361)*(Model_rxn!AA$2:AA$1901))</f>
        <v>0</v>
      </c>
      <c r="AE361" s="1"/>
      <c r="AF361" s="75"/>
      <c r="AG361" s="1" t="s">
        <v>393</v>
      </c>
      <c r="AH361" s="1">
        <v>5.0702321034008499E-2</v>
      </c>
      <c r="AI361" s="1">
        <v>2.9394167464569201E-2</v>
      </c>
      <c r="AJ361" s="1">
        <v>0</v>
      </c>
      <c r="AK361" s="1">
        <v>0</v>
      </c>
      <c r="AL361" s="1">
        <v>0.19083969465648801</v>
      </c>
      <c r="AM361" s="1">
        <v>0</v>
      </c>
      <c r="AN361" s="2"/>
      <c r="AO361">
        <f t="shared" si="63"/>
        <v>0.10410970770614315</v>
      </c>
      <c r="AP361">
        <f t="shared" si="64"/>
        <v>8.9471537917582694E-2</v>
      </c>
      <c r="AQ361">
        <f t="shared" si="65"/>
        <v>0</v>
      </c>
      <c r="AR361">
        <f t="shared" si="66"/>
        <v>0</v>
      </c>
      <c r="AS361">
        <f t="shared" si="67"/>
        <v>0.10847909136490919</v>
      </c>
      <c r="AT361">
        <f t="shared" si="68"/>
        <v>0</v>
      </c>
      <c r="AV361">
        <f t="shared" si="69"/>
        <v>6.4527081874575287E-2</v>
      </c>
      <c r="AW361">
        <f t="shared" si="70"/>
        <v>5.6359357919743794E-2</v>
      </c>
      <c r="AX361">
        <f t="shared" si="71"/>
        <v>3.6159697121636393E-2</v>
      </c>
      <c r="AY361">
        <f t="shared" si="72"/>
        <v>6.2630432600976324E-2</v>
      </c>
      <c r="AZ361" t="s">
        <v>1137</v>
      </c>
      <c r="BA361" t="s">
        <v>1187</v>
      </c>
      <c r="BB361">
        <f>SUMPRODUCT((Model_rxn!A$2:A$1901=AG361)*(Model_rxn!V$2:V$1901))</f>
        <v>1</v>
      </c>
      <c r="BC361">
        <v>0</v>
      </c>
      <c r="BD361">
        <v>0</v>
      </c>
    </row>
    <row r="362" spans="1:56">
      <c r="A362" s="1" t="s">
        <v>369</v>
      </c>
      <c r="B362" s="1">
        <v>0.29309596182429198</v>
      </c>
      <c r="C362" s="1">
        <v>0.166040431839064</v>
      </c>
      <c r="D362" s="1">
        <v>0.165663963751285</v>
      </c>
      <c r="E362" s="1">
        <v>0.31591557402862203</v>
      </c>
      <c r="F362" s="1">
        <v>0.31272100424394</v>
      </c>
      <c r="G362" s="1">
        <v>0.30478066438808998</v>
      </c>
      <c r="H362" s="1"/>
      <c r="I362" s="1">
        <v>0.17936421848448733</v>
      </c>
      <c r="J362" s="1">
        <v>0.1593156174518959</v>
      </c>
      <c r="K362" s="1">
        <v>0.20332344971423144</v>
      </c>
      <c r="L362" s="1">
        <v>0.11042116963559356</v>
      </c>
      <c r="M362" s="1">
        <v>0.19488535957347566</v>
      </c>
      <c r="N362" s="1">
        <v>9.4193986156214826E-2</v>
      </c>
      <c r="O362" s="1"/>
      <c r="P362" s="1">
        <v>0.18066776188353825</v>
      </c>
      <c r="Q362" s="1">
        <v>2.2032856014424732E-2</v>
      </c>
      <c r="R362" s="1">
        <v>0.13316683845509467</v>
      </c>
      <c r="S362" s="1">
        <v>5.4062114809711133E-2</v>
      </c>
      <c r="T362" s="1">
        <f t="shared" si="61"/>
        <v>1.3567023440633941</v>
      </c>
      <c r="U362" s="1">
        <f t="shared" si="62"/>
        <v>0.26479580421057103</v>
      </c>
      <c r="V362" s="1" t="s">
        <v>1137</v>
      </c>
      <c r="W362" s="1" t="s">
        <v>3997</v>
      </c>
      <c r="X362" s="1">
        <f>SUMPRODUCT((Model_rxn!A$2:A$1901=Normalized_Fluxes!A362)*(Model_rxn!T$2:T$1901))</f>
        <v>0</v>
      </c>
      <c r="Y362" s="1">
        <f>SUMPRODUCT((Model_rxn!A$2:A$1901=Normalized_Fluxes!A362)*(Model_rxn!D$2:D$1901))</f>
        <v>1</v>
      </c>
      <c r="Z362" s="1">
        <f>SUMPRODUCT((Model_rxn!A$2:A$1901=Normalized_Fluxes!A362)*(Model_rxn!U$2:U$1901))</f>
        <v>0</v>
      </c>
      <c r="AA362" s="1">
        <f>SUMPRODUCT((Model_rxn!A$2:A$1901=Normalized_Fluxes!A362)*(Model_rxn!S$2:S$1901))</f>
        <v>0</v>
      </c>
      <c r="AB362" s="1">
        <f>SUMPRODUCT((Model_rxn!A$2:A$1901=Normalized_Fluxes!A362)*(Model_rxn!V$2:V$1901))</f>
        <v>1</v>
      </c>
      <c r="AC362" s="1">
        <f>SUMPRODUCT((Model_rxn!A$2:A$1901=Normalized_Fluxes!A362)*(Model_rxn!Z$2:Z$1901))</f>
        <v>0</v>
      </c>
      <c r="AD362" s="1">
        <f>SUMPRODUCT((Model_rxn!A$2:A$1901=Normalized_Fluxes!A362)*(Model_rxn!AA$2:AA$1901))</f>
        <v>0</v>
      </c>
      <c r="AE362" s="1"/>
      <c r="AF362" s="75"/>
      <c r="AG362" s="1" t="s">
        <v>394</v>
      </c>
      <c r="AH362" s="1">
        <v>2.5324446219849301E-7</v>
      </c>
      <c r="AI362" s="1">
        <v>1.7083608304191399E-7</v>
      </c>
      <c r="AJ362" s="1">
        <v>2.00545685782786E-7</v>
      </c>
      <c r="AK362" s="1">
        <v>9.6578902002298393E-7</v>
      </c>
      <c r="AL362" s="1">
        <v>9.1479970907531797E-7</v>
      </c>
      <c r="AM362" s="1">
        <v>9.7702523728858697E-7</v>
      </c>
      <c r="AN362" s="1"/>
      <c r="AO362">
        <f t="shared" si="63"/>
        <v>5.2000000000000212E-7</v>
      </c>
      <c r="AP362">
        <f t="shared" si="64"/>
        <v>5.1999999999999756E-7</v>
      </c>
      <c r="AQ362">
        <f t="shared" si="65"/>
        <v>5.2E-7</v>
      </c>
      <c r="AR362">
        <f t="shared" si="66"/>
        <v>5.200000000000001E-7</v>
      </c>
      <c r="AS362">
        <f t="shared" si="67"/>
        <v>5.2E-7</v>
      </c>
      <c r="AT362">
        <f t="shared" si="68"/>
        <v>5.2000000000000053E-7</v>
      </c>
      <c r="AV362">
        <f t="shared" si="69"/>
        <v>5.2E-7</v>
      </c>
      <c r="AW362">
        <f t="shared" si="70"/>
        <v>2.2819345068233271E-21</v>
      </c>
      <c r="AX362">
        <f t="shared" si="71"/>
        <v>5.2000000000000021E-7</v>
      </c>
      <c r="AY362">
        <f t="shared" si="72"/>
        <v>2.8012981633912118E-22</v>
      </c>
      <c r="AZ362" t="s">
        <v>1500</v>
      </c>
      <c r="BA362" t="s">
        <v>1499</v>
      </c>
      <c r="BB362">
        <f>SUMPRODUCT((Model_rxn!A$2:A$1901=AG362)*(Model_rxn!V$2:V$1901))</f>
        <v>1</v>
      </c>
      <c r="BC362">
        <v>0</v>
      </c>
      <c r="BD362">
        <v>0</v>
      </c>
    </row>
    <row r="363" spans="1:56">
      <c r="A363" s="1" t="s">
        <v>370</v>
      </c>
      <c r="B363" s="1">
        <v>0.209871182515559</v>
      </c>
      <c r="C363" s="1">
        <v>0.11642675698560501</v>
      </c>
      <c r="D363" s="1">
        <v>0.12206818379980799</v>
      </c>
      <c r="E363" s="1">
        <v>0.44495033112582699</v>
      </c>
      <c r="F363" s="1">
        <v>0.43140028288543097</v>
      </c>
      <c r="G363" s="1">
        <v>0.50574957410562105</v>
      </c>
      <c r="H363" s="1"/>
      <c r="I363" s="1">
        <v>0.12843363791168594</v>
      </c>
      <c r="J363" s="1">
        <v>0.11171134928787629</v>
      </c>
      <c r="K363" s="1">
        <v>0.14981727871602557</v>
      </c>
      <c r="L363" s="1">
        <v>0.15552236113629239</v>
      </c>
      <c r="M363" s="1">
        <v>0.26884538649231304</v>
      </c>
      <c r="N363" s="1">
        <v>0.15630443117991316</v>
      </c>
      <c r="O363" s="1"/>
      <c r="P363" s="1">
        <v>0.12998742197186261</v>
      </c>
      <c r="Q363" s="1">
        <v>1.9100422719799063E-2</v>
      </c>
      <c r="R363" s="1">
        <v>0.19355739293617283</v>
      </c>
      <c r="S363" s="1">
        <v>6.5202487595722503E-2</v>
      </c>
      <c r="T363" s="1">
        <f t="shared" si="61"/>
        <v>0.6715704319014415</v>
      </c>
      <c r="U363" s="1">
        <f t="shared" si="62"/>
        <v>0.22830314007228572</v>
      </c>
      <c r="V363" s="1" t="s">
        <v>1137</v>
      </c>
      <c r="W363" s="1" t="s">
        <v>4094</v>
      </c>
      <c r="X363" s="1">
        <f>SUMPRODUCT((Model_rxn!A$2:A$1901=Normalized_Fluxes!A363)*(Model_rxn!T$2:T$1901))</f>
        <v>0</v>
      </c>
      <c r="Y363" s="1">
        <f>SUMPRODUCT((Model_rxn!A$2:A$1901=Normalized_Fluxes!A363)*(Model_rxn!D$2:D$1901))</f>
        <v>1</v>
      </c>
      <c r="Z363" s="1">
        <f>SUMPRODUCT((Model_rxn!A$2:A$1901=Normalized_Fluxes!A363)*(Model_rxn!U$2:U$1901))</f>
        <v>0</v>
      </c>
      <c r="AA363" s="1">
        <f>SUMPRODUCT((Model_rxn!A$2:A$1901=Normalized_Fluxes!A363)*(Model_rxn!S$2:S$1901))</f>
        <v>0</v>
      </c>
      <c r="AB363" s="1">
        <f>SUMPRODUCT((Model_rxn!A$2:A$1901=Normalized_Fluxes!A363)*(Model_rxn!V$2:V$1901))</f>
        <v>1</v>
      </c>
      <c r="AC363" s="1">
        <f>SUMPRODUCT((Model_rxn!A$2:A$1901=Normalized_Fluxes!A363)*(Model_rxn!Z$2:Z$1901))</f>
        <v>0</v>
      </c>
      <c r="AD363" s="1">
        <f>SUMPRODUCT((Model_rxn!A$2:A$1901=Normalized_Fluxes!A363)*(Model_rxn!AA$2:AA$1901))</f>
        <v>0</v>
      </c>
      <c r="AE363" s="1"/>
      <c r="AF363" s="75"/>
      <c r="AG363" s="1" t="s">
        <v>395</v>
      </c>
      <c r="AH363" s="1">
        <v>5.7302537637753302E-2</v>
      </c>
      <c r="AI363" s="1">
        <v>4.9794127063460397E-2</v>
      </c>
      <c r="AJ363" s="1">
        <v>7.54666436979778E-2</v>
      </c>
      <c r="AK363" s="1">
        <v>0.42897009973601002</v>
      </c>
      <c r="AL363" s="1">
        <v>0.256631758696579</v>
      </c>
      <c r="AM363" s="1">
        <v>0.37922596576683198</v>
      </c>
      <c r="AN363" s="1"/>
      <c r="AO363">
        <f t="shared" si="63"/>
        <v>0.11766227507188962</v>
      </c>
      <c r="AP363">
        <f t="shared" si="64"/>
        <v>0.1515660252327756</v>
      </c>
      <c r="AQ363">
        <f t="shared" si="65"/>
        <v>0.19567937634645882</v>
      </c>
      <c r="AR363">
        <f t="shared" si="66"/>
        <v>0.23096602595193794</v>
      </c>
      <c r="AS363">
        <f t="shared" si="67"/>
        <v>0.14587730319362607</v>
      </c>
      <c r="AT363">
        <f t="shared" si="68"/>
        <v>0.20183460434042605</v>
      </c>
      <c r="AV363">
        <f t="shared" si="69"/>
        <v>0.15496922555037468</v>
      </c>
      <c r="AW363">
        <f t="shared" si="70"/>
        <v>3.9119730982240634E-2</v>
      </c>
      <c r="AX363">
        <f t="shared" si="71"/>
        <v>0.19289264449533003</v>
      </c>
      <c r="AY363">
        <f t="shared" si="72"/>
        <v>4.3243400300666743E-2</v>
      </c>
      <c r="AZ363" t="s">
        <v>1548</v>
      </c>
      <c r="BA363" t="s">
        <v>6794</v>
      </c>
      <c r="BB363">
        <f>SUMPRODUCT((Model_rxn!A$2:A$1901=AG363)*(Model_rxn!V$2:V$1901))</f>
        <v>1</v>
      </c>
      <c r="BC363">
        <v>1</v>
      </c>
      <c r="BD363">
        <v>0</v>
      </c>
    </row>
    <row r="364" spans="1:56">
      <c r="A364" s="1" t="s">
        <v>371</v>
      </c>
      <c r="B364" s="1">
        <v>0</v>
      </c>
      <c r="C364" s="1">
        <v>0</v>
      </c>
      <c r="D364" s="1">
        <v>0</v>
      </c>
      <c r="E364" s="1">
        <v>0</v>
      </c>
      <c r="F364" s="1">
        <v>0</v>
      </c>
      <c r="G364" s="1">
        <v>0</v>
      </c>
      <c r="H364" s="1"/>
      <c r="I364" s="1">
        <v>0</v>
      </c>
      <c r="J364" s="1">
        <v>0</v>
      </c>
      <c r="K364" s="1">
        <v>0</v>
      </c>
      <c r="L364" s="1">
        <v>0</v>
      </c>
      <c r="M364" s="1">
        <v>0</v>
      </c>
      <c r="N364" s="1">
        <v>0</v>
      </c>
      <c r="O364" s="1"/>
      <c r="P364" s="1">
        <v>0</v>
      </c>
      <c r="Q364" s="1">
        <v>0</v>
      </c>
      <c r="R364" s="1">
        <v>0</v>
      </c>
      <c r="S364" s="1">
        <v>0</v>
      </c>
      <c r="T364" s="1" t="str">
        <f t="shared" si="61"/>
        <v>NA</v>
      </c>
      <c r="U364" s="1" t="str">
        <f t="shared" si="62"/>
        <v>NA</v>
      </c>
      <c r="V364" s="1" t="s">
        <v>1243</v>
      </c>
      <c r="W364" s="1" t="s">
        <v>1519</v>
      </c>
      <c r="X364" s="1">
        <f>SUMPRODUCT((Model_rxn!A$2:A$1901=Normalized_Fluxes!A364)*(Model_rxn!T$2:T$1901))</f>
        <v>0</v>
      </c>
      <c r="Y364" s="1">
        <f>SUMPRODUCT((Model_rxn!A$2:A$1901=Normalized_Fluxes!A364)*(Model_rxn!D$2:D$1901))</f>
        <v>0</v>
      </c>
      <c r="Z364" s="1">
        <f>SUMPRODUCT((Model_rxn!A$2:A$1901=Normalized_Fluxes!A364)*(Model_rxn!U$2:U$1901))</f>
        <v>0</v>
      </c>
      <c r="AA364" s="1">
        <f>SUMPRODUCT((Model_rxn!A$2:A$1901=Normalized_Fluxes!A364)*(Model_rxn!S$2:S$1901))</f>
        <v>0</v>
      </c>
      <c r="AB364" s="1">
        <f>SUMPRODUCT((Model_rxn!A$2:A$1901=Normalized_Fluxes!A364)*(Model_rxn!V$2:V$1901))</f>
        <v>1</v>
      </c>
      <c r="AC364" s="1">
        <f>SUMPRODUCT((Model_rxn!A$2:A$1901=Normalized_Fluxes!A364)*(Model_rxn!Z$2:Z$1901))</f>
        <v>0</v>
      </c>
      <c r="AD364" s="1">
        <f>SUMPRODUCT((Model_rxn!A$2:A$1901=Normalized_Fluxes!A364)*(Model_rxn!AA$2:AA$1901))</f>
        <v>0</v>
      </c>
      <c r="AE364" s="1"/>
      <c r="AF364" s="75"/>
      <c r="AG364" s="1" t="s">
        <v>396</v>
      </c>
      <c r="AH364" s="1">
        <v>5.1211860883539602E-3</v>
      </c>
      <c r="AI364" s="1">
        <v>3.6151045643142898E-3</v>
      </c>
      <c r="AJ364" s="1">
        <v>4.1821964259725003E-3</v>
      </c>
      <c r="AK364" s="1">
        <v>1.7876739549448298E-2</v>
      </c>
      <c r="AL364" s="1">
        <v>1.70832129263798E-2</v>
      </c>
      <c r="AM364" s="1">
        <v>1.82008949042704E-2</v>
      </c>
      <c r="AN364" s="1"/>
      <c r="AO364">
        <f t="shared" si="63"/>
        <v>1.0515597232909272E-2</v>
      </c>
      <c r="AP364">
        <f t="shared" si="64"/>
        <v>1.1003848484293605E-2</v>
      </c>
      <c r="AQ364">
        <f t="shared" si="65"/>
        <v>1.0844123288003292E-2</v>
      </c>
      <c r="AR364">
        <f t="shared" si="66"/>
        <v>9.6251918099999629E-3</v>
      </c>
      <c r="AS364">
        <f t="shared" si="67"/>
        <v>9.7106182190380558E-3</v>
      </c>
      <c r="AT364">
        <f t="shared" si="68"/>
        <v>9.6870223910347861E-3</v>
      </c>
      <c r="AV364">
        <f t="shared" si="69"/>
        <v>1.0787856335068723E-2</v>
      </c>
      <c r="AW364">
        <f t="shared" si="70"/>
        <v>2.4894135577279591E-4</v>
      </c>
      <c r="AX364">
        <f t="shared" si="71"/>
        <v>9.6742774733575999E-3</v>
      </c>
      <c r="AY364">
        <f t="shared" si="72"/>
        <v>4.4116238906263847E-5</v>
      </c>
      <c r="AZ364" t="s">
        <v>1243</v>
      </c>
      <c r="BA364" t="s">
        <v>1904</v>
      </c>
      <c r="BB364">
        <f>SUMPRODUCT((Model_rxn!A$2:A$1901=AG364)*(Model_rxn!V$2:V$1901))</f>
        <v>1</v>
      </c>
      <c r="BC364">
        <v>0</v>
      </c>
      <c r="BD364">
        <v>0</v>
      </c>
    </row>
    <row r="365" spans="1:56">
      <c r="A365" s="1" t="s">
        <v>372</v>
      </c>
      <c r="B365" s="1">
        <v>0.213489651185227</v>
      </c>
      <c r="C365" s="1">
        <v>0.120395850972272</v>
      </c>
      <c r="D365" s="1">
        <v>9.4820821337634698E-2</v>
      </c>
      <c r="E365" s="1">
        <v>0.33629966888111001</v>
      </c>
      <c r="F365" s="1">
        <v>0.140337694479967</v>
      </c>
      <c r="G365" s="1">
        <v>0.26702182099688798</v>
      </c>
      <c r="H365" s="1"/>
      <c r="I365" s="1">
        <v>0.13064801098255985</v>
      </c>
      <c r="J365" s="1">
        <v>0.11551969073945334</v>
      </c>
      <c r="K365" s="1">
        <v>0.11637592185135162</v>
      </c>
      <c r="L365" s="1">
        <v>0.11754597062869269</v>
      </c>
      <c r="M365" s="1">
        <v>8.7457387509239953E-2</v>
      </c>
      <c r="N365" s="1">
        <v>8.2524427069170098E-2</v>
      </c>
      <c r="O365" s="1"/>
      <c r="P365" s="1">
        <v>0.12084787452445493</v>
      </c>
      <c r="Q365" s="1">
        <v>8.497957923957581E-3</v>
      </c>
      <c r="R365" s="1">
        <v>9.5842595069034253E-2</v>
      </c>
      <c r="S365" s="1">
        <v>1.8956816918684085E-2</v>
      </c>
      <c r="T365" s="1">
        <f t="shared" si="61"/>
        <v>1.2608994407696252</v>
      </c>
      <c r="U365" s="1">
        <f t="shared" si="62"/>
        <v>0.13582910475580054</v>
      </c>
      <c r="V365" s="1" t="s">
        <v>1243</v>
      </c>
      <c r="W365" s="1" t="s">
        <v>3959</v>
      </c>
      <c r="X365" s="1">
        <f>SUMPRODUCT((Model_rxn!A$2:A$1901=Normalized_Fluxes!A365)*(Model_rxn!T$2:T$1901))</f>
        <v>0</v>
      </c>
      <c r="Y365" s="1">
        <f>SUMPRODUCT((Model_rxn!A$2:A$1901=Normalized_Fluxes!A365)*(Model_rxn!D$2:D$1901))</f>
        <v>0</v>
      </c>
      <c r="Z365" s="1">
        <f>SUMPRODUCT((Model_rxn!A$2:A$1901=Normalized_Fluxes!A365)*(Model_rxn!U$2:U$1901))</f>
        <v>0</v>
      </c>
      <c r="AA365" s="1">
        <f>SUMPRODUCT((Model_rxn!A$2:A$1901=Normalized_Fluxes!A365)*(Model_rxn!S$2:S$1901))</f>
        <v>0</v>
      </c>
      <c r="AB365" s="1">
        <f>SUMPRODUCT((Model_rxn!A$2:A$1901=Normalized_Fluxes!A365)*(Model_rxn!V$2:V$1901))</f>
        <v>1</v>
      </c>
      <c r="AC365" s="1">
        <f>SUMPRODUCT((Model_rxn!A$2:A$1901=Normalized_Fluxes!A365)*(Model_rxn!Z$2:Z$1901))</f>
        <v>0</v>
      </c>
      <c r="AD365" s="1">
        <f>SUMPRODUCT((Model_rxn!A$2:A$1901=Normalized_Fluxes!A365)*(Model_rxn!AA$2:AA$1901))</f>
        <v>0</v>
      </c>
      <c r="AE365" s="1"/>
      <c r="AF365" s="75"/>
      <c r="AG365" s="1" t="s">
        <v>397</v>
      </c>
      <c r="AH365" s="1">
        <v>1.42063812181799E-2</v>
      </c>
      <c r="AI365" s="1">
        <v>9.5834771684438508E-3</v>
      </c>
      <c r="AJ365" s="1">
        <v>1.12501116081998E-2</v>
      </c>
      <c r="AK365" s="1">
        <v>5.4178349547328197E-2</v>
      </c>
      <c r="AL365" s="1">
        <v>5.1317976682125198E-2</v>
      </c>
      <c r="AM365" s="1">
        <v>5.4808673249845397E-2</v>
      </c>
      <c r="AN365" s="1"/>
      <c r="AO365">
        <f t="shared" si="63"/>
        <v>2.917069999999999E-2</v>
      </c>
      <c r="AP365">
        <f t="shared" si="64"/>
        <v>2.9170700000000108E-2</v>
      </c>
      <c r="AQ365">
        <f t="shared" si="65"/>
        <v>2.9170699999999904E-2</v>
      </c>
      <c r="AR365">
        <f t="shared" si="66"/>
        <v>2.9170699998163373E-2</v>
      </c>
      <c r="AS365">
        <f t="shared" si="67"/>
        <v>2.9170700001291787E-2</v>
      </c>
      <c r="AT365">
        <f t="shared" si="68"/>
        <v>2.9170700000558276E-2</v>
      </c>
      <c r="AV365">
        <f t="shared" si="69"/>
        <v>2.9170700000000004E-2</v>
      </c>
      <c r="AW365">
        <f t="shared" si="70"/>
        <v>1.0283267525889408E-16</v>
      </c>
      <c r="AX365">
        <f t="shared" si="71"/>
        <v>2.917070000000448E-2</v>
      </c>
      <c r="AY365">
        <f t="shared" si="72"/>
        <v>1.6360815390673264E-12</v>
      </c>
      <c r="AZ365" t="s">
        <v>1243</v>
      </c>
      <c r="BA365" t="s">
        <v>6360</v>
      </c>
      <c r="BB365">
        <f>SUMPRODUCT((Model_rxn!A$2:A$1901=AG365)*(Model_rxn!V$2:V$1901))</f>
        <v>1</v>
      </c>
      <c r="BC365">
        <v>0</v>
      </c>
      <c r="BD365">
        <v>0</v>
      </c>
    </row>
    <row r="366" spans="1:56">
      <c r="A366" s="1" t="s">
        <v>373</v>
      </c>
      <c r="B366" s="1">
        <v>7.1186865578056299E-2</v>
      </c>
      <c r="C366" s="1">
        <v>1.3230313293818701E-2</v>
      </c>
      <c r="D366" s="1">
        <v>3.0952831773902199E-2</v>
      </c>
      <c r="E366" s="1">
        <v>3.1043046357615799E-2</v>
      </c>
      <c r="F366" s="1">
        <v>0.109453783254139</v>
      </c>
      <c r="G366" s="1">
        <v>3.1942078364565502E-2</v>
      </c>
      <c r="H366" s="1"/>
      <c r="I366" s="1">
        <v>4.3563809038156695E-2</v>
      </c>
      <c r="J366" s="1">
        <v>1.2694471509985894E-2</v>
      </c>
      <c r="K366" s="1">
        <v>3.7989170319156107E-2</v>
      </c>
      <c r="L366" s="1">
        <v>1.0850397288578527E-2</v>
      </c>
      <c r="M366" s="1">
        <v>6.8210768118155601E-2</v>
      </c>
      <c r="N366" s="1">
        <v>9.8718588113629237E-3</v>
      </c>
      <c r="O366" s="1"/>
      <c r="P366" s="1">
        <v>3.1415816955766229E-2</v>
      </c>
      <c r="Q366" s="1">
        <v>1.6451010020270045E-2</v>
      </c>
      <c r="R366" s="1">
        <v>2.9644341406032351E-2</v>
      </c>
      <c r="S366" s="1">
        <v>3.3403088725356342E-2</v>
      </c>
      <c r="T366" s="1">
        <f t="shared" si="61"/>
        <v>1.0597576287990462</v>
      </c>
      <c r="U366" s="1">
        <f t="shared" si="62"/>
        <v>0.93965342121252593</v>
      </c>
      <c r="V366" s="1" t="s">
        <v>1548</v>
      </c>
      <c r="W366" s="1" t="s">
        <v>6794</v>
      </c>
      <c r="X366" s="1">
        <f>SUMPRODUCT((Model_rxn!A$2:A$1901=Normalized_Fluxes!A366)*(Model_rxn!T$2:T$1901))</f>
        <v>1</v>
      </c>
      <c r="Y366" s="1">
        <f>SUMPRODUCT((Model_rxn!A$2:A$1901=Normalized_Fluxes!A366)*(Model_rxn!D$2:D$1901))</f>
        <v>0</v>
      </c>
      <c r="Z366" s="1">
        <f>SUMPRODUCT((Model_rxn!A$2:A$1901=Normalized_Fluxes!A366)*(Model_rxn!U$2:U$1901))</f>
        <v>0</v>
      </c>
      <c r="AA366" s="1">
        <f>SUMPRODUCT((Model_rxn!A$2:A$1901=Normalized_Fluxes!A366)*(Model_rxn!S$2:S$1901))</f>
        <v>0</v>
      </c>
      <c r="AB366" s="1">
        <f>SUMPRODUCT((Model_rxn!A$2:A$1901=Normalized_Fluxes!A366)*(Model_rxn!V$2:V$1901))</f>
        <v>1</v>
      </c>
      <c r="AC366" s="1">
        <f>SUMPRODUCT((Model_rxn!A$2:A$1901=Normalized_Fluxes!A366)*(Model_rxn!Z$2:Z$1901))</f>
        <v>0</v>
      </c>
      <c r="AD366" s="1">
        <f>SUMPRODUCT((Model_rxn!A$2:A$1901=Normalized_Fluxes!A366)*(Model_rxn!AA$2:AA$1901))</f>
        <v>0</v>
      </c>
      <c r="AE366" s="1"/>
      <c r="AF366" s="75"/>
      <c r="AG366" s="1" t="s">
        <v>398</v>
      </c>
      <c r="AH366" s="1">
        <v>0</v>
      </c>
      <c r="AI366" s="1">
        <v>0</v>
      </c>
      <c r="AJ366" s="1">
        <v>0</v>
      </c>
      <c r="AK366" s="1">
        <v>0</v>
      </c>
      <c r="AL366" s="1">
        <v>0</v>
      </c>
      <c r="AM366" s="1">
        <v>0</v>
      </c>
      <c r="AN366" s="1"/>
      <c r="AO366">
        <f t="shared" si="63"/>
        <v>0</v>
      </c>
      <c r="AP366">
        <f t="shared" si="64"/>
        <v>0</v>
      </c>
      <c r="AQ366">
        <f t="shared" si="65"/>
        <v>0</v>
      </c>
      <c r="AR366">
        <f t="shared" si="66"/>
        <v>0</v>
      </c>
      <c r="AS366">
        <f t="shared" si="67"/>
        <v>0</v>
      </c>
      <c r="AT366">
        <f t="shared" si="68"/>
        <v>0</v>
      </c>
      <c r="AV366">
        <f t="shared" si="69"/>
        <v>0</v>
      </c>
      <c r="AW366">
        <f t="shared" si="70"/>
        <v>0</v>
      </c>
      <c r="AX366">
        <f t="shared" si="71"/>
        <v>0</v>
      </c>
      <c r="AY366">
        <f t="shared" si="72"/>
        <v>0</v>
      </c>
      <c r="AZ366" t="s">
        <v>1552</v>
      </c>
      <c r="BA366" t="s">
        <v>2114</v>
      </c>
      <c r="BB366">
        <f>SUMPRODUCT((Model_rxn!A$2:A$1901=AG366)*(Model_rxn!V$2:V$1901))</f>
        <v>0</v>
      </c>
      <c r="BC366">
        <v>0</v>
      </c>
      <c r="BD366">
        <v>1</v>
      </c>
    </row>
    <row r="367" spans="1:56">
      <c r="A367" s="1" t="s">
        <v>374</v>
      </c>
      <c r="B367" s="1">
        <v>0.209118541033434</v>
      </c>
      <c r="C367" s="1">
        <v>0.18365791701947501</v>
      </c>
      <c r="D367" s="1">
        <v>0.155166099921527</v>
      </c>
      <c r="E367" s="1">
        <v>0.15099337748344299</v>
      </c>
      <c r="F367" s="1">
        <v>0.14108910891089099</v>
      </c>
      <c r="G367" s="1">
        <v>0.18654173764906301</v>
      </c>
      <c r="H367" s="1"/>
      <c r="I367" s="1">
        <v>0.12797304831365769</v>
      </c>
      <c r="J367" s="1">
        <v>0.17621957571302149</v>
      </c>
      <c r="K367" s="1">
        <v>0.19043916371645606</v>
      </c>
      <c r="L367" s="1">
        <v>5.2776332411645858E-2</v>
      </c>
      <c r="M367" s="1">
        <v>8.7925663287240122E-2</v>
      </c>
      <c r="N367" s="1">
        <v>5.7651655458359624E-2</v>
      </c>
      <c r="O367" s="1"/>
      <c r="P367" s="1">
        <v>0.16487726258104507</v>
      </c>
      <c r="Q367" s="1">
        <v>3.2741257516576791E-2</v>
      </c>
      <c r="R367" s="1">
        <v>6.6117883719081866E-2</v>
      </c>
      <c r="S367" s="1">
        <v>1.9042757966547041E-2</v>
      </c>
      <c r="T367" s="1">
        <f t="shared" si="61"/>
        <v>2.4936863267065048</v>
      </c>
      <c r="U367" s="1">
        <f t="shared" si="62"/>
        <v>1.748271160624729E-2</v>
      </c>
      <c r="V367" s="1" t="s">
        <v>1552</v>
      </c>
      <c r="W367" s="1" t="s">
        <v>2318</v>
      </c>
      <c r="X367" s="1">
        <f>SUMPRODUCT((Model_rxn!A$2:A$1901=Normalized_Fluxes!A367)*(Model_rxn!T$2:T$1901))</f>
        <v>0</v>
      </c>
      <c r="Y367" s="1">
        <f>SUMPRODUCT((Model_rxn!A$2:A$1901=Normalized_Fluxes!A367)*(Model_rxn!D$2:D$1901))</f>
        <v>1</v>
      </c>
      <c r="Z367" s="1">
        <f>SUMPRODUCT((Model_rxn!A$2:A$1901=Normalized_Fluxes!A367)*(Model_rxn!U$2:U$1901))</f>
        <v>1</v>
      </c>
      <c r="AA367" s="1">
        <f>SUMPRODUCT((Model_rxn!A$2:A$1901=Normalized_Fluxes!A367)*(Model_rxn!S$2:S$1901))</f>
        <v>1</v>
      </c>
      <c r="AB367" s="1">
        <f>SUMPRODUCT((Model_rxn!A$2:A$1901=Normalized_Fluxes!A367)*(Model_rxn!V$2:V$1901))</f>
        <v>0</v>
      </c>
      <c r="AC367" s="1">
        <f>SUMPRODUCT((Model_rxn!A$2:A$1901=Normalized_Fluxes!A367)*(Model_rxn!Z$2:Z$1901))</f>
        <v>0</v>
      </c>
      <c r="AD367" s="1">
        <f>SUMPRODUCT((Model_rxn!A$2:A$1901=Normalized_Fluxes!A367)*(Model_rxn!AA$2:AA$1901))</f>
        <v>0</v>
      </c>
      <c r="AE367" s="1"/>
      <c r="AF367" s="75"/>
      <c r="AG367" s="1" t="s">
        <v>399</v>
      </c>
      <c r="AH367" s="1">
        <v>0</v>
      </c>
      <c r="AI367" s="1">
        <v>0</v>
      </c>
      <c r="AJ367" s="1">
        <v>0</v>
      </c>
      <c r="AK367" s="1">
        <v>0</v>
      </c>
      <c r="AL367" s="1">
        <v>0</v>
      </c>
      <c r="AM367" s="1">
        <v>0</v>
      </c>
      <c r="AN367" s="1"/>
      <c r="AO367">
        <f t="shared" si="63"/>
        <v>0</v>
      </c>
      <c r="AP367">
        <f t="shared" si="64"/>
        <v>0</v>
      </c>
      <c r="AQ367">
        <f t="shared" si="65"/>
        <v>0</v>
      </c>
      <c r="AR367">
        <f t="shared" si="66"/>
        <v>0</v>
      </c>
      <c r="AS367">
        <f t="shared" si="67"/>
        <v>0</v>
      </c>
      <c r="AT367">
        <f t="shared" si="68"/>
        <v>0</v>
      </c>
      <c r="AV367">
        <f t="shared" si="69"/>
        <v>0</v>
      </c>
      <c r="AW367">
        <f t="shared" si="70"/>
        <v>0</v>
      </c>
      <c r="AX367">
        <f t="shared" si="71"/>
        <v>0</v>
      </c>
      <c r="AY367">
        <f t="shared" si="72"/>
        <v>0</v>
      </c>
      <c r="AZ367" t="s">
        <v>1552</v>
      </c>
      <c r="BA367" t="s">
        <v>2650</v>
      </c>
      <c r="BB367">
        <f>SUMPRODUCT((Model_rxn!A$2:A$1901=AG367)*(Model_rxn!V$2:V$1901))</f>
        <v>0</v>
      </c>
      <c r="BC367">
        <v>0</v>
      </c>
      <c r="BD367">
        <v>1</v>
      </c>
    </row>
    <row r="368" spans="1:56">
      <c r="A368" s="1" t="s">
        <v>375</v>
      </c>
      <c r="B368" s="1">
        <v>0</v>
      </c>
      <c r="C368" s="1">
        <v>0</v>
      </c>
      <c r="D368" s="1">
        <v>0</v>
      </c>
      <c r="E368" s="1">
        <v>0</v>
      </c>
      <c r="F368" s="1">
        <v>0</v>
      </c>
      <c r="G368" s="1">
        <v>0</v>
      </c>
      <c r="H368" s="1"/>
      <c r="I368" s="1">
        <v>0</v>
      </c>
      <c r="J368" s="1">
        <v>0</v>
      </c>
      <c r="K368" s="1">
        <v>0</v>
      </c>
      <c r="L368" s="1">
        <v>0</v>
      </c>
      <c r="M368" s="1">
        <v>0</v>
      </c>
      <c r="N368" s="1">
        <v>0</v>
      </c>
      <c r="O368" s="1"/>
      <c r="P368" s="1">
        <v>0</v>
      </c>
      <c r="Q368" s="1">
        <v>0</v>
      </c>
      <c r="R368" s="1">
        <v>0</v>
      </c>
      <c r="S368" s="1">
        <v>0</v>
      </c>
      <c r="T368" s="1" t="str">
        <f t="shared" si="61"/>
        <v>NA</v>
      </c>
      <c r="U368" s="1" t="str">
        <f t="shared" si="62"/>
        <v>NA</v>
      </c>
      <c r="V368" s="1" t="s">
        <v>7304</v>
      </c>
      <c r="W368" s="1" t="s">
        <v>7464</v>
      </c>
      <c r="X368" s="1">
        <f>SUMPRODUCT((Model_rxn!A$2:A$1901=Normalized_Fluxes!A368)*(Model_rxn!T$2:T$1901))</f>
        <v>0</v>
      </c>
      <c r="Y368" s="1">
        <f>SUMPRODUCT((Model_rxn!A$2:A$1901=Normalized_Fluxes!A368)*(Model_rxn!D$2:D$1901))</f>
        <v>0</v>
      </c>
      <c r="Z368" s="1">
        <f>SUMPRODUCT((Model_rxn!A$2:A$1901=Normalized_Fluxes!A368)*(Model_rxn!U$2:U$1901))</f>
        <v>0</v>
      </c>
      <c r="AA368" s="1">
        <f>SUMPRODUCT((Model_rxn!A$2:A$1901=Normalized_Fluxes!A368)*(Model_rxn!S$2:S$1901))</f>
        <v>0</v>
      </c>
      <c r="AB368" s="1">
        <f>SUMPRODUCT((Model_rxn!A$2:A$1901=Normalized_Fluxes!A368)*(Model_rxn!V$2:V$1901))</f>
        <v>1</v>
      </c>
      <c r="AC368" s="1">
        <f>SUMPRODUCT((Model_rxn!A$2:A$1901=Normalized_Fluxes!A368)*(Model_rxn!Z$2:Z$1901))</f>
        <v>0</v>
      </c>
      <c r="AD368" s="1">
        <f>SUMPRODUCT((Model_rxn!A$2:A$1901=Normalized_Fluxes!A368)*(Model_rxn!AA$2:AA$1901))</f>
        <v>0</v>
      </c>
      <c r="AE368" s="1"/>
      <c r="AF368" s="75"/>
      <c r="AG368" s="1" t="s">
        <v>400</v>
      </c>
      <c r="AH368" s="1">
        <v>0.11267182453241099</v>
      </c>
      <c r="AI368" s="1">
        <v>8.4472836703447504E-2</v>
      </c>
      <c r="AJ368" s="1">
        <v>7.6560993591561197E-2</v>
      </c>
      <c r="AK368" s="1">
        <v>0.266209181258873</v>
      </c>
      <c r="AL368" s="1">
        <v>0.26836832061068699</v>
      </c>
      <c r="AM368" s="1">
        <v>0.132162346521145</v>
      </c>
      <c r="AN368" s="2"/>
      <c r="AO368">
        <f t="shared" si="63"/>
        <v>0.23135490603909681</v>
      </c>
      <c r="AP368">
        <f t="shared" si="64"/>
        <v>0.25712293505942446</v>
      </c>
      <c r="AQ368">
        <f t="shared" si="65"/>
        <v>0.19851694396823116</v>
      </c>
      <c r="AR368">
        <f t="shared" si="66"/>
        <v>0.14333231314984263</v>
      </c>
      <c r="AS368">
        <f t="shared" si="67"/>
        <v>0.15254872223190397</v>
      </c>
      <c r="AT368">
        <f t="shared" si="68"/>
        <v>7.0340475934600785E-2</v>
      </c>
      <c r="AV368">
        <f t="shared" si="69"/>
        <v>0.22899826168891746</v>
      </c>
      <c r="AW368">
        <f t="shared" si="70"/>
        <v>2.9373983001802991E-2</v>
      </c>
      <c r="AX368">
        <f t="shared" si="71"/>
        <v>0.12207383710544913</v>
      </c>
      <c r="AY368">
        <f t="shared" si="72"/>
        <v>4.5038772658866411E-2</v>
      </c>
      <c r="AZ368" t="s">
        <v>1137</v>
      </c>
      <c r="BA368" t="s">
        <v>1187</v>
      </c>
      <c r="BB368">
        <f>SUMPRODUCT((Model_rxn!A$2:A$1901=AG368)*(Model_rxn!V$2:V$1901))</f>
        <v>1</v>
      </c>
      <c r="BC368">
        <v>0</v>
      </c>
      <c r="BD368">
        <v>0</v>
      </c>
    </row>
    <row r="369" spans="1:56">
      <c r="A369" s="1" t="s">
        <v>376</v>
      </c>
      <c r="B369" s="1">
        <v>3.8448331179097203E-4</v>
      </c>
      <c r="C369" s="1">
        <v>2.4522174498997602E-4</v>
      </c>
      <c r="D369" s="1">
        <v>1.9170968153048301E-4</v>
      </c>
      <c r="E369" s="1">
        <v>6.7316598142497198E-4</v>
      </c>
      <c r="F369" s="1">
        <v>3.77555945306085E-4</v>
      </c>
      <c r="G369" s="1">
        <v>7.6132081449031797E-4</v>
      </c>
      <c r="H369" s="1"/>
      <c r="I369" s="1">
        <v>2.3528999959766591E-4</v>
      </c>
      <c r="J369" s="1">
        <v>2.3529000306127861E-4</v>
      </c>
      <c r="K369" s="1">
        <v>2.3528999855946124E-4</v>
      </c>
      <c r="L369" s="1">
        <v>2.3528999878019049E-4</v>
      </c>
      <c r="M369" s="1">
        <v>2.3529000342645113E-4</v>
      </c>
      <c r="N369" s="1">
        <v>2.3528999913598691E-4</v>
      </c>
      <c r="O369" s="1"/>
      <c r="P369" s="1">
        <v>2.3529000040613525E-4</v>
      </c>
      <c r="Q369" s="1">
        <v>2.3572880448473781E-12</v>
      </c>
      <c r="R369" s="1">
        <v>2.3529000044754283E-4</v>
      </c>
      <c r="S369" s="1">
        <v>2.5859367201316498E-12</v>
      </c>
      <c r="T369" s="1">
        <f t="shared" si="61"/>
        <v>0.99999999982401466</v>
      </c>
      <c r="U369" s="1">
        <f t="shared" si="62"/>
        <v>0.98463687950423118</v>
      </c>
      <c r="V369" s="1" t="s">
        <v>1500</v>
      </c>
      <c r="W369" s="1" t="s">
        <v>4323</v>
      </c>
      <c r="X369" s="1">
        <f>SUMPRODUCT((Model_rxn!A$2:A$1901=Normalized_Fluxes!A369)*(Model_rxn!T$2:T$1901))</f>
        <v>0</v>
      </c>
      <c r="Y369" s="1">
        <f>SUMPRODUCT((Model_rxn!A$2:A$1901=Normalized_Fluxes!A369)*(Model_rxn!D$2:D$1901))</f>
        <v>1</v>
      </c>
      <c r="Z369" s="1">
        <f>SUMPRODUCT((Model_rxn!A$2:A$1901=Normalized_Fluxes!A369)*(Model_rxn!U$2:U$1901))</f>
        <v>0</v>
      </c>
      <c r="AA369" s="1">
        <f>SUMPRODUCT((Model_rxn!A$2:A$1901=Normalized_Fluxes!A369)*(Model_rxn!S$2:S$1901))</f>
        <v>0</v>
      </c>
      <c r="AB369" s="1">
        <f>SUMPRODUCT((Model_rxn!A$2:A$1901=Normalized_Fluxes!A369)*(Model_rxn!V$2:V$1901))</f>
        <v>1</v>
      </c>
      <c r="AC369" s="1">
        <f>SUMPRODUCT((Model_rxn!A$2:A$1901=Normalized_Fluxes!A369)*(Model_rxn!Z$2:Z$1901))</f>
        <v>1</v>
      </c>
      <c r="AD369" s="1">
        <f>SUMPRODUCT((Model_rxn!A$2:A$1901=Normalized_Fluxes!A369)*(Model_rxn!AA$2:AA$1901))</f>
        <v>0</v>
      </c>
      <c r="AE369" s="1"/>
      <c r="AF369" s="75"/>
      <c r="AG369" s="1" t="s">
        <v>401</v>
      </c>
      <c r="AH369" s="1">
        <v>8.4710287157311703E-5</v>
      </c>
      <c r="AI369" s="1">
        <v>5.7144669777519803E-5</v>
      </c>
      <c r="AJ369" s="1">
        <v>6.70825609981727E-5</v>
      </c>
      <c r="AK369" s="1">
        <v>3.2305641940411003E-4</v>
      </c>
      <c r="AL369" s="1">
        <v>3.0600050268569099E-4</v>
      </c>
      <c r="AM369" s="1">
        <v>3.2681495643120499E-4</v>
      </c>
      <c r="AN369" s="1"/>
      <c r="AO369">
        <f t="shared" si="63"/>
        <v>1.7394002988020476E-4</v>
      </c>
      <c r="AP369">
        <f t="shared" si="64"/>
        <v>1.7393999999999786E-4</v>
      </c>
      <c r="AQ369">
        <f t="shared" si="65"/>
        <v>1.7394007546406168E-4</v>
      </c>
      <c r="AR369">
        <f t="shared" si="66"/>
        <v>1.7393999580378268E-4</v>
      </c>
      <c r="AS369">
        <f t="shared" si="67"/>
        <v>1.7393999999999838E-4</v>
      </c>
      <c r="AT369">
        <f t="shared" si="68"/>
        <v>1.7394000774826446E-4</v>
      </c>
      <c r="AV369">
        <f t="shared" si="69"/>
        <v>1.7394003511475478E-4</v>
      </c>
      <c r="AW369">
        <f t="shared" si="70"/>
        <v>3.8003376393331123E-11</v>
      </c>
      <c r="AX369">
        <f t="shared" si="71"/>
        <v>1.7394000118401516E-4</v>
      </c>
      <c r="AY369">
        <f t="shared" si="72"/>
        <v>6.0596273056620111E-12</v>
      </c>
      <c r="AZ369" t="s">
        <v>1500</v>
      </c>
      <c r="BA369" t="s">
        <v>3489</v>
      </c>
      <c r="BB369">
        <f>SUMPRODUCT((Model_rxn!A$2:A$1901=AG369)*(Model_rxn!V$2:V$1901))</f>
        <v>1</v>
      </c>
      <c r="BC369">
        <v>0</v>
      </c>
      <c r="BD369">
        <v>0</v>
      </c>
    </row>
    <row r="370" spans="1:56">
      <c r="A370" s="1" t="s">
        <v>377</v>
      </c>
      <c r="B370" s="1">
        <v>0</v>
      </c>
      <c r="C370" s="1">
        <v>0</v>
      </c>
      <c r="D370" s="1">
        <v>0</v>
      </c>
      <c r="E370" s="1">
        <v>0</v>
      </c>
      <c r="F370" s="1">
        <v>0</v>
      </c>
      <c r="G370" s="1">
        <v>0</v>
      </c>
      <c r="H370" s="1"/>
      <c r="I370" s="1">
        <v>0</v>
      </c>
      <c r="J370" s="1">
        <v>0</v>
      </c>
      <c r="K370" s="1">
        <v>0</v>
      </c>
      <c r="L370" s="1">
        <v>0</v>
      </c>
      <c r="M370" s="1">
        <v>0</v>
      </c>
      <c r="N370" s="1">
        <v>0</v>
      </c>
      <c r="O370" s="1"/>
      <c r="P370" s="1">
        <v>0</v>
      </c>
      <c r="Q370" s="1">
        <v>0</v>
      </c>
      <c r="R370" s="1">
        <v>0</v>
      </c>
      <c r="S370" s="1">
        <v>0</v>
      </c>
      <c r="T370" s="1" t="str">
        <f t="shared" si="61"/>
        <v>NA</v>
      </c>
      <c r="U370" s="1" t="str">
        <f t="shared" si="62"/>
        <v>NA</v>
      </c>
      <c r="V370" s="1" t="s">
        <v>1137</v>
      </c>
      <c r="W370" s="1" t="s">
        <v>5514</v>
      </c>
      <c r="X370" s="1">
        <f>SUMPRODUCT((Model_rxn!A$2:A$1901=Normalized_Fluxes!A370)*(Model_rxn!T$2:T$1901))</f>
        <v>0</v>
      </c>
      <c r="Y370" s="1">
        <f>SUMPRODUCT((Model_rxn!A$2:A$1901=Normalized_Fluxes!A370)*(Model_rxn!D$2:D$1901))</f>
        <v>0</v>
      </c>
      <c r="Z370" s="1">
        <f>SUMPRODUCT((Model_rxn!A$2:A$1901=Normalized_Fluxes!A370)*(Model_rxn!U$2:U$1901))</f>
        <v>0</v>
      </c>
      <c r="AA370" s="1">
        <f>SUMPRODUCT((Model_rxn!A$2:A$1901=Normalized_Fluxes!A370)*(Model_rxn!S$2:S$1901))</f>
        <v>0</v>
      </c>
      <c r="AB370" s="1">
        <f>SUMPRODUCT((Model_rxn!A$2:A$1901=Normalized_Fluxes!A370)*(Model_rxn!V$2:V$1901))</f>
        <v>1</v>
      </c>
      <c r="AC370" s="1">
        <f>SUMPRODUCT((Model_rxn!A$2:A$1901=Normalized_Fluxes!A370)*(Model_rxn!Z$2:Z$1901))</f>
        <v>0</v>
      </c>
      <c r="AD370" s="1">
        <f>SUMPRODUCT((Model_rxn!A$2:A$1901=Normalized_Fluxes!A370)*(Model_rxn!AA$2:AA$1901))</f>
        <v>0</v>
      </c>
      <c r="AE370" s="1"/>
      <c r="AF370" s="75"/>
      <c r="AG370" s="1" t="s">
        <v>402</v>
      </c>
      <c r="AH370" s="1">
        <v>0</v>
      </c>
      <c r="AI370" s="1">
        <v>0</v>
      </c>
      <c r="AJ370" s="1">
        <v>0</v>
      </c>
      <c r="AK370" s="1">
        <v>0</v>
      </c>
      <c r="AL370" s="1">
        <v>0</v>
      </c>
      <c r="AM370" s="1">
        <v>0</v>
      </c>
      <c r="AN370" s="1"/>
      <c r="AO370">
        <f t="shared" si="63"/>
        <v>0</v>
      </c>
      <c r="AP370">
        <f t="shared" si="64"/>
        <v>0</v>
      </c>
      <c r="AQ370">
        <f t="shared" si="65"/>
        <v>0</v>
      </c>
      <c r="AR370">
        <f t="shared" si="66"/>
        <v>0</v>
      </c>
      <c r="AS370">
        <f t="shared" si="67"/>
        <v>0</v>
      </c>
      <c r="AT370">
        <f t="shared" si="68"/>
        <v>0</v>
      </c>
      <c r="AV370">
        <f t="shared" si="69"/>
        <v>0</v>
      </c>
      <c r="AW370">
        <f t="shared" si="70"/>
        <v>0</v>
      </c>
      <c r="AX370">
        <f t="shared" si="71"/>
        <v>0</v>
      </c>
      <c r="AY370">
        <f t="shared" si="72"/>
        <v>0</v>
      </c>
      <c r="AZ370" t="s">
        <v>1647</v>
      </c>
      <c r="BA370" t="s">
        <v>6581</v>
      </c>
      <c r="BB370">
        <f>SUMPRODUCT((Model_rxn!A$2:A$1901=AG370)*(Model_rxn!V$2:V$1901))</f>
        <v>1</v>
      </c>
      <c r="BC370">
        <v>0</v>
      </c>
      <c r="BD370">
        <v>1</v>
      </c>
    </row>
    <row r="371" spans="1:56">
      <c r="A371" s="1" t="s">
        <v>378</v>
      </c>
      <c r="B371" s="1">
        <v>0.44434795194673599</v>
      </c>
      <c r="C371" s="1">
        <v>0.30482641828958501</v>
      </c>
      <c r="D371" s="1">
        <v>0.19356526288255299</v>
      </c>
      <c r="E371" s="1">
        <v>0.55463576158940397</v>
      </c>
      <c r="F371" s="1">
        <v>0.43140028288543097</v>
      </c>
      <c r="G371" s="1">
        <v>0.52668938103363505</v>
      </c>
      <c r="H371" s="1"/>
      <c r="I371" s="1">
        <v>0.27192501268198377</v>
      </c>
      <c r="J371" s="1">
        <v>0.29248062359007709</v>
      </c>
      <c r="K371" s="1">
        <v>0.23756739910684094</v>
      </c>
      <c r="L371" s="1">
        <v>0.19386043155593694</v>
      </c>
      <c r="M371" s="1">
        <v>0.26884538649231304</v>
      </c>
      <c r="N371" s="1">
        <v>0.16277598306740301</v>
      </c>
      <c r="O371" s="1"/>
      <c r="P371" s="1">
        <v>0.2673243451263006</v>
      </c>
      <c r="Q371" s="1">
        <v>2.7744191504799856E-2</v>
      </c>
      <c r="R371" s="1">
        <v>0.20849393370521765</v>
      </c>
      <c r="S371" s="1">
        <v>5.4527828900423202E-2</v>
      </c>
      <c r="T371" s="1">
        <f t="shared" si="61"/>
        <v>1.2821684562979239</v>
      </c>
      <c r="U371" s="1">
        <f t="shared" si="62"/>
        <v>0.19529995045933843</v>
      </c>
      <c r="V371" s="1" t="s">
        <v>1137</v>
      </c>
      <c r="W371" s="1" t="s">
        <v>4554</v>
      </c>
      <c r="X371" s="1">
        <f>SUMPRODUCT((Model_rxn!A$2:A$1901=Normalized_Fluxes!A371)*(Model_rxn!T$2:T$1901))</f>
        <v>0</v>
      </c>
      <c r="Y371" s="1">
        <f>SUMPRODUCT((Model_rxn!A$2:A$1901=Normalized_Fluxes!A371)*(Model_rxn!D$2:D$1901))</f>
        <v>0</v>
      </c>
      <c r="Z371" s="1">
        <f>SUMPRODUCT((Model_rxn!A$2:A$1901=Normalized_Fluxes!A371)*(Model_rxn!U$2:U$1901))</f>
        <v>0</v>
      </c>
      <c r="AA371" s="1">
        <f>SUMPRODUCT((Model_rxn!A$2:A$1901=Normalized_Fluxes!A371)*(Model_rxn!S$2:S$1901))</f>
        <v>0</v>
      </c>
      <c r="AB371" s="1">
        <f>SUMPRODUCT((Model_rxn!A$2:A$1901=Normalized_Fluxes!A371)*(Model_rxn!V$2:V$1901))</f>
        <v>0</v>
      </c>
      <c r="AC371" s="1">
        <f>SUMPRODUCT((Model_rxn!A$2:A$1901=Normalized_Fluxes!A371)*(Model_rxn!Z$2:Z$1901))</f>
        <v>0</v>
      </c>
      <c r="AD371" s="1">
        <f>SUMPRODUCT((Model_rxn!A$2:A$1901=Normalized_Fluxes!A371)*(Model_rxn!AA$2:AA$1901))</f>
        <v>0</v>
      </c>
      <c r="AE371" s="1"/>
      <c r="AF371" s="75"/>
      <c r="AG371" s="1" t="s">
        <v>403</v>
      </c>
      <c r="AH371" s="1">
        <v>1.42063812181799E-2</v>
      </c>
      <c r="AI371" s="1">
        <v>9.5834771684438508E-3</v>
      </c>
      <c r="AJ371" s="1">
        <v>1.12501116081998E-2</v>
      </c>
      <c r="AK371" s="1">
        <v>5.4178349547328197E-2</v>
      </c>
      <c r="AL371" s="1">
        <v>5.1317976682125198E-2</v>
      </c>
      <c r="AM371" s="1">
        <v>5.4808673249845397E-2</v>
      </c>
      <c r="AN371" s="1"/>
      <c r="AO371">
        <f t="shared" si="63"/>
        <v>2.917069999999999E-2</v>
      </c>
      <c r="AP371">
        <f t="shared" si="64"/>
        <v>2.9170700000000108E-2</v>
      </c>
      <c r="AQ371">
        <f t="shared" si="65"/>
        <v>2.9170699999999904E-2</v>
      </c>
      <c r="AR371">
        <f t="shared" si="66"/>
        <v>2.9170699998163373E-2</v>
      </c>
      <c r="AS371">
        <f t="shared" si="67"/>
        <v>2.9170700001291787E-2</v>
      </c>
      <c r="AT371">
        <f t="shared" si="68"/>
        <v>2.9170700000558276E-2</v>
      </c>
      <c r="AV371">
        <f t="shared" si="69"/>
        <v>2.9170700000000004E-2</v>
      </c>
      <c r="AW371">
        <f t="shared" si="70"/>
        <v>1.0283267525889408E-16</v>
      </c>
      <c r="AX371">
        <f t="shared" si="71"/>
        <v>2.917070000000448E-2</v>
      </c>
      <c r="AY371">
        <f t="shared" si="72"/>
        <v>1.6360815390673264E-12</v>
      </c>
      <c r="AZ371" t="s">
        <v>1243</v>
      </c>
      <c r="BA371" t="s">
        <v>6360</v>
      </c>
      <c r="BB371">
        <f>SUMPRODUCT((Model_rxn!A$2:A$1901=AG371)*(Model_rxn!V$2:V$1901))</f>
        <v>1</v>
      </c>
      <c r="BC371">
        <v>0</v>
      </c>
      <c r="BD371">
        <v>0</v>
      </c>
    </row>
    <row r="372" spans="1:56">
      <c r="A372" s="1" t="s">
        <v>379</v>
      </c>
      <c r="B372" s="1">
        <v>0.108915906788247</v>
      </c>
      <c r="C372" s="1">
        <v>9.5655165114309895E-2</v>
      </c>
      <c r="D372" s="1">
        <v>8.0815677042462203E-2</v>
      </c>
      <c r="E372" s="1">
        <v>7.8642384105960195E-2</v>
      </c>
      <c r="F372" s="1">
        <v>7.3483910891089105E-2</v>
      </c>
      <c r="G372" s="1">
        <v>9.7157155025553596E-2</v>
      </c>
      <c r="H372" s="1"/>
      <c r="I372" s="1">
        <v>6.6652629330030119E-2</v>
      </c>
      <c r="J372" s="1">
        <v>9.1781029017198687E-2</v>
      </c>
      <c r="K372" s="1">
        <v>9.918706443565449E-2</v>
      </c>
      <c r="L372" s="1">
        <v>2.7487673131065659E-2</v>
      </c>
      <c r="M372" s="1">
        <v>4.5794616295437594E-2</v>
      </c>
      <c r="N372" s="1">
        <v>3.0026903884562289E-2</v>
      </c>
      <c r="O372" s="1"/>
      <c r="P372" s="1">
        <v>8.5873574260961094E-2</v>
      </c>
      <c r="Q372" s="1">
        <v>1.7052738289883813E-2</v>
      </c>
      <c r="R372" s="1">
        <v>3.4436397770355183E-2</v>
      </c>
      <c r="S372" s="1">
        <v>9.918103107576565E-3</v>
      </c>
      <c r="T372" s="1">
        <f t="shared" si="61"/>
        <v>2.4936863267065048</v>
      </c>
      <c r="U372" s="1">
        <f t="shared" si="62"/>
        <v>1.7482711606247477E-2</v>
      </c>
      <c r="V372" s="1" t="s">
        <v>1552</v>
      </c>
      <c r="W372" s="1" t="s">
        <v>2318</v>
      </c>
      <c r="X372" s="1">
        <f>SUMPRODUCT((Model_rxn!A$2:A$1901=Normalized_Fluxes!A372)*(Model_rxn!T$2:T$1901))</f>
        <v>0</v>
      </c>
      <c r="Y372" s="1">
        <f>SUMPRODUCT((Model_rxn!A$2:A$1901=Normalized_Fluxes!A372)*(Model_rxn!D$2:D$1901))</f>
        <v>1</v>
      </c>
      <c r="Z372" s="1">
        <f>SUMPRODUCT((Model_rxn!A$2:A$1901=Normalized_Fluxes!A372)*(Model_rxn!U$2:U$1901))</f>
        <v>1</v>
      </c>
      <c r="AA372" s="1">
        <f>SUMPRODUCT((Model_rxn!A$2:A$1901=Normalized_Fluxes!A372)*(Model_rxn!S$2:S$1901))</f>
        <v>1</v>
      </c>
      <c r="AB372" s="1">
        <f>SUMPRODUCT((Model_rxn!A$2:A$1901=Normalized_Fluxes!A372)*(Model_rxn!V$2:V$1901))</f>
        <v>0</v>
      </c>
      <c r="AC372" s="1">
        <f>SUMPRODUCT((Model_rxn!A$2:A$1901=Normalized_Fluxes!A372)*(Model_rxn!Z$2:Z$1901))</f>
        <v>0</v>
      </c>
      <c r="AD372" s="1">
        <f>SUMPRODUCT((Model_rxn!A$2:A$1901=Normalized_Fluxes!A372)*(Model_rxn!AA$2:AA$1901))</f>
        <v>0</v>
      </c>
      <c r="AE372" s="1"/>
      <c r="AF372" s="75"/>
      <c r="AG372" s="1" t="s">
        <v>404</v>
      </c>
      <c r="AH372" s="1">
        <v>3.3417328849434103E-2</v>
      </c>
      <c r="AI372" s="1">
        <v>2.25429828427453E-2</v>
      </c>
      <c r="AJ372" s="1">
        <v>2.6463366949701899E-2</v>
      </c>
      <c r="AK372" s="1">
        <v>0.12744242855736801</v>
      </c>
      <c r="AL372" s="1">
        <v>0.12071404225051</v>
      </c>
      <c r="AM372" s="1">
        <v>0.12892512383184199</v>
      </c>
      <c r="AN372" s="2"/>
      <c r="AO372">
        <f t="shared" si="63"/>
        <v>6.861753600000027E-2</v>
      </c>
      <c r="AP372">
        <f t="shared" si="64"/>
        <v>6.8617535999999868E-2</v>
      </c>
      <c r="AQ372">
        <f t="shared" si="65"/>
        <v>6.8617535999999896E-2</v>
      </c>
      <c r="AR372">
        <f t="shared" si="66"/>
        <v>6.8617535999999521E-2</v>
      </c>
      <c r="AS372">
        <f t="shared" si="67"/>
        <v>6.8617536000000048E-2</v>
      </c>
      <c r="AT372">
        <f t="shared" si="68"/>
        <v>6.8617535999999729E-2</v>
      </c>
      <c r="AV372">
        <f t="shared" si="69"/>
        <v>6.8617536000000007E-2</v>
      </c>
      <c r="AW372">
        <f t="shared" si="70"/>
        <v>2.2484586062492886E-16</v>
      </c>
      <c r="AX372">
        <f t="shared" si="71"/>
        <v>6.8617535999999771E-2</v>
      </c>
      <c r="AY372">
        <f t="shared" si="72"/>
        <v>2.6567900267388875E-16</v>
      </c>
      <c r="AZ372" t="s">
        <v>1243</v>
      </c>
      <c r="BA372" t="s">
        <v>4256</v>
      </c>
      <c r="BB372">
        <f>SUMPRODUCT((Model_rxn!A$2:A$1901=AG372)*(Model_rxn!V$2:V$1901))</f>
        <v>1</v>
      </c>
      <c r="BC372">
        <v>0</v>
      </c>
      <c r="BD372">
        <v>0</v>
      </c>
    </row>
    <row r="373" spans="1:56">
      <c r="A373" s="1" t="s">
        <v>380</v>
      </c>
      <c r="B373" s="1">
        <v>2.5143630110263502E-4</v>
      </c>
      <c r="C373" s="1">
        <v>1.60364951382064E-4</v>
      </c>
      <c r="D373" s="1">
        <v>1.2537026170978999E-4</v>
      </c>
      <c r="E373" s="1">
        <v>4.4022290226923701E-4</v>
      </c>
      <c r="F373" s="1">
        <v>2.46906083803969E-4</v>
      </c>
      <c r="G373" s="1">
        <v>4.9787255793188505E-4</v>
      </c>
      <c r="H373" s="1"/>
      <c r="I373" s="1">
        <v>1.5387000000000191E-4</v>
      </c>
      <c r="J373" s="1">
        <v>1.538700000000001E-4</v>
      </c>
      <c r="K373" s="1">
        <v>1.5387000000000178E-4</v>
      </c>
      <c r="L373" s="1">
        <v>1.5386999491370651E-4</v>
      </c>
      <c r="M373" s="1">
        <v>1.5387000000000053E-4</v>
      </c>
      <c r="N373" s="1">
        <v>1.5386999999999947E-4</v>
      </c>
      <c r="O373" s="1"/>
      <c r="P373" s="1">
        <v>1.5387000000000126E-4</v>
      </c>
      <c r="Q373" s="1">
        <v>1.0116396439368389E-18</v>
      </c>
      <c r="R373" s="1">
        <v>1.5386999830456884E-4</v>
      </c>
      <c r="S373" s="1">
        <v>2.9365729142579708E-12</v>
      </c>
      <c r="T373" s="1">
        <f t="shared" si="61"/>
        <v>1.0000000110186029</v>
      </c>
      <c r="U373" s="1">
        <f t="shared" si="62"/>
        <v>0.42264944467535442</v>
      </c>
      <c r="V373" s="1" t="s">
        <v>7304</v>
      </c>
      <c r="W373" s="1" t="s">
        <v>7332</v>
      </c>
      <c r="X373" s="1">
        <f>SUMPRODUCT((Model_rxn!A$2:A$1901=Normalized_Fluxes!A373)*(Model_rxn!T$2:T$1901))</f>
        <v>0</v>
      </c>
      <c r="Y373" s="1">
        <f>SUMPRODUCT((Model_rxn!A$2:A$1901=Normalized_Fluxes!A373)*(Model_rxn!D$2:D$1901))</f>
        <v>1</v>
      </c>
      <c r="Z373" s="1">
        <f>SUMPRODUCT((Model_rxn!A$2:A$1901=Normalized_Fluxes!A373)*(Model_rxn!U$2:U$1901))</f>
        <v>0</v>
      </c>
      <c r="AA373" s="1">
        <f>SUMPRODUCT((Model_rxn!A$2:A$1901=Normalized_Fluxes!A373)*(Model_rxn!S$2:S$1901))</f>
        <v>0</v>
      </c>
      <c r="AB373" s="1">
        <f>SUMPRODUCT((Model_rxn!A$2:A$1901=Normalized_Fluxes!A373)*(Model_rxn!V$2:V$1901))</f>
        <v>1</v>
      </c>
      <c r="AC373" s="1">
        <f>SUMPRODUCT((Model_rxn!A$2:A$1901=Normalized_Fluxes!A373)*(Model_rxn!Z$2:Z$1901))</f>
        <v>0</v>
      </c>
      <c r="AD373" s="1">
        <f>SUMPRODUCT((Model_rxn!A$2:A$1901=Normalized_Fluxes!A373)*(Model_rxn!AA$2:AA$1901))</f>
        <v>0</v>
      </c>
      <c r="AE373" s="1"/>
      <c r="AF373" s="75"/>
      <c r="AG373" s="1" t="s">
        <v>405</v>
      </c>
      <c r="AH373" s="1">
        <v>2.5324446219849301E-7</v>
      </c>
      <c r="AI373" s="1">
        <v>1.7083608304191399E-7</v>
      </c>
      <c r="AJ373" s="1">
        <v>2.00545685782786E-7</v>
      </c>
      <c r="AK373" s="1">
        <v>9.6578902002298393E-7</v>
      </c>
      <c r="AL373" s="1">
        <v>9.1479970907531797E-7</v>
      </c>
      <c r="AM373" s="1">
        <v>9.7702523728858697E-7</v>
      </c>
      <c r="AN373" s="1"/>
      <c r="AO373">
        <f t="shared" si="63"/>
        <v>5.2000000000000212E-7</v>
      </c>
      <c r="AP373">
        <f t="shared" si="64"/>
        <v>5.1999999999999756E-7</v>
      </c>
      <c r="AQ373">
        <f t="shared" si="65"/>
        <v>5.2E-7</v>
      </c>
      <c r="AR373">
        <f t="shared" si="66"/>
        <v>5.200000000000001E-7</v>
      </c>
      <c r="AS373">
        <f t="shared" si="67"/>
        <v>5.2E-7</v>
      </c>
      <c r="AT373">
        <f t="shared" si="68"/>
        <v>5.2000000000000053E-7</v>
      </c>
      <c r="AV373">
        <f t="shared" si="69"/>
        <v>5.2E-7</v>
      </c>
      <c r="AW373">
        <f t="shared" si="70"/>
        <v>2.2819345068233271E-21</v>
      </c>
      <c r="AX373">
        <f t="shared" si="71"/>
        <v>5.2000000000000021E-7</v>
      </c>
      <c r="AY373">
        <f t="shared" si="72"/>
        <v>2.8012981633912118E-22</v>
      </c>
      <c r="AZ373" t="s">
        <v>1500</v>
      </c>
      <c r="BA373" t="s">
        <v>1565</v>
      </c>
      <c r="BB373">
        <f>SUMPRODUCT((Model_rxn!A$2:A$1901=AG373)*(Model_rxn!V$2:V$1901))</f>
        <v>1</v>
      </c>
      <c r="BC373">
        <v>0</v>
      </c>
      <c r="BD373">
        <v>0</v>
      </c>
    </row>
    <row r="374" spans="1:56">
      <c r="A374" s="1" t="s">
        <v>381</v>
      </c>
      <c r="B374" s="1">
        <v>0</v>
      </c>
      <c r="C374" s="1">
        <v>0</v>
      </c>
      <c r="D374" s="1">
        <v>0</v>
      </c>
      <c r="E374" s="1">
        <v>0</v>
      </c>
      <c r="F374" s="1">
        <v>0</v>
      </c>
      <c r="G374" s="1">
        <v>0</v>
      </c>
      <c r="H374" s="1"/>
      <c r="I374" s="1">
        <v>0</v>
      </c>
      <c r="J374" s="1">
        <v>0</v>
      </c>
      <c r="K374" s="1">
        <v>0</v>
      </c>
      <c r="L374" s="1">
        <v>0</v>
      </c>
      <c r="M374" s="1">
        <v>0</v>
      </c>
      <c r="N374" s="1">
        <v>0</v>
      </c>
      <c r="O374" s="1"/>
      <c r="P374" s="1">
        <v>0</v>
      </c>
      <c r="Q374" s="1">
        <v>0</v>
      </c>
      <c r="R374" s="1">
        <v>0</v>
      </c>
      <c r="S374" s="1">
        <v>0</v>
      </c>
      <c r="T374" s="1" t="str">
        <f t="shared" si="61"/>
        <v>NA</v>
      </c>
      <c r="U374" s="1" t="str">
        <f t="shared" si="62"/>
        <v>NA</v>
      </c>
      <c r="V374" s="1" t="s">
        <v>1137</v>
      </c>
      <c r="W374" s="1" t="s">
        <v>5514</v>
      </c>
      <c r="X374" s="1">
        <f>SUMPRODUCT((Model_rxn!A$2:A$1901=Normalized_Fluxes!A374)*(Model_rxn!T$2:T$1901))</f>
        <v>0</v>
      </c>
      <c r="Y374" s="1">
        <f>SUMPRODUCT((Model_rxn!A$2:A$1901=Normalized_Fluxes!A374)*(Model_rxn!D$2:D$1901))</f>
        <v>0</v>
      </c>
      <c r="Z374" s="1">
        <f>SUMPRODUCT((Model_rxn!A$2:A$1901=Normalized_Fluxes!A374)*(Model_rxn!U$2:U$1901))</f>
        <v>0</v>
      </c>
      <c r="AA374" s="1">
        <f>SUMPRODUCT((Model_rxn!A$2:A$1901=Normalized_Fluxes!A374)*(Model_rxn!S$2:S$1901))</f>
        <v>0</v>
      </c>
      <c r="AB374" s="1">
        <f>SUMPRODUCT((Model_rxn!A$2:A$1901=Normalized_Fluxes!A374)*(Model_rxn!V$2:V$1901))</f>
        <v>1</v>
      </c>
      <c r="AC374" s="1">
        <f>SUMPRODUCT((Model_rxn!A$2:A$1901=Normalized_Fluxes!A374)*(Model_rxn!Z$2:Z$1901))</f>
        <v>0</v>
      </c>
      <c r="AD374" s="1">
        <f>SUMPRODUCT((Model_rxn!A$2:A$1901=Normalized_Fluxes!A374)*(Model_rxn!AA$2:AA$1901))</f>
        <v>0</v>
      </c>
      <c r="AE374" s="1"/>
      <c r="AF374" s="75"/>
      <c r="AG374" s="1" t="s">
        <v>406</v>
      </c>
      <c r="AH374" s="1">
        <v>3.3417328849434103E-2</v>
      </c>
      <c r="AI374" s="1">
        <v>2.25429828427453E-2</v>
      </c>
      <c r="AJ374" s="1">
        <v>2.6463366949701899E-2</v>
      </c>
      <c r="AK374" s="1">
        <v>0.12744242855736801</v>
      </c>
      <c r="AL374" s="1">
        <v>0.12071404225051</v>
      </c>
      <c r="AM374" s="1">
        <v>0.12892512383184199</v>
      </c>
      <c r="AN374" s="1"/>
      <c r="AO374">
        <f t="shared" si="63"/>
        <v>6.861753600000027E-2</v>
      </c>
      <c r="AP374">
        <f t="shared" si="64"/>
        <v>6.8617535999999868E-2</v>
      </c>
      <c r="AQ374">
        <f t="shared" si="65"/>
        <v>6.8617535999999896E-2</v>
      </c>
      <c r="AR374">
        <f t="shared" si="66"/>
        <v>6.8617535999999521E-2</v>
      </c>
      <c r="AS374">
        <f t="shared" si="67"/>
        <v>6.8617536000000048E-2</v>
      </c>
      <c r="AT374">
        <f t="shared" si="68"/>
        <v>6.8617535999999729E-2</v>
      </c>
      <c r="AV374">
        <f t="shared" si="69"/>
        <v>6.8617536000000007E-2</v>
      </c>
      <c r="AW374">
        <f t="shared" si="70"/>
        <v>2.2484586062492886E-16</v>
      </c>
      <c r="AX374">
        <f t="shared" si="71"/>
        <v>6.8617535999999771E-2</v>
      </c>
      <c r="AY374">
        <f t="shared" si="72"/>
        <v>2.6567900267388875E-16</v>
      </c>
      <c r="AZ374" t="s">
        <v>1243</v>
      </c>
      <c r="BA374" t="s">
        <v>4256</v>
      </c>
      <c r="BB374">
        <f>SUMPRODUCT((Model_rxn!A$2:A$1901=AG374)*(Model_rxn!V$2:V$1901))</f>
        <v>1</v>
      </c>
      <c r="BC374">
        <v>0</v>
      </c>
      <c r="BD374">
        <v>0</v>
      </c>
    </row>
    <row r="375" spans="1:56">
      <c r="A375" s="1" t="s">
        <v>382</v>
      </c>
      <c r="B375" s="1">
        <v>0</v>
      </c>
      <c r="C375" s="1">
        <v>0</v>
      </c>
      <c r="D375" s="1">
        <v>0</v>
      </c>
      <c r="E375" s="1">
        <v>1.55215231788079E-2</v>
      </c>
      <c r="F375" s="1">
        <v>1.3260254596888199E-2</v>
      </c>
      <c r="G375" s="1">
        <v>0</v>
      </c>
      <c r="H375" s="1"/>
      <c r="I375" s="1">
        <v>0</v>
      </c>
      <c r="J375" s="1">
        <v>0</v>
      </c>
      <c r="K375" s="1">
        <v>0</v>
      </c>
      <c r="L375" s="1">
        <v>5.4251986442892634E-3</v>
      </c>
      <c r="M375" s="1">
        <v>8.2636901585751675E-3</v>
      </c>
      <c r="N375" s="1">
        <v>0</v>
      </c>
      <c r="O375" s="1"/>
      <c r="P375" s="1">
        <v>0</v>
      </c>
      <c r="Q375" s="1">
        <v>0</v>
      </c>
      <c r="R375" s="1">
        <v>4.5629629342881436E-3</v>
      </c>
      <c r="S375" s="1">
        <v>4.1987773903761402E-3</v>
      </c>
      <c r="T375" s="1">
        <f t="shared" si="61"/>
        <v>0</v>
      </c>
      <c r="U375" s="1">
        <f t="shared" si="62"/>
        <v>0.20051038403460497</v>
      </c>
      <c r="V375" s="1" t="s">
        <v>1548</v>
      </c>
      <c r="W375" s="1" t="s">
        <v>6993</v>
      </c>
      <c r="X375" s="1">
        <f>SUMPRODUCT((Model_rxn!A$2:A$1901=Normalized_Fluxes!A375)*(Model_rxn!T$2:T$1901))</f>
        <v>1</v>
      </c>
      <c r="Y375" s="1">
        <f>SUMPRODUCT((Model_rxn!A$2:A$1901=Normalized_Fluxes!A375)*(Model_rxn!D$2:D$1901))</f>
        <v>0</v>
      </c>
      <c r="Z375" s="1">
        <f>SUMPRODUCT((Model_rxn!A$2:A$1901=Normalized_Fluxes!A375)*(Model_rxn!U$2:U$1901))</f>
        <v>0</v>
      </c>
      <c r="AA375" s="1">
        <f>SUMPRODUCT((Model_rxn!A$2:A$1901=Normalized_Fluxes!A375)*(Model_rxn!S$2:S$1901))</f>
        <v>0</v>
      </c>
      <c r="AB375" s="1">
        <f>SUMPRODUCT((Model_rxn!A$2:A$1901=Normalized_Fluxes!A375)*(Model_rxn!V$2:V$1901))</f>
        <v>1</v>
      </c>
      <c r="AC375" s="1">
        <f>SUMPRODUCT((Model_rxn!A$2:A$1901=Normalized_Fluxes!A375)*(Model_rxn!Z$2:Z$1901))</f>
        <v>0</v>
      </c>
      <c r="AD375" s="1">
        <f>SUMPRODUCT((Model_rxn!A$2:A$1901=Normalized_Fluxes!A375)*(Model_rxn!AA$2:AA$1901))</f>
        <v>0</v>
      </c>
      <c r="AE375" s="1"/>
      <c r="AF375" s="75"/>
      <c r="AG375" s="1" t="s">
        <v>407</v>
      </c>
      <c r="AH375" s="1">
        <v>0.103922708673053</v>
      </c>
      <c r="AI375" s="1">
        <v>7.1759345577447606E-2</v>
      </c>
      <c r="AJ375" s="1">
        <v>8.6173209216212798E-2</v>
      </c>
      <c r="AK375" s="1">
        <v>0.29541498360049401</v>
      </c>
      <c r="AL375" s="1">
        <v>0.29432700903271303</v>
      </c>
      <c r="AM375" s="1">
        <v>0.21145918642287101</v>
      </c>
      <c r="AN375" s="1"/>
      <c r="AO375">
        <f t="shared" si="63"/>
        <v>0.2133898922837309</v>
      </c>
      <c r="AP375">
        <f t="shared" si="64"/>
        <v>0.21842493128994017</v>
      </c>
      <c r="AQ375">
        <f t="shared" si="65"/>
        <v>0.22344070189056625</v>
      </c>
      <c r="AR375">
        <f t="shared" si="66"/>
        <v>0.15905729749195238</v>
      </c>
      <c r="AS375">
        <f t="shared" si="67"/>
        <v>0.16730443088106595</v>
      </c>
      <c r="AT375">
        <f t="shared" si="68"/>
        <v>0.11254445918413281</v>
      </c>
      <c r="AV375">
        <f t="shared" si="69"/>
        <v>0.21841850848807912</v>
      </c>
      <c r="AW375">
        <f t="shared" si="70"/>
        <v>5.0254078817048541E-3</v>
      </c>
      <c r="AX375">
        <f t="shared" si="71"/>
        <v>0.1463020625190504</v>
      </c>
      <c r="AY375">
        <f t="shared" si="72"/>
        <v>2.9524322845286059E-2</v>
      </c>
      <c r="AZ375" t="s">
        <v>1243</v>
      </c>
      <c r="BA375" t="s">
        <v>3959</v>
      </c>
      <c r="BB375">
        <f>SUMPRODUCT((Model_rxn!A$2:A$1901=AG375)*(Model_rxn!V$2:V$1901))</f>
        <v>1</v>
      </c>
      <c r="BC375">
        <v>0</v>
      </c>
      <c r="BD375">
        <v>0</v>
      </c>
    </row>
    <row r="376" spans="1:56">
      <c r="A376" s="1" t="s">
        <v>383</v>
      </c>
      <c r="B376" s="1">
        <v>0</v>
      </c>
      <c r="C376" s="1">
        <v>0</v>
      </c>
      <c r="D376" s="1">
        <v>0</v>
      </c>
      <c r="E376" s="1">
        <v>0</v>
      </c>
      <c r="F376" s="1">
        <v>0</v>
      </c>
      <c r="G376" s="1">
        <v>0</v>
      </c>
      <c r="H376" s="1"/>
      <c r="I376" s="1">
        <v>0</v>
      </c>
      <c r="J376" s="1">
        <v>0</v>
      </c>
      <c r="K376" s="1">
        <v>0</v>
      </c>
      <c r="L376" s="1">
        <v>0</v>
      </c>
      <c r="M376" s="1">
        <v>0</v>
      </c>
      <c r="N376" s="1">
        <v>0</v>
      </c>
      <c r="O376" s="1"/>
      <c r="P376" s="1">
        <v>0</v>
      </c>
      <c r="Q376" s="1">
        <v>0</v>
      </c>
      <c r="R376" s="1">
        <v>0</v>
      </c>
      <c r="S376" s="1">
        <v>0</v>
      </c>
      <c r="T376" s="1" t="str">
        <f t="shared" si="61"/>
        <v>NA</v>
      </c>
      <c r="U376" s="1" t="str">
        <f t="shared" si="62"/>
        <v>NA</v>
      </c>
      <c r="V376" s="1" t="s">
        <v>1548</v>
      </c>
      <c r="W376" s="1" t="s">
        <v>6853</v>
      </c>
      <c r="X376" s="1">
        <f>SUMPRODUCT((Model_rxn!A$2:A$1901=Normalized_Fluxes!A376)*(Model_rxn!T$2:T$1901))</f>
        <v>1</v>
      </c>
      <c r="Y376" s="1">
        <f>SUMPRODUCT((Model_rxn!A$2:A$1901=Normalized_Fluxes!A376)*(Model_rxn!D$2:D$1901))</f>
        <v>1</v>
      </c>
      <c r="Z376" s="1">
        <f>SUMPRODUCT((Model_rxn!A$2:A$1901=Normalized_Fluxes!A376)*(Model_rxn!U$2:U$1901))</f>
        <v>0</v>
      </c>
      <c r="AA376" s="1">
        <f>SUMPRODUCT((Model_rxn!A$2:A$1901=Normalized_Fluxes!A376)*(Model_rxn!S$2:S$1901))</f>
        <v>0</v>
      </c>
      <c r="AB376" s="1">
        <f>SUMPRODUCT((Model_rxn!A$2:A$1901=Normalized_Fluxes!A376)*(Model_rxn!V$2:V$1901))</f>
        <v>1</v>
      </c>
      <c r="AC376" s="1">
        <f>SUMPRODUCT((Model_rxn!A$2:A$1901=Normalized_Fluxes!A376)*(Model_rxn!Z$2:Z$1901))</f>
        <v>0</v>
      </c>
      <c r="AD376" s="1">
        <f>SUMPRODUCT((Model_rxn!A$2:A$1901=Normalized_Fluxes!A376)*(Model_rxn!AA$2:AA$1901))</f>
        <v>0</v>
      </c>
      <c r="AE376" s="1"/>
      <c r="AF376" s="75"/>
      <c r="AG376" s="1" t="s">
        <v>408</v>
      </c>
      <c r="AH376" s="1">
        <v>1.00295215379446E-2</v>
      </c>
      <c r="AI376" s="1">
        <v>7.0848299801582401E-3</v>
      </c>
      <c r="AJ376" s="1">
        <v>8.1944194535026292E-3</v>
      </c>
      <c r="AK376" s="1">
        <v>3.5121561901178197E-2</v>
      </c>
      <c r="AL376" s="1">
        <v>3.3413363998988602E-2</v>
      </c>
      <c r="AM376" s="1">
        <v>3.5597999521996798E-2</v>
      </c>
      <c r="AN376" s="1"/>
      <c r="AO376">
        <f t="shared" si="63"/>
        <v>2.0594137200297083E-2</v>
      </c>
      <c r="AP376">
        <f t="shared" si="64"/>
        <v>2.1565184146597326E-2</v>
      </c>
      <c r="AQ376">
        <f t="shared" si="65"/>
        <v>2.1247518236002474E-2</v>
      </c>
      <c r="AR376">
        <f t="shared" si="66"/>
        <v>1.8910146843642967E-2</v>
      </c>
      <c r="AS376">
        <f t="shared" si="67"/>
        <v>1.8993173158129574E-2</v>
      </c>
      <c r="AT376">
        <f t="shared" si="68"/>
        <v>1.8946245240101935E-2</v>
      </c>
      <c r="AV376">
        <f t="shared" si="69"/>
        <v>2.1135613194298963E-2</v>
      </c>
      <c r="AW376">
        <f t="shared" si="70"/>
        <v>4.9510109750308109E-4</v>
      </c>
      <c r="AX376">
        <f t="shared" si="71"/>
        <v>1.8949855080624828E-2</v>
      </c>
      <c r="AY376">
        <f t="shared" si="72"/>
        <v>4.1630703041838721E-5</v>
      </c>
      <c r="AZ376" t="s">
        <v>1243</v>
      </c>
      <c r="BA376" t="s">
        <v>3959</v>
      </c>
      <c r="BB376">
        <f>SUMPRODUCT((Model_rxn!A$2:A$1901=AG376)*(Model_rxn!V$2:V$1901))</f>
        <v>1</v>
      </c>
      <c r="BC376">
        <v>0</v>
      </c>
      <c r="BD376">
        <v>0</v>
      </c>
    </row>
    <row r="377" spans="1:56">
      <c r="A377" s="1" t="s">
        <v>384</v>
      </c>
      <c r="B377" s="1">
        <v>0</v>
      </c>
      <c r="C377" s="1">
        <v>0</v>
      </c>
      <c r="D377" s="1">
        <v>0</v>
      </c>
      <c r="E377" s="1">
        <v>0</v>
      </c>
      <c r="F377" s="1">
        <v>0</v>
      </c>
      <c r="G377" s="1">
        <v>0</v>
      </c>
      <c r="H377" s="1"/>
      <c r="I377" s="1">
        <v>0</v>
      </c>
      <c r="J377" s="1">
        <v>0</v>
      </c>
      <c r="K377" s="1">
        <v>0</v>
      </c>
      <c r="L377" s="1">
        <v>0</v>
      </c>
      <c r="M377" s="1">
        <v>0</v>
      </c>
      <c r="N377" s="1">
        <v>0</v>
      </c>
      <c r="O377" s="1"/>
      <c r="P377" s="1">
        <v>0</v>
      </c>
      <c r="Q377" s="1">
        <v>0</v>
      </c>
      <c r="R377" s="1">
        <v>0</v>
      </c>
      <c r="S377" s="1">
        <v>0</v>
      </c>
      <c r="T377" s="1" t="str">
        <f t="shared" si="61"/>
        <v>NA</v>
      </c>
      <c r="U377" s="1" t="str">
        <f t="shared" si="62"/>
        <v>NA</v>
      </c>
      <c r="V377" s="1" t="s">
        <v>1188</v>
      </c>
      <c r="W377" s="1" t="s">
        <v>1760</v>
      </c>
      <c r="X377" s="1">
        <f>SUMPRODUCT((Model_rxn!A$2:A$1901=Normalized_Fluxes!A377)*(Model_rxn!T$2:T$1901))</f>
        <v>0</v>
      </c>
      <c r="Y377" s="1">
        <f>SUMPRODUCT((Model_rxn!A$2:A$1901=Normalized_Fluxes!A377)*(Model_rxn!D$2:D$1901))</f>
        <v>0</v>
      </c>
      <c r="Z377" s="1">
        <f>SUMPRODUCT((Model_rxn!A$2:A$1901=Normalized_Fluxes!A377)*(Model_rxn!U$2:U$1901))</f>
        <v>0</v>
      </c>
      <c r="AA377" s="1">
        <f>SUMPRODUCT((Model_rxn!A$2:A$1901=Normalized_Fluxes!A377)*(Model_rxn!S$2:S$1901))</f>
        <v>0</v>
      </c>
      <c r="AB377" s="1">
        <f>SUMPRODUCT((Model_rxn!A$2:A$1901=Normalized_Fluxes!A377)*(Model_rxn!V$2:V$1901))</f>
        <v>1</v>
      </c>
      <c r="AC377" s="1">
        <f>SUMPRODUCT((Model_rxn!A$2:A$1901=Normalized_Fluxes!A377)*(Model_rxn!Z$2:Z$1901))</f>
        <v>0</v>
      </c>
      <c r="AD377" s="1">
        <f>SUMPRODUCT((Model_rxn!A$2:A$1901=Normalized_Fluxes!A377)*(Model_rxn!AA$2:AA$1901))</f>
        <v>0</v>
      </c>
      <c r="AE377" s="1"/>
      <c r="AF377" s="75"/>
      <c r="AG377" s="1" t="s">
        <v>409</v>
      </c>
      <c r="AH377" s="1">
        <v>0</v>
      </c>
      <c r="AI377" s="1">
        <v>0</v>
      </c>
      <c r="AJ377" s="1">
        <v>0</v>
      </c>
      <c r="AK377" s="1">
        <v>0</v>
      </c>
      <c r="AL377" s="1">
        <v>0</v>
      </c>
      <c r="AM377" s="1">
        <v>0</v>
      </c>
      <c r="AN377" s="1"/>
      <c r="AO377">
        <f t="shared" si="63"/>
        <v>0</v>
      </c>
      <c r="AP377">
        <f t="shared" si="64"/>
        <v>0</v>
      </c>
      <c r="AQ377">
        <f t="shared" si="65"/>
        <v>0</v>
      </c>
      <c r="AR377">
        <f t="shared" si="66"/>
        <v>0</v>
      </c>
      <c r="AS377">
        <f t="shared" si="67"/>
        <v>0</v>
      </c>
      <c r="AT377">
        <f t="shared" si="68"/>
        <v>0</v>
      </c>
      <c r="AV377">
        <f t="shared" si="69"/>
        <v>0</v>
      </c>
      <c r="AW377">
        <f t="shared" si="70"/>
        <v>0</v>
      </c>
      <c r="AX377">
        <f t="shared" si="71"/>
        <v>0</v>
      </c>
      <c r="AY377">
        <f t="shared" si="72"/>
        <v>0</v>
      </c>
      <c r="AZ377" t="s">
        <v>1243</v>
      </c>
      <c r="BA377" t="s">
        <v>3625</v>
      </c>
      <c r="BB377">
        <f>SUMPRODUCT((Model_rxn!A$2:A$1901=AG377)*(Model_rxn!V$2:V$1901))</f>
        <v>1</v>
      </c>
      <c r="BC377">
        <v>0</v>
      </c>
      <c r="BD377">
        <v>0</v>
      </c>
    </row>
    <row r="378" spans="1:56">
      <c r="A378" s="1" t="s">
        <v>385</v>
      </c>
      <c r="B378" s="1">
        <v>3.0566604306135101E-2</v>
      </c>
      <c r="C378" s="1">
        <v>2.0220987345723699E-2</v>
      </c>
      <c r="D378" s="1">
        <v>1.62655012113266E-2</v>
      </c>
      <c r="E378" s="1">
        <v>4.8971350754488899E-2</v>
      </c>
      <c r="F378" s="1">
        <v>2.85130074126561E-2</v>
      </c>
      <c r="G378" s="1">
        <v>5.5718951868024197E-2</v>
      </c>
      <c r="H378" s="1"/>
      <c r="I378" s="1">
        <v>1.8705665745000002E-2</v>
      </c>
      <c r="J378" s="1">
        <v>1.9402015814999972E-2</v>
      </c>
      <c r="K378" s="1">
        <v>1.9963048950000041E-2</v>
      </c>
      <c r="L378" s="1">
        <v>1.7116832069999983E-2</v>
      </c>
      <c r="M378" s="1">
        <v>1.776909010500001E-2</v>
      </c>
      <c r="N378" s="1">
        <v>1.7220220290000015E-2</v>
      </c>
      <c r="O378" s="1"/>
      <c r="P378" s="1">
        <v>1.9356910170000005E-2</v>
      </c>
      <c r="Q378" s="1">
        <v>6.2990397717603715E-4</v>
      </c>
      <c r="R378" s="1">
        <v>1.7368714155000003E-2</v>
      </c>
      <c r="S378" s="1">
        <v>3.5056804904682898E-4</v>
      </c>
      <c r="T378" s="1">
        <f t="shared" si="61"/>
        <v>1.1144699600245107</v>
      </c>
      <c r="U378" s="1">
        <f t="shared" si="62"/>
        <v>1.5814306430285061E-2</v>
      </c>
      <c r="V378" s="1" t="s">
        <v>1243</v>
      </c>
      <c r="W378" s="1" t="s">
        <v>1249</v>
      </c>
      <c r="X378" s="1">
        <f>SUMPRODUCT((Model_rxn!A$2:A$1901=Normalized_Fluxes!A378)*(Model_rxn!T$2:T$1901))</f>
        <v>0</v>
      </c>
      <c r="Y378" s="1">
        <f>SUMPRODUCT((Model_rxn!A$2:A$1901=Normalized_Fluxes!A378)*(Model_rxn!D$2:D$1901))</f>
        <v>0</v>
      </c>
      <c r="Z378" s="1">
        <f>SUMPRODUCT((Model_rxn!A$2:A$1901=Normalized_Fluxes!A378)*(Model_rxn!U$2:U$1901))</f>
        <v>0</v>
      </c>
      <c r="AA378" s="1">
        <f>SUMPRODUCT((Model_rxn!A$2:A$1901=Normalized_Fluxes!A378)*(Model_rxn!S$2:S$1901))</f>
        <v>0</v>
      </c>
      <c r="AB378" s="1">
        <f>SUMPRODUCT((Model_rxn!A$2:A$1901=Normalized_Fluxes!A378)*(Model_rxn!V$2:V$1901))</f>
        <v>1</v>
      </c>
      <c r="AC378" s="1">
        <f>SUMPRODUCT((Model_rxn!A$2:A$1901=Normalized_Fluxes!A378)*(Model_rxn!Z$2:Z$1901))</f>
        <v>1</v>
      </c>
      <c r="AD378" s="1">
        <f>SUMPRODUCT((Model_rxn!A$2:A$1901=Normalized_Fluxes!A378)*(Model_rxn!AA$2:AA$1901))</f>
        <v>0</v>
      </c>
      <c r="AE378" s="1"/>
      <c r="AF378" s="75"/>
      <c r="AG378" s="1" t="s">
        <v>410</v>
      </c>
      <c r="AH378" s="1">
        <v>3.2795157854704902E-2</v>
      </c>
      <c r="AI378" s="1">
        <v>2.2123272753927899E-2</v>
      </c>
      <c r="AJ378" s="1">
        <v>2.59706663088708E-2</v>
      </c>
      <c r="AK378" s="1">
        <v>0.12506967809297601</v>
      </c>
      <c r="AL378" s="1">
        <v>0.118466562325253</v>
      </c>
      <c r="AM378" s="1">
        <v>0.12652476822887199</v>
      </c>
      <c r="AN378" s="2"/>
      <c r="AO378">
        <f t="shared" si="63"/>
        <v>6.7340000000000386E-2</v>
      </c>
      <c r="AP378">
        <f t="shared" si="64"/>
        <v>6.7339999999999789E-2</v>
      </c>
      <c r="AQ378">
        <f t="shared" si="65"/>
        <v>6.7340000000000039E-2</v>
      </c>
      <c r="AR378">
        <f t="shared" si="66"/>
        <v>6.7339999999999775E-2</v>
      </c>
      <c r="AS378">
        <f t="shared" si="67"/>
        <v>6.7339999999999609E-2</v>
      </c>
      <c r="AT378">
        <f t="shared" si="68"/>
        <v>6.7340000000000053E-2</v>
      </c>
      <c r="AV378">
        <f t="shared" si="69"/>
        <v>6.734000000000008E-2</v>
      </c>
      <c r="AW378">
        <f t="shared" si="70"/>
        <v>2.9990153117795834E-16</v>
      </c>
      <c r="AX378">
        <f t="shared" si="71"/>
        <v>6.7339999999999803E-2</v>
      </c>
      <c r="AY378">
        <f t="shared" si="72"/>
        <v>2.2463161964190524E-16</v>
      </c>
      <c r="AZ378" t="s">
        <v>1243</v>
      </c>
      <c r="BA378" t="s">
        <v>1529</v>
      </c>
      <c r="BB378">
        <f>SUMPRODUCT((Model_rxn!A$2:A$1901=AG378)*(Model_rxn!V$2:V$1901))</f>
        <v>1</v>
      </c>
      <c r="BC378">
        <v>0</v>
      </c>
      <c r="BD378">
        <v>0</v>
      </c>
    </row>
    <row r="379" spans="1:56">
      <c r="A379" s="1" t="s">
        <v>386</v>
      </c>
      <c r="B379" s="1">
        <v>2.1684043449709999E-17</v>
      </c>
      <c r="C379" s="1">
        <v>0</v>
      </c>
      <c r="D379" s="1">
        <v>0</v>
      </c>
      <c r="E379" s="1">
        <v>1.7347234759768E-17</v>
      </c>
      <c r="F379" s="1">
        <v>0</v>
      </c>
      <c r="G379" s="1">
        <v>0</v>
      </c>
      <c r="H379" s="1"/>
      <c r="I379" s="1">
        <v>1.326985702134143E-17</v>
      </c>
      <c r="J379" s="1">
        <v>0</v>
      </c>
      <c r="K379" s="1">
        <v>0</v>
      </c>
      <c r="L379" s="1">
        <v>6.0633349843754848E-18</v>
      </c>
      <c r="M379" s="1">
        <v>0</v>
      </c>
      <c r="N379" s="1">
        <v>0</v>
      </c>
      <c r="O379" s="1"/>
      <c r="P379" s="1">
        <v>4.4232856737804764E-18</v>
      </c>
      <c r="Q379" s="1">
        <v>7.6613555233793205E-18</v>
      </c>
      <c r="R379" s="1">
        <v>2.0211116614584951E-18</v>
      </c>
      <c r="S379" s="1">
        <v>3.5006680854160612E-18</v>
      </c>
      <c r="T379" s="1">
        <f t="shared" si="61"/>
        <v>2.1885409688787307</v>
      </c>
      <c r="U379" s="1">
        <f t="shared" si="62"/>
        <v>0.65746645297360629</v>
      </c>
      <c r="V379" s="1" t="s">
        <v>1552</v>
      </c>
      <c r="W379" s="1" t="s">
        <v>2678</v>
      </c>
      <c r="X379" s="1">
        <f>SUMPRODUCT((Model_rxn!A$2:A$1901=Normalized_Fluxes!A379)*(Model_rxn!T$2:T$1901))</f>
        <v>0</v>
      </c>
      <c r="Y379" s="1">
        <f>SUMPRODUCT((Model_rxn!A$2:A$1901=Normalized_Fluxes!A379)*(Model_rxn!D$2:D$1901))</f>
        <v>1</v>
      </c>
      <c r="Z379" s="1">
        <f>SUMPRODUCT((Model_rxn!A$2:A$1901=Normalized_Fluxes!A379)*(Model_rxn!U$2:U$1901))</f>
        <v>1</v>
      </c>
      <c r="AA379" s="1">
        <f>SUMPRODUCT((Model_rxn!A$2:A$1901=Normalized_Fluxes!A379)*(Model_rxn!S$2:S$1901))</f>
        <v>1</v>
      </c>
      <c r="AB379" s="1">
        <f>SUMPRODUCT((Model_rxn!A$2:A$1901=Normalized_Fluxes!A379)*(Model_rxn!V$2:V$1901))</f>
        <v>0</v>
      </c>
      <c r="AC379" s="1">
        <f>SUMPRODUCT((Model_rxn!A$2:A$1901=Normalized_Fluxes!A379)*(Model_rxn!Z$2:Z$1901))</f>
        <v>0</v>
      </c>
      <c r="AD379" s="1">
        <f>SUMPRODUCT((Model_rxn!A$2:A$1901=Normalized_Fluxes!A379)*(Model_rxn!AA$2:AA$1901))</f>
        <v>0</v>
      </c>
      <c r="AE379" s="1"/>
      <c r="AF379" s="75"/>
      <c r="AG379" s="1" t="s">
        <v>411</v>
      </c>
      <c r="AH379" s="1">
        <v>2.5324446219849301E-7</v>
      </c>
      <c r="AI379" s="1">
        <v>1.7083608304191399E-7</v>
      </c>
      <c r="AJ379" s="1">
        <v>2.00545685782786E-7</v>
      </c>
      <c r="AK379" s="1">
        <v>9.6578902002298393E-7</v>
      </c>
      <c r="AL379" s="1">
        <v>9.1479970907531797E-7</v>
      </c>
      <c r="AM379" s="1">
        <v>9.7702523728858697E-7</v>
      </c>
      <c r="AN379" s="1"/>
      <c r="AO379">
        <f t="shared" si="63"/>
        <v>5.2000000000000212E-7</v>
      </c>
      <c r="AP379">
        <f t="shared" si="64"/>
        <v>5.1999999999999756E-7</v>
      </c>
      <c r="AQ379">
        <f t="shared" si="65"/>
        <v>5.2E-7</v>
      </c>
      <c r="AR379">
        <f t="shared" si="66"/>
        <v>5.200000000000001E-7</v>
      </c>
      <c r="AS379">
        <f t="shared" si="67"/>
        <v>5.2E-7</v>
      </c>
      <c r="AT379">
        <f t="shared" si="68"/>
        <v>5.2000000000000053E-7</v>
      </c>
      <c r="AV379">
        <f t="shared" si="69"/>
        <v>5.2E-7</v>
      </c>
      <c r="AW379">
        <f t="shared" si="70"/>
        <v>2.2819345068233271E-21</v>
      </c>
      <c r="AX379">
        <f t="shared" si="71"/>
        <v>5.2000000000000021E-7</v>
      </c>
      <c r="AY379">
        <f t="shared" si="72"/>
        <v>2.8012981633912118E-22</v>
      </c>
      <c r="AZ379" t="s">
        <v>1500</v>
      </c>
      <c r="BA379" t="s">
        <v>1565</v>
      </c>
      <c r="BB379">
        <f>SUMPRODUCT((Model_rxn!A$2:A$1901=AG379)*(Model_rxn!V$2:V$1901))</f>
        <v>1</v>
      </c>
      <c r="BC379">
        <v>0</v>
      </c>
      <c r="BD379">
        <v>0</v>
      </c>
    </row>
    <row r="380" spans="1:56">
      <c r="A380" s="1" t="s">
        <v>412</v>
      </c>
      <c r="B380" s="1">
        <v>1.07468519322622</v>
      </c>
      <c r="C380" s="1">
        <v>0.73825148179508804</v>
      </c>
      <c r="D380" s="1">
        <v>0.43377801028860402</v>
      </c>
      <c r="E380" s="1">
        <v>0.88472682119205204</v>
      </c>
      <c r="F380" s="1">
        <v>0.53041018387552996</v>
      </c>
      <c r="G380" s="1">
        <v>0.58560477001703504</v>
      </c>
      <c r="H380" s="1"/>
      <c r="I380" s="1">
        <v>0.65766880103052694</v>
      </c>
      <c r="J380" s="1">
        <v>0.70835151025721732</v>
      </c>
      <c r="K380" s="1">
        <v>0.53238640115159164</v>
      </c>
      <c r="L380" s="1">
        <v>0.30923632272448864</v>
      </c>
      <c r="M380" s="1">
        <v>0.33054760634300789</v>
      </c>
      <c r="N380" s="1">
        <v>0.18098407820832055</v>
      </c>
      <c r="O380" s="1"/>
      <c r="P380" s="1">
        <v>0.63280223747977871</v>
      </c>
      <c r="Q380" s="1">
        <v>9.057974052047231E-2</v>
      </c>
      <c r="R380" s="1">
        <v>0.27358933575860567</v>
      </c>
      <c r="S380" s="1">
        <v>8.0903294103721449E-2</v>
      </c>
      <c r="T380" s="1">
        <f t="shared" si="61"/>
        <v>2.3129638285247895</v>
      </c>
      <c r="U380" s="1">
        <f t="shared" si="62"/>
        <v>7.1083965954539105E-3</v>
      </c>
      <c r="V380" s="1" t="s">
        <v>1137</v>
      </c>
      <c r="W380" s="1" t="s">
        <v>1706</v>
      </c>
      <c r="X380" s="1">
        <f>SUMPRODUCT((Model_rxn!A$2:A$1901=Normalized_Fluxes!A380)*(Model_rxn!T$2:T$1901))</f>
        <v>0</v>
      </c>
      <c r="Y380" s="1">
        <f>SUMPRODUCT((Model_rxn!A$2:A$1901=Normalized_Fluxes!A380)*(Model_rxn!D$2:D$1901))</f>
        <v>0</v>
      </c>
      <c r="Z380" s="1">
        <f>SUMPRODUCT((Model_rxn!A$2:A$1901=Normalized_Fluxes!A380)*(Model_rxn!U$2:U$1901))</f>
        <v>0</v>
      </c>
      <c r="AA380" s="1">
        <f>SUMPRODUCT((Model_rxn!A$2:A$1901=Normalized_Fluxes!A380)*(Model_rxn!S$2:S$1901))</f>
        <v>0</v>
      </c>
      <c r="AB380" s="1">
        <f>SUMPRODUCT((Model_rxn!A$2:A$1901=Normalized_Fluxes!A380)*(Model_rxn!V$2:V$1901))</f>
        <v>0</v>
      </c>
      <c r="AC380" s="1">
        <f>SUMPRODUCT((Model_rxn!A$2:A$1901=Normalized_Fluxes!A380)*(Model_rxn!Z$2:Z$1901))</f>
        <v>0</v>
      </c>
      <c r="AD380" s="1">
        <f>SUMPRODUCT((Model_rxn!A$2:A$1901=Normalized_Fluxes!A380)*(Model_rxn!AA$2:AA$1901))</f>
        <v>0</v>
      </c>
      <c r="AE380" s="1"/>
      <c r="AF380" s="75"/>
      <c r="AG380" s="1" t="s">
        <v>413</v>
      </c>
      <c r="AH380" s="1">
        <v>0</v>
      </c>
      <c r="AI380" s="1">
        <v>0</v>
      </c>
      <c r="AJ380" s="1">
        <v>0</v>
      </c>
      <c r="AK380" s="1">
        <v>0</v>
      </c>
      <c r="AL380" s="1">
        <v>0</v>
      </c>
      <c r="AM380" s="1">
        <v>0</v>
      </c>
      <c r="AN380" s="1"/>
      <c r="AO380">
        <f t="shared" si="63"/>
        <v>0</v>
      </c>
      <c r="AP380">
        <f t="shared" si="64"/>
        <v>0</v>
      </c>
      <c r="AQ380">
        <f t="shared" si="65"/>
        <v>0</v>
      </c>
      <c r="AR380">
        <f t="shared" si="66"/>
        <v>0</v>
      </c>
      <c r="AS380">
        <f t="shared" si="67"/>
        <v>0</v>
      </c>
      <c r="AT380">
        <f t="shared" si="68"/>
        <v>0</v>
      </c>
      <c r="AV380">
        <f t="shared" si="69"/>
        <v>0</v>
      </c>
      <c r="AW380">
        <f t="shared" si="70"/>
        <v>0</v>
      </c>
      <c r="AX380">
        <f t="shared" si="71"/>
        <v>0</v>
      </c>
      <c r="AY380">
        <f t="shared" si="72"/>
        <v>0</v>
      </c>
      <c r="AZ380" t="s">
        <v>1552</v>
      </c>
      <c r="BA380" t="s">
        <v>2114</v>
      </c>
      <c r="BB380">
        <f>SUMPRODUCT((Model_rxn!A$2:A$1901=AG380)*(Model_rxn!V$2:V$1901))</f>
        <v>0</v>
      </c>
      <c r="BC380">
        <v>0</v>
      </c>
      <c r="BD380">
        <v>1</v>
      </c>
    </row>
    <row r="381" spans="1:56">
      <c r="A381" s="1" t="s">
        <v>387</v>
      </c>
      <c r="B381" s="1">
        <v>0.217831813576494</v>
      </c>
      <c r="C381" s="1">
        <v>0.19131033022861901</v>
      </c>
      <c r="D381" s="1">
        <v>0.16163135408492399</v>
      </c>
      <c r="E381" s="1">
        <v>0.15728476821192</v>
      </c>
      <c r="F381" s="1">
        <v>0.14696782178217799</v>
      </c>
      <c r="G381" s="1">
        <v>0.194314310051107</v>
      </c>
      <c r="H381" s="1"/>
      <c r="I381" s="1">
        <v>0.13330525866006024</v>
      </c>
      <c r="J381" s="1">
        <v>0.18356205803439662</v>
      </c>
      <c r="K381" s="1">
        <v>0.19837412887130845</v>
      </c>
      <c r="L381" s="1">
        <v>5.4975346262131179E-2</v>
      </c>
      <c r="M381" s="1">
        <v>9.1589232590875036E-2</v>
      </c>
      <c r="N381" s="1">
        <v>6.0053807769124508E-2</v>
      </c>
      <c r="O381" s="1"/>
      <c r="P381" s="1">
        <v>0.17174714852192177</v>
      </c>
      <c r="Q381" s="1">
        <v>3.4105476579767015E-2</v>
      </c>
      <c r="R381" s="1">
        <v>6.8872795540710241E-2</v>
      </c>
      <c r="S381" s="1">
        <v>1.9836206215153109E-2</v>
      </c>
      <c r="T381" s="1">
        <f t="shared" si="61"/>
        <v>2.4936863267065035</v>
      </c>
      <c r="U381" s="1">
        <f t="shared" si="62"/>
        <v>1.7482711606247044E-2</v>
      </c>
      <c r="V381" s="1" t="s">
        <v>1552</v>
      </c>
      <c r="W381" s="1" t="s">
        <v>2318</v>
      </c>
      <c r="X381" s="1">
        <f>SUMPRODUCT((Model_rxn!A$2:A$1901=Normalized_Fluxes!A381)*(Model_rxn!T$2:T$1901))</f>
        <v>0</v>
      </c>
      <c r="Y381" s="1">
        <f>SUMPRODUCT((Model_rxn!A$2:A$1901=Normalized_Fluxes!A381)*(Model_rxn!D$2:D$1901))</f>
        <v>1</v>
      </c>
      <c r="Z381" s="1">
        <f>SUMPRODUCT((Model_rxn!A$2:A$1901=Normalized_Fluxes!A381)*(Model_rxn!U$2:U$1901))</f>
        <v>1</v>
      </c>
      <c r="AA381" s="1">
        <f>SUMPRODUCT((Model_rxn!A$2:A$1901=Normalized_Fluxes!A381)*(Model_rxn!S$2:S$1901))</f>
        <v>1</v>
      </c>
      <c r="AB381" s="1">
        <f>SUMPRODUCT((Model_rxn!A$2:A$1901=Normalized_Fluxes!A381)*(Model_rxn!V$2:V$1901))</f>
        <v>0</v>
      </c>
      <c r="AC381" s="1">
        <f>SUMPRODUCT((Model_rxn!A$2:A$1901=Normalized_Fluxes!A381)*(Model_rxn!Z$2:Z$1901))</f>
        <v>0</v>
      </c>
      <c r="AD381" s="1">
        <f>SUMPRODUCT((Model_rxn!A$2:A$1901=Normalized_Fluxes!A381)*(Model_rxn!AA$2:AA$1901))</f>
        <v>0</v>
      </c>
      <c r="AE381" s="1"/>
      <c r="AF381" s="75"/>
      <c r="AG381" s="1" t="s">
        <v>414</v>
      </c>
      <c r="AH381" s="1">
        <v>0</v>
      </c>
      <c r="AI381" s="1">
        <v>0</v>
      </c>
      <c r="AJ381" s="1">
        <v>0</v>
      </c>
      <c r="AK381" s="1">
        <v>0</v>
      </c>
      <c r="AL381" s="1">
        <v>0</v>
      </c>
      <c r="AM381" s="1">
        <v>0</v>
      </c>
      <c r="AN381" s="1"/>
      <c r="AO381">
        <f t="shared" si="63"/>
        <v>0</v>
      </c>
      <c r="AP381">
        <f t="shared" si="64"/>
        <v>0</v>
      </c>
      <c r="AQ381">
        <f t="shared" si="65"/>
        <v>0</v>
      </c>
      <c r="AR381">
        <f t="shared" si="66"/>
        <v>0</v>
      </c>
      <c r="AS381">
        <f t="shared" si="67"/>
        <v>0</v>
      </c>
      <c r="AT381">
        <f t="shared" si="68"/>
        <v>0</v>
      </c>
      <c r="AV381">
        <f t="shared" si="69"/>
        <v>0</v>
      </c>
      <c r="AW381">
        <f t="shared" si="70"/>
        <v>0</v>
      </c>
      <c r="AX381">
        <f t="shared" si="71"/>
        <v>0</v>
      </c>
      <c r="AY381">
        <f t="shared" si="72"/>
        <v>0</v>
      </c>
      <c r="AZ381" t="s">
        <v>1137</v>
      </c>
      <c r="BA381" t="s">
        <v>4554</v>
      </c>
      <c r="BB381">
        <f>SUMPRODUCT((Model_rxn!A$2:A$1901=AG381)*(Model_rxn!V$2:V$1901))</f>
        <v>0</v>
      </c>
      <c r="BC381">
        <v>0</v>
      </c>
      <c r="BD381">
        <v>0</v>
      </c>
    </row>
    <row r="382" spans="1:56">
      <c r="A382" s="1" t="s">
        <v>388</v>
      </c>
      <c r="B382" s="1">
        <v>0</v>
      </c>
      <c r="C382" s="1">
        <v>0</v>
      </c>
      <c r="D382" s="1">
        <v>0</v>
      </c>
      <c r="E382" s="1">
        <v>0</v>
      </c>
      <c r="F382" s="1">
        <v>0</v>
      </c>
      <c r="G382" s="1">
        <v>0</v>
      </c>
      <c r="H382" s="1"/>
      <c r="I382" s="1">
        <v>0</v>
      </c>
      <c r="J382" s="1">
        <v>0</v>
      </c>
      <c r="K382" s="1">
        <v>0</v>
      </c>
      <c r="L382" s="1">
        <v>0</v>
      </c>
      <c r="M382" s="1">
        <v>0</v>
      </c>
      <c r="N382" s="1">
        <v>0</v>
      </c>
      <c r="O382" s="1"/>
      <c r="P382" s="1">
        <v>0</v>
      </c>
      <c r="Q382" s="1">
        <v>0</v>
      </c>
      <c r="R382" s="1">
        <v>0</v>
      </c>
      <c r="S382" s="1">
        <v>0</v>
      </c>
      <c r="T382" s="1" t="str">
        <f t="shared" si="61"/>
        <v>NA</v>
      </c>
      <c r="U382" s="1" t="str">
        <f t="shared" si="62"/>
        <v>NA</v>
      </c>
      <c r="V382" s="1" t="s">
        <v>1137</v>
      </c>
      <c r="W382" s="1" t="s">
        <v>1187</v>
      </c>
      <c r="X382" s="1">
        <f>SUMPRODUCT((Model_rxn!A$2:A$1901=Normalized_Fluxes!A382)*(Model_rxn!T$2:T$1901))</f>
        <v>0</v>
      </c>
      <c r="Y382" s="1">
        <f>SUMPRODUCT((Model_rxn!A$2:A$1901=Normalized_Fluxes!A382)*(Model_rxn!D$2:D$1901))</f>
        <v>0</v>
      </c>
      <c r="Z382" s="1">
        <f>SUMPRODUCT((Model_rxn!A$2:A$1901=Normalized_Fluxes!A382)*(Model_rxn!U$2:U$1901))</f>
        <v>0</v>
      </c>
      <c r="AA382" s="1">
        <f>SUMPRODUCT((Model_rxn!A$2:A$1901=Normalized_Fluxes!A382)*(Model_rxn!S$2:S$1901))</f>
        <v>0</v>
      </c>
      <c r="AB382" s="1">
        <f>SUMPRODUCT((Model_rxn!A$2:A$1901=Normalized_Fluxes!A382)*(Model_rxn!V$2:V$1901))</f>
        <v>1</v>
      </c>
      <c r="AC382" s="1">
        <f>SUMPRODUCT((Model_rxn!A$2:A$1901=Normalized_Fluxes!A382)*(Model_rxn!Z$2:Z$1901))</f>
        <v>0</v>
      </c>
      <c r="AD382" s="1">
        <f>SUMPRODUCT((Model_rxn!A$2:A$1901=Normalized_Fluxes!A382)*(Model_rxn!AA$2:AA$1901))</f>
        <v>0</v>
      </c>
      <c r="AE382" s="1"/>
      <c r="AF382" s="75"/>
      <c r="AG382" s="1" t="s">
        <v>415</v>
      </c>
      <c r="AH382" s="1">
        <v>0</v>
      </c>
      <c r="AI382" s="1">
        <v>0</v>
      </c>
      <c r="AJ382" s="1">
        <v>0</v>
      </c>
      <c r="AK382" s="1">
        <v>0</v>
      </c>
      <c r="AL382" s="1">
        <v>0</v>
      </c>
      <c r="AM382" s="1">
        <v>0</v>
      </c>
      <c r="AN382" s="2"/>
      <c r="AO382">
        <f t="shared" si="63"/>
        <v>0</v>
      </c>
      <c r="AP382">
        <f t="shared" si="64"/>
        <v>0</v>
      </c>
      <c r="AQ382">
        <f t="shared" si="65"/>
        <v>0</v>
      </c>
      <c r="AR382">
        <f t="shared" si="66"/>
        <v>0</v>
      </c>
      <c r="AS382">
        <f t="shared" si="67"/>
        <v>0</v>
      </c>
      <c r="AT382">
        <f t="shared" si="68"/>
        <v>0</v>
      </c>
      <c r="AV382">
        <f t="shared" si="69"/>
        <v>0</v>
      </c>
      <c r="AW382">
        <f t="shared" si="70"/>
        <v>0</v>
      </c>
      <c r="AX382">
        <f t="shared" si="71"/>
        <v>0</v>
      </c>
      <c r="AY382">
        <f t="shared" si="72"/>
        <v>0</v>
      </c>
      <c r="AZ382" t="s">
        <v>1137</v>
      </c>
      <c r="BA382" t="s">
        <v>4094</v>
      </c>
      <c r="BB382">
        <f>SUMPRODUCT((Model_rxn!A$2:A$1901=AG382)*(Model_rxn!V$2:V$1901))</f>
        <v>1</v>
      </c>
      <c r="BC382">
        <v>0</v>
      </c>
      <c r="BD382">
        <v>0</v>
      </c>
    </row>
    <row r="383" spans="1:56">
      <c r="A383" s="1" t="s">
        <v>390</v>
      </c>
      <c r="B383" s="1">
        <v>0</v>
      </c>
      <c r="C383" s="1">
        <v>0</v>
      </c>
      <c r="D383" s="1">
        <v>0</v>
      </c>
      <c r="E383" s="1">
        <v>0</v>
      </c>
      <c r="F383" s="1">
        <v>0</v>
      </c>
      <c r="G383" s="1">
        <v>0</v>
      </c>
      <c r="H383" s="1"/>
      <c r="I383" s="1">
        <v>0</v>
      </c>
      <c r="J383" s="1">
        <v>0</v>
      </c>
      <c r="K383" s="1">
        <v>0</v>
      </c>
      <c r="L383" s="1">
        <v>0</v>
      </c>
      <c r="M383" s="1">
        <v>0</v>
      </c>
      <c r="N383" s="1">
        <v>0</v>
      </c>
      <c r="O383" s="1"/>
      <c r="P383" s="1">
        <v>0</v>
      </c>
      <c r="Q383" s="1">
        <v>0</v>
      </c>
      <c r="R383" s="1">
        <v>0</v>
      </c>
      <c r="S383" s="1">
        <v>0</v>
      </c>
      <c r="T383" s="1" t="str">
        <f t="shared" si="61"/>
        <v>NA</v>
      </c>
      <c r="U383" s="1" t="str">
        <f t="shared" si="62"/>
        <v>NA</v>
      </c>
      <c r="V383" s="1" t="s">
        <v>1188</v>
      </c>
      <c r="W383" s="1" t="s">
        <v>1632</v>
      </c>
      <c r="X383" s="1">
        <f>SUMPRODUCT((Model_rxn!A$2:A$1901=Normalized_Fluxes!A383)*(Model_rxn!T$2:T$1901))</f>
        <v>0</v>
      </c>
      <c r="Y383" s="1">
        <f>SUMPRODUCT((Model_rxn!A$2:A$1901=Normalized_Fluxes!A383)*(Model_rxn!D$2:D$1901))</f>
        <v>0</v>
      </c>
      <c r="Z383" s="1">
        <f>SUMPRODUCT((Model_rxn!A$2:A$1901=Normalized_Fluxes!A383)*(Model_rxn!U$2:U$1901))</f>
        <v>0</v>
      </c>
      <c r="AA383" s="1">
        <f>SUMPRODUCT((Model_rxn!A$2:A$1901=Normalized_Fluxes!A383)*(Model_rxn!S$2:S$1901))</f>
        <v>0</v>
      </c>
      <c r="AB383" s="1">
        <f>SUMPRODUCT((Model_rxn!A$2:A$1901=Normalized_Fluxes!A383)*(Model_rxn!V$2:V$1901))</f>
        <v>1</v>
      </c>
      <c r="AC383" s="1">
        <f>SUMPRODUCT((Model_rxn!A$2:A$1901=Normalized_Fluxes!A383)*(Model_rxn!Z$2:Z$1901))</f>
        <v>0</v>
      </c>
      <c r="AD383" s="1">
        <f>SUMPRODUCT((Model_rxn!A$2:A$1901=Normalized_Fluxes!A383)*(Model_rxn!AA$2:AA$1901))</f>
        <v>0</v>
      </c>
      <c r="AE383" s="1"/>
      <c r="AF383" s="75"/>
      <c r="AG383" s="1" t="s">
        <v>416</v>
      </c>
      <c r="AH383" s="1">
        <v>5.0649396143853601E-7</v>
      </c>
      <c r="AI383" s="1">
        <v>3.4167896956205299E-7</v>
      </c>
      <c r="AJ383" s="1">
        <v>4.0109443943947501E-7</v>
      </c>
      <c r="AK383" s="1">
        <v>1.93157757166773E-6</v>
      </c>
      <c r="AL383" s="1">
        <v>1.82959774974733E-6</v>
      </c>
      <c r="AM383" s="1">
        <v>1.9540457287803199E-6</v>
      </c>
      <c r="AN383" s="1"/>
      <c r="AO383">
        <f t="shared" si="63"/>
        <v>1.0400103428188886E-6</v>
      </c>
      <c r="AP383">
        <f t="shared" si="64"/>
        <v>1.0400207087906324E-6</v>
      </c>
      <c r="AQ383">
        <f t="shared" si="65"/>
        <v>1.0400079547681285E-6</v>
      </c>
      <c r="AR383">
        <f t="shared" si="66"/>
        <v>1.0399997478158495E-6</v>
      </c>
      <c r="AS383">
        <f t="shared" si="67"/>
        <v>1.0399990516287767E-6</v>
      </c>
      <c r="AT383">
        <f t="shared" si="68"/>
        <v>1.0399974741549462E-6</v>
      </c>
      <c r="AV383">
        <f t="shared" si="69"/>
        <v>1.0400130021258832E-6</v>
      </c>
      <c r="AW383">
        <f t="shared" si="70"/>
        <v>6.7801333154775881E-12</v>
      </c>
      <c r="AX383">
        <f t="shared" si="71"/>
        <v>1.0399987578665241E-6</v>
      </c>
      <c r="AY383">
        <f t="shared" si="72"/>
        <v>1.1649487849498481E-12</v>
      </c>
      <c r="AZ383" t="s">
        <v>1243</v>
      </c>
      <c r="BA383" t="s">
        <v>3353</v>
      </c>
      <c r="BB383">
        <f>SUMPRODUCT((Model_rxn!A$2:A$1901=AG383)*(Model_rxn!V$2:V$1901))</f>
        <v>1</v>
      </c>
      <c r="BC383">
        <v>0</v>
      </c>
      <c r="BD383">
        <v>0</v>
      </c>
    </row>
    <row r="384" spans="1:56">
      <c r="A384" s="1" t="s">
        <v>392</v>
      </c>
      <c r="B384" s="1">
        <v>0.108915906788247</v>
      </c>
      <c r="C384" s="1">
        <v>9.5655165114309895E-2</v>
      </c>
      <c r="D384" s="1">
        <v>8.0815677042462203E-2</v>
      </c>
      <c r="E384" s="1">
        <v>7.8642384105960195E-2</v>
      </c>
      <c r="F384" s="1">
        <v>7.3483910891089105E-2</v>
      </c>
      <c r="G384" s="1">
        <v>9.7157155025553596E-2</v>
      </c>
      <c r="H384" s="1"/>
      <c r="I384" s="1">
        <v>6.6652629330030119E-2</v>
      </c>
      <c r="J384" s="1">
        <v>9.1781029017198687E-2</v>
      </c>
      <c r="K384" s="1">
        <v>9.918706443565449E-2</v>
      </c>
      <c r="L384" s="1">
        <v>2.7487673131065659E-2</v>
      </c>
      <c r="M384" s="1">
        <v>4.5794616295437594E-2</v>
      </c>
      <c r="N384" s="1">
        <v>3.0026903884562289E-2</v>
      </c>
      <c r="O384" s="1"/>
      <c r="P384" s="1">
        <v>8.5873574260961094E-2</v>
      </c>
      <c r="Q384" s="1">
        <v>1.7052738289883813E-2</v>
      </c>
      <c r="R384" s="1">
        <v>3.4436397770355183E-2</v>
      </c>
      <c r="S384" s="1">
        <v>9.918103107576565E-3</v>
      </c>
      <c r="T384" s="1">
        <f t="shared" si="61"/>
        <v>2.4936863267065048</v>
      </c>
      <c r="U384" s="1">
        <f t="shared" si="62"/>
        <v>1.7482711606247477E-2</v>
      </c>
      <c r="V384" s="1" t="s">
        <v>1552</v>
      </c>
      <c r="W384" s="1" t="s">
        <v>2318</v>
      </c>
      <c r="X384" s="1">
        <f>SUMPRODUCT((Model_rxn!A$2:A$1901=Normalized_Fluxes!A384)*(Model_rxn!T$2:T$1901))</f>
        <v>0</v>
      </c>
      <c r="Y384" s="1">
        <f>SUMPRODUCT((Model_rxn!A$2:A$1901=Normalized_Fluxes!A384)*(Model_rxn!D$2:D$1901))</f>
        <v>1</v>
      </c>
      <c r="Z384" s="1">
        <f>SUMPRODUCT((Model_rxn!A$2:A$1901=Normalized_Fluxes!A384)*(Model_rxn!U$2:U$1901))</f>
        <v>1</v>
      </c>
      <c r="AA384" s="1">
        <f>SUMPRODUCT((Model_rxn!A$2:A$1901=Normalized_Fluxes!A384)*(Model_rxn!S$2:S$1901))</f>
        <v>1</v>
      </c>
      <c r="AB384" s="1">
        <f>SUMPRODUCT((Model_rxn!A$2:A$1901=Normalized_Fluxes!A384)*(Model_rxn!V$2:V$1901))</f>
        <v>0</v>
      </c>
      <c r="AC384" s="1">
        <f>SUMPRODUCT((Model_rxn!A$2:A$1901=Normalized_Fluxes!A384)*(Model_rxn!Z$2:Z$1901))</f>
        <v>0</v>
      </c>
      <c r="AD384" s="1">
        <f>SUMPRODUCT((Model_rxn!A$2:A$1901=Normalized_Fluxes!A384)*(Model_rxn!AA$2:AA$1901))</f>
        <v>0</v>
      </c>
      <c r="AE384" s="1"/>
      <c r="AF384" s="75"/>
      <c r="AG384" s="1" t="s">
        <v>417</v>
      </c>
      <c r="AH384" s="1">
        <v>4.3396721390308798E-2</v>
      </c>
      <c r="AI384" s="1">
        <v>2.7537913163541799E-2</v>
      </c>
      <c r="AJ384" s="1">
        <v>3.1191515910904799E-2</v>
      </c>
      <c r="AK384" s="1">
        <v>0.21888310462236399</v>
      </c>
      <c r="AL384" s="1">
        <v>0.21469465648988201</v>
      </c>
      <c r="AM384" s="1">
        <v>5.1159618014935397E-2</v>
      </c>
      <c r="AN384" s="2"/>
      <c r="AO384">
        <f t="shared" si="63"/>
        <v>8.9108740728447614E-2</v>
      </c>
      <c r="AP384">
        <f t="shared" si="64"/>
        <v>8.382137186748996E-2</v>
      </c>
      <c r="AQ384">
        <f t="shared" si="65"/>
        <v>8.0877273476918227E-2</v>
      </c>
      <c r="AR384">
        <f t="shared" si="66"/>
        <v>0.11785101305140185</v>
      </c>
      <c r="AS384">
        <f t="shared" si="67"/>
        <v>0.12203897778628055</v>
      </c>
      <c r="AT384">
        <f t="shared" si="68"/>
        <v>2.7228571333115546E-2</v>
      </c>
      <c r="AV384">
        <f t="shared" si="69"/>
        <v>8.4602462024285272E-2</v>
      </c>
      <c r="AW384">
        <f t="shared" si="70"/>
        <v>4.1709518881224315E-3</v>
      </c>
      <c r="AX384">
        <f t="shared" si="71"/>
        <v>8.9039520723599316E-2</v>
      </c>
      <c r="AY384">
        <f t="shared" si="72"/>
        <v>5.3570792980595833E-2</v>
      </c>
      <c r="AZ384" t="s">
        <v>1137</v>
      </c>
      <c r="BA384" t="s">
        <v>4405</v>
      </c>
      <c r="BB384">
        <f>SUMPRODUCT((Model_rxn!A$2:A$1901=AG384)*(Model_rxn!V$2:V$1901))</f>
        <v>1</v>
      </c>
      <c r="BC384">
        <v>0</v>
      </c>
      <c r="BD384">
        <v>0</v>
      </c>
    </row>
    <row r="385" spans="1:56">
      <c r="A385" s="1" t="s">
        <v>393</v>
      </c>
      <c r="B385" s="1">
        <v>0.51024282098296103</v>
      </c>
      <c r="C385" s="1">
        <v>0.20374682472480901</v>
      </c>
      <c r="D385" s="1">
        <v>0.46941066205750898</v>
      </c>
      <c r="E385" s="1">
        <v>0.58464403973509904</v>
      </c>
      <c r="F385" s="1">
        <v>9.2420514504666498E-2</v>
      </c>
      <c r="G385" s="1">
        <v>7.9855195911413906E-2</v>
      </c>
      <c r="H385" s="1"/>
      <c r="I385" s="1">
        <v>0.31225030960267497</v>
      </c>
      <c r="J385" s="1">
        <v>0.19549486125378376</v>
      </c>
      <c r="K385" s="1">
        <v>0.57611922943883864</v>
      </c>
      <c r="L385" s="1">
        <v>0.20434914893489609</v>
      </c>
      <c r="M385" s="1">
        <v>5.7595764137280785E-2</v>
      </c>
      <c r="N385" s="1">
        <v>2.4679647028407355E-2</v>
      </c>
      <c r="O385" s="1"/>
      <c r="P385" s="1">
        <v>0.36128813343176586</v>
      </c>
      <c r="Q385" s="1">
        <v>0.19499297048480421</v>
      </c>
      <c r="R385" s="1">
        <v>9.5541520033528074E-2</v>
      </c>
      <c r="S385" s="1">
        <v>9.5656639977236446E-2</v>
      </c>
      <c r="T385" s="1">
        <f t="shared" si="61"/>
        <v>3.7814777628090925</v>
      </c>
      <c r="U385" s="1">
        <f t="shared" si="62"/>
        <v>0.12706621794785494</v>
      </c>
      <c r="V385" s="1" t="s">
        <v>1137</v>
      </c>
      <c r="W385" s="1" t="s">
        <v>1187</v>
      </c>
      <c r="X385" s="1">
        <f>SUMPRODUCT((Model_rxn!A$2:A$1901=Normalized_Fluxes!A385)*(Model_rxn!T$2:T$1901))</f>
        <v>0</v>
      </c>
      <c r="Y385" s="1">
        <f>SUMPRODUCT((Model_rxn!A$2:A$1901=Normalized_Fluxes!A385)*(Model_rxn!D$2:D$1901))</f>
        <v>0</v>
      </c>
      <c r="Z385" s="1">
        <f>SUMPRODUCT((Model_rxn!A$2:A$1901=Normalized_Fluxes!A385)*(Model_rxn!U$2:U$1901))</f>
        <v>0</v>
      </c>
      <c r="AA385" s="1">
        <f>SUMPRODUCT((Model_rxn!A$2:A$1901=Normalized_Fluxes!A385)*(Model_rxn!S$2:S$1901))</f>
        <v>0</v>
      </c>
      <c r="AB385" s="1">
        <f>SUMPRODUCT((Model_rxn!A$2:A$1901=Normalized_Fluxes!A385)*(Model_rxn!V$2:V$1901))</f>
        <v>1</v>
      </c>
      <c r="AC385" s="1">
        <f>SUMPRODUCT((Model_rxn!A$2:A$1901=Normalized_Fluxes!A385)*(Model_rxn!Z$2:Z$1901))</f>
        <v>0</v>
      </c>
      <c r="AD385" s="1">
        <f>SUMPRODUCT((Model_rxn!A$2:A$1901=Normalized_Fluxes!A385)*(Model_rxn!AA$2:AA$1901))</f>
        <v>0</v>
      </c>
      <c r="AE385" s="1"/>
      <c r="AF385" s="75"/>
      <c r="AG385" s="1" t="s">
        <v>418</v>
      </c>
      <c r="AH385" s="1">
        <v>1.01297788205556E-4</v>
      </c>
      <c r="AI385" s="1">
        <v>6.8334426032379202E-5</v>
      </c>
      <c r="AJ385" s="1">
        <v>8.0218276707455502E-5</v>
      </c>
      <c r="AK385" s="1">
        <v>3.8631560164503699E-4</v>
      </c>
      <c r="AL385" s="1">
        <v>3.65919884643517E-4</v>
      </c>
      <c r="AM385" s="1">
        <v>3.9081009163055498E-4</v>
      </c>
      <c r="AN385" s="1"/>
      <c r="AO385">
        <f t="shared" si="63"/>
        <v>2.0800000682977534E-4</v>
      </c>
      <c r="AP385">
        <f t="shared" si="64"/>
        <v>2.0799997813177975E-4</v>
      </c>
      <c r="AQ385">
        <f t="shared" si="65"/>
        <v>2.0800000620834784E-4</v>
      </c>
      <c r="AR385">
        <f t="shared" si="66"/>
        <v>2.0799999657341163E-4</v>
      </c>
      <c r="AS385">
        <f t="shared" si="67"/>
        <v>2.0800000057604159E-4</v>
      </c>
      <c r="AT385">
        <f t="shared" si="68"/>
        <v>2.0799999825169582E-4</v>
      </c>
      <c r="AV385">
        <f t="shared" si="69"/>
        <v>2.0799999705663433E-4</v>
      </c>
      <c r="AW385">
        <f t="shared" si="70"/>
        <v>1.6392349833667999E-11</v>
      </c>
      <c r="AX385">
        <f t="shared" si="71"/>
        <v>2.0799999846704965E-4</v>
      </c>
      <c r="AY385">
        <f t="shared" si="72"/>
        <v>2.0099862220637183E-12</v>
      </c>
      <c r="AZ385" t="s">
        <v>7304</v>
      </c>
      <c r="BA385" t="s">
        <v>7455</v>
      </c>
      <c r="BB385">
        <f>SUMPRODUCT((Model_rxn!A$2:A$1901=AG385)*(Model_rxn!V$2:V$1901))</f>
        <v>1</v>
      </c>
      <c r="BC385">
        <v>0</v>
      </c>
      <c r="BD385">
        <v>0</v>
      </c>
    </row>
    <row r="386" spans="1:56">
      <c r="A386" s="1" t="s">
        <v>394</v>
      </c>
      <c r="B386" s="1">
        <v>7.5167803020218895E-7</v>
      </c>
      <c r="C386" s="1">
        <v>4.7941689501364401E-7</v>
      </c>
      <c r="D386" s="1">
        <v>3.7479898866902403E-7</v>
      </c>
      <c r="E386" s="1">
        <v>1.31606253160284E-6</v>
      </c>
      <c r="F386" s="1">
        <v>7.38134779683015E-7</v>
      </c>
      <c r="G386" s="1">
        <v>1.4884082449383701E-6</v>
      </c>
      <c r="H386" s="1"/>
      <c r="I386" s="1">
        <v>4.6000000000000057E-7</v>
      </c>
      <c r="J386" s="1">
        <v>4.6000000000000004E-7</v>
      </c>
      <c r="K386" s="1">
        <v>4.6000000000000004E-7</v>
      </c>
      <c r="L386" s="1">
        <v>4.599999999999993E-7</v>
      </c>
      <c r="M386" s="1">
        <v>4.6000000000000068E-7</v>
      </c>
      <c r="N386" s="1">
        <v>4.5999999999999819E-7</v>
      </c>
      <c r="O386" s="1"/>
      <c r="P386" s="1">
        <v>4.6000000000000025E-7</v>
      </c>
      <c r="Q386" s="1">
        <v>3.0868802304930389E-22</v>
      </c>
      <c r="R386" s="1">
        <v>4.5999999999999941E-7</v>
      </c>
      <c r="S386" s="1">
        <v>1.2466114057460817E-21</v>
      </c>
      <c r="T386" s="1">
        <f t="shared" si="61"/>
        <v>1.0000000000000018</v>
      </c>
      <c r="U386" s="1">
        <f t="shared" si="62"/>
        <v>0.36047524822528176</v>
      </c>
      <c r="V386" s="1" t="s">
        <v>1500</v>
      </c>
      <c r="W386" s="1" t="s">
        <v>1499</v>
      </c>
      <c r="X386" s="1">
        <f>SUMPRODUCT((Model_rxn!A$2:A$1901=Normalized_Fluxes!A386)*(Model_rxn!T$2:T$1901))</f>
        <v>0</v>
      </c>
      <c r="Y386" s="1">
        <f>SUMPRODUCT((Model_rxn!A$2:A$1901=Normalized_Fluxes!A386)*(Model_rxn!D$2:D$1901))</f>
        <v>0</v>
      </c>
      <c r="Z386" s="1">
        <f>SUMPRODUCT((Model_rxn!A$2:A$1901=Normalized_Fluxes!A386)*(Model_rxn!U$2:U$1901))</f>
        <v>0</v>
      </c>
      <c r="AA386" s="1">
        <f>SUMPRODUCT((Model_rxn!A$2:A$1901=Normalized_Fluxes!A386)*(Model_rxn!S$2:S$1901))</f>
        <v>0</v>
      </c>
      <c r="AB386" s="1">
        <f>SUMPRODUCT((Model_rxn!A$2:A$1901=Normalized_Fluxes!A386)*(Model_rxn!V$2:V$1901))</f>
        <v>1</v>
      </c>
      <c r="AC386" s="1">
        <f>SUMPRODUCT((Model_rxn!A$2:A$1901=Normalized_Fluxes!A386)*(Model_rxn!Z$2:Z$1901))</f>
        <v>0</v>
      </c>
      <c r="AD386" s="1">
        <f>SUMPRODUCT((Model_rxn!A$2:A$1901=Normalized_Fluxes!A386)*(Model_rxn!AA$2:AA$1901))</f>
        <v>0</v>
      </c>
      <c r="AE386" s="1"/>
      <c r="AF386" s="75"/>
      <c r="AG386" s="1" t="s">
        <v>419</v>
      </c>
      <c r="AH386" s="1">
        <v>3.75572748441373E-3</v>
      </c>
      <c r="AI386" s="1">
        <v>3.9596642204740998E-3</v>
      </c>
      <c r="AJ386" s="1">
        <v>4.2533885328645098E-3</v>
      </c>
      <c r="AK386" s="1">
        <v>5.9157595835305204E-3</v>
      </c>
      <c r="AL386" s="1">
        <v>5.9637404580152598E-3</v>
      </c>
      <c r="AM386" s="1">
        <v>4.2633015006821196E-3</v>
      </c>
      <c r="AN386" s="1"/>
      <c r="AO386">
        <f t="shared" si="63"/>
        <v>7.7118302013032894E-3</v>
      </c>
      <c r="AP386">
        <f t="shared" si="64"/>
        <v>1.2052637580910516E-2</v>
      </c>
      <c r="AQ386">
        <f t="shared" si="65"/>
        <v>1.1028719109346174E-2</v>
      </c>
      <c r="AR386">
        <f t="shared" si="66"/>
        <v>3.1851625144409526E-3</v>
      </c>
      <c r="AS386">
        <f t="shared" si="67"/>
        <v>3.3899716051534173E-3</v>
      </c>
      <c r="AT386">
        <f t="shared" si="68"/>
        <v>2.2690476107935856E-3</v>
      </c>
      <c r="AV386">
        <f t="shared" si="69"/>
        <v>1.0264395630519993E-2</v>
      </c>
      <c r="AW386">
        <f t="shared" si="70"/>
        <v>2.2690956264394976E-3</v>
      </c>
      <c r="AX386">
        <f t="shared" si="71"/>
        <v>2.9480605767959848E-3</v>
      </c>
      <c r="AY386">
        <f t="shared" si="72"/>
        <v>5.9689249191889528E-4</v>
      </c>
      <c r="AZ386" t="s">
        <v>1243</v>
      </c>
      <c r="BA386" t="s">
        <v>4383</v>
      </c>
      <c r="BB386">
        <f>SUMPRODUCT((Model_rxn!A$2:A$1901=AG386)*(Model_rxn!V$2:V$1901))</f>
        <v>1</v>
      </c>
      <c r="BC386">
        <v>0</v>
      </c>
      <c r="BD386">
        <v>0</v>
      </c>
    </row>
    <row r="387" spans="1:56">
      <c r="A387" s="1" t="s">
        <v>395</v>
      </c>
      <c r="B387" s="1">
        <v>0.209680803175471</v>
      </c>
      <c r="C387" s="1">
        <v>0.10489499242474699</v>
      </c>
      <c r="D387" s="1">
        <v>0.111086322548961</v>
      </c>
      <c r="E387" s="1">
        <v>0.139072847682119</v>
      </c>
      <c r="F387" s="1">
        <v>0.10767326732673201</v>
      </c>
      <c r="G387" s="1">
        <v>0.14235519591141399</v>
      </c>
      <c r="H387" s="1"/>
      <c r="I387" s="1">
        <v>0.12831713258238034</v>
      </c>
      <c r="J387" s="1">
        <v>0.10064663347755068</v>
      </c>
      <c r="K387" s="1">
        <v>0.13633897080135129</v>
      </c>
      <c r="L387" s="1">
        <v>4.8609779852831866E-2</v>
      </c>
      <c r="M387" s="1">
        <v>6.7101164087630255E-2</v>
      </c>
      <c r="N387" s="1">
        <v>4.3995584102640886E-2</v>
      </c>
      <c r="O387" s="1"/>
      <c r="P387" s="1">
        <v>0.12176757895376078</v>
      </c>
      <c r="Q387" s="1">
        <v>1.8725870486031072E-2</v>
      </c>
      <c r="R387" s="1">
        <v>5.3235509347701E-2</v>
      </c>
      <c r="S387" s="1">
        <v>1.2227632094173513E-2</v>
      </c>
      <c r="T387" s="1">
        <f t="shared" si="61"/>
        <v>2.2873375392813702</v>
      </c>
      <c r="U387" s="1">
        <f t="shared" si="62"/>
        <v>9.1251931063240747E-3</v>
      </c>
      <c r="V387" s="1" t="s">
        <v>1548</v>
      </c>
      <c r="W387" s="1" t="s">
        <v>6794</v>
      </c>
      <c r="X387" s="1">
        <f>SUMPRODUCT((Model_rxn!A$2:A$1901=Normalized_Fluxes!A387)*(Model_rxn!T$2:T$1901))</f>
        <v>1</v>
      </c>
      <c r="Y387" s="1">
        <f>SUMPRODUCT((Model_rxn!A$2:A$1901=Normalized_Fluxes!A387)*(Model_rxn!D$2:D$1901))</f>
        <v>0</v>
      </c>
      <c r="Z387" s="1">
        <f>SUMPRODUCT((Model_rxn!A$2:A$1901=Normalized_Fluxes!A387)*(Model_rxn!U$2:U$1901))</f>
        <v>0</v>
      </c>
      <c r="AA387" s="1">
        <f>SUMPRODUCT((Model_rxn!A$2:A$1901=Normalized_Fluxes!A387)*(Model_rxn!S$2:S$1901))</f>
        <v>0</v>
      </c>
      <c r="AB387" s="1">
        <f>SUMPRODUCT((Model_rxn!A$2:A$1901=Normalized_Fluxes!A387)*(Model_rxn!V$2:V$1901))</f>
        <v>1</v>
      </c>
      <c r="AC387" s="1">
        <f>SUMPRODUCT((Model_rxn!A$2:A$1901=Normalized_Fluxes!A387)*(Model_rxn!Z$2:Z$1901))</f>
        <v>0</v>
      </c>
      <c r="AD387" s="1">
        <f>SUMPRODUCT((Model_rxn!A$2:A$1901=Normalized_Fluxes!A387)*(Model_rxn!AA$2:AA$1901))</f>
        <v>0</v>
      </c>
      <c r="AE387" s="1"/>
      <c r="AF387" s="75"/>
      <c r="AG387" s="1" t="s">
        <v>420</v>
      </c>
      <c r="AH387" s="1">
        <v>0</v>
      </c>
      <c r="AI387" s="1">
        <v>0</v>
      </c>
      <c r="AJ387" s="1">
        <v>0</v>
      </c>
      <c r="AK387" s="1">
        <v>0</v>
      </c>
      <c r="AL387" s="1">
        <v>0</v>
      </c>
      <c r="AM387" s="1">
        <v>0</v>
      </c>
      <c r="AN387" s="1"/>
      <c r="AO387">
        <f t="shared" si="63"/>
        <v>0</v>
      </c>
      <c r="AP387">
        <f t="shared" si="64"/>
        <v>0</v>
      </c>
      <c r="AQ387">
        <f t="shared" si="65"/>
        <v>0</v>
      </c>
      <c r="AR387">
        <f t="shared" si="66"/>
        <v>0</v>
      </c>
      <c r="AS387">
        <f t="shared" si="67"/>
        <v>0</v>
      </c>
      <c r="AT387">
        <f t="shared" si="68"/>
        <v>0</v>
      </c>
      <c r="AV387">
        <f t="shared" si="69"/>
        <v>0</v>
      </c>
      <c r="AW387">
        <f t="shared" si="70"/>
        <v>0</v>
      </c>
      <c r="AX387">
        <f t="shared" si="71"/>
        <v>0</v>
      </c>
      <c r="AY387">
        <f t="shared" si="72"/>
        <v>0</v>
      </c>
      <c r="AZ387" t="s">
        <v>1188</v>
      </c>
      <c r="BA387" t="s">
        <v>1526</v>
      </c>
      <c r="BB387">
        <f>SUMPRODUCT((Model_rxn!A$2:A$1901=AG387)*(Model_rxn!V$2:V$1901))</f>
        <v>1</v>
      </c>
      <c r="BC387">
        <v>0</v>
      </c>
      <c r="BD387">
        <v>0</v>
      </c>
    </row>
    <row r="388" spans="1:56">
      <c r="A388" s="1" t="s">
        <v>421</v>
      </c>
      <c r="B388" s="1">
        <v>9.7698653929656903E-2</v>
      </c>
      <c r="C388" s="1">
        <v>6.0859441151566399E-2</v>
      </c>
      <c r="D388" s="1">
        <v>4.5775568924927998E-2</v>
      </c>
      <c r="E388" s="1">
        <v>0.155215231788079</v>
      </c>
      <c r="F388" s="1">
        <v>0.11492220650636401</v>
      </c>
      <c r="G388" s="1">
        <v>0.117120954003407</v>
      </c>
      <c r="H388" s="1"/>
      <c r="I388" s="1">
        <v>5.9788072820957328E-2</v>
      </c>
      <c r="J388" s="1">
        <v>5.8394568945935477E-2</v>
      </c>
      <c r="K388" s="1">
        <v>5.6181479518509589E-2</v>
      </c>
      <c r="L388" s="1">
        <v>5.4251986442892634E-2</v>
      </c>
      <c r="M388" s="1">
        <v>7.1618648040984528E-2</v>
      </c>
      <c r="N388" s="1">
        <v>3.6196815641664104E-2</v>
      </c>
      <c r="O388" s="1"/>
      <c r="P388" s="1">
        <v>5.81213737618008E-2</v>
      </c>
      <c r="Q388" s="1">
        <v>1.8187510876398144E-3</v>
      </c>
      <c r="R388" s="1">
        <v>5.4022483375180425E-2</v>
      </c>
      <c r="S388" s="1">
        <v>1.7712031401704121E-2</v>
      </c>
      <c r="T388" s="1">
        <f t="shared" ref="T388:T451" si="73">IF(R388=0,"NA",P388/R388)</f>
        <v>1.0758737868112063</v>
      </c>
      <c r="U388" s="1">
        <f t="shared" ref="U388:U451" si="74">IF(T388="NA","NA",TTEST(I388:K388,L388:N388,2,3))</f>
        <v>0.72792894683351816</v>
      </c>
      <c r="V388" s="1" t="s">
        <v>1137</v>
      </c>
      <c r="W388" s="1" t="s">
        <v>7613</v>
      </c>
      <c r="X388" s="1">
        <f>SUMPRODUCT((Model_rxn!A$2:A$1901=Normalized_Fluxes!A388)*(Model_rxn!T$2:T$1901))</f>
        <v>0</v>
      </c>
      <c r="Y388" s="1">
        <f>SUMPRODUCT((Model_rxn!A$2:A$1901=Normalized_Fluxes!A388)*(Model_rxn!D$2:D$1901))</f>
        <v>0</v>
      </c>
      <c r="Z388" s="1">
        <f>SUMPRODUCT((Model_rxn!A$2:A$1901=Normalized_Fluxes!A388)*(Model_rxn!U$2:U$1901))</f>
        <v>0</v>
      </c>
      <c r="AA388" s="1">
        <f>SUMPRODUCT((Model_rxn!A$2:A$1901=Normalized_Fluxes!A388)*(Model_rxn!S$2:S$1901))</f>
        <v>0</v>
      </c>
      <c r="AB388" s="1">
        <f>SUMPRODUCT((Model_rxn!A$2:A$1901=Normalized_Fluxes!A388)*(Model_rxn!V$2:V$1901))</f>
        <v>0</v>
      </c>
      <c r="AC388" s="1">
        <f>SUMPRODUCT((Model_rxn!A$2:A$1901=Normalized_Fluxes!A388)*(Model_rxn!Z$2:Z$1901))</f>
        <v>0</v>
      </c>
      <c r="AD388" s="1">
        <f>SUMPRODUCT((Model_rxn!A$2:A$1901=Normalized_Fluxes!A388)*(Model_rxn!AA$2:AA$1901))</f>
        <v>0</v>
      </c>
      <c r="AE388" s="1"/>
      <c r="AF388" s="75"/>
      <c r="AG388" s="1" t="s">
        <v>422</v>
      </c>
      <c r="AH388" s="1">
        <v>0.25709606630749798</v>
      </c>
      <c r="AI388" s="1">
        <v>0.17932088373980101</v>
      </c>
      <c r="AJ388" s="1">
        <v>0.19763646765520901</v>
      </c>
      <c r="AK388" s="1">
        <v>0.76685700673611401</v>
      </c>
      <c r="AL388" s="1">
        <v>0.75087124131863803</v>
      </c>
      <c r="AM388" s="1">
        <v>1.34916557837734</v>
      </c>
      <c r="AN388" s="1"/>
      <c r="AO388">
        <f t="shared" ref="AO388:AO451" si="75">0.26*AH388/AH$3</f>
        <v>0.52790869865147649</v>
      </c>
      <c r="AP388">
        <f t="shared" ref="AP388:AP451" si="76">0.26*AI388/AI$3</f>
        <v>0.54582648983949322</v>
      </c>
      <c r="AQ388">
        <f t="shared" ref="AQ388:AQ451" si="77">0.26*AJ388/AJ$3</f>
        <v>0.5124566144595174</v>
      </c>
      <c r="AR388">
        <f t="shared" ref="AR388:AR451" si="78">0.26*AK388/AK$3</f>
        <v>0.41289105098056456</v>
      </c>
      <c r="AS388">
        <f t="shared" ref="AS388:AS451" si="79">0.26*AL388/AL$3</f>
        <v>0.42681806914910669</v>
      </c>
      <c r="AT388">
        <f t="shared" ref="AT388:AT451" si="80">0.26*AM388/AM$3</f>
        <v>0.71806343785262305</v>
      </c>
      <c r="AV388">
        <f t="shared" ref="AV388:AV451" si="81">AVERAGE(AO388:AQ388)</f>
        <v>0.52873060098349567</v>
      </c>
      <c r="AW388">
        <f t="shared" ref="AW388:AW451" si="82">STDEV(AO388:AQ388)</f>
        <v>1.670011342180984E-2</v>
      </c>
      <c r="AX388">
        <f t="shared" ref="AX388:AX451" si="83">AVERAGE(AR388:AT388)</f>
        <v>0.51925751932743147</v>
      </c>
      <c r="AY388">
        <f t="shared" ref="AY388:AY451" si="84">STDEV(AR388:AT388)</f>
        <v>0.17231173897692087</v>
      </c>
      <c r="AZ388" t="s">
        <v>1137</v>
      </c>
      <c r="BA388" t="s">
        <v>4491</v>
      </c>
      <c r="BB388">
        <f>SUMPRODUCT((Model_rxn!A$2:A$1901=AG388)*(Model_rxn!V$2:V$1901))</f>
        <v>1</v>
      </c>
      <c r="BC388">
        <v>0</v>
      </c>
      <c r="BD388">
        <v>0</v>
      </c>
    </row>
    <row r="389" spans="1:56">
      <c r="A389" s="1" t="s">
        <v>396</v>
      </c>
      <c r="B389" s="1">
        <v>1.63090159686076E-2</v>
      </c>
      <c r="C389" s="1">
        <v>1.05842506345128E-2</v>
      </c>
      <c r="D389" s="1">
        <v>8.70438142767011E-3</v>
      </c>
      <c r="E389" s="1">
        <v>2.6264692210803901E-2</v>
      </c>
      <c r="F389" s="1">
        <v>6.14630285811374E-3</v>
      </c>
      <c r="G389" s="1">
        <v>2.9755813342946899E-2</v>
      </c>
      <c r="H389" s="1"/>
      <c r="I389" s="1">
        <v>9.9805329464552166E-3</v>
      </c>
      <c r="J389" s="1">
        <v>1.0155577207468514E-2</v>
      </c>
      <c r="K389" s="1">
        <v>1.0683101016219925E-2</v>
      </c>
      <c r="L389" s="1">
        <v>9.1802312784145107E-3</v>
      </c>
      <c r="M389" s="1">
        <v>3.8303293552249111E-3</v>
      </c>
      <c r="N389" s="1">
        <v>9.1961826900000005E-3</v>
      </c>
      <c r="O389" s="1"/>
      <c r="P389" s="1">
        <v>1.0273070390047885E-2</v>
      </c>
      <c r="Q389" s="1">
        <v>3.657238837260963E-4</v>
      </c>
      <c r="R389" s="1">
        <v>7.4022477745464737E-3</v>
      </c>
      <c r="S389" s="1">
        <v>3.0933823733252552E-3</v>
      </c>
      <c r="T389" s="1">
        <f t="shared" si="73"/>
        <v>1.3878311970822002</v>
      </c>
      <c r="U389" s="1">
        <f t="shared" si="74"/>
        <v>0.24816013186718444</v>
      </c>
      <c r="V389" s="1" t="s">
        <v>1243</v>
      </c>
      <c r="W389" s="1" t="s">
        <v>1904</v>
      </c>
      <c r="X389" s="1">
        <f>SUMPRODUCT((Model_rxn!A$2:A$1901=Normalized_Fluxes!A389)*(Model_rxn!T$2:T$1901))</f>
        <v>0</v>
      </c>
      <c r="Y389" s="1">
        <f>SUMPRODUCT((Model_rxn!A$2:A$1901=Normalized_Fluxes!A389)*(Model_rxn!D$2:D$1901))</f>
        <v>0</v>
      </c>
      <c r="Z389" s="1">
        <f>SUMPRODUCT((Model_rxn!A$2:A$1901=Normalized_Fluxes!A389)*(Model_rxn!U$2:U$1901))</f>
        <v>0</v>
      </c>
      <c r="AA389" s="1">
        <f>SUMPRODUCT((Model_rxn!A$2:A$1901=Normalized_Fluxes!A389)*(Model_rxn!S$2:S$1901))</f>
        <v>0</v>
      </c>
      <c r="AB389" s="1">
        <f>SUMPRODUCT((Model_rxn!A$2:A$1901=Normalized_Fluxes!A389)*(Model_rxn!V$2:V$1901))</f>
        <v>1</v>
      </c>
      <c r="AC389" s="1">
        <f>SUMPRODUCT((Model_rxn!A$2:A$1901=Normalized_Fluxes!A389)*(Model_rxn!Z$2:Z$1901))</f>
        <v>0</v>
      </c>
      <c r="AD389" s="1">
        <f>SUMPRODUCT((Model_rxn!A$2:A$1901=Normalized_Fluxes!A389)*(Model_rxn!AA$2:AA$1901))</f>
        <v>0</v>
      </c>
      <c r="AE389" s="1"/>
      <c r="AF389" s="75"/>
      <c r="AG389" s="1" t="s">
        <v>423</v>
      </c>
      <c r="AH389" s="1">
        <v>3.75572747725527E-3</v>
      </c>
      <c r="AI389" s="1">
        <v>5.2795522933593002E-3</v>
      </c>
      <c r="AJ389" s="1">
        <v>8.5067770705791104E-3</v>
      </c>
      <c r="AK389" s="1">
        <v>5.9157595824217398E-3</v>
      </c>
      <c r="AL389" s="1">
        <v>1.1927480911253899E-2</v>
      </c>
      <c r="AM389" s="1">
        <v>1.2789904503733801E-2</v>
      </c>
      <c r="AN389" s="1"/>
      <c r="AO389">
        <f t="shared" si="75"/>
        <v>7.7118301866044509E-3</v>
      </c>
      <c r="AP389">
        <f t="shared" si="76"/>
        <v>1.6070183439368942E-2</v>
      </c>
      <c r="AQ389">
        <f t="shared" si="77"/>
        <v>2.2057438231268271E-2</v>
      </c>
      <c r="AR389">
        <f t="shared" si="78"/>
        <v>3.1851625138439627E-3</v>
      </c>
      <c r="AS389">
        <f t="shared" si="79"/>
        <v>6.7799432075916584E-3</v>
      </c>
      <c r="AT389">
        <f t="shared" si="80"/>
        <v>6.8071428332788612E-3</v>
      </c>
      <c r="AV389">
        <f t="shared" si="81"/>
        <v>1.527981728574722E-2</v>
      </c>
      <c r="AW389">
        <f t="shared" si="82"/>
        <v>7.2053887150780377E-3</v>
      </c>
      <c r="AX389">
        <f t="shared" si="83"/>
        <v>5.5907495182381606E-3</v>
      </c>
      <c r="AY389">
        <f t="shared" si="84"/>
        <v>2.0833438462462385E-3</v>
      </c>
      <c r="AZ389" t="s">
        <v>1552</v>
      </c>
      <c r="BA389" t="s">
        <v>2114</v>
      </c>
      <c r="BB389">
        <f>SUMPRODUCT((Model_rxn!A$2:A$1901=AG389)*(Model_rxn!V$2:V$1901))</f>
        <v>0</v>
      </c>
      <c r="BC389">
        <v>0</v>
      </c>
      <c r="BD389">
        <v>1</v>
      </c>
    </row>
    <row r="390" spans="1:56">
      <c r="A390" s="1" t="s">
        <v>397</v>
      </c>
      <c r="B390" s="1">
        <v>4.21672582992672E-2</v>
      </c>
      <c r="C390" s="1">
        <v>2.6894089268027801E-2</v>
      </c>
      <c r="D390" s="1">
        <v>2.1025286266860701E-2</v>
      </c>
      <c r="E390" s="1">
        <v>7.3827817866590303E-2</v>
      </c>
      <c r="F390" s="1">
        <v>4.1407515803267902E-2</v>
      </c>
      <c r="G390" s="1">
        <v>8.3495981520430404E-2</v>
      </c>
      <c r="H390" s="1"/>
      <c r="I390" s="1">
        <v>2.5804849999999973E-2</v>
      </c>
      <c r="J390" s="1">
        <v>2.5804849999999914E-2</v>
      </c>
      <c r="K390" s="1">
        <v>2.5804850000000157E-2</v>
      </c>
      <c r="L390" s="1">
        <v>2.5804849999999956E-2</v>
      </c>
      <c r="M390" s="1">
        <v>2.5804850000000018E-2</v>
      </c>
      <c r="N390" s="1">
        <v>2.5804849999999959E-2</v>
      </c>
      <c r="O390" s="1"/>
      <c r="P390" s="1">
        <v>2.5804850000000015E-2</v>
      </c>
      <c r="Q390" s="1">
        <v>1.2667045373399496E-16</v>
      </c>
      <c r="R390" s="1">
        <v>2.5804849999999976E-2</v>
      </c>
      <c r="S390" s="1">
        <v>3.5125473244115487E-17</v>
      </c>
      <c r="T390" s="1">
        <f t="shared" si="73"/>
        <v>1.0000000000000016</v>
      </c>
      <c r="U390" s="1">
        <f t="shared" si="74"/>
        <v>0.65904031953394382</v>
      </c>
      <c r="V390" s="1" t="s">
        <v>1243</v>
      </c>
      <c r="W390" s="1" t="s">
        <v>6360</v>
      </c>
      <c r="X390" s="1">
        <f>SUMPRODUCT((Model_rxn!A$2:A$1901=Normalized_Fluxes!A390)*(Model_rxn!T$2:T$1901))</f>
        <v>0</v>
      </c>
      <c r="Y390" s="1">
        <f>SUMPRODUCT((Model_rxn!A$2:A$1901=Normalized_Fluxes!A390)*(Model_rxn!D$2:D$1901))</f>
        <v>0</v>
      </c>
      <c r="Z390" s="1">
        <f>SUMPRODUCT((Model_rxn!A$2:A$1901=Normalized_Fluxes!A390)*(Model_rxn!U$2:U$1901))</f>
        <v>0</v>
      </c>
      <c r="AA390" s="1">
        <f>SUMPRODUCT((Model_rxn!A$2:A$1901=Normalized_Fluxes!A390)*(Model_rxn!S$2:S$1901))</f>
        <v>0</v>
      </c>
      <c r="AB390" s="1">
        <f>SUMPRODUCT((Model_rxn!A$2:A$1901=Normalized_Fluxes!A390)*(Model_rxn!V$2:V$1901))</f>
        <v>1</v>
      </c>
      <c r="AC390" s="1">
        <f>SUMPRODUCT((Model_rxn!A$2:A$1901=Normalized_Fluxes!A390)*(Model_rxn!Z$2:Z$1901))</f>
        <v>2</v>
      </c>
      <c r="AD390" s="1">
        <f>SUMPRODUCT((Model_rxn!A$2:A$1901=Normalized_Fluxes!A390)*(Model_rxn!AA$2:AA$1901))</f>
        <v>0</v>
      </c>
      <c r="AE390" s="1"/>
      <c r="AF390" s="75"/>
      <c r="AG390" s="1" t="s">
        <v>424</v>
      </c>
      <c r="AH390" s="1">
        <v>0</v>
      </c>
      <c r="AI390" s="1">
        <v>0</v>
      </c>
      <c r="AJ390" s="1">
        <v>0</v>
      </c>
      <c r="AK390" s="1">
        <v>0</v>
      </c>
      <c r="AL390" s="1">
        <v>0</v>
      </c>
      <c r="AM390" s="1">
        <v>0</v>
      </c>
      <c r="AN390" s="1"/>
      <c r="AO390">
        <f t="shared" si="75"/>
        <v>0</v>
      </c>
      <c r="AP390">
        <f t="shared" si="76"/>
        <v>0</v>
      </c>
      <c r="AQ390">
        <f t="shared" si="77"/>
        <v>0</v>
      </c>
      <c r="AR390">
        <f t="shared" si="78"/>
        <v>0</v>
      </c>
      <c r="AS390">
        <f t="shared" si="79"/>
        <v>0</v>
      </c>
      <c r="AT390">
        <f t="shared" si="80"/>
        <v>0</v>
      </c>
      <c r="AV390">
        <f t="shared" si="81"/>
        <v>0</v>
      </c>
      <c r="AW390">
        <f t="shared" si="82"/>
        <v>0</v>
      </c>
      <c r="AX390">
        <f t="shared" si="83"/>
        <v>0</v>
      </c>
      <c r="AY390">
        <f t="shared" si="84"/>
        <v>0</v>
      </c>
      <c r="AZ390" t="s">
        <v>1137</v>
      </c>
      <c r="BA390" t="s">
        <v>1380</v>
      </c>
      <c r="BB390">
        <f>SUMPRODUCT((Model_rxn!A$2:A$1901=AG390)*(Model_rxn!V$2:V$1901))</f>
        <v>1</v>
      </c>
      <c r="BC390">
        <v>0</v>
      </c>
      <c r="BD390">
        <v>0</v>
      </c>
    </row>
    <row r="391" spans="1:56">
      <c r="A391" s="1" t="s">
        <v>398</v>
      </c>
      <c r="B391" s="1">
        <v>0.124750325662179</v>
      </c>
      <c r="C391" s="1">
        <v>0.115167231160033</v>
      </c>
      <c r="D391" s="1">
        <v>8.8922312320167396E-2</v>
      </c>
      <c r="E391" s="1">
        <v>7.7483443708609198E-2</v>
      </c>
      <c r="F391" s="1">
        <v>5.99893917963224E-2</v>
      </c>
      <c r="G391" s="1">
        <v>7.9312180579216296E-2</v>
      </c>
      <c r="H391" s="1"/>
      <c r="I391" s="1">
        <v>7.6342725873159767E-2</v>
      </c>
      <c r="J391" s="1">
        <v>0.11050283560012519</v>
      </c>
      <c r="K391" s="1">
        <v>0.10913653692752777</v>
      </c>
      <c r="L391" s="1">
        <v>2.7082591632292059E-2</v>
      </c>
      <c r="M391" s="1">
        <v>3.7384934277394172E-2</v>
      </c>
      <c r="N391" s="1">
        <v>2.4511825428614187E-2</v>
      </c>
      <c r="O391" s="1"/>
      <c r="P391" s="1">
        <v>9.8660699466937576E-2</v>
      </c>
      <c r="Q391" s="1">
        <v>1.9340001344754571E-2</v>
      </c>
      <c r="R391" s="1">
        <v>2.9659783779433471E-2</v>
      </c>
      <c r="S391" s="1">
        <v>6.8125378810396323E-3</v>
      </c>
      <c r="T391" s="1">
        <f t="shared" si="73"/>
        <v>3.326413307684001</v>
      </c>
      <c r="U391" s="1">
        <f t="shared" si="74"/>
        <v>1.6557938094582086E-2</v>
      </c>
      <c r="V391" s="1" t="s">
        <v>1552</v>
      </c>
      <c r="W391" s="1" t="s">
        <v>2114</v>
      </c>
      <c r="X391" s="1">
        <f>SUMPRODUCT((Model_rxn!A$2:A$1901=Normalized_Fluxes!A391)*(Model_rxn!T$2:T$1901))</f>
        <v>0</v>
      </c>
      <c r="Y391" s="1">
        <f>SUMPRODUCT((Model_rxn!A$2:A$1901=Normalized_Fluxes!A391)*(Model_rxn!D$2:D$1901))</f>
        <v>1</v>
      </c>
      <c r="Z391" s="1">
        <f>SUMPRODUCT((Model_rxn!A$2:A$1901=Normalized_Fluxes!A391)*(Model_rxn!U$2:U$1901))</f>
        <v>1</v>
      </c>
      <c r="AA391" s="1">
        <f>SUMPRODUCT((Model_rxn!A$2:A$1901=Normalized_Fluxes!A391)*(Model_rxn!S$2:S$1901))</f>
        <v>1</v>
      </c>
      <c r="AB391" s="1">
        <f>SUMPRODUCT((Model_rxn!A$2:A$1901=Normalized_Fluxes!A391)*(Model_rxn!V$2:V$1901))</f>
        <v>0</v>
      </c>
      <c r="AC391" s="1">
        <f>SUMPRODUCT((Model_rxn!A$2:A$1901=Normalized_Fluxes!A391)*(Model_rxn!Z$2:Z$1901))</f>
        <v>0</v>
      </c>
      <c r="AD391" s="1">
        <f>SUMPRODUCT((Model_rxn!A$2:A$1901=Normalized_Fluxes!A391)*(Model_rxn!AA$2:AA$1901))</f>
        <v>0</v>
      </c>
      <c r="AE391" s="1"/>
      <c r="AF391" s="75"/>
      <c r="AG391" s="1" t="s">
        <v>425</v>
      </c>
      <c r="AH391" s="1">
        <v>1.0038610489573299E-3</v>
      </c>
      <c r="AI391" s="1">
        <v>6.7719422804657305E-4</v>
      </c>
      <c r="AJ391" s="1">
        <v>7.9496309626847495E-4</v>
      </c>
      <c r="AK391" s="1">
        <v>3.8283876783680101E-3</v>
      </c>
      <c r="AL391" s="1">
        <v>3.6262660432839701E-3</v>
      </c>
      <c r="AM391" s="1">
        <v>3.8729280349798501E-3</v>
      </c>
      <c r="AN391" s="1"/>
      <c r="AO391">
        <f t="shared" si="75"/>
        <v>2.0612800016478307E-3</v>
      </c>
      <c r="AP391">
        <f t="shared" si="76"/>
        <v>2.061279984380231E-3</v>
      </c>
      <c r="AQ391">
        <f t="shared" si="77"/>
        <v>2.0612799943617128E-3</v>
      </c>
      <c r="AR391">
        <f t="shared" si="78"/>
        <v>2.0612800016135916E-3</v>
      </c>
      <c r="AS391">
        <f t="shared" si="79"/>
        <v>2.0612799980158419E-3</v>
      </c>
      <c r="AT391">
        <f t="shared" si="80"/>
        <v>2.0612799970024368E-3</v>
      </c>
      <c r="AV391">
        <f t="shared" si="81"/>
        <v>2.0612799934632583E-3</v>
      </c>
      <c r="AW391">
        <f t="shared" si="82"/>
        <v>8.6687897189891621E-12</v>
      </c>
      <c r="AX391">
        <f t="shared" si="83"/>
        <v>2.0612799988772904E-3</v>
      </c>
      <c r="AY391">
        <f t="shared" si="84"/>
        <v>2.4232739943272777E-12</v>
      </c>
      <c r="AZ391" t="s">
        <v>1243</v>
      </c>
      <c r="BA391" t="s">
        <v>6360</v>
      </c>
      <c r="BB391">
        <f>SUMPRODUCT((Model_rxn!A$2:A$1901=AG391)*(Model_rxn!V$2:V$1901))</f>
        <v>1</v>
      </c>
      <c r="BC391">
        <v>0</v>
      </c>
      <c r="BD391">
        <v>0</v>
      </c>
    </row>
    <row r="392" spans="1:56">
      <c r="A392" s="1" t="s">
        <v>399</v>
      </c>
      <c r="B392" s="1">
        <v>0</v>
      </c>
      <c r="C392" s="1">
        <v>0</v>
      </c>
      <c r="D392" s="1">
        <v>0</v>
      </c>
      <c r="E392" s="1">
        <v>0</v>
      </c>
      <c r="F392" s="1">
        <v>0</v>
      </c>
      <c r="G392" s="1">
        <v>0</v>
      </c>
      <c r="H392" s="1"/>
      <c r="I392" s="1">
        <v>0</v>
      </c>
      <c r="J392" s="1">
        <v>0</v>
      </c>
      <c r="K392" s="1">
        <v>0</v>
      </c>
      <c r="L392" s="1">
        <v>0</v>
      </c>
      <c r="M392" s="1">
        <v>0</v>
      </c>
      <c r="N392" s="1">
        <v>0</v>
      </c>
      <c r="O392" s="1"/>
      <c r="P392" s="1">
        <v>0</v>
      </c>
      <c r="Q392" s="1">
        <v>0</v>
      </c>
      <c r="R392" s="1">
        <v>0</v>
      </c>
      <c r="S392" s="1">
        <v>0</v>
      </c>
      <c r="T392" s="1" t="str">
        <f t="shared" si="73"/>
        <v>NA</v>
      </c>
      <c r="U392" s="1" t="str">
        <f t="shared" si="74"/>
        <v>NA</v>
      </c>
      <c r="V392" s="1" t="s">
        <v>1552</v>
      </c>
      <c r="W392" s="1" t="s">
        <v>2650</v>
      </c>
      <c r="X392" s="1">
        <f>SUMPRODUCT((Model_rxn!A$2:A$1901=Normalized_Fluxes!A392)*(Model_rxn!T$2:T$1901))</f>
        <v>0</v>
      </c>
      <c r="Y392" s="1">
        <f>SUMPRODUCT((Model_rxn!A$2:A$1901=Normalized_Fluxes!A392)*(Model_rxn!D$2:D$1901))</f>
        <v>1</v>
      </c>
      <c r="Z392" s="1">
        <f>SUMPRODUCT((Model_rxn!A$2:A$1901=Normalized_Fluxes!A392)*(Model_rxn!U$2:U$1901))</f>
        <v>1</v>
      </c>
      <c r="AA392" s="1">
        <f>SUMPRODUCT((Model_rxn!A$2:A$1901=Normalized_Fluxes!A392)*(Model_rxn!S$2:S$1901))</f>
        <v>1</v>
      </c>
      <c r="AB392" s="1">
        <f>SUMPRODUCT((Model_rxn!A$2:A$1901=Normalized_Fluxes!A392)*(Model_rxn!V$2:V$1901))</f>
        <v>0</v>
      </c>
      <c r="AC392" s="1">
        <f>SUMPRODUCT((Model_rxn!A$2:A$1901=Normalized_Fluxes!A392)*(Model_rxn!Z$2:Z$1901))</f>
        <v>0</v>
      </c>
      <c r="AD392" s="1">
        <f>SUMPRODUCT((Model_rxn!A$2:A$1901=Normalized_Fluxes!A392)*(Model_rxn!AA$2:AA$1901))</f>
        <v>0</v>
      </c>
      <c r="AE392" s="1"/>
      <c r="AF392" s="75"/>
      <c r="AG392" s="1" t="s">
        <v>426</v>
      </c>
      <c r="AH392" s="1">
        <v>5.6335912266205898E-3</v>
      </c>
      <c r="AI392" s="1">
        <v>3.9596642204740998E-3</v>
      </c>
      <c r="AJ392" s="1">
        <v>4.2533885328645098E-3</v>
      </c>
      <c r="AK392" s="1">
        <v>1.7876739549448298E-2</v>
      </c>
      <c r="AL392" s="1">
        <v>2.90106938376338E-2</v>
      </c>
      <c r="AM392" s="1">
        <v>2.6727497911610301E-2</v>
      </c>
      <c r="AN392" s="1"/>
      <c r="AO392">
        <f t="shared" si="75"/>
        <v>1.1567745301954922E-2</v>
      </c>
      <c r="AP392">
        <f t="shared" si="76"/>
        <v>1.2052637580910516E-2</v>
      </c>
      <c r="AQ392">
        <f t="shared" si="77"/>
        <v>1.1028719109346174E-2</v>
      </c>
      <c r="AR392">
        <f t="shared" si="78"/>
        <v>9.6251918099999629E-3</v>
      </c>
      <c r="AS392">
        <f t="shared" si="79"/>
        <v>1.6490561426629771E-2</v>
      </c>
      <c r="AT392">
        <f t="shared" si="80"/>
        <v>1.422511761580237E-2</v>
      </c>
      <c r="AV392">
        <f t="shared" si="81"/>
        <v>1.1549700664070536E-2</v>
      </c>
      <c r="AW392">
        <f t="shared" si="82"/>
        <v>5.1219768236487407E-4</v>
      </c>
      <c r="AX392">
        <f t="shared" si="83"/>
        <v>1.3446956950810702E-2</v>
      </c>
      <c r="AY392">
        <f t="shared" si="84"/>
        <v>3.4982103293886052E-3</v>
      </c>
      <c r="AZ392" t="s">
        <v>1243</v>
      </c>
      <c r="BA392" t="s">
        <v>4224</v>
      </c>
      <c r="BB392">
        <f>SUMPRODUCT((Model_rxn!A$2:A$1901=AG392)*(Model_rxn!V$2:V$1901))</f>
        <v>1</v>
      </c>
      <c r="BC392">
        <v>0</v>
      </c>
      <c r="BD392">
        <v>0</v>
      </c>
    </row>
    <row r="393" spans="1:56">
      <c r="A393" s="1" t="s">
        <v>400</v>
      </c>
      <c r="B393" s="1">
        <v>0.51024282098296103</v>
      </c>
      <c r="C393" s="1">
        <v>0.20374682472480901</v>
      </c>
      <c r="D393" s="1">
        <v>0.46941066205750898</v>
      </c>
      <c r="E393" s="1">
        <v>0.58464403973509904</v>
      </c>
      <c r="F393" s="1">
        <v>9.2420514504666498E-2</v>
      </c>
      <c r="G393" s="1">
        <v>7.9855195911413906E-2</v>
      </c>
      <c r="H393" s="1"/>
      <c r="I393" s="1">
        <v>0.31225030960267497</v>
      </c>
      <c r="J393" s="1">
        <v>0.19549486125378376</v>
      </c>
      <c r="K393" s="1">
        <v>0.57611922943883864</v>
      </c>
      <c r="L393" s="1">
        <v>0.20434914893489609</v>
      </c>
      <c r="M393" s="1">
        <v>5.7595764137280785E-2</v>
      </c>
      <c r="N393" s="1">
        <v>2.4679647028407355E-2</v>
      </c>
      <c r="O393" s="1"/>
      <c r="P393" s="1">
        <v>0.36128813343176586</v>
      </c>
      <c r="Q393" s="1">
        <v>0.19499297048480421</v>
      </c>
      <c r="R393" s="1">
        <v>9.5541520033528074E-2</v>
      </c>
      <c r="S393" s="1">
        <v>9.5656639977236446E-2</v>
      </c>
      <c r="T393" s="1">
        <f t="shared" si="73"/>
        <v>3.7814777628090925</v>
      </c>
      <c r="U393" s="1">
        <f t="shared" si="74"/>
        <v>0.12706621794785494</v>
      </c>
      <c r="V393" s="1" t="s">
        <v>1137</v>
      </c>
      <c r="W393" s="1" t="s">
        <v>1187</v>
      </c>
      <c r="X393" s="1">
        <f>SUMPRODUCT((Model_rxn!A$2:A$1901=Normalized_Fluxes!A393)*(Model_rxn!T$2:T$1901))</f>
        <v>0</v>
      </c>
      <c r="Y393" s="1">
        <f>SUMPRODUCT((Model_rxn!A$2:A$1901=Normalized_Fluxes!A393)*(Model_rxn!D$2:D$1901))</f>
        <v>0</v>
      </c>
      <c r="Z393" s="1">
        <f>SUMPRODUCT((Model_rxn!A$2:A$1901=Normalized_Fluxes!A393)*(Model_rxn!U$2:U$1901))</f>
        <v>0</v>
      </c>
      <c r="AA393" s="1">
        <f>SUMPRODUCT((Model_rxn!A$2:A$1901=Normalized_Fluxes!A393)*(Model_rxn!S$2:S$1901))</f>
        <v>0</v>
      </c>
      <c r="AB393" s="1">
        <f>SUMPRODUCT((Model_rxn!A$2:A$1901=Normalized_Fluxes!A393)*(Model_rxn!V$2:V$1901))</f>
        <v>1</v>
      </c>
      <c r="AC393" s="1">
        <f>SUMPRODUCT((Model_rxn!A$2:A$1901=Normalized_Fluxes!A393)*(Model_rxn!Z$2:Z$1901))</f>
        <v>0</v>
      </c>
      <c r="AD393" s="1">
        <f>SUMPRODUCT((Model_rxn!A$2:A$1901=Normalized_Fluxes!A393)*(Model_rxn!AA$2:AA$1901))</f>
        <v>0</v>
      </c>
      <c r="AE393" s="1"/>
      <c r="AF393" s="75"/>
      <c r="AG393" s="1" t="s">
        <v>427</v>
      </c>
      <c r="AH393" s="1">
        <v>0.18215278298884999</v>
      </c>
      <c r="AI393" s="1">
        <v>0.11878992660786</v>
      </c>
      <c r="AJ393" s="1">
        <v>0.10917030567361501</v>
      </c>
      <c r="AK393" s="1">
        <v>0.79564349523570799</v>
      </c>
      <c r="AL393" s="1">
        <v>0.69179389312921502</v>
      </c>
      <c r="AM393" s="1">
        <v>1.99371801236702</v>
      </c>
      <c r="AN393" s="1"/>
      <c r="AO393">
        <f t="shared" si="75"/>
        <v>0.37402376475249938</v>
      </c>
      <c r="AP393">
        <f t="shared" si="76"/>
        <v>0.36157912740794745</v>
      </c>
      <c r="AQ393">
        <f t="shared" si="77"/>
        <v>0.2830704571314821</v>
      </c>
      <c r="AR393">
        <f t="shared" si="78"/>
        <v>0.42839026841775657</v>
      </c>
      <c r="AS393">
        <f t="shared" si="79"/>
        <v>0.39323670619748091</v>
      </c>
      <c r="AT393">
        <f t="shared" si="80"/>
        <v>1.0611121666702947</v>
      </c>
      <c r="AV393">
        <f t="shared" si="81"/>
        <v>0.33955778309730961</v>
      </c>
      <c r="AW393">
        <f t="shared" si="82"/>
        <v>4.9313595952197677E-2</v>
      </c>
      <c r="AX393">
        <f t="shared" si="83"/>
        <v>0.62757971376184407</v>
      </c>
      <c r="AY393">
        <f t="shared" si="84"/>
        <v>0.37586132286763324</v>
      </c>
      <c r="AZ393" t="s">
        <v>1188</v>
      </c>
      <c r="BA393" t="s">
        <v>1760</v>
      </c>
      <c r="BB393">
        <f>SUMPRODUCT((Model_rxn!A$2:A$1901=AG393)*(Model_rxn!V$2:V$1901))</f>
        <v>1</v>
      </c>
      <c r="BC393">
        <v>0</v>
      </c>
      <c r="BD393">
        <v>0</v>
      </c>
    </row>
    <row r="394" spans="1:56">
      <c r="A394" s="1" t="s">
        <v>401</v>
      </c>
      <c r="B394" s="1">
        <v>2.5143630110263502E-4</v>
      </c>
      <c r="C394" s="1">
        <v>1.60364951382064E-4</v>
      </c>
      <c r="D394" s="1">
        <v>1.2537026170978999E-4</v>
      </c>
      <c r="E394" s="1">
        <v>4.4022290226923701E-4</v>
      </c>
      <c r="F394" s="1">
        <v>2.46906083803969E-4</v>
      </c>
      <c r="G394" s="1">
        <v>4.9787255793188505E-4</v>
      </c>
      <c r="H394" s="1"/>
      <c r="I394" s="1">
        <v>1.5387000000000191E-4</v>
      </c>
      <c r="J394" s="1">
        <v>1.538700000000001E-4</v>
      </c>
      <c r="K394" s="1">
        <v>1.5387000000000178E-4</v>
      </c>
      <c r="L394" s="1">
        <v>1.5386999491370651E-4</v>
      </c>
      <c r="M394" s="1">
        <v>1.5387000000000053E-4</v>
      </c>
      <c r="N394" s="1">
        <v>1.5386999999999947E-4</v>
      </c>
      <c r="O394" s="1"/>
      <c r="P394" s="1">
        <v>1.5387000000000126E-4</v>
      </c>
      <c r="Q394" s="1">
        <v>1.0116396439368389E-18</v>
      </c>
      <c r="R394" s="1">
        <v>1.5386999830456884E-4</v>
      </c>
      <c r="S394" s="1">
        <v>2.9365729142579708E-12</v>
      </c>
      <c r="T394" s="1">
        <f t="shared" si="73"/>
        <v>1.0000000110186029</v>
      </c>
      <c r="U394" s="1">
        <f t="shared" si="74"/>
        <v>0.42264944467535442</v>
      </c>
      <c r="V394" s="1" t="s">
        <v>1500</v>
      </c>
      <c r="W394" s="1" t="s">
        <v>3489</v>
      </c>
      <c r="X394" s="1">
        <f>SUMPRODUCT((Model_rxn!A$2:A$1901=Normalized_Fluxes!A394)*(Model_rxn!T$2:T$1901))</f>
        <v>0</v>
      </c>
      <c r="Y394" s="1">
        <f>SUMPRODUCT((Model_rxn!A$2:A$1901=Normalized_Fluxes!A394)*(Model_rxn!D$2:D$1901))</f>
        <v>0</v>
      </c>
      <c r="Z394" s="1">
        <f>SUMPRODUCT((Model_rxn!A$2:A$1901=Normalized_Fluxes!A394)*(Model_rxn!U$2:U$1901))</f>
        <v>0</v>
      </c>
      <c r="AA394" s="1">
        <f>SUMPRODUCT((Model_rxn!A$2:A$1901=Normalized_Fluxes!A394)*(Model_rxn!S$2:S$1901))</f>
        <v>0</v>
      </c>
      <c r="AB394" s="1">
        <f>SUMPRODUCT((Model_rxn!A$2:A$1901=Normalized_Fluxes!A394)*(Model_rxn!V$2:V$1901))</f>
        <v>1</v>
      </c>
      <c r="AC394" s="1">
        <f>SUMPRODUCT((Model_rxn!A$2:A$1901=Normalized_Fluxes!A394)*(Model_rxn!Z$2:Z$1901))</f>
        <v>0</v>
      </c>
      <c r="AD394" s="1">
        <f>SUMPRODUCT((Model_rxn!A$2:A$1901=Normalized_Fluxes!A394)*(Model_rxn!AA$2:AA$1901))</f>
        <v>0</v>
      </c>
      <c r="AE394" s="1"/>
      <c r="AF394" s="75"/>
      <c r="AG394" s="1" t="s">
        <v>428</v>
      </c>
      <c r="AH394" s="1">
        <v>5.4655257818348197E-3</v>
      </c>
      <c r="AI394" s="1">
        <v>3.8608343174295402E-3</v>
      </c>
      <c r="AJ394" s="1">
        <v>4.4654982423556304E-3</v>
      </c>
      <c r="AK394" s="1">
        <v>1.9139278110999799E-2</v>
      </c>
      <c r="AL394" s="1">
        <v>1.82084062259611E-2</v>
      </c>
      <c r="AM394" s="1">
        <v>1.9398909851770299E-2</v>
      </c>
      <c r="AN394" s="2"/>
      <c r="AO394">
        <f t="shared" si="75"/>
        <v>1.1222647800000067E-2</v>
      </c>
      <c r="AP394">
        <f t="shared" si="76"/>
        <v>1.1751813839999983E-2</v>
      </c>
      <c r="AQ394">
        <f t="shared" si="77"/>
        <v>1.1578703760000026E-2</v>
      </c>
      <c r="AR394">
        <f t="shared" si="78"/>
        <v>1.0304967659999952E-2</v>
      </c>
      <c r="AS394">
        <f t="shared" si="79"/>
        <v>1.0350212340000007E-2</v>
      </c>
      <c r="AT394">
        <f t="shared" si="80"/>
        <v>1.0324639260000004E-2</v>
      </c>
      <c r="AV394">
        <f t="shared" si="81"/>
        <v>1.1517721800000024E-2</v>
      </c>
      <c r="AW394">
        <f t="shared" si="82"/>
        <v>2.6980228697396063E-4</v>
      </c>
      <c r="AX394">
        <f t="shared" si="83"/>
        <v>1.0326606419999988E-2</v>
      </c>
      <c r="AY394">
        <f t="shared" si="84"/>
        <v>2.2686395833758636E-5</v>
      </c>
      <c r="AZ394" t="s">
        <v>1243</v>
      </c>
      <c r="BA394" t="s">
        <v>1249</v>
      </c>
      <c r="BB394">
        <f>SUMPRODUCT((Model_rxn!A$2:A$1901=AG394)*(Model_rxn!V$2:V$1901))</f>
        <v>1</v>
      </c>
      <c r="BC394">
        <v>0</v>
      </c>
      <c r="BD394">
        <v>0</v>
      </c>
    </row>
    <row r="395" spans="1:56">
      <c r="A395" s="1" t="s">
        <v>402</v>
      </c>
      <c r="B395" s="1">
        <v>0</v>
      </c>
      <c r="C395" s="1">
        <v>0</v>
      </c>
      <c r="D395" s="1">
        <v>0</v>
      </c>
      <c r="E395" s="1">
        <v>0</v>
      </c>
      <c r="F395" s="1">
        <v>0</v>
      </c>
      <c r="G395" s="1">
        <v>0</v>
      </c>
      <c r="H395" s="1"/>
      <c r="I395" s="1">
        <v>0</v>
      </c>
      <c r="J395" s="1">
        <v>0</v>
      </c>
      <c r="K395" s="1">
        <v>0</v>
      </c>
      <c r="L395" s="1">
        <v>0</v>
      </c>
      <c r="M395" s="1">
        <v>0</v>
      </c>
      <c r="N395" s="1">
        <v>0</v>
      </c>
      <c r="O395" s="1"/>
      <c r="P395" s="1">
        <v>0</v>
      </c>
      <c r="Q395" s="1">
        <v>0</v>
      </c>
      <c r="R395" s="1">
        <v>0</v>
      </c>
      <c r="S395" s="1">
        <v>0</v>
      </c>
      <c r="T395" s="1" t="str">
        <f t="shared" si="73"/>
        <v>NA</v>
      </c>
      <c r="U395" s="1" t="str">
        <f t="shared" si="74"/>
        <v>NA</v>
      </c>
      <c r="V395" s="1" t="s">
        <v>1647</v>
      </c>
      <c r="W395" s="1" t="s">
        <v>6581</v>
      </c>
      <c r="X395" s="1">
        <f>SUMPRODUCT((Model_rxn!A$2:A$1901=Normalized_Fluxes!A395)*(Model_rxn!T$2:T$1901))</f>
        <v>0</v>
      </c>
      <c r="Y395" s="1">
        <f>SUMPRODUCT((Model_rxn!A$2:A$1901=Normalized_Fluxes!A395)*(Model_rxn!D$2:D$1901))</f>
        <v>0</v>
      </c>
      <c r="Z395" s="1">
        <f>SUMPRODUCT((Model_rxn!A$2:A$1901=Normalized_Fluxes!A395)*(Model_rxn!U$2:U$1901))</f>
        <v>1</v>
      </c>
      <c r="AA395" s="1">
        <f>SUMPRODUCT((Model_rxn!A$2:A$1901=Normalized_Fluxes!A395)*(Model_rxn!S$2:S$1901))</f>
        <v>1</v>
      </c>
      <c r="AB395" s="1">
        <f>SUMPRODUCT((Model_rxn!A$2:A$1901=Normalized_Fluxes!A395)*(Model_rxn!V$2:V$1901))</f>
        <v>1</v>
      </c>
      <c r="AC395" s="1">
        <f>SUMPRODUCT((Model_rxn!A$2:A$1901=Normalized_Fluxes!A395)*(Model_rxn!Z$2:Z$1901))</f>
        <v>0</v>
      </c>
      <c r="AD395" s="1">
        <f>SUMPRODUCT((Model_rxn!A$2:A$1901=Normalized_Fluxes!A395)*(Model_rxn!AA$2:AA$1901))</f>
        <v>0</v>
      </c>
      <c r="AE395" s="1"/>
      <c r="AF395" s="75"/>
      <c r="AG395" s="1" t="s">
        <v>429</v>
      </c>
      <c r="AH395" s="1">
        <v>1.01297788205556E-4</v>
      </c>
      <c r="AI395" s="1">
        <v>6.8334426032379202E-5</v>
      </c>
      <c r="AJ395" s="1">
        <v>8.0218276707455502E-5</v>
      </c>
      <c r="AK395" s="1">
        <v>3.8631560164503699E-4</v>
      </c>
      <c r="AL395" s="1">
        <v>3.65919884643517E-4</v>
      </c>
      <c r="AM395" s="1">
        <v>3.9081009163055498E-4</v>
      </c>
      <c r="AN395" s="1"/>
      <c r="AO395">
        <f t="shared" si="75"/>
        <v>2.0800000682977534E-4</v>
      </c>
      <c r="AP395">
        <f t="shared" si="76"/>
        <v>2.0799997813177975E-4</v>
      </c>
      <c r="AQ395">
        <f t="shared" si="77"/>
        <v>2.0800000620834784E-4</v>
      </c>
      <c r="AR395">
        <f t="shared" si="78"/>
        <v>2.0799999657341163E-4</v>
      </c>
      <c r="AS395">
        <f t="shared" si="79"/>
        <v>2.0800000057604159E-4</v>
      </c>
      <c r="AT395">
        <f t="shared" si="80"/>
        <v>2.0799999825169582E-4</v>
      </c>
      <c r="AV395">
        <f t="shared" si="81"/>
        <v>2.0799999705663433E-4</v>
      </c>
      <c r="AW395">
        <f t="shared" si="82"/>
        <v>1.6392349833667999E-11</v>
      </c>
      <c r="AX395">
        <f t="shared" si="83"/>
        <v>2.0799999846704965E-4</v>
      </c>
      <c r="AY395">
        <f t="shared" si="84"/>
        <v>2.0099862220637183E-12</v>
      </c>
      <c r="AZ395" t="s">
        <v>1647</v>
      </c>
      <c r="BA395" t="s">
        <v>1647</v>
      </c>
      <c r="BB395">
        <f>SUMPRODUCT((Model_rxn!A$2:A$1901=AG395)*(Model_rxn!V$2:V$1901))</f>
        <v>1</v>
      </c>
      <c r="BC395">
        <v>0</v>
      </c>
      <c r="BD395">
        <v>1</v>
      </c>
    </row>
    <row r="396" spans="1:56">
      <c r="A396" s="1" t="s">
        <v>403</v>
      </c>
      <c r="B396" s="1">
        <v>4.21672582992672E-2</v>
      </c>
      <c r="C396" s="1">
        <v>2.6894089268027801E-2</v>
      </c>
      <c r="D396" s="1">
        <v>2.1025286266860701E-2</v>
      </c>
      <c r="E396" s="1">
        <v>7.3827817866590303E-2</v>
      </c>
      <c r="F396" s="1">
        <v>4.1407515803267902E-2</v>
      </c>
      <c r="G396" s="1">
        <v>8.3495981520430404E-2</v>
      </c>
      <c r="H396" s="1"/>
      <c r="I396" s="1">
        <v>2.5804849999999973E-2</v>
      </c>
      <c r="J396" s="1">
        <v>2.5804849999999914E-2</v>
      </c>
      <c r="K396" s="1">
        <v>2.5804850000000157E-2</v>
      </c>
      <c r="L396" s="1">
        <v>2.5804849999999956E-2</v>
      </c>
      <c r="M396" s="1">
        <v>2.5804850000000018E-2</v>
      </c>
      <c r="N396" s="1">
        <v>2.5804849999999959E-2</v>
      </c>
      <c r="O396" s="1"/>
      <c r="P396" s="1">
        <v>2.5804850000000015E-2</v>
      </c>
      <c r="Q396" s="1">
        <v>1.2667045373399496E-16</v>
      </c>
      <c r="R396" s="1">
        <v>2.5804849999999976E-2</v>
      </c>
      <c r="S396" s="1">
        <v>3.5125473244115487E-17</v>
      </c>
      <c r="T396" s="1">
        <f t="shared" si="73"/>
        <v>1.0000000000000016</v>
      </c>
      <c r="U396" s="1">
        <f t="shared" si="74"/>
        <v>0.65904031953394382</v>
      </c>
      <c r="V396" s="1" t="s">
        <v>1243</v>
      </c>
      <c r="W396" s="1" t="s">
        <v>6360</v>
      </c>
      <c r="X396" s="1">
        <f>SUMPRODUCT((Model_rxn!A$2:A$1901=Normalized_Fluxes!A396)*(Model_rxn!T$2:T$1901))</f>
        <v>0</v>
      </c>
      <c r="Y396" s="1">
        <f>SUMPRODUCT((Model_rxn!A$2:A$1901=Normalized_Fluxes!A396)*(Model_rxn!D$2:D$1901))</f>
        <v>1</v>
      </c>
      <c r="Z396" s="1">
        <f>SUMPRODUCT((Model_rxn!A$2:A$1901=Normalized_Fluxes!A396)*(Model_rxn!U$2:U$1901))</f>
        <v>0</v>
      </c>
      <c r="AA396" s="1">
        <f>SUMPRODUCT((Model_rxn!A$2:A$1901=Normalized_Fluxes!A396)*(Model_rxn!S$2:S$1901))</f>
        <v>0</v>
      </c>
      <c r="AB396" s="1">
        <f>SUMPRODUCT((Model_rxn!A$2:A$1901=Normalized_Fluxes!A396)*(Model_rxn!V$2:V$1901))</f>
        <v>1</v>
      </c>
      <c r="AC396" s="1">
        <f>SUMPRODUCT((Model_rxn!A$2:A$1901=Normalized_Fluxes!A396)*(Model_rxn!Z$2:Z$1901))</f>
        <v>1</v>
      </c>
      <c r="AD396" s="1">
        <f>SUMPRODUCT((Model_rxn!A$2:A$1901=Normalized_Fluxes!A396)*(Model_rxn!AA$2:AA$1901))</f>
        <v>0</v>
      </c>
      <c r="AE396" s="1"/>
      <c r="AF396" s="75"/>
      <c r="AG396" s="1" t="s">
        <v>430</v>
      </c>
      <c r="AH396" s="1">
        <v>0</v>
      </c>
      <c r="AI396" s="1">
        <v>0</v>
      </c>
      <c r="AJ396" s="1">
        <v>0</v>
      </c>
      <c r="AK396" s="1">
        <v>0</v>
      </c>
      <c r="AL396" s="1">
        <v>0</v>
      </c>
      <c r="AM396" s="1">
        <v>0</v>
      </c>
      <c r="AN396" s="1"/>
      <c r="AO396">
        <f t="shared" si="75"/>
        <v>0</v>
      </c>
      <c r="AP396">
        <f t="shared" si="76"/>
        <v>0</v>
      </c>
      <c r="AQ396">
        <f t="shared" si="77"/>
        <v>0</v>
      </c>
      <c r="AR396">
        <f t="shared" si="78"/>
        <v>0</v>
      </c>
      <c r="AS396">
        <f t="shared" si="79"/>
        <v>0</v>
      </c>
      <c r="AT396">
        <f t="shared" si="80"/>
        <v>0</v>
      </c>
      <c r="AV396">
        <f t="shared" si="81"/>
        <v>0</v>
      </c>
      <c r="AW396">
        <f t="shared" si="82"/>
        <v>0</v>
      </c>
      <c r="AX396">
        <f t="shared" si="83"/>
        <v>0</v>
      </c>
      <c r="AY396">
        <f t="shared" si="84"/>
        <v>0</v>
      </c>
      <c r="AZ396" t="s">
        <v>1548</v>
      </c>
      <c r="BA396" t="s">
        <v>6993</v>
      </c>
      <c r="BB396">
        <f>SUMPRODUCT((Model_rxn!A$2:A$1901=AG396)*(Model_rxn!V$2:V$1901))</f>
        <v>1</v>
      </c>
      <c r="BC396">
        <v>1</v>
      </c>
      <c r="BD396">
        <v>0</v>
      </c>
    </row>
    <row r="397" spans="1:56">
      <c r="A397" s="1" t="s">
        <v>404</v>
      </c>
      <c r="B397" s="1">
        <v>9.9189027495784302E-2</v>
      </c>
      <c r="C397" s="1">
        <v>6.3262319331936406E-2</v>
      </c>
      <c r="D397" s="1">
        <v>4.94572751880007E-2</v>
      </c>
      <c r="E397" s="1">
        <v>0.17366340027020899</v>
      </c>
      <c r="F397" s="1">
        <v>9.7401903495675596E-2</v>
      </c>
      <c r="G397" s="1">
        <v>0.19640558909568401</v>
      </c>
      <c r="H397" s="1"/>
      <c r="I397" s="1">
        <v>6.0700128000000138E-2</v>
      </c>
      <c r="J397" s="1">
        <v>6.0700127999999992E-2</v>
      </c>
      <c r="K397" s="1">
        <v>6.0700128000000048E-2</v>
      </c>
      <c r="L397" s="1">
        <v>6.070012799999968E-2</v>
      </c>
      <c r="M397" s="1">
        <v>6.0700128000000034E-2</v>
      </c>
      <c r="N397" s="1">
        <v>6.0700127999999916E-2</v>
      </c>
      <c r="O397" s="1"/>
      <c r="P397" s="1">
        <v>6.0700128000000055E-2</v>
      </c>
      <c r="Q397" s="1">
        <v>7.3761453977629412E-17</v>
      </c>
      <c r="R397" s="1">
        <v>6.0700127999999874E-2</v>
      </c>
      <c r="S397" s="1">
        <v>1.8021096994142661E-16</v>
      </c>
      <c r="T397" s="1">
        <f t="shared" si="73"/>
        <v>1.0000000000000029</v>
      </c>
      <c r="U397" s="1">
        <f t="shared" si="74"/>
        <v>0.21856795010890734</v>
      </c>
      <c r="V397" s="1" t="s">
        <v>1243</v>
      </c>
      <c r="W397" s="1" t="s">
        <v>4256</v>
      </c>
      <c r="X397" s="1">
        <f>SUMPRODUCT((Model_rxn!A$2:A$1901=Normalized_Fluxes!A397)*(Model_rxn!T$2:T$1901))</f>
        <v>0</v>
      </c>
      <c r="Y397" s="1">
        <f>SUMPRODUCT((Model_rxn!A$2:A$1901=Normalized_Fluxes!A397)*(Model_rxn!D$2:D$1901))</f>
        <v>0</v>
      </c>
      <c r="Z397" s="1">
        <f>SUMPRODUCT((Model_rxn!A$2:A$1901=Normalized_Fluxes!A397)*(Model_rxn!U$2:U$1901))</f>
        <v>0</v>
      </c>
      <c r="AA397" s="1">
        <f>SUMPRODUCT((Model_rxn!A$2:A$1901=Normalized_Fluxes!A397)*(Model_rxn!S$2:S$1901))</f>
        <v>0</v>
      </c>
      <c r="AB397" s="1">
        <f>SUMPRODUCT((Model_rxn!A$2:A$1901=Normalized_Fluxes!A397)*(Model_rxn!V$2:V$1901))</f>
        <v>1</v>
      </c>
      <c r="AC397" s="1">
        <f>SUMPRODUCT((Model_rxn!A$2:A$1901=Normalized_Fluxes!A397)*(Model_rxn!Z$2:Z$1901))</f>
        <v>0</v>
      </c>
      <c r="AD397" s="1">
        <f>SUMPRODUCT((Model_rxn!A$2:A$1901=Normalized_Fluxes!A397)*(Model_rxn!AA$2:AA$1901))</f>
        <v>0</v>
      </c>
      <c r="AE397" s="1"/>
      <c r="AF397" s="75"/>
      <c r="AG397" s="1" t="s">
        <v>431</v>
      </c>
      <c r="AH397" s="1">
        <v>4.4929366260945701E-2</v>
      </c>
      <c r="AI397" s="1">
        <v>3.0308883672881301E-2</v>
      </c>
      <c r="AJ397" s="1">
        <v>3.5579812843153001E-2</v>
      </c>
      <c r="AK397" s="1">
        <v>0.17134545898737699</v>
      </c>
      <c r="AL397" s="1">
        <v>0.16229919038559701</v>
      </c>
      <c r="AM397" s="1">
        <v>0.173338932473554</v>
      </c>
      <c r="AN397" s="1"/>
      <c r="AO397">
        <f t="shared" si="75"/>
        <v>9.2255800000000499E-2</v>
      </c>
      <c r="AP397">
        <f t="shared" si="76"/>
        <v>9.2255799999999957E-2</v>
      </c>
      <c r="AQ397">
        <f t="shared" si="77"/>
        <v>9.2255800000000054E-2</v>
      </c>
      <c r="AR397">
        <f t="shared" si="78"/>
        <v>9.2255799999999624E-2</v>
      </c>
      <c r="AS397">
        <f t="shared" si="79"/>
        <v>9.2255799999999694E-2</v>
      </c>
      <c r="AT397">
        <f t="shared" si="80"/>
        <v>9.2255799999999735E-2</v>
      </c>
      <c r="AV397">
        <f t="shared" si="81"/>
        <v>9.2255800000000165E-2</v>
      </c>
      <c r="AW397">
        <f t="shared" si="82"/>
        <v>2.8861127853004629E-16</v>
      </c>
      <c r="AX397">
        <f t="shared" si="83"/>
        <v>9.225579999999968E-2</v>
      </c>
      <c r="AY397">
        <f t="shared" si="84"/>
        <v>5.6371840561036674E-17</v>
      </c>
      <c r="AZ397" t="s">
        <v>1243</v>
      </c>
      <c r="BA397" t="s">
        <v>1687</v>
      </c>
      <c r="BB397">
        <f>SUMPRODUCT((Model_rxn!A$2:A$1901=AG397)*(Model_rxn!V$2:V$1901))</f>
        <v>1</v>
      </c>
      <c r="BC397">
        <v>0</v>
      </c>
      <c r="BD397">
        <v>0</v>
      </c>
    </row>
    <row r="398" spans="1:56">
      <c r="A398" s="1" t="s">
        <v>405</v>
      </c>
      <c r="B398" s="1">
        <v>7.5167803020218895E-7</v>
      </c>
      <c r="C398" s="1">
        <v>4.7941689501364401E-7</v>
      </c>
      <c r="D398" s="1">
        <v>3.7479898866902403E-7</v>
      </c>
      <c r="E398" s="1">
        <v>1.31606253160284E-6</v>
      </c>
      <c r="F398" s="1">
        <v>7.38134779683015E-7</v>
      </c>
      <c r="G398" s="1">
        <v>1.4884082449383701E-6</v>
      </c>
      <c r="H398" s="1"/>
      <c r="I398" s="1">
        <v>4.6000000000000057E-7</v>
      </c>
      <c r="J398" s="1">
        <v>4.6000000000000004E-7</v>
      </c>
      <c r="K398" s="1">
        <v>4.6000000000000004E-7</v>
      </c>
      <c r="L398" s="1">
        <v>4.599999999999993E-7</v>
      </c>
      <c r="M398" s="1">
        <v>4.6000000000000068E-7</v>
      </c>
      <c r="N398" s="1">
        <v>4.5999999999999819E-7</v>
      </c>
      <c r="O398" s="1"/>
      <c r="P398" s="1">
        <v>4.6000000000000025E-7</v>
      </c>
      <c r="Q398" s="1">
        <v>3.0868802304930389E-22</v>
      </c>
      <c r="R398" s="1">
        <v>4.5999999999999941E-7</v>
      </c>
      <c r="S398" s="1">
        <v>1.2466114057460817E-21</v>
      </c>
      <c r="T398" s="1">
        <f t="shared" si="73"/>
        <v>1.0000000000000018</v>
      </c>
      <c r="U398" s="1">
        <f t="shared" si="74"/>
        <v>0.36047524822528176</v>
      </c>
      <c r="V398" s="1" t="s">
        <v>1500</v>
      </c>
      <c r="W398" s="1" t="s">
        <v>1565</v>
      </c>
      <c r="X398" s="1">
        <f>SUMPRODUCT((Model_rxn!A$2:A$1901=Normalized_Fluxes!A398)*(Model_rxn!T$2:T$1901))</f>
        <v>0</v>
      </c>
      <c r="Y398" s="1">
        <f>SUMPRODUCT((Model_rxn!A$2:A$1901=Normalized_Fluxes!A398)*(Model_rxn!D$2:D$1901))</f>
        <v>0</v>
      </c>
      <c r="Z398" s="1">
        <f>SUMPRODUCT((Model_rxn!A$2:A$1901=Normalized_Fluxes!A398)*(Model_rxn!U$2:U$1901))</f>
        <v>0</v>
      </c>
      <c r="AA398" s="1">
        <f>SUMPRODUCT((Model_rxn!A$2:A$1901=Normalized_Fluxes!A398)*(Model_rxn!S$2:S$1901))</f>
        <v>0</v>
      </c>
      <c r="AB398" s="1">
        <f>SUMPRODUCT((Model_rxn!A$2:A$1901=Normalized_Fluxes!A398)*(Model_rxn!V$2:V$1901))</f>
        <v>1</v>
      </c>
      <c r="AC398" s="1">
        <f>SUMPRODUCT((Model_rxn!A$2:A$1901=Normalized_Fluxes!A398)*(Model_rxn!Z$2:Z$1901))</f>
        <v>0</v>
      </c>
      <c r="AD398" s="1">
        <f>SUMPRODUCT((Model_rxn!A$2:A$1901=Normalized_Fluxes!A398)*(Model_rxn!AA$2:AA$1901))</f>
        <v>0</v>
      </c>
      <c r="AE398" s="1"/>
      <c r="AF398" s="75"/>
      <c r="AG398" s="1" t="s">
        <v>432</v>
      </c>
      <c r="AH398" s="1">
        <v>0.38276988221332398</v>
      </c>
      <c r="AI398" s="1">
        <v>0.225493141449987</v>
      </c>
      <c r="AJ398" s="1">
        <v>0.24306684157636399</v>
      </c>
      <c r="AK398" s="1">
        <v>1.09295904738246</v>
      </c>
      <c r="AL398" s="1">
        <v>0.96481015464814801</v>
      </c>
      <c r="AM398" s="1">
        <v>0.69299696953701795</v>
      </c>
      <c r="AN398" s="1"/>
      <c r="AO398">
        <f t="shared" si="75"/>
        <v>0.7859612685031645</v>
      </c>
      <c r="AP398">
        <f t="shared" si="76"/>
        <v>0.68636807556179025</v>
      </c>
      <c r="AQ398">
        <f t="shared" si="77"/>
        <v>0.63025418435881642</v>
      </c>
      <c r="AR398">
        <f t="shared" si="78"/>
        <v>0.58847086978205021</v>
      </c>
      <c r="AS398">
        <f t="shared" si="79"/>
        <v>0.54842745951915306</v>
      </c>
      <c r="AT398">
        <f t="shared" si="80"/>
        <v>0.36883225776163803</v>
      </c>
      <c r="AV398">
        <f t="shared" si="81"/>
        <v>0.70086117614125698</v>
      </c>
      <c r="AW398">
        <f t="shared" si="82"/>
        <v>7.8858807285481308E-2</v>
      </c>
      <c r="AX398">
        <f t="shared" si="83"/>
        <v>0.50191019568761375</v>
      </c>
      <c r="AY398">
        <f t="shared" si="84"/>
        <v>0.11697509071739638</v>
      </c>
      <c r="AZ398" t="s">
        <v>1548</v>
      </c>
      <c r="BA398" t="s">
        <v>6794</v>
      </c>
      <c r="BB398">
        <f>SUMPRODUCT((Model_rxn!A$2:A$1901=AG398)*(Model_rxn!V$2:V$1901))</f>
        <v>1</v>
      </c>
      <c r="BC398">
        <v>1</v>
      </c>
      <c r="BD398">
        <v>0</v>
      </c>
    </row>
    <row r="399" spans="1:56">
      <c r="A399" s="1" t="s">
        <v>406</v>
      </c>
      <c r="B399" s="1">
        <v>9.9189027495784302E-2</v>
      </c>
      <c r="C399" s="1">
        <v>6.3262319331936406E-2</v>
      </c>
      <c r="D399" s="1">
        <v>4.94572751880007E-2</v>
      </c>
      <c r="E399" s="1">
        <v>0.17366340027020899</v>
      </c>
      <c r="F399" s="1">
        <v>9.7401903495675596E-2</v>
      </c>
      <c r="G399" s="1">
        <v>0.19640558909568401</v>
      </c>
      <c r="H399" s="1"/>
      <c r="I399" s="1">
        <v>6.0700128000000138E-2</v>
      </c>
      <c r="J399" s="1">
        <v>6.0700127999999992E-2</v>
      </c>
      <c r="K399" s="1">
        <v>6.0700128000000048E-2</v>
      </c>
      <c r="L399" s="1">
        <v>6.070012799999968E-2</v>
      </c>
      <c r="M399" s="1">
        <v>6.0700128000000034E-2</v>
      </c>
      <c r="N399" s="1">
        <v>6.0700127999999916E-2</v>
      </c>
      <c r="O399" s="1"/>
      <c r="P399" s="1">
        <v>6.0700128000000055E-2</v>
      </c>
      <c r="Q399" s="1">
        <v>7.3761453977629412E-17</v>
      </c>
      <c r="R399" s="1">
        <v>6.0700127999999874E-2</v>
      </c>
      <c r="S399" s="1">
        <v>1.8021096994142661E-16</v>
      </c>
      <c r="T399" s="1">
        <f t="shared" si="73"/>
        <v>1.0000000000000029</v>
      </c>
      <c r="U399" s="1">
        <f t="shared" si="74"/>
        <v>0.21856795010890734</v>
      </c>
      <c r="V399" s="1" t="s">
        <v>1243</v>
      </c>
      <c r="W399" s="1" t="s">
        <v>4256</v>
      </c>
      <c r="X399" s="1">
        <f>SUMPRODUCT((Model_rxn!A$2:A$1901=Normalized_Fluxes!A399)*(Model_rxn!T$2:T$1901))</f>
        <v>0</v>
      </c>
      <c r="Y399" s="1">
        <f>SUMPRODUCT((Model_rxn!A$2:A$1901=Normalized_Fluxes!A399)*(Model_rxn!D$2:D$1901))</f>
        <v>1</v>
      </c>
      <c r="Z399" s="1">
        <f>SUMPRODUCT((Model_rxn!A$2:A$1901=Normalized_Fluxes!A399)*(Model_rxn!U$2:U$1901))</f>
        <v>0</v>
      </c>
      <c r="AA399" s="1">
        <f>SUMPRODUCT((Model_rxn!A$2:A$1901=Normalized_Fluxes!A399)*(Model_rxn!S$2:S$1901))</f>
        <v>0</v>
      </c>
      <c r="AB399" s="1">
        <f>SUMPRODUCT((Model_rxn!A$2:A$1901=Normalized_Fluxes!A399)*(Model_rxn!V$2:V$1901))</f>
        <v>1</v>
      </c>
      <c r="AC399" s="1">
        <f>SUMPRODUCT((Model_rxn!A$2:A$1901=Normalized_Fluxes!A399)*(Model_rxn!Z$2:Z$1901))</f>
        <v>0</v>
      </c>
      <c r="AD399" s="1">
        <f>SUMPRODUCT((Model_rxn!A$2:A$1901=Normalized_Fluxes!A399)*(Model_rxn!AA$2:AA$1901))</f>
        <v>0</v>
      </c>
      <c r="AE399" s="1"/>
      <c r="AF399" s="75"/>
      <c r="AG399" s="1" t="s">
        <v>433</v>
      </c>
      <c r="AH399" s="1">
        <v>0</v>
      </c>
      <c r="AI399" s="1">
        <v>0</v>
      </c>
      <c r="AJ399" s="1">
        <v>0</v>
      </c>
      <c r="AK399" s="1">
        <v>0</v>
      </c>
      <c r="AL399" s="1">
        <v>0</v>
      </c>
      <c r="AM399" s="1">
        <v>0</v>
      </c>
      <c r="AN399" s="1"/>
      <c r="AO399">
        <f t="shared" si="75"/>
        <v>0</v>
      </c>
      <c r="AP399">
        <f t="shared" si="76"/>
        <v>0</v>
      </c>
      <c r="AQ399">
        <f t="shared" si="77"/>
        <v>0</v>
      </c>
      <c r="AR399">
        <f t="shared" si="78"/>
        <v>0</v>
      </c>
      <c r="AS399">
        <f t="shared" si="79"/>
        <v>0</v>
      </c>
      <c r="AT399">
        <f t="shared" si="80"/>
        <v>0</v>
      </c>
      <c r="AV399">
        <f t="shared" si="81"/>
        <v>0</v>
      </c>
      <c r="AW399">
        <f t="shared" si="82"/>
        <v>0</v>
      </c>
      <c r="AX399">
        <f t="shared" si="83"/>
        <v>0</v>
      </c>
      <c r="AY399">
        <f t="shared" si="84"/>
        <v>0</v>
      </c>
      <c r="AZ399" t="s">
        <v>1552</v>
      </c>
      <c r="BA399" t="s">
        <v>2318</v>
      </c>
      <c r="BB399">
        <f>SUMPRODUCT((Model_rxn!A$2:A$1901=AG399)*(Model_rxn!V$2:V$1901))</f>
        <v>0</v>
      </c>
      <c r="BC399">
        <v>0</v>
      </c>
      <c r="BD399">
        <v>1</v>
      </c>
    </row>
    <row r="400" spans="1:56">
      <c r="A400" s="1" t="s">
        <v>407</v>
      </c>
      <c r="B400" s="1">
        <v>0.213489651185227</v>
      </c>
      <c r="C400" s="1">
        <v>0.120395850972272</v>
      </c>
      <c r="D400" s="1">
        <v>9.4820821337634698E-2</v>
      </c>
      <c r="E400" s="1">
        <v>0.33629966888111001</v>
      </c>
      <c r="F400" s="1">
        <v>0.140337694479967</v>
      </c>
      <c r="G400" s="1">
        <v>0.26702182099688798</v>
      </c>
      <c r="H400" s="1"/>
      <c r="I400" s="1">
        <v>0.13064801098255985</v>
      </c>
      <c r="J400" s="1">
        <v>0.11551969073945334</v>
      </c>
      <c r="K400" s="1">
        <v>0.11637592185135162</v>
      </c>
      <c r="L400" s="1">
        <v>0.11754597062869269</v>
      </c>
      <c r="M400" s="1">
        <v>8.7457387509239953E-2</v>
      </c>
      <c r="N400" s="1">
        <v>8.2524427069170098E-2</v>
      </c>
      <c r="O400" s="1"/>
      <c r="P400" s="1">
        <v>0.12084787452445493</v>
      </c>
      <c r="Q400" s="1">
        <v>8.497957923957581E-3</v>
      </c>
      <c r="R400" s="1">
        <v>9.5842595069034253E-2</v>
      </c>
      <c r="S400" s="1">
        <v>1.8956816918684085E-2</v>
      </c>
      <c r="T400" s="1">
        <f t="shared" si="73"/>
        <v>1.2608994407696252</v>
      </c>
      <c r="U400" s="1">
        <f t="shared" si="74"/>
        <v>0.13582910475580054</v>
      </c>
      <c r="V400" s="1" t="s">
        <v>1243</v>
      </c>
      <c r="W400" s="1" t="s">
        <v>3959</v>
      </c>
      <c r="X400" s="1">
        <f>SUMPRODUCT((Model_rxn!A$2:A$1901=Normalized_Fluxes!A400)*(Model_rxn!T$2:T$1901))</f>
        <v>0</v>
      </c>
      <c r="Y400" s="1">
        <f>SUMPRODUCT((Model_rxn!A$2:A$1901=Normalized_Fluxes!A400)*(Model_rxn!D$2:D$1901))</f>
        <v>0</v>
      </c>
      <c r="Z400" s="1">
        <f>SUMPRODUCT((Model_rxn!A$2:A$1901=Normalized_Fluxes!A400)*(Model_rxn!U$2:U$1901))</f>
        <v>0</v>
      </c>
      <c r="AA400" s="1">
        <f>SUMPRODUCT((Model_rxn!A$2:A$1901=Normalized_Fluxes!A400)*(Model_rxn!S$2:S$1901))</f>
        <v>0</v>
      </c>
      <c r="AB400" s="1">
        <f>SUMPRODUCT((Model_rxn!A$2:A$1901=Normalized_Fluxes!A400)*(Model_rxn!V$2:V$1901))</f>
        <v>1</v>
      </c>
      <c r="AC400" s="1">
        <f>SUMPRODUCT((Model_rxn!A$2:A$1901=Normalized_Fluxes!A400)*(Model_rxn!Z$2:Z$1901))</f>
        <v>0</v>
      </c>
      <c r="AD400" s="1">
        <f>SUMPRODUCT((Model_rxn!A$2:A$1901=Normalized_Fluxes!A400)*(Model_rxn!AA$2:AA$1901))</f>
        <v>0</v>
      </c>
      <c r="AE400" s="1"/>
      <c r="AF400" s="75"/>
      <c r="AG400" s="1" t="s">
        <v>434</v>
      </c>
      <c r="AH400" s="1">
        <v>0</v>
      </c>
      <c r="AI400" s="1">
        <v>0</v>
      </c>
      <c r="AJ400" s="1">
        <v>0</v>
      </c>
      <c r="AK400" s="1">
        <v>0</v>
      </c>
      <c r="AL400" s="1">
        <v>0</v>
      </c>
      <c r="AM400" s="1">
        <v>0</v>
      </c>
      <c r="AN400" s="1"/>
      <c r="AO400">
        <f t="shared" si="75"/>
        <v>0</v>
      </c>
      <c r="AP400">
        <f t="shared" si="76"/>
        <v>0</v>
      </c>
      <c r="AQ400">
        <f t="shared" si="77"/>
        <v>0</v>
      </c>
      <c r="AR400">
        <f t="shared" si="78"/>
        <v>0</v>
      </c>
      <c r="AS400">
        <f t="shared" si="79"/>
        <v>0</v>
      </c>
      <c r="AT400">
        <f t="shared" si="80"/>
        <v>0</v>
      </c>
      <c r="AV400">
        <f t="shared" si="81"/>
        <v>0</v>
      </c>
      <c r="AW400">
        <f t="shared" si="82"/>
        <v>0</v>
      </c>
      <c r="AX400">
        <f t="shared" si="83"/>
        <v>0</v>
      </c>
      <c r="AY400">
        <f t="shared" si="84"/>
        <v>0</v>
      </c>
      <c r="AZ400" t="s">
        <v>1243</v>
      </c>
      <c r="BA400" t="s">
        <v>6235</v>
      </c>
      <c r="BB400">
        <f>SUMPRODUCT((Model_rxn!A$2:A$1901=AG400)*(Model_rxn!V$2:V$1901))</f>
        <v>1</v>
      </c>
      <c r="BC400">
        <v>0</v>
      </c>
      <c r="BD400">
        <v>0</v>
      </c>
    </row>
    <row r="401" spans="1:57">
      <c r="A401" s="1" t="s">
        <v>408</v>
      </c>
      <c r="B401" s="1">
        <v>7.9606310639064704E-2</v>
      </c>
      <c r="C401" s="1">
        <v>4.5644580866792198E-2</v>
      </c>
      <c r="D401" s="1">
        <v>7.0843142413650598E-2</v>
      </c>
      <c r="E401" s="1">
        <v>2.0384094852488401E-2</v>
      </c>
      <c r="F401" s="1">
        <v>0.17238330976397201</v>
      </c>
      <c r="G401" s="1">
        <v>3.77588433912023E-2</v>
      </c>
      <c r="H401" s="1"/>
      <c r="I401" s="1">
        <v>4.8716207501927296E-2</v>
      </c>
      <c r="J401" s="1">
        <v>4.379592671244275E-2</v>
      </c>
      <c r="K401" s="1">
        <v>8.6947527862880167E-2</v>
      </c>
      <c r="L401" s="1">
        <v>7.1248009930992675E-3</v>
      </c>
      <c r="M401" s="1">
        <v>0.10742797206423506</v>
      </c>
      <c r="N401" s="1">
        <v>1.1669559087044822E-2</v>
      </c>
      <c r="O401" s="1"/>
      <c r="P401" s="1">
        <v>5.9819887359083411E-2</v>
      </c>
      <c r="Q401" s="1">
        <v>2.362168389931734E-2</v>
      </c>
      <c r="R401" s="1">
        <v>4.2074110714793049E-2</v>
      </c>
      <c r="S401" s="1">
        <v>5.6643703105417539E-2</v>
      </c>
      <c r="T401" s="1">
        <f t="shared" si="73"/>
        <v>1.421774253639805</v>
      </c>
      <c r="U401" s="1">
        <f t="shared" si="74"/>
        <v>0.65475756503063776</v>
      </c>
      <c r="V401" s="1" t="s">
        <v>1243</v>
      </c>
      <c r="W401" s="1" t="s">
        <v>3959</v>
      </c>
      <c r="X401" s="1">
        <f>SUMPRODUCT((Model_rxn!A$2:A$1901=Normalized_Fluxes!A401)*(Model_rxn!T$2:T$1901))</f>
        <v>0</v>
      </c>
      <c r="Y401" s="1">
        <f>SUMPRODUCT((Model_rxn!A$2:A$1901=Normalized_Fluxes!A401)*(Model_rxn!D$2:D$1901))</f>
        <v>1</v>
      </c>
      <c r="Z401" s="1">
        <f>SUMPRODUCT((Model_rxn!A$2:A$1901=Normalized_Fluxes!A401)*(Model_rxn!U$2:U$1901))</f>
        <v>0</v>
      </c>
      <c r="AA401" s="1">
        <f>SUMPRODUCT((Model_rxn!A$2:A$1901=Normalized_Fluxes!A401)*(Model_rxn!S$2:S$1901))</f>
        <v>0</v>
      </c>
      <c r="AB401" s="1">
        <f>SUMPRODUCT((Model_rxn!A$2:A$1901=Normalized_Fluxes!A401)*(Model_rxn!V$2:V$1901))</f>
        <v>1</v>
      </c>
      <c r="AC401" s="1">
        <f>SUMPRODUCT((Model_rxn!A$2:A$1901=Normalized_Fluxes!A401)*(Model_rxn!Z$2:Z$1901))</f>
        <v>0</v>
      </c>
      <c r="AD401" s="1">
        <f>SUMPRODUCT((Model_rxn!A$2:A$1901=Normalized_Fluxes!A401)*(Model_rxn!AA$2:AA$1901))</f>
        <v>0</v>
      </c>
      <c r="AE401" s="1"/>
      <c r="AF401" s="75"/>
      <c r="AG401" s="1" t="s">
        <v>435</v>
      </c>
      <c r="AH401" s="1">
        <v>0</v>
      </c>
      <c r="AI401" s="1">
        <v>0</v>
      </c>
      <c r="AJ401" s="1">
        <v>0</v>
      </c>
      <c r="AK401" s="1">
        <v>0</v>
      </c>
      <c r="AL401" s="1">
        <v>0</v>
      </c>
      <c r="AM401" s="1">
        <v>0</v>
      </c>
      <c r="AN401" s="1"/>
      <c r="AO401">
        <f t="shared" si="75"/>
        <v>0</v>
      </c>
      <c r="AP401">
        <f t="shared" si="76"/>
        <v>0</v>
      </c>
      <c r="AQ401">
        <f t="shared" si="77"/>
        <v>0</v>
      </c>
      <c r="AR401">
        <f t="shared" si="78"/>
        <v>0</v>
      </c>
      <c r="AS401">
        <f t="shared" si="79"/>
        <v>0</v>
      </c>
      <c r="AT401">
        <f t="shared" si="80"/>
        <v>0</v>
      </c>
      <c r="AV401">
        <f t="shared" si="81"/>
        <v>0</v>
      </c>
      <c r="AW401">
        <f t="shared" si="82"/>
        <v>0</v>
      </c>
      <c r="AX401">
        <f t="shared" si="83"/>
        <v>0</v>
      </c>
      <c r="AY401">
        <f t="shared" si="84"/>
        <v>0</v>
      </c>
      <c r="AZ401" t="s">
        <v>1137</v>
      </c>
      <c r="BA401" t="s">
        <v>1885</v>
      </c>
      <c r="BB401">
        <f>SUMPRODUCT((Model_rxn!A$2:A$1901=AG401)*(Model_rxn!V$2:V$1901))</f>
        <v>0</v>
      </c>
      <c r="BC401">
        <v>0</v>
      </c>
      <c r="BD401">
        <v>0</v>
      </c>
    </row>
    <row r="402" spans="1:57">
      <c r="A402" s="1" t="s">
        <v>409</v>
      </c>
      <c r="B402" s="1">
        <v>0</v>
      </c>
      <c r="C402" s="1">
        <v>0</v>
      </c>
      <c r="D402" s="1">
        <v>0</v>
      </c>
      <c r="E402" s="1">
        <v>0</v>
      </c>
      <c r="F402" s="1">
        <v>0</v>
      </c>
      <c r="G402" s="1">
        <v>0</v>
      </c>
      <c r="H402" s="1"/>
      <c r="I402" s="1">
        <v>0</v>
      </c>
      <c r="J402" s="1">
        <v>0</v>
      </c>
      <c r="K402" s="1">
        <v>0</v>
      </c>
      <c r="L402" s="1">
        <v>0</v>
      </c>
      <c r="M402" s="1">
        <v>0</v>
      </c>
      <c r="N402" s="1">
        <v>0</v>
      </c>
      <c r="O402" s="1"/>
      <c r="P402" s="1">
        <v>0</v>
      </c>
      <c r="Q402" s="1">
        <v>0</v>
      </c>
      <c r="R402" s="1">
        <v>0</v>
      </c>
      <c r="S402" s="1">
        <v>0</v>
      </c>
      <c r="T402" s="1" t="str">
        <f t="shared" si="73"/>
        <v>NA</v>
      </c>
      <c r="U402" s="1" t="str">
        <f t="shared" si="74"/>
        <v>NA</v>
      </c>
      <c r="V402" s="1" t="s">
        <v>1243</v>
      </c>
      <c r="W402" s="1" t="s">
        <v>3625</v>
      </c>
      <c r="X402" s="1">
        <f>SUMPRODUCT((Model_rxn!A$2:A$1901=Normalized_Fluxes!A402)*(Model_rxn!T$2:T$1901))</f>
        <v>0</v>
      </c>
      <c r="Y402" s="1">
        <f>SUMPRODUCT((Model_rxn!A$2:A$1901=Normalized_Fluxes!A402)*(Model_rxn!D$2:D$1901))</f>
        <v>0</v>
      </c>
      <c r="Z402" s="1">
        <f>SUMPRODUCT((Model_rxn!A$2:A$1901=Normalized_Fluxes!A402)*(Model_rxn!U$2:U$1901))</f>
        <v>0</v>
      </c>
      <c r="AA402" s="1">
        <f>SUMPRODUCT((Model_rxn!A$2:A$1901=Normalized_Fluxes!A402)*(Model_rxn!S$2:S$1901))</f>
        <v>0</v>
      </c>
      <c r="AB402" s="1">
        <f>SUMPRODUCT((Model_rxn!A$2:A$1901=Normalized_Fluxes!A402)*(Model_rxn!V$2:V$1901))</f>
        <v>1</v>
      </c>
      <c r="AC402" s="1">
        <f>SUMPRODUCT((Model_rxn!A$2:A$1901=Normalized_Fluxes!A402)*(Model_rxn!Z$2:Z$1901))</f>
        <v>0</v>
      </c>
      <c r="AD402" s="1">
        <f>SUMPRODUCT((Model_rxn!A$2:A$1901=Normalized_Fluxes!A402)*(Model_rxn!AA$2:AA$1901))</f>
        <v>0</v>
      </c>
      <c r="AE402" s="1"/>
      <c r="AF402" s="75"/>
      <c r="AG402" s="1" t="s">
        <v>436</v>
      </c>
      <c r="AH402" s="1">
        <v>1.73262801836244E-2</v>
      </c>
      <c r="AI402" s="1">
        <v>1.2239242816576699E-2</v>
      </c>
      <c r="AJ402" s="1">
        <v>1.4156089790049E-2</v>
      </c>
      <c r="AK402" s="1">
        <v>6.0673484738799702E-2</v>
      </c>
      <c r="AL402" s="1">
        <v>5.7722524885321001E-2</v>
      </c>
      <c r="AM402" s="1">
        <v>6.1496544120018301E-2</v>
      </c>
      <c r="AN402" s="1"/>
      <c r="AO402">
        <f t="shared" si="75"/>
        <v>3.5576950497827463E-2</v>
      </c>
      <c r="AP402">
        <f t="shared" si="76"/>
        <v>3.7254461418776329E-2</v>
      </c>
      <c r="AQ402">
        <f t="shared" si="77"/>
        <v>3.6705684602951115E-2</v>
      </c>
      <c r="AR402">
        <f t="shared" si="78"/>
        <v>3.2667809852948017E-2</v>
      </c>
      <c r="AS402">
        <f t="shared" si="79"/>
        <v>3.2811240146443515E-2</v>
      </c>
      <c r="AT402">
        <f t="shared" si="80"/>
        <v>3.273017085122034E-2</v>
      </c>
      <c r="AV402">
        <f t="shared" si="81"/>
        <v>3.6512365506518298E-2</v>
      </c>
      <c r="AW402">
        <f t="shared" si="82"/>
        <v>8.5530107404344904E-4</v>
      </c>
      <c r="AX402">
        <f t="shared" si="83"/>
        <v>3.273640695020396E-2</v>
      </c>
      <c r="AY402">
        <f t="shared" si="84"/>
        <v>7.1918210287460078E-5</v>
      </c>
      <c r="AZ402" t="s">
        <v>1243</v>
      </c>
      <c r="BA402" t="s">
        <v>4072</v>
      </c>
      <c r="BB402">
        <f>SUMPRODUCT((Model_rxn!A$2:A$1901=AG402)*(Model_rxn!V$2:V$1901))</f>
        <v>1</v>
      </c>
      <c r="BC402">
        <v>0</v>
      </c>
      <c r="BD402">
        <v>0</v>
      </c>
    </row>
    <row r="403" spans="1:57">
      <c r="A403" s="1" t="s">
        <v>410</v>
      </c>
      <c r="B403" s="1">
        <v>9.7342304911183605E-2</v>
      </c>
      <c r="C403" s="1">
        <v>6.2084487904266898E-2</v>
      </c>
      <c r="D403" s="1">
        <v>4.8536469032638703E-2</v>
      </c>
      <c r="E403" s="1">
        <v>0.17043009784256799</v>
      </c>
      <c r="F403" s="1">
        <v>9.5588453968950396E-2</v>
      </c>
      <c r="G403" s="1">
        <v>0.19274886771951899</v>
      </c>
      <c r="H403" s="1"/>
      <c r="I403" s="1">
        <v>5.9570000000000158E-2</v>
      </c>
      <c r="J403" s="1">
        <v>5.9570000000000005E-2</v>
      </c>
      <c r="K403" s="1">
        <v>5.9570000000000123E-2</v>
      </c>
      <c r="L403" s="1">
        <v>5.9569999999999984E-2</v>
      </c>
      <c r="M403" s="1">
        <v>5.9570000000000053E-2</v>
      </c>
      <c r="N403" s="1">
        <v>5.9569999999999783E-2</v>
      </c>
      <c r="O403" s="1"/>
      <c r="P403" s="1">
        <v>5.9570000000000095E-2</v>
      </c>
      <c r="Q403" s="1">
        <v>8.0023228284589719E-17</v>
      </c>
      <c r="R403" s="1">
        <v>5.9569999999999936E-2</v>
      </c>
      <c r="S403" s="1">
        <v>1.4067313239769295E-16</v>
      </c>
      <c r="T403" s="1">
        <f t="shared" si="73"/>
        <v>1.0000000000000027</v>
      </c>
      <c r="U403" s="1">
        <f t="shared" si="74"/>
        <v>0.18120110032378159</v>
      </c>
      <c r="V403" s="1" t="s">
        <v>1243</v>
      </c>
      <c r="W403" s="1" t="s">
        <v>1529</v>
      </c>
      <c r="X403" s="1">
        <f>SUMPRODUCT((Model_rxn!A$2:A$1901=Normalized_Fluxes!A403)*(Model_rxn!T$2:T$1901))</f>
        <v>0</v>
      </c>
      <c r="Y403" s="1">
        <f>SUMPRODUCT((Model_rxn!A$2:A$1901=Normalized_Fluxes!A403)*(Model_rxn!D$2:D$1901))</f>
        <v>0</v>
      </c>
      <c r="Z403" s="1">
        <f>SUMPRODUCT((Model_rxn!A$2:A$1901=Normalized_Fluxes!A403)*(Model_rxn!U$2:U$1901))</f>
        <v>0</v>
      </c>
      <c r="AA403" s="1">
        <f>SUMPRODUCT((Model_rxn!A$2:A$1901=Normalized_Fluxes!A403)*(Model_rxn!S$2:S$1901))</f>
        <v>0</v>
      </c>
      <c r="AB403" s="1">
        <f>SUMPRODUCT((Model_rxn!A$2:A$1901=Normalized_Fluxes!A403)*(Model_rxn!V$2:V$1901))</f>
        <v>1</v>
      </c>
      <c r="AC403" s="1">
        <f>SUMPRODUCT((Model_rxn!A$2:A$1901=Normalized_Fluxes!A403)*(Model_rxn!Z$2:Z$1901))</f>
        <v>0</v>
      </c>
      <c r="AD403" s="1">
        <f>SUMPRODUCT((Model_rxn!A$2:A$1901=Normalized_Fluxes!A403)*(Model_rxn!AA$2:AA$1901))</f>
        <v>0</v>
      </c>
      <c r="AE403" s="1"/>
      <c r="AF403" s="75"/>
      <c r="AG403" s="1" t="s">
        <v>437</v>
      </c>
      <c r="AH403" s="1">
        <v>0</v>
      </c>
      <c r="AI403" s="1">
        <v>0</v>
      </c>
      <c r="AJ403" s="1">
        <v>0</v>
      </c>
      <c r="AK403" s="1">
        <v>0</v>
      </c>
      <c r="AL403" s="1">
        <v>0</v>
      </c>
      <c r="AM403" s="1">
        <v>0</v>
      </c>
      <c r="AN403" s="2"/>
      <c r="AO403">
        <f t="shared" si="75"/>
        <v>0</v>
      </c>
      <c r="AP403">
        <f t="shared" si="76"/>
        <v>0</v>
      </c>
      <c r="AQ403">
        <f t="shared" si="77"/>
        <v>0</v>
      </c>
      <c r="AR403">
        <f t="shared" si="78"/>
        <v>0</v>
      </c>
      <c r="AS403">
        <f t="shared" si="79"/>
        <v>0</v>
      </c>
      <c r="AT403">
        <f t="shared" si="80"/>
        <v>0</v>
      </c>
      <c r="AV403">
        <f t="shared" si="81"/>
        <v>0</v>
      </c>
      <c r="AW403">
        <f t="shared" si="82"/>
        <v>0</v>
      </c>
      <c r="AX403">
        <f t="shared" si="83"/>
        <v>0</v>
      </c>
      <c r="AY403">
        <f t="shared" si="84"/>
        <v>0</v>
      </c>
      <c r="AZ403" t="s">
        <v>1137</v>
      </c>
      <c r="BA403" t="s">
        <v>4554</v>
      </c>
      <c r="BB403">
        <f>SUMPRODUCT((Model_rxn!A$2:A$1901=AG403)*(Model_rxn!V$2:V$1901))</f>
        <v>0</v>
      </c>
      <c r="BC403">
        <v>0</v>
      </c>
      <c r="BD403">
        <v>0</v>
      </c>
    </row>
    <row r="404" spans="1:57">
      <c r="A404" s="1" t="s">
        <v>411</v>
      </c>
      <c r="B404" s="1">
        <v>7.5167803020218895E-7</v>
      </c>
      <c r="C404" s="1">
        <v>4.7941689501364401E-7</v>
      </c>
      <c r="D404" s="1">
        <v>3.7479898866902403E-7</v>
      </c>
      <c r="E404" s="1">
        <v>1.31606253160284E-6</v>
      </c>
      <c r="F404" s="1">
        <v>7.38134779683015E-7</v>
      </c>
      <c r="G404" s="1">
        <v>1.4884082449383701E-6</v>
      </c>
      <c r="H404" s="1"/>
      <c r="I404" s="1">
        <v>4.6000000000000057E-7</v>
      </c>
      <c r="J404" s="1">
        <v>4.6000000000000004E-7</v>
      </c>
      <c r="K404" s="1">
        <v>4.6000000000000004E-7</v>
      </c>
      <c r="L404" s="1">
        <v>4.599999999999993E-7</v>
      </c>
      <c r="M404" s="1">
        <v>4.6000000000000068E-7</v>
      </c>
      <c r="N404" s="1">
        <v>4.5999999999999819E-7</v>
      </c>
      <c r="O404" s="1"/>
      <c r="P404" s="1">
        <v>4.6000000000000025E-7</v>
      </c>
      <c r="Q404" s="1">
        <v>3.0868802304930389E-22</v>
      </c>
      <c r="R404" s="1">
        <v>4.5999999999999941E-7</v>
      </c>
      <c r="S404" s="1">
        <v>1.2466114057460817E-21</v>
      </c>
      <c r="T404" s="1">
        <f t="shared" si="73"/>
        <v>1.0000000000000018</v>
      </c>
      <c r="U404" s="1">
        <f t="shared" si="74"/>
        <v>0.36047524822528176</v>
      </c>
      <c r="V404" s="1" t="s">
        <v>1500</v>
      </c>
      <c r="W404" s="1" t="s">
        <v>1565</v>
      </c>
      <c r="X404" s="1">
        <f>SUMPRODUCT((Model_rxn!A$2:A$1901=Normalized_Fluxes!A404)*(Model_rxn!T$2:T$1901))</f>
        <v>0</v>
      </c>
      <c r="Y404" s="1">
        <f>SUMPRODUCT((Model_rxn!A$2:A$1901=Normalized_Fluxes!A404)*(Model_rxn!D$2:D$1901))</f>
        <v>0</v>
      </c>
      <c r="Z404" s="1">
        <f>SUMPRODUCT((Model_rxn!A$2:A$1901=Normalized_Fluxes!A404)*(Model_rxn!U$2:U$1901))</f>
        <v>0</v>
      </c>
      <c r="AA404" s="1">
        <f>SUMPRODUCT((Model_rxn!A$2:A$1901=Normalized_Fluxes!A404)*(Model_rxn!S$2:S$1901))</f>
        <v>0</v>
      </c>
      <c r="AB404" s="1">
        <f>SUMPRODUCT((Model_rxn!A$2:A$1901=Normalized_Fluxes!A404)*(Model_rxn!V$2:V$1901))</f>
        <v>1</v>
      </c>
      <c r="AC404" s="1">
        <f>SUMPRODUCT((Model_rxn!A$2:A$1901=Normalized_Fluxes!A404)*(Model_rxn!Z$2:Z$1901))</f>
        <v>0</v>
      </c>
      <c r="AD404" s="1">
        <f>SUMPRODUCT((Model_rxn!A$2:A$1901=Normalized_Fluxes!A404)*(Model_rxn!AA$2:AA$1901))</f>
        <v>0</v>
      </c>
      <c r="AE404" s="1"/>
      <c r="AF404" s="75"/>
      <c r="AG404" s="1" t="s">
        <v>438</v>
      </c>
      <c r="AH404" s="1">
        <v>2.1272505720836599E-5</v>
      </c>
      <c r="AI404" s="1">
        <v>1.43502309754337E-5</v>
      </c>
      <c r="AJ404" s="1">
        <v>1.6845895813406898E-5</v>
      </c>
      <c r="AK404" s="1">
        <v>0</v>
      </c>
      <c r="AL404" s="1">
        <v>7.6843228313153102E-5</v>
      </c>
      <c r="AM404" s="1">
        <v>8.2070090830094794E-5</v>
      </c>
      <c r="AN404" s="2"/>
      <c r="AO404">
        <f t="shared" si="75"/>
        <v>4.3679940239581281E-5</v>
      </c>
      <c r="AP404">
        <f t="shared" si="76"/>
        <v>4.3679999999734752E-5</v>
      </c>
      <c r="AQ404">
        <f t="shared" si="77"/>
        <v>4.3680150928100877E-5</v>
      </c>
      <c r="AR404">
        <f t="shared" si="78"/>
        <v>0</v>
      </c>
      <c r="AS404">
        <f t="shared" si="79"/>
        <v>4.3680029985175389E-5</v>
      </c>
      <c r="AT404">
        <f t="shared" si="80"/>
        <v>4.3679984511028406E-5</v>
      </c>
      <c r="AV404">
        <f t="shared" si="81"/>
        <v>4.3680030389138968E-5</v>
      </c>
      <c r="AW404">
        <f t="shared" si="82"/>
        <v>1.0858199661504101E-10</v>
      </c>
      <c r="AX404">
        <f t="shared" si="83"/>
        <v>2.9120004832067935E-5</v>
      </c>
      <c r="AY404">
        <f t="shared" si="84"/>
        <v>2.5218663942906684E-5</v>
      </c>
      <c r="AZ404" t="s">
        <v>1500</v>
      </c>
      <c r="BA404" t="s">
        <v>1846</v>
      </c>
      <c r="BB404">
        <f>SUMPRODUCT((Model_rxn!A$2:A$1901=AG404)*(Model_rxn!V$2:V$1901))</f>
        <v>1</v>
      </c>
      <c r="BC404">
        <v>0</v>
      </c>
      <c r="BD404">
        <v>0</v>
      </c>
    </row>
    <row r="405" spans="1:57">
      <c r="A405" s="1" t="s">
        <v>413</v>
      </c>
      <c r="B405" s="1">
        <v>0.95098132870169305</v>
      </c>
      <c r="C405" s="1">
        <v>0.87792866215071896</v>
      </c>
      <c r="D405" s="1">
        <v>0.67786162699450603</v>
      </c>
      <c r="E405" s="1">
        <v>0.59066225165562902</v>
      </c>
      <c r="F405" s="1">
        <v>0.45730374823196601</v>
      </c>
      <c r="G405" s="1">
        <v>0.604602853492334</v>
      </c>
      <c r="H405" s="1"/>
      <c r="I405" s="1">
        <v>0.58196647184847505</v>
      </c>
      <c r="J405" s="1">
        <v>0.84237161599788302</v>
      </c>
      <c r="K405" s="1">
        <v>0.83195621611676851</v>
      </c>
      <c r="L405" s="1">
        <v>0.20645267928924194</v>
      </c>
      <c r="M405" s="1">
        <v>0.28498822976075133</v>
      </c>
      <c r="N405" s="1">
        <v>0.18685553076735908</v>
      </c>
      <c r="O405" s="1"/>
      <c r="P405" s="1">
        <v>0.75209810132104227</v>
      </c>
      <c r="Q405" s="1">
        <v>0.14743031794347458</v>
      </c>
      <c r="R405" s="1">
        <v>0.22609881327245077</v>
      </c>
      <c r="S405" s="1">
        <v>5.1932500308540547E-2</v>
      </c>
      <c r="T405" s="1">
        <f t="shared" si="73"/>
        <v>3.3264133076840099</v>
      </c>
      <c r="U405" s="1">
        <f t="shared" si="74"/>
        <v>1.6557938094581726E-2</v>
      </c>
      <c r="V405" s="1" t="s">
        <v>1552</v>
      </c>
      <c r="W405" s="1" t="s">
        <v>2114</v>
      </c>
      <c r="X405" s="1">
        <f>SUMPRODUCT((Model_rxn!A$2:A$1901=Normalized_Fluxes!A405)*(Model_rxn!T$2:T$1901))</f>
        <v>0</v>
      </c>
      <c r="Y405" s="1">
        <f>SUMPRODUCT((Model_rxn!A$2:A$1901=Normalized_Fluxes!A405)*(Model_rxn!D$2:D$1901))</f>
        <v>1</v>
      </c>
      <c r="Z405" s="1">
        <f>SUMPRODUCT((Model_rxn!A$2:A$1901=Normalized_Fluxes!A405)*(Model_rxn!U$2:U$1901))</f>
        <v>1</v>
      </c>
      <c r="AA405" s="1">
        <f>SUMPRODUCT((Model_rxn!A$2:A$1901=Normalized_Fluxes!A405)*(Model_rxn!S$2:S$1901))</f>
        <v>1</v>
      </c>
      <c r="AB405" s="1">
        <f>SUMPRODUCT((Model_rxn!A$2:A$1901=Normalized_Fluxes!A405)*(Model_rxn!V$2:V$1901))</f>
        <v>0</v>
      </c>
      <c r="AC405" s="1">
        <f>SUMPRODUCT((Model_rxn!A$2:A$1901=Normalized_Fluxes!A405)*(Model_rxn!Z$2:Z$1901))</f>
        <v>0</v>
      </c>
      <c r="AD405" s="1">
        <f>SUMPRODUCT((Model_rxn!A$2:A$1901=Normalized_Fluxes!A405)*(Model_rxn!AA$2:AA$1901))</f>
        <v>0</v>
      </c>
      <c r="AE405" s="1"/>
      <c r="AF405" s="75"/>
      <c r="AG405" s="1" t="s">
        <v>439</v>
      </c>
      <c r="AH405" s="1">
        <v>2.1272505720836599E-5</v>
      </c>
      <c r="AI405" s="1">
        <v>1.43502309754337E-5</v>
      </c>
      <c r="AJ405" s="1">
        <v>1.6845895813406898E-5</v>
      </c>
      <c r="AK405" s="1">
        <v>0</v>
      </c>
      <c r="AL405" s="1">
        <v>7.6843228313153102E-5</v>
      </c>
      <c r="AM405" s="1">
        <v>8.2070090830094794E-5</v>
      </c>
      <c r="AN405" s="1"/>
      <c r="AO405">
        <f t="shared" si="75"/>
        <v>4.3679940239581281E-5</v>
      </c>
      <c r="AP405">
        <f t="shared" si="76"/>
        <v>4.3679999999734752E-5</v>
      </c>
      <c r="AQ405">
        <f t="shared" si="77"/>
        <v>4.3680150928100877E-5</v>
      </c>
      <c r="AR405">
        <f t="shared" si="78"/>
        <v>0</v>
      </c>
      <c r="AS405">
        <f t="shared" si="79"/>
        <v>4.3680029985175389E-5</v>
      </c>
      <c r="AT405">
        <f t="shared" si="80"/>
        <v>4.3679984511028406E-5</v>
      </c>
      <c r="AV405">
        <f t="shared" si="81"/>
        <v>4.3680030389138968E-5</v>
      </c>
      <c r="AW405">
        <f t="shared" si="82"/>
        <v>1.0858199661504101E-10</v>
      </c>
      <c r="AX405">
        <f t="shared" si="83"/>
        <v>2.9120004832067935E-5</v>
      </c>
      <c r="AY405">
        <f t="shared" si="84"/>
        <v>2.5218663942906684E-5</v>
      </c>
      <c r="AZ405" t="s">
        <v>1500</v>
      </c>
      <c r="BA405" t="s">
        <v>1846</v>
      </c>
      <c r="BB405">
        <f>SUMPRODUCT((Model_rxn!A$2:A$1901=AG405)*(Model_rxn!V$2:V$1901))</f>
        <v>1</v>
      </c>
      <c r="BC405">
        <v>0</v>
      </c>
      <c r="BD405">
        <v>0</v>
      </c>
    </row>
    <row r="406" spans="1:57">
      <c r="A406" s="1" t="s">
        <v>414</v>
      </c>
      <c r="B406" s="1">
        <v>3.4737299174989099E-2</v>
      </c>
      <c r="C406" s="1">
        <v>1.4817950889076999E-2</v>
      </c>
      <c r="D406" s="1">
        <v>1.0462987182840699E-2</v>
      </c>
      <c r="E406" s="1">
        <v>0.13865894039735099</v>
      </c>
      <c r="F406" s="1">
        <v>0.10785007072135699</v>
      </c>
      <c r="G406" s="1">
        <v>0.110732538330494</v>
      </c>
      <c r="H406" s="1"/>
      <c r="I406" s="1">
        <v>2.1257981447451481E-2</v>
      </c>
      <c r="J406" s="1">
        <v>1.4217808091184257E-2</v>
      </c>
      <c r="K406" s="1">
        <v>1.2841481032802209E-2</v>
      </c>
      <c r="L406" s="1">
        <v>4.8465107888984234E-2</v>
      </c>
      <c r="M406" s="1">
        <v>6.7211346623077803E-2</v>
      </c>
      <c r="N406" s="1">
        <v>3.4222443879391551E-2</v>
      </c>
      <c r="O406" s="1"/>
      <c r="P406" s="1">
        <v>1.6105756857145982E-2</v>
      </c>
      <c r="Q406" s="1">
        <v>4.5147129160800535E-3</v>
      </c>
      <c r="R406" s="1">
        <v>4.9966299463817865E-2</v>
      </c>
      <c r="S406" s="1">
        <v>1.6545606914415718E-2</v>
      </c>
      <c r="T406" s="1">
        <f t="shared" si="73"/>
        <v>0.32233239263213109</v>
      </c>
      <c r="U406" s="1">
        <f t="shared" si="74"/>
        <v>6.2335101600859637E-2</v>
      </c>
      <c r="V406" s="1" t="s">
        <v>1137</v>
      </c>
      <c r="W406" s="1" t="s">
        <v>4554</v>
      </c>
      <c r="X406" s="1">
        <f>SUMPRODUCT((Model_rxn!A$2:A$1901=Normalized_Fluxes!A406)*(Model_rxn!T$2:T$1901))</f>
        <v>0</v>
      </c>
      <c r="Y406" s="1">
        <f>SUMPRODUCT((Model_rxn!A$2:A$1901=Normalized_Fluxes!A406)*(Model_rxn!D$2:D$1901))</f>
        <v>0</v>
      </c>
      <c r="Z406" s="1">
        <f>SUMPRODUCT((Model_rxn!A$2:A$1901=Normalized_Fluxes!A406)*(Model_rxn!U$2:U$1901))</f>
        <v>0</v>
      </c>
      <c r="AA406" s="1">
        <f>SUMPRODUCT((Model_rxn!A$2:A$1901=Normalized_Fluxes!A406)*(Model_rxn!S$2:S$1901))</f>
        <v>0</v>
      </c>
      <c r="AB406" s="1">
        <f>SUMPRODUCT((Model_rxn!A$2:A$1901=Normalized_Fluxes!A406)*(Model_rxn!V$2:V$1901))</f>
        <v>0</v>
      </c>
      <c r="AC406" s="1">
        <f>SUMPRODUCT((Model_rxn!A$2:A$1901=Normalized_Fluxes!A406)*(Model_rxn!Z$2:Z$1901))</f>
        <v>0</v>
      </c>
      <c r="AD406" s="1">
        <f>SUMPRODUCT((Model_rxn!A$2:A$1901=Normalized_Fluxes!A406)*(Model_rxn!AA$2:AA$1901))</f>
        <v>0</v>
      </c>
      <c r="AE406" s="1"/>
      <c r="AF406" s="75"/>
      <c r="AG406" s="1" t="s">
        <v>440</v>
      </c>
      <c r="AH406" s="1">
        <v>0.14781568665414299</v>
      </c>
      <c r="AI406" s="1">
        <v>9.97149264462555E-2</v>
      </c>
      <c r="AJ406" s="1">
        <v>0.13327284069642101</v>
      </c>
      <c r="AK406" s="1">
        <v>0.56371920599485703</v>
      </c>
      <c r="AL406" s="1">
        <v>0.53395737055839798</v>
      </c>
      <c r="AM406" s="1">
        <v>0.57027764819253701</v>
      </c>
      <c r="AN406" s="1"/>
      <c r="AO406">
        <f t="shared" si="75"/>
        <v>0.30351762243041086</v>
      </c>
      <c r="AP406">
        <f t="shared" si="76"/>
        <v>0.30351762244122032</v>
      </c>
      <c r="AQ406">
        <f t="shared" si="77"/>
        <v>0.34556653209284599</v>
      </c>
      <c r="AR406">
        <f t="shared" si="78"/>
        <v>0.30351762242062935</v>
      </c>
      <c r="AS406">
        <f t="shared" si="79"/>
        <v>0.30351762242144159</v>
      </c>
      <c r="AT406">
        <f t="shared" si="80"/>
        <v>0.30351762241380909</v>
      </c>
      <c r="AV406">
        <f t="shared" si="81"/>
        <v>0.31753392565482574</v>
      </c>
      <c r="AW406">
        <f t="shared" si="82"/>
        <v>2.4276949309616755E-2</v>
      </c>
      <c r="AX406">
        <f t="shared" si="83"/>
        <v>0.30351762241862668</v>
      </c>
      <c r="AY406">
        <f t="shared" si="84"/>
        <v>4.1918753250865864E-12</v>
      </c>
      <c r="AZ406" t="s">
        <v>1243</v>
      </c>
      <c r="BA406" t="s">
        <v>3353</v>
      </c>
      <c r="BB406">
        <f>SUMPRODUCT((Model_rxn!A$2:A$1901=AG406)*(Model_rxn!V$2:V$1901))</f>
        <v>1</v>
      </c>
      <c r="BC406">
        <v>0</v>
      </c>
      <c r="BD406">
        <v>0</v>
      </c>
    </row>
    <row r="407" spans="1:57">
      <c r="A407" s="1" t="s">
        <v>415</v>
      </c>
      <c r="B407" s="1">
        <v>0.123027934578086</v>
      </c>
      <c r="C407" s="1">
        <v>8.7320067739204005E-2</v>
      </c>
      <c r="D407" s="1">
        <v>8.7191559857005801E-2</v>
      </c>
      <c r="E407" s="1">
        <v>0.44495033112582699</v>
      </c>
      <c r="F407" s="1">
        <v>0.43140028288543097</v>
      </c>
      <c r="G407" s="1">
        <v>0.50574957410562105</v>
      </c>
      <c r="H407" s="1"/>
      <c r="I407" s="1">
        <v>7.5288684293057087E-2</v>
      </c>
      <c r="J407" s="1">
        <v>8.378351196590747E-2</v>
      </c>
      <c r="K407" s="1">
        <v>0.10701234194001838</v>
      </c>
      <c r="L407" s="1">
        <v>0.15552236113629239</v>
      </c>
      <c r="M407" s="1">
        <v>0.26884538649231304</v>
      </c>
      <c r="N407" s="1">
        <v>0.15630443117991316</v>
      </c>
      <c r="O407" s="1"/>
      <c r="P407" s="1">
        <v>8.8694846066327646E-2</v>
      </c>
      <c r="Q407" s="1">
        <v>1.6422195821809767E-2</v>
      </c>
      <c r="R407" s="1">
        <v>0.19355739293617283</v>
      </c>
      <c r="S407" s="1">
        <v>6.5202487595722503E-2</v>
      </c>
      <c r="T407" s="1">
        <f t="shared" si="73"/>
        <v>0.45823538290565585</v>
      </c>
      <c r="U407" s="1">
        <f t="shared" si="74"/>
        <v>0.10048894649620672</v>
      </c>
      <c r="V407" s="1" t="s">
        <v>1137</v>
      </c>
      <c r="W407" s="1" t="s">
        <v>4094</v>
      </c>
      <c r="X407" s="1">
        <f>SUMPRODUCT((Model_rxn!A$2:A$1901=Normalized_Fluxes!A407)*(Model_rxn!T$2:T$1901))</f>
        <v>0</v>
      </c>
      <c r="Y407" s="1">
        <f>SUMPRODUCT((Model_rxn!A$2:A$1901=Normalized_Fluxes!A407)*(Model_rxn!D$2:D$1901))</f>
        <v>0</v>
      </c>
      <c r="Z407" s="1">
        <f>SUMPRODUCT((Model_rxn!A$2:A$1901=Normalized_Fluxes!A407)*(Model_rxn!U$2:U$1901))</f>
        <v>0</v>
      </c>
      <c r="AA407" s="1">
        <f>SUMPRODUCT((Model_rxn!A$2:A$1901=Normalized_Fluxes!A407)*(Model_rxn!S$2:S$1901))</f>
        <v>0</v>
      </c>
      <c r="AB407" s="1">
        <f>SUMPRODUCT((Model_rxn!A$2:A$1901=Normalized_Fluxes!A407)*(Model_rxn!V$2:V$1901))</f>
        <v>1</v>
      </c>
      <c r="AC407" s="1">
        <f>SUMPRODUCT((Model_rxn!A$2:A$1901=Normalized_Fluxes!A407)*(Model_rxn!Z$2:Z$1901))</f>
        <v>0</v>
      </c>
      <c r="AD407" s="1">
        <f>SUMPRODUCT((Model_rxn!A$2:A$1901=Normalized_Fluxes!A407)*(Model_rxn!AA$2:AA$1901))</f>
        <v>0</v>
      </c>
      <c r="AE407" s="1"/>
      <c r="AF407" s="75"/>
      <c r="AG407" s="1" t="s">
        <v>441</v>
      </c>
      <c r="AH407" s="1">
        <v>0.11750005538800699</v>
      </c>
      <c r="AI407" s="1">
        <v>9.4220742031232596E-2</v>
      </c>
      <c r="AJ407" s="1">
        <v>0.119485564656094</v>
      </c>
      <c r="AK407" s="1">
        <v>0.26703938227728902</v>
      </c>
      <c r="AL407" s="1">
        <v>0.58029098514888799</v>
      </c>
      <c r="AM407" s="1">
        <v>0</v>
      </c>
      <c r="AN407" s="1"/>
      <c r="AO407">
        <f t="shared" si="75"/>
        <v>0.24126896308545409</v>
      </c>
      <c r="AP407">
        <f t="shared" si="76"/>
        <v>0.28679413027878914</v>
      </c>
      <c r="AQ407">
        <f t="shared" si="77"/>
        <v>0.30981715402477172</v>
      </c>
      <c r="AR407">
        <f t="shared" si="78"/>
        <v>0.14377930987544846</v>
      </c>
      <c r="AS407">
        <f t="shared" si="79"/>
        <v>0.32985505929208564</v>
      </c>
      <c r="AT407">
        <f t="shared" si="80"/>
        <v>0</v>
      </c>
      <c r="AV407">
        <f t="shared" si="81"/>
        <v>0.27929341579633832</v>
      </c>
      <c r="AW407">
        <f t="shared" si="82"/>
        <v>3.4884225067696797E-2</v>
      </c>
      <c r="AX407">
        <f t="shared" si="83"/>
        <v>0.1578781230558447</v>
      </c>
      <c r="AY407">
        <f t="shared" si="84"/>
        <v>0.16537887541934768</v>
      </c>
      <c r="AZ407" t="s">
        <v>1243</v>
      </c>
      <c r="BA407" t="s">
        <v>1419</v>
      </c>
      <c r="BB407">
        <f>SUMPRODUCT((Model_rxn!A$2:A$1901=AG407)*(Model_rxn!V$2:V$1901))</f>
        <v>1</v>
      </c>
      <c r="BC407">
        <v>0</v>
      </c>
      <c r="BD407">
        <v>0</v>
      </c>
    </row>
    <row r="408" spans="1:57">
      <c r="A408" s="1" t="s">
        <v>416</v>
      </c>
      <c r="B408" s="1">
        <v>1.5033583622425699E-6</v>
      </c>
      <c r="C408" s="1">
        <v>9.5884024631232002E-7</v>
      </c>
      <c r="D408" s="1">
        <v>7.4959825724363295E-7</v>
      </c>
      <c r="E408" s="1">
        <v>2.6321213226765301E-6</v>
      </c>
      <c r="F408" s="1">
        <v>1.47626269608736E-6</v>
      </c>
      <c r="G408" s="1">
        <v>2.97681253869086E-6</v>
      </c>
      <c r="H408" s="1"/>
      <c r="I408" s="1">
        <v>9.2000140864243288E-7</v>
      </c>
      <c r="J408" s="1">
        <v>9.2000619479860977E-7</v>
      </c>
      <c r="K408" s="1">
        <v>9.2000034353499602E-7</v>
      </c>
      <c r="L408" s="1">
        <v>9.1999869258232848E-7</v>
      </c>
      <c r="M408" s="1">
        <v>9.1999572285675437E-7</v>
      </c>
      <c r="N408" s="1">
        <v>9.1999877886627118E-7</v>
      </c>
      <c r="O408" s="1"/>
      <c r="P408" s="1">
        <v>9.2000264899201286E-7</v>
      </c>
      <c r="Q408" s="1">
        <v>3.1165961849205965E-12</v>
      </c>
      <c r="R408" s="1">
        <v>9.1999773143511797E-7</v>
      </c>
      <c r="S408" s="1">
        <v>1.7400148021931597E-12</v>
      </c>
      <c r="T408" s="1">
        <f t="shared" si="73"/>
        <v>1.0000053451837183</v>
      </c>
      <c r="U408" s="1">
        <f t="shared" si="74"/>
        <v>9.3308810784532681E-2</v>
      </c>
      <c r="V408" s="1" t="s">
        <v>1243</v>
      </c>
      <c r="W408" s="1" t="s">
        <v>3353</v>
      </c>
      <c r="X408" s="1">
        <f>SUMPRODUCT((Model_rxn!A$2:A$1901=Normalized_Fluxes!A408)*(Model_rxn!T$2:T$1901))</f>
        <v>0</v>
      </c>
      <c r="Y408" s="1">
        <f>SUMPRODUCT((Model_rxn!A$2:A$1901=Normalized_Fluxes!A408)*(Model_rxn!D$2:D$1901))</f>
        <v>1</v>
      </c>
      <c r="Z408" s="1">
        <f>SUMPRODUCT((Model_rxn!A$2:A$1901=Normalized_Fluxes!A408)*(Model_rxn!U$2:U$1901))</f>
        <v>0</v>
      </c>
      <c r="AA408" s="1">
        <f>SUMPRODUCT((Model_rxn!A$2:A$1901=Normalized_Fluxes!A408)*(Model_rxn!S$2:S$1901))</f>
        <v>0</v>
      </c>
      <c r="AB408" s="1">
        <f>SUMPRODUCT((Model_rxn!A$2:A$1901=Normalized_Fluxes!A408)*(Model_rxn!V$2:V$1901))</f>
        <v>1</v>
      </c>
      <c r="AC408" s="1">
        <f>SUMPRODUCT((Model_rxn!A$2:A$1901=Normalized_Fluxes!A408)*(Model_rxn!Z$2:Z$1901))</f>
        <v>0</v>
      </c>
      <c r="AD408" s="1">
        <f>SUMPRODUCT((Model_rxn!A$2:A$1901=Normalized_Fluxes!A408)*(Model_rxn!AA$2:AA$1901))</f>
        <v>0</v>
      </c>
      <c r="AE408" s="1"/>
      <c r="AF408" s="75"/>
      <c r="AG408" s="1" t="s">
        <v>442</v>
      </c>
      <c r="AH408" s="1">
        <v>0</v>
      </c>
      <c r="AI408" s="1">
        <v>0</v>
      </c>
      <c r="AJ408" s="1">
        <v>0</v>
      </c>
      <c r="AK408" s="1">
        <v>0</v>
      </c>
      <c r="AL408" s="1">
        <v>0</v>
      </c>
      <c r="AM408" s="1">
        <v>0</v>
      </c>
      <c r="AN408" s="1"/>
      <c r="AO408">
        <f t="shared" si="75"/>
        <v>0</v>
      </c>
      <c r="AP408">
        <f t="shared" si="76"/>
        <v>0</v>
      </c>
      <c r="AQ408">
        <f t="shared" si="77"/>
        <v>0</v>
      </c>
      <c r="AR408">
        <f t="shared" si="78"/>
        <v>0</v>
      </c>
      <c r="AS408">
        <f t="shared" si="79"/>
        <v>0</v>
      </c>
      <c r="AT408">
        <f t="shared" si="80"/>
        <v>0</v>
      </c>
      <c r="AV408">
        <f t="shared" si="81"/>
        <v>0</v>
      </c>
      <c r="AW408">
        <f t="shared" si="82"/>
        <v>0</v>
      </c>
      <c r="AX408">
        <f t="shared" si="83"/>
        <v>0</v>
      </c>
      <c r="AY408">
        <f t="shared" si="84"/>
        <v>0</v>
      </c>
      <c r="AZ408" t="s">
        <v>1552</v>
      </c>
      <c r="BA408" t="s">
        <v>2318</v>
      </c>
      <c r="BB408">
        <f>SUMPRODUCT((Model_rxn!A$2:A$1901=AG408)*(Model_rxn!V$2:V$1901))</f>
        <v>0</v>
      </c>
      <c r="BC408">
        <v>0</v>
      </c>
      <c r="BD408">
        <v>1</v>
      </c>
    </row>
    <row r="409" spans="1:57">
      <c r="A409" s="1" t="s">
        <v>417</v>
      </c>
      <c r="B409" s="1">
        <v>3.9803155304980402E-2</v>
      </c>
      <c r="C409" s="1">
        <v>2.9106689253239799E-2</v>
      </c>
      <c r="D409" s="1">
        <v>2.6157467960729201E-2</v>
      </c>
      <c r="E409" s="1">
        <v>0.13888096614391501</v>
      </c>
      <c r="F409" s="1">
        <v>4.8481818288564599E-2</v>
      </c>
      <c r="G409" s="1">
        <v>0.12011400323535699</v>
      </c>
      <c r="H409" s="1"/>
      <c r="I409" s="1">
        <v>2.4358103742058376E-2</v>
      </c>
      <c r="J409" s="1">
        <v>2.7927837328530655E-2</v>
      </c>
      <c r="K409" s="1">
        <v>3.2103702586457582E-2</v>
      </c>
      <c r="L409" s="1">
        <v>4.8542711985269132E-2</v>
      </c>
      <c r="M409" s="1">
        <v>3.0213501689104767E-2</v>
      </c>
      <c r="N409" s="1">
        <v>3.7121832451654964E-2</v>
      </c>
      <c r="O409" s="1"/>
      <c r="P409" s="1">
        <v>2.8129881219015537E-2</v>
      </c>
      <c r="Q409" s="1">
        <v>3.876750142174664E-3</v>
      </c>
      <c r="R409" s="1">
        <v>3.8626015375342958E-2</v>
      </c>
      <c r="S409" s="1">
        <v>9.2567225420874671E-3</v>
      </c>
      <c r="T409" s="1">
        <f t="shared" si="73"/>
        <v>0.72826256981641291</v>
      </c>
      <c r="U409" s="1">
        <f t="shared" si="74"/>
        <v>0.17858233199873511</v>
      </c>
      <c r="V409" s="1" t="s">
        <v>1137</v>
      </c>
      <c r="W409" s="1" t="s">
        <v>4405</v>
      </c>
      <c r="X409" s="1">
        <f>SUMPRODUCT((Model_rxn!A$2:A$1901=Normalized_Fluxes!A409)*(Model_rxn!T$2:T$1901))</f>
        <v>0</v>
      </c>
      <c r="Y409" s="1">
        <f>SUMPRODUCT((Model_rxn!A$2:A$1901=Normalized_Fluxes!A409)*(Model_rxn!D$2:D$1901))</f>
        <v>0</v>
      </c>
      <c r="Z409" s="1">
        <f>SUMPRODUCT((Model_rxn!A$2:A$1901=Normalized_Fluxes!A409)*(Model_rxn!U$2:U$1901))</f>
        <v>0</v>
      </c>
      <c r="AA409" s="1">
        <f>SUMPRODUCT((Model_rxn!A$2:A$1901=Normalized_Fluxes!A409)*(Model_rxn!S$2:S$1901))</f>
        <v>0</v>
      </c>
      <c r="AB409" s="1">
        <f>SUMPRODUCT((Model_rxn!A$2:A$1901=Normalized_Fluxes!A409)*(Model_rxn!V$2:V$1901))</f>
        <v>1</v>
      </c>
      <c r="AC409" s="1">
        <f>SUMPRODUCT((Model_rxn!A$2:A$1901=Normalized_Fluxes!A409)*(Model_rxn!Z$2:Z$1901))</f>
        <v>0</v>
      </c>
      <c r="AD409" s="1">
        <f>SUMPRODUCT((Model_rxn!A$2:A$1901=Normalized_Fluxes!A409)*(Model_rxn!AA$2:AA$1901))</f>
        <v>0</v>
      </c>
      <c r="AE409" s="1"/>
      <c r="AF409" s="75"/>
      <c r="AG409" s="1" t="s">
        <v>443</v>
      </c>
      <c r="AH409" s="1">
        <v>0</v>
      </c>
      <c r="AI409" s="1">
        <v>0</v>
      </c>
      <c r="AJ409" s="1">
        <v>0</v>
      </c>
      <c r="AK409" s="1">
        <v>0</v>
      </c>
      <c r="AL409" s="1">
        <v>0</v>
      </c>
      <c r="AM409" s="1">
        <v>0</v>
      </c>
      <c r="AN409" s="1"/>
      <c r="AO409">
        <f t="shared" si="75"/>
        <v>0</v>
      </c>
      <c r="AP409">
        <f t="shared" si="76"/>
        <v>0</v>
      </c>
      <c r="AQ409">
        <f t="shared" si="77"/>
        <v>0</v>
      </c>
      <c r="AR409">
        <f t="shared" si="78"/>
        <v>0</v>
      </c>
      <c r="AS409">
        <f t="shared" si="79"/>
        <v>0</v>
      </c>
      <c r="AT409">
        <f t="shared" si="80"/>
        <v>0</v>
      </c>
      <c r="AV409">
        <f t="shared" si="81"/>
        <v>0</v>
      </c>
      <c r="AW409">
        <f t="shared" si="82"/>
        <v>0</v>
      </c>
      <c r="AX409">
        <f t="shared" si="83"/>
        <v>0</v>
      </c>
      <c r="AY409">
        <f t="shared" si="84"/>
        <v>0</v>
      </c>
      <c r="AZ409" t="s">
        <v>1137</v>
      </c>
      <c r="BA409" t="s">
        <v>5514</v>
      </c>
      <c r="BB409">
        <f>SUMPRODUCT((Model_rxn!A$2:A$1901=AG409)*(Model_rxn!V$2:V$1901))</f>
        <v>0</v>
      </c>
      <c r="BC409">
        <v>0</v>
      </c>
      <c r="BD409">
        <v>0</v>
      </c>
      <c r="BE409">
        <v>1</v>
      </c>
    </row>
    <row r="410" spans="1:57">
      <c r="A410" s="1" t="s">
        <v>418</v>
      </c>
      <c r="B410" s="1">
        <v>3.0067120678722799E-4</v>
      </c>
      <c r="C410" s="1">
        <v>1.9176675414200799E-4</v>
      </c>
      <c r="D410" s="1">
        <v>1.4991959324106501E-4</v>
      </c>
      <c r="E410" s="1">
        <v>5.2642500668298399E-4</v>
      </c>
      <c r="F410" s="1">
        <v>2.95253907097503E-4</v>
      </c>
      <c r="G410" s="1">
        <v>5.9536329354159501E-4</v>
      </c>
      <c r="H410" s="1"/>
      <c r="I410" s="1">
        <v>1.8399999676047772E-4</v>
      </c>
      <c r="J410" s="1">
        <v>1.8399999629302422E-4</v>
      </c>
      <c r="K410" s="1">
        <v>1.8399999726730716E-4</v>
      </c>
      <c r="L410" s="1">
        <v>1.8399999791746197E-4</v>
      </c>
      <c r="M410" s="1">
        <v>1.8399999702381836E-4</v>
      </c>
      <c r="N410" s="1">
        <v>1.8399999862972574E-4</v>
      </c>
      <c r="O410" s="1"/>
      <c r="P410" s="1">
        <v>1.8399999677360304E-4</v>
      </c>
      <c r="Q410" s="1">
        <v>4.8727406652973175E-13</v>
      </c>
      <c r="R410" s="1">
        <v>1.8399999785700204E-4</v>
      </c>
      <c r="S410" s="1">
        <v>8.0465904864301625E-13</v>
      </c>
      <c r="T410" s="1">
        <f t="shared" si="73"/>
        <v>0.99999999411196194</v>
      </c>
      <c r="U410" s="1">
        <f t="shared" si="74"/>
        <v>0.13183947013810679</v>
      </c>
      <c r="V410" s="1" t="s">
        <v>7304</v>
      </c>
      <c r="W410" s="1" t="s">
        <v>7455</v>
      </c>
      <c r="X410" s="1">
        <f>SUMPRODUCT((Model_rxn!A$2:A$1901=Normalized_Fluxes!A410)*(Model_rxn!T$2:T$1901))</f>
        <v>0</v>
      </c>
      <c r="Y410" s="1">
        <f>SUMPRODUCT((Model_rxn!A$2:A$1901=Normalized_Fluxes!A410)*(Model_rxn!D$2:D$1901))</f>
        <v>1</v>
      </c>
      <c r="Z410" s="1">
        <f>SUMPRODUCT((Model_rxn!A$2:A$1901=Normalized_Fluxes!A410)*(Model_rxn!U$2:U$1901))</f>
        <v>0</v>
      </c>
      <c r="AA410" s="1">
        <f>SUMPRODUCT((Model_rxn!A$2:A$1901=Normalized_Fluxes!A410)*(Model_rxn!S$2:S$1901))</f>
        <v>0</v>
      </c>
      <c r="AB410" s="1">
        <f>SUMPRODUCT((Model_rxn!A$2:A$1901=Normalized_Fluxes!A410)*(Model_rxn!V$2:V$1901))</f>
        <v>1</v>
      </c>
      <c r="AC410" s="1">
        <f>SUMPRODUCT((Model_rxn!A$2:A$1901=Normalized_Fluxes!A410)*(Model_rxn!Z$2:Z$1901))</f>
        <v>0</v>
      </c>
      <c r="AD410" s="1">
        <f>SUMPRODUCT((Model_rxn!A$2:A$1901=Normalized_Fluxes!A410)*(Model_rxn!AA$2:AA$1901))</f>
        <v>0</v>
      </c>
      <c r="AE410" s="1"/>
      <c r="AF410" s="75"/>
      <c r="AG410" s="1" t="s">
        <v>444</v>
      </c>
      <c r="AH410" s="1">
        <v>4.3396721390308798E-2</v>
      </c>
      <c r="AI410" s="1">
        <v>2.7537913163541799E-2</v>
      </c>
      <c r="AJ410" s="1">
        <v>3.1191515910904799E-2</v>
      </c>
      <c r="AK410" s="1">
        <v>0.21888310462236399</v>
      </c>
      <c r="AL410" s="1">
        <v>0.21469465648988201</v>
      </c>
      <c r="AM410" s="1">
        <v>5.1159618014935397E-2</v>
      </c>
      <c r="AN410" s="1"/>
      <c r="AO410">
        <f t="shared" si="75"/>
        <v>8.9108740728447614E-2</v>
      </c>
      <c r="AP410">
        <f t="shared" si="76"/>
        <v>8.382137186748996E-2</v>
      </c>
      <c r="AQ410">
        <f t="shared" si="77"/>
        <v>8.0877273476918227E-2</v>
      </c>
      <c r="AR410">
        <f t="shared" si="78"/>
        <v>0.11785101305140185</v>
      </c>
      <c r="AS410">
        <f t="shared" si="79"/>
        <v>0.12203897778628055</v>
      </c>
      <c r="AT410">
        <f t="shared" si="80"/>
        <v>2.7228571333115546E-2</v>
      </c>
      <c r="AV410">
        <f t="shared" si="81"/>
        <v>8.4602462024285272E-2</v>
      </c>
      <c r="AW410">
        <f t="shared" si="82"/>
        <v>4.1709518881224315E-3</v>
      </c>
      <c r="AX410">
        <f t="shared" si="83"/>
        <v>8.9039520723599316E-2</v>
      </c>
      <c r="AY410">
        <f t="shared" si="84"/>
        <v>5.3570792980595833E-2</v>
      </c>
      <c r="AZ410" t="s">
        <v>1137</v>
      </c>
      <c r="BA410" t="s">
        <v>4405</v>
      </c>
      <c r="BB410">
        <f>SUMPRODUCT((Model_rxn!A$2:A$1901=AG410)*(Model_rxn!V$2:V$1901))</f>
        <v>1</v>
      </c>
      <c r="BC410">
        <v>0</v>
      </c>
      <c r="BD410">
        <v>0</v>
      </c>
    </row>
    <row r="411" spans="1:57">
      <c r="A411" s="1" t="s">
        <v>419</v>
      </c>
      <c r="B411" s="1">
        <v>7.2369373281227301E-3</v>
      </c>
      <c r="C411" s="1">
        <v>7.9381879762912694E-3</v>
      </c>
      <c r="D411" s="1">
        <v>6.5393669892754303E-3</v>
      </c>
      <c r="E411" s="1">
        <v>5.1738410596026399E-3</v>
      </c>
      <c r="F411" s="1">
        <v>4.42008486562942E-3</v>
      </c>
      <c r="G411" s="1">
        <v>5.3236797274275899E-3</v>
      </c>
      <c r="H411" s="1"/>
      <c r="I411" s="1">
        <v>4.4287461348857258E-3</v>
      </c>
      <c r="J411" s="1">
        <v>7.6166829059915835E-3</v>
      </c>
      <c r="K411" s="1">
        <v>8.0259256455013726E-3</v>
      </c>
      <c r="L411" s="1">
        <v>1.8083995480964235E-3</v>
      </c>
      <c r="M411" s="1">
        <v>2.7545633861917346E-3</v>
      </c>
      <c r="N411" s="1">
        <v>1.6453098018938224E-3</v>
      </c>
      <c r="O411" s="1"/>
      <c r="P411" s="1">
        <v>6.6904515621262275E-3</v>
      </c>
      <c r="Q411" s="1">
        <v>1.9693535702527427E-3</v>
      </c>
      <c r="R411" s="1">
        <v>2.0694242453939936E-3</v>
      </c>
      <c r="S411" s="1">
        <v>5.9892511887456139E-4</v>
      </c>
      <c r="T411" s="1">
        <f t="shared" si="73"/>
        <v>3.2330014384520007</v>
      </c>
      <c r="U411" s="1">
        <f t="shared" si="74"/>
        <v>4.5617552894862995E-2</v>
      </c>
      <c r="V411" s="1" t="s">
        <v>1243</v>
      </c>
      <c r="W411" s="1" t="s">
        <v>4383</v>
      </c>
      <c r="X411" s="1">
        <f>SUMPRODUCT((Model_rxn!A$2:A$1901=Normalized_Fluxes!A411)*(Model_rxn!T$2:T$1901))</f>
        <v>0</v>
      </c>
      <c r="Y411" s="1">
        <f>SUMPRODUCT((Model_rxn!A$2:A$1901=Normalized_Fluxes!A411)*(Model_rxn!D$2:D$1901))</f>
        <v>0</v>
      </c>
      <c r="Z411" s="1">
        <f>SUMPRODUCT((Model_rxn!A$2:A$1901=Normalized_Fluxes!A411)*(Model_rxn!U$2:U$1901))</f>
        <v>0</v>
      </c>
      <c r="AA411" s="1">
        <f>SUMPRODUCT((Model_rxn!A$2:A$1901=Normalized_Fluxes!A411)*(Model_rxn!S$2:S$1901))</f>
        <v>0</v>
      </c>
      <c r="AB411" s="1">
        <f>SUMPRODUCT((Model_rxn!A$2:A$1901=Normalized_Fluxes!A411)*(Model_rxn!V$2:V$1901))</f>
        <v>1</v>
      </c>
      <c r="AC411" s="1">
        <f>SUMPRODUCT((Model_rxn!A$2:A$1901=Normalized_Fluxes!A411)*(Model_rxn!Z$2:Z$1901))</f>
        <v>0</v>
      </c>
      <c r="AD411" s="1">
        <f>SUMPRODUCT((Model_rxn!A$2:A$1901=Normalized_Fluxes!A411)*(Model_rxn!AA$2:AA$1901))</f>
        <v>0</v>
      </c>
      <c r="AE411" s="1"/>
      <c r="AF411" s="75"/>
      <c r="AG411" s="1" t="s">
        <v>445</v>
      </c>
      <c r="AH411" s="1">
        <v>7.3236685944721103E-2</v>
      </c>
      <c r="AI411" s="1">
        <v>5.4115411010570803E-2</v>
      </c>
      <c r="AJ411" s="1">
        <v>4.5369477680651402E-2</v>
      </c>
      <c r="AK411" s="1">
        <v>0.33128253664472102</v>
      </c>
      <c r="AL411" s="1">
        <v>0.38764312973944398</v>
      </c>
      <c r="AM411" s="1">
        <v>0.217428376505267</v>
      </c>
      <c r="AN411" s="1"/>
      <c r="AO411">
        <f t="shared" si="75"/>
        <v>0.15038068892264903</v>
      </c>
      <c r="AP411">
        <f t="shared" si="76"/>
        <v>0.16471938026460509</v>
      </c>
      <c r="AQ411">
        <f t="shared" si="77"/>
        <v>0.11763967049129999</v>
      </c>
      <c r="AR411">
        <f t="shared" si="78"/>
        <v>0.17836910079093185</v>
      </c>
      <c r="AS411">
        <f t="shared" si="79"/>
        <v>0.22034815431703933</v>
      </c>
      <c r="AT411">
        <f t="shared" si="80"/>
        <v>0.11572142813476093</v>
      </c>
      <c r="AV411">
        <f t="shared" si="81"/>
        <v>0.14424657989285136</v>
      </c>
      <c r="AW411">
        <f t="shared" si="82"/>
        <v>2.4131830396320001E-2</v>
      </c>
      <c r="AX411">
        <f t="shared" si="83"/>
        <v>0.1714795610809107</v>
      </c>
      <c r="AY411">
        <f t="shared" si="84"/>
        <v>5.2652514431576113E-2</v>
      </c>
      <c r="AZ411" t="s">
        <v>1243</v>
      </c>
      <c r="BA411" t="s">
        <v>4826</v>
      </c>
      <c r="BB411">
        <f>SUMPRODUCT((Model_rxn!A$2:A$1901=AG411)*(Model_rxn!V$2:V$1901))</f>
        <v>1</v>
      </c>
      <c r="BC411">
        <v>0</v>
      </c>
      <c r="BD411">
        <v>0</v>
      </c>
    </row>
    <row r="412" spans="1:57">
      <c r="A412" s="1" t="s">
        <v>420</v>
      </c>
      <c r="B412" s="1">
        <v>0</v>
      </c>
      <c r="C412" s="1">
        <v>0</v>
      </c>
      <c r="D412" s="1">
        <v>0</v>
      </c>
      <c r="E412" s="1">
        <v>0</v>
      </c>
      <c r="F412" s="1">
        <v>5.23112561656023</v>
      </c>
      <c r="G412" s="1">
        <v>0</v>
      </c>
      <c r="H412" s="1"/>
      <c r="I412" s="1">
        <v>0</v>
      </c>
      <c r="J412" s="1">
        <v>0</v>
      </c>
      <c r="K412" s="1">
        <v>0</v>
      </c>
      <c r="L412" s="1">
        <v>0</v>
      </c>
      <c r="M412" s="1">
        <v>3.2599978348819705</v>
      </c>
      <c r="N412" s="1">
        <v>0</v>
      </c>
      <c r="O412" s="1"/>
      <c r="P412" s="1">
        <v>0</v>
      </c>
      <c r="Q412" s="1">
        <v>0</v>
      </c>
      <c r="R412" s="1">
        <v>1.0866659449606568</v>
      </c>
      <c r="S412" s="1">
        <v>1.8821606275267029</v>
      </c>
      <c r="T412" s="1">
        <f t="shared" si="73"/>
        <v>0</v>
      </c>
      <c r="U412" s="1">
        <f t="shared" si="74"/>
        <v>0.42264973081037416</v>
      </c>
      <c r="V412" s="1" t="s">
        <v>1188</v>
      </c>
      <c r="W412" s="1" t="s">
        <v>1526</v>
      </c>
      <c r="X412" s="1">
        <f>SUMPRODUCT((Model_rxn!A$2:A$1901=Normalized_Fluxes!A412)*(Model_rxn!T$2:T$1901))</f>
        <v>0</v>
      </c>
      <c r="Y412" s="1">
        <f>SUMPRODUCT((Model_rxn!A$2:A$1901=Normalized_Fluxes!A412)*(Model_rxn!D$2:D$1901))</f>
        <v>0</v>
      </c>
      <c r="Z412" s="1">
        <f>SUMPRODUCT((Model_rxn!A$2:A$1901=Normalized_Fluxes!A412)*(Model_rxn!U$2:U$1901))</f>
        <v>0</v>
      </c>
      <c r="AA412" s="1">
        <f>SUMPRODUCT((Model_rxn!A$2:A$1901=Normalized_Fluxes!A412)*(Model_rxn!S$2:S$1901))</f>
        <v>0</v>
      </c>
      <c r="AB412" s="1">
        <f>SUMPRODUCT((Model_rxn!A$2:A$1901=Normalized_Fluxes!A412)*(Model_rxn!V$2:V$1901))</f>
        <v>1</v>
      </c>
      <c r="AC412" s="1">
        <f>SUMPRODUCT((Model_rxn!A$2:A$1901=Normalized_Fluxes!A412)*(Model_rxn!Z$2:Z$1901))</f>
        <v>1</v>
      </c>
      <c r="AD412" s="1">
        <f>SUMPRODUCT((Model_rxn!A$2:A$1901=Normalized_Fluxes!A412)*(Model_rxn!AA$2:AA$1901))</f>
        <v>0</v>
      </c>
      <c r="AE412" s="1"/>
      <c r="AF412" s="75"/>
      <c r="AG412" s="1" t="s">
        <v>446</v>
      </c>
      <c r="AH412" s="1">
        <v>0.11623801393628699</v>
      </c>
      <c r="AI412" s="1">
        <v>6.9925588031475E-2</v>
      </c>
      <c r="AJ412" s="1">
        <v>8.1104789079442893E-2</v>
      </c>
      <c r="AK412" s="1">
        <v>0.40026476020789697</v>
      </c>
      <c r="AL412" s="1">
        <v>0.44062501109874502</v>
      </c>
      <c r="AM412" s="1">
        <v>0.33193109877184301</v>
      </c>
      <c r="AN412" s="1"/>
      <c r="AO412">
        <f t="shared" si="75"/>
        <v>0.2386775478608241</v>
      </c>
      <c r="AP412">
        <f t="shared" si="76"/>
        <v>0.21284324206523583</v>
      </c>
      <c r="AQ412">
        <f t="shared" si="77"/>
        <v>0.21029866664391933</v>
      </c>
      <c r="AR412">
        <f t="shared" si="78"/>
        <v>0.2155105007335382</v>
      </c>
      <c r="AS412">
        <f t="shared" si="79"/>
        <v>0.25046466838401993</v>
      </c>
      <c r="AT412">
        <f t="shared" si="80"/>
        <v>0.17666296096952908</v>
      </c>
      <c r="AV412">
        <f t="shared" si="81"/>
        <v>0.22060648552332643</v>
      </c>
      <c r="AW412">
        <f t="shared" si="82"/>
        <v>1.570163005942336E-2</v>
      </c>
      <c r="AX412">
        <f t="shared" si="83"/>
        <v>0.21421271002902906</v>
      </c>
      <c r="AY412">
        <f t="shared" si="84"/>
        <v>3.6917965814195174E-2</v>
      </c>
      <c r="AZ412" t="s">
        <v>1243</v>
      </c>
      <c r="BA412" t="s">
        <v>7549</v>
      </c>
      <c r="BB412">
        <f>SUMPRODUCT((Model_rxn!A$2:A$1901=AG412)*(Model_rxn!V$2:V$1901))</f>
        <v>1</v>
      </c>
      <c r="BC412">
        <v>0</v>
      </c>
      <c r="BD412">
        <v>0</v>
      </c>
    </row>
    <row r="413" spans="1:57">
      <c r="A413" s="1" t="s">
        <v>422</v>
      </c>
      <c r="B413" s="1">
        <v>2.24885236772172</v>
      </c>
      <c r="C413" s="1">
        <v>1.63825239782289</v>
      </c>
      <c r="D413" s="1">
        <v>1.3585018119097201</v>
      </c>
      <c r="E413" s="1">
        <v>0.69341956595104404</v>
      </c>
      <c r="F413" s="1">
        <v>0.44218901936581001</v>
      </c>
      <c r="G413" s="1">
        <v>0.75352658264523498</v>
      </c>
      <c r="H413" s="1"/>
      <c r="I413" s="1">
        <v>1.3762170072653801</v>
      </c>
      <c r="J413" s="1">
        <v>1.5719014303346202</v>
      </c>
      <c r="K413" s="1">
        <v>1.6673226245824133</v>
      </c>
      <c r="L413" s="1">
        <v>0.24236918282978603</v>
      </c>
      <c r="M413" s="1">
        <v>0.27556884529357101</v>
      </c>
      <c r="N413" s="1">
        <v>0.23288115286620115</v>
      </c>
      <c r="O413" s="1"/>
      <c r="P413" s="1">
        <v>1.5384803540608045</v>
      </c>
      <c r="Q413" s="1">
        <v>0.14840264944689463</v>
      </c>
      <c r="R413" s="1">
        <v>0.25027306032985269</v>
      </c>
      <c r="S413" s="1">
        <v>2.2414576303055069E-2</v>
      </c>
      <c r="T413" s="1">
        <f t="shared" si="73"/>
        <v>6.1472071825594483</v>
      </c>
      <c r="U413" s="1">
        <f t="shared" si="74"/>
        <v>3.7316374370973244E-3</v>
      </c>
      <c r="V413" s="1" t="s">
        <v>1137</v>
      </c>
      <c r="W413" s="1" t="s">
        <v>4491</v>
      </c>
      <c r="X413" s="1">
        <f>SUMPRODUCT((Model_rxn!A$2:A$1901=Normalized_Fluxes!A413)*(Model_rxn!T$2:T$1901))</f>
        <v>0</v>
      </c>
      <c r="Y413" s="1">
        <f>SUMPRODUCT((Model_rxn!A$2:A$1901=Normalized_Fluxes!A413)*(Model_rxn!D$2:D$1901))</f>
        <v>0</v>
      </c>
      <c r="Z413" s="1">
        <f>SUMPRODUCT((Model_rxn!A$2:A$1901=Normalized_Fluxes!A413)*(Model_rxn!U$2:U$1901))</f>
        <v>0</v>
      </c>
      <c r="AA413" s="1">
        <f>SUMPRODUCT((Model_rxn!A$2:A$1901=Normalized_Fluxes!A413)*(Model_rxn!S$2:S$1901))</f>
        <v>0</v>
      </c>
      <c r="AB413" s="1">
        <f>SUMPRODUCT((Model_rxn!A$2:A$1901=Normalized_Fluxes!A413)*(Model_rxn!V$2:V$1901))</f>
        <v>1</v>
      </c>
      <c r="AC413" s="1">
        <f>SUMPRODUCT((Model_rxn!A$2:A$1901=Normalized_Fluxes!A413)*(Model_rxn!Z$2:Z$1901))</f>
        <v>0</v>
      </c>
      <c r="AD413" s="1">
        <f>SUMPRODUCT((Model_rxn!A$2:A$1901=Normalized_Fluxes!A413)*(Model_rxn!AA$2:AA$1901))</f>
        <v>0</v>
      </c>
      <c r="AE413" s="1"/>
      <c r="AF413" s="75"/>
      <c r="AG413" s="1" t="s">
        <v>447</v>
      </c>
      <c r="AH413" s="1">
        <v>0</v>
      </c>
      <c r="AI413" s="1">
        <v>0</v>
      </c>
      <c r="AJ413" s="1">
        <v>0</v>
      </c>
      <c r="AK413" s="1">
        <v>0</v>
      </c>
      <c r="AL413" s="1">
        <v>0</v>
      </c>
      <c r="AM413" s="1">
        <v>0</v>
      </c>
      <c r="AN413" s="1"/>
      <c r="AO413">
        <f t="shared" si="75"/>
        <v>0</v>
      </c>
      <c r="AP413">
        <f t="shared" si="76"/>
        <v>0</v>
      </c>
      <c r="AQ413">
        <f t="shared" si="77"/>
        <v>0</v>
      </c>
      <c r="AR413">
        <f t="shared" si="78"/>
        <v>0</v>
      </c>
      <c r="AS413">
        <f t="shared" si="79"/>
        <v>0</v>
      </c>
      <c r="AT413">
        <f t="shared" si="80"/>
        <v>0</v>
      </c>
      <c r="AV413">
        <f t="shared" si="81"/>
        <v>0</v>
      </c>
      <c r="AW413">
        <f t="shared" si="82"/>
        <v>0</v>
      </c>
      <c r="AX413">
        <f t="shared" si="83"/>
        <v>0</v>
      </c>
      <c r="AY413">
        <f t="shared" si="84"/>
        <v>0</v>
      </c>
      <c r="AZ413" t="s">
        <v>1137</v>
      </c>
      <c r="BA413" t="s">
        <v>5514</v>
      </c>
      <c r="BB413">
        <f>SUMPRODUCT((Model_rxn!A$2:A$1901=AG413)*(Model_rxn!V$2:V$1901))</f>
        <v>0</v>
      </c>
      <c r="BC413">
        <v>0</v>
      </c>
      <c r="BD413">
        <v>0</v>
      </c>
      <c r="BE413">
        <v>1</v>
      </c>
    </row>
    <row r="414" spans="1:57">
      <c r="A414" s="1" t="s">
        <v>423</v>
      </c>
      <c r="B414" s="1">
        <v>0.85557967867998197</v>
      </c>
      <c r="C414" s="1">
        <v>0.78998729889923702</v>
      </c>
      <c r="D414" s="1">
        <v>0.61145697096521001</v>
      </c>
      <c r="E414" s="1">
        <v>0.50935430463576103</v>
      </c>
      <c r="F414" s="1">
        <v>0.37860678925035302</v>
      </c>
      <c r="G414" s="1">
        <v>0.52120954003407105</v>
      </c>
      <c r="H414" s="1"/>
      <c r="I414" s="1">
        <v>0.52358408305073023</v>
      </c>
      <c r="J414" s="1">
        <v>0.75799197164986654</v>
      </c>
      <c r="K414" s="1">
        <v>0.75045615155696055</v>
      </c>
      <c r="L414" s="1">
        <v>0.17803331871099679</v>
      </c>
      <c r="M414" s="1">
        <v>0.23594488140763889</v>
      </c>
      <c r="N414" s="1">
        <v>0.16108241084461289</v>
      </c>
      <c r="O414" s="1"/>
      <c r="P414" s="1">
        <v>0.67734406875251907</v>
      </c>
      <c r="Q414" s="1">
        <v>0.13321335161453965</v>
      </c>
      <c r="R414" s="1">
        <v>0.19168687032108286</v>
      </c>
      <c r="S414" s="1">
        <v>3.9254451701392301E-2</v>
      </c>
      <c r="T414" s="1">
        <f t="shared" si="73"/>
        <v>3.5335965766353312</v>
      </c>
      <c r="U414" s="1">
        <f t="shared" si="74"/>
        <v>1.766581662914702E-2</v>
      </c>
      <c r="V414" s="1" t="s">
        <v>1552</v>
      </c>
      <c r="W414" s="1" t="s">
        <v>2114</v>
      </c>
      <c r="X414" s="1">
        <f>SUMPRODUCT((Model_rxn!A$2:A$1901=Normalized_Fluxes!A414)*(Model_rxn!T$2:T$1901))</f>
        <v>0</v>
      </c>
      <c r="Y414" s="1">
        <f>SUMPRODUCT((Model_rxn!A$2:A$1901=Normalized_Fluxes!A414)*(Model_rxn!D$2:D$1901))</f>
        <v>1</v>
      </c>
      <c r="Z414" s="1">
        <f>SUMPRODUCT((Model_rxn!A$2:A$1901=Normalized_Fluxes!A414)*(Model_rxn!U$2:U$1901))</f>
        <v>1</v>
      </c>
      <c r="AA414" s="1">
        <f>SUMPRODUCT((Model_rxn!A$2:A$1901=Normalized_Fluxes!A414)*(Model_rxn!S$2:S$1901))</f>
        <v>1</v>
      </c>
      <c r="AB414" s="1">
        <f>SUMPRODUCT((Model_rxn!A$2:A$1901=Normalized_Fluxes!A414)*(Model_rxn!V$2:V$1901))</f>
        <v>0</v>
      </c>
      <c r="AC414" s="1">
        <f>SUMPRODUCT((Model_rxn!A$2:A$1901=Normalized_Fluxes!A414)*(Model_rxn!Z$2:Z$1901))</f>
        <v>0</v>
      </c>
      <c r="AD414" s="1">
        <f>SUMPRODUCT((Model_rxn!A$2:A$1901=Normalized_Fluxes!A414)*(Model_rxn!AA$2:AA$1901))</f>
        <v>0</v>
      </c>
      <c r="AE414" s="1"/>
      <c r="AF414" s="75"/>
      <c r="AG414" s="1" t="s">
        <v>448</v>
      </c>
      <c r="AH414" s="1">
        <v>0</v>
      </c>
      <c r="AI414" s="1">
        <v>0</v>
      </c>
      <c r="AJ414" s="1">
        <v>0</v>
      </c>
      <c r="AK414" s="1">
        <v>0</v>
      </c>
      <c r="AL414" s="1">
        <v>0</v>
      </c>
      <c r="AM414" s="1">
        <v>0</v>
      </c>
      <c r="AN414" s="1"/>
      <c r="AO414">
        <f t="shared" si="75"/>
        <v>0</v>
      </c>
      <c r="AP414">
        <f t="shared" si="76"/>
        <v>0</v>
      </c>
      <c r="AQ414">
        <f t="shared" si="77"/>
        <v>0</v>
      </c>
      <c r="AR414">
        <f t="shared" si="78"/>
        <v>0</v>
      </c>
      <c r="AS414">
        <f t="shared" si="79"/>
        <v>0</v>
      </c>
      <c r="AT414">
        <f t="shared" si="80"/>
        <v>0</v>
      </c>
      <c r="AV414">
        <f t="shared" si="81"/>
        <v>0</v>
      </c>
      <c r="AW414">
        <f t="shared" si="82"/>
        <v>0</v>
      </c>
      <c r="AX414">
        <f t="shared" si="83"/>
        <v>0</v>
      </c>
      <c r="AY414">
        <f t="shared" si="84"/>
        <v>0</v>
      </c>
      <c r="AZ414" t="s">
        <v>1552</v>
      </c>
      <c r="BA414" t="s">
        <v>2318</v>
      </c>
      <c r="BB414">
        <f>SUMPRODUCT((Model_rxn!A$2:A$1901=AG414)*(Model_rxn!V$2:V$1901))</f>
        <v>0</v>
      </c>
      <c r="BC414">
        <v>0</v>
      </c>
      <c r="BD414">
        <v>1</v>
      </c>
    </row>
    <row r="415" spans="1:57">
      <c r="A415" s="1" t="s">
        <v>424</v>
      </c>
      <c r="B415" s="1">
        <v>0.66179124987100202</v>
      </c>
      <c r="C415" s="1">
        <v>0.327727338038376</v>
      </c>
      <c r="D415" s="1">
        <v>0.25067573458889097</v>
      </c>
      <c r="E415" s="1">
        <v>1.9182092948050899</v>
      </c>
      <c r="F415" s="1">
        <v>0.86308298625457802</v>
      </c>
      <c r="G415" s="1">
        <v>2.2678875638259401</v>
      </c>
      <c r="H415" s="1"/>
      <c r="I415" s="1">
        <v>0.40499251369469491</v>
      </c>
      <c r="J415" s="1">
        <v>0.31445403169064906</v>
      </c>
      <c r="K415" s="1">
        <v>0.30766048307755195</v>
      </c>
      <c r="L415" s="1">
        <v>0.67046683149294506</v>
      </c>
      <c r="M415" s="1">
        <v>0.53786677528946969</v>
      </c>
      <c r="N415" s="1">
        <v>0.70090197558877732</v>
      </c>
      <c r="O415" s="1"/>
      <c r="P415" s="1">
        <v>0.34236900948763199</v>
      </c>
      <c r="Q415" s="1">
        <v>5.4339815375731869E-2</v>
      </c>
      <c r="R415" s="1">
        <v>0.63641186079039735</v>
      </c>
      <c r="S415" s="1">
        <v>8.6688666539072104E-2</v>
      </c>
      <c r="T415" s="1">
        <f t="shared" si="73"/>
        <v>0.5379676756219216</v>
      </c>
      <c r="U415" s="1">
        <f t="shared" si="74"/>
        <v>1.1827179084054498E-2</v>
      </c>
      <c r="V415" s="1" t="s">
        <v>1137</v>
      </c>
      <c r="W415" s="1" t="s">
        <v>1380</v>
      </c>
      <c r="X415" s="1">
        <f>SUMPRODUCT((Model_rxn!A$2:A$1901=Normalized_Fluxes!A415)*(Model_rxn!T$2:T$1901))</f>
        <v>0</v>
      </c>
      <c r="Y415" s="1">
        <f>SUMPRODUCT((Model_rxn!A$2:A$1901=Normalized_Fluxes!A415)*(Model_rxn!D$2:D$1901))</f>
        <v>1</v>
      </c>
      <c r="Z415" s="1">
        <f>SUMPRODUCT((Model_rxn!A$2:A$1901=Normalized_Fluxes!A415)*(Model_rxn!U$2:U$1901))</f>
        <v>0</v>
      </c>
      <c r="AA415" s="1">
        <f>SUMPRODUCT((Model_rxn!A$2:A$1901=Normalized_Fluxes!A415)*(Model_rxn!S$2:S$1901))</f>
        <v>0</v>
      </c>
      <c r="AB415" s="1">
        <f>SUMPRODUCT((Model_rxn!A$2:A$1901=Normalized_Fluxes!A415)*(Model_rxn!V$2:V$1901))</f>
        <v>1</v>
      </c>
      <c r="AC415" s="1">
        <f>SUMPRODUCT((Model_rxn!A$2:A$1901=Normalized_Fluxes!A415)*(Model_rxn!Z$2:Z$1901))</f>
        <v>0</v>
      </c>
      <c r="AD415" s="1">
        <f>SUMPRODUCT((Model_rxn!A$2:A$1901=Normalized_Fluxes!A415)*(Model_rxn!AA$2:AA$1901))</f>
        <v>0</v>
      </c>
      <c r="AE415" s="1"/>
      <c r="AF415" s="75"/>
      <c r="AG415" s="1" t="s">
        <v>449</v>
      </c>
      <c r="AH415" s="1">
        <v>0</v>
      </c>
      <c r="AI415" s="1">
        <v>0</v>
      </c>
      <c r="AJ415" s="1">
        <v>0</v>
      </c>
      <c r="AK415" s="1">
        <v>0</v>
      </c>
      <c r="AL415" s="1">
        <v>0</v>
      </c>
      <c r="AM415" s="1">
        <v>0</v>
      </c>
      <c r="AN415" s="1"/>
      <c r="AO415">
        <f t="shared" si="75"/>
        <v>0</v>
      </c>
      <c r="AP415">
        <f t="shared" si="76"/>
        <v>0</v>
      </c>
      <c r="AQ415">
        <f t="shared" si="77"/>
        <v>0</v>
      </c>
      <c r="AR415">
        <f t="shared" si="78"/>
        <v>0</v>
      </c>
      <c r="AS415">
        <f t="shared" si="79"/>
        <v>0</v>
      </c>
      <c r="AT415">
        <f t="shared" si="80"/>
        <v>0</v>
      </c>
      <c r="AV415">
        <f t="shared" si="81"/>
        <v>0</v>
      </c>
      <c r="AW415">
        <f t="shared" si="82"/>
        <v>0</v>
      </c>
      <c r="AX415">
        <f t="shared" si="83"/>
        <v>0</v>
      </c>
      <c r="AY415">
        <f t="shared" si="84"/>
        <v>0</v>
      </c>
      <c r="AZ415" t="s">
        <v>1137</v>
      </c>
      <c r="BA415" t="s">
        <v>1940</v>
      </c>
      <c r="BB415">
        <f>SUMPRODUCT((Model_rxn!A$2:A$1901=AG415)*(Model_rxn!V$2:V$1901))</f>
        <v>1</v>
      </c>
      <c r="BC415">
        <v>0</v>
      </c>
      <c r="BD415">
        <v>0</v>
      </c>
    </row>
    <row r="416" spans="1:57">
      <c r="A416" s="1" t="s">
        <v>425</v>
      </c>
      <c r="B416" s="1">
        <v>2.9796517046634099E-3</v>
      </c>
      <c r="C416" s="1">
        <v>1.9004085770575299E-3</v>
      </c>
      <c r="D416" s="1">
        <v>1.4857031928841001E-3</v>
      </c>
      <c r="E416" s="1">
        <v>5.2168718684697498E-3</v>
      </c>
      <c r="F416" s="1">
        <v>2.9259662696858799E-3</v>
      </c>
      <c r="G416" s="1">
        <v>5.9000502806156804E-3</v>
      </c>
      <c r="H416" s="1"/>
      <c r="I416" s="1">
        <v>1.8234399956807183E-3</v>
      </c>
      <c r="J416" s="1">
        <v>1.8234400050118902E-3</v>
      </c>
      <c r="K416" s="1">
        <v>1.8234400022092935E-3</v>
      </c>
      <c r="L416" s="1">
        <v>1.8234399976218446E-3</v>
      </c>
      <c r="M416" s="1">
        <v>1.8234400018835447E-3</v>
      </c>
      <c r="N416" s="1">
        <v>1.8234399992829795E-3</v>
      </c>
      <c r="O416" s="1"/>
      <c r="P416" s="1">
        <v>1.8234400009673006E-3</v>
      </c>
      <c r="Q416" s="1">
        <v>4.7879642777522405E-12</v>
      </c>
      <c r="R416" s="1">
        <v>1.8234399995961232E-3</v>
      </c>
      <c r="S416" s="1">
        <v>2.1480377397631659E-12</v>
      </c>
      <c r="T416" s="1">
        <f t="shared" si="73"/>
        <v>1.0000000007519729</v>
      </c>
      <c r="U416" s="1">
        <f t="shared" si="74"/>
        <v>0.68388949933950194</v>
      </c>
      <c r="V416" s="1" t="s">
        <v>1243</v>
      </c>
      <c r="W416" s="1" t="s">
        <v>6360</v>
      </c>
      <c r="X416" s="1">
        <f>SUMPRODUCT((Model_rxn!A$2:A$1901=Normalized_Fluxes!A416)*(Model_rxn!T$2:T$1901))</f>
        <v>0</v>
      </c>
      <c r="Y416" s="1">
        <f>SUMPRODUCT((Model_rxn!A$2:A$1901=Normalized_Fluxes!A416)*(Model_rxn!D$2:D$1901))</f>
        <v>1</v>
      </c>
      <c r="Z416" s="1">
        <f>SUMPRODUCT((Model_rxn!A$2:A$1901=Normalized_Fluxes!A416)*(Model_rxn!U$2:U$1901))</f>
        <v>0</v>
      </c>
      <c r="AA416" s="1">
        <f>SUMPRODUCT((Model_rxn!A$2:A$1901=Normalized_Fluxes!A416)*(Model_rxn!S$2:S$1901))</f>
        <v>0</v>
      </c>
      <c r="AB416" s="1">
        <f>SUMPRODUCT((Model_rxn!A$2:A$1901=Normalized_Fluxes!A416)*(Model_rxn!V$2:V$1901))</f>
        <v>1</v>
      </c>
      <c r="AC416" s="1">
        <f>SUMPRODUCT((Model_rxn!A$2:A$1901=Normalized_Fluxes!A416)*(Model_rxn!Z$2:Z$1901))</f>
        <v>1</v>
      </c>
      <c r="AD416" s="1">
        <f>SUMPRODUCT((Model_rxn!A$2:A$1901=Normalized_Fluxes!A416)*(Model_rxn!AA$2:AA$1901))</f>
        <v>0</v>
      </c>
      <c r="AE416" s="1"/>
      <c r="AF416" s="75"/>
      <c r="AG416" s="1" t="s">
        <v>450</v>
      </c>
      <c r="AH416" s="1">
        <v>5.5695548071525904E-3</v>
      </c>
      <c r="AI416" s="1">
        <v>3.7571638094959698E-3</v>
      </c>
      <c r="AJ416" s="1">
        <v>4.4105611596023603E-3</v>
      </c>
      <c r="AK416" s="1">
        <v>2.1240404756099399E-2</v>
      </c>
      <c r="AL416" s="1">
        <v>2.0119007043831499E-2</v>
      </c>
      <c r="AM416" s="1">
        <v>2.1487520636583199E-2</v>
      </c>
      <c r="AN416" s="1"/>
      <c r="AO416">
        <f t="shared" si="75"/>
        <v>1.1436255997769229E-2</v>
      </c>
      <c r="AP416">
        <f t="shared" si="76"/>
        <v>1.1436256007219247E-2</v>
      </c>
      <c r="AQ416">
        <f t="shared" si="77"/>
        <v>1.1436256003419302E-2</v>
      </c>
      <c r="AR416">
        <f t="shared" si="78"/>
        <v>1.1436255998135946E-2</v>
      </c>
      <c r="AS416">
        <f t="shared" si="79"/>
        <v>1.1436256001182248E-2</v>
      </c>
      <c r="AT416">
        <f t="shared" si="80"/>
        <v>1.1436255998905093E-2</v>
      </c>
      <c r="AV416">
        <f t="shared" si="81"/>
        <v>1.1436256002802592E-2</v>
      </c>
      <c r="AW416">
        <f t="shared" si="82"/>
        <v>4.7550976620778035E-12</v>
      </c>
      <c r="AX416">
        <f t="shared" si="83"/>
        <v>1.1436255999407762E-2</v>
      </c>
      <c r="AY416">
        <f t="shared" si="84"/>
        <v>1.5841384703214916E-12</v>
      </c>
      <c r="AZ416" t="s">
        <v>1243</v>
      </c>
      <c r="BA416" t="s">
        <v>2041</v>
      </c>
      <c r="BB416">
        <f>SUMPRODUCT((Model_rxn!A$2:A$1901=AG416)*(Model_rxn!V$2:V$1901))</f>
        <v>1</v>
      </c>
      <c r="BC416">
        <v>0</v>
      </c>
      <c r="BD416">
        <v>0</v>
      </c>
    </row>
    <row r="417" spans="1:57">
      <c r="A417" s="1" t="s">
        <v>426</v>
      </c>
      <c r="B417" s="1">
        <v>2.7164421967489499E-2</v>
      </c>
      <c r="C417" s="1">
        <v>1.8522438611346299E-2</v>
      </c>
      <c r="D417" s="1">
        <v>1.52437484214904E-2</v>
      </c>
      <c r="E417" s="1">
        <v>6.2481579623396601E-2</v>
      </c>
      <c r="F417" s="1">
        <v>7.5141442715700099E-2</v>
      </c>
      <c r="G417" s="1">
        <v>6.38841567291311E-2</v>
      </c>
      <c r="H417" s="1"/>
      <c r="I417" s="1">
        <v>1.6623652152882619E-2</v>
      </c>
      <c r="J417" s="1">
        <v>1.7772260113980368E-2</v>
      </c>
      <c r="K417" s="1">
        <v>1.8709026667299317E-2</v>
      </c>
      <c r="L417" s="1">
        <v>2.1839028113472637E-2</v>
      </c>
      <c r="M417" s="1">
        <v>4.6827577565259466E-2</v>
      </c>
      <c r="N417" s="1">
        <v>1.9743717622725879E-2</v>
      </c>
      <c r="O417" s="1"/>
      <c r="P417" s="1">
        <v>1.7701646311387435E-2</v>
      </c>
      <c r="Q417" s="1">
        <v>1.0444790319494904E-3</v>
      </c>
      <c r="R417" s="1">
        <v>2.947010776715266E-2</v>
      </c>
      <c r="S417" s="1">
        <v>1.5068473706958543E-2</v>
      </c>
      <c r="T417" s="1">
        <f t="shared" si="73"/>
        <v>0.60066445807563906</v>
      </c>
      <c r="U417" s="1">
        <f t="shared" si="74"/>
        <v>0.30856819640774974</v>
      </c>
      <c r="V417" s="1" t="s">
        <v>1243</v>
      </c>
      <c r="W417" s="1" t="s">
        <v>4224</v>
      </c>
      <c r="X417" s="1">
        <f>SUMPRODUCT((Model_rxn!A$2:A$1901=Normalized_Fluxes!A417)*(Model_rxn!T$2:T$1901))</f>
        <v>0</v>
      </c>
      <c r="Y417" s="1">
        <f>SUMPRODUCT((Model_rxn!A$2:A$1901=Normalized_Fluxes!A417)*(Model_rxn!D$2:D$1901))</f>
        <v>0</v>
      </c>
      <c r="Z417" s="1">
        <f>SUMPRODUCT((Model_rxn!A$2:A$1901=Normalized_Fluxes!A417)*(Model_rxn!U$2:U$1901))</f>
        <v>0</v>
      </c>
      <c r="AA417" s="1">
        <f>SUMPRODUCT((Model_rxn!A$2:A$1901=Normalized_Fluxes!A417)*(Model_rxn!S$2:S$1901))</f>
        <v>0</v>
      </c>
      <c r="AB417" s="1">
        <f>SUMPRODUCT((Model_rxn!A$2:A$1901=Normalized_Fluxes!A417)*(Model_rxn!V$2:V$1901))</f>
        <v>1</v>
      </c>
      <c r="AC417" s="1">
        <f>SUMPRODUCT((Model_rxn!A$2:A$1901=Normalized_Fluxes!A417)*(Model_rxn!Z$2:Z$1901))</f>
        <v>0</v>
      </c>
      <c r="AD417" s="1">
        <f>SUMPRODUCT((Model_rxn!A$2:A$1901=Normalized_Fluxes!A417)*(Model_rxn!AA$2:AA$1901))</f>
        <v>0</v>
      </c>
      <c r="AE417" s="1"/>
      <c r="AF417" s="75"/>
      <c r="AG417" s="1" t="s">
        <v>451</v>
      </c>
      <c r="AH417" s="1">
        <v>0.45819875309825803</v>
      </c>
      <c r="AI417" s="1">
        <v>0.27453671928378698</v>
      </c>
      <c r="AJ417" s="1">
        <v>0.29064821641077199</v>
      </c>
      <c r="AK417" s="1">
        <v>1.8752957879769301</v>
      </c>
      <c r="AL417" s="1">
        <v>1.87261450382357</v>
      </c>
      <c r="AM417" s="1">
        <v>1.43246930422901</v>
      </c>
      <c r="AN417" s="1"/>
      <c r="AO417">
        <f t="shared" si="75"/>
        <v>0.94084328455855559</v>
      </c>
      <c r="AP417">
        <f t="shared" si="76"/>
        <v>0.83564953893577121</v>
      </c>
      <c r="AQ417">
        <f t="shared" si="77"/>
        <v>0.75362913913441276</v>
      </c>
      <c r="AR417">
        <f t="shared" si="78"/>
        <v>1.0096965170765733</v>
      </c>
      <c r="AS417">
        <f t="shared" si="79"/>
        <v>1.064451084022026</v>
      </c>
      <c r="AT417">
        <f t="shared" si="80"/>
        <v>0.76239999722654783</v>
      </c>
      <c r="AV417">
        <f t="shared" si="81"/>
        <v>0.84337398754291326</v>
      </c>
      <c r="AW417">
        <f t="shared" si="82"/>
        <v>9.3845801139082988E-2</v>
      </c>
      <c r="AX417">
        <f t="shared" si="83"/>
        <v>0.94551586610838234</v>
      </c>
      <c r="AY417">
        <f t="shared" si="84"/>
        <v>0.16092880950161847</v>
      </c>
      <c r="AZ417" t="s">
        <v>1243</v>
      </c>
      <c r="BA417" t="s">
        <v>3846</v>
      </c>
      <c r="BB417">
        <f>SUMPRODUCT((Model_rxn!A$2:A$1901=AG417)*(Model_rxn!V$2:V$1901))</f>
        <v>1</v>
      </c>
      <c r="BC417">
        <v>0</v>
      </c>
      <c r="BD417">
        <v>0</v>
      </c>
    </row>
    <row r="418" spans="1:57">
      <c r="A418" s="1" t="s">
        <v>427</v>
      </c>
      <c r="B418" s="1">
        <v>0.56798154908756204</v>
      </c>
      <c r="C418" s="1">
        <v>1.18172091955784</v>
      </c>
      <c r="D418" s="1">
        <v>0.77098466706229296</v>
      </c>
      <c r="E418" s="1">
        <v>0.42425496688519998</v>
      </c>
      <c r="F418" s="1">
        <v>0.65240673939115301</v>
      </c>
      <c r="G418" s="1">
        <v>0.50042589438089602</v>
      </c>
      <c r="H418" s="1"/>
      <c r="I418" s="1">
        <v>0.34758434074493455</v>
      </c>
      <c r="J418" s="1">
        <v>1.13385996332302</v>
      </c>
      <c r="K418" s="1">
        <v>0.94624840933559795</v>
      </c>
      <c r="L418" s="1">
        <v>0.14828876294313198</v>
      </c>
      <c r="M418" s="1">
        <v>0.40657493506647796</v>
      </c>
      <c r="N418" s="1">
        <v>0.15465912137885457</v>
      </c>
      <c r="O418" s="1"/>
      <c r="P418" s="1">
        <v>0.80923090446785084</v>
      </c>
      <c r="Q418" s="1">
        <v>0.41065519130442779</v>
      </c>
      <c r="R418" s="1">
        <v>0.23650760646282154</v>
      </c>
      <c r="S418" s="1">
        <v>0.14731706472923603</v>
      </c>
      <c r="T418" s="1">
        <f t="shared" si="73"/>
        <v>3.4215851091244294</v>
      </c>
      <c r="U418" s="1">
        <f t="shared" si="74"/>
        <v>0.12484949030691003</v>
      </c>
      <c r="V418" s="1" t="s">
        <v>1188</v>
      </c>
      <c r="W418" s="1" t="s">
        <v>1760</v>
      </c>
      <c r="X418" s="1">
        <f>SUMPRODUCT((Model_rxn!A$2:A$1901=Normalized_Fluxes!A418)*(Model_rxn!T$2:T$1901))</f>
        <v>0</v>
      </c>
      <c r="Y418" s="1">
        <f>SUMPRODUCT((Model_rxn!A$2:A$1901=Normalized_Fluxes!A418)*(Model_rxn!D$2:D$1901))</f>
        <v>1</v>
      </c>
      <c r="Z418" s="1">
        <f>SUMPRODUCT((Model_rxn!A$2:A$1901=Normalized_Fluxes!A418)*(Model_rxn!U$2:U$1901))</f>
        <v>0</v>
      </c>
      <c r="AA418" s="1">
        <f>SUMPRODUCT((Model_rxn!A$2:A$1901=Normalized_Fluxes!A418)*(Model_rxn!S$2:S$1901))</f>
        <v>0</v>
      </c>
      <c r="AB418" s="1">
        <f>SUMPRODUCT((Model_rxn!A$2:A$1901=Normalized_Fluxes!A418)*(Model_rxn!V$2:V$1901))</f>
        <v>1</v>
      </c>
      <c r="AC418" s="1">
        <f>SUMPRODUCT((Model_rxn!A$2:A$1901=Normalized_Fluxes!A418)*(Model_rxn!Z$2:Z$1901))</f>
        <v>0</v>
      </c>
      <c r="AD418" s="1">
        <f>SUMPRODUCT((Model_rxn!A$2:A$1901=Normalized_Fluxes!A418)*(Model_rxn!AA$2:AA$1901))</f>
        <v>0</v>
      </c>
      <c r="AE418" s="1"/>
      <c r="AF418" s="75"/>
      <c r="AG418" s="1" t="s">
        <v>452</v>
      </c>
      <c r="AH418" s="1">
        <v>0</v>
      </c>
      <c r="AI418" s="1">
        <v>0</v>
      </c>
      <c r="AJ418" s="1">
        <v>0</v>
      </c>
      <c r="AK418" s="1">
        <v>0</v>
      </c>
      <c r="AL418" s="1">
        <v>0</v>
      </c>
      <c r="AM418" s="1">
        <v>0</v>
      </c>
      <c r="AN418" s="1"/>
      <c r="AO418">
        <f t="shared" si="75"/>
        <v>0</v>
      </c>
      <c r="AP418">
        <f t="shared" si="76"/>
        <v>0</v>
      </c>
      <c r="AQ418">
        <f t="shared" si="77"/>
        <v>0</v>
      </c>
      <c r="AR418">
        <f t="shared" si="78"/>
        <v>0</v>
      </c>
      <c r="AS418">
        <f t="shared" si="79"/>
        <v>0</v>
      </c>
      <c r="AT418">
        <f t="shared" si="80"/>
        <v>0</v>
      </c>
      <c r="AV418">
        <f t="shared" si="81"/>
        <v>0</v>
      </c>
      <c r="AW418">
        <f t="shared" si="82"/>
        <v>0</v>
      </c>
      <c r="AX418">
        <f t="shared" si="83"/>
        <v>0</v>
      </c>
      <c r="AY418">
        <f t="shared" si="84"/>
        <v>0</v>
      </c>
      <c r="AZ418" t="s">
        <v>1137</v>
      </c>
      <c r="BA418" t="s">
        <v>4554</v>
      </c>
      <c r="BB418">
        <f>SUMPRODUCT((Model_rxn!A$2:A$1901=AG418)*(Model_rxn!V$2:V$1901))</f>
        <v>0</v>
      </c>
      <c r="BC418">
        <v>0</v>
      </c>
      <c r="BD418">
        <v>0</v>
      </c>
    </row>
    <row r="419" spans="1:57">
      <c r="A419" s="1" t="s">
        <v>428</v>
      </c>
      <c r="B419" s="1">
        <v>1.7492393024749898E-2</v>
      </c>
      <c r="C419" s="1">
        <v>1.15718924633345E-2</v>
      </c>
      <c r="D419" s="1">
        <v>9.3082809291957502E-3</v>
      </c>
      <c r="E419" s="1">
        <v>2.8024902791654399E-2</v>
      </c>
      <c r="F419" s="1">
        <v>1.6317178283348902E-2</v>
      </c>
      <c r="G419" s="1">
        <v>3.18863618359784E-2</v>
      </c>
      <c r="H419" s="1"/>
      <c r="I419" s="1">
        <v>1.0704717270000013E-2</v>
      </c>
      <c r="J419" s="1">
        <v>1.1103218489999978E-2</v>
      </c>
      <c r="K419" s="1">
        <v>1.1424281700000019E-2</v>
      </c>
      <c r="L419" s="1">
        <v>9.795473219999986E-3</v>
      </c>
      <c r="M419" s="1">
        <v>1.0168741829999994E-2</v>
      </c>
      <c r="N419" s="1">
        <v>9.8546393399999918E-3</v>
      </c>
      <c r="O419" s="1"/>
      <c r="P419" s="1">
        <v>1.1077405820000004E-2</v>
      </c>
      <c r="Q419" s="1">
        <v>3.6047602233672121E-4</v>
      </c>
      <c r="R419" s="1">
        <v>9.9396181299999907E-3</v>
      </c>
      <c r="S419" s="1">
        <v>2.0062006346632563E-4</v>
      </c>
      <c r="T419" s="1">
        <f t="shared" si="73"/>
        <v>1.114469960024512</v>
      </c>
      <c r="U419" s="1">
        <f t="shared" si="74"/>
        <v>1.5814306430283444E-2</v>
      </c>
      <c r="V419" s="1" t="s">
        <v>1243</v>
      </c>
      <c r="W419" s="1" t="s">
        <v>1249</v>
      </c>
      <c r="X419" s="1">
        <f>SUMPRODUCT((Model_rxn!A$2:A$1901=Normalized_Fluxes!A419)*(Model_rxn!T$2:T$1901))</f>
        <v>0</v>
      </c>
      <c r="Y419" s="1">
        <f>SUMPRODUCT((Model_rxn!A$2:A$1901=Normalized_Fluxes!A419)*(Model_rxn!D$2:D$1901))</f>
        <v>0</v>
      </c>
      <c r="Z419" s="1">
        <f>SUMPRODUCT((Model_rxn!A$2:A$1901=Normalized_Fluxes!A419)*(Model_rxn!U$2:U$1901))</f>
        <v>0</v>
      </c>
      <c r="AA419" s="1">
        <f>SUMPRODUCT((Model_rxn!A$2:A$1901=Normalized_Fluxes!A419)*(Model_rxn!S$2:S$1901))</f>
        <v>0</v>
      </c>
      <c r="AB419" s="1">
        <f>SUMPRODUCT((Model_rxn!A$2:A$1901=Normalized_Fluxes!A419)*(Model_rxn!V$2:V$1901))</f>
        <v>1</v>
      </c>
      <c r="AC419" s="1">
        <f>SUMPRODUCT((Model_rxn!A$2:A$1901=Normalized_Fluxes!A419)*(Model_rxn!Z$2:Z$1901))</f>
        <v>1</v>
      </c>
      <c r="AD419" s="1">
        <f>SUMPRODUCT((Model_rxn!A$2:A$1901=Normalized_Fluxes!A419)*(Model_rxn!AA$2:AA$1901))</f>
        <v>0</v>
      </c>
      <c r="AE419" s="1"/>
      <c r="AF419" s="75"/>
      <c r="AG419" s="1" t="s">
        <v>453</v>
      </c>
      <c r="AH419" s="1">
        <v>0</v>
      </c>
      <c r="AI419" s="1">
        <v>0</v>
      </c>
      <c r="AJ419" s="1">
        <v>0</v>
      </c>
      <c r="AK419" s="1">
        <v>0</v>
      </c>
      <c r="AL419" s="1">
        <v>0</v>
      </c>
      <c r="AM419" s="1">
        <v>0</v>
      </c>
      <c r="AN419" s="1"/>
      <c r="AO419">
        <f t="shared" si="75"/>
        <v>0</v>
      </c>
      <c r="AP419">
        <f t="shared" si="76"/>
        <v>0</v>
      </c>
      <c r="AQ419">
        <f t="shared" si="77"/>
        <v>0</v>
      </c>
      <c r="AR419">
        <f t="shared" si="78"/>
        <v>0</v>
      </c>
      <c r="AS419">
        <f t="shared" si="79"/>
        <v>0</v>
      </c>
      <c r="AT419">
        <f t="shared" si="80"/>
        <v>0</v>
      </c>
      <c r="AV419">
        <f t="shared" si="81"/>
        <v>0</v>
      </c>
      <c r="AW419">
        <f t="shared" si="82"/>
        <v>0</v>
      </c>
      <c r="AX419">
        <f t="shared" si="83"/>
        <v>0</v>
      </c>
      <c r="AY419">
        <f t="shared" si="84"/>
        <v>0</v>
      </c>
      <c r="AZ419" t="s">
        <v>1552</v>
      </c>
      <c r="BA419" t="s">
        <v>2318</v>
      </c>
      <c r="BB419">
        <f>SUMPRODUCT((Model_rxn!A$2:A$1901=AG419)*(Model_rxn!V$2:V$1901))</f>
        <v>0</v>
      </c>
      <c r="BC419">
        <v>0</v>
      </c>
      <c r="BD419">
        <v>1</v>
      </c>
    </row>
    <row r="420" spans="1:57">
      <c r="A420" s="1" t="s">
        <v>429</v>
      </c>
      <c r="B420" s="1">
        <v>3.0067120678722799E-4</v>
      </c>
      <c r="C420" s="1">
        <v>1.9176675414200799E-4</v>
      </c>
      <c r="D420" s="1">
        <v>1.4991959324106501E-4</v>
      </c>
      <c r="E420" s="1">
        <v>5.2642500668298399E-4</v>
      </c>
      <c r="F420" s="1">
        <v>2.95253907097503E-4</v>
      </c>
      <c r="G420" s="1">
        <v>5.9536329354159501E-4</v>
      </c>
      <c r="H420" s="1"/>
      <c r="I420" s="1">
        <v>1.8399999676047772E-4</v>
      </c>
      <c r="J420" s="1">
        <v>1.8399999629302422E-4</v>
      </c>
      <c r="K420" s="1">
        <v>1.8399999726730716E-4</v>
      </c>
      <c r="L420" s="1">
        <v>1.8399999791746197E-4</v>
      </c>
      <c r="M420" s="1">
        <v>1.8399999702381836E-4</v>
      </c>
      <c r="N420" s="1">
        <v>1.8399999862972574E-4</v>
      </c>
      <c r="O420" s="1"/>
      <c r="P420" s="1">
        <v>1.8399999677360304E-4</v>
      </c>
      <c r="Q420" s="1">
        <v>4.8727406652973175E-13</v>
      </c>
      <c r="R420" s="1">
        <v>1.8399999785700204E-4</v>
      </c>
      <c r="S420" s="1">
        <v>8.0465904864301625E-13</v>
      </c>
      <c r="T420" s="1">
        <f t="shared" si="73"/>
        <v>0.99999999411196194</v>
      </c>
      <c r="U420" s="1">
        <f t="shared" si="74"/>
        <v>0.13183947013810679</v>
      </c>
      <c r="V420" s="1" t="s">
        <v>1647</v>
      </c>
      <c r="W420" s="1" t="s">
        <v>1647</v>
      </c>
      <c r="X420" s="1">
        <f>SUMPRODUCT((Model_rxn!A$2:A$1901=Normalized_Fluxes!A420)*(Model_rxn!T$2:T$1901))</f>
        <v>0</v>
      </c>
      <c r="Y420" s="1">
        <f>SUMPRODUCT((Model_rxn!A$2:A$1901=Normalized_Fluxes!A420)*(Model_rxn!D$2:D$1901))</f>
        <v>0</v>
      </c>
      <c r="Z420" s="1">
        <f>SUMPRODUCT((Model_rxn!A$2:A$1901=Normalized_Fluxes!A420)*(Model_rxn!U$2:U$1901))</f>
        <v>1</v>
      </c>
      <c r="AA420" s="1">
        <f>SUMPRODUCT((Model_rxn!A$2:A$1901=Normalized_Fluxes!A420)*(Model_rxn!S$2:S$1901))</f>
        <v>1</v>
      </c>
      <c r="AB420" s="1">
        <f>SUMPRODUCT((Model_rxn!A$2:A$1901=Normalized_Fluxes!A420)*(Model_rxn!V$2:V$1901))</f>
        <v>1</v>
      </c>
      <c r="AC420" s="1">
        <f>SUMPRODUCT((Model_rxn!A$2:A$1901=Normalized_Fluxes!A420)*(Model_rxn!Z$2:Z$1901))</f>
        <v>0</v>
      </c>
      <c r="AD420" s="1">
        <f>SUMPRODUCT((Model_rxn!A$2:A$1901=Normalized_Fluxes!A420)*(Model_rxn!AA$2:AA$1901))</f>
        <v>0</v>
      </c>
      <c r="AE420" s="1"/>
      <c r="AF420" s="75"/>
      <c r="AG420" s="1" t="s">
        <v>454</v>
      </c>
      <c r="AH420" s="1">
        <v>3.4172680043206799E-3</v>
      </c>
      <c r="AI420" s="1">
        <v>2.30525349101229E-3</v>
      </c>
      <c r="AJ420" s="1">
        <v>2.7061533724394402E-3</v>
      </c>
      <c r="AK420" s="1">
        <v>1.3032308341280399E-2</v>
      </c>
      <c r="AL420" s="1">
        <v>1.2344261150061001E-2</v>
      </c>
      <c r="AM420" s="1">
        <v>1.31839292903597E-2</v>
      </c>
      <c r="AN420" s="2"/>
      <c r="AO420">
        <f t="shared" si="75"/>
        <v>7.0168537816000269E-3</v>
      </c>
      <c r="AP420">
        <f t="shared" si="76"/>
        <v>7.0168537815999956E-3</v>
      </c>
      <c r="AQ420">
        <f t="shared" si="77"/>
        <v>7.0168537816000078E-3</v>
      </c>
      <c r="AR420">
        <f t="shared" si="78"/>
        <v>7.0168537816929543E-3</v>
      </c>
      <c r="AS420">
        <f t="shared" si="79"/>
        <v>7.0168537815999948E-3</v>
      </c>
      <c r="AT420">
        <f t="shared" si="80"/>
        <v>7.0168537815999922E-3</v>
      </c>
      <c r="AV420">
        <f t="shared" si="81"/>
        <v>7.0168537816000104E-3</v>
      </c>
      <c r="AW420">
        <f t="shared" si="82"/>
        <v>1.5744467240951786E-17</v>
      </c>
      <c r="AX420">
        <f t="shared" si="83"/>
        <v>7.0168537816309813E-3</v>
      </c>
      <c r="AY420">
        <f t="shared" si="84"/>
        <v>5.3670940223466638E-14</v>
      </c>
      <c r="AZ420" t="s">
        <v>1243</v>
      </c>
      <c r="BA420" t="s">
        <v>3353</v>
      </c>
      <c r="BB420">
        <f>SUMPRODUCT((Model_rxn!A$2:A$1901=AG420)*(Model_rxn!V$2:V$1901))</f>
        <v>1</v>
      </c>
      <c r="BC420">
        <v>0</v>
      </c>
      <c r="BD420">
        <v>0</v>
      </c>
    </row>
    <row r="421" spans="1:57">
      <c r="A421" s="1" t="s">
        <v>430</v>
      </c>
      <c r="B421" s="1">
        <v>0</v>
      </c>
      <c r="C421" s="1">
        <v>0</v>
      </c>
      <c r="D421" s="1">
        <v>0</v>
      </c>
      <c r="E421" s="1">
        <v>0</v>
      </c>
      <c r="F421" s="1">
        <v>0</v>
      </c>
      <c r="G421" s="1">
        <v>0</v>
      </c>
      <c r="H421" s="1"/>
      <c r="I421" s="1">
        <v>0</v>
      </c>
      <c r="J421" s="1">
        <v>0</v>
      </c>
      <c r="K421" s="1">
        <v>0</v>
      </c>
      <c r="L421" s="1">
        <v>0</v>
      </c>
      <c r="M421" s="1">
        <v>0</v>
      </c>
      <c r="N421" s="1">
        <v>0</v>
      </c>
      <c r="O421" s="1"/>
      <c r="P421" s="1">
        <v>0</v>
      </c>
      <c r="Q421" s="1">
        <v>0</v>
      </c>
      <c r="R421" s="1">
        <v>0</v>
      </c>
      <c r="S421" s="1">
        <v>0</v>
      </c>
      <c r="T421" s="1" t="str">
        <f t="shared" si="73"/>
        <v>NA</v>
      </c>
      <c r="U421" s="1" t="str">
        <f t="shared" si="74"/>
        <v>NA</v>
      </c>
      <c r="V421" s="1" t="s">
        <v>1548</v>
      </c>
      <c r="W421" s="1" t="s">
        <v>6993</v>
      </c>
      <c r="X421" s="1">
        <f>SUMPRODUCT((Model_rxn!A$2:A$1901=Normalized_Fluxes!A421)*(Model_rxn!T$2:T$1901))</f>
        <v>1</v>
      </c>
      <c r="Y421" s="1">
        <f>SUMPRODUCT((Model_rxn!A$2:A$1901=Normalized_Fluxes!A421)*(Model_rxn!D$2:D$1901))</f>
        <v>0</v>
      </c>
      <c r="Z421" s="1">
        <f>SUMPRODUCT((Model_rxn!A$2:A$1901=Normalized_Fluxes!A421)*(Model_rxn!U$2:U$1901))</f>
        <v>0</v>
      </c>
      <c r="AA421" s="1">
        <f>SUMPRODUCT((Model_rxn!A$2:A$1901=Normalized_Fluxes!A421)*(Model_rxn!S$2:S$1901))</f>
        <v>0</v>
      </c>
      <c r="AB421" s="1">
        <f>SUMPRODUCT((Model_rxn!A$2:A$1901=Normalized_Fluxes!A421)*(Model_rxn!V$2:V$1901))</f>
        <v>1</v>
      </c>
      <c r="AC421" s="1">
        <f>SUMPRODUCT((Model_rxn!A$2:A$1901=Normalized_Fluxes!A421)*(Model_rxn!Z$2:Z$1901))</f>
        <v>0</v>
      </c>
      <c r="AD421" s="1">
        <f>SUMPRODUCT((Model_rxn!A$2:A$1901=Normalized_Fluxes!A421)*(Model_rxn!AA$2:AA$1901))</f>
        <v>0</v>
      </c>
      <c r="AE421" s="1"/>
      <c r="AF421" s="75"/>
      <c r="AG421" s="1" t="s">
        <v>455</v>
      </c>
      <c r="AH421" s="1">
        <v>2.8236757535132E-5</v>
      </c>
      <c r="AI421" s="1">
        <v>1.9048223259173499E-5</v>
      </c>
      <c r="AJ421" s="1">
        <v>2.2360843964780599E-5</v>
      </c>
      <c r="AK421" s="1">
        <v>1.07685475732562E-4</v>
      </c>
      <c r="AL421" s="1">
        <v>1.02000167561898E-4</v>
      </c>
      <c r="AM421" s="1">
        <v>1.08938313957677E-4</v>
      </c>
      <c r="AN421" s="2"/>
      <c r="AO421">
        <f t="shared" si="75"/>
        <v>5.7980000000000295E-5</v>
      </c>
      <c r="AP421">
        <f t="shared" si="76"/>
        <v>5.7980000000000004E-5</v>
      </c>
      <c r="AQ421">
        <f t="shared" si="77"/>
        <v>5.7979999999999895E-5</v>
      </c>
      <c r="AR421">
        <f t="shared" si="78"/>
        <v>5.7979999999999618E-5</v>
      </c>
      <c r="AS421">
        <f t="shared" si="79"/>
        <v>5.7980000000000024E-5</v>
      </c>
      <c r="AT421">
        <f t="shared" si="80"/>
        <v>5.7979999999999814E-5</v>
      </c>
      <c r="AV421">
        <f t="shared" si="81"/>
        <v>5.7980000000000065E-5</v>
      </c>
      <c r="AW421">
        <f t="shared" si="82"/>
        <v>2.0675933706013112E-19</v>
      </c>
      <c r="AX421">
        <f t="shared" si="83"/>
        <v>5.7979999999999821E-5</v>
      </c>
      <c r="AY421">
        <f t="shared" si="84"/>
        <v>2.0334436836346252E-19</v>
      </c>
      <c r="AZ421" t="s">
        <v>1500</v>
      </c>
      <c r="BA421" t="s">
        <v>3478</v>
      </c>
      <c r="BB421">
        <f>SUMPRODUCT((Model_rxn!A$2:A$1901=AG421)*(Model_rxn!V$2:V$1901))</f>
        <v>1</v>
      </c>
      <c r="BC421">
        <v>0</v>
      </c>
      <c r="BD421">
        <v>0</v>
      </c>
    </row>
    <row r="422" spans="1:57">
      <c r="A422" s="1" t="s">
        <v>431</v>
      </c>
      <c r="B422" s="1">
        <v>0.13335895772832099</v>
      </c>
      <c r="C422" s="1">
        <v>8.5055748428845696E-2</v>
      </c>
      <c r="D422" s="1">
        <v>6.6494962574715002E-2</v>
      </c>
      <c r="E422" s="1">
        <v>0.23348923404431801</v>
      </c>
      <c r="F422" s="1">
        <v>0.130956181937462</v>
      </c>
      <c r="G422" s="1">
        <v>0.26406594877574202</v>
      </c>
      <c r="H422" s="1"/>
      <c r="I422" s="1">
        <v>8.1610899999999875E-2</v>
      </c>
      <c r="J422" s="1">
        <v>8.1610900000000056E-2</v>
      </c>
      <c r="K422" s="1">
        <v>8.1610900000000139E-2</v>
      </c>
      <c r="L422" s="1">
        <v>8.1610899999999931E-2</v>
      </c>
      <c r="M422" s="1">
        <v>8.1610900000000056E-2</v>
      </c>
      <c r="N422" s="1">
        <v>8.1610900000000014E-2</v>
      </c>
      <c r="O422" s="1"/>
      <c r="P422" s="1">
        <v>8.1610900000000028E-2</v>
      </c>
      <c r="Q422" s="1">
        <v>1.3490751637495733E-16</v>
      </c>
      <c r="R422" s="1">
        <v>8.16109E-2</v>
      </c>
      <c r="S422" s="1">
        <v>6.3596013107845015E-17</v>
      </c>
      <c r="T422" s="1">
        <f t="shared" si="73"/>
        <v>1.0000000000000004</v>
      </c>
      <c r="U422" s="1">
        <f t="shared" si="74"/>
        <v>0.76941052015341138</v>
      </c>
      <c r="V422" s="1" t="s">
        <v>1243</v>
      </c>
      <c r="W422" s="1" t="s">
        <v>1687</v>
      </c>
      <c r="X422" s="1">
        <f>SUMPRODUCT((Model_rxn!A$2:A$1901=Normalized_Fluxes!A422)*(Model_rxn!T$2:T$1901))</f>
        <v>0</v>
      </c>
      <c r="Y422" s="1">
        <f>SUMPRODUCT((Model_rxn!A$2:A$1901=Normalized_Fluxes!A422)*(Model_rxn!D$2:D$1901))</f>
        <v>0</v>
      </c>
      <c r="Z422" s="1">
        <f>SUMPRODUCT((Model_rxn!A$2:A$1901=Normalized_Fluxes!A422)*(Model_rxn!U$2:U$1901))</f>
        <v>0</v>
      </c>
      <c r="AA422" s="1">
        <f>SUMPRODUCT((Model_rxn!A$2:A$1901=Normalized_Fluxes!A422)*(Model_rxn!S$2:S$1901))</f>
        <v>0</v>
      </c>
      <c r="AB422" s="1">
        <f>SUMPRODUCT((Model_rxn!A$2:A$1901=Normalized_Fluxes!A422)*(Model_rxn!V$2:V$1901))</f>
        <v>1</v>
      </c>
      <c r="AC422" s="1">
        <f>SUMPRODUCT((Model_rxn!A$2:A$1901=Normalized_Fluxes!A422)*(Model_rxn!Z$2:Z$1901))</f>
        <v>0</v>
      </c>
      <c r="AD422" s="1">
        <f>SUMPRODUCT((Model_rxn!A$2:A$1901=Normalized_Fluxes!A422)*(Model_rxn!AA$2:AA$1901))</f>
        <v>0</v>
      </c>
      <c r="AE422" s="1"/>
      <c r="AF422" s="75"/>
      <c r="AG422" s="1" t="s">
        <v>456</v>
      </c>
      <c r="AH422" s="1">
        <v>2.5324446219849301E-7</v>
      </c>
      <c r="AI422" s="1">
        <v>1.7083608304191399E-7</v>
      </c>
      <c r="AJ422" s="1">
        <v>2.00545685782786E-7</v>
      </c>
      <c r="AK422" s="1">
        <v>9.6578902002298393E-7</v>
      </c>
      <c r="AL422" s="1">
        <v>9.1479970907531797E-7</v>
      </c>
      <c r="AM422" s="1">
        <v>9.7702523728858697E-7</v>
      </c>
      <c r="AN422" s="1"/>
      <c r="AO422">
        <f t="shared" si="75"/>
        <v>5.2000000000000212E-7</v>
      </c>
      <c r="AP422">
        <f t="shared" si="76"/>
        <v>5.1999999999999756E-7</v>
      </c>
      <c r="AQ422">
        <f t="shared" si="77"/>
        <v>5.2E-7</v>
      </c>
      <c r="AR422">
        <f t="shared" si="78"/>
        <v>5.200000000000001E-7</v>
      </c>
      <c r="AS422">
        <f t="shared" si="79"/>
        <v>5.2E-7</v>
      </c>
      <c r="AT422">
        <f t="shared" si="80"/>
        <v>5.2000000000000053E-7</v>
      </c>
      <c r="AV422">
        <f t="shared" si="81"/>
        <v>5.2E-7</v>
      </c>
      <c r="AW422">
        <f t="shared" si="82"/>
        <v>2.2819345068233271E-21</v>
      </c>
      <c r="AX422">
        <f t="shared" si="83"/>
        <v>5.2000000000000021E-7</v>
      </c>
      <c r="AY422">
        <f t="shared" si="84"/>
        <v>2.8012981633912118E-22</v>
      </c>
      <c r="AZ422" t="s">
        <v>1500</v>
      </c>
      <c r="BA422" t="s">
        <v>1565</v>
      </c>
      <c r="BB422">
        <f>SUMPRODUCT((Model_rxn!A$2:A$1901=AG422)*(Model_rxn!V$2:V$1901))</f>
        <v>1</v>
      </c>
      <c r="BC422">
        <v>0</v>
      </c>
      <c r="BD422">
        <v>0</v>
      </c>
    </row>
    <row r="423" spans="1:57">
      <c r="A423" s="1" t="s">
        <v>432</v>
      </c>
      <c r="B423" s="1">
        <v>0.11513681053475</v>
      </c>
      <c r="C423" s="1">
        <v>0.32428757114394102</v>
      </c>
      <c r="D423" s="1">
        <v>1.73146385786822E-2</v>
      </c>
      <c r="E423" s="1">
        <v>0.36577022160054101</v>
      </c>
      <c r="F423" s="1">
        <v>3.9780763790664697E-2</v>
      </c>
      <c r="G423" s="1">
        <v>0.22298565744131299</v>
      </c>
      <c r="H423" s="1"/>
      <c r="I423" s="1">
        <v>7.0459599346995569E-2</v>
      </c>
      <c r="J423" s="1">
        <v>0.31115357902012925</v>
      </c>
      <c r="K423" s="1">
        <v>2.1250680996973758E-2</v>
      </c>
      <c r="L423" s="1">
        <v>0.12784673820272868</v>
      </c>
      <c r="M423" s="1">
        <v>2.4791070475725561E-2</v>
      </c>
      <c r="N423" s="1">
        <v>6.8914830841487834E-2</v>
      </c>
      <c r="O423" s="1"/>
      <c r="P423" s="1">
        <v>0.13428795312136618</v>
      </c>
      <c r="Q423" s="1">
        <v>0.15513370565327084</v>
      </c>
      <c r="R423" s="1">
        <v>7.385087983998069E-2</v>
      </c>
      <c r="S423" s="1">
        <v>5.1704845976477481E-2</v>
      </c>
      <c r="T423" s="1">
        <f t="shared" si="73"/>
        <v>1.8183663270138406</v>
      </c>
      <c r="U423" s="1">
        <f t="shared" si="74"/>
        <v>0.57704904291864556</v>
      </c>
      <c r="V423" s="1" t="s">
        <v>1548</v>
      </c>
      <c r="W423" s="1" t="s">
        <v>6794</v>
      </c>
      <c r="X423" s="1">
        <f>SUMPRODUCT((Model_rxn!A$2:A$1901=Normalized_Fluxes!A423)*(Model_rxn!T$2:T$1901))</f>
        <v>1</v>
      </c>
      <c r="Y423" s="1">
        <f>SUMPRODUCT((Model_rxn!A$2:A$1901=Normalized_Fluxes!A423)*(Model_rxn!D$2:D$1901))</f>
        <v>0</v>
      </c>
      <c r="Z423" s="1">
        <f>SUMPRODUCT((Model_rxn!A$2:A$1901=Normalized_Fluxes!A423)*(Model_rxn!U$2:U$1901))</f>
        <v>0</v>
      </c>
      <c r="AA423" s="1">
        <f>SUMPRODUCT((Model_rxn!A$2:A$1901=Normalized_Fluxes!A423)*(Model_rxn!S$2:S$1901))</f>
        <v>0</v>
      </c>
      <c r="AB423" s="1">
        <f>SUMPRODUCT((Model_rxn!A$2:A$1901=Normalized_Fluxes!A423)*(Model_rxn!V$2:V$1901))</f>
        <v>1</v>
      </c>
      <c r="AC423" s="1">
        <f>SUMPRODUCT((Model_rxn!A$2:A$1901=Normalized_Fluxes!A423)*(Model_rxn!Z$2:Z$1901))</f>
        <v>0</v>
      </c>
      <c r="AD423" s="1">
        <f>SUMPRODUCT((Model_rxn!A$2:A$1901=Normalized_Fluxes!A423)*(Model_rxn!AA$2:AA$1901))</f>
        <v>0</v>
      </c>
      <c r="AE423" s="1"/>
      <c r="AF423" s="75"/>
      <c r="AG423" s="1" t="s">
        <v>457</v>
      </c>
      <c r="AH423" s="1">
        <v>0.187786374220686</v>
      </c>
      <c r="AI423" s="1">
        <v>0.12802914312866201</v>
      </c>
      <c r="AJ423" s="1">
        <v>0.12334826745307</v>
      </c>
      <c r="AK423" s="1">
        <v>0.64481779460482702</v>
      </c>
      <c r="AL423" s="1">
        <v>0.46393419640139799</v>
      </c>
      <c r="AM423" s="1">
        <v>0.42206684856753002</v>
      </c>
      <c r="AN423" s="1"/>
      <c r="AO423">
        <f t="shared" si="75"/>
        <v>0.3855915100651634</v>
      </c>
      <c r="AP423">
        <f t="shared" si="76"/>
        <v>0.38970194844943828</v>
      </c>
      <c r="AQ423">
        <f t="shared" si="77"/>
        <v>0.31983285417103696</v>
      </c>
      <c r="AR423">
        <f t="shared" si="78"/>
        <v>0.34718271407406393</v>
      </c>
      <c r="AS423">
        <f t="shared" si="79"/>
        <v>0.26371431881256152</v>
      </c>
      <c r="AT423">
        <f t="shared" si="80"/>
        <v>0.22463571346856506</v>
      </c>
      <c r="AV423">
        <f t="shared" si="81"/>
        <v>0.36504210422854616</v>
      </c>
      <c r="AW423">
        <f t="shared" si="82"/>
        <v>3.9206264091335333E-2</v>
      </c>
      <c r="AX423">
        <f t="shared" si="83"/>
        <v>0.27851091545173018</v>
      </c>
      <c r="AY423">
        <f t="shared" si="84"/>
        <v>6.259909179395276E-2</v>
      </c>
      <c r="AZ423" t="s">
        <v>1243</v>
      </c>
      <c r="BA423" t="s">
        <v>3670</v>
      </c>
      <c r="BB423">
        <f>SUMPRODUCT((Model_rxn!A$2:A$1901=AG423)*(Model_rxn!V$2:V$1901))</f>
        <v>1</v>
      </c>
      <c r="BC423">
        <v>0</v>
      </c>
      <c r="BD423">
        <v>0</v>
      </c>
    </row>
    <row r="424" spans="1:57">
      <c r="A424" s="1" t="s">
        <v>433</v>
      </c>
      <c r="B424" s="1">
        <v>0.49866911728715801</v>
      </c>
      <c r="C424" s="1">
        <v>0.53184271803556304</v>
      </c>
      <c r="D424" s="1">
        <v>0.40698082767706301</v>
      </c>
      <c r="E424" s="1">
        <v>0.100951986754966</v>
      </c>
      <c r="F424" s="1">
        <v>0.12763474748642101</v>
      </c>
      <c r="G424" s="1">
        <v>0.17285988074957401</v>
      </c>
      <c r="H424" s="1"/>
      <c r="I424" s="1">
        <v>0.3051676179632275</v>
      </c>
      <c r="J424" s="1">
        <v>0.5103025213356247</v>
      </c>
      <c r="K424" s="1">
        <v>0.49949756106938348</v>
      </c>
      <c r="L424" s="1">
        <v>3.5285491982457166E-2</v>
      </c>
      <c r="M424" s="1">
        <v>7.9541007224950236E-2</v>
      </c>
      <c r="N424" s="1">
        <v>5.3423209267492472E-2</v>
      </c>
      <c r="O424" s="1"/>
      <c r="P424" s="1">
        <v>0.43832256678941189</v>
      </c>
      <c r="Q424" s="1">
        <v>0.11544205078422104</v>
      </c>
      <c r="R424" s="1">
        <v>5.6083236158299958E-2</v>
      </c>
      <c r="S424" s="1">
        <v>2.2247347361865399E-2</v>
      </c>
      <c r="T424" s="1">
        <f t="shared" si="73"/>
        <v>7.8155719393974907</v>
      </c>
      <c r="U424" s="1">
        <f t="shared" si="74"/>
        <v>2.5571184475480336E-2</v>
      </c>
      <c r="V424" s="1" t="s">
        <v>1552</v>
      </c>
      <c r="W424" s="1" t="s">
        <v>2318</v>
      </c>
      <c r="X424" s="1">
        <f>SUMPRODUCT((Model_rxn!A$2:A$1901=Normalized_Fluxes!A424)*(Model_rxn!T$2:T$1901))</f>
        <v>0</v>
      </c>
      <c r="Y424" s="1">
        <f>SUMPRODUCT((Model_rxn!A$2:A$1901=Normalized_Fluxes!A424)*(Model_rxn!D$2:D$1901))</f>
        <v>1</v>
      </c>
      <c r="Z424" s="1">
        <f>SUMPRODUCT((Model_rxn!A$2:A$1901=Normalized_Fluxes!A424)*(Model_rxn!U$2:U$1901))</f>
        <v>1</v>
      </c>
      <c r="AA424" s="1">
        <f>SUMPRODUCT((Model_rxn!A$2:A$1901=Normalized_Fluxes!A424)*(Model_rxn!S$2:S$1901))</f>
        <v>1</v>
      </c>
      <c r="AB424" s="1">
        <f>SUMPRODUCT((Model_rxn!A$2:A$1901=Normalized_Fluxes!A424)*(Model_rxn!V$2:V$1901))</f>
        <v>0</v>
      </c>
      <c r="AC424" s="1">
        <f>SUMPRODUCT((Model_rxn!A$2:A$1901=Normalized_Fluxes!A424)*(Model_rxn!Z$2:Z$1901))</f>
        <v>0</v>
      </c>
      <c r="AD424" s="1">
        <f>SUMPRODUCT((Model_rxn!A$2:A$1901=Normalized_Fluxes!A424)*(Model_rxn!AA$2:AA$1901))</f>
        <v>0</v>
      </c>
      <c r="AE424" s="1"/>
      <c r="AF424" s="75"/>
      <c r="AG424" s="1" t="s">
        <v>458</v>
      </c>
      <c r="AH424" s="1">
        <v>0</v>
      </c>
      <c r="AI424" s="1">
        <v>0</v>
      </c>
      <c r="AJ424" s="1">
        <v>0</v>
      </c>
      <c r="AK424" s="1">
        <v>0</v>
      </c>
      <c r="AL424" s="1">
        <v>0</v>
      </c>
      <c r="AM424" s="1">
        <v>0</v>
      </c>
      <c r="AN424" s="1"/>
      <c r="AO424">
        <f t="shared" si="75"/>
        <v>0</v>
      </c>
      <c r="AP424">
        <f t="shared" si="76"/>
        <v>0</v>
      </c>
      <c r="AQ424">
        <f t="shared" si="77"/>
        <v>0</v>
      </c>
      <c r="AR424">
        <f t="shared" si="78"/>
        <v>0</v>
      </c>
      <c r="AS424">
        <f t="shared" si="79"/>
        <v>0</v>
      </c>
      <c r="AT424">
        <f t="shared" si="80"/>
        <v>0</v>
      </c>
      <c r="AV424">
        <f t="shared" si="81"/>
        <v>0</v>
      </c>
      <c r="AW424">
        <f t="shared" si="82"/>
        <v>0</v>
      </c>
      <c r="AX424">
        <f t="shared" si="83"/>
        <v>0</v>
      </c>
      <c r="AY424">
        <f t="shared" si="84"/>
        <v>0</v>
      </c>
      <c r="AZ424" t="s">
        <v>1137</v>
      </c>
      <c r="BA424" t="s">
        <v>1949</v>
      </c>
      <c r="BB424">
        <f>SUMPRODUCT((Model_rxn!A$2:A$1901=AG424)*(Model_rxn!V$2:V$1901))</f>
        <v>1</v>
      </c>
      <c r="BC424">
        <v>0</v>
      </c>
      <c r="BD424">
        <v>0</v>
      </c>
    </row>
    <row r="425" spans="1:57">
      <c r="A425" s="1" t="s">
        <v>459</v>
      </c>
      <c r="B425" s="1">
        <v>1.45462440295267</v>
      </c>
      <c r="C425" s="1">
        <v>1.02138018628281</v>
      </c>
      <c r="D425" s="1">
        <v>1.1727264800767201</v>
      </c>
      <c r="E425" s="1">
        <v>0.103476821192052</v>
      </c>
      <c r="F425" s="1">
        <v>2.6520509193776499E-2</v>
      </c>
      <c r="G425" s="1">
        <v>4.2589437819420699E-2</v>
      </c>
      <c r="H425" s="1"/>
      <c r="I425" s="1">
        <v>0.89017797311203162</v>
      </c>
      <c r="J425" s="1">
        <v>0.98001320057091723</v>
      </c>
      <c r="K425" s="1">
        <v>1.4393159990932376</v>
      </c>
      <c r="L425" s="1">
        <v>3.6167990961928187E-2</v>
      </c>
      <c r="M425" s="1">
        <v>1.6527380317150397E-2</v>
      </c>
      <c r="N425" s="1">
        <v>1.3162478415150575E-2</v>
      </c>
      <c r="O425" s="1"/>
      <c r="P425" s="1">
        <v>1.1031690575920621</v>
      </c>
      <c r="Q425" s="1">
        <v>0.29455672922816384</v>
      </c>
      <c r="R425" s="1">
        <v>2.1952616564743052E-2</v>
      </c>
      <c r="S425" s="1">
        <v>1.2425308573296304E-2</v>
      </c>
      <c r="T425" s="1">
        <f t="shared" si="73"/>
        <v>50.252281059006158</v>
      </c>
      <c r="U425" s="1">
        <f t="shared" si="74"/>
        <v>2.3689826837523222E-2</v>
      </c>
      <c r="V425" s="1" t="s">
        <v>1552</v>
      </c>
      <c r="W425" s="1" t="s">
        <v>3322</v>
      </c>
      <c r="X425" s="1">
        <f>SUMPRODUCT((Model_rxn!A$2:A$1901=Normalized_Fluxes!A425)*(Model_rxn!T$2:T$1901))</f>
        <v>0</v>
      </c>
      <c r="Y425" s="1">
        <f>SUMPRODUCT((Model_rxn!A$2:A$1901=Normalized_Fluxes!A425)*(Model_rxn!D$2:D$1901))</f>
        <v>1</v>
      </c>
      <c r="Z425" s="1">
        <f>SUMPRODUCT((Model_rxn!A$2:A$1901=Normalized_Fluxes!A425)*(Model_rxn!U$2:U$1901))</f>
        <v>1</v>
      </c>
      <c r="AA425" s="1">
        <f>SUMPRODUCT((Model_rxn!A$2:A$1901=Normalized_Fluxes!A425)*(Model_rxn!S$2:S$1901))</f>
        <v>1</v>
      </c>
      <c r="AB425" s="1">
        <f>SUMPRODUCT((Model_rxn!A$2:A$1901=Normalized_Fluxes!A425)*(Model_rxn!V$2:V$1901))</f>
        <v>0</v>
      </c>
      <c r="AC425" s="1">
        <f>SUMPRODUCT((Model_rxn!A$2:A$1901=Normalized_Fluxes!A425)*(Model_rxn!Z$2:Z$1901))</f>
        <v>0</v>
      </c>
      <c r="AD425" s="1">
        <f>SUMPRODUCT((Model_rxn!A$2:A$1901=Normalized_Fluxes!A425)*(Model_rxn!AA$2:AA$1901))</f>
        <v>0</v>
      </c>
      <c r="AE425" s="1"/>
      <c r="AF425" s="75"/>
      <c r="AG425" s="1" t="s">
        <v>460</v>
      </c>
      <c r="AH425" s="1">
        <v>0</v>
      </c>
      <c r="AI425" s="1">
        <v>0</v>
      </c>
      <c r="AJ425" s="1">
        <v>0</v>
      </c>
      <c r="AK425" s="1">
        <v>0</v>
      </c>
      <c r="AL425" s="1">
        <v>0</v>
      </c>
      <c r="AM425" s="1">
        <v>0</v>
      </c>
      <c r="AN425" s="1"/>
      <c r="AO425">
        <f t="shared" si="75"/>
        <v>0</v>
      </c>
      <c r="AP425">
        <f t="shared" si="76"/>
        <v>0</v>
      </c>
      <c r="AQ425">
        <f t="shared" si="77"/>
        <v>0</v>
      </c>
      <c r="AR425">
        <f t="shared" si="78"/>
        <v>0</v>
      </c>
      <c r="AS425">
        <f t="shared" si="79"/>
        <v>0</v>
      </c>
      <c r="AT425">
        <f t="shared" si="80"/>
        <v>0</v>
      </c>
      <c r="AV425">
        <f t="shared" si="81"/>
        <v>0</v>
      </c>
      <c r="AW425">
        <f t="shared" si="82"/>
        <v>0</v>
      </c>
      <c r="AX425">
        <f t="shared" si="83"/>
        <v>0</v>
      </c>
      <c r="AY425">
        <f t="shared" si="84"/>
        <v>0</v>
      </c>
      <c r="AZ425" t="s">
        <v>1552</v>
      </c>
      <c r="BA425" t="s">
        <v>2678</v>
      </c>
      <c r="BB425">
        <f>SUMPRODUCT((Model_rxn!A$2:A$1901=AG425)*(Model_rxn!V$2:V$1901))</f>
        <v>0</v>
      </c>
      <c r="BC425">
        <v>0</v>
      </c>
      <c r="BD425">
        <v>1</v>
      </c>
    </row>
    <row r="426" spans="1:57">
      <c r="A426" s="1" t="s">
        <v>434</v>
      </c>
      <c r="B426" s="1">
        <v>7.1516218664587098E-3</v>
      </c>
      <c r="C426" s="1">
        <v>1.0529836813343201E-2</v>
      </c>
      <c r="D426" s="1">
        <v>8.6766163016958192E-3</v>
      </c>
      <c r="E426" s="1">
        <v>5.8372104249428897E-3</v>
      </c>
      <c r="F426" s="1">
        <v>1.77356764068008E-2</v>
      </c>
      <c r="G426" s="1">
        <v>7.4853758828400899E-3</v>
      </c>
      <c r="H426" s="1"/>
      <c r="I426" s="1">
        <v>4.3765361316814369E-3</v>
      </c>
      <c r="J426" s="1">
        <v>1.0103367204028182E-2</v>
      </c>
      <c r="K426" s="1">
        <v>1.0649024195485886E-2</v>
      </c>
      <c r="L426" s="1">
        <v>2.0402653604943122E-3</v>
      </c>
      <c r="M426" s="1">
        <v>1.1052739109017369E-2</v>
      </c>
      <c r="N426" s="1">
        <v>2.3133927924787879E-3</v>
      </c>
      <c r="O426" s="1"/>
      <c r="P426" s="1">
        <v>8.3763091770651683E-3</v>
      </c>
      <c r="Q426" s="1">
        <v>3.4746328869414891E-3</v>
      </c>
      <c r="R426" s="1">
        <v>5.135465753996823E-3</v>
      </c>
      <c r="S426" s="1">
        <v>5.1263283758507597E-3</v>
      </c>
      <c r="T426" s="1">
        <f t="shared" si="73"/>
        <v>1.6310709832980712</v>
      </c>
      <c r="U426" s="1">
        <f t="shared" si="74"/>
        <v>0.42248065836089616</v>
      </c>
      <c r="V426" s="1" t="s">
        <v>1243</v>
      </c>
      <c r="W426" s="1" t="s">
        <v>6235</v>
      </c>
      <c r="X426" s="1">
        <f>SUMPRODUCT((Model_rxn!A$2:A$1901=Normalized_Fluxes!A426)*(Model_rxn!T$2:T$1901))</f>
        <v>0</v>
      </c>
      <c r="Y426" s="1">
        <f>SUMPRODUCT((Model_rxn!A$2:A$1901=Normalized_Fluxes!A426)*(Model_rxn!D$2:D$1901))</f>
        <v>0</v>
      </c>
      <c r="Z426" s="1">
        <f>SUMPRODUCT((Model_rxn!A$2:A$1901=Normalized_Fluxes!A426)*(Model_rxn!U$2:U$1901))</f>
        <v>0</v>
      </c>
      <c r="AA426" s="1">
        <f>SUMPRODUCT((Model_rxn!A$2:A$1901=Normalized_Fluxes!A426)*(Model_rxn!S$2:S$1901))</f>
        <v>0</v>
      </c>
      <c r="AB426" s="1">
        <f>SUMPRODUCT((Model_rxn!A$2:A$1901=Normalized_Fluxes!A426)*(Model_rxn!V$2:V$1901))</f>
        <v>1</v>
      </c>
      <c r="AC426" s="1">
        <f>SUMPRODUCT((Model_rxn!A$2:A$1901=Normalized_Fluxes!A426)*(Model_rxn!Z$2:Z$1901))</f>
        <v>1</v>
      </c>
      <c r="AD426" s="1">
        <f>SUMPRODUCT((Model_rxn!A$2:A$1901=Normalized_Fluxes!A426)*(Model_rxn!AA$2:AA$1901))</f>
        <v>0</v>
      </c>
      <c r="AE426" s="1"/>
      <c r="AF426" s="75"/>
      <c r="AG426" s="1" t="s">
        <v>461</v>
      </c>
      <c r="AH426" s="1">
        <v>0.20792184706078801</v>
      </c>
      <c r="AI426" s="1">
        <v>0.16168628899322299</v>
      </c>
      <c r="AJ426" s="1">
        <v>0.19707366869261</v>
      </c>
      <c r="AK426" s="1">
        <v>0.69214387127431098</v>
      </c>
      <c r="AL426" s="1">
        <v>0.73354007634043195</v>
      </c>
      <c r="AM426" s="1">
        <v>0.417803547068615</v>
      </c>
      <c r="AN426" s="1"/>
      <c r="AO426">
        <f t="shared" si="75"/>
        <v>0.42693672166803881</v>
      </c>
      <c r="AP426">
        <f t="shared" si="76"/>
        <v>0.49214936785835584</v>
      </c>
      <c r="AQ426">
        <f t="shared" si="77"/>
        <v>0.51099731874139132</v>
      </c>
      <c r="AR426">
        <f t="shared" si="78"/>
        <v>0.37266401419025913</v>
      </c>
      <c r="AS426">
        <f t="shared" si="79"/>
        <v>0.41696650743645958</v>
      </c>
      <c r="AT426">
        <f t="shared" si="80"/>
        <v>0.22236666585871198</v>
      </c>
      <c r="AV426">
        <f t="shared" si="81"/>
        <v>0.47669446942259536</v>
      </c>
      <c r="AW426">
        <f t="shared" si="82"/>
        <v>4.4109935494476574E-2</v>
      </c>
      <c r="AX426">
        <f t="shared" si="83"/>
        <v>0.33733239582847691</v>
      </c>
      <c r="AY426">
        <f t="shared" si="84"/>
        <v>0.10199763246060219</v>
      </c>
      <c r="AZ426" t="s">
        <v>1137</v>
      </c>
      <c r="BA426" t="s">
        <v>1136</v>
      </c>
      <c r="BB426">
        <f>SUMPRODUCT((Model_rxn!A$2:A$1901=AG426)*(Model_rxn!V$2:V$1901))</f>
        <v>1</v>
      </c>
      <c r="BC426">
        <v>0</v>
      </c>
      <c r="BD426">
        <v>0</v>
      </c>
    </row>
    <row r="427" spans="1:57">
      <c r="A427" s="1" t="s">
        <v>435</v>
      </c>
      <c r="B427" s="1">
        <v>1.7766681140541301</v>
      </c>
      <c r="C427" s="1">
        <v>1.0055038103302201</v>
      </c>
      <c r="D427" s="1">
        <v>0.78472403871305196</v>
      </c>
      <c r="E427" s="1">
        <v>5.3549254966887396</v>
      </c>
      <c r="F427" s="1">
        <v>9.6976661951909406</v>
      </c>
      <c r="G427" s="1">
        <v>5.56324531516184</v>
      </c>
      <c r="H427" s="1"/>
      <c r="I427" s="1">
        <v>1.0872571761144456</v>
      </c>
      <c r="J427" s="1">
        <v>0.96477983475892681</v>
      </c>
      <c r="K427" s="1">
        <v>0.96311107746016511</v>
      </c>
      <c r="L427" s="1">
        <v>1.871693532279801</v>
      </c>
      <c r="M427" s="1">
        <v>6.0435120693046613</v>
      </c>
      <c r="N427" s="1">
        <v>1.7193487429790473</v>
      </c>
      <c r="O427" s="1"/>
      <c r="P427" s="1">
        <v>1.0050493627778458</v>
      </c>
      <c r="Q427" s="1">
        <v>7.1198943938231743E-2</v>
      </c>
      <c r="R427" s="1">
        <v>3.2115181148545031</v>
      </c>
      <c r="S427" s="1">
        <v>2.453761307103536</v>
      </c>
      <c r="T427" s="1">
        <f t="shared" si="73"/>
        <v>0.31295148488470514</v>
      </c>
      <c r="U427" s="1">
        <f t="shared" si="74"/>
        <v>0.25959812095823948</v>
      </c>
      <c r="V427" s="1" t="s">
        <v>1137</v>
      </c>
      <c r="W427" s="1" t="s">
        <v>1885</v>
      </c>
      <c r="X427" s="1">
        <f>SUMPRODUCT((Model_rxn!A$2:A$1901=Normalized_Fluxes!A427)*(Model_rxn!T$2:T$1901))</f>
        <v>0</v>
      </c>
      <c r="Y427" s="1">
        <f>SUMPRODUCT((Model_rxn!A$2:A$1901=Normalized_Fluxes!A427)*(Model_rxn!D$2:D$1901))</f>
        <v>0</v>
      </c>
      <c r="Z427" s="1">
        <f>SUMPRODUCT((Model_rxn!A$2:A$1901=Normalized_Fluxes!A427)*(Model_rxn!U$2:U$1901))</f>
        <v>0</v>
      </c>
      <c r="AA427" s="1">
        <f>SUMPRODUCT((Model_rxn!A$2:A$1901=Normalized_Fluxes!A427)*(Model_rxn!S$2:S$1901))</f>
        <v>0</v>
      </c>
      <c r="AB427" s="1">
        <f>SUMPRODUCT((Model_rxn!A$2:A$1901=Normalized_Fluxes!A427)*(Model_rxn!V$2:V$1901))</f>
        <v>0</v>
      </c>
      <c r="AC427" s="1">
        <f>SUMPRODUCT((Model_rxn!A$2:A$1901=Normalized_Fluxes!A427)*(Model_rxn!Z$2:Z$1901))</f>
        <v>0</v>
      </c>
      <c r="AD427" s="1">
        <f>SUMPRODUCT((Model_rxn!A$2:A$1901=Normalized_Fluxes!A427)*(Model_rxn!AA$2:AA$1901))</f>
        <v>0</v>
      </c>
      <c r="AE427" s="1"/>
      <c r="AF427" s="75"/>
      <c r="AG427" s="1" t="s">
        <v>462</v>
      </c>
      <c r="AH427" s="1">
        <v>0</v>
      </c>
      <c r="AI427" s="1">
        <v>0</v>
      </c>
      <c r="AJ427" s="1">
        <v>0</v>
      </c>
      <c r="AK427" s="1">
        <v>0</v>
      </c>
      <c r="AL427" s="1">
        <v>0</v>
      </c>
      <c r="AM427" s="1">
        <v>0</v>
      </c>
      <c r="AN427" s="1"/>
      <c r="AO427">
        <f t="shared" si="75"/>
        <v>0</v>
      </c>
      <c r="AP427">
        <f t="shared" si="76"/>
        <v>0</v>
      </c>
      <c r="AQ427">
        <f t="shared" si="77"/>
        <v>0</v>
      </c>
      <c r="AR427">
        <f t="shared" si="78"/>
        <v>0</v>
      </c>
      <c r="AS427">
        <f t="shared" si="79"/>
        <v>0</v>
      </c>
      <c r="AT427">
        <f t="shared" si="80"/>
        <v>0</v>
      </c>
      <c r="AV427">
        <f t="shared" si="81"/>
        <v>0</v>
      </c>
      <c r="AW427">
        <f t="shared" si="82"/>
        <v>0</v>
      </c>
      <c r="AX427">
        <f t="shared" si="83"/>
        <v>0</v>
      </c>
      <c r="AY427">
        <f t="shared" si="84"/>
        <v>0</v>
      </c>
      <c r="AZ427" t="s">
        <v>1552</v>
      </c>
      <c r="BA427" t="s">
        <v>2156</v>
      </c>
      <c r="BB427">
        <f>SUMPRODUCT((Model_rxn!A$2:A$1901=AG427)*(Model_rxn!V$2:V$1901))</f>
        <v>0</v>
      </c>
      <c r="BC427">
        <v>0</v>
      </c>
      <c r="BD427">
        <v>1</v>
      </c>
    </row>
    <row r="428" spans="1:57">
      <c r="A428" s="1" t="s">
        <v>436</v>
      </c>
      <c r="B428" s="1">
        <v>5.5452689222875003E-2</v>
      </c>
      <c r="C428" s="1">
        <v>3.6684092090581502E-2</v>
      </c>
      <c r="D428" s="1">
        <v>2.95082101656589E-2</v>
      </c>
      <c r="E428" s="1">
        <v>8.8841831020545201E-2</v>
      </c>
      <c r="F428" s="1">
        <v>5.1727137339184902E-2</v>
      </c>
      <c r="G428" s="1">
        <v>0.101083054280024</v>
      </c>
      <c r="H428" s="1"/>
      <c r="I428" s="1">
        <v>3.3935057321897832E-2</v>
      </c>
      <c r="J428" s="1">
        <v>3.5198347278076733E-2</v>
      </c>
      <c r="K428" s="1">
        <v>3.6216150754317458E-2</v>
      </c>
      <c r="L428" s="1">
        <v>3.1052659952014807E-2</v>
      </c>
      <c r="M428" s="1">
        <v>3.2235959923529692E-2</v>
      </c>
      <c r="N428" s="1">
        <v>3.1240222651908373E-2</v>
      </c>
      <c r="O428" s="1"/>
      <c r="P428" s="1">
        <v>3.5116518451430677E-2</v>
      </c>
      <c r="Q428" s="1">
        <v>1.1427461570750043E-3</v>
      </c>
      <c r="R428" s="1">
        <v>3.1509614175817623E-2</v>
      </c>
      <c r="S428" s="1">
        <v>6.3598628170141627E-4</v>
      </c>
      <c r="T428" s="1">
        <f t="shared" si="73"/>
        <v>1.1144699600409964</v>
      </c>
      <c r="U428" s="1">
        <f t="shared" si="74"/>
        <v>1.5814306642489531E-2</v>
      </c>
      <c r="V428" s="1" t="s">
        <v>1243</v>
      </c>
      <c r="W428" s="1" t="s">
        <v>4072</v>
      </c>
      <c r="X428" s="1">
        <f>SUMPRODUCT((Model_rxn!A$2:A$1901=Normalized_Fluxes!A428)*(Model_rxn!T$2:T$1901))</f>
        <v>0</v>
      </c>
      <c r="Y428" s="1">
        <f>SUMPRODUCT((Model_rxn!A$2:A$1901=Normalized_Fluxes!A428)*(Model_rxn!D$2:D$1901))</f>
        <v>0</v>
      </c>
      <c r="Z428" s="1">
        <f>SUMPRODUCT((Model_rxn!A$2:A$1901=Normalized_Fluxes!A428)*(Model_rxn!U$2:U$1901))</f>
        <v>0</v>
      </c>
      <c r="AA428" s="1">
        <f>SUMPRODUCT((Model_rxn!A$2:A$1901=Normalized_Fluxes!A428)*(Model_rxn!S$2:S$1901))</f>
        <v>0</v>
      </c>
      <c r="AB428" s="1">
        <f>SUMPRODUCT((Model_rxn!A$2:A$1901=Normalized_Fluxes!A428)*(Model_rxn!V$2:V$1901))</f>
        <v>1</v>
      </c>
      <c r="AC428" s="1">
        <f>SUMPRODUCT((Model_rxn!A$2:A$1901=Normalized_Fluxes!A428)*(Model_rxn!Z$2:Z$1901))</f>
        <v>0</v>
      </c>
      <c r="AD428" s="1">
        <f>SUMPRODUCT((Model_rxn!A$2:A$1901=Normalized_Fluxes!A428)*(Model_rxn!AA$2:AA$1901))</f>
        <v>0</v>
      </c>
      <c r="AE428" s="1"/>
      <c r="AF428" s="75"/>
      <c r="AG428" s="1" t="s">
        <v>463</v>
      </c>
      <c r="AH428" s="1">
        <v>2.7563005991396401E-2</v>
      </c>
      <c r="AI428" s="1">
        <v>1.45187688031001E-2</v>
      </c>
      <c r="AJ428" s="1">
        <v>2.1266942669171798E-2</v>
      </c>
      <c r="AK428" s="1">
        <v>0.108935548865702</v>
      </c>
      <c r="AL428" s="1">
        <v>7.7528625944978502E-2</v>
      </c>
      <c r="AM428" s="1">
        <v>6.39495225186692E-2</v>
      </c>
      <c r="AN428" s="1"/>
      <c r="AO428">
        <f t="shared" si="75"/>
        <v>5.6596550981210268E-2</v>
      </c>
      <c r="AP428">
        <f t="shared" si="76"/>
        <v>4.4193004447191118E-2</v>
      </c>
      <c r="AQ428">
        <f t="shared" si="77"/>
        <v>5.5143595559304606E-2</v>
      </c>
      <c r="AR428">
        <f t="shared" si="78"/>
        <v>5.8653064215636833E-2</v>
      </c>
      <c r="AS428">
        <f t="shared" si="79"/>
        <v>4.406963086175357E-2</v>
      </c>
      <c r="AT428">
        <f t="shared" si="80"/>
        <v>3.4035714166394407E-2</v>
      </c>
      <c r="AV428">
        <f t="shared" si="81"/>
        <v>5.1977716995902E-2</v>
      </c>
      <c r="AW428">
        <f t="shared" si="82"/>
        <v>6.7807877097025935E-3</v>
      </c>
      <c r="AX428">
        <f t="shared" si="83"/>
        <v>4.5586136414594934E-2</v>
      </c>
      <c r="AY428">
        <f t="shared" si="84"/>
        <v>1.2378542833491478E-2</v>
      </c>
      <c r="AZ428" t="s">
        <v>1552</v>
      </c>
      <c r="BA428" t="s">
        <v>2114</v>
      </c>
      <c r="BB428">
        <f>SUMPRODUCT((Model_rxn!A$2:A$1901=AG428)*(Model_rxn!V$2:V$1901))</f>
        <v>0</v>
      </c>
      <c r="BC428">
        <v>0</v>
      </c>
      <c r="BD428">
        <v>1</v>
      </c>
    </row>
    <row r="429" spans="1:57">
      <c r="A429" s="1" t="s">
        <v>437</v>
      </c>
      <c r="B429" s="1">
        <v>0.14582428716167301</v>
      </c>
      <c r="C429" s="1">
        <v>9.1024555461473297E-2</v>
      </c>
      <c r="D429" s="1">
        <v>5.88543029034789E-2</v>
      </c>
      <c r="E429" s="1">
        <v>0.27731788079470199</v>
      </c>
      <c r="F429" s="1">
        <v>0.21570014144271499</v>
      </c>
      <c r="G429" s="1">
        <v>0.242404883588903</v>
      </c>
      <c r="H429" s="1"/>
      <c r="I429" s="1">
        <v>8.9239234617947374E-2</v>
      </c>
      <c r="J429" s="1">
        <v>8.7337963988703568E-2</v>
      </c>
      <c r="K429" s="1">
        <v>7.2233330809512386E-2</v>
      </c>
      <c r="L429" s="1">
        <v>9.6930215777968468E-2</v>
      </c>
      <c r="M429" s="1">
        <v>0.13442269324615624</v>
      </c>
      <c r="N429" s="1">
        <v>7.491643964624238E-2</v>
      </c>
      <c r="O429" s="1"/>
      <c r="P429" s="1">
        <v>8.2936843138721114E-2</v>
      </c>
      <c r="Q429" s="1">
        <v>9.3181323041448948E-3</v>
      </c>
      <c r="R429" s="1">
        <v>0.10208978289012237</v>
      </c>
      <c r="S429" s="1">
        <v>3.0086781216390204E-2</v>
      </c>
      <c r="T429" s="1">
        <f t="shared" si="73"/>
        <v>0.81239121869800368</v>
      </c>
      <c r="U429" s="1">
        <f t="shared" si="74"/>
        <v>0.38725788723058291</v>
      </c>
      <c r="V429" s="1" t="s">
        <v>1137</v>
      </c>
      <c r="W429" s="1" t="s">
        <v>4554</v>
      </c>
      <c r="X429" s="1">
        <f>SUMPRODUCT((Model_rxn!A$2:A$1901=Normalized_Fluxes!A429)*(Model_rxn!T$2:T$1901))</f>
        <v>0</v>
      </c>
      <c r="Y429" s="1">
        <f>SUMPRODUCT((Model_rxn!A$2:A$1901=Normalized_Fluxes!A429)*(Model_rxn!D$2:D$1901))</f>
        <v>0</v>
      </c>
      <c r="Z429" s="1">
        <f>SUMPRODUCT((Model_rxn!A$2:A$1901=Normalized_Fluxes!A429)*(Model_rxn!U$2:U$1901))</f>
        <v>0</v>
      </c>
      <c r="AA429" s="1">
        <f>SUMPRODUCT((Model_rxn!A$2:A$1901=Normalized_Fluxes!A429)*(Model_rxn!S$2:S$1901))</f>
        <v>0</v>
      </c>
      <c r="AB429" s="1">
        <f>SUMPRODUCT((Model_rxn!A$2:A$1901=Normalized_Fluxes!A429)*(Model_rxn!V$2:V$1901))</f>
        <v>0</v>
      </c>
      <c r="AC429" s="1">
        <f>SUMPRODUCT((Model_rxn!A$2:A$1901=Normalized_Fluxes!A429)*(Model_rxn!Z$2:Z$1901))</f>
        <v>0</v>
      </c>
      <c r="AD429" s="1">
        <f>SUMPRODUCT((Model_rxn!A$2:A$1901=Normalized_Fluxes!A429)*(Model_rxn!AA$2:AA$1901))</f>
        <v>0</v>
      </c>
      <c r="AE429" s="1"/>
      <c r="AF429" s="75"/>
      <c r="AG429" s="1" t="s">
        <v>464</v>
      </c>
      <c r="AH429" s="1">
        <v>0</v>
      </c>
      <c r="AI429" s="1">
        <v>0</v>
      </c>
      <c r="AJ429" s="1">
        <v>0</v>
      </c>
      <c r="AK429" s="1">
        <v>0</v>
      </c>
      <c r="AL429" s="1">
        <v>0</v>
      </c>
      <c r="AM429" s="1">
        <v>0</v>
      </c>
      <c r="AN429" s="1"/>
      <c r="AO429">
        <f t="shared" si="75"/>
        <v>0</v>
      </c>
      <c r="AP429">
        <f t="shared" si="76"/>
        <v>0</v>
      </c>
      <c r="AQ429">
        <f t="shared" si="77"/>
        <v>0</v>
      </c>
      <c r="AR429">
        <f t="shared" si="78"/>
        <v>0</v>
      </c>
      <c r="AS429">
        <f t="shared" si="79"/>
        <v>0</v>
      </c>
      <c r="AT429">
        <f t="shared" si="80"/>
        <v>0</v>
      </c>
      <c r="AV429">
        <f t="shared" si="81"/>
        <v>0</v>
      </c>
      <c r="AW429">
        <f t="shared" si="82"/>
        <v>0</v>
      </c>
      <c r="AX429">
        <f t="shared" si="83"/>
        <v>0</v>
      </c>
      <c r="AY429">
        <f t="shared" si="84"/>
        <v>0</v>
      </c>
      <c r="AZ429" t="s">
        <v>1137</v>
      </c>
      <c r="BA429" t="s">
        <v>5514</v>
      </c>
      <c r="BB429">
        <f>SUMPRODUCT((Model_rxn!A$2:A$1901=AG429)*(Model_rxn!V$2:V$1901))</f>
        <v>0</v>
      </c>
      <c r="BC429">
        <v>0</v>
      </c>
      <c r="BD429">
        <v>0</v>
      </c>
      <c r="BE429">
        <v>1</v>
      </c>
    </row>
    <row r="430" spans="1:57">
      <c r="A430" s="1" t="s">
        <v>438</v>
      </c>
      <c r="B430" s="1">
        <v>0</v>
      </c>
      <c r="C430" s="1">
        <v>4.0271019181134099E-5</v>
      </c>
      <c r="D430" s="1">
        <v>3.1483173839557099E-5</v>
      </c>
      <c r="E430" s="1">
        <v>1.10549270175397E-4</v>
      </c>
      <c r="F430" s="1">
        <v>0</v>
      </c>
      <c r="G430" s="1">
        <v>0</v>
      </c>
      <c r="H430" s="1"/>
      <c r="I430" s="1">
        <v>0</v>
      </c>
      <c r="J430" s="1">
        <v>3.8639999999988497E-5</v>
      </c>
      <c r="K430" s="1">
        <v>3.8640072156078316E-5</v>
      </c>
      <c r="L430" s="1">
        <v>3.8640006123986222E-5</v>
      </c>
      <c r="M430" s="1">
        <v>0</v>
      </c>
      <c r="N430" s="1">
        <v>0</v>
      </c>
      <c r="O430" s="1"/>
      <c r="P430" s="1">
        <v>2.576002405202227E-5</v>
      </c>
      <c r="Q430" s="1">
        <v>2.230883523117861E-5</v>
      </c>
      <c r="R430" s="1">
        <v>1.2880002041328741E-5</v>
      </c>
      <c r="S430" s="1">
        <v>2.2308817937172234E-5</v>
      </c>
      <c r="T430" s="1">
        <f t="shared" si="73"/>
        <v>2.0000015504162749</v>
      </c>
      <c r="U430" s="1">
        <f t="shared" si="74"/>
        <v>0.51851805913655513</v>
      </c>
      <c r="V430" s="1" t="s">
        <v>1500</v>
      </c>
      <c r="W430" s="1" t="s">
        <v>1846</v>
      </c>
      <c r="X430" s="1">
        <f>SUMPRODUCT((Model_rxn!A$2:A$1901=Normalized_Fluxes!A430)*(Model_rxn!T$2:T$1901))</f>
        <v>0</v>
      </c>
      <c r="Y430" s="1">
        <f>SUMPRODUCT((Model_rxn!A$2:A$1901=Normalized_Fluxes!A430)*(Model_rxn!D$2:D$1901))</f>
        <v>0</v>
      </c>
      <c r="Z430" s="1">
        <f>SUMPRODUCT((Model_rxn!A$2:A$1901=Normalized_Fluxes!A430)*(Model_rxn!U$2:U$1901))</f>
        <v>0</v>
      </c>
      <c r="AA430" s="1">
        <f>SUMPRODUCT((Model_rxn!A$2:A$1901=Normalized_Fluxes!A430)*(Model_rxn!S$2:S$1901))</f>
        <v>0</v>
      </c>
      <c r="AB430" s="1">
        <f>SUMPRODUCT((Model_rxn!A$2:A$1901=Normalized_Fluxes!A430)*(Model_rxn!V$2:V$1901))</f>
        <v>1</v>
      </c>
      <c r="AC430" s="1">
        <f>SUMPRODUCT((Model_rxn!A$2:A$1901=Normalized_Fluxes!A430)*(Model_rxn!Z$2:Z$1901))</f>
        <v>1</v>
      </c>
      <c r="AD430" s="1">
        <f>SUMPRODUCT((Model_rxn!A$2:A$1901=Normalized_Fluxes!A430)*(Model_rxn!AA$2:AA$1901))</f>
        <v>0</v>
      </c>
      <c r="AE430" s="1"/>
      <c r="AF430" s="75"/>
      <c r="AG430" s="1" t="s">
        <v>465</v>
      </c>
      <c r="AH430" s="1">
        <v>0.165252009319374</v>
      </c>
      <c r="AI430" s="1">
        <v>0.14518768808920801</v>
      </c>
      <c r="AJ430" s="1">
        <v>0.20699824193434299</v>
      </c>
      <c r="AK430" s="1">
        <v>0.49692380501073702</v>
      </c>
      <c r="AL430" s="1">
        <v>0.69775763359211795</v>
      </c>
      <c r="AM430" s="1">
        <v>0.57554570259526305</v>
      </c>
      <c r="AN430" s="1"/>
      <c r="AO430">
        <f t="shared" si="75"/>
        <v>0.33932052886796032</v>
      </c>
      <c r="AP430">
        <f t="shared" si="76"/>
        <v>0.44193004464908475</v>
      </c>
      <c r="AQ430">
        <f t="shared" si="77"/>
        <v>0.53673099665900492</v>
      </c>
      <c r="AR430">
        <f t="shared" si="78"/>
        <v>0.26755365120990277</v>
      </c>
      <c r="AS430">
        <f t="shared" si="79"/>
        <v>0.39662667780541261</v>
      </c>
      <c r="AT430">
        <f t="shared" si="80"/>
        <v>0.30632142745882496</v>
      </c>
      <c r="AV430">
        <f t="shared" si="81"/>
        <v>0.43932719005868331</v>
      </c>
      <c r="AW430">
        <f t="shared" si="82"/>
        <v>9.8730969494803755E-2</v>
      </c>
      <c r="AX430">
        <f t="shared" si="83"/>
        <v>0.32350058549138011</v>
      </c>
      <c r="AY430">
        <f t="shared" si="84"/>
        <v>6.6229179004891142E-2</v>
      </c>
      <c r="AZ430" t="s">
        <v>7304</v>
      </c>
      <c r="BA430" t="s">
        <v>7332</v>
      </c>
      <c r="BB430">
        <f>SUMPRODUCT((Model_rxn!A$2:A$1901=AG430)*(Model_rxn!V$2:V$1901))</f>
        <v>1</v>
      </c>
      <c r="BC430">
        <v>0</v>
      </c>
      <c r="BD430">
        <v>0</v>
      </c>
    </row>
    <row r="431" spans="1:57">
      <c r="A431" s="1" t="s">
        <v>439</v>
      </c>
      <c r="B431" s="1">
        <v>0</v>
      </c>
      <c r="C431" s="1">
        <v>4.0271019181134099E-5</v>
      </c>
      <c r="D431" s="1">
        <v>3.1483173839557099E-5</v>
      </c>
      <c r="E431" s="1">
        <v>1.10549270175397E-4</v>
      </c>
      <c r="F431" s="1">
        <v>0</v>
      </c>
      <c r="G431" s="1">
        <v>0</v>
      </c>
      <c r="H431" s="1"/>
      <c r="I431" s="1">
        <v>0</v>
      </c>
      <c r="J431" s="1">
        <v>3.8639999999988497E-5</v>
      </c>
      <c r="K431" s="1">
        <v>3.8640072156078316E-5</v>
      </c>
      <c r="L431" s="1">
        <v>3.8640006123986222E-5</v>
      </c>
      <c r="M431" s="1">
        <v>0</v>
      </c>
      <c r="N431" s="1">
        <v>0</v>
      </c>
      <c r="O431" s="1"/>
      <c r="P431" s="1">
        <v>2.576002405202227E-5</v>
      </c>
      <c r="Q431" s="1">
        <v>2.230883523117861E-5</v>
      </c>
      <c r="R431" s="1">
        <v>1.2880002041328741E-5</v>
      </c>
      <c r="S431" s="1">
        <v>2.2308817937172234E-5</v>
      </c>
      <c r="T431" s="1">
        <f t="shared" si="73"/>
        <v>2.0000015504162749</v>
      </c>
      <c r="U431" s="1">
        <f t="shared" si="74"/>
        <v>0.51851805913655513</v>
      </c>
      <c r="V431" s="1" t="s">
        <v>1500</v>
      </c>
      <c r="W431" s="1" t="s">
        <v>1846</v>
      </c>
      <c r="X431" s="1">
        <f>SUMPRODUCT((Model_rxn!A$2:A$1901=Normalized_Fluxes!A431)*(Model_rxn!T$2:T$1901))</f>
        <v>0</v>
      </c>
      <c r="Y431" s="1">
        <f>SUMPRODUCT((Model_rxn!A$2:A$1901=Normalized_Fluxes!A431)*(Model_rxn!D$2:D$1901))</f>
        <v>0</v>
      </c>
      <c r="Z431" s="1">
        <f>SUMPRODUCT((Model_rxn!A$2:A$1901=Normalized_Fluxes!A431)*(Model_rxn!U$2:U$1901))</f>
        <v>0</v>
      </c>
      <c r="AA431" s="1">
        <f>SUMPRODUCT((Model_rxn!A$2:A$1901=Normalized_Fluxes!A431)*(Model_rxn!S$2:S$1901))</f>
        <v>0</v>
      </c>
      <c r="AB431" s="1">
        <f>SUMPRODUCT((Model_rxn!A$2:A$1901=Normalized_Fluxes!A431)*(Model_rxn!V$2:V$1901))</f>
        <v>1</v>
      </c>
      <c r="AC431" s="1">
        <f>SUMPRODUCT((Model_rxn!A$2:A$1901=Normalized_Fluxes!A431)*(Model_rxn!Z$2:Z$1901))</f>
        <v>0</v>
      </c>
      <c r="AD431" s="1">
        <f>SUMPRODUCT((Model_rxn!A$2:A$1901=Normalized_Fluxes!A431)*(Model_rxn!AA$2:AA$1901))</f>
        <v>0</v>
      </c>
      <c r="AE431" s="1"/>
      <c r="AF431" s="75"/>
      <c r="AG431" s="1" t="s">
        <v>466</v>
      </c>
      <c r="AH431" s="1">
        <v>0.18403064673627201</v>
      </c>
      <c r="AI431" s="1">
        <v>0.14386780001055899</v>
      </c>
      <c r="AJ431" s="1">
        <v>0.17013554131458</v>
      </c>
      <c r="AK431" s="1">
        <v>0.69651439586803199</v>
      </c>
      <c r="AL431" s="1">
        <v>0.82299618320610601</v>
      </c>
      <c r="AM431" s="1">
        <v>0.51471179266884504</v>
      </c>
      <c r="AN431" s="1"/>
      <c r="AO431">
        <f t="shared" si="75"/>
        <v>0.37787967986385962</v>
      </c>
      <c r="AP431">
        <f t="shared" si="76"/>
        <v>0.43791249877308208</v>
      </c>
      <c r="AQ431">
        <f t="shared" si="77"/>
        <v>0.44114876437384593</v>
      </c>
      <c r="AR431">
        <f t="shared" si="78"/>
        <v>0.37501719148014057</v>
      </c>
      <c r="AS431">
        <f t="shared" si="79"/>
        <v>0.46781608151117171</v>
      </c>
      <c r="AT431">
        <f t="shared" si="80"/>
        <v>0.27394392895169711</v>
      </c>
      <c r="AV431">
        <f t="shared" si="81"/>
        <v>0.41898031433692923</v>
      </c>
      <c r="AW431">
        <f t="shared" si="82"/>
        <v>3.5630955212095125E-2</v>
      </c>
      <c r="AX431">
        <f t="shared" si="83"/>
        <v>0.37225906731433644</v>
      </c>
      <c r="AY431">
        <f t="shared" si="84"/>
        <v>9.6965500675222319E-2</v>
      </c>
      <c r="AZ431" t="s">
        <v>1243</v>
      </c>
      <c r="BA431" t="s">
        <v>6763</v>
      </c>
      <c r="BB431">
        <f>SUMPRODUCT((Model_rxn!A$2:A$1901=AG431)*(Model_rxn!V$2:V$1901))</f>
        <v>1</v>
      </c>
      <c r="BC431">
        <v>0</v>
      </c>
      <c r="BD431">
        <v>0</v>
      </c>
    </row>
    <row r="432" spans="1:57">
      <c r="A432" s="1" t="s">
        <v>440</v>
      </c>
      <c r="B432" s="1">
        <v>8.2988784895426104E-2</v>
      </c>
      <c r="C432" s="1">
        <v>5.29298768580721E-2</v>
      </c>
      <c r="D432" s="1">
        <v>5.6674513907053699E-2</v>
      </c>
      <c r="E432" s="1">
        <v>0.218133129563641</v>
      </c>
      <c r="F432" s="1">
        <v>0.11492220650636401</v>
      </c>
      <c r="G432" s="1">
        <v>0.19031058724765501</v>
      </c>
      <c r="H432" s="1"/>
      <c r="I432" s="1">
        <v>5.0786160454400479E-2</v>
      </c>
      <c r="J432" s="1">
        <v>5.0786160454400008E-2</v>
      </c>
      <c r="K432" s="1">
        <v>6.9558022261011862E-2</v>
      </c>
      <c r="L432" s="1">
        <v>7.6243519733875068E-2</v>
      </c>
      <c r="M432" s="1">
        <v>7.1618648040984528E-2</v>
      </c>
      <c r="N432" s="1">
        <v>5.8816437245378078E-2</v>
      </c>
      <c r="O432" s="1"/>
      <c r="P432" s="1">
        <v>5.7043447723270781E-2</v>
      </c>
      <c r="Q432" s="1">
        <v>1.0837939467237654E-2</v>
      </c>
      <c r="R432" s="1">
        <v>6.8892868340079225E-2</v>
      </c>
      <c r="S432" s="1">
        <v>9.0276357507721519E-3</v>
      </c>
      <c r="T432" s="1">
        <f t="shared" si="73"/>
        <v>0.8280022170318766</v>
      </c>
      <c r="U432" s="1">
        <f t="shared" si="74"/>
        <v>0.22158824783786021</v>
      </c>
      <c r="V432" s="1" t="s">
        <v>1243</v>
      </c>
      <c r="W432" s="1" t="s">
        <v>3353</v>
      </c>
      <c r="X432" s="1">
        <f>SUMPRODUCT((Model_rxn!A$2:A$1901=Normalized_Fluxes!A432)*(Model_rxn!T$2:T$1901))</f>
        <v>0</v>
      </c>
      <c r="Y432" s="1">
        <f>SUMPRODUCT((Model_rxn!A$2:A$1901=Normalized_Fluxes!A432)*(Model_rxn!D$2:D$1901))</f>
        <v>0</v>
      </c>
      <c r="Z432" s="1">
        <f>SUMPRODUCT((Model_rxn!A$2:A$1901=Normalized_Fluxes!A432)*(Model_rxn!U$2:U$1901))</f>
        <v>0</v>
      </c>
      <c r="AA432" s="1">
        <f>SUMPRODUCT((Model_rxn!A$2:A$1901=Normalized_Fluxes!A432)*(Model_rxn!S$2:S$1901))</f>
        <v>0</v>
      </c>
      <c r="AB432" s="1">
        <f>SUMPRODUCT((Model_rxn!A$2:A$1901=Normalized_Fluxes!A432)*(Model_rxn!V$2:V$1901))</f>
        <v>1</v>
      </c>
      <c r="AC432" s="1">
        <f>SUMPRODUCT((Model_rxn!A$2:A$1901=Normalized_Fluxes!A432)*(Model_rxn!Z$2:Z$1901))</f>
        <v>1</v>
      </c>
      <c r="AD432" s="1">
        <f>SUMPRODUCT((Model_rxn!A$2:A$1901=Normalized_Fluxes!A432)*(Model_rxn!AA$2:AA$1901))</f>
        <v>0</v>
      </c>
      <c r="AE432" s="1"/>
      <c r="AF432" s="75"/>
      <c r="AG432" s="1" t="s">
        <v>467</v>
      </c>
      <c r="AH432" s="1">
        <v>0.25163374145631601</v>
      </c>
      <c r="AI432" s="1">
        <v>0.148332219556323</v>
      </c>
      <c r="AJ432" s="1">
        <v>0.26246814308979</v>
      </c>
      <c r="AK432" s="1">
        <v>0.59749171794101097</v>
      </c>
      <c r="AL432" s="1">
        <v>0.70372137406957302</v>
      </c>
      <c r="AM432" s="1">
        <v>0.46469986357260401</v>
      </c>
      <c r="AN432" s="1"/>
      <c r="AO432">
        <f t="shared" si="75"/>
        <v>0.51669262348854439</v>
      </c>
      <c r="AP432">
        <f t="shared" si="76"/>
        <v>0.45150153759006151</v>
      </c>
      <c r="AQ432">
        <f t="shared" si="77"/>
        <v>0.68056031160160702</v>
      </c>
      <c r="AR432">
        <f t="shared" si="78"/>
        <v>0.32170141396092056</v>
      </c>
      <c r="AS432">
        <f t="shared" si="79"/>
        <v>0.40001664942161619</v>
      </c>
      <c r="AT432">
        <f t="shared" si="80"/>
        <v>0.24732618957557101</v>
      </c>
      <c r="AV432">
        <f t="shared" si="81"/>
        <v>0.54958482422673771</v>
      </c>
      <c r="AW432">
        <f t="shared" si="82"/>
        <v>0.11801865589799429</v>
      </c>
      <c r="AX432">
        <f t="shared" si="83"/>
        <v>0.32301475098603594</v>
      </c>
      <c r="AY432">
        <f t="shared" si="84"/>
        <v>7.6353701760984174E-2</v>
      </c>
      <c r="AZ432" t="s">
        <v>7304</v>
      </c>
      <c r="BA432" t="s">
        <v>7464</v>
      </c>
      <c r="BB432">
        <f>SUMPRODUCT((Model_rxn!A$2:A$1901=AG432)*(Model_rxn!V$2:V$1901))</f>
        <v>1</v>
      </c>
      <c r="BC432">
        <v>0</v>
      </c>
      <c r="BD432">
        <v>0</v>
      </c>
    </row>
    <row r="433" spans="1:56">
      <c r="A433" s="1" t="s">
        <v>441</v>
      </c>
      <c r="B433" s="1">
        <v>0</v>
      </c>
      <c r="C433" s="1">
        <v>0</v>
      </c>
      <c r="D433" s="1">
        <v>0</v>
      </c>
      <c r="E433" s="1">
        <v>0.41390728476821098</v>
      </c>
      <c r="F433" s="1">
        <v>0</v>
      </c>
      <c r="G433" s="1">
        <v>0.35668654173764902</v>
      </c>
      <c r="H433" s="1"/>
      <c r="I433" s="1">
        <v>0</v>
      </c>
      <c r="J433" s="1">
        <v>0</v>
      </c>
      <c r="K433" s="1">
        <v>0</v>
      </c>
      <c r="L433" s="1">
        <v>0.1446719638477138</v>
      </c>
      <c r="M433" s="1">
        <v>0</v>
      </c>
      <c r="N433" s="1">
        <v>0.11023575672688626</v>
      </c>
      <c r="O433" s="1"/>
      <c r="P433" s="1">
        <v>0</v>
      </c>
      <c r="Q433" s="1">
        <v>0</v>
      </c>
      <c r="R433" s="1">
        <v>8.496924019153336E-2</v>
      </c>
      <c r="S433" s="1">
        <v>7.5573089947824648E-2</v>
      </c>
      <c r="T433" s="1">
        <f t="shared" si="73"/>
        <v>0</v>
      </c>
      <c r="U433" s="1">
        <f t="shared" si="74"/>
        <v>0.1908535274258043</v>
      </c>
      <c r="V433" s="1" t="s">
        <v>1243</v>
      </c>
      <c r="W433" s="1" t="s">
        <v>1419</v>
      </c>
      <c r="X433" s="1">
        <f>SUMPRODUCT((Model_rxn!A$2:A$1901=Normalized_Fluxes!A433)*(Model_rxn!T$2:T$1901))</f>
        <v>0</v>
      </c>
      <c r="Y433" s="1">
        <f>SUMPRODUCT((Model_rxn!A$2:A$1901=Normalized_Fluxes!A433)*(Model_rxn!D$2:D$1901))</f>
        <v>0</v>
      </c>
      <c r="Z433" s="1">
        <f>SUMPRODUCT((Model_rxn!A$2:A$1901=Normalized_Fluxes!A433)*(Model_rxn!U$2:U$1901))</f>
        <v>0</v>
      </c>
      <c r="AA433" s="1">
        <f>SUMPRODUCT((Model_rxn!A$2:A$1901=Normalized_Fluxes!A433)*(Model_rxn!S$2:S$1901))</f>
        <v>0</v>
      </c>
      <c r="AB433" s="1">
        <f>SUMPRODUCT((Model_rxn!A$2:A$1901=Normalized_Fluxes!A433)*(Model_rxn!V$2:V$1901))</f>
        <v>1</v>
      </c>
      <c r="AC433" s="1">
        <f>SUMPRODUCT((Model_rxn!A$2:A$1901=Normalized_Fluxes!A433)*(Model_rxn!Z$2:Z$1901))</f>
        <v>2</v>
      </c>
      <c r="AD433" s="1">
        <f>SUMPRODUCT((Model_rxn!A$2:A$1901=Normalized_Fluxes!A433)*(Model_rxn!AA$2:AA$1901))</f>
        <v>0</v>
      </c>
      <c r="AE433" s="1"/>
      <c r="AF433" s="75"/>
      <c r="AG433" s="1" t="s">
        <v>468</v>
      </c>
      <c r="AH433" s="1">
        <v>6.78779768916176</v>
      </c>
      <c r="AI433" s="1">
        <v>4.43968619290691</v>
      </c>
      <c r="AJ433" s="1">
        <v>5.5116996730551699</v>
      </c>
      <c r="AK433" s="1">
        <v>26.395139666599299</v>
      </c>
      <c r="AL433" s="1">
        <v>26.811566963705499</v>
      </c>
      <c r="AM433" s="1">
        <v>22.9502260852429</v>
      </c>
      <c r="AN433" s="1"/>
      <c r="AO433">
        <f t="shared" si="75"/>
        <v>13.937737345654515</v>
      </c>
      <c r="AP433">
        <f t="shared" si="76"/>
        <v>13.513754115664002</v>
      </c>
      <c r="AQ433">
        <f t="shared" si="77"/>
        <v>14.291426009996478</v>
      </c>
      <c r="AR433">
        <f t="shared" si="78"/>
        <v>14.211667705960247</v>
      </c>
      <c r="AS433">
        <f t="shared" si="79"/>
        <v>15.240510772811115</v>
      </c>
      <c r="AT433">
        <f t="shared" si="80"/>
        <v>12.214748512991894</v>
      </c>
      <c r="AV433">
        <f t="shared" si="81"/>
        <v>13.914305823771665</v>
      </c>
      <c r="AW433">
        <f t="shared" si="82"/>
        <v>0.3893650869967355</v>
      </c>
      <c r="AX433">
        <f t="shared" si="83"/>
        <v>13.888975663921086</v>
      </c>
      <c r="AY433">
        <f t="shared" si="84"/>
        <v>1.5384755210054959</v>
      </c>
      <c r="AZ433" t="s">
        <v>1188</v>
      </c>
      <c r="BA433" t="s">
        <v>4502</v>
      </c>
      <c r="BB433">
        <f>SUMPRODUCT((Model_rxn!A$2:A$1901=AG433)*(Model_rxn!V$2:V$1901))</f>
        <v>1</v>
      </c>
      <c r="BC433">
        <v>0</v>
      </c>
      <c r="BD433">
        <v>0</v>
      </c>
    </row>
    <row r="434" spans="1:56">
      <c r="A434" s="1" t="s">
        <v>442</v>
      </c>
      <c r="B434" s="1">
        <v>0.108915906788247</v>
      </c>
      <c r="C434" s="1">
        <v>9.5655165114309895E-2</v>
      </c>
      <c r="D434" s="1">
        <v>8.0815677042462203E-2</v>
      </c>
      <c r="E434" s="1">
        <v>7.8642384105960195E-2</v>
      </c>
      <c r="F434" s="1">
        <v>7.3483910891089105E-2</v>
      </c>
      <c r="G434" s="1">
        <v>9.7157155025553596E-2</v>
      </c>
      <c r="H434" s="1"/>
      <c r="I434" s="1">
        <v>6.6652629330030119E-2</v>
      </c>
      <c r="J434" s="1">
        <v>9.1781029017198687E-2</v>
      </c>
      <c r="K434" s="1">
        <v>9.918706443565449E-2</v>
      </c>
      <c r="L434" s="1">
        <v>2.7487673131065659E-2</v>
      </c>
      <c r="M434" s="1">
        <v>4.5794616295437594E-2</v>
      </c>
      <c r="N434" s="1">
        <v>3.0026903884562289E-2</v>
      </c>
      <c r="O434" s="1"/>
      <c r="P434" s="1">
        <v>8.5873574260961094E-2</v>
      </c>
      <c r="Q434" s="1">
        <v>1.7052738289883813E-2</v>
      </c>
      <c r="R434" s="1">
        <v>3.4436397770355183E-2</v>
      </c>
      <c r="S434" s="1">
        <v>9.918103107576565E-3</v>
      </c>
      <c r="T434" s="1">
        <f t="shared" si="73"/>
        <v>2.4936863267065048</v>
      </c>
      <c r="U434" s="1">
        <f t="shared" si="74"/>
        <v>1.7482711606247477E-2</v>
      </c>
      <c r="V434" s="1" t="s">
        <v>1552</v>
      </c>
      <c r="W434" s="1" t="s">
        <v>2318</v>
      </c>
      <c r="X434" s="1">
        <f>SUMPRODUCT((Model_rxn!A$2:A$1901=Normalized_Fluxes!A434)*(Model_rxn!T$2:T$1901))</f>
        <v>0</v>
      </c>
      <c r="Y434" s="1">
        <f>SUMPRODUCT((Model_rxn!A$2:A$1901=Normalized_Fluxes!A434)*(Model_rxn!D$2:D$1901))</f>
        <v>1</v>
      </c>
      <c r="Z434" s="1">
        <f>SUMPRODUCT((Model_rxn!A$2:A$1901=Normalized_Fluxes!A434)*(Model_rxn!U$2:U$1901))</f>
        <v>1</v>
      </c>
      <c r="AA434" s="1">
        <f>SUMPRODUCT((Model_rxn!A$2:A$1901=Normalized_Fluxes!A434)*(Model_rxn!S$2:S$1901))</f>
        <v>1</v>
      </c>
      <c r="AB434" s="1">
        <f>SUMPRODUCT((Model_rxn!A$2:A$1901=Normalized_Fluxes!A434)*(Model_rxn!V$2:V$1901))</f>
        <v>0</v>
      </c>
      <c r="AC434" s="1">
        <f>SUMPRODUCT((Model_rxn!A$2:A$1901=Normalized_Fluxes!A434)*(Model_rxn!Z$2:Z$1901))</f>
        <v>0</v>
      </c>
      <c r="AD434" s="1">
        <f>SUMPRODUCT((Model_rxn!A$2:A$1901=Normalized_Fluxes!A434)*(Model_rxn!AA$2:AA$1901))</f>
        <v>0</v>
      </c>
      <c r="AE434" s="1"/>
      <c r="AF434" s="75"/>
      <c r="AG434" s="1" t="s">
        <v>469</v>
      </c>
      <c r="AH434" s="1">
        <v>0</v>
      </c>
      <c r="AI434" s="1">
        <v>0</v>
      </c>
      <c r="AJ434" s="1">
        <v>0</v>
      </c>
      <c r="AK434" s="1">
        <v>0</v>
      </c>
      <c r="AL434" s="1">
        <v>0</v>
      </c>
      <c r="AM434" s="1">
        <v>0</v>
      </c>
      <c r="AN434" s="1"/>
      <c r="AO434">
        <f t="shared" si="75"/>
        <v>0</v>
      </c>
      <c r="AP434">
        <f t="shared" si="76"/>
        <v>0</v>
      </c>
      <c r="AQ434">
        <f t="shared" si="77"/>
        <v>0</v>
      </c>
      <c r="AR434">
        <f t="shared" si="78"/>
        <v>0</v>
      </c>
      <c r="AS434">
        <f t="shared" si="79"/>
        <v>0</v>
      </c>
      <c r="AT434">
        <f t="shared" si="80"/>
        <v>0</v>
      </c>
      <c r="AV434">
        <f t="shared" si="81"/>
        <v>0</v>
      </c>
      <c r="AW434">
        <f t="shared" si="82"/>
        <v>0</v>
      </c>
      <c r="AX434">
        <f t="shared" si="83"/>
        <v>0</v>
      </c>
      <c r="AY434">
        <f t="shared" si="84"/>
        <v>0</v>
      </c>
      <c r="AZ434" t="s">
        <v>1552</v>
      </c>
      <c r="BA434" t="s">
        <v>2318</v>
      </c>
      <c r="BB434">
        <f>SUMPRODUCT((Model_rxn!A$2:A$1901=AG434)*(Model_rxn!V$2:V$1901))</f>
        <v>0</v>
      </c>
      <c r="BC434">
        <v>0</v>
      </c>
      <c r="BD434">
        <v>1</v>
      </c>
    </row>
    <row r="435" spans="1:56">
      <c r="A435" s="1" t="s">
        <v>443</v>
      </c>
      <c r="B435" s="1">
        <v>1.5993631495151199</v>
      </c>
      <c r="C435" s="1">
        <v>1.4765029635901701</v>
      </c>
      <c r="D435" s="1">
        <v>1.14002964513035</v>
      </c>
      <c r="E435" s="1">
        <v>0.99337748344370802</v>
      </c>
      <c r="F435" s="1">
        <v>0.76909476661951903</v>
      </c>
      <c r="G435" s="1">
        <v>1.01682282793867</v>
      </c>
      <c r="H435" s="1"/>
      <c r="I435" s="1">
        <v>0.97875289580974334</v>
      </c>
      <c r="J435" s="1">
        <v>1.4167030205144289</v>
      </c>
      <c r="K435" s="1">
        <v>1.3991863708657393</v>
      </c>
      <c r="L435" s="1">
        <v>0.34721271323451369</v>
      </c>
      <c r="M435" s="1">
        <v>0.47929402919736186</v>
      </c>
      <c r="N435" s="1">
        <v>0.31425417216172019</v>
      </c>
      <c r="O435" s="1"/>
      <c r="P435" s="1">
        <v>1.2648807623966372</v>
      </c>
      <c r="Q435" s="1">
        <v>0.24794873518916058</v>
      </c>
      <c r="R435" s="1">
        <v>0.38025363819786523</v>
      </c>
      <c r="S435" s="1">
        <v>8.7340229244098233E-2</v>
      </c>
      <c r="T435" s="1">
        <f t="shared" si="73"/>
        <v>3.3264133076840032</v>
      </c>
      <c r="U435" s="1">
        <f t="shared" si="74"/>
        <v>1.6557938094581767E-2</v>
      </c>
      <c r="V435" s="1" t="s">
        <v>1137</v>
      </c>
      <c r="W435" s="1" t="s">
        <v>5514</v>
      </c>
      <c r="X435" s="1">
        <f>SUMPRODUCT((Model_rxn!A$2:A$1901=Normalized_Fluxes!A435)*(Model_rxn!T$2:T$1901))</f>
        <v>0</v>
      </c>
      <c r="Y435" s="1">
        <f>SUMPRODUCT((Model_rxn!A$2:A$1901=Normalized_Fluxes!A435)*(Model_rxn!D$2:D$1901))</f>
        <v>0</v>
      </c>
      <c r="Z435" s="1">
        <f>SUMPRODUCT((Model_rxn!A$2:A$1901=Normalized_Fluxes!A435)*(Model_rxn!U$2:U$1901))</f>
        <v>0</v>
      </c>
      <c r="AA435" s="1">
        <f>SUMPRODUCT((Model_rxn!A$2:A$1901=Normalized_Fluxes!A435)*(Model_rxn!S$2:S$1901))</f>
        <v>0</v>
      </c>
      <c r="AB435" s="1">
        <f>SUMPRODUCT((Model_rxn!A$2:A$1901=Normalized_Fluxes!A435)*(Model_rxn!V$2:V$1901))</f>
        <v>0</v>
      </c>
      <c r="AC435" s="1">
        <f>SUMPRODUCT((Model_rxn!A$2:A$1901=Normalized_Fluxes!A435)*(Model_rxn!Z$2:Z$1901))</f>
        <v>0</v>
      </c>
      <c r="AD435" s="1">
        <f>SUMPRODUCT((Model_rxn!A$2:A$1901=Normalized_Fluxes!A435)*(Model_rxn!AA$2:AA$1901))</f>
        <v>0</v>
      </c>
      <c r="AE435" s="1">
        <v>1</v>
      </c>
      <c r="AF435" s="75"/>
      <c r="AG435" s="1" t="s">
        <v>470</v>
      </c>
      <c r="AH435" s="1">
        <v>0</v>
      </c>
      <c r="AI435" s="1">
        <v>0</v>
      </c>
      <c r="AJ435" s="1">
        <v>4.05419587667823E-3</v>
      </c>
      <c r="AK435" s="1">
        <v>0</v>
      </c>
      <c r="AL435" s="1">
        <v>0</v>
      </c>
      <c r="AM435" s="1">
        <v>0</v>
      </c>
      <c r="AN435" s="1"/>
      <c r="AO435">
        <f t="shared" si="75"/>
        <v>0</v>
      </c>
      <c r="AP435">
        <f t="shared" si="76"/>
        <v>0</v>
      </c>
      <c r="AQ435">
        <f t="shared" si="77"/>
        <v>1.0512227414136861E-2</v>
      </c>
      <c r="AR435">
        <f t="shared" si="78"/>
        <v>0</v>
      </c>
      <c r="AS435">
        <f t="shared" si="79"/>
        <v>0</v>
      </c>
      <c r="AT435">
        <f t="shared" si="80"/>
        <v>0</v>
      </c>
      <c r="AV435">
        <f t="shared" si="81"/>
        <v>3.504075804712287E-3</v>
      </c>
      <c r="AW435">
        <f t="shared" si="82"/>
        <v>6.0692373273344806E-3</v>
      </c>
      <c r="AX435">
        <f t="shared" si="83"/>
        <v>0</v>
      </c>
      <c r="AY435">
        <f t="shared" si="84"/>
        <v>0</v>
      </c>
      <c r="AZ435" t="s">
        <v>1548</v>
      </c>
      <c r="BA435" t="s">
        <v>7285</v>
      </c>
      <c r="BB435">
        <f>SUMPRODUCT((Model_rxn!A$2:A$1901=AG435)*(Model_rxn!V$2:V$1901))</f>
        <v>1</v>
      </c>
      <c r="BC435">
        <v>0</v>
      </c>
      <c r="BD435">
        <v>1</v>
      </c>
    </row>
    <row r="436" spans="1:56">
      <c r="A436" s="1" t="s">
        <v>444</v>
      </c>
      <c r="B436" s="1">
        <v>3.9803155304980402E-2</v>
      </c>
      <c r="C436" s="1">
        <v>2.9106689253239799E-2</v>
      </c>
      <c r="D436" s="1">
        <v>2.6157467960729201E-2</v>
      </c>
      <c r="E436" s="1">
        <v>0.13888096614391501</v>
      </c>
      <c r="F436" s="1">
        <v>4.8481818288564599E-2</v>
      </c>
      <c r="G436" s="1">
        <v>0.12011400323535699</v>
      </c>
      <c r="H436" s="1"/>
      <c r="I436" s="1">
        <v>2.4358103742058376E-2</v>
      </c>
      <c r="J436" s="1">
        <v>2.7927837328530655E-2</v>
      </c>
      <c r="K436" s="1">
        <v>3.2103702586457582E-2</v>
      </c>
      <c r="L436" s="1">
        <v>4.8542711985269132E-2</v>
      </c>
      <c r="M436" s="1">
        <v>3.0213501689104767E-2</v>
      </c>
      <c r="N436" s="1">
        <v>3.7121832451654964E-2</v>
      </c>
      <c r="O436" s="1"/>
      <c r="P436" s="1">
        <v>2.8129881219015537E-2</v>
      </c>
      <c r="Q436" s="1">
        <v>3.876750142174664E-3</v>
      </c>
      <c r="R436" s="1">
        <v>3.8626015375342958E-2</v>
      </c>
      <c r="S436" s="1">
        <v>9.2567225420874671E-3</v>
      </c>
      <c r="T436" s="1">
        <f t="shared" si="73"/>
        <v>0.72826256981641291</v>
      </c>
      <c r="U436" s="1">
        <f t="shared" si="74"/>
        <v>0.17858233199873511</v>
      </c>
      <c r="V436" s="1" t="s">
        <v>1137</v>
      </c>
      <c r="W436" s="1" t="s">
        <v>4405</v>
      </c>
      <c r="X436" s="1">
        <f>SUMPRODUCT((Model_rxn!A$2:A$1901=Normalized_Fluxes!A436)*(Model_rxn!T$2:T$1901))</f>
        <v>0</v>
      </c>
      <c r="Y436" s="1">
        <f>SUMPRODUCT((Model_rxn!A$2:A$1901=Normalized_Fluxes!A436)*(Model_rxn!D$2:D$1901))</f>
        <v>0</v>
      </c>
      <c r="Z436" s="1">
        <f>SUMPRODUCT((Model_rxn!A$2:A$1901=Normalized_Fluxes!A436)*(Model_rxn!U$2:U$1901))</f>
        <v>0</v>
      </c>
      <c r="AA436" s="1">
        <f>SUMPRODUCT((Model_rxn!A$2:A$1901=Normalized_Fluxes!A436)*(Model_rxn!S$2:S$1901))</f>
        <v>0</v>
      </c>
      <c r="AB436" s="1">
        <f>SUMPRODUCT((Model_rxn!A$2:A$1901=Normalized_Fluxes!A436)*(Model_rxn!V$2:V$1901))</f>
        <v>1</v>
      </c>
      <c r="AC436" s="1">
        <f>SUMPRODUCT((Model_rxn!A$2:A$1901=Normalized_Fluxes!A436)*(Model_rxn!Z$2:Z$1901))</f>
        <v>0</v>
      </c>
      <c r="AD436" s="1">
        <f>SUMPRODUCT((Model_rxn!A$2:A$1901=Normalized_Fluxes!A436)*(Model_rxn!AA$2:AA$1901))</f>
        <v>0</v>
      </c>
      <c r="AE436" s="1"/>
      <c r="AF436" s="75"/>
      <c r="AG436" s="1" t="s">
        <v>471</v>
      </c>
      <c r="AH436" s="1">
        <v>0</v>
      </c>
      <c r="AI436" s="1">
        <v>0</v>
      </c>
      <c r="AJ436" s="1">
        <v>0</v>
      </c>
      <c r="AK436" s="1">
        <v>0</v>
      </c>
      <c r="AL436" s="1">
        <v>0</v>
      </c>
      <c r="AM436" s="1">
        <v>0</v>
      </c>
      <c r="AN436" s="1"/>
      <c r="AO436">
        <f t="shared" si="75"/>
        <v>0</v>
      </c>
      <c r="AP436">
        <f t="shared" si="76"/>
        <v>0</v>
      </c>
      <c r="AQ436">
        <f t="shared" si="77"/>
        <v>0</v>
      </c>
      <c r="AR436">
        <f t="shared" si="78"/>
        <v>0</v>
      </c>
      <c r="AS436">
        <f t="shared" si="79"/>
        <v>0</v>
      </c>
      <c r="AT436">
        <f t="shared" si="80"/>
        <v>0</v>
      </c>
      <c r="AV436">
        <f t="shared" si="81"/>
        <v>0</v>
      </c>
      <c r="AW436">
        <f t="shared" si="82"/>
        <v>0</v>
      </c>
      <c r="AX436">
        <f t="shared" si="83"/>
        <v>0</v>
      </c>
      <c r="AY436">
        <f t="shared" si="84"/>
        <v>0</v>
      </c>
      <c r="AZ436" t="s">
        <v>1552</v>
      </c>
      <c r="BA436" t="s">
        <v>2318</v>
      </c>
      <c r="BB436">
        <f>SUMPRODUCT((Model_rxn!A$2:A$1901=AG436)*(Model_rxn!V$2:V$1901))</f>
        <v>0</v>
      </c>
      <c r="BC436">
        <v>0</v>
      </c>
      <c r="BD436">
        <v>1</v>
      </c>
    </row>
    <row r="437" spans="1:56">
      <c r="A437" s="1" t="s">
        <v>445</v>
      </c>
      <c r="B437" s="1">
        <v>0.11940946588583699</v>
      </c>
      <c r="C437" s="1">
        <v>7.4089754445594694E-2</v>
      </c>
      <c r="D437" s="1">
        <v>5.23149359214585E-2</v>
      </c>
      <c r="E437" s="1">
        <v>0.27938741722027699</v>
      </c>
      <c r="F437" s="1">
        <v>0.21216407355677799</v>
      </c>
      <c r="G437" s="1">
        <v>0.23424190797959399</v>
      </c>
      <c r="H437" s="1"/>
      <c r="I437" s="1">
        <v>7.3074311208364398E-2</v>
      </c>
      <c r="J437" s="1">
        <v>7.1089040456122479E-2</v>
      </c>
      <c r="K437" s="1">
        <v>6.4207405172915288E-2</v>
      </c>
      <c r="L437" s="1">
        <v>9.7653575597813097E-2</v>
      </c>
      <c r="M437" s="1">
        <v>0.13221904254129507</v>
      </c>
      <c r="N437" s="1">
        <v>7.2393631274915729E-2</v>
      </c>
      <c r="O437" s="1"/>
      <c r="P437" s="1">
        <v>6.9456918945800722E-2</v>
      </c>
      <c r="Q437" s="1">
        <v>4.6533182922203157E-3</v>
      </c>
      <c r="R437" s="1">
        <v>0.1007554164713413</v>
      </c>
      <c r="S437" s="1">
        <v>3.003308210792514E-2</v>
      </c>
      <c r="T437" s="1">
        <f t="shared" si="73"/>
        <v>0.68936163809671647</v>
      </c>
      <c r="U437" s="1">
        <f t="shared" si="74"/>
        <v>0.21060336241174069</v>
      </c>
      <c r="V437" s="1" t="s">
        <v>1243</v>
      </c>
      <c r="W437" s="1" t="s">
        <v>4826</v>
      </c>
      <c r="X437" s="1">
        <f>SUMPRODUCT((Model_rxn!A$2:A$1901=Normalized_Fluxes!A437)*(Model_rxn!T$2:T$1901))</f>
        <v>0</v>
      </c>
      <c r="Y437" s="1">
        <f>SUMPRODUCT((Model_rxn!A$2:A$1901=Normalized_Fluxes!A437)*(Model_rxn!D$2:D$1901))</f>
        <v>1</v>
      </c>
      <c r="Z437" s="1">
        <f>SUMPRODUCT((Model_rxn!A$2:A$1901=Normalized_Fluxes!A437)*(Model_rxn!U$2:U$1901))</f>
        <v>0</v>
      </c>
      <c r="AA437" s="1">
        <f>SUMPRODUCT((Model_rxn!A$2:A$1901=Normalized_Fluxes!A437)*(Model_rxn!S$2:S$1901))</f>
        <v>0</v>
      </c>
      <c r="AB437" s="1">
        <f>SUMPRODUCT((Model_rxn!A$2:A$1901=Normalized_Fluxes!A437)*(Model_rxn!V$2:V$1901))</f>
        <v>1</v>
      </c>
      <c r="AC437" s="1">
        <f>SUMPRODUCT((Model_rxn!A$2:A$1901=Normalized_Fluxes!A437)*(Model_rxn!Z$2:Z$1901))</f>
        <v>1</v>
      </c>
      <c r="AD437" s="1">
        <f>SUMPRODUCT((Model_rxn!A$2:A$1901=Normalized_Fluxes!A437)*(Model_rxn!AA$2:AA$1901))</f>
        <v>0</v>
      </c>
      <c r="AE437" s="1"/>
      <c r="AF437" s="75"/>
      <c r="AG437" s="1" t="s">
        <v>472</v>
      </c>
      <c r="AH437" s="1">
        <v>0.25163374145631601</v>
      </c>
      <c r="AI437" s="1">
        <v>0.148332219556323</v>
      </c>
      <c r="AJ437" s="1">
        <v>0.26246814308979</v>
      </c>
      <c r="AK437" s="1">
        <v>0.59749171794101097</v>
      </c>
      <c r="AL437" s="1">
        <v>0.70372137406957302</v>
      </c>
      <c r="AM437" s="1">
        <v>0.46469986357260401</v>
      </c>
      <c r="AN437" s="1"/>
      <c r="AO437">
        <f t="shared" si="75"/>
        <v>0.51669262348854439</v>
      </c>
      <c r="AP437">
        <f t="shared" si="76"/>
        <v>0.45150153759006151</v>
      </c>
      <c r="AQ437">
        <f t="shared" si="77"/>
        <v>0.68056031160160702</v>
      </c>
      <c r="AR437">
        <f t="shared" si="78"/>
        <v>0.32170141396092056</v>
      </c>
      <c r="AS437">
        <f t="shared" si="79"/>
        <v>0.40001664942161619</v>
      </c>
      <c r="AT437">
        <f t="shared" si="80"/>
        <v>0.24732618957557101</v>
      </c>
      <c r="AV437">
        <f t="shared" si="81"/>
        <v>0.54958482422673771</v>
      </c>
      <c r="AW437">
        <f t="shared" si="82"/>
        <v>0.11801865589799429</v>
      </c>
      <c r="AX437">
        <f t="shared" si="83"/>
        <v>0.32301475098603594</v>
      </c>
      <c r="AY437">
        <f t="shared" si="84"/>
        <v>7.6353701760984174E-2</v>
      </c>
      <c r="AZ437" t="s">
        <v>1188</v>
      </c>
      <c r="BA437" t="s">
        <v>3905</v>
      </c>
      <c r="BB437">
        <f>SUMPRODUCT((Model_rxn!A$2:A$1901=AG437)*(Model_rxn!V$2:V$1901))</f>
        <v>1</v>
      </c>
      <c r="BC437">
        <v>0</v>
      </c>
      <c r="BD437">
        <v>0</v>
      </c>
    </row>
    <row r="438" spans="1:56">
      <c r="A438" s="1" t="s">
        <v>446</v>
      </c>
      <c r="B438" s="1">
        <v>0.21348965117961999</v>
      </c>
      <c r="C438" s="1">
        <v>0.120395850973751</v>
      </c>
      <c r="D438" s="1">
        <v>9.4820821344493794E-2</v>
      </c>
      <c r="E438" s="1">
        <v>0.39420900279370602</v>
      </c>
      <c r="F438" s="1">
        <v>0.32336699623016901</v>
      </c>
      <c r="G438" s="1">
        <v>0.42582751765439703</v>
      </c>
      <c r="H438" s="1"/>
      <c r="I438" s="1">
        <v>0.13064801097912856</v>
      </c>
      <c r="J438" s="1">
        <v>0.11551969074087244</v>
      </c>
      <c r="K438" s="1">
        <v>0.11637592185976997</v>
      </c>
      <c r="L438" s="1">
        <v>0.13778687329108458</v>
      </c>
      <c r="M438" s="1">
        <v>0.20151986108791231</v>
      </c>
      <c r="N438" s="1">
        <v>0.13160412056783025</v>
      </c>
      <c r="O438" s="1"/>
      <c r="P438" s="1">
        <v>0.12084787452659033</v>
      </c>
      <c r="Q438" s="1">
        <v>8.4979579193191299E-3</v>
      </c>
      <c r="R438" s="1">
        <v>0.15697028498227572</v>
      </c>
      <c r="S438" s="1">
        <v>3.8704717492873561E-2</v>
      </c>
      <c r="T438" s="1">
        <f t="shared" si="73"/>
        <v>0.76987739775229347</v>
      </c>
      <c r="U438" s="1">
        <f t="shared" si="74"/>
        <v>0.24431420950500515</v>
      </c>
      <c r="V438" s="1" t="s">
        <v>1243</v>
      </c>
      <c r="W438" s="1" t="s">
        <v>7549</v>
      </c>
      <c r="X438" s="1">
        <f>SUMPRODUCT((Model_rxn!A$2:A$1901=Normalized_Fluxes!A438)*(Model_rxn!T$2:T$1901))</f>
        <v>0</v>
      </c>
      <c r="Y438" s="1">
        <f>SUMPRODUCT((Model_rxn!A$2:A$1901=Normalized_Fluxes!A438)*(Model_rxn!D$2:D$1901))</f>
        <v>0</v>
      </c>
      <c r="Z438" s="1">
        <f>SUMPRODUCT((Model_rxn!A$2:A$1901=Normalized_Fluxes!A438)*(Model_rxn!U$2:U$1901))</f>
        <v>0</v>
      </c>
      <c r="AA438" s="1">
        <f>SUMPRODUCT((Model_rxn!A$2:A$1901=Normalized_Fluxes!A438)*(Model_rxn!S$2:S$1901))</f>
        <v>0</v>
      </c>
      <c r="AB438" s="1">
        <f>SUMPRODUCT((Model_rxn!A$2:A$1901=Normalized_Fluxes!A438)*(Model_rxn!V$2:V$1901))</f>
        <v>1</v>
      </c>
      <c r="AC438" s="1">
        <f>SUMPRODUCT((Model_rxn!A$2:A$1901=Normalized_Fluxes!A438)*(Model_rxn!Z$2:Z$1901))</f>
        <v>0</v>
      </c>
      <c r="AD438" s="1">
        <f>SUMPRODUCT((Model_rxn!A$2:A$1901=Normalized_Fluxes!A438)*(Model_rxn!AA$2:AA$1901))</f>
        <v>0</v>
      </c>
      <c r="AE438" s="1"/>
      <c r="AF438" s="75"/>
      <c r="AG438" s="1" t="s">
        <v>473</v>
      </c>
      <c r="AH438" s="1">
        <v>9.5771050852550096E-2</v>
      </c>
      <c r="AI438" s="1">
        <v>4.3556306425215102E-2</v>
      </c>
      <c r="AJ438" s="1">
        <v>5.9547439460103199E-2</v>
      </c>
      <c r="AK438" s="1">
        <v>0.42844080079362301</v>
      </c>
      <c r="AL438" s="1">
        <v>0.39360687022900698</v>
      </c>
      <c r="AM438" s="1">
        <v>0.33680081855388799</v>
      </c>
      <c r="AN438" s="1"/>
      <c r="AO438">
        <f t="shared" si="75"/>
        <v>0.19665167013323384</v>
      </c>
      <c r="AP438">
        <f t="shared" si="76"/>
        <v>0.13257901339001568</v>
      </c>
      <c r="AQ438">
        <f t="shared" si="77"/>
        <v>0.15440206753084659</v>
      </c>
      <c r="AR438">
        <f t="shared" si="78"/>
        <v>0.23068104088342403</v>
      </c>
      <c r="AS438">
        <f t="shared" si="79"/>
        <v>0.22373812594012546</v>
      </c>
      <c r="AT438">
        <f t="shared" si="80"/>
        <v>0.17925476125269355</v>
      </c>
      <c r="AV438">
        <f t="shared" si="81"/>
        <v>0.16121091701803203</v>
      </c>
      <c r="AW438">
        <f t="shared" si="82"/>
        <v>3.2574478645680978E-2</v>
      </c>
      <c r="AX438">
        <f t="shared" si="83"/>
        <v>0.21122464269208099</v>
      </c>
      <c r="AY438">
        <f t="shared" si="84"/>
        <v>2.790351243864906E-2</v>
      </c>
      <c r="AZ438" t="s">
        <v>1243</v>
      </c>
      <c r="BA438" t="s">
        <v>6235</v>
      </c>
      <c r="BB438">
        <f>SUMPRODUCT((Model_rxn!A$2:A$1901=AG438)*(Model_rxn!V$2:V$1901))</f>
        <v>1</v>
      </c>
      <c r="BC438">
        <v>0</v>
      </c>
      <c r="BD438">
        <v>0</v>
      </c>
    </row>
    <row r="439" spans="1:56">
      <c r="A439" s="1" t="s">
        <v>447</v>
      </c>
      <c r="B439" s="1">
        <v>4.3566362715298803</v>
      </c>
      <c r="C439" s="1">
        <v>3.8262066045723899</v>
      </c>
      <c r="D439" s="1">
        <v>3.2326270816984901</v>
      </c>
      <c r="E439" s="1">
        <v>3.14569536423841</v>
      </c>
      <c r="F439" s="1">
        <v>2.93935643564356</v>
      </c>
      <c r="G439" s="1">
        <v>3.88628620102214</v>
      </c>
      <c r="H439" s="1"/>
      <c r="I439" s="1">
        <v>2.6661051732012049</v>
      </c>
      <c r="J439" s="1">
        <v>3.6712411606879418</v>
      </c>
      <c r="K439" s="1">
        <v>3.9674825774261815</v>
      </c>
      <c r="L439" s="1">
        <v>1.0995069252426271</v>
      </c>
      <c r="M439" s="1">
        <v>1.8317846518175009</v>
      </c>
      <c r="N439" s="1">
        <v>1.2010761553824902</v>
      </c>
      <c r="O439" s="1"/>
      <c r="P439" s="1">
        <v>3.4349429704384424</v>
      </c>
      <c r="Q439" s="1">
        <v>0.68210953159534815</v>
      </c>
      <c r="R439" s="1">
        <v>1.3774559108142059</v>
      </c>
      <c r="S439" s="1">
        <v>0.3967241243030607</v>
      </c>
      <c r="T439" s="1">
        <f t="shared" si="73"/>
        <v>2.4936863267065066</v>
      </c>
      <c r="U439" s="1">
        <f t="shared" si="74"/>
        <v>1.7482711606247495E-2</v>
      </c>
      <c r="V439" s="1" t="s">
        <v>1137</v>
      </c>
      <c r="W439" s="1" t="s">
        <v>5514</v>
      </c>
      <c r="X439" s="1">
        <f>SUMPRODUCT((Model_rxn!A$2:A$1901=Normalized_Fluxes!A439)*(Model_rxn!T$2:T$1901))</f>
        <v>0</v>
      </c>
      <c r="Y439" s="1">
        <f>SUMPRODUCT((Model_rxn!A$2:A$1901=Normalized_Fluxes!A439)*(Model_rxn!D$2:D$1901))</f>
        <v>0</v>
      </c>
      <c r="Z439" s="1">
        <f>SUMPRODUCT((Model_rxn!A$2:A$1901=Normalized_Fluxes!A439)*(Model_rxn!U$2:U$1901))</f>
        <v>0</v>
      </c>
      <c r="AA439" s="1">
        <f>SUMPRODUCT((Model_rxn!A$2:A$1901=Normalized_Fluxes!A439)*(Model_rxn!S$2:S$1901))</f>
        <v>0</v>
      </c>
      <c r="AB439" s="1">
        <f>SUMPRODUCT((Model_rxn!A$2:A$1901=Normalized_Fluxes!A439)*(Model_rxn!V$2:V$1901))</f>
        <v>0</v>
      </c>
      <c r="AC439" s="1">
        <f>SUMPRODUCT((Model_rxn!A$2:A$1901=Normalized_Fluxes!A439)*(Model_rxn!Z$2:Z$1901))</f>
        <v>0</v>
      </c>
      <c r="AD439" s="1">
        <f>SUMPRODUCT((Model_rxn!A$2:A$1901=Normalized_Fluxes!A439)*(Model_rxn!AA$2:AA$1901))</f>
        <v>0</v>
      </c>
      <c r="AE439" s="1">
        <v>1</v>
      </c>
      <c r="AF439" s="75"/>
      <c r="AG439" s="1" t="s">
        <v>474</v>
      </c>
      <c r="AH439" s="1">
        <v>0</v>
      </c>
      <c r="AI439" s="1">
        <v>0</v>
      </c>
      <c r="AJ439" s="1">
        <v>0</v>
      </c>
      <c r="AK439" s="1">
        <v>0</v>
      </c>
      <c r="AL439" s="1">
        <v>0</v>
      </c>
      <c r="AM439" s="1">
        <v>0</v>
      </c>
      <c r="AN439" s="1"/>
      <c r="AO439">
        <f t="shared" si="75"/>
        <v>0</v>
      </c>
      <c r="AP439">
        <f t="shared" si="76"/>
        <v>0</v>
      </c>
      <c r="AQ439">
        <f t="shared" si="77"/>
        <v>0</v>
      </c>
      <c r="AR439">
        <f t="shared" si="78"/>
        <v>0</v>
      </c>
      <c r="AS439">
        <f t="shared" si="79"/>
        <v>0</v>
      </c>
      <c r="AT439">
        <f t="shared" si="80"/>
        <v>0</v>
      </c>
      <c r="AV439">
        <f t="shared" si="81"/>
        <v>0</v>
      </c>
      <c r="AW439">
        <f t="shared" si="82"/>
        <v>0</v>
      </c>
      <c r="AX439">
        <f t="shared" si="83"/>
        <v>0</v>
      </c>
      <c r="AY439">
        <f t="shared" si="84"/>
        <v>0</v>
      </c>
      <c r="AZ439" t="s">
        <v>1552</v>
      </c>
      <c r="BA439" t="s">
        <v>2318</v>
      </c>
      <c r="BB439">
        <f>SUMPRODUCT((Model_rxn!A$2:A$1901=AG439)*(Model_rxn!V$2:V$1901))</f>
        <v>0</v>
      </c>
      <c r="BC439">
        <v>0</v>
      </c>
      <c r="BD439">
        <v>1</v>
      </c>
    </row>
    <row r="440" spans="1:56">
      <c r="A440" s="1" t="s">
        <v>448</v>
      </c>
      <c r="B440" s="1">
        <v>9.1489361702127597E-2</v>
      </c>
      <c r="C440" s="1">
        <v>8.0350338696020304E-2</v>
      </c>
      <c r="D440" s="1">
        <v>6.7885168715668298E-2</v>
      </c>
      <c r="E440" s="1">
        <v>6.6059602649006594E-2</v>
      </c>
      <c r="F440" s="1">
        <v>6.1726485148514802E-2</v>
      </c>
      <c r="G440" s="1">
        <v>8.1612010221465095E-2</v>
      </c>
      <c r="H440" s="1"/>
      <c r="I440" s="1">
        <v>5.5988208637225367E-2</v>
      </c>
      <c r="J440" s="1">
        <v>7.7096064374446896E-2</v>
      </c>
      <c r="K440" s="1">
        <v>8.3317134125949821E-2</v>
      </c>
      <c r="L440" s="1">
        <v>2.3089645430095163E-2</v>
      </c>
      <c r="M440" s="1">
        <v>3.8467477688167551E-2</v>
      </c>
      <c r="N440" s="1">
        <v>2.5222599263032344E-2</v>
      </c>
      <c r="O440" s="1"/>
      <c r="P440" s="1">
        <v>7.2133802379207357E-2</v>
      </c>
      <c r="Q440" s="1">
        <v>1.4324300163502314E-2</v>
      </c>
      <c r="R440" s="1">
        <v>2.8926574127098353E-2</v>
      </c>
      <c r="S440" s="1">
        <v>8.3312066103642876E-3</v>
      </c>
      <c r="T440" s="1">
        <f t="shared" si="73"/>
        <v>2.4936863267065061</v>
      </c>
      <c r="U440" s="1">
        <f t="shared" si="74"/>
        <v>1.7482711606247401E-2</v>
      </c>
      <c r="V440" s="1" t="s">
        <v>1552</v>
      </c>
      <c r="W440" s="1" t="s">
        <v>2318</v>
      </c>
      <c r="X440" s="1">
        <f>SUMPRODUCT((Model_rxn!A$2:A$1901=Normalized_Fluxes!A440)*(Model_rxn!T$2:T$1901))</f>
        <v>0</v>
      </c>
      <c r="Y440" s="1">
        <f>SUMPRODUCT((Model_rxn!A$2:A$1901=Normalized_Fluxes!A440)*(Model_rxn!D$2:D$1901))</f>
        <v>1</v>
      </c>
      <c r="Z440" s="1">
        <f>SUMPRODUCT((Model_rxn!A$2:A$1901=Normalized_Fluxes!A440)*(Model_rxn!U$2:U$1901))</f>
        <v>1</v>
      </c>
      <c r="AA440" s="1">
        <f>SUMPRODUCT((Model_rxn!A$2:A$1901=Normalized_Fluxes!A440)*(Model_rxn!S$2:S$1901))</f>
        <v>1</v>
      </c>
      <c r="AB440" s="1">
        <f>SUMPRODUCT((Model_rxn!A$2:A$1901=Normalized_Fluxes!A440)*(Model_rxn!V$2:V$1901))</f>
        <v>0</v>
      </c>
      <c r="AC440" s="1">
        <f>SUMPRODUCT((Model_rxn!A$2:A$1901=Normalized_Fluxes!A440)*(Model_rxn!Z$2:Z$1901))</f>
        <v>0</v>
      </c>
      <c r="AD440" s="1">
        <f>SUMPRODUCT((Model_rxn!A$2:A$1901=Normalized_Fluxes!A440)*(Model_rxn!AA$2:AA$1901))</f>
        <v>0</v>
      </c>
      <c r="AE440" s="1"/>
      <c r="AF440" s="75"/>
      <c r="AG440" s="1" t="s">
        <v>475</v>
      </c>
      <c r="AH440" s="1">
        <v>0</v>
      </c>
      <c r="AI440" s="1">
        <v>0</v>
      </c>
      <c r="AJ440" s="1">
        <v>0</v>
      </c>
      <c r="AK440" s="1">
        <v>0</v>
      </c>
      <c r="AL440" s="1">
        <v>0</v>
      </c>
      <c r="AM440" s="1">
        <v>0</v>
      </c>
      <c r="AN440" s="1"/>
      <c r="AO440">
        <f t="shared" si="75"/>
        <v>0</v>
      </c>
      <c r="AP440">
        <f t="shared" si="76"/>
        <v>0</v>
      </c>
      <c r="AQ440">
        <f t="shared" si="77"/>
        <v>0</v>
      </c>
      <c r="AR440">
        <f t="shared" si="78"/>
        <v>0</v>
      </c>
      <c r="AS440">
        <f t="shared" si="79"/>
        <v>0</v>
      </c>
      <c r="AT440">
        <f t="shared" si="80"/>
        <v>0</v>
      </c>
      <c r="AV440">
        <f t="shared" si="81"/>
        <v>0</v>
      </c>
      <c r="AW440">
        <f t="shared" si="82"/>
        <v>0</v>
      </c>
      <c r="AX440">
        <f t="shared" si="83"/>
        <v>0</v>
      </c>
      <c r="AY440">
        <f t="shared" si="84"/>
        <v>0</v>
      </c>
      <c r="AZ440" t="s">
        <v>1552</v>
      </c>
      <c r="BA440" t="s">
        <v>2678</v>
      </c>
      <c r="BB440">
        <f>SUMPRODUCT((Model_rxn!A$2:A$1901=AG440)*(Model_rxn!V$2:V$1901))</f>
        <v>0</v>
      </c>
      <c r="BC440">
        <v>0</v>
      </c>
      <c r="BD440">
        <v>1</v>
      </c>
    </row>
    <row r="441" spans="1:56">
      <c r="A441" s="1" t="s">
        <v>449</v>
      </c>
      <c r="B441" s="1">
        <v>0</v>
      </c>
      <c r="C441" s="1">
        <v>0</v>
      </c>
      <c r="D441" s="1">
        <v>0</v>
      </c>
      <c r="E441" s="1">
        <v>0</v>
      </c>
      <c r="F441" s="1">
        <v>0</v>
      </c>
      <c r="G441" s="1">
        <v>0</v>
      </c>
      <c r="H441" s="1"/>
      <c r="I441" s="1">
        <v>0</v>
      </c>
      <c r="J441" s="1">
        <v>0</v>
      </c>
      <c r="K441" s="1">
        <v>0</v>
      </c>
      <c r="L441" s="1">
        <v>0</v>
      </c>
      <c r="M441" s="1">
        <v>0</v>
      </c>
      <c r="N441" s="1">
        <v>0</v>
      </c>
      <c r="O441" s="1"/>
      <c r="P441" s="1">
        <v>0</v>
      </c>
      <c r="Q441" s="1">
        <v>0</v>
      </c>
      <c r="R441" s="1">
        <v>0</v>
      </c>
      <c r="S441" s="1">
        <v>0</v>
      </c>
      <c r="T441" s="1" t="str">
        <f t="shared" si="73"/>
        <v>NA</v>
      </c>
      <c r="U441" s="1" t="str">
        <f t="shared" si="74"/>
        <v>NA</v>
      </c>
      <c r="V441" s="1" t="s">
        <v>1137</v>
      </c>
      <c r="W441" s="1" t="s">
        <v>1940</v>
      </c>
      <c r="X441" s="1">
        <f>SUMPRODUCT((Model_rxn!A$2:A$1901=Normalized_Fluxes!A441)*(Model_rxn!T$2:T$1901))</f>
        <v>0</v>
      </c>
      <c r="Y441" s="1">
        <f>SUMPRODUCT((Model_rxn!A$2:A$1901=Normalized_Fluxes!A441)*(Model_rxn!D$2:D$1901))</f>
        <v>0</v>
      </c>
      <c r="Z441" s="1">
        <f>SUMPRODUCT((Model_rxn!A$2:A$1901=Normalized_Fluxes!A441)*(Model_rxn!U$2:U$1901))</f>
        <v>0</v>
      </c>
      <c r="AA441" s="1">
        <f>SUMPRODUCT((Model_rxn!A$2:A$1901=Normalized_Fluxes!A441)*(Model_rxn!S$2:S$1901))</f>
        <v>0</v>
      </c>
      <c r="AB441" s="1">
        <f>SUMPRODUCT((Model_rxn!A$2:A$1901=Normalized_Fluxes!A441)*(Model_rxn!V$2:V$1901))</f>
        <v>1</v>
      </c>
      <c r="AC441" s="1">
        <f>SUMPRODUCT((Model_rxn!A$2:A$1901=Normalized_Fluxes!A441)*(Model_rxn!Z$2:Z$1901))</f>
        <v>0</v>
      </c>
      <c r="AD441" s="1">
        <f>SUMPRODUCT((Model_rxn!A$2:A$1901=Normalized_Fluxes!A441)*(Model_rxn!AA$2:AA$1901))</f>
        <v>0</v>
      </c>
      <c r="AE441" s="1"/>
      <c r="AF441" s="75"/>
      <c r="AG441" s="1" t="s">
        <v>476</v>
      </c>
      <c r="AH441" s="1">
        <v>0</v>
      </c>
      <c r="AI441" s="1">
        <v>0</v>
      </c>
      <c r="AJ441" s="1">
        <v>0</v>
      </c>
      <c r="AK441" s="1">
        <v>0</v>
      </c>
      <c r="AL441" s="1">
        <v>0</v>
      </c>
      <c r="AM441" s="1">
        <v>0</v>
      </c>
      <c r="AN441" s="1"/>
      <c r="AO441">
        <f t="shared" si="75"/>
        <v>0</v>
      </c>
      <c r="AP441">
        <f t="shared" si="76"/>
        <v>0</v>
      </c>
      <c r="AQ441">
        <f t="shared" si="77"/>
        <v>0</v>
      </c>
      <c r="AR441">
        <f t="shared" si="78"/>
        <v>0</v>
      </c>
      <c r="AS441">
        <f t="shared" si="79"/>
        <v>0</v>
      </c>
      <c r="AT441">
        <f t="shared" si="80"/>
        <v>0</v>
      </c>
      <c r="AV441">
        <f t="shared" si="81"/>
        <v>0</v>
      </c>
      <c r="AW441">
        <f t="shared" si="82"/>
        <v>0</v>
      </c>
      <c r="AX441">
        <f t="shared" si="83"/>
        <v>0</v>
      </c>
      <c r="AY441">
        <f t="shared" si="84"/>
        <v>0</v>
      </c>
      <c r="AZ441" t="s">
        <v>1548</v>
      </c>
      <c r="BA441" t="s">
        <v>6993</v>
      </c>
      <c r="BB441">
        <f>SUMPRODUCT((Model_rxn!A$2:A$1901=AG441)*(Model_rxn!V$2:V$1901))</f>
        <v>1</v>
      </c>
      <c r="BC441">
        <v>1</v>
      </c>
      <c r="BD441">
        <v>0</v>
      </c>
    </row>
    <row r="442" spans="1:56">
      <c r="A442" s="1" t="s">
        <v>450</v>
      </c>
      <c r="B442" s="1">
        <v>1.6531504581507699E-2</v>
      </c>
      <c r="C442" s="1">
        <v>1.05437198872095E-2</v>
      </c>
      <c r="D442" s="1">
        <v>8.2428792011341994E-3</v>
      </c>
      <c r="E442" s="1">
        <v>2.89439000480342E-2</v>
      </c>
      <c r="F442" s="1">
        <v>1.6233650581852999E-2</v>
      </c>
      <c r="G442" s="1">
        <v>3.27342648524791E-2</v>
      </c>
      <c r="H442" s="1"/>
      <c r="I442" s="1">
        <v>1.0116687999312776E-2</v>
      </c>
      <c r="J442" s="1">
        <v>1.0116687998612019E-2</v>
      </c>
      <c r="K442" s="1">
        <v>1.0116688003846543E-2</v>
      </c>
      <c r="L442" s="1">
        <v>1.0116688001048309E-2</v>
      </c>
      <c r="M442" s="1">
        <v>1.0116687999526629E-2</v>
      </c>
      <c r="N442" s="1">
        <v>1.0116688000988477E-2</v>
      </c>
      <c r="O442" s="1"/>
      <c r="P442" s="1">
        <v>1.0116688000590447E-2</v>
      </c>
      <c r="Q442" s="1">
        <v>2.8415475817990764E-12</v>
      </c>
      <c r="R442" s="1">
        <v>1.0116688000521139E-2</v>
      </c>
      <c r="S442" s="1">
        <v>8.6178986098947473E-13</v>
      </c>
      <c r="T442" s="1">
        <f t="shared" si="73"/>
        <v>1.0000000000068507</v>
      </c>
      <c r="U442" s="1">
        <f t="shared" si="74"/>
        <v>0.97091283776307069</v>
      </c>
      <c r="V442" s="1" t="s">
        <v>1243</v>
      </c>
      <c r="W442" s="1" t="s">
        <v>2041</v>
      </c>
      <c r="X442" s="1">
        <f>SUMPRODUCT((Model_rxn!A$2:A$1901=Normalized_Fluxes!A442)*(Model_rxn!T$2:T$1901))</f>
        <v>0</v>
      </c>
      <c r="Y442" s="1">
        <f>SUMPRODUCT((Model_rxn!A$2:A$1901=Normalized_Fluxes!A442)*(Model_rxn!D$2:D$1901))</f>
        <v>0</v>
      </c>
      <c r="Z442" s="1">
        <f>SUMPRODUCT((Model_rxn!A$2:A$1901=Normalized_Fluxes!A442)*(Model_rxn!U$2:U$1901))</f>
        <v>0</v>
      </c>
      <c r="AA442" s="1">
        <f>SUMPRODUCT((Model_rxn!A$2:A$1901=Normalized_Fluxes!A442)*(Model_rxn!S$2:S$1901))</f>
        <v>0</v>
      </c>
      <c r="AB442" s="1">
        <f>SUMPRODUCT((Model_rxn!A$2:A$1901=Normalized_Fluxes!A442)*(Model_rxn!V$2:V$1901))</f>
        <v>1</v>
      </c>
      <c r="AC442" s="1">
        <f>SUMPRODUCT((Model_rxn!A$2:A$1901=Normalized_Fluxes!A442)*(Model_rxn!Z$2:Z$1901))</f>
        <v>0</v>
      </c>
      <c r="AD442" s="1">
        <f>SUMPRODUCT((Model_rxn!A$2:A$1901=Normalized_Fluxes!A442)*(Model_rxn!AA$2:AA$1901))</f>
        <v>0</v>
      </c>
      <c r="AE442" s="1"/>
      <c r="AF442" s="75"/>
      <c r="AG442" s="1" t="s">
        <v>477</v>
      </c>
      <c r="AH442" s="1">
        <v>0</v>
      </c>
      <c r="AI442" s="1">
        <v>0</v>
      </c>
      <c r="AJ442" s="1">
        <v>0</v>
      </c>
      <c r="AK442" s="1">
        <v>0</v>
      </c>
      <c r="AL442" s="1">
        <v>0</v>
      </c>
      <c r="AM442" s="1">
        <v>0</v>
      </c>
      <c r="AN442" s="1"/>
      <c r="AO442">
        <f t="shared" si="75"/>
        <v>0</v>
      </c>
      <c r="AP442">
        <f t="shared" si="76"/>
        <v>0</v>
      </c>
      <c r="AQ442">
        <f t="shared" si="77"/>
        <v>0</v>
      </c>
      <c r="AR442">
        <f t="shared" si="78"/>
        <v>0</v>
      </c>
      <c r="AS442">
        <f t="shared" si="79"/>
        <v>0</v>
      </c>
      <c r="AT442">
        <f t="shared" si="80"/>
        <v>0</v>
      </c>
      <c r="AV442">
        <f t="shared" si="81"/>
        <v>0</v>
      </c>
      <c r="AW442">
        <f t="shared" si="82"/>
        <v>0</v>
      </c>
      <c r="AX442">
        <f t="shared" si="83"/>
        <v>0</v>
      </c>
      <c r="AY442">
        <f t="shared" si="84"/>
        <v>0</v>
      </c>
      <c r="AZ442" t="s">
        <v>1188</v>
      </c>
      <c r="BA442" t="s">
        <v>4502</v>
      </c>
      <c r="BB442">
        <f>SUMPRODUCT((Model_rxn!A$2:A$1901=AG442)*(Model_rxn!V$2:V$1901))</f>
        <v>1</v>
      </c>
      <c r="BC442">
        <v>0</v>
      </c>
      <c r="BD442">
        <v>0</v>
      </c>
    </row>
    <row r="443" spans="1:56">
      <c r="A443" s="1" t="s">
        <v>451</v>
      </c>
      <c r="B443" s="1">
        <v>0.61199515131011095</v>
      </c>
      <c r="C443" s="1">
        <v>0.46444134241028201</v>
      </c>
      <c r="D443" s="1">
        <v>0.41070920132915401</v>
      </c>
      <c r="E443" s="1">
        <v>1.31415562913753</v>
      </c>
      <c r="F443" s="1">
        <v>0.76909476661239695</v>
      </c>
      <c r="G443" s="1">
        <v>1.16588586030411</v>
      </c>
      <c r="H443" s="1"/>
      <c r="I443" s="1">
        <v>0.3745190870177858</v>
      </c>
      <c r="J443" s="1">
        <v>0.44563097323186651</v>
      </c>
      <c r="K443" s="1">
        <v>0.50407348558308696</v>
      </c>
      <c r="L443" s="1">
        <v>0.45933348521595313</v>
      </c>
      <c r="M443" s="1">
        <v>0.47929402919292341</v>
      </c>
      <c r="N443" s="1">
        <v>0.36032284661396458</v>
      </c>
      <c r="O443" s="1"/>
      <c r="P443" s="1">
        <v>0.44140784861091314</v>
      </c>
      <c r="Q443" s="1">
        <v>6.4880364002348409E-2</v>
      </c>
      <c r="R443" s="1">
        <v>0.43298345367428032</v>
      </c>
      <c r="S443" s="1">
        <v>6.3712468895377281E-2</v>
      </c>
      <c r="T443" s="1">
        <f t="shared" si="73"/>
        <v>1.0194566209520104</v>
      </c>
      <c r="U443" s="1">
        <f t="shared" si="74"/>
        <v>0.88029513053191577</v>
      </c>
      <c r="V443" s="1" t="s">
        <v>1243</v>
      </c>
      <c r="W443" s="1" t="s">
        <v>3846</v>
      </c>
      <c r="X443" s="1">
        <f>SUMPRODUCT((Model_rxn!A$2:A$1901=Normalized_Fluxes!A443)*(Model_rxn!T$2:T$1901))</f>
        <v>0</v>
      </c>
      <c r="Y443" s="1">
        <f>SUMPRODUCT((Model_rxn!A$2:A$1901=Normalized_Fluxes!A443)*(Model_rxn!D$2:D$1901))</f>
        <v>1</v>
      </c>
      <c r="Z443" s="1">
        <f>SUMPRODUCT((Model_rxn!A$2:A$1901=Normalized_Fluxes!A443)*(Model_rxn!U$2:U$1901))</f>
        <v>0</v>
      </c>
      <c r="AA443" s="1">
        <f>SUMPRODUCT((Model_rxn!A$2:A$1901=Normalized_Fluxes!A443)*(Model_rxn!S$2:S$1901))</f>
        <v>0</v>
      </c>
      <c r="AB443" s="1">
        <f>SUMPRODUCT((Model_rxn!A$2:A$1901=Normalized_Fluxes!A443)*(Model_rxn!V$2:V$1901))</f>
        <v>1</v>
      </c>
      <c r="AC443" s="1">
        <f>SUMPRODUCT((Model_rxn!A$2:A$1901=Normalized_Fluxes!A443)*(Model_rxn!Z$2:Z$1901))</f>
        <v>0</v>
      </c>
      <c r="AD443" s="1">
        <f>SUMPRODUCT((Model_rxn!A$2:A$1901=Normalized_Fluxes!A443)*(Model_rxn!AA$2:AA$1901))</f>
        <v>0</v>
      </c>
      <c r="AE443" s="1"/>
      <c r="AF443" s="75"/>
      <c r="AG443" s="1" t="s">
        <v>478</v>
      </c>
      <c r="AH443" s="1">
        <v>0</v>
      </c>
      <c r="AI443" s="1">
        <v>0</v>
      </c>
      <c r="AJ443" s="1">
        <v>0</v>
      </c>
      <c r="AK443" s="1">
        <v>0</v>
      </c>
      <c r="AL443" s="1">
        <v>0</v>
      </c>
      <c r="AM443" s="1">
        <v>0</v>
      </c>
      <c r="AN443" s="1"/>
      <c r="AO443">
        <f t="shared" si="75"/>
        <v>0</v>
      </c>
      <c r="AP443">
        <f t="shared" si="76"/>
        <v>0</v>
      </c>
      <c r="AQ443">
        <f t="shared" si="77"/>
        <v>0</v>
      </c>
      <c r="AR443">
        <f t="shared" si="78"/>
        <v>0</v>
      </c>
      <c r="AS443">
        <f t="shared" si="79"/>
        <v>0</v>
      </c>
      <c r="AT443">
        <f t="shared" si="80"/>
        <v>0</v>
      </c>
      <c r="AV443">
        <f t="shared" si="81"/>
        <v>0</v>
      </c>
      <c r="AW443">
        <f t="shared" si="82"/>
        <v>0</v>
      </c>
      <c r="AX443">
        <f t="shared" si="83"/>
        <v>0</v>
      </c>
      <c r="AY443">
        <f t="shared" si="84"/>
        <v>0</v>
      </c>
      <c r="AZ443" t="s">
        <v>1137</v>
      </c>
      <c r="BA443" t="s">
        <v>5514</v>
      </c>
      <c r="BB443">
        <f>SUMPRODUCT((Model_rxn!A$2:A$1901=AG443)*(Model_rxn!V$2:V$1901))</f>
        <v>1</v>
      </c>
      <c r="BC443">
        <v>0</v>
      </c>
      <c r="BD443">
        <v>0</v>
      </c>
    </row>
    <row r="444" spans="1:56">
      <c r="A444" s="1" t="s">
        <v>452</v>
      </c>
      <c r="B444" s="1">
        <v>0.187436676798378</v>
      </c>
      <c r="C444" s="1">
        <v>0.137595258255715</v>
      </c>
      <c r="D444" s="1">
        <v>8.6319644258435801E-2</v>
      </c>
      <c r="E444" s="1">
        <v>0.13865894039735099</v>
      </c>
      <c r="F444" s="1">
        <v>0.10785007072135699</v>
      </c>
      <c r="G444" s="1">
        <v>0.15261215218632301</v>
      </c>
      <c r="H444" s="1"/>
      <c r="I444" s="1">
        <v>0.11470452489353986</v>
      </c>
      <c r="J444" s="1">
        <v>0.13202250370385382</v>
      </c>
      <c r="K444" s="1">
        <v>0.10594221852061826</v>
      </c>
      <c r="L444" s="1">
        <v>4.8465107888984234E-2</v>
      </c>
      <c r="M444" s="1">
        <v>6.7211346623077803E-2</v>
      </c>
      <c r="N444" s="1">
        <v>4.7165547654309803E-2</v>
      </c>
      <c r="O444" s="1"/>
      <c r="P444" s="1">
        <v>0.11755641570600399</v>
      </c>
      <c r="Q444" s="1">
        <v>1.3271973467212291E-2</v>
      </c>
      <c r="R444" s="1">
        <v>5.4280667388790615E-2</v>
      </c>
      <c r="S444" s="1">
        <v>1.121713257904644E-2</v>
      </c>
      <c r="T444" s="1">
        <f t="shared" si="73"/>
        <v>2.1657142655228352</v>
      </c>
      <c r="U444" s="1">
        <f t="shared" si="74"/>
        <v>3.5418321821100596E-3</v>
      </c>
      <c r="V444" s="1" t="s">
        <v>1137</v>
      </c>
      <c r="W444" s="1" t="s">
        <v>4554</v>
      </c>
      <c r="X444" s="1">
        <f>SUMPRODUCT((Model_rxn!A$2:A$1901=Normalized_Fluxes!A444)*(Model_rxn!T$2:T$1901))</f>
        <v>0</v>
      </c>
      <c r="Y444" s="1">
        <f>SUMPRODUCT((Model_rxn!A$2:A$1901=Normalized_Fluxes!A444)*(Model_rxn!D$2:D$1901))</f>
        <v>0</v>
      </c>
      <c r="Z444" s="1">
        <f>SUMPRODUCT((Model_rxn!A$2:A$1901=Normalized_Fluxes!A444)*(Model_rxn!U$2:U$1901))</f>
        <v>0</v>
      </c>
      <c r="AA444" s="1">
        <f>SUMPRODUCT((Model_rxn!A$2:A$1901=Normalized_Fluxes!A444)*(Model_rxn!S$2:S$1901))</f>
        <v>0</v>
      </c>
      <c r="AB444" s="1">
        <f>SUMPRODUCT((Model_rxn!A$2:A$1901=Normalized_Fluxes!A444)*(Model_rxn!V$2:V$1901))</f>
        <v>0</v>
      </c>
      <c r="AC444" s="1">
        <f>SUMPRODUCT((Model_rxn!A$2:A$1901=Normalized_Fluxes!A444)*(Model_rxn!Z$2:Z$1901))</f>
        <v>0</v>
      </c>
      <c r="AD444" s="1">
        <f>SUMPRODUCT((Model_rxn!A$2:A$1901=Normalized_Fluxes!A444)*(Model_rxn!AA$2:AA$1901))</f>
        <v>0</v>
      </c>
      <c r="AE444" s="1"/>
      <c r="AF444" s="75"/>
      <c r="AG444" s="1" t="s">
        <v>479</v>
      </c>
      <c r="AH444" s="1">
        <v>0</v>
      </c>
      <c r="AI444" s="1">
        <v>0</v>
      </c>
      <c r="AJ444" s="1">
        <v>0</v>
      </c>
      <c r="AK444" s="1">
        <v>0</v>
      </c>
      <c r="AL444" s="1">
        <v>0</v>
      </c>
      <c r="AM444" s="1">
        <v>0</v>
      </c>
      <c r="AN444" s="1"/>
      <c r="AO444">
        <f t="shared" si="75"/>
        <v>0</v>
      </c>
      <c r="AP444">
        <f t="shared" si="76"/>
        <v>0</v>
      </c>
      <c r="AQ444">
        <f t="shared" si="77"/>
        <v>0</v>
      </c>
      <c r="AR444">
        <f t="shared" si="78"/>
        <v>0</v>
      </c>
      <c r="AS444">
        <f t="shared" si="79"/>
        <v>0</v>
      </c>
      <c r="AT444">
        <f t="shared" si="80"/>
        <v>0</v>
      </c>
      <c r="AV444">
        <f t="shared" si="81"/>
        <v>0</v>
      </c>
      <c r="AW444">
        <f t="shared" si="82"/>
        <v>0</v>
      </c>
      <c r="AX444">
        <f t="shared" si="83"/>
        <v>0</v>
      </c>
      <c r="AY444">
        <f t="shared" si="84"/>
        <v>0</v>
      </c>
      <c r="AZ444" t="s">
        <v>1548</v>
      </c>
      <c r="BA444" t="s">
        <v>6853</v>
      </c>
      <c r="BB444">
        <f>SUMPRODUCT((Model_rxn!A$2:A$1901=AG444)*(Model_rxn!V$2:V$1901))</f>
        <v>1</v>
      </c>
      <c r="BC444">
        <v>1</v>
      </c>
      <c r="BD444">
        <v>0</v>
      </c>
    </row>
    <row r="445" spans="1:56">
      <c r="A445" s="1" t="s">
        <v>453</v>
      </c>
      <c r="B445" s="1">
        <v>0.108915906788247</v>
      </c>
      <c r="C445" s="1">
        <v>9.5655165114309895E-2</v>
      </c>
      <c r="D445" s="1">
        <v>8.0815677042462203E-2</v>
      </c>
      <c r="E445" s="1">
        <v>7.8642384105960195E-2</v>
      </c>
      <c r="F445" s="1">
        <v>7.3483910891089105E-2</v>
      </c>
      <c r="G445" s="1">
        <v>9.7157155025553596E-2</v>
      </c>
      <c r="H445" s="1"/>
      <c r="I445" s="1">
        <v>6.6652629330030119E-2</v>
      </c>
      <c r="J445" s="1">
        <v>9.1781029017198687E-2</v>
      </c>
      <c r="K445" s="1">
        <v>9.918706443565449E-2</v>
      </c>
      <c r="L445" s="1">
        <v>2.7487673131065659E-2</v>
      </c>
      <c r="M445" s="1">
        <v>4.5794616295437594E-2</v>
      </c>
      <c r="N445" s="1">
        <v>3.0026903884562289E-2</v>
      </c>
      <c r="O445" s="1"/>
      <c r="P445" s="1">
        <v>8.5873574260961094E-2</v>
      </c>
      <c r="Q445" s="1">
        <v>1.7052738289883813E-2</v>
      </c>
      <c r="R445" s="1">
        <v>3.4436397770355183E-2</v>
      </c>
      <c r="S445" s="1">
        <v>9.918103107576565E-3</v>
      </c>
      <c r="T445" s="1">
        <f t="shared" si="73"/>
        <v>2.4936863267065048</v>
      </c>
      <c r="U445" s="1">
        <f t="shared" si="74"/>
        <v>1.7482711606247477E-2</v>
      </c>
      <c r="V445" s="1" t="s">
        <v>1552</v>
      </c>
      <c r="W445" s="1" t="s">
        <v>2318</v>
      </c>
      <c r="X445" s="1">
        <f>SUMPRODUCT((Model_rxn!A$2:A$1901=Normalized_Fluxes!A445)*(Model_rxn!T$2:T$1901))</f>
        <v>0</v>
      </c>
      <c r="Y445" s="1">
        <f>SUMPRODUCT((Model_rxn!A$2:A$1901=Normalized_Fluxes!A445)*(Model_rxn!D$2:D$1901))</f>
        <v>1</v>
      </c>
      <c r="Z445" s="1">
        <f>SUMPRODUCT((Model_rxn!A$2:A$1901=Normalized_Fluxes!A445)*(Model_rxn!U$2:U$1901))</f>
        <v>1</v>
      </c>
      <c r="AA445" s="1">
        <f>SUMPRODUCT((Model_rxn!A$2:A$1901=Normalized_Fluxes!A445)*(Model_rxn!S$2:S$1901))</f>
        <v>1</v>
      </c>
      <c r="AB445" s="1">
        <f>SUMPRODUCT((Model_rxn!A$2:A$1901=Normalized_Fluxes!A445)*(Model_rxn!V$2:V$1901))</f>
        <v>0</v>
      </c>
      <c r="AC445" s="1">
        <f>SUMPRODUCT((Model_rxn!A$2:A$1901=Normalized_Fluxes!A445)*(Model_rxn!Z$2:Z$1901))</f>
        <v>0</v>
      </c>
      <c r="AD445" s="1">
        <f>SUMPRODUCT((Model_rxn!A$2:A$1901=Normalized_Fluxes!A445)*(Model_rxn!AA$2:AA$1901))</f>
        <v>0</v>
      </c>
      <c r="AE445" s="1"/>
      <c r="AF445" s="75"/>
      <c r="AG445" s="1" t="s">
        <v>480</v>
      </c>
      <c r="AH445" s="1">
        <v>0</v>
      </c>
      <c r="AI445" s="1">
        <v>0</v>
      </c>
      <c r="AJ445" s="1">
        <v>0</v>
      </c>
      <c r="AK445" s="1">
        <v>0</v>
      </c>
      <c r="AL445" s="1">
        <v>0</v>
      </c>
      <c r="AM445" s="1">
        <v>0</v>
      </c>
      <c r="AN445" s="1"/>
      <c r="AO445">
        <f t="shared" si="75"/>
        <v>0</v>
      </c>
      <c r="AP445">
        <f t="shared" si="76"/>
        <v>0</v>
      </c>
      <c r="AQ445">
        <f t="shared" si="77"/>
        <v>0</v>
      </c>
      <c r="AR445">
        <f t="shared" si="78"/>
        <v>0</v>
      </c>
      <c r="AS445">
        <f t="shared" si="79"/>
        <v>0</v>
      </c>
      <c r="AT445">
        <f t="shared" si="80"/>
        <v>0</v>
      </c>
      <c r="AV445">
        <f t="shared" si="81"/>
        <v>0</v>
      </c>
      <c r="AW445">
        <f t="shared" si="82"/>
        <v>0</v>
      </c>
      <c r="AX445">
        <f t="shared" si="83"/>
        <v>0</v>
      </c>
      <c r="AY445">
        <f t="shared" si="84"/>
        <v>0</v>
      </c>
      <c r="AZ445" t="s">
        <v>1548</v>
      </c>
      <c r="BA445" t="s">
        <v>6794</v>
      </c>
      <c r="BB445">
        <f>SUMPRODUCT((Model_rxn!A$2:A$1901=AG445)*(Model_rxn!V$2:V$1901))</f>
        <v>1</v>
      </c>
      <c r="BC445">
        <v>1</v>
      </c>
      <c r="BD445">
        <v>0</v>
      </c>
    </row>
    <row r="446" spans="1:56">
      <c r="A446" s="1" t="s">
        <v>454</v>
      </c>
      <c r="B446" s="1">
        <v>1.0143105439942001E-2</v>
      </c>
      <c r="C446" s="1">
        <v>6.46922740911426E-3</v>
      </c>
      <c r="D446" s="1">
        <v>5.0575186557348098E-3</v>
      </c>
      <c r="E446" s="1">
        <v>1.77588814455759E-2</v>
      </c>
      <c r="F446" s="1">
        <v>9.9603535002870097E-3</v>
      </c>
      <c r="G446" s="1">
        <v>2.0084505811654701E-2</v>
      </c>
      <c r="H446" s="1"/>
      <c r="I446" s="1">
        <v>6.2072168067999747E-3</v>
      </c>
      <c r="J446" s="1">
        <v>6.2072168067999955E-3</v>
      </c>
      <c r="K446" s="1">
        <v>6.2072168068000103E-3</v>
      </c>
      <c r="L446" s="1">
        <v>6.2072168067999981E-3</v>
      </c>
      <c r="M446" s="1">
        <v>6.2072168068000068E-3</v>
      </c>
      <c r="N446" s="1">
        <v>6.2072168067999894E-3</v>
      </c>
      <c r="O446" s="1"/>
      <c r="P446" s="1">
        <v>6.2072168067999938E-3</v>
      </c>
      <c r="Q446" s="1">
        <v>1.7870598905224165E-17</v>
      </c>
      <c r="R446" s="1">
        <v>6.207216806799999E-3</v>
      </c>
      <c r="S446" s="1">
        <v>8.738427377361204E-18</v>
      </c>
      <c r="T446" s="1">
        <f t="shared" si="73"/>
        <v>0.99999999999999911</v>
      </c>
      <c r="U446" s="1">
        <f t="shared" si="74"/>
        <v>0.68215643573451412</v>
      </c>
      <c r="V446" s="1" t="s">
        <v>1243</v>
      </c>
      <c r="W446" s="1" t="s">
        <v>3353</v>
      </c>
      <c r="X446" s="1">
        <f>SUMPRODUCT((Model_rxn!A$2:A$1901=Normalized_Fluxes!A446)*(Model_rxn!T$2:T$1901))</f>
        <v>0</v>
      </c>
      <c r="Y446" s="1">
        <f>SUMPRODUCT((Model_rxn!A$2:A$1901=Normalized_Fluxes!A446)*(Model_rxn!D$2:D$1901))</f>
        <v>0</v>
      </c>
      <c r="Z446" s="1">
        <f>SUMPRODUCT((Model_rxn!A$2:A$1901=Normalized_Fluxes!A446)*(Model_rxn!U$2:U$1901))</f>
        <v>0</v>
      </c>
      <c r="AA446" s="1">
        <f>SUMPRODUCT((Model_rxn!A$2:A$1901=Normalized_Fluxes!A446)*(Model_rxn!S$2:S$1901))</f>
        <v>0</v>
      </c>
      <c r="AB446" s="1">
        <f>SUMPRODUCT((Model_rxn!A$2:A$1901=Normalized_Fluxes!A446)*(Model_rxn!V$2:V$1901))</f>
        <v>1</v>
      </c>
      <c r="AC446" s="1">
        <f>SUMPRODUCT((Model_rxn!A$2:A$1901=Normalized_Fluxes!A446)*(Model_rxn!Z$2:Z$1901))</f>
        <v>0</v>
      </c>
      <c r="AD446" s="1">
        <f>SUMPRODUCT((Model_rxn!A$2:A$1901=Normalized_Fluxes!A446)*(Model_rxn!AA$2:AA$1901))</f>
        <v>0</v>
      </c>
      <c r="AE446" s="1"/>
      <c r="AF446" s="75"/>
      <c r="AG446" s="1" t="s">
        <v>481</v>
      </c>
      <c r="AH446" s="1">
        <v>0</v>
      </c>
      <c r="AI446" s="1">
        <v>0</v>
      </c>
      <c r="AJ446" s="1">
        <v>0</v>
      </c>
      <c r="AK446" s="1">
        <v>0</v>
      </c>
      <c r="AL446" s="1">
        <v>0</v>
      </c>
      <c r="AM446" s="1">
        <v>0</v>
      </c>
      <c r="AN446" s="1"/>
      <c r="AO446">
        <f t="shared" si="75"/>
        <v>0</v>
      </c>
      <c r="AP446">
        <f t="shared" si="76"/>
        <v>0</v>
      </c>
      <c r="AQ446">
        <f t="shared" si="77"/>
        <v>0</v>
      </c>
      <c r="AR446">
        <f t="shared" si="78"/>
        <v>0</v>
      </c>
      <c r="AS446">
        <f t="shared" si="79"/>
        <v>0</v>
      </c>
      <c r="AT446">
        <f t="shared" si="80"/>
        <v>0</v>
      </c>
      <c r="AV446">
        <f t="shared" si="81"/>
        <v>0</v>
      </c>
      <c r="AW446">
        <f t="shared" si="82"/>
        <v>0</v>
      </c>
      <c r="AX446">
        <f t="shared" si="83"/>
        <v>0</v>
      </c>
      <c r="AY446">
        <f t="shared" si="84"/>
        <v>0</v>
      </c>
      <c r="AZ446" t="s">
        <v>1552</v>
      </c>
      <c r="BA446" t="s">
        <v>2678</v>
      </c>
      <c r="BB446">
        <f>SUMPRODUCT((Model_rxn!A$2:A$1901=AG446)*(Model_rxn!V$2:V$1901))</f>
        <v>0</v>
      </c>
      <c r="BC446">
        <v>0</v>
      </c>
      <c r="BD446">
        <v>1</v>
      </c>
    </row>
    <row r="447" spans="1:56">
      <c r="A447" s="1" t="s">
        <v>455</v>
      </c>
      <c r="B447" s="1">
        <v>8.3812100367544099E-5</v>
      </c>
      <c r="C447" s="1">
        <v>5.3454983794021298E-5</v>
      </c>
      <c r="D447" s="1">
        <v>4.17900872365962E-5</v>
      </c>
      <c r="E447" s="1">
        <v>1.4674097227371601E-4</v>
      </c>
      <c r="F447" s="1">
        <v>8.2302027934656106E-5</v>
      </c>
      <c r="G447" s="1">
        <v>1.65957519310629E-4</v>
      </c>
      <c r="H447" s="1"/>
      <c r="I447" s="1">
        <v>5.129000000000008E-5</v>
      </c>
      <c r="J447" s="1">
        <v>5.1289999999999999E-5</v>
      </c>
      <c r="K447" s="1">
        <v>5.1290000000000032E-5</v>
      </c>
      <c r="L447" s="1">
        <v>5.1289999999999694E-5</v>
      </c>
      <c r="M447" s="1">
        <v>5.1290000000000032E-5</v>
      </c>
      <c r="N447" s="1">
        <v>5.1290000000000026E-5</v>
      </c>
      <c r="O447" s="1"/>
      <c r="P447" s="1">
        <v>5.1290000000000039E-5</v>
      </c>
      <c r="Q447" s="1">
        <v>4.093895217129207E-20</v>
      </c>
      <c r="R447" s="1">
        <v>5.1289999999999917E-5</v>
      </c>
      <c r="S447" s="1">
        <v>1.9368737744246373E-19</v>
      </c>
      <c r="T447" s="1">
        <f t="shared" si="73"/>
        <v>1.0000000000000024</v>
      </c>
      <c r="U447" s="1">
        <f t="shared" si="74"/>
        <v>0.38975271369208714</v>
      </c>
      <c r="V447" s="1" t="s">
        <v>1500</v>
      </c>
      <c r="W447" s="1" t="s">
        <v>3478</v>
      </c>
      <c r="X447" s="1">
        <f>SUMPRODUCT((Model_rxn!A$2:A$1901=Normalized_Fluxes!A447)*(Model_rxn!T$2:T$1901))</f>
        <v>0</v>
      </c>
      <c r="Y447" s="1">
        <f>SUMPRODUCT((Model_rxn!A$2:A$1901=Normalized_Fluxes!A447)*(Model_rxn!D$2:D$1901))</f>
        <v>0</v>
      </c>
      <c r="Z447" s="1">
        <f>SUMPRODUCT((Model_rxn!A$2:A$1901=Normalized_Fluxes!A447)*(Model_rxn!U$2:U$1901))</f>
        <v>0</v>
      </c>
      <c r="AA447" s="1">
        <f>SUMPRODUCT((Model_rxn!A$2:A$1901=Normalized_Fluxes!A447)*(Model_rxn!S$2:S$1901))</f>
        <v>0</v>
      </c>
      <c r="AB447" s="1">
        <f>SUMPRODUCT((Model_rxn!A$2:A$1901=Normalized_Fluxes!A447)*(Model_rxn!V$2:V$1901))</f>
        <v>1</v>
      </c>
      <c r="AC447" s="1">
        <f>SUMPRODUCT((Model_rxn!A$2:A$1901=Normalized_Fluxes!A447)*(Model_rxn!Z$2:Z$1901))</f>
        <v>1</v>
      </c>
      <c r="AD447" s="1">
        <f>SUMPRODUCT((Model_rxn!A$2:A$1901=Normalized_Fluxes!A447)*(Model_rxn!AA$2:AA$1901))</f>
        <v>0</v>
      </c>
      <c r="AE447" s="1"/>
      <c r="AF447" s="75"/>
      <c r="AG447" s="1" t="s">
        <v>482</v>
      </c>
      <c r="AH447" s="1">
        <v>0.31264041131362302</v>
      </c>
      <c r="AI447" s="1">
        <v>0.18924236223392599</v>
      </c>
      <c r="AJ447" s="1">
        <v>0.26730861625401298</v>
      </c>
      <c r="AK447" s="1">
        <v>0.63919564378738802</v>
      </c>
      <c r="AL447" s="1">
        <v>0.78042192413704403</v>
      </c>
      <c r="AM447" s="1">
        <v>3.4106412000255597E-2</v>
      </c>
      <c r="AN447" s="1"/>
      <c r="AO447">
        <f t="shared" si="75"/>
        <v>0.64196078552612101</v>
      </c>
      <c r="AP447">
        <f t="shared" si="76"/>
        <v>0.5760260163392853</v>
      </c>
      <c r="AQ447">
        <f t="shared" si="77"/>
        <v>0.69311129735615562</v>
      </c>
      <c r="AR447">
        <f t="shared" si="78"/>
        <v>0.34415563635371599</v>
      </c>
      <c r="AS447">
        <f t="shared" si="79"/>
        <v>0.44361557674899815</v>
      </c>
      <c r="AT447">
        <f t="shared" si="80"/>
        <v>1.8152380883580378E-2</v>
      </c>
      <c r="AV447">
        <f t="shared" si="81"/>
        <v>0.63703269974052068</v>
      </c>
      <c r="AW447">
        <f t="shared" si="82"/>
        <v>5.8698000645955144E-2</v>
      </c>
      <c r="AX447">
        <f t="shared" si="83"/>
        <v>0.26864119799543151</v>
      </c>
      <c r="AY447">
        <f t="shared" si="84"/>
        <v>0.22255685916059537</v>
      </c>
      <c r="AZ447" t="s">
        <v>1552</v>
      </c>
      <c r="BA447" t="s">
        <v>2156</v>
      </c>
      <c r="BB447">
        <f>SUMPRODUCT((Model_rxn!A$2:A$1901=AG447)*(Model_rxn!V$2:V$1901))</f>
        <v>0</v>
      </c>
      <c r="BC447">
        <v>0</v>
      </c>
      <c r="BD447">
        <v>1</v>
      </c>
    </row>
    <row r="448" spans="1:56">
      <c r="A448" s="1" t="s">
        <v>456</v>
      </c>
      <c r="B448" s="1">
        <v>7.5167803020218895E-7</v>
      </c>
      <c r="C448" s="1">
        <v>4.7941689501364401E-7</v>
      </c>
      <c r="D448" s="1">
        <v>3.7479898866902403E-7</v>
      </c>
      <c r="E448" s="1">
        <v>1.31606253160284E-6</v>
      </c>
      <c r="F448" s="1">
        <v>7.38134779683015E-7</v>
      </c>
      <c r="G448" s="1">
        <v>1.4884082449383701E-6</v>
      </c>
      <c r="H448" s="1"/>
      <c r="I448" s="1">
        <v>4.6000000000000057E-7</v>
      </c>
      <c r="J448" s="1">
        <v>4.6000000000000004E-7</v>
      </c>
      <c r="K448" s="1">
        <v>4.6000000000000004E-7</v>
      </c>
      <c r="L448" s="1">
        <v>4.599999999999993E-7</v>
      </c>
      <c r="M448" s="1">
        <v>4.6000000000000068E-7</v>
      </c>
      <c r="N448" s="1">
        <v>4.5999999999999819E-7</v>
      </c>
      <c r="O448" s="1"/>
      <c r="P448" s="1">
        <v>4.6000000000000025E-7</v>
      </c>
      <c r="Q448" s="1">
        <v>3.0868802304930389E-22</v>
      </c>
      <c r="R448" s="1">
        <v>4.5999999999999941E-7</v>
      </c>
      <c r="S448" s="1">
        <v>1.2466114057460817E-21</v>
      </c>
      <c r="T448" s="1">
        <f t="shared" si="73"/>
        <v>1.0000000000000018</v>
      </c>
      <c r="U448" s="1">
        <f t="shared" si="74"/>
        <v>0.36047524822528176</v>
      </c>
      <c r="V448" s="1" t="s">
        <v>1500</v>
      </c>
      <c r="W448" s="1" t="s">
        <v>1565</v>
      </c>
      <c r="X448" s="1">
        <f>SUMPRODUCT((Model_rxn!A$2:A$1901=Normalized_Fluxes!A448)*(Model_rxn!T$2:T$1901))</f>
        <v>0</v>
      </c>
      <c r="Y448" s="1">
        <f>SUMPRODUCT((Model_rxn!A$2:A$1901=Normalized_Fluxes!A448)*(Model_rxn!D$2:D$1901))</f>
        <v>0</v>
      </c>
      <c r="Z448" s="1">
        <f>SUMPRODUCT((Model_rxn!A$2:A$1901=Normalized_Fluxes!A448)*(Model_rxn!U$2:U$1901))</f>
        <v>0</v>
      </c>
      <c r="AA448" s="1">
        <f>SUMPRODUCT((Model_rxn!A$2:A$1901=Normalized_Fluxes!A448)*(Model_rxn!S$2:S$1901))</f>
        <v>0</v>
      </c>
      <c r="AB448" s="1">
        <f>SUMPRODUCT((Model_rxn!A$2:A$1901=Normalized_Fluxes!A448)*(Model_rxn!V$2:V$1901))</f>
        <v>1</v>
      </c>
      <c r="AC448" s="1">
        <f>SUMPRODUCT((Model_rxn!A$2:A$1901=Normalized_Fluxes!A448)*(Model_rxn!Z$2:Z$1901))</f>
        <v>0</v>
      </c>
      <c r="AD448" s="1">
        <f>SUMPRODUCT((Model_rxn!A$2:A$1901=Normalized_Fluxes!A448)*(Model_rxn!AA$2:AA$1901))</f>
        <v>0</v>
      </c>
      <c r="AE448" s="1"/>
      <c r="AF448" s="75"/>
      <c r="AG448" s="1" t="s">
        <v>483</v>
      </c>
      <c r="AH448" s="1">
        <v>0</v>
      </c>
      <c r="AI448" s="1">
        <v>0</v>
      </c>
      <c r="AJ448" s="1">
        <v>0</v>
      </c>
      <c r="AK448" s="1">
        <v>0</v>
      </c>
      <c r="AL448" s="1">
        <v>0</v>
      </c>
      <c r="AM448" s="1">
        <v>0</v>
      </c>
      <c r="AN448" s="1"/>
      <c r="AO448">
        <f t="shared" si="75"/>
        <v>0</v>
      </c>
      <c r="AP448">
        <f t="shared" si="76"/>
        <v>0</v>
      </c>
      <c r="AQ448">
        <f t="shared" si="77"/>
        <v>0</v>
      </c>
      <c r="AR448">
        <f t="shared" si="78"/>
        <v>0</v>
      </c>
      <c r="AS448">
        <f t="shared" si="79"/>
        <v>0</v>
      </c>
      <c r="AT448">
        <f t="shared" si="80"/>
        <v>0</v>
      </c>
      <c r="AV448">
        <f t="shared" si="81"/>
        <v>0</v>
      </c>
      <c r="AW448">
        <f t="shared" si="82"/>
        <v>0</v>
      </c>
      <c r="AX448">
        <f t="shared" si="83"/>
        <v>0</v>
      </c>
      <c r="AY448">
        <f t="shared" si="84"/>
        <v>0</v>
      </c>
      <c r="AZ448" t="s">
        <v>1552</v>
      </c>
      <c r="BA448" t="s">
        <v>2318</v>
      </c>
      <c r="BB448">
        <f>SUMPRODUCT((Model_rxn!A$2:A$1901=AG448)*(Model_rxn!V$2:V$1901))</f>
        <v>0</v>
      </c>
      <c r="BC448">
        <v>0</v>
      </c>
      <c r="BD448">
        <v>1</v>
      </c>
    </row>
    <row r="449" spans="1:57">
      <c r="A449" s="1" t="s">
        <v>457</v>
      </c>
      <c r="B449" s="1">
        <v>0</v>
      </c>
      <c r="C449" s="1">
        <v>0</v>
      </c>
      <c r="D449" s="1">
        <v>0</v>
      </c>
      <c r="E449" s="1">
        <v>0</v>
      </c>
      <c r="F449" s="1">
        <v>0</v>
      </c>
      <c r="G449" s="1">
        <v>0</v>
      </c>
      <c r="H449" s="1"/>
      <c r="I449" s="1">
        <v>0</v>
      </c>
      <c r="J449" s="1">
        <v>0</v>
      </c>
      <c r="K449" s="1">
        <v>0</v>
      </c>
      <c r="L449" s="1">
        <v>0</v>
      </c>
      <c r="M449" s="1">
        <v>0</v>
      </c>
      <c r="N449" s="1">
        <v>0</v>
      </c>
      <c r="O449" s="1"/>
      <c r="P449" s="1">
        <v>0</v>
      </c>
      <c r="Q449" s="1">
        <v>0</v>
      </c>
      <c r="R449" s="1">
        <v>0</v>
      </c>
      <c r="S449" s="1">
        <v>0</v>
      </c>
      <c r="T449" s="1" t="str">
        <f t="shared" si="73"/>
        <v>NA</v>
      </c>
      <c r="U449" s="1" t="str">
        <f t="shared" si="74"/>
        <v>NA</v>
      </c>
      <c r="V449" s="1" t="s">
        <v>1243</v>
      </c>
      <c r="W449" s="1" t="s">
        <v>3670</v>
      </c>
      <c r="X449" s="1">
        <f>SUMPRODUCT((Model_rxn!A$2:A$1901=Normalized_Fluxes!A449)*(Model_rxn!T$2:T$1901))</f>
        <v>0</v>
      </c>
      <c r="Y449" s="1">
        <f>SUMPRODUCT((Model_rxn!A$2:A$1901=Normalized_Fluxes!A449)*(Model_rxn!D$2:D$1901))</f>
        <v>0</v>
      </c>
      <c r="Z449" s="1">
        <f>SUMPRODUCT((Model_rxn!A$2:A$1901=Normalized_Fluxes!A449)*(Model_rxn!U$2:U$1901))</f>
        <v>0</v>
      </c>
      <c r="AA449" s="1">
        <f>SUMPRODUCT((Model_rxn!A$2:A$1901=Normalized_Fluxes!A449)*(Model_rxn!S$2:S$1901))</f>
        <v>0</v>
      </c>
      <c r="AB449" s="1">
        <f>SUMPRODUCT((Model_rxn!A$2:A$1901=Normalized_Fluxes!A449)*(Model_rxn!V$2:V$1901))</f>
        <v>1</v>
      </c>
      <c r="AC449" s="1">
        <f>SUMPRODUCT((Model_rxn!A$2:A$1901=Normalized_Fluxes!A449)*(Model_rxn!Z$2:Z$1901))</f>
        <v>0</v>
      </c>
      <c r="AD449" s="1">
        <f>SUMPRODUCT((Model_rxn!A$2:A$1901=Normalized_Fluxes!A449)*(Model_rxn!AA$2:AA$1901))</f>
        <v>0</v>
      </c>
      <c r="AE449" s="1"/>
      <c r="AF449" s="75"/>
      <c r="AG449" s="1" t="s">
        <v>484</v>
      </c>
      <c r="AH449" s="1">
        <v>3.4371471678547802E-3</v>
      </c>
      <c r="AI449" s="1">
        <v>2.4270943696971898E-3</v>
      </c>
      <c r="AJ449" s="1">
        <v>2.8075427373927698E-3</v>
      </c>
      <c r="AK449" s="1">
        <v>1.2045070276923199E-2</v>
      </c>
      <c r="AL449" s="1">
        <v>1.14587896177747E-2</v>
      </c>
      <c r="AM449" s="1">
        <v>1.2208258376144299E-2</v>
      </c>
      <c r="AN449" s="1"/>
      <c r="AO449">
        <f t="shared" si="75"/>
        <v>7.0576727000000268E-3</v>
      </c>
      <c r="AP449">
        <f t="shared" si="76"/>
        <v>7.3877195600000022E-3</v>
      </c>
      <c r="AQ449">
        <f t="shared" si="77"/>
        <v>7.2797488399999975E-3</v>
      </c>
      <c r="AR449">
        <f t="shared" si="78"/>
        <v>6.4853051899999917E-3</v>
      </c>
      <c r="AS449">
        <f t="shared" si="79"/>
        <v>6.5135248099999765E-3</v>
      </c>
      <c r="AT449">
        <f t="shared" si="80"/>
        <v>6.4975745899999993E-3</v>
      </c>
      <c r="AV449">
        <f t="shared" si="81"/>
        <v>7.2417137000000088E-3</v>
      </c>
      <c r="AW449">
        <f t="shared" si="82"/>
        <v>1.6827874599923453E-4</v>
      </c>
      <c r="AX449">
        <f t="shared" si="83"/>
        <v>6.4988015299999894E-3</v>
      </c>
      <c r="AY449">
        <f t="shared" si="84"/>
        <v>1.4149762349897173E-5</v>
      </c>
      <c r="AZ449" t="s">
        <v>1243</v>
      </c>
      <c r="BA449" t="s">
        <v>3917</v>
      </c>
      <c r="BB449">
        <f>SUMPRODUCT((Model_rxn!A$2:A$1901=AG449)*(Model_rxn!V$2:V$1901))</f>
        <v>1</v>
      </c>
      <c r="BC449">
        <v>0</v>
      </c>
      <c r="BD449">
        <v>0</v>
      </c>
    </row>
    <row r="450" spans="1:57">
      <c r="A450" s="1" t="s">
        <v>458</v>
      </c>
      <c r="B450" s="1">
        <v>1.4350622648945</v>
      </c>
      <c r="C450" s="1">
        <v>0.96999684350725002</v>
      </c>
      <c r="D450" s="1">
        <v>1.06591681925189</v>
      </c>
      <c r="E450" s="1">
        <v>2.5103476821192001</v>
      </c>
      <c r="F450" s="1">
        <v>2.0376591230551599</v>
      </c>
      <c r="G450" s="1">
        <v>2.1667376490630299</v>
      </c>
      <c r="H450" s="1"/>
      <c r="I450" s="1">
        <v>0.87820664610073429</v>
      </c>
      <c r="J450" s="1">
        <v>0.93071093792102677</v>
      </c>
      <c r="K450" s="1">
        <v>1.3082258802167173</v>
      </c>
      <c r="L450" s="1">
        <v>0.87743546073638445</v>
      </c>
      <c r="M450" s="1">
        <v>1.2698537210343883</v>
      </c>
      <c r="N450" s="1">
        <v>0.66964108937078604</v>
      </c>
      <c r="O450" s="1"/>
      <c r="P450" s="1">
        <v>1.039047821412826</v>
      </c>
      <c r="Q450" s="1">
        <v>0.23458856679506085</v>
      </c>
      <c r="R450" s="1">
        <v>0.93897675704718642</v>
      </c>
      <c r="S450" s="1">
        <v>0.30480206555377354</v>
      </c>
      <c r="T450" s="1">
        <f t="shared" si="73"/>
        <v>1.1065745915589376</v>
      </c>
      <c r="U450" s="1">
        <f t="shared" si="74"/>
        <v>0.67703944060991339</v>
      </c>
      <c r="V450" s="1" t="s">
        <v>1137</v>
      </c>
      <c r="W450" s="1" t="s">
        <v>1949</v>
      </c>
      <c r="X450" s="1">
        <f>SUMPRODUCT((Model_rxn!A$2:A$1901=Normalized_Fluxes!A450)*(Model_rxn!T$2:T$1901))</f>
        <v>0</v>
      </c>
      <c r="Y450" s="1">
        <f>SUMPRODUCT((Model_rxn!A$2:A$1901=Normalized_Fluxes!A450)*(Model_rxn!D$2:D$1901))</f>
        <v>1</v>
      </c>
      <c r="Z450" s="1">
        <f>SUMPRODUCT((Model_rxn!A$2:A$1901=Normalized_Fluxes!A450)*(Model_rxn!U$2:U$1901))</f>
        <v>0</v>
      </c>
      <c r="AA450" s="1">
        <f>SUMPRODUCT((Model_rxn!A$2:A$1901=Normalized_Fluxes!A450)*(Model_rxn!S$2:S$1901))</f>
        <v>0</v>
      </c>
      <c r="AB450" s="1">
        <f>SUMPRODUCT((Model_rxn!A$2:A$1901=Normalized_Fluxes!A450)*(Model_rxn!V$2:V$1901))</f>
        <v>1</v>
      </c>
      <c r="AC450" s="1">
        <f>SUMPRODUCT((Model_rxn!A$2:A$1901=Normalized_Fluxes!A450)*(Model_rxn!Z$2:Z$1901))</f>
        <v>0</v>
      </c>
      <c r="AD450" s="1">
        <f>SUMPRODUCT((Model_rxn!A$2:A$1901=Normalized_Fluxes!A450)*(Model_rxn!AA$2:AA$1901))</f>
        <v>0</v>
      </c>
      <c r="AE450" s="1"/>
      <c r="AF450" s="75"/>
      <c r="AG450" s="1" t="s">
        <v>485</v>
      </c>
      <c r="AH450" s="1">
        <v>0.57828555106243495</v>
      </c>
      <c r="AI450" s="1">
        <v>0.301186184340622</v>
      </c>
      <c r="AJ450" s="1">
        <v>0.49939735389489198</v>
      </c>
      <c r="AK450" s="1">
        <v>1.9560532814648399</v>
      </c>
      <c r="AL450" s="1">
        <v>2.1224006196571201</v>
      </c>
      <c r="AM450" s="1">
        <v>3.4106412000255597E-2</v>
      </c>
      <c r="AN450" s="2"/>
      <c r="AO450">
        <f t="shared" si="75"/>
        <v>1.1874237404519119</v>
      </c>
      <c r="AP450">
        <f t="shared" si="76"/>
        <v>0.91676660497242468</v>
      </c>
      <c r="AQ450">
        <f t="shared" si="77"/>
        <v>1.2949000773151222</v>
      </c>
      <c r="AR450">
        <f t="shared" si="78"/>
        <v>1.0531779563382389</v>
      </c>
      <c r="AS450">
        <f t="shared" si="79"/>
        <v>1.2064371154394802</v>
      </c>
      <c r="AT450">
        <f t="shared" si="80"/>
        <v>1.8152380883580378E-2</v>
      </c>
      <c r="AV450">
        <f t="shared" si="81"/>
        <v>1.1330301409131529</v>
      </c>
      <c r="AW450">
        <f t="shared" si="82"/>
        <v>0.19484667941633937</v>
      </c>
      <c r="AX450">
        <f t="shared" si="83"/>
        <v>0.75925581755376648</v>
      </c>
      <c r="AY450">
        <f t="shared" si="84"/>
        <v>0.64637281838376781</v>
      </c>
      <c r="AZ450" t="s">
        <v>1548</v>
      </c>
      <c r="BA450" t="s">
        <v>6853</v>
      </c>
      <c r="BB450">
        <f>SUMPRODUCT((Model_rxn!A$2:A$1901=AG450)*(Model_rxn!V$2:V$1901))</f>
        <v>1</v>
      </c>
      <c r="BC450">
        <v>1</v>
      </c>
      <c r="BD450">
        <v>0</v>
      </c>
    </row>
    <row r="451" spans="1:57">
      <c r="A451" s="1" t="s">
        <v>460</v>
      </c>
      <c r="B451" s="1">
        <v>0</v>
      </c>
      <c r="C451" s="1">
        <v>0</v>
      </c>
      <c r="D451" s="1">
        <v>0</v>
      </c>
      <c r="E451" s="1">
        <v>2.7755575615628901E-17</v>
      </c>
      <c r="F451" s="1">
        <v>0</v>
      </c>
      <c r="G451" s="1">
        <v>2.7755575615628901E-17</v>
      </c>
      <c r="H451" s="1"/>
      <c r="I451" s="1">
        <v>0</v>
      </c>
      <c r="J451" s="1">
        <v>0</v>
      </c>
      <c r="K451" s="1">
        <v>0</v>
      </c>
      <c r="L451" s="1">
        <v>9.7013359750008118E-18</v>
      </c>
      <c r="M451" s="1">
        <v>0</v>
      </c>
      <c r="N451" s="1">
        <v>8.5779992328098836E-18</v>
      </c>
      <c r="O451" s="1"/>
      <c r="P451" s="1">
        <v>0</v>
      </c>
      <c r="Q451" s="1">
        <v>0</v>
      </c>
      <c r="R451" s="1">
        <v>6.0931117359368984E-18</v>
      </c>
      <c r="S451" s="1">
        <v>5.306597716903742E-18</v>
      </c>
      <c r="T451" s="1">
        <f t="shared" si="73"/>
        <v>0</v>
      </c>
      <c r="U451" s="1">
        <f t="shared" si="74"/>
        <v>0.18504084967261447</v>
      </c>
      <c r="V451" s="1" t="s">
        <v>1552</v>
      </c>
      <c r="W451" s="1" t="s">
        <v>2678</v>
      </c>
      <c r="X451" s="1">
        <f>SUMPRODUCT((Model_rxn!A$2:A$1901=Normalized_Fluxes!A451)*(Model_rxn!T$2:T$1901))</f>
        <v>0</v>
      </c>
      <c r="Y451" s="1">
        <f>SUMPRODUCT((Model_rxn!A$2:A$1901=Normalized_Fluxes!A451)*(Model_rxn!D$2:D$1901))</f>
        <v>1</v>
      </c>
      <c r="Z451" s="1">
        <f>SUMPRODUCT((Model_rxn!A$2:A$1901=Normalized_Fluxes!A451)*(Model_rxn!U$2:U$1901))</f>
        <v>1</v>
      </c>
      <c r="AA451" s="1">
        <f>SUMPRODUCT((Model_rxn!A$2:A$1901=Normalized_Fluxes!A451)*(Model_rxn!S$2:S$1901))</f>
        <v>1</v>
      </c>
      <c r="AB451" s="1">
        <f>SUMPRODUCT((Model_rxn!A$2:A$1901=Normalized_Fluxes!A451)*(Model_rxn!V$2:V$1901))</f>
        <v>0</v>
      </c>
      <c r="AC451" s="1">
        <f>SUMPRODUCT((Model_rxn!A$2:A$1901=Normalized_Fluxes!A451)*(Model_rxn!Z$2:Z$1901))</f>
        <v>0</v>
      </c>
      <c r="AD451" s="1">
        <f>SUMPRODUCT((Model_rxn!A$2:A$1901=Normalized_Fluxes!A451)*(Model_rxn!AA$2:AA$1901))</f>
        <v>0</v>
      </c>
      <c r="AE451" s="1"/>
      <c r="AF451" s="75"/>
      <c r="AG451" s="1" t="s">
        <v>486</v>
      </c>
      <c r="AH451" s="1">
        <v>8.4710287157311703E-5</v>
      </c>
      <c r="AI451" s="1">
        <v>5.7144669777519803E-5</v>
      </c>
      <c r="AJ451" s="1">
        <v>6.70825609981727E-5</v>
      </c>
      <c r="AK451" s="1">
        <v>3.2305641940411003E-4</v>
      </c>
      <c r="AL451" s="1">
        <v>3.0600050268569099E-4</v>
      </c>
      <c r="AM451" s="1">
        <v>3.2681495643120499E-4</v>
      </c>
      <c r="AN451" s="1"/>
      <c r="AO451">
        <f t="shared" si="75"/>
        <v>1.7394002988020476E-4</v>
      </c>
      <c r="AP451">
        <f t="shared" si="76"/>
        <v>1.7393999999999786E-4</v>
      </c>
      <c r="AQ451">
        <f t="shared" si="77"/>
        <v>1.7394007546406168E-4</v>
      </c>
      <c r="AR451">
        <f t="shared" si="78"/>
        <v>1.7393999580378268E-4</v>
      </c>
      <c r="AS451">
        <f t="shared" si="79"/>
        <v>1.7393999999999838E-4</v>
      </c>
      <c r="AT451">
        <f t="shared" si="80"/>
        <v>1.7394000774826446E-4</v>
      </c>
      <c r="AV451">
        <f t="shared" si="81"/>
        <v>1.7394003511475478E-4</v>
      </c>
      <c r="AW451">
        <f t="shared" si="82"/>
        <v>3.8003376393331123E-11</v>
      </c>
      <c r="AX451">
        <f t="shared" si="83"/>
        <v>1.7394000118401516E-4</v>
      </c>
      <c r="AY451">
        <f t="shared" si="84"/>
        <v>6.0596273056620111E-12</v>
      </c>
      <c r="AZ451" t="s">
        <v>7304</v>
      </c>
      <c r="BA451" t="s">
        <v>7332</v>
      </c>
      <c r="BB451">
        <f>SUMPRODUCT((Model_rxn!A$2:A$1901=AG451)*(Model_rxn!V$2:V$1901))</f>
        <v>1</v>
      </c>
      <c r="BC451">
        <v>0</v>
      </c>
      <c r="BD451">
        <v>0</v>
      </c>
    </row>
    <row r="452" spans="1:57">
      <c r="A452" s="1" t="s">
        <v>461</v>
      </c>
      <c r="B452" s="1">
        <v>0.61152120422047995</v>
      </c>
      <c r="C452" s="1">
        <v>0.44189246401947402</v>
      </c>
      <c r="D452" s="1">
        <v>0.35312581741891302</v>
      </c>
      <c r="E452" s="1">
        <v>0.88503809057874605</v>
      </c>
      <c r="F452" s="1">
        <v>0.76467468177725095</v>
      </c>
      <c r="G452" s="1">
        <v>0.92504128733708002</v>
      </c>
      <c r="H452" s="1"/>
      <c r="I452" s="1">
        <v>0.37422904839423893</v>
      </c>
      <c r="J452" s="1">
        <v>0.42399534843921821</v>
      </c>
      <c r="K452" s="1">
        <v>0.4333999848546683</v>
      </c>
      <c r="L452" s="1">
        <v>0.30934511992404484</v>
      </c>
      <c r="M452" s="1">
        <v>0.4765394658257287</v>
      </c>
      <c r="N452" s="1">
        <v>0.28588862875633592</v>
      </c>
      <c r="O452" s="1"/>
      <c r="P452" s="1">
        <v>0.41054146056270846</v>
      </c>
      <c r="Q452" s="1">
        <v>3.1797095066158389E-2</v>
      </c>
      <c r="R452" s="1">
        <v>0.35725773816870321</v>
      </c>
      <c r="S452" s="1">
        <v>0.1039646558168147</v>
      </c>
      <c r="T452" s="1">
        <f t="shared" ref="T452:T515" si="85">IF(R452=0,"NA",P452/R452)</f>
        <v>1.1491464472320085</v>
      </c>
      <c r="U452" s="1">
        <f t="shared" ref="U452:U515" si="86">IF(T452="NA","NA",TTEST(I452:K452,L452:N452,2,3))</f>
        <v>0.47299211064022639</v>
      </c>
      <c r="V452" s="1" t="s">
        <v>1137</v>
      </c>
      <c r="W452" s="1" t="s">
        <v>1136</v>
      </c>
      <c r="X452" s="1">
        <f>SUMPRODUCT((Model_rxn!A$2:A$1901=Normalized_Fluxes!A452)*(Model_rxn!T$2:T$1901))</f>
        <v>0</v>
      </c>
      <c r="Y452" s="1">
        <f>SUMPRODUCT((Model_rxn!A$2:A$1901=Normalized_Fluxes!A452)*(Model_rxn!D$2:D$1901))</f>
        <v>0</v>
      </c>
      <c r="Z452" s="1">
        <f>SUMPRODUCT((Model_rxn!A$2:A$1901=Normalized_Fluxes!A452)*(Model_rxn!U$2:U$1901))</f>
        <v>0</v>
      </c>
      <c r="AA452" s="1">
        <f>SUMPRODUCT((Model_rxn!A$2:A$1901=Normalized_Fluxes!A452)*(Model_rxn!S$2:S$1901))</f>
        <v>0</v>
      </c>
      <c r="AB452" s="1">
        <f>SUMPRODUCT((Model_rxn!A$2:A$1901=Normalized_Fluxes!A452)*(Model_rxn!V$2:V$1901))</f>
        <v>1</v>
      </c>
      <c r="AC452" s="1">
        <f>SUMPRODUCT((Model_rxn!A$2:A$1901=Normalized_Fluxes!A452)*(Model_rxn!Z$2:Z$1901))</f>
        <v>0</v>
      </c>
      <c r="AD452" s="1">
        <f>SUMPRODUCT((Model_rxn!A$2:A$1901=Normalized_Fluxes!A452)*(Model_rxn!AA$2:AA$1901))</f>
        <v>0</v>
      </c>
      <c r="AE452" s="1"/>
      <c r="AF452" s="75"/>
      <c r="AG452" s="1" t="s">
        <v>487</v>
      </c>
      <c r="AH452" s="1">
        <v>0</v>
      </c>
      <c r="AI452" s="1">
        <v>0</v>
      </c>
      <c r="AJ452" s="1">
        <v>0</v>
      </c>
      <c r="AK452" s="1">
        <v>0</v>
      </c>
      <c r="AL452" s="1">
        <v>0</v>
      </c>
      <c r="AM452" s="1">
        <v>0</v>
      </c>
      <c r="AN452" s="1"/>
      <c r="AO452">
        <f t="shared" ref="AO452:AO515" si="87">0.26*AH452/AH$3</f>
        <v>0</v>
      </c>
      <c r="AP452">
        <f t="shared" ref="AP452:AP515" si="88">0.26*AI452/AI$3</f>
        <v>0</v>
      </c>
      <c r="AQ452">
        <f t="shared" ref="AQ452:AQ515" si="89">0.26*AJ452/AJ$3</f>
        <v>0</v>
      </c>
      <c r="AR452">
        <f t="shared" ref="AR452:AR515" si="90">0.26*AK452/AK$3</f>
        <v>0</v>
      </c>
      <c r="AS452">
        <f t="shared" ref="AS452:AS515" si="91">0.26*AL452/AL$3</f>
        <v>0</v>
      </c>
      <c r="AT452">
        <f t="shared" ref="AT452:AT515" si="92">0.26*AM452/AM$3</f>
        <v>0</v>
      </c>
      <c r="AV452">
        <f t="shared" ref="AV452:AV515" si="93">AVERAGE(AO452:AQ452)</f>
        <v>0</v>
      </c>
      <c r="AW452">
        <f t="shared" ref="AW452:AW515" si="94">STDEV(AO452:AQ452)</f>
        <v>0</v>
      </c>
      <c r="AX452">
        <f t="shared" ref="AX452:AX515" si="95">AVERAGE(AR452:AT452)</f>
        <v>0</v>
      </c>
      <c r="AY452">
        <f t="shared" ref="AY452:AY515" si="96">STDEV(AR452:AT452)</f>
        <v>0</v>
      </c>
      <c r="AZ452" t="s">
        <v>1552</v>
      </c>
      <c r="BA452" t="s">
        <v>2678</v>
      </c>
      <c r="BB452">
        <f>SUMPRODUCT((Model_rxn!A$2:A$1901=AG452)*(Model_rxn!V$2:V$1901))</f>
        <v>0</v>
      </c>
      <c r="BC452">
        <v>0</v>
      </c>
      <c r="BD452">
        <v>1</v>
      </c>
      <c r="BE452">
        <v>1</v>
      </c>
    </row>
    <row r="453" spans="1:57">
      <c r="A453" s="1" t="s">
        <v>462</v>
      </c>
      <c r="B453" s="1">
        <v>1.7766681140541301</v>
      </c>
      <c r="C453" s="1">
        <v>1.0055038103302201</v>
      </c>
      <c r="D453" s="1">
        <v>0.78472403871305196</v>
      </c>
      <c r="E453" s="1">
        <v>5.3549254966887396</v>
      </c>
      <c r="F453" s="1">
        <v>9.6976661951909406</v>
      </c>
      <c r="G453" s="1">
        <v>5.56324531516184</v>
      </c>
      <c r="H453" s="1"/>
      <c r="I453" s="1">
        <v>1.0872571761144456</v>
      </c>
      <c r="J453" s="1">
        <v>0.96477983475892681</v>
      </c>
      <c r="K453" s="1">
        <v>0.96311107746016511</v>
      </c>
      <c r="L453" s="1">
        <v>1.871693532279801</v>
      </c>
      <c r="M453" s="1">
        <v>6.0435120693046613</v>
      </c>
      <c r="N453" s="1">
        <v>1.7193487429790473</v>
      </c>
      <c r="O453" s="1"/>
      <c r="P453" s="1">
        <v>1.0050493627778458</v>
      </c>
      <c r="Q453" s="1">
        <v>7.1198943938231743E-2</v>
      </c>
      <c r="R453" s="1">
        <v>3.2115181148545031</v>
      </c>
      <c r="S453" s="1">
        <v>2.453761307103536</v>
      </c>
      <c r="T453" s="1">
        <f t="shared" si="85"/>
        <v>0.31295148488470514</v>
      </c>
      <c r="U453" s="1">
        <f t="shared" si="86"/>
        <v>0.25959812095823948</v>
      </c>
      <c r="V453" s="1" t="s">
        <v>1552</v>
      </c>
      <c r="W453" s="1" t="s">
        <v>2156</v>
      </c>
      <c r="X453" s="1">
        <f>SUMPRODUCT((Model_rxn!A$2:A$1901=Normalized_Fluxes!A453)*(Model_rxn!T$2:T$1901))</f>
        <v>0</v>
      </c>
      <c r="Y453" s="1">
        <f>SUMPRODUCT((Model_rxn!A$2:A$1901=Normalized_Fluxes!A453)*(Model_rxn!D$2:D$1901))</f>
        <v>1</v>
      </c>
      <c r="Z453" s="1">
        <f>SUMPRODUCT((Model_rxn!A$2:A$1901=Normalized_Fluxes!A453)*(Model_rxn!U$2:U$1901))</f>
        <v>1</v>
      </c>
      <c r="AA453" s="1">
        <f>SUMPRODUCT((Model_rxn!A$2:A$1901=Normalized_Fluxes!A453)*(Model_rxn!S$2:S$1901))</f>
        <v>1</v>
      </c>
      <c r="AB453" s="1">
        <f>SUMPRODUCT((Model_rxn!A$2:A$1901=Normalized_Fluxes!A453)*(Model_rxn!V$2:V$1901))</f>
        <v>0</v>
      </c>
      <c r="AC453" s="1">
        <f>SUMPRODUCT((Model_rxn!A$2:A$1901=Normalized_Fluxes!A453)*(Model_rxn!Z$2:Z$1901))</f>
        <v>0</v>
      </c>
      <c r="AD453" s="1">
        <f>SUMPRODUCT((Model_rxn!A$2:A$1901=Normalized_Fluxes!A453)*(Model_rxn!AA$2:AA$1901))</f>
        <v>0</v>
      </c>
      <c r="AE453" s="1"/>
      <c r="AF453" s="75"/>
      <c r="AG453" s="1" t="s">
        <v>488</v>
      </c>
      <c r="AH453" s="1">
        <v>0</v>
      </c>
      <c r="AI453" s="1">
        <v>0</v>
      </c>
      <c r="AJ453" s="1">
        <v>0</v>
      </c>
      <c r="AK453" s="1">
        <v>0</v>
      </c>
      <c r="AL453" s="1">
        <v>0</v>
      </c>
      <c r="AM453" s="1">
        <v>0</v>
      </c>
      <c r="AN453" s="1"/>
      <c r="AO453">
        <f t="shared" si="87"/>
        <v>0</v>
      </c>
      <c r="AP453">
        <f t="shared" si="88"/>
        <v>0</v>
      </c>
      <c r="AQ453">
        <f t="shared" si="89"/>
        <v>0</v>
      </c>
      <c r="AR453">
        <f t="shared" si="90"/>
        <v>0</v>
      </c>
      <c r="AS453">
        <f t="shared" si="91"/>
        <v>0</v>
      </c>
      <c r="AT453">
        <f t="shared" si="92"/>
        <v>0</v>
      </c>
      <c r="AV453">
        <f t="shared" si="93"/>
        <v>0</v>
      </c>
      <c r="AW453">
        <f t="shared" si="94"/>
        <v>0</v>
      </c>
      <c r="AX453">
        <f t="shared" si="95"/>
        <v>0</v>
      </c>
      <c r="AY453">
        <f t="shared" si="96"/>
        <v>0</v>
      </c>
      <c r="AZ453" t="s">
        <v>1137</v>
      </c>
      <c r="BA453" t="s">
        <v>5514</v>
      </c>
      <c r="BB453">
        <f>SUMPRODUCT((Model_rxn!A$2:A$1901=AG453)*(Model_rxn!V$2:V$1901))</f>
        <v>1</v>
      </c>
      <c r="BC453">
        <v>0</v>
      </c>
      <c r="BD453">
        <v>0</v>
      </c>
    </row>
    <row r="454" spans="1:57">
      <c r="A454" s="1" t="s">
        <v>463</v>
      </c>
      <c r="B454" s="1">
        <v>0.74082645824287097</v>
      </c>
      <c r="C454" s="1">
        <v>0.69502857747671398</v>
      </c>
      <c r="D454" s="1">
        <v>0.53445418083529495</v>
      </c>
      <c r="E454" s="1">
        <v>0.39778973509933702</v>
      </c>
      <c r="F454" s="1">
        <v>0.29126414427156999</v>
      </c>
      <c r="G454" s="1">
        <v>0.41729876490630302</v>
      </c>
      <c r="H454" s="1"/>
      <c r="I454" s="1">
        <v>0.45335922708830118</v>
      </c>
      <c r="J454" s="1">
        <v>0.66687917961295362</v>
      </c>
      <c r="K454" s="1">
        <v>0.6559487368343434</v>
      </c>
      <c r="L454" s="1">
        <v>0.1390384375754839</v>
      </c>
      <c r="M454" s="1">
        <v>0.18151360707113609</v>
      </c>
      <c r="N454" s="1">
        <v>0.12896826694536817</v>
      </c>
      <c r="O454" s="1"/>
      <c r="P454" s="1">
        <v>0.59206238117853272</v>
      </c>
      <c r="Q454" s="1">
        <v>0.12024471863981373</v>
      </c>
      <c r="R454" s="1">
        <v>0.14984010386399607</v>
      </c>
      <c r="S454" s="1">
        <v>2.7888352195664868E-2</v>
      </c>
      <c r="T454" s="1">
        <f t="shared" si="85"/>
        <v>3.9512945193626154</v>
      </c>
      <c r="U454" s="1">
        <f t="shared" si="86"/>
        <v>1.9401415097953647E-2</v>
      </c>
      <c r="V454" s="1" t="s">
        <v>1552</v>
      </c>
      <c r="W454" s="1" t="s">
        <v>2114</v>
      </c>
      <c r="X454" s="1">
        <f>SUMPRODUCT((Model_rxn!A$2:A$1901=Normalized_Fluxes!A454)*(Model_rxn!T$2:T$1901))</f>
        <v>0</v>
      </c>
      <c r="Y454" s="1">
        <f>SUMPRODUCT((Model_rxn!A$2:A$1901=Normalized_Fluxes!A454)*(Model_rxn!D$2:D$1901))</f>
        <v>1</v>
      </c>
      <c r="Z454" s="1">
        <f>SUMPRODUCT((Model_rxn!A$2:A$1901=Normalized_Fluxes!A454)*(Model_rxn!U$2:U$1901))</f>
        <v>1</v>
      </c>
      <c r="AA454" s="1">
        <f>SUMPRODUCT((Model_rxn!A$2:A$1901=Normalized_Fluxes!A454)*(Model_rxn!S$2:S$1901))</f>
        <v>1</v>
      </c>
      <c r="AB454" s="1">
        <f>SUMPRODUCT((Model_rxn!A$2:A$1901=Normalized_Fluxes!A454)*(Model_rxn!V$2:V$1901))</f>
        <v>0</v>
      </c>
      <c r="AC454" s="1">
        <f>SUMPRODUCT((Model_rxn!A$2:A$1901=Normalized_Fluxes!A454)*(Model_rxn!Z$2:Z$1901))</f>
        <v>0</v>
      </c>
      <c r="AD454" s="1">
        <f>SUMPRODUCT((Model_rxn!A$2:A$1901=Normalized_Fluxes!A454)*(Model_rxn!AA$2:AA$1901))</f>
        <v>0</v>
      </c>
      <c r="AE454" s="1"/>
      <c r="AF454" s="75"/>
      <c r="AG454" s="1" t="s">
        <v>489</v>
      </c>
      <c r="AH454" s="1">
        <v>1.42063812181799E-2</v>
      </c>
      <c r="AI454" s="1">
        <v>9.5834771684438508E-3</v>
      </c>
      <c r="AJ454" s="1">
        <v>1.12501116081998E-2</v>
      </c>
      <c r="AK454" s="1">
        <v>5.4178349547328197E-2</v>
      </c>
      <c r="AL454" s="1">
        <v>5.1317976682125198E-2</v>
      </c>
      <c r="AM454" s="1">
        <v>5.4808673249845397E-2</v>
      </c>
      <c r="AN454" s="1"/>
      <c r="AO454">
        <f t="shared" si="87"/>
        <v>2.917069999999999E-2</v>
      </c>
      <c r="AP454">
        <f t="shared" si="88"/>
        <v>2.9170700000000108E-2</v>
      </c>
      <c r="AQ454">
        <f t="shared" si="89"/>
        <v>2.9170699999999904E-2</v>
      </c>
      <c r="AR454">
        <f t="shared" si="90"/>
        <v>2.9170699998163373E-2</v>
      </c>
      <c r="AS454">
        <f t="shared" si="91"/>
        <v>2.9170700001291787E-2</v>
      </c>
      <c r="AT454">
        <f t="shared" si="92"/>
        <v>2.9170700000558276E-2</v>
      </c>
      <c r="AV454">
        <f t="shared" si="93"/>
        <v>2.9170700000000004E-2</v>
      </c>
      <c r="AW454">
        <f t="shared" si="94"/>
        <v>1.0283267525889408E-16</v>
      </c>
      <c r="AX454">
        <f t="shared" si="95"/>
        <v>2.917070000000448E-2</v>
      </c>
      <c r="AY454">
        <f t="shared" si="96"/>
        <v>1.6360815390673264E-12</v>
      </c>
      <c r="AZ454" t="s">
        <v>1243</v>
      </c>
      <c r="BA454" t="s">
        <v>6360</v>
      </c>
      <c r="BB454">
        <f>SUMPRODUCT((Model_rxn!A$2:A$1901=AG454)*(Model_rxn!V$2:V$1901))</f>
        <v>1</v>
      </c>
      <c r="BC454">
        <v>0</v>
      </c>
      <c r="BD454">
        <v>0</v>
      </c>
    </row>
    <row r="455" spans="1:57">
      <c r="A455" s="1" t="s">
        <v>464</v>
      </c>
      <c r="B455" s="1">
        <v>4.3566362715298803</v>
      </c>
      <c r="C455" s="1">
        <v>3.8262066045723899</v>
      </c>
      <c r="D455" s="1">
        <v>3.2326270816984901</v>
      </c>
      <c r="E455" s="1">
        <v>3.14569536423841</v>
      </c>
      <c r="F455" s="1">
        <v>2.93935643564356</v>
      </c>
      <c r="G455" s="1">
        <v>3.88628620102214</v>
      </c>
      <c r="H455" s="1"/>
      <c r="I455" s="1">
        <v>2.6661051732012049</v>
      </c>
      <c r="J455" s="1">
        <v>3.6712411606879418</v>
      </c>
      <c r="K455" s="1">
        <v>3.9674825774261815</v>
      </c>
      <c r="L455" s="1">
        <v>1.0995069252426271</v>
      </c>
      <c r="M455" s="1">
        <v>1.8317846518175009</v>
      </c>
      <c r="N455" s="1">
        <v>1.2010761553824902</v>
      </c>
      <c r="O455" s="1"/>
      <c r="P455" s="1">
        <v>3.4349429704384424</v>
      </c>
      <c r="Q455" s="1">
        <v>0.68210953159534815</v>
      </c>
      <c r="R455" s="1">
        <v>1.3774559108142059</v>
      </c>
      <c r="S455" s="1">
        <v>0.3967241243030607</v>
      </c>
      <c r="T455" s="1">
        <f t="shared" si="85"/>
        <v>2.4936863267065066</v>
      </c>
      <c r="U455" s="1">
        <f t="shared" si="86"/>
        <v>1.7482711606247495E-2</v>
      </c>
      <c r="V455" s="1" t="s">
        <v>1137</v>
      </c>
      <c r="W455" s="1" t="s">
        <v>5514</v>
      </c>
      <c r="X455" s="1">
        <f>SUMPRODUCT((Model_rxn!A$2:A$1901=Normalized_Fluxes!A455)*(Model_rxn!T$2:T$1901))</f>
        <v>0</v>
      </c>
      <c r="Y455" s="1">
        <f>SUMPRODUCT((Model_rxn!A$2:A$1901=Normalized_Fluxes!A455)*(Model_rxn!D$2:D$1901))</f>
        <v>0</v>
      </c>
      <c r="Z455" s="1">
        <f>SUMPRODUCT((Model_rxn!A$2:A$1901=Normalized_Fluxes!A455)*(Model_rxn!U$2:U$1901))</f>
        <v>0</v>
      </c>
      <c r="AA455" s="1">
        <f>SUMPRODUCT((Model_rxn!A$2:A$1901=Normalized_Fluxes!A455)*(Model_rxn!S$2:S$1901))</f>
        <v>0</v>
      </c>
      <c r="AB455" s="1">
        <f>SUMPRODUCT((Model_rxn!A$2:A$1901=Normalized_Fluxes!A455)*(Model_rxn!V$2:V$1901))</f>
        <v>0</v>
      </c>
      <c r="AC455" s="1">
        <f>SUMPRODUCT((Model_rxn!A$2:A$1901=Normalized_Fluxes!A455)*(Model_rxn!Z$2:Z$1901))</f>
        <v>0</v>
      </c>
      <c r="AD455" s="1">
        <f>SUMPRODUCT((Model_rxn!A$2:A$1901=Normalized_Fluxes!A455)*(Model_rxn!AA$2:AA$1901))</f>
        <v>0</v>
      </c>
      <c r="AE455" s="1">
        <v>1</v>
      </c>
      <c r="AF455" s="75"/>
      <c r="AG455" s="1" t="s">
        <v>490</v>
      </c>
      <c r="AH455" s="1">
        <v>5.2580184781792202E-2</v>
      </c>
      <c r="AI455" s="1">
        <v>4.3556306425215102E-2</v>
      </c>
      <c r="AJ455" s="1">
        <v>3.9698292973402098E-2</v>
      </c>
      <c r="AK455" s="1">
        <v>0.147893989588263</v>
      </c>
      <c r="AL455" s="1">
        <v>0.17891221374045799</v>
      </c>
      <c r="AM455" s="1">
        <v>0.110845839017735</v>
      </c>
      <c r="AN455" s="1"/>
      <c r="AO455">
        <f t="shared" si="87"/>
        <v>0.10796562281824601</v>
      </c>
      <c r="AP455">
        <f t="shared" si="88"/>
        <v>0.13257901339001568</v>
      </c>
      <c r="AQ455">
        <f t="shared" si="89"/>
        <v>0.10293471168723096</v>
      </c>
      <c r="AR455">
        <f t="shared" si="90"/>
        <v>7.9629062861023794E-2</v>
      </c>
      <c r="AS455">
        <f t="shared" si="91"/>
        <v>0.10169914815460264</v>
      </c>
      <c r="AT455">
        <f t="shared" si="92"/>
        <v>5.899523788063317E-2</v>
      </c>
      <c r="AV455">
        <f t="shared" si="93"/>
        <v>0.11449311596516422</v>
      </c>
      <c r="AW455">
        <f t="shared" si="94"/>
        <v>1.586355196507792E-2</v>
      </c>
      <c r="AX455">
        <f t="shared" si="95"/>
        <v>8.0107816298753201E-2</v>
      </c>
      <c r="AY455">
        <f t="shared" si="96"/>
        <v>2.1355980235344182E-2</v>
      </c>
      <c r="AZ455" t="s">
        <v>1188</v>
      </c>
      <c r="BA455" t="s">
        <v>3670</v>
      </c>
      <c r="BB455">
        <f>SUMPRODUCT((Model_rxn!A$2:A$1901=AG455)*(Model_rxn!V$2:V$1901))</f>
        <v>1</v>
      </c>
      <c r="BC455">
        <v>0</v>
      </c>
      <c r="BD455">
        <v>0</v>
      </c>
    </row>
    <row r="456" spans="1:57">
      <c r="A456" s="1" t="s">
        <v>465</v>
      </c>
      <c r="B456" s="1">
        <v>0.42336083369445898</v>
      </c>
      <c r="C456" s="1">
        <v>0.18257832345261699</v>
      </c>
      <c r="D456" s="1">
        <v>0.13950649577600399</v>
      </c>
      <c r="E456" s="1">
        <v>0.14486754966492299</v>
      </c>
      <c r="F456" s="1">
        <v>8.8401697285007599E-3</v>
      </c>
      <c r="G456" s="1">
        <v>4.2589437813148799E-2</v>
      </c>
      <c r="H456" s="1"/>
      <c r="I456" s="1">
        <v>0.25908164889037388</v>
      </c>
      <c r="J456" s="1">
        <v>0.17518370683580856</v>
      </c>
      <c r="K456" s="1">
        <v>0.17121974710991406</v>
      </c>
      <c r="L456" s="1">
        <v>5.0635187345318897E-2</v>
      </c>
      <c r="M456" s="1">
        <v>5.509126770664655E-3</v>
      </c>
      <c r="N456" s="1">
        <v>1.3162478413212213E-2</v>
      </c>
      <c r="O456" s="1"/>
      <c r="P456" s="1">
        <v>0.20182836761203216</v>
      </c>
      <c r="Q456" s="1">
        <v>4.9622393201354288E-2</v>
      </c>
      <c r="R456" s="1">
        <v>2.3102264176398588E-2</v>
      </c>
      <c r="S456" s="1">
        <v>2.4149323831328548E-2</v>
      </c>
      <c r="T456" s="1">
        <f t="shared" si="85"/>
        <v>8.736302471089445</v>
      </c>
      <c r="U456" s="1">
        <f t="shared" si="86"/>
        <v>1.2287264352541592E-2</v>
      </c>
      <c r="V456" s="1" t="s">
        <v>7304</v>
      </c>
      <c r="W456" s="1" t="s">
        <v>7332</v>
      </c>
      <c r="X456" s="1">
        <f>SUMPRODUCT((Model_rxn!A$2:A$1901=Normalized_Fluxes!A456)*(Model_rxn!T$2:T$1901))</f>
        <v>0</v>
      </c>
      <c r="Y456" s="1">
        <f>SUMPRODUCT((Model_rxn!A$2:A$1901=Normalized_Fluxes!A456)*(Model_rxn!D$2:D$1901))</f>
        <v>0</v>
      </c>
      <c r="Z456" s="1">
        <f>SUMPRODUCT((Model_rxn!A$2:A$1901=Normalized_Fluxes!A456)*(Model_rxn!U$2:U$1901))</f>
        <v>0</v>
      </c>
      <c r="AA456" s="1">
        <f>SUMPRODUCT((Model_rxn!A$2:A$1901=Normalized_Fluxes!A456)*(Model_rxn!S$2:S$1901))</f>
        <v>0</v>
      </c>
      <c r="AB456" s="1">
        <f>SUMPRODUCT((Model_rxn!A$2:A$1901=Normalized_Fluxes!A456)*(Model_rxn!V$2:V$1901))</f>
        <v>1</v>
      </c>
      <c r="AC456" s="1">
        <f>SUMPRODUCT((Model_rxn!A$2:A$1901=Normalized_Fluxes!A456)*(Model_rxn!Z$2:Z$1901))</f>
        <v>0</v>
      </c>
      <c r="AD456" s="1">
        <f>SUMPRODUCT((Model_rxn!A$2:A$1901=Normalized_Fluxes!A456)*(Model_rxn!AA$2:AA$1901))</f>
        <v>0</v>
      </c>
      <c r="AE456" s="1"/>
      <c r="AF456" s="75"/>
      <c r="AG456" s="1" t="s">
        <v>491</v>
      </c>
      <c r="AH456" s="1">
        <v>0</v>
      </c>
      <c r="AI456" s="1">
        <v>0</v>
      </c>
      <c r="AJ456" s="1">
        <v>0</v>
      </c>
      <c r="AK456" s="1">
        <v>0</v>
      </c>
      <c r="AL456" s="1">
        <v>0</v>
      </c>
      <c r="AM456" s="1">
        <v>0</v>
      </c>
      <c r="AN456" s="1"/>
      <c r="AO456">
        <f t="shared" si="87"/>
        <v>0</v>
      </c>
      <c r="AP456">
        <f t="shared" si="88"/>
        <v>0</v>
      </c>
      <c r="AQ456">
        <f t="shared" si="89"/>
        <v>0</v>
      </c>
      <c r="AR456">
        <f t="shared" si="90"/>
        <v>0</v>
      </c>
      <c r="AS456">
        <f t="shared" si="91"/>
        <v>0</v>
      </c>
      <c r="AT456">
        <f t="shared" si="92"/>
        <v>0</v>
      </c>
      <c r="AV456">
        <f t="shared" si="93"/>
        <v>0</v>
      </c>
      <c r="AW456">
        <f t="shared" si="94"/>
        <v>0</v>
      </c>
      <c r="AX456">
        <f t="shared" si="95"/>
        <v>0</v>
      </c>
      <c r="AY456">
        <f t="shared" si="96"/>
        <v>0</v>
      </c>
      <c r="AZ456" t="s">
        <v>1552</v>
      </c>
      <c r="BA456" t="s">
        <v>2678</v>
      </c>
      <c r="BB456">
        <f>SUMPRODUCT((Model_rxn!A$2:A$1901=AG456)*(Model_rxn!V$2:V$1901))</f>
        <v>0</v>
      </c>
      <c r="BC456">
        <v>0</v>
      </c>
      <c r="BD456">
        <v>1</v>
      </c>
    </row>
    <row r="457" spans="1:57">
      <c r="A457" s="1" t="s">
        <v>466</v>
      </c>
      <c r="B457" s="1">
        <v>0.275003618468664</v>
      </c>
      <c r="C457" s="1">
        <v>0.136729560239473</v>
      </c>
      <c r="D457" s="1">
        <v>0.13296712878193301</v>
      </c>
      <c r="E457" s="1">
        <v>0.48475997609150701</v>
      </c>
      <c r="F457" s="1">
        <v>0.287305516265912</v>
      </c>
      <c r="G457" s="1">
        <v>0.44718909710391802</v>
      </c>
      <c r="H457" s="1"/>
      <c r="I457" s="1">
        <v>0.16829235312565774</v>
      </c>
      <c r="J457" s="1">
        <v>0.13119186737957494</v>
      </c>
      <c r="K457" s="1">
        <v>0.16319382145852698</v>
      </c>
      <c r="L457" s="1">
        <v>0.1694369254100051</v>
      </c>
      <c r="M457" s="1">
        <v>0.17904662010246256</v>
      </c>
      <c r="N457" s="1">
        <v>0.13820602335908125</v>
      </c>
      <c r="O457" s="1"/>
      <c r="P457" s="1">
        <v>0.15422601398791991</v>
      </c>
      <c r="Q457" s="1">
        <v>2.011038758381398E-2</v>
      </c>
      <c r="R457" s="1">
        <v>0.16222985629051631</v>
      </c>
      <c r="S457" s="1">
        <v>2.1352867946922028E-2</v>
      </c>
      <c r="T457" s="1">
        <f t="shared" si="85"/>
        <v>0.95066356781908645</v>
      </c>
      <c r="U457" s="1">
        <f t="shared" si="86"/>
        <v>0.66119855860343191</v>
      </c>
      <c r="V457" s="1" t="s">
        <v>1243</v>
      </c>
      <c r="W457" s="1" t="s">
        <v>6763</v>
      </c>
      <c r="X457" s="1">
        <f>SUMPRODUCT((Model_rxn!A$2:A$1901=Normalized_Fluxes!A457)*(Model_rxn!T$2:T$1901))</f>
        <v>0</v>
      </c>
      <c r="Y457" s="1">
        <f>SUMPRODUCT((Model_rxn!A$2:A$1901=Normalized_Fluxes!A457)*(Model_rxn!D$2:D$1901))</f>
        <v>0</v>
      </c>
      <c r="Z457" s="1">
        <f>SUMPRODUCT((Model_rxn!A$2:A$1901=Normalized_Fluxes!A457)*(Model_rxn!U$2:U$1901))</f>
        <v>0</v>
      </c>
      <c r="AA457" s="1">
        <f>SUMPRODUCT((Model_rxn!A$2:A$1901=Normalized_Fluxes!A457)*(Model_rxn!S$2:S$1901))</f>
        <v>0</v>
      </c>
      <c r="AB457" s="1">
        <f>SUMPRODUCT((Model_rxn!A$2:A$1901=Normalized_Fluxes!A457)*(Model_rxn!V$2:V$1901))</f>
        <v>1</v>
      </c>
      <c r="AC457" s="1">
        <f>SUMPRODUCT((Model_rxn!A$2:A$1901=Normalized_Fluxes!A457)*(Model_rxn!Z$2:Z$1901))</f>
        <v>1</v>
      </c>
      <c r="AD457" s="1">
        <f>SUMPRODUCT((Model_rxn!A$2:A$1901=Normalized_Fluxes!A457)*(Model_rxn!AA$2:AA$1901))</f>
        <v>0</v>
      </c>
      <c r="AE457" s="1"/>
      <c r="AF457" s="75"/>
      <c r="AG457" s="1" t="s">
        <v>492</v>
      </c>
      <c r="AH457" s="1">
        <v>0</v>
      </c>
      <c r="AI457" s="1">
        <v>0</v>
      </c>
      <c r="AJ457" s="1">
        <v>0</v>
      </c>
      <c r="AK457" s="1">
        <v>0</v>
      </c>
      <c r="AL457" s="1">
        <v>0</v>
      </c>
      <c r="AM457" s="1">
        <v>0</v>
      </c>
      <c r="AN457" s="1"/>
      <c r="AO457">
        <f t="shared" si="87"/>
        <v>0</v>
      </c>
      <c r="AP457">
        <f t="shared" si="88"/>
        <v>0</v>
      </c>
      <c r="AQ457">
        <f t="shared" si="89"/>
        <v>0</v>
      </c>
      <c r="AR457">
        <f t="shared" si="90"/>
        <v>0</v>
      </c>
      <c r="AS457">
        <f t="shared" si="91"/>
        <v>0</v>
      </c>
      <c r="AT457">
        <f t="shared" si="92"/>
        <v>0</v>
      </c>
      <c r="AV457">
        <f t="shared" si="93"/>
        <v>0</v>
      </c>
      <c r="AW457">
        <f t="shared" si="94"/>
        <v>0</v>
      </c>
      <c r="AX457">
        <f t="shared" si="95"/>
        <v>0</v>
      </c>
      <c r="AY457">
        <f t="shared" si="96"/>
        <v>0</v>
      </c>
      <c r="AZ457" t="s">
        <v>1548</v>
      </c>
      <c r="BA457" t="s">
        <v>6794</v>
      </c>
      <c r="BB457">
        <f>SUMPRODUCT((Model_rxn!A$2:A$1901=AG457)*(Model_rxn!V$2:V$1901))</f>
        <v>1</v>
      </c>
      <c r="BC457">
        <v>1</v>
      </c>
      <c r="BD457">
        <v>0</v>
      </c>
    </row>
    <row r="458" spans="1:57">
      <c r="A458" s="1" t="s">
        <v>467</v>
      </c>
      <c r="B458" s="1">
        <v>0.94606319563172203</v>
      </c>
      <c r="C458" s="1">
        <v>0.46128197660436798</v>
      </c>
      <c r="D458" s="1">
        <v>0.51961249072337501</v>
      </c>
      <c r="E458" s="1">
        <v>1.10903888415487</v>
      </c>
      <c r="F458" s="1">
        <v>0.503997465537395</v>
      </c>
      <c r="G458" s="1">
        <v>0.99176442240423002</v>
      </c>
      <c r="H458" s="1"/>
      <c r="I458" s="1">
        <v>0.57895675076938724</v>
      </c>
      <c r="J458" s="1">
        <v>0.44259956510704629</v>
      </c>
      <c r="K458" s="1">
        <v>0.63773316620079479</v>
      </c>
      <c r="L458" s="1">
        <v>0.38763954938365675</v>
      </c>
      <c r="M458" s="1">
        <v>0.3140874004700917</v>
      </c>
      <c r="N458" s="1">
        <v>0.30650974680997833</v>
      </c>
      <c r="O458" s="1"/>
      <c r="P458" s="1">
        <v>0.55309649402574279</v>
      </c>
      <c r="Q458" s="1">
        <v>0.10010417188154017</v>
      </c>
      <c r="R458" s="1">
        <v>0.33607889888790893</v>
      </c>
      <c r="S458" s="1">
        <v>4.4813287297481755E-2</v>
      </c>
      <c r="T458" s="1">
        <f t="shared" si="85"/>
        <v>1.6457340697554919</v>
      </c>
      <c r="U458" s="1">
        <f t="shared" si="86"/>
        <v>4.697040730849595E-2</v>
      </c>
      <c r="V458" s="1" t="s">
        <v>7304</v>
      </c>
      <c r="W458" s="1" t="s">
        <v>7464</v>
      </c>
      <c r="X458" s="1">
        <f>SUMPRODUCT((Model_rxn!A$2:A$1901=Normalized_Fluxes!A458)*(Model_rxn!T$2:T$1901))</f>
        <v>0</v>
      </c>
      <c r="Y458" s="1">
        <f>SUMPRODUCT((Model_rxn!A$2:A$1901=Normalized_Fluxes!A458)*(Model_rxn!D$2:D$1901))</f>
        <v>1</v>
      </c>
      <c r="Z458" s="1">
        <f>SUMPRODUCT((Model_rxn!A$2:A$1901=Normalized_Fluxes!A458)*(Model_rxn!U$2:U$1901))</f>
        <v>0</v>
      </c>
      <c r="AA458" s="1">
        <f>SUMPRODUCT((Model_rxn!A$2:A$1901=Normalized_Fluxes!A458)*(Model_rxn!S$2:S$1901))</f>
        <v>0</v>
      </c>
      <c r="AB458" s="1">
        <f>SUMPRODUCT((Model_rxn!A$2:A$1901=Normalized_Fluxes!A458)*(Model_rxn!V$2:V$1901))</f>
        <v>1</v>
      </c>
      <c r="AC458" s="1">
        <f>SUMPRODUCT((Model_rxn!A$2:A$1901=Normalized_Fluxes!A458)*(Model_rxn!Z$2:Z$1901))</f>
        <v>0</v>
      </c>
      <c r="AD458" s="1">
        <f>SUMPRODUCT((Model_rxn!A$2:A$1901=Normalized_Fluxes!A458)*(Model_rxn!AA$2:AA$1901))</f>
        <v>0</v>
      </c>
      <c r="AE458" s="1"/>
      <c r="AF458" s="75"/>
      <c r="AG458" s="1" t="s">
        <v>493</v>
      </c>
      <c r="AH458" s="1">
        <v>0</v>
      </c>
      <c r="AI458" s="1">
        <v>0</v>
      </c>
      <c r="AJ458" s="1">
        <v>0</v>
      </c>
      <c r="AK458" s="1">
        <v>0</v>
      </c>
      <c r="AL458" s="1">
        <v>0</v>
      </c>
      <c r="AM458" s="1">
        <v>0</v>
      </c>
      <c r="AN458" s="1"/>
      <c r="AO458">
        <f t="shared" si="87"/>
        <v>0</v>
      </c>
      <c r="AP458">
        <f t="shared" si="88"/>
        <v>0</v>
      </c>
      <c r="AQ458">
        <f t="shared" si="89"/>
        <v>0</v>
      </c>
      <c r="AR458">
        <f t="shared" si="90"/>
        <v>0</v>
      </c>
      <c r="AS458">
        <f t="shared" si="91"/>
        <v>0</v>
      </c>
      <c r="AT458">
        <f t="shared" si="92"/>
        <v>0</v>
      </c>
      <c r="AV458">
        <f t="shared" si="93"/>
        <v>0</v>
      </c>
      <c r="AW458">
        <f t="shared" si="94"/>
        <v>0</v>
      </c>
      <c r="AX458">
        <f t="shared" si="95"/>
        <v>0</v>
      </c>
      <c r="AY458">
        <f t="shared" si="96"/>
        <v>0</v>
      </c>
      <c r="AZ458" t="s">
        <v>1548</v>
      </c>
      <c r="BA458" t="s">
        <v>6993</v>
      </c>
      <c r="BB458">
        <f>SUMPRODUCT((Model_rxn!A$2:A$1901=AG458)*(Model_rxn!V$2:V$1901))</f>
        <v>1</v>
      </c>
      <c r="BC458">
        <v>1</v>
      </c>
      <c r="BD458">
        <v>0</v>
      </c>
    </row>
    <row r="459" spans="1:57">
      <c r="A459" s="1" t="s">
        <v>468</v>
      </c>
      <c r="B459" s="1">
        <v>18.023598874496901</v>
      </c>
      <c r="C459" s="1">
        <v>12.569513075726</v>
      </c>
      <c r="D459" s="1">
        <v>10.203745007711101</v>
      </c>
      <c r="E459" s="1">
        <v>31.349536812696002</v>
      </c>
      <c r="F459" s="1">
        <v>22.5311886698601</v>
      </c>
      <c r="G459" s="1">
        <v>32.2354524372494</v>
      </c>
      <c r="H459" s="1"/>
      <c r="I459" s="1">
        <v>11.029796201491326</v>
      </c>
      <c r="J459" s="1">
        <v>12.060434404735377</v>
      </c>
      <c r="K459" s="1">
        <v>12.523306746945416</v>
      </c>
      <c r="L459" s="1">
        <v>10.957524120283997</v>
      </c>
      <c r="M459" s="1">
        <v>14.041266003732451</v>
      </c>
      <c r="N459" s="1">
        <v>9.9625275333977044</v>
      </c>
      <c r="O459" s="1"/>
      <c r="P459" s="1">
        <v>11.87117911772404</v>
      </c>
      <c r="Q459" s="1">
        <v>0.76453031992979237</v>
      </c>
      <c r="R459" s="1">
        <v>11.653772552471386</v>
      </c>
      <c r="S459" s="1">
        <v>2.1266401404186057</v>
      </c>
      <c r="T459" s="1">
        <f t="shared" si="85"/>
        <v>1.0186554666545768</v>
      </c>
      <c r="U459" s="1">
        <f t="shared" si="86"/>
        <v>0.88016105272021794</v>
      </c>
      <c r="V459" s="1" t="s">
        <v>1188</v>
      </c>
      <c r="W459" s="1" t="s">
        <v>4502</v>
      </c>
      <c r="X459" s="1">
        <f>SUMPRODUCT((Model_rxn!A$2:A$1901=Normalized_Fluxes!A459)*(Model_rxn!T$2:T$1901))</f>
        <v>0</v>
      </c>
      <c r="Y459" s="1">
        <f>SUMPRODUCT((Model_rxn!A$2:A$1901=Normalized_Fluxes!A459)*(Model_rxn!D$2:D$1901))</f>
        <v>0</v>
      </c>
      <c r="Z459" s="1">
        <f>SUMPRODUCT((Model_rxn!A$2:A$1901=Normalized_Fluxes!A459)*(Model_rxn!U$2:U$1901))</f>
        <v>0</v>
      </c>
      <c r="AA459" s="1">
        <f>SUMPRODUCT((Model_rxn!A$2:A$1901=Normalized_Fluxes!A459)*(Model_rxn!S$2:S$1901))</f>
        <v>0</v>
      </c>
      <c r="AB459" s="1">
        <f>SUMPRODUCT((Model_rxn!A$2:A$1901=Normalized_Fluxes!A459)*(Model_rxn!V$2:V$1901))</f>
        <v>1</v>
      </c>
      <c r="AC459" s="1">
        <f>SUMPRODUCT((Model_rxn!A$2:A$1901=Normalized_Fluxes!A459)*(Model_rxn!Z$2:Z$1901))</f>
        <v>0</v>
      </c>
      <c r="AD459" s="1">
        <f>SUMPRODUCT((Model_rxn!A$2:A$1901=Normalized_Fluxes!A459)*(Model_rxn!AA$2:AA$1901))</f>
        <v>0</v>
      </c>
      <c r="AE459" s="1"/>
      <c r="AF459" s="75"/>
      <c r="AG459" s="1" t="s">
        <v>494</v>
      </c>
      <c r="AH459" s="1">
        <v>0</v>
      </c>
      <c r="AI459" s="1">
        <v>0</v>
      </c>
      <c r="AJ459" s="1">
        <v>0</v>
      </c>
      <c r="AK459" s="1">
        <v>0</v>
      </c>
      <c r="AL459" s="1">
        <v>0</v>
      </c>
      <c r="AM459" s="1">
        <v>0</v>
      </c>
      <c r="AN459" s="1"/>
      <c r="AO459">
        <f t="shared" si="87"/>
        <v>0</v>
      </c>
      <c r="AP459">
        <f t="shared" si="88"/>
        <v>0</v>
      </c>
      <c r="AQ459">
        <f t="shared" si="89"/>
        <v>0</v>
      </c>
      <c r="AR459">
        <f t="shared" si="90"/>
        <v>0</v>
      </c>
      <c r="AS459">
        <f t="shared" si="91"/>
        <v>0</v>
      </c>
      <c r="AT459">
        <f t="shared" si="92"/>
        <v>0</v>
      </c>
      <c r="AV459">
        <f t="shared" si="93"/>
        <v>0</v>
      </c>
      <c r="AW459">
        <f t="shared" si="94"/>
        <v>0</v>
      </c>
      <c r="AX459">
        <f t="shared" si="95"/>
        <v>0</v>
      </c>
      <c r="AY459">
        <f t="shared" si="96"/>
        <v>0</v>
      </c>
      <c r="AZ459" t="s">
        <v>1552</v>
      </c>
      <c r="BA459" t="s">
        <v>2318</v>
      </c>
      <c r="BB459">
        <f>SUMPRODUCT((Model_rxn!A$2:A$1901=AG459)*(Model_rxn!V$2:V$1901))</f>
        <v>0</v>
      </c>
      <c r="BC459">
        <v>0</v>
      </c>
      <c r="BD459">
        <v>1</v>
      </c>
    </row>
    <row r="460" spans="1:57">
      <c r="A460" s="1" t="s">
        <v>469</v>
      </c>
      <c r="B460" s="1">
        <v>2.6139817629179302E-2</v>
      </c>
      <c r="C460" s="1">
        <v>2.29572396274343E-2</v>
      </c>
      <c r="D460" s="1">
        <v>1.9395762490190899E-2</v>
      </c>
      <c r="E460" s="1">
        <v>1.8874172185430398E-2</v>
      </c>
      <c r="F460" s="1">
        <v>1.7636138613861301E-2</v>
      </c>
      <c r="G460" s="1">
        <v>2.33177172061328E-2</v>
      </c>
      <c r="H460" s="1"/>
      <c r="I460" s="1">
        <v>1.5996631039207242E-2</v>
      </c>
      <c r="J460" s="1">
        <v>2.2027446964127614E-2</v>
      </c>
      <c r="K460" s="1">
        <v>2.3804895464557038E-2</v>
      </c>
      <c r="L460" s="1">
        <v>6.5970415514557419E-3</v>
      </c>
      <c r="M460" s="1">
        <v>1.099070791090497E-2</v>
      </c>
      <c r="N460" s="1">
        <v>7.2064569322949287E-3</v>
      </c>
      <c r="O460" s="1"/>
      <c r="P460" s="1">
        <v>2.060965782263063E-2</v>
      </c>
      <c r="Q460" s="1">
        <v>4.0926571895720581E-3</v>
      </c>
      <c r="R460" s="1">
        <v>8.2647354648852141E-3</v>
      </c>
      <c r="S460" s="1">
        <v>2.3803447458183541E-3</v>
      </c>
      <c r="T460" s="1">
        <f t="shared" si="85"/>
        <v>2.4936863267065101</v>
      </c>
      <c r="U460" s="1">
        <f t="shared" si="86"/>
        <v>1.7482711606247061E-2</v>
      </c>
      <c r="V460" s="1" t="s">
        <v>1552</v>
      </c>
      <c r="W460" s="1" t="s">
        <v>2318</v>
      </c>
      <c r="X460" s="1">
        <f>SUMPRODUCT((Model_rxn!A$2:A$1901=Normalized_Fluxes!A460)*(Model_rxn!T$2:T$1901))</f>
        <v>0</v>
      </c>
      <c r="Y460" s="1">
        <f>SUMPRODUCT((Model_rxn!A$2:A$1901=Normalized_Fluxes!A460)*(Model_rxn!D$2:D$1901))</f>
        <v>1</v>
      </c>
      <c r="Z460" s="1">
        <f>SUMPRODUCT((Model_rxn!A$2:A$1901=Normalized_Fluxes!A460)*(Model_rxn!U$2:U$1901))</f>
        <v>1</v>
      </c>
      <c r="AA460" s="1">
        <f>SUMPRODUCT((Model_rxn!A$2:A$1901=Normalized_Fluxes!A460)*(Model_rxn!S$2:S$1901))</f>
        <v>1</v>
      </c>
      <c r="AB460" s="1">
        <f>SUMPRODUCT((Model_rxn!A$2:A$1901=Normalized_Fluxes!A460)*(Model_rxn!V$2:V$1901))</f>
        <v>0</v>
      </c>
      <c r="AC460" s="1">
        <f>SUMPRODUCT((Model_rxn!A$2:A$1901=Normalized_Fluxes!A460)*(Model_rxn!Z$2:Z$1901))</f>
        <v>0</v>
      </c>
      <c r="AD460" s="1">
        <f>SUMPRODUCT((Model_rxn!A$2:A$1901=Normalized_Fluxes!A460)*(Model_rxn!AA$2:AA$1901))</f>
        <v>0</v>
      </c>
      <c r="AE460" s="1"/>
      <c r="AF460" s="75"/>
      <c r="AG460" s="1" t="s">
        <v>495</v>
      </c>
      <c r="AH460" s="1">
        <v>8.0911722468764592E-3</v>
      </c>
      <c r="AI460" s="1">
        <v>5.4582207321493296E-3</v>
      </c>
      <c r="AJ460" s="1">
        <v>6.40744390992705E-3</v>
      </c>
      <c r="AK460" s="1">
        <v>3.0857003734126899E-2</v>
      </c>
      <c r="AL460" s="1">
        <v>2.92278928973379E-2</v>
      </c>
      <c r="AM460" s="1">
        <v>3.1216001391774301E-2</v>
      </c>
      <c r="AN460" s="1"/>
      <c r="AO460">
        <f t="shared" si="87"/>
        <v>1.661402398240009E-2</v>
      </c>
      <c r="AP460">
        <f t="shared" si="88"/>
        <v>1.6614023982400007E-2</v>
      </c>
      <c r="AQ460">
        <f t="shared" si="89"/>
        <v>1.6614023982400025E-2</v>
      </c>
      <c r="AR460">
        <f t="shared" si="90"/>
        <v>1.6614023983586117E-2</v>
      </c>
      <c r="AS460">
        <f t="shared" si="91"/>
        <v>1.6614023983433923E-2</v>
      </c>
      <c r="AT460">
        <f t="shared" si="92"/>
        <v>1.6614023982400018E-2</v>
      </c>
      <c r="AV460">
        <f t="shared" si="93"/>
        <v>1.6614023982400042E-2</v>
      </c>
      <c r="AW460">
        <f t="shared" si="94"/>
        <v>4.3953935835866234E-17</v>
      </c>
      <c r="AX460">
        <f t="shared" si="95"/>
        <v>1.6614023983140019E-2</v>
      </c>
      <c r="AY460">
        <f t="shared" si="96"/>
        <v>6.4536251811025691E-13</v>
      </c>
      <c r="AZ460" t="s">
        <v>1243</v>
      </c>
      <c r="BA460" t="s">
        <v>3353</v>
      </c>
      <c r="BB460">
        <f>SUMPRODUCT((Model_rxn!A$2:A$1901=AG460)*(Model_rxn!V$2:V$1901))</f>
        <v>1</v>
      </c>
      <c r="BC460">
        <v>0</v>
      </c>
      <c r="BD460">
        <v>0</v>
      </c>
    </row>
    <row r="461" spans="1:57">
      <c r="A461" s="1" t="s">
        <v>470</v>
      </c>
      <c r="B461" s="1">
        <v>0</v>
      </c>
      <c r="C461" s="1">
        <v>0</v>
      </c>
      <c r="D461" s="1">
        <v>0</v>
      </c>
      <c r="E461" s="1">
        <v>0</v>
      </c>
      <c r="F461" s="1">
        <v>0</v>
      </c>
      <c r="G461" s="1">
        <v>0</v>
      </c>
      <c r="H461" s="1"/>
      <c r="I461" s="1">
        <v>0</v>
      </c>
      <c r="J461" s="1">
        <v>0</v>
      </c>
      <c r="K461" s="1">
        <v>0</v>
      </c>
      <c r="L461" s="1">
        <v>0</v>
      </c>
      <c r="M461" s="1">
        <v>0</v>
      </c>
      <c r="N461" s="1">
        <v>0</v>
      </c>
      <c r="O461" s="1"/>
      <c r="P461" s="1">
        <v>0</v>
      </c>
      <c r="Q461" s="1">
        <v>0</v>
      </c>
      <c r="R461" s="1">
        <v>0</v>
      </c>
      <c r="S461" s="1">
        <v>0</v>
      </c>
      <c r="T461" s="1" t="str">
        <f t="shared" si="85"/>
        <v>NA</v>
      </c>
      <c r="U461" s="1" t="str">
        <f t="shared" si="86"/>
        <v>NA</v>
      </c>
      <c r="V461" s="1" t="s">
        <v>1548</v>
      </c>
      <c r="W461" s="1" t="s">
        <v>7285</v>
      </c>
      <c r="X461" s="1">
        <f>SUMPRODUCT((Model_rxn!A$2:A$1901=Normalized_Fluxes!A461)*(Model_rxn!T$2:T$1901))</f>
        <v>0</v>
      </c>
      <c r="Y461" s="1">
        <f>SUMPRODUCT((Model_rxn!A$2:A$1901=Normalized_Fluxes!A461)*(Model_rxn!D$2:D$1901))</f>
        <v>0</v>
      </c>
      <c r="Z461" s="1">
        <f>SUMPRODUCT((Model_rxn!A$2:A$1901=Normalized_Fluxes!A461)*(Model_rxn!U$2:U$1901))</f>
        <v>1</v>
      </c>
      <c r="AA461" s="1">
        <f>SUMPRODUCT((Model_rxn!A$2:A$1901=Normalized_Fluxes!A461)*(Model_rxn!S$2:S$1901))</f>
        <v>0</v>
      </c>
      <c r="AB461" s="1">
        <f>SUMPRODUCT((Model_rxn!A$2:A$1901=Normalized_Fluxes!A461)*(Model_rxn!V$2:V$1901))</f>
        <v>1</v>
      </c>
      <c r="AC461" s="1">
        <f>SUMPRODUCT((Model_rxn!A$2:A$1901=Normalized_Fluxes!A461)*(Model_rxn!Z$2:Z$1901))</f>
        <v>0</v>
      </c>
      <c r="AD461" s="1">
        <f>SUMPRODUCT((Model_rxn!A$2:A$1901=Normalized_Fluxes!A461)*(Model_rxn!AA$2:AA$1901))</f>
        <v>0</v>
      </c>
      <c r="AE461" s="1"/>
      <c r="AF461" s="75"/>
      <c r="AG461" s="1" t="s">
        <v>496</v>
      </c>
      <c r="AH461" s="1">
        <v>0</v>
      </c>
      <c r="AI461" s="1">
        <v>0</v>
      </c>
      <c r="AJ461" s="1">
        <v>0</v>
      </c>
      <c r="AK461" s="1">
        <v>0</v>
      </c>
      <c r="AL461" s="1">
        <v>0</v>
      </c>
      <c r="AM461" s="1">
        <v>0</v>
      </c>
      <c r="AN461" s="1"/>
      <c r="AO461">
        <f t="shared" si="87"/>
        <v>0</v>
      </c>
      <c r="AP461">
        <f t="shared" si="88"/>
        <v>0</v>
      </c>
      <c r="AQ461">
        <f t="shared" si="89"/>
        <v>0</v>
      </c>
      <c r="AR461">
        <f t="shared" si="90"/>
        <v>0</v>
      </c>
      <c r="AS461">
        <f t="shared" si="91"/>
        <v>0</v>
      </c>
      <c r="AT461">
        <f t="shared" si="92"/>
        <v>0</v>
      </c>
      <c r="AV461">
        <f t="shared" si="93"/>
        <v>0</v>
      </c>
      <c r="AW461">
        <f t="shared" si="94"/>
        <v>0</v>
      </c>
      <c r="AX461">
        <f t="shared" si="95"/>
        <v>0</v>
      </c>
      <c r="AY461">
        <f t="shared" si="96"/>
        <v>0</v>
      </c>
      <c r="AZ461" t="s">
        <v>1548</v>
      </c>
      <c r="BA461" t="s">
        <v>6993</v>
      </c>
      <c r="BB461">
        <f>SUMPRODUCT((Model_rxn!A$2:A$1901=AG461)*(Model_rxn!V$2:V$1901))</f>
        <v>1</v>
      </c>
      <c r="BC461">
        <v>1</v>
      </c>
      <c r="BD461">
        <v>0</v>
      </c>
    </row>
    <row r="462" spans="1:57">
      <c r="A462" s="1" t="s">
        <v>471</v>
      </c>
      <c r="B462" s="1">
        <v>0.43130699088145802</v>
      </c>
      <c r="C462" s="1">
        <v>0.37879445385266702</v>
      </c>
      <c r="D462" s="1">
        <v>0.32003008108815001</v>
      </c>
      <c r="E462" s="1">
        <v>0.31142384105960202</v>
      </c>
      <c r="F462" s="1">
        <v>0.29099628712871201</v>
      </c>
      <c r="G462" s="1">
        <v>0.384742333901192</v>
      </c>
      <c r="H462" s="1"/>
      <c r="I462" s="1">
        <v>0.26394441214691922</v>
      </c>
      <c r="J462" s="1">
        <v>0.36345287490810663</v>
      </c>
      <c r="K462" s="1">
        <v>0.39278077516519133</v>
      </c>
      <c r="L462" s="1">
        <v>0.10885118559901988</v>
      </c>
      <c r="M462" s="1">
        <v>0.18134668052993233</v>
      </c>
      <c r="N462" s="1">
        <v>0.11890653938286658</v>
      </c>
      <c r="O462" s="1"/>
      <c r="P462" s="1">
        <v>0.34005935407340576</v>
      </c>
      <c r="Q462" s="1">
        <v>6.7528843627939011E-2</v>
      </c>
      <c r="R462" s="1">
        <v>0.13636813517060628</v>
      </c>
      <c r="S462" s="1">
        <v>3.9275688306002837E-2</v>
      </c>
      <c r="T462" s="1">
        <f t="shared" si="85"/>
        <v>2.4936863267065084</v>
      </c>
      <c r="U462" s="1">
        <f t="shared" si="86"/>
        <v>1.7482711606247363E-2</v>
      </c>
      <c r="V462" s="1" t="s">
        <v>1552</v>
      </c>
      <c r="W462" s="1" t="s">
        <v>2318</v>
      </c>
      <c r="X462" s="1">
        <f>SUMPRODUCT((Model_rxn!A$2:A$1901=Normalized_Fluxes!A462)*(Model_rxn!T$2:T$1901))</f>
        <v>0</v>
      </c>
      <c r="Y462" s="1">
        <f>SUMPRODUCT((Model_rxn!A$2:A$1901=Normalized_Fluxes!A462)*(Model_rxn!D$2:D$1901))</f>
        <v>1</v>
      </c>
      <c r="Z462" s="1">
        <f>SUMPRODUCT((Model_rxn!A$2:A$1901=Normalized_Fluxes!A462)*(Model_rxn!U$2:U$1901))</f>
        <v>1</v>
      </c>
      <c r="AA462" s="1">
        <f>SUMPRODUCT((Model_rxn!A$2:A$1901=Normalized_Fluxes!A462)*(Model_rxn!S$2:S$1901))</f>
        <v>1</v>
      </c>
      <c r="AB462" s="1">
        <f>SUMPRODUCT((Model_rxn!A$2:A$1901=Normalized_Fluxes!A462)*(Model_rxn!V$2:V$1901))</f>
        <v>0</v>
      </c>
      <c r="AC462" s="1">
        <f>SUMPRODUCT((Model_rxn!A$2:A$1901=Normalized_Fluxes!A462)*(Model_rxn!Z$2:Z$1901))</f>
        <v>0</v>
      </c>
      <c r="AD462" s="1">
        <f>SUMPRODUCT((Model_rxn!A$2:A$1901=Normalized_Fluxes!A462)*(Model_rxn!AA$2:AA$1901))</f>
        <v>0</v>
      </c>
      <c r="AE462" s="1"/>
      <c r="AF462" s="75"/>
      <c r="AG462" s="1" t="s">
        <v>497</v>
      </c>
      <c r="AH462" s="1">
        <v>0</v>
      </c>
      <c r="AI462" s="1">
        <v>0</v>
      </c>
      <c r="AJ462" s="1">
        <v>0</v>
      </c>
      <c r="AK462" s="1">
        <v>0</v>
      </c>
      <c r="AL462" s="1">
        <v>0</v>
      </c>
      <c r="AM462" s="1">
        <v>0</v>
      </c>
      <c r="AN462" s="1"/>
      <c r="AO462">
        <f t="shared" si="87"/>
        <v>0</v>
      </c>
      <c r="AP462">
        <f t="shared" si="88"/>
        <v>0</v>
      </c>
      <c r="AQ462">
        <f t="shared" si="89"/>
        <v>0</v>
      </c>
      <c r="AR462">
        <f t="shared" si="90"/>
        <v>0</v>
      </c>
      <c r="AS462">
        <f t="shared" si="91"/>
        <v>0</v>
      </c>
      <c r="AT462">
        <f t="shared" si="92"/>
        <v>0</v>
      </c>
      <c r="AV462">
        <f t="shared" si="93"/>
        <v>0</v>
      </c>
      <c r="AW462">
        <f t="shared" si="94"/>
        <v>0</v>
      </c>
      <c r="AX462">
        <f t="shared" si="95"/>
        <v>0</v>
      </c>
      <c r="AY462">
        <f t="shared" si="96"/>
        <v>0</v>
      </c>
      <c r="AZ462" t="s">
        <v>1552</v>
      </c>
      <c r="BA462" t="s">
        <v>2678</v>
      </c>
      <c r="BB462">
        <f>SUMPRODUCT((Model_rxn!A$2:A$1901=AG462)*(Model_rxn!V$2:V$1901))</f>
        <v>0</v>
      </c>
      <c r="BC462">
        <v>0</v>
      </c>
      <c r="BD462">
        <v>1</v>
      </c>
      <c r="BE462">
        <v>1</v>
      </c>
    </row>
    <row r="463" spans="1:57">
      <c r="A463" s="1" t="s">
        <v>472</v>
      </c>
      <c r="B463" s="1">
        <v>0.94606319563172203</v>
      </c>
      <c r="C463" s="1">
        <v>0.46128197660436798</v>
      </c>
      <c r="D463" s="1">
        <v>0.51961249072337501</v>
      </c>
      <c r="E463" s="1">
        <v>1.10903888415487</v>
      </c>
      <c r="F463" s="1">
        <v>0.503997465537395</v>
      </c>
      <c r="G463" s="1">
        <v>0.99176442240423002</v>
      </c>
      <c r="H463" s="1"/>
      <c r="I463" s="1">
        <v>0.57895675076938724</v>
      </c>
      <c r="J463" s="1">
        <v>0.44259956510704629</v>
      </c>
      <c r="K463" s="1">
        <v>0.63773316620079479</v>
      </c>
      <c r="L463" s="1">
        <v>0.38763954938365675</v>
      </c>
      <c r="M463" s="1">
        <v>0.3140874004700917</v>
      </c>
      <c r="N463" s="1">
        <v>0.30650974680997833</v>
      </c>
      <c r="O463" s="1"/>
      <c r="P463" s="1">
        <v>0.55309649402574279</v>
      </c>
      <c r="Q463" s="1">
        <v>0.10010417188154017</v>
      </c>
      <c r="R463" s="1">
        <v>0.33607889888790893</v>
      </c>
      <c r="S463" s="1">
        <v>4.4813287297481755E-2</v>
      </c>
      <c r="T463" s="1">
        <f t="shared" si="85"/>
        <v>1.6457340697554919</v>
      </c>
      <c r="U463" s="1">
        <f t="shared" si="86"/>
        <v>4.697040730849595E-2</v>
      </c>
      <c r="V463" s="1" t="s">
        <v>1188</v>
      </c>
      <c r="W463" s="1" t="s">
        <v>3905</v>
      </c>
      <c r="X463" s="1">
        <f>SUMPRODUCT((Model_rxn!A$2:A$1901=Normalized_Fluxes!A463)*(Model_rxn!T$2:T$1901))</f>
        <v>0</v>
      </c>
      <c r="Y463" s="1">
        <f>SUMPRODUCT((Model_rxn!A$2:A$1901=Normalized_Fluxes!A463)*(Model_rxn!D$2:D$1901))</f>
        <v>0</v>
      </c>
      <c r="Z463" s="1">
        <f>SUMPRODUCT((Model_rxn!A$2:A$1901=Normalized_Fluxes!A463)*(Model_rxn!U$2:U$1901))</f>
        <v>0</v>
      </c>
      <c r="AA463" s="1">
        <f>SUMPRODUCT((Model_rxn!A$2:A$1901=Normalized_Fluxes!A463)*(Model_rxn!S$2:S$1901))</f>
        <v>0</v>
      </c>
      <c r="AB463" s="1">
        <f>SUMPRODUCT((Model_rxn!A$2:A$1901=Normalized_Fluxes!A463)*(Model_rxn!V$2:V$1901))</f>
        <v>1</v>
      </c>
      <c r="AC463" s="1">
        <f>SUMPRODUCT((Model_rxn!A$2:A$1901=Normalized_Fluxes!A463)*(Model_rxn!Z$2:Z$1901))</f>
        <v>0</v>
      </c>
      <c r="AD463" s="1">
        <f>SUMPRODUCT((Model_rxn!A$2:A$1901=Normalized_Fluxes!A463)*(Model_rxn!AA$2:AA$1901))</f>
        <v>0</v>
      </c>
      <c r="AE463" s="1"/>
      <c r="AF463" s="75"/>
      <c r="AG463" s="1" t="s">
        <v>498</v>
      </c>
      <c r="AH463" s="1">
        <v>0</v>
      </c>
      <c r="AI463" s="1">
        <v>0</v>
      </c>
      <c r="AJ463" s="1">
        <v>0</v>
      </c>
      <c r="AK463" s="1">
        <v>0</v>
      </c>
      <c r="AL463" s="1">
        <v>0</v>
      </c>
      <c r="AM463" s="1">
        <v>0</v>
      </c>
      <c r="AN463" s="1"/>
      <c r="AO463">
        <f t="shared" si="87"/>
        <v>0</v>
      </c>
      <c r="AP463">
        <f t="shared" si="88"/>
        <v>0</v>
      </c>
      <c r="AQ463">
        <f t="shared" si="89"/>
        <v>0</v>
      </c>
      <c r="AR463">
        <f t="shared" si="90"/>
        <v>0</v>
      </c>
      <c r="AS463">
        <f t="shared" si="91"/>
        <v>0</v>
      </c>
      <c r="AT463">
        <f t="shared" si="92"/>
        <v>0</v>
      </c>
      <c r="AV463">
        <f t="shared" si="93"/>
        <v>0</v>
      </c>
      <c r="AW463">
        <f t="shared" si="94"/>
        <v>0</v>
      </c>
      <c r="AX463">
        <f t="shared" si="95"/>
        <v>0</v>
      </c>
      <c r="AY463">
        <f t="shared" si="96"/>
        <v>0</v>
      </c>
      <c r="AZ463" t="s">
        <v>4035</v>
      </c>
      <c r="BA463" t="s">
        <v>4212</v>
      </c>
      <c r="BB463">
        <f>SUMPRODUCT((Model_rxn!A$2:A$1901=AG463)*(Model_rxn!V$2:V$1901))</f>
        <v>0</v>
      </c>
      <c r="BC463">
        <v>0</v>
      </c>
      <c r="BD463">
        <v>0</v>
      </c>
    </row>
    <row r="464" spans="1:57">
      <c r="A464" s="1" t="s">
        <v>473</v>
      </c>
      <c r="B464" s="1">
        <v>0.12664640324214699</v>
      </c>
      <c r="C464" s="1">
        <v>7.9381879762912694E-2</v>
      </c>
      <c r="D464" s="1">
        <v>5.88543029034789E-2</v>
      </c>
      <c r="E464" s="1">
        <v>0.20695364238410499</v>
      </c>
      <c r="F464" s="1">
        <v>8.6599466849276996E-2</v>
      </c>
      <c r="G464" s="1">
        <v>0.19697614991482101</v>
      </c>
      <c r="H464" s="1"/>
      <c r="I464" s="1">
        <v>7.7503057360499714E-2</v>
      </c>
      <c r="J464" s="1">
        <v>7.6166829059915842E-2</v>
      </c>
      <c r="K464" s="1">
        <v>7.2233330809512386E-2</v>
      </c>
      <c r="L464" s="1">
        <v>7.2335981923856721E-2</v>
      </c>
      <c r="M464" s="1">
        <v>5.3968131359119209E-2</v>
      </c>
      <c r="N464" s="1">
        <v>6.0876462670071491E-2</v>
      </c>
      <c r="O464" s="1"/>
      <c r="P464" s="1">
        <v>7.530107240997598E-2</v>
      </c>
      <c r="Q464" s="1">
        <v>2.7394626139503196E-3</v>
      </c>
      <c r="R464" s="1">
        <v>6.2393525317682469E-2</v>
      </c>
      <c r="S464" s="1">
        <v>9.277423828828563E-3</v>
      </c>
      <c r="T464" s="1">
        <f t="shared" si="85"/>
        <v>1.2068731815773115</v>
      </c>
      <c r="U464" s="1">
        <f t="shared" si="86"/>
        <v>0.12818462209146006</v>
      </c>
      <c r="V464" s="1" t="s">
        <v>1243</v>
      </c>
      <c r="W464" s="1" t="s">
        <v>6235</v>
      </c>
      <c r="X464" s="1">
        <f>SUMPRODUCT((Model_rxn!A$2:A$1901=Normalized_Fluxes!A464)*(Model_rxn!T$2:T$1901))</f>
        <v>0</v>
      </c>
      <c r="Y464" s="1">
        <f>SUMPRODUCT((Model_rxn!A$2:A$1901=Normalized_Fluxes!A464)*(Model_rxn!D$2:D$1901))</f>
        <v>1</v>
      </c>
      <c r="Z464" s="1">
        <f>SUMPRODUCT((Model_rxn!A$2:A$1901=Normalized_Fluxes!A464)*(Model_rxn!U$2:U$1901))</f>
        <v>0</v>
      </c>
      <c r="AA464" s="1">
        <f>SUMPRODUCT((Model_rxn!A$2:A$1901=Normalized_Fluxes!A464)*(Model_rxn!S$2:S$1901))</f>
        <v>0</v>
      </c>
      <c r="AB464" s="1">
        <f>SUMPRODUCT((Model_rxn!A$2:A$1901=Normalized_Fluxes!A464)*(Model_rxn!V$2:V$1901))</f>
        <v>1</v>
      </c>
      <c r="AC464" s="1">
        <f>SUMPRODUCT((Model_rxn!A$2:A$1901=Normalized_Fluxes!A464)*(Model_rxn!Z$2:Z$1901))</f>
        <v>0</v>
      </c>
      <c r="AD464" s="1">
        <f>SUMPRODUCT((Model_rxn!A$2:A$1901=Normalized_Fluxes!A464)*(Model_rxn!AA$2:AA$1901))</f>
        <v>0</v>
      </c>
      <c r="AE464" s="1"/>
      <c r="AF464" s="75"/>
      <c r="AG464" s="1" t="s">
        <v>499</v>
      </c>
      <c r="AH464" s="1">
        <v>0.123965696690784</v>
      </c>
      <c r="AI464" s="1">
        <v>8.3625971009847699E-2</v>
      </c>
      <c r="AJ464" s="1">
        <v>9.8169118647531695E-2</v>
      </c>
      <c r="AK464" s="1">
        <v>0.47276338319145</v>
      </c>
      <c r="AL464" s="1">
        <v>0.44780360558945898</v>
      </c>
      <c r="AM464" s="1">
        <v>0.47826362390513599</v>
      </c>
      <c r="AN464" s="1"/>
      <c r="AO464">
        <f t="shared" si="87"/>
        <v>0.25454520000000042</v>
      </c>
      <c r="AP464">
        <f t="shared" si="88"/>
        <v>0.25454519999999997</v>
      </c>
      <c r="AQ464">
        <f t="shared" si="89"/>
        <v>0.2545452000000003</v>
      </c>
      <c r="AR464">
        <f t="shared" si="90"/>
        <v>0.25454519999999953</v>
      </c>
      <c r="AS464">
        <f t="shared" si="91"/>
        <v>0.25454520000000003</v>
      </c>
      <c r="AT464">
        <f t="shared" si="92"/>
        <v>0.25454520000000014</v>
      </c>
      <c r="AV464">
        <f t="shared" si="93"/>
        <v>0.25454520000000019</v>
      </c>
      <c r="AW464">
        <f t="shared" si="94"/>
        <v>2.3551386880256624E-16</v>
      </c>
      <c r="AX464">
        <f t="shared" si="95"/>
        <v>0.25454519999999992</v>
      </c>
      <c r="AY464">
        <f t="shared" si="96"/>
        <v>3.2605418710725892E-16</v>
      </c>
      <c r="AZ464" t="s">
        <v>1243</v>
      </c>
      <c r="BA464" t="s">
        <v>1728</v>
      </c>
      <c r="BB464">
        <f>SUMPRODUCT((Model_rxn!A$2:A$1901=AG464)*(Model_rxn!V$2:V$1901))</f>
        <v>1</v>
      </c>
      <c r="BC464">
        <v>0</v>
      </c>
      <c r="BD464">
        <v>0</v>
      </c>
    </row>
    <row r="465" spans="1:57">
      <c r="A465" s="1" t="s">
        <v>474</v>
      </c>
      <c r="B465" s="1">
        <v>0.29625126646403199</v>
      </c>
      <c r="C465" s="1">
        <v>0.26018204911092202</v>
      </c>
      <c r="D465" s="1">
        <v>0.21981864155549699</v>
      </c>
      <c r="E465" s="1">
        <v>0.213907284768211</v>
      </c>
      <c r="F465" s="1">
        <v>0.199876237623762</v>
      </c>
      <c r="G465" s="1">
        <v>0.26426746166950599</v>
      </c>
      <c r="H465" s="1"/>
      <c r="I465" s="1">
        <v>0.18129515177768202</v>
      </c>
      <c r="J465" s="1">
        <v>0.24964439892677956</v>
      </c>
      <c r="K465" s="1">
        <v>0.26978881526497989</v>
      </c>
      <c r="L465" s="1">
        <v>7.4766470916498337E-2</v>
      </c>
      <c r="M465" s="1">
        <v>0.12456135632359003</v>
      </c>
      <c r="N465" s="1">
        <v>8.1673178566009488E-2</v>
      </c>
      <c r="O465" s="1"/>
      <c r="P465" s="1">
        <v>0.23357612198981381</v>
      </c>
      <c r="Q465" s="1">
        <v>4.638344814848349E-2</v>
      </c>
      <c r="R465" s="1">
        <v>9.3667001935365937E-2</v>
      </c>
      <c r="S465" s="1">
        <v>2.6977240452608256E-2</v>
      </c>
      <c r="T465" s="1">
        <f t="shared" si="85"/>
        <v>2.4936863267065053</v>
      </c>
      <c r="U465" s="1">
        <f t="shared" si="86"/>
        <v>1.7482711606247151E-2</v>
      </c>
      <c r="V465" s="1" t="s">
        <v>1552</v>
      </c>
      <c r="W465" s="1" t="s">
        <v>2318</v>
      </c>
      <c r="X465" s="1">
        <f>SUMPRODUCT((Model_rxn!A$2:A$1901=Normalized_Fluxes!A465)*(Model_rxn!T$2:T$1901))</f>
        <v>0</v>
      </c>
      <c r="Y465" s="1">
        <f>SUMPRODUCT((Model_rxn!A$2:A$1901=Normalized_Fluxes!A465)*(Model_rxn!D$2:D$1901))</f>
        <v>1</v>
      </c>
      <c r="Z465" s="1">
        <f>SUMPRODUCT((Model_rxn!A$2:A$1901=Normalized_Fluxes!A465)*(Model_rxn!U$2:U$1901))</f>
        <v>1</v>
      </c>
      <c r="AA465" s="1">
        <f>SUMPRODUCT((Model_rxn!A$2:A$1901=Normalized_Fluxes!A465)*(Model_rxn!S$2:S$1901))</f>
        <v>1</v>
      </c>
      <c r="AB465" s="1">
        <f>SUMPRODUCT((Model_rxn!A$2:A$1901=Normalized_Fluxes!A465)*(Model_rxn!V$2:V$1901))</f>
        <v>0</v>
      </c>
      <c r="AC465" s="1">
        <f>SUMPRODUCT((Model_rxn!A$2:A$1901=Normalized_Fluxes!A465)*(Model_rxn!Z$2:Z$1901))</f>
        <v>0</v>
      </c>
      <c r="AD465" s="1">
        <f>SUMPRODUCT((Model_rxn!A$2:A$1901=Normalized_Fluxes!A465)*(Model_rxn!AA$2:AA$1901))</f>
        <v>0</v>
      </c>
      <c r="AE465" s="1"/>
      <c r="AF465" s="75"/>
      <c r="AG465" s="1" t="s">
        <v>500</v>
      </c>
      <c r="AH465" s="1">
        <v>0</v>
      </c>
      <c r="AI465" s="1">
        <v>0</v>
      </c>
      <c r="AJ465" s="1">
        <v>0</v>
      </c>
      <c r="AK465" s="1">
        <v>0</v>
      </c>
      <c r="AL465" s="1">
        <v>0</v>
      </c>
      <c r="AM465" s="1">
        <v>0</v>
      </c>
      <c r="AN465" s="1"/>
      <c r="AO465">
        <f t="shared" si="87"/>
        <v>0</v>
      </c>
      <c r="AP465">
        <f t="shared" si="88"/>
        <v>0</v>
      </c>
      <c r="AQ465">
        <f t="shared" si="89"/>
        <v>0</v>
      </c>
      <c r="AR465">
        <f t="shared" si="90"/>
        <v>0</v>
      </c>
      <c r="AS465">
        <f t="shared" si="91"/>
        <v>0</v>
      </c>
      <c r="AT465">
        <f t="shared" si="92"/>
        <v>0</v>
      </c>
      <c r="AV465">
        <f t="shared" si="93"/>
        <v>0</v>
      </c>
      <c r="AW465">
        <f t="shared" si="94"/>
        <v>0</v>
      </c>
      <c r="AX465">
        <f t="shared" si="95"/>
        <v>0</v>
      </c>
      <c r="AY465">
        <f t="shared" si="96"/>
        <v>0</v>
      </c>
      <c r="AZ465" t="s">
        <v>1137</v>
      </c>
      <c r="BA465" t="s">
        <v>4094</v>
      </c>
      <c r="BB465">
        <f>SUMPRODUCT((Model_rxn!A$2:A$1901=AG465)*(Model_rxn!V$2:V$1901))</f>
        <v>1</v>
      </c>
      <c r="BC465">
        <v>0</v>
      </c>
      <c r="BD465">
        <v>0</v>
      </c>
    </row>
    <row r="466" spans="1:57">
      <c r="A466" s="1" t="s">
        <v>475</v>
      </c>
      <c r="B466" s="1">
        <v>0</v>
      </c>
      <c r="C466" s="1">
        <v>0</v>
      </c>
      <c r="D466" s="1">
        <v>6.9388939039072199E-18</v>
      </c>
      <c r="E466" s="1">
        <v>0</v>
      </c>
      <c r="F466" s="1">
        <v>0</v>
      </c>
      <c r="G466" s="1">
        <v>0</v>
      </c>
      <c r="H466" s="1"/>
      <c r="I466" s="1">
        <v>0</v>
      </c>
      <c r="J466" s="1">
        <v>0</v>
      </c>
      <c r="K466" s="1">
        <v>8.5162748360988872E-18</v>
      </c>
      <c r="L466" s="1">
        <v>0</v>
      </c>
      <c r="M466" s="1">
        <v>0</v>
      </c>
      <c r="N466" s="1">
        <v>0</v>
      </c>
      <c r="O466" s="1"/>
      <c r="P466" s="1">
        <v>2.8387582786996289E-18</v>
      </c>
      <c r="Q466" s="1">
        <v>4.9168735691145285E-18</v>
      </c>
      <c r="R466" s="1">
        <v>0</v>
      </c>
      <c r="S466" s="1">
        <v>0</v>
      </c>
      <c r="T466" s="1" t="str">
        <f t="shared" si="85"/>
        <v>NA</v>
      </c>
      <c r="U466" s="1" t="str">
        <f t="shared" si="86"/>
        <v>NA</v>
      </c>
      <c r="V466" s="1" t="s">
        <v>1552</v>
      </c>
      <c r="W466" s="1" t="s">
        <v>2678</v>
      </c>
      <c r="X466" s="1">
        <f>SUMPRODUCT((Model_rxn!A$2:A$1901=Normalized_Fluxes!A466)*(Model_rxn!T$2:T$1901))</f>
        <v>0</v>
      </c>
      <c r="Y466" s="1">
        <f>SUMPRODUCT((Model_rxn!A$2:A$1901=Normalized_Fluxes!A466)*(Model_rxn!D$2:D$1901))</f>
        <v>1</v>
      </c>
      <c r="Z466" s="1">
        <f>SUMPRODUCT((Model_rxn!A$2:A$1901=Normalized_Fluxes!A466)*(Model_rxn!U$2:U$1901))</f>
        <v>1</v>
      </c>
      <c r="AA466" s="1">
        <f>SUMPRODUCT((Model_rxn!A$2:A$1901=Normalized_Fluxes!A466)*(Model_rxn!S$2:S$1901))</f>
        <v>1</v>
      </c>
      <c r="AB466" s="1">
        <f>SUMPRODUCT((Model_rxn!A$2:A$1901=Normalized_Fluxes!A466)*(Model_rxn!V$2:V$1901))</f>
        <v>0</v>
      </c>
      <c r="AC466" s="1">
        <f>SUMPRODUCT((Model_rxn!A$2:A$1901=Normalized_Fluxes!A466)*(Model_rxn!Z$2:Z$1901))</f>
        <v>0</v>
      </c>
      <c r="AD466" s="1">
        <f>SUMPRODUCT((Model_rxn!A$2:A$1901=Normalized_Fluxes!A466)*(Model_rxn!AA$2:AA$1901))</f>
        <v>0</v>
      </c>
      <c r="AE466" s="1"/>
      <c r="AF466" s="75"/>
      <c r="AG466" s="1" t="s">
        <v>501</v>
      </c>
      <c r="AH466" s="1">
        <v>9.3273667278051794E-2</v>
      </c>
      <c r="AI466" s="1">
        <v>4.1980028023545099E-2</v>
      </c>
      <c r="AJ466" s="1">
        <v>5.7655394563981201E-2</v>
      </c>
      <c r="AK466" s="1">
        <v>0.417853571179436</v>
      </c>
      <c r="AL466" s="1">
        <v>0.38362824346580499</v>
      </c>
      <c r="AM466" s="1">
        <v>0.32611346750035097</v>
      </c>
      <c r="AN466" s="1"/>
      <c r="AO466">
        <f t="shared" si="87"/>
        <v>0.191523662802036</v>
      </c>
      <c r="AP466">
        <f t="shared" si="88"/>
        <v>0.12778105294586703</v>
      </c>
      <c r="AQ466">
        <f t="shared" si="89"/>
        <v>0.14949613628558869</v>
      </c>
      <c r="AR466">
        <f t="shared" si="90"/>
        <v>0.22498066607563605</v>
      </c>
      <c r="AS466">
        <f t="shared" si="91"/>
        <v>0.21806597075097484</v>
      </c>
      <c r="AT466">
        <f t="shared" si="92"/>
        <v>0.17356665583254899</v>
      </c>
      <c r="AV466">
        <f t="shared" si="93"/>
        <v>0.15626695067783059</v>
      </c>
      <c r="AW466">
        <f t="shared" si="94"/>
        <v>3.2406218901155075E-2</v>
      </c>
      <c r="AX466">
        <f t="shared" si="95"/>
        <v>0.20553776421971995</v>
      </c>
      <c r="AY466">
        <f t="shared" si="96"/>
        <v>2.7902814938396355E-2</v>
      </c>
      <c r="AZ466" t="s">
        <v>1243</v>
      </c>
      <c r="BA466" t="s">
        <v>6235</v>
      </c>
      <c r="BB466">
        <f>SUMPRODUCT((Model_rxn!A$2:A$1901=AG466)*(Model_rxn!V$2:V$1901))</f>
        <v>1</v>
      </c>
      <c r="BC466">
        <v>0</v>
      </c>
      <c r="BD466">
        <v>0</v>
      </c>
    </row>
    <row r="467" spans="1:57">
      <c r="A467" s="1" t="s">
        <v>476</v>
      </c>
      <c r="B467" s="1">
        <v>0</v>
      </c>
      <c r="C467" s="1">
        <v>0</v>
      </c>
      <c r="D467" s="1">
        <v>0</v>
      </c>
      <c r="E467" s="1">
        <v>0</v>
      </c>
      <c r="F467" s="1">
        <v>8.8180693069306898E-2</v>
      </c>
      <c r="G467" s="1">
        <v>0</v>
      </c>
      <c r="H467" s="1"/>
      <c r="I467" s="1">
        <v>0</v>
      </c>
      <c r="J467" s="1">
        <v>0</v>
      </c>
      <c r="K467" s="1">
        <v>0</v>
      </c>
      <c r="L467" s="1">
        <v>0</v>
      </c>
      <c r="M467" s="1">
        <v>5.4953539554525095E-2</v>
      </c>
      <c r="N467" s="1">
        <v>0</v>
      </c>
      <c r="O467" s="1"/>
      <c r="P467" s="1">
        <v>0</v>
      </c>
      <c r="Q467" s="1">
        <v>0</v>
      </c>
      <c r="R467" s="1">
        <v>1.8317846518175033E-2</v>
      </c>
      <c r="S467" s="1">
        <v>3.1727440854727812E-2</v>
      </c>
      <c r="T467" s="1">
        <f t="shared" si="85"/>
        <v>0</v>
      </c>
      <c r="U467" s="1">
        <f t="shared" si="86"/>
        <v>0.42264973081037416</v>
      </c>
      <c r="V467" s="1" t="s">
        <v>1548</v>
      </c>
      <c r="W467" s="1" t="s">
        <v>6993</v>
      </c>
      <c r="X467" s="1">
        <f>SUMPRODUCT((Model_rxn!A$2:A$1901=Normalized_Fluxes!A467)*(Model_rxn!T$2:T$1901))</f>
        <v>1</v>
      </c>
      <c r="Y467" s="1">
        <f>SUMPRODUCT((Model_rxn!A$2:A$1901=Normalized_Fluxes!A467)*(Model_rxn!D$2:D$1901))</f>
        <v>0</v>
      </c>
      <c r="Z467" s="1">
        <f>SUMPRODUCT((Model_rxn!A$2:A$1901=Normalized_Fluxes!A467)*(Model_rxn!U$2:U$1901))</f>
        <v>0</v>
      </c>
      <c r="AA467" s="1">
        <f>SUMPRODUCT((Model_rxn!A$2:A$1901=Normalized_Fluxes!A467)*(Model_rxn!S$2:S$1901))</f>
        <v>0</v>
      </c>
      <c r="AB467" s="1">
        <f>SUMPRODUCT((Model_rxn!A$2:A$1901=Normalized_Fluxes!A467)*(Model_rxn!V$2:V$1901))</f>
        <v>1</v>
      </c>
      <c r="AC467" s="1">
        <f>SUMPRODUCT((Model_rxn!A$2:A$1901=Normalized_Fluxes!A467)*(Model_rxn!Z$2:Z$1901))</f>
        <v>0</v>
      </c>
      <c r="AD467" s="1">
        <f>SUMPRODUCT((Model_rxn!A$2:A$1901=Normalized_Fluxes!A467)*(Model_rxn!AA$2:AA$1901))</f>
        <v>0</v>
      </c>
      <c r="AE467" s="1"/>
      <c r="AF467" s="75"/>
      <c r="AG467" s="1" t="s">
        <v>502</v>
      </c>
      <c r="AH467" s="1">
        <v>0</v>
      </c>
      <c r="AI467" s="1">
        <v>0</v>
      </c>
      <c r="AJ467" s="1">
        <v>0</v>
      </c>
      <c r="AK467" s="1">
        <v>0</v>
      </c>
      <c r="AL467" s="1">
        <v>0</v>
      </c>
      <c r="AM467" s="1">
        <v>0</v>
      </c>
      <c r="AN467" s="1"/>
      <c r="AO467">
        <f t="shared" si="87"/>
        <v>0</v>
      </c>
      <c r="AP467">
        <f t="shared" si="88"/>
        <v>0</v>
      </c>
      <c r="AQ467">
        <f t="shared" si="89"/>
        <v>0</v>
      </c>
      <c r="AR467">
        <f t="shared" si="90"/>
        <v>0</v>
      </c>
      <c r="AS467">
        <f t="shared" si="91"/>
        <v>0</v>
      </c>
      <c r="AT467">
        <f t="shared" si="92"/>
        <v>0</v>
      </c>
      <c r="AV467">
        <f t="shared" si="93"/>
        <v>0</v>
      </c>
      <c r="AW467">
        <f t="shared" si="94"/>
        <v>0</v>
      </c>
      <c r="AX467">
        <f t="shared" si="95"/>
        <v>0</v>
      </c>
      <c r="AY467">
        <f t="shared" si="96"/>
        <v>0</v>
      </c>
      <c r="AZ467" t="s">
        <v>4035</v>
      </c>
      <c r="BA467" t="s">
        <v>4034</v>
      </c>
      <c r="BB467">
        <f>SUMPRODUCT((Model_rxn!A$2:A$1901=AG467)*(Model_rxn!V$2:V$1901))</f>
        <v>0</v>
      </c>
      <c r="BC467">
        <v>0</v>
      </c>
      <c r="BD467">
        <v>0</v>
      </c>
    </row>
    <row r="468" spans="1:57">
      <c r="A468" s="1" t="s">
        <v>477</v>
      </c>
      <c r="B468" s="1">
        <v>0</v>
      </c>
      <c r="C468" s="1">
        <v>0</v>
      </c>
      <c r="D468" s="1">
        <v>0</v>
      </c>
      <c r="E468" s="1">
        <v>0</v>
      </c>
      <c r="F468" s="1">
        <v>0</v>
      </c>
      <c r="G468" s="1">
        <v>0</v>
      </c>
      <c r="H468" s="1"/>
      <c r="I468" s="1">
        <v>0</v>
      </c>
      <c r="J468" s="1">
        <v>0</v>
      </c>
      <c r="K468" s="1">
        <v>0</v>
      </c>
      <c r="L468" s="1">
        <v>0</v>
      </c>
      <c r="M468" s="1">
        <v>0</v>
      </c>
      <c r="N468" s="1">
        <v>0</v>
      </c>
      <c r="O468" s="1"/>
      <c r="P468" s="1">
        <v>0</v>
      </c>
      <c r="Q468" s="1">
        <v>0</v>
      </c>
      <c r="R468" s="1">
        <v>0</v>
      </c>
      <c r="S468" s="1">
        <v>0</v>
      </c>
      <c r="T468" s="1" t="str">
        <f t="shared" si="85"/>
        <v>NA</v>
      </c>
      <c r="U468" s="1" t="str">
        <f t="shared" si="86"/>
        <v>NA</v>
      </c>
      <c r="V468" s="1" t="s">
        <v>1188</v>
      </c>
      <c r="W468" s="1" t="s">
        <v>4502</v>
      </c>
      <c r="X468" s="1">
        <f>SUMPRODUCT((Model_rxn!A$2:A$1901=Normalized_Fluxes!A468)*(Model_rxn!T$2:T$1901))</f>
        <v>0</v>
      </c>
      <c r="Y468" s="1">
        <f>SUMPRODUCT((Model_rxn!A$2:A$1901=Normalized_Fluxes!A468)*(Model_rxn!D$2:D$1901))</f>
        <v>0</v>
      </c>
      <c r="Z468" s="1">
        <f>SUMPRODUCT((Model_rxn!A$2:A$1901=Normalized_Fluxes!A468)*(Model_rxn!U$2:U$1901))</f>
        <v>0</v>
      </c>
      <c r="AA468" s="1">
        <f>SUMPRODUCT((Model_rxn!A$2:A$1901=Normalized_Fluxes!A468)*(Model_rxn!S$2:S$1901))</f>
        <v>0</v>
      </c>
      <c r="AB468" s="1">
        <f>SUMPRODUCT((Model_rxn!A$2:A$1901=Normalized_Fluxes!A468)*(Model_rxn!V$2:V$1901))</f>
        <v>1</v>
      </c>
      <c r="AC468" s="1">
        <f>SUMPRODUCT((Model_rxn!A$2:A$1901=Normalized_Fluxes!A468)*(Model_rxn!Z$2:Z$1901))</f>
        <v>0</v>
      </c>
      <c r="AD468" s="1">
        <f>SUMPRODUCT((Model_rxn!A$2:A$1901=Normalized_Fluxes!A468)*(Model_rxn!AA$2:AA$1901))</f>
        <v>0</v>
      </c>
      <c r="AE468" s="1"/>
      <c r="AF468" s="75"/>
      <c r="AG468" s="1" t="s">
        <v>503</v>
      </c>
      <c r="AH468" s="1">
        <v>0</v>
      </c>
      <c r="AI468" s="1">
        <v>0</v>
      </c>
      <c r="AJ468" s="1">
        <v>0</v>
      </c>
      <c r="AK468" s="1">
        <v>0</v>
      </c>
      <c r="AL468" s="1">
        <v>0</v>
      </c>
      <c r="AM468" s="1">
        <v>0</v>
      </c>
      <c r="AN468" s="1"/>
      <c r="AO468">
        <f t="shared" si="87"/>
        <v>0</v>
      </c>
      <c r="AP468">
        <f t="shared" si="88"/>
        <v>0</v>
      </c>
      <c r="AQ468">
        <f t="shared" si="89"/>
        <v>0</v>
      </c>
      <c r="AR468">
        <f t="shared" si="90"/>
        <v>0</v>
      </c>
      <c r="AS468">
        <f t="shared" si="91"/>
        <v>0</v>
      </c>
      <c r="AT468">
        <f t="shared" si="92"/>
        <v>0</v>
      </c>
      <c r="AV468">
        <f t="shared" si="93"/>
        <v>0</v>
      </c>
      <c r="AW468">
        <f t="shared" si="94"/>
        <v>0</v>
      </c>
      <c r="AX468">
        <f t="shared" si="95"/>
        <v>0</v>
      </c>
      <c r="AY468">
        <f t="shared" si="96"/>
        <v>0</v>
      </c>
      <c r="AZ468" t="s">
        <v>1137</v>
      </c>
      <c r="BA468" t="s">
        <v>5514</v>
      </c>
      <c r="BB468">
        <f>SUMPRODUCT((Model_rxn!A$2:A$1901=AG468)*(Model_rxn!V$2:V$1901))</f>
        <v>0</v>
      </c>
      <c r="BC468">
        <v>0</v>
      </c>
      <c r="BD468">
        <v>0</v>
      </c>
      <c r="BE468">
        <v>1</v>
      </c>
    </row>
    <row r="469" spans="1:57">
      <c r="A469" s="1" t="s">
        <v>478</v>
      </c>
      <c r="B469" s="1">
        <v>0</v>
      </c>
      <c r="C469" s="1">
        <v>0</v>
      </c>
      <c r="D469" s="1">
        <v>0</v>
      </c>
      <c r="E469" s="1">
        <v>1.55215231788079E-2</v>
      </c>
      <c r="F469" s="1">
        <v>1.3260254596888199E-2</v>
      </c>
      <c r="G469" s="1">
        <v>0</v>
      </c>
      <c r="H469" s="1"/>
      <c r="I469" s="1">
        <v>0</v>
      </c>
      <c r="J469" s="1">
        <v>0</v>
      </c>
      <c r="K469" s="1">
        <v>0</v>
      </c>
      <c r="L469" s="1">
        <v>5.4251986442892634E-3</v>
      </c>
      <c r="M469" s="1">
        <v>8.2636901585751675E-3</v>
      </c>
      <c r="N469" s="1">
        <v>0</v>
      </c>
      <c r="O469" s="1"/>
      <c r="P469" s="1">
        <v>0</v>
      </c>
      <c r="Q469" s="1">
        <v>0</v>
      </c>
      <c r="R469" s="1">
        <v>4.5629629342881436E-3</v>
      </c>
      <c r="S469" s="1">
        <v>4.1987773903761402E-3</v>
      </c>
      <c r="T469" s="1">
        <f t="shared" si="85"/>
        <v>0</v>
      </c>
      <c r="U469" s="1">
        <f t="shared" si="86"/>
        <v>0.20051038403460497</v>
      </c>
      <c r="V469" s="1" t="s">
        <v>1137</v>
      </c>
      <c r="W469" s="1" t="s">
        <v>5514</v>
      </c>
      <c r="X469" s="1">
        <f>SUMPRODUCT((Model_rxn!A$2:A$1901=Normalized_Fluxes!A469)*(Model_rxn!T$2:T$1901))</f>
        <v>0</v>
      </c>
      <c r="Y469" s="1">
        <f>SUMPRODUCT((Model_rxn!A$2:A$1901=Normalized_Fluxes!A469)*(Model_rxn!D$2:D$1901))</f>
        <v>0</v>
      </c>
      <c r="Z469" s="1">
        <f>SUMPRODUCT((Model_rxn!A$2:A$1901=Normalized_Fluxes!A469)*(Model_rxn!U$2:U$1901))</f>
        <v>0</v>
      </c>
      <c r="AA469" s="1">
        <f>SUMPRODUCT((Model_rxn!A$2:A$1901=Normalized_Fluxes!A469)*(Model_rxn!S$2:S$1901))</f>
        <v>0</v>
      </c>
      <c r="AB469" s="1">
        <f>SUMPRODUCT((Model_rxn!A$2:A$1901=Normalized_Fluxes!A469)*(Model_rxn!V$2:V$1901))</f>
        <v>1</v>
      </c>
      <c r="AC469" s="1">
        <f>SUMPRODUCT((Model_rxn!A$2:A$1901=Normalized_Fluxes!A469)*(Model_rxn!Z$2:Z$1901))</f>
        <v>0</v>
      </c>
      <c r="AD469" s="1">
        <f>SUMPRODUCT((Model_rxn!A$2:A$1901=Normalized_Fluxes!A469)*(Model_rxn!AA$2:AA$1901))</f>
        <v>0</v>
      </c>
      <c r="AE469" s="1"/>
      <c r="AF469" s="75"/>
      <c r="AG469" s="1" t="s">
        <v>504</v>
      </c>
      <c r="AH469" s="1">
        <v>0</v>
      </c>
      <c r="AI469" s="1">
        <v>0</v>
      </c>
      <c r="AJ469" s="1">
        <v>0</v>
      </c>
      <c r="AK469" s="1">
        <v>0</v>
      </c>
      <c r="AL469" s="1">
        <v>0</v>
      </c>
      <c r="AM469" s="1">
        <v>0</v>
      </c>
      <c r="AN469" s="1"/>
      <c r="AO469">
        <f t="shared" si="87"/>
        <v>0</v>
      </c>
      <c r="AP469">
        <f t="shared" si="88"/>
        <v>0</v>
      </c>
      <c r="AQ469">
        <f t="shared" si="89"/>
        <v>0</v>
      </c>
      <c r="AR469">
        <f t="shared" si="90"/>
        <v>0</v>
      </c>
      <c r="AS469">
        <f t="shared" si="91"/>
        <v>0</v>
      </c>
      <c r="AT469">
        <f t="shared" si="92"/>
        <v>0</v>
      </c>
      <c r="AV469">
        <f t="shared" si="93"/>
        <v>0</v>
      </c>
      <c r="AW469">
        <f t="shared" si="94"/>
        <v>0</v>
      </c>
      <c r="AX469">
        <f t="shared" si="95"/>
        <v>0</v>
      </c>
      <c r="AY469">
        <f t="shared" si="96"/>
        <v>0</v>
      </c>
      <c r="AZ469" t="s">
        <v>1552</v>
      </c>
      <c r="BA469" t="s">
        <v>2156</v>
      </c>
      <c r="BB469">
        <f>SUMPRODUCT((Model_rxn!A$2:A$1901=AG469)*(Model_rxn!V$2:V$1901))</f>
        <v>0</v>
      </c>
      <c r="BC469">
        <v>0</v>
      </c>
      <c r="BD469">
        <v>1</v>
      </c>
    </row>
    <row r="470" spans="1:57">
      <c r="A470" s="1" t="s">
        <v>479</v>
      </c>
      <c r="B470" s="1">
        <v>0</v>
      </c>
      <c r="C470" s="1">
        <v>0</v>
      </c>
      <c r="D470" s="1">
        <v>0</v>
      </c>
      <c r="E470" s="1">
        <v>0</v>
      </c>
      <c r="F470" s="1">
        <v>0</v>
      </c>
      <c r="G470" s="1">
        <v>0</v>
      </c>
      <c r="H470" s="1"/>
      <c r="I470" s="1">
        <v>0</v>
      </c>
      <c r="J470" s="1">
        <v>0</v>
      </c>
      <c r="K470" s="1">
        <v>0</v>
      </c>
      <c r="L470" s="1">
        <v>0</v>
      </c>
      <c r="M470" s="1">
        <v>0</v>
      </c>
      <c r="N470" s="1">
        <v>0</v>
      </c>
      <c r="O470" s="1"/>
      <c r="P470" s="1">
        <v>0</v>
      </c>
      <c r="Q470" s="1">
        <v>0</v>
      </c>
      <c r="R470" s="1">
        <v>0</v>
      </c>
      <c r="S470" s="1">
        <v>0</v>
      </c>
      <c r="T470" s="1" t="str">
        <f t="shared" si="85"/>
        <v>NA</v>
      </c>
      <c r="U470" s="1" t="str">
        <f t="shared" si="86"/>
        <v>NA</v>
      </c>
      <c r="V470" s="1" t="s">
        <v>1548</v>
      </c>
      <c r="W470" s="1" t="s">
        <v>6853</v>
      </c>
      <c r="X470" s="1">
        <f>SUMPRODUCT((Model_rxn!A$2:A$1901=Normalized_Fluxes!A470)*(Model_rxn!T$2:T$1901))</f>
        <v>1</v>
      </c>
      <c r="Y470" s="1">
        <f>SUMPRODUCT((Model_rxn!A$2:A$1901=Normalized_Fluxes!A470)*(Model_rxn!D$2:D$1901))</f>
        <v>1</v>
      </c>
      <c r="Z470" s="1">
        <f>SUMPRODUCT((Model_rxn!A$2:A$1901=Normalized_Fluxes!A470)*(Model_rxn!U$2:U$1901))</f>
        <v>0</v>
      </c>
      <c r="AA470" s="1">
        <f>SUMPRODUCT((Model_rxn!A$2:A$1901=Normalized_Fluxes!A470)*(Model_rxn!S$2:S$1901))</f>
        <v>0</v>
      </c>
      <c r="AB470" s="1">
        <f>SUMPRODUCT((Model_rxn!A$2:A$1901=Normalized_Fluxes!A470)*(Model_rxn!V$2:V$1901))</f>
        <v>1</v>
      </c>
      <c r="AC470" s="1">
        <f>SUMPRODUCT((Model_rxn!A$2:A$1901=Normalized_Fluxes!A470)*(Model_rxn!Z$2:Z$1901))</f>
        <v>0</v>
      </c>
      <c r="AD470" s="1">
        <f>SUMPRODUCT((Model_rxn!A$2:A$1901=Normalized_Fluxes!A470)*(Model_rxn!AA$2:AA$1901))</f>
        <v>0</v>
      </c>
      <c r="AE470" s="1"/>
      <c r="AF470" s="75"/>
      <c r="AG470" s="1" t="s">
        <v>505</v>
      </c>
      <c r="AH470" s="1">
        <v>1.2832039097569E-2</v>
      </c>
      <c r="AI470" s="1">
        <v>5.0014659316227001E-3</v>
      </c>
      <c r="AJ470" s="1">
        <v>1.37420176827962E-2</v>
      </c>
      <c r="AK470" s="1">
        <v>5.2093483436996303E-2</v>
      </c>
      <c r="AL470" s="1">
        <v>4.4012066736134302E-2</v>
      </c>
      <c r="AM470" s="1">
        <v>5.3985742108487098E-2</v>
      </c>
      <c r="AN470" s="1"/>
      <c r="AO470">
        <f t="shared" si="87"/>
        <v>2.6348691982476108E-2</v>
      </c>
      <c r="AP470">
        <f t="shared" si="88"/>
        <v>1.5223729309022523E-2</v>
      </c>
      <c r="AQ470">
        <f t="shared" si="89"/>
        <v>3.5632026523840551E-2</v>
      </c>
      <c r="AR470">
        <f t="shared" si="90"/>
        <v>2.804816665506657E-2</v>
      </c>
      <c r="AS470">
        <f t="shared" si="91"/>
        <v>2.5017798405208659E-2</v>
      </c>
      <c r="AT470">
        <f t="shared" si="92"/>
        <v>2.8732713163397469E-2</v>
      </c>
      <c r="AV470">
        <f t="shared" si="93"/>
        <v>2.5734815938446395E-2</v>
      </c>
      <c r="AW470">
        <f t="shared" si="94"/>
        <v>1.0217988141026714E-2</v>
      </c>
      <c r="AX470">
        <f t="shared" si="95"/>
        <v>2.7266226074557569E-2</v>
      </c>
      <c r="AY470">
        <f t="shared" si="96"/>
        <v>1.9770486131446855E-3</v>
      </c>
      <c r="AZ470" t="s">
        <v>1137</v>
      </c>
      <c r="BA470" t="s">
        <v>7517</v>
      </c>
      <c r="BB470">
        <f>SUMPRODUCT((Model_rxn!A$2:A$1901=AG470)*(Model_rxn!V$2:V$1901))</f>
        <v>1</v>
      </c>
      <c r="BC470">
        <v>0</v>
      </c>
      <c r="BD470">
        <v>0</v>
      </c>
    </row>
    <row r="471" spans="1:57">
      <c r="A471" s="1" t="s">
        <v>480</v>
      </c>
      <c r="B471" s="1">
        <v>0</v>
      </c>
      <c r="C471" s="1">
        <v>0</v>
      </c>
      <c r="D471" s="1">
        <v>0</v>
      </c>
      <c r="E471" s="1">
        <v>0</v>
      </c>
      <c r="F471" s="1">
        <v>0</v>
      </c>
      <c r="G471" s="1">
        <v>0</v>
      </c>
      <c r="H471" s="1"/>
      <c r="I471" s="1">
        <v>0</v>
      </c>
      <c r="J471" s="1">
        <v>0</v>
      </c>
      <c r="K471" s="1">
        <v>0</v>
      </c>
      <c r="L471" s="1">
        <v>0</v>
      </c>
      <c r="M471" s="1">
        <v>0</v>
      </c>
      <c r="N471" s="1">
        <v>0</v>
      </c>
      <c r="O471" s="1"/>
      <c r="P471" s="1">
        <v>0</v>
      </c>
      <c r="Q471" s="1">
        <v>0</v>
      </c>
      <c r="R471" s="1">
        <v>0</v>
      </c>
      <c r="S471" s="1">
        <v>0</v>
      </c>
      <c r="T471" s="1" t="str">
        <f t="shared" si="85"/>
        <v>NA</v>
      </c>
      <c r="U471" s="1" t="str">
        <f t="shared" si="86"/>
        <v>NA</v>
      </c>
      <c r="V471" s="1" t="s">
        <v>1548</v>
      </c>
      <c r="W471" s="1" t="s">
        <v>6794</v>
      </c>
      <c r="X471" s="1">
        <f>SUMPRODUCT((Model_rxn!A$2:A$1901=Normalized_Fluxes!A471)*(Model_rxn!T$2:T$1901))</f>
        <v>1</v>
      </c>
      <c r="Y471" s="1">
        <f>SUMPRODUCT((Model_rxn!A$2:A$1901=Normalized_Fluxes!A471)*(Model_rxn!D$2:D$1901))</f>
        <v>0</v>
      </c>
      <c r="Z471" s="1">
        <f>SUMPRODUCT((Model_rxn!A$2:A$1901=Normalized_Fluxes!A471)*(Model_rxn!U$2:U$1901))</f>
        <v>0</v>
      </c>
      <c r="AA471" s="1">
        <f>SUMPRODUCT((Model_rxn!A$2:A$1901=Normalized_Fluxes!A471)*(Model_rxn!S$2:S$1901))</f>
        <v>0</v>
      </c>
      <c r="AB471" s="1">
        <f>SUMPRODUCT((Model_rxn!A$2:A$1901=Normalized_Fluxes!A471)*(Model_rxn!V$2:V$1901))</f>
        <v>1</v>
      </c>
      <c r="AC471" s="1">
        <f>SUMPRODUCT((Model_rxn!A$2:A$1901=Normalized_Fluxes!A471)*(Model_rxn!Z$2:Z$1901))</f>
        <v>0</v>
      </c>
      <c r="AD471" s="1">
        <f>SUMPRODUCT((Model_rxn!A$2:A$1901=Normalized_Fluxes!A471)*(Model_rxn!AA$2:AA$1901))</f>
        <v>0</v>
      </c>
      <c r="AE471" s="1"/>
      <c r="AF471" s="75"/>
      <c r="AG471" s="1" t="s">
        <v>506</v>
      </c>
      <c r="AH471" s="1">
        <v>0.11750005539215599</v>
      </c>
      <c r="AI471" s="1">
        <v>7.4422420933842603E-2</v>
      </c>
      <c r="AJ471" s="1">
        <v>0.11948556466086301</v>
      </c>
      <c r="AK471" s="1">
        <v>0.26703938227728902</v>
      </c>
      <c r="AL471" s="1">
        <v>0.58029098514816702</v>
      </c>
      <c r="AM471" s="1">
        <v>0.14921555251930799</v>
      </c>
      <c r="AN471" s="2"/>
      <c r="AO471">
        <f t="shared" si="87"/>
        <v>0.24126896309397344</v>
      </c>
      <c r="AP471">
        <f t="shared" si="88"/>
        <v>0.22653094238939647</v>
      </c>
      <c r="AQ471">
        <f t="shared" si="89"/>
        <v>0.30981715403713739</v>
      </c>
      <c r="AR471">
        <f t="shared" si="90"/>
        <v>0.14377930987544846</v>
      </c>
      <c r="AS471">
        <f t="shared" si="91"/>
        <v>0.32985505929167586</v>
      </c>
      <c r="AT471">
        <f t="shared" si="92"/>
        <v>7.9416666375345238E-2</v>
      </c>
      <c r="AV471">
        <f t="shared" si="93"/>
        <v>0.25920568650683579</v>
      </c>
      <c r="AW471">
        <f t="shared" si="94"/>
        <v>4.4445953671287342E-2</v>
      </c>
      <c r="AX471">
        <f t="shared" si="95"/>
        <v>0.18435034518082319</v>
      </c>
      <c r="AY471">
        <f t="shared" si="96"/>
        <v>0.13005519536312679</v>
      </c>
      <c r="AZ471" t="s">
        <v>7304</v>
      </c>
      <c r="BA471" t="s">
        <v>7332</v>
      </c>
      <c r="BB471">
        <f>SUMPRODUCT((Model_rxn!A$2:A$1901=AG471)*(Model_rxn!V$2:V$1901))</f>
        <v>1</v>
      </c>
      <c r="BC471">
        <v>0</v>
      </c>
      <c r="BD471">
        <v>0</v>
      </c>
    </row>
    <row r="472" spans="1:57">
      <c r="A472" s="1" t="s">
        <v>481</v>
      </c>
      <c r="B472" s="1">
        <v>0</v>
      </c>
      <c r="C472" s="1">
        <v>0</v>
      </c>
      <c r="D472" s="1">
        <v>0</v>
      </c>
      <c r="E472" s="1">
        <v>0</v>
      </c>
      <c r="F472" s="1">
        <v>0</v>
      </c>
      <c r="G472" s="1">
        <v>0</v>
      </c>
      <c r="H472" s="1"/>
      <c r="I472" s="1">
        <v>0</v>
      </c>
      <c r="J472" s="1">
        <v>0</v>
      </c>
      <c r="K472" s="1">
        <v>0</v>
      </c>
      <c r="L472" s="1">
        <v>0</v>
      </c>
      <c r="M472" s="1">
        <v>0</v>
      </c>
      <c r="N472" s="1">
        <v>0</v>
      </c>
      <c r="O472" s="1"/>
      <c r="P472" s="1">
        <v>0</v>
      </c>
      <c r="Q472" s="1">
        <v>0</v>
      </c>
      <c r="R472" s="1">
        <v>0</v>
      </c>
      <c r="S472" s="1">
        <v>0</v>
      </c>
      <c r="T472" s="1" t="str">
        <f t="shared" si="85"/>
        <v>NA</v>
      </c>
      <c r="U472" s="1" t="str">
        <f t="shared" si="86"/>
        <v>NA</v>
      </c>
      <c r="V472" s="1" t="s">
        <v>1552</v>
      </c>
      <c r="W472" s="1" t="s">
        <v>2678</v>
      </c>
      <c r="X472" s="1">
        <f>SUMPRODUCT((Model_rxn!A$2:A$1901=Normalized_Fluxes!A472)*(Model_rxn!T$2:T$1901))</f>
        <v>0</v>
      </c>
      <c r="Y472" s="1">
        <f>SUMPRODUCT((Model_rxn!A$2:A$1901=Normalized_Fluxes!A472)*(Model_rxn!D$2:D$1901))</f>
        <v>1</v>
      </c>
      <c r="Z472" s="1">
        <f>SUMPRODUCT((Model_rxn!A$2:A$1901=Normalized_Fluxes!A472)*(Model_rxn!U$2:U$1901))</f>
        <v>1</v>
      </c>
      <c r="AA472" s="1">
        <f>SUMPRODUCT((Model_rxn!A$2:A$1901=Normalized_Fluxes!A472)*(Model_rxn!S$2:S$1901))</f>
        <v>1</v>
      </c>
      <c r="AB472" s="1">
        <f>SUMPRODUCT((Model_rxn!A$2:A$1901=Normalized_Fluxes!A472)*(Model_rxn!V$2:V$1901))</f>
        <v>0</v>
      </c>
      <c r="AC472" s="1">
        <f>SUMPRODUCT((Model_rxn!A$2:A$1901=Normalized_Fluxes!A472)*(Model_rxn!Z$2:Z$1901))</f>
        <v>0</v>
      </c>
      <c r="AD472" s="1">
        <f>SUMPRODUCT((Model_rxn!A$2:A$1901=Normalized_Fluxes!A472)*(Model_rxn!AA$2:AA$1901))</f>
        <v>0</v>
      </c>
      <c r="AE472" s="1"/>
      <c r="AF472" s="75"/>
      <c r="AG472" s="1" t="s">
        <v>507</v>
      </c>
      <c r="AH472" s="1">
        <v>5.6473515070264E-5</v>
      </c>
      <c r="AI472" s="1">
        <v>3.8096446518346998E-5</v>
      </c>
      <c r="AJ472" s="1">
        <v>4.4721687929561299E-5</v>
      </c>
      <c r="AK472" s="1">
        <v>2.15370951465125E-4</v>
      </c>
      <c r="AL472" s="1">
        <v>2.0400033512379601E-4</v>
      </c>
      <c r="AM472" s="1">
        <v>2.1787662791535501E-4</v>
      </c>
      <c r="AN472" s="1"/>
      <c r="AO472">
        <f t="shared" si="87"/>
        <v>1.1596000000000059E-4</v>
      </c>
      <c r="AP472">
        <f t="shared" si="88"/>
        <v>1.1596000000000001E-4</v>
      </c>
      <c r="AQ472">
        <f t="shared" si="89"/>
        <v>1.1596000000000006E-4</v>
      </c>
      <c r="AR472">
        <f t="shared" si="90"/>
        <v>1.1595999999999978E-4</v>
      </c>
      <c r="AS472">
        <f t="shared" si="91"/>
        <v>1.1596000000000005E-4</v>
      </c>
      <c r="AT472">
        <f t="shared" si="92"/>
        <v>1.1596000000000017E-4</v>
      </c>
      <c r="AV472">
        <f t="shared" si="93"/>
        <v>1.1596000000000022E-4</v>
      </c>
      <c r="AW472">
        <f t="shared" si="94"/>
        <v>3.2199732166956308E-19</v>
      </c>
      <c r="AX472">
        <f t="shared" si="95"/>
        <v>1.1596000000000001E-4</v>
      </c>
      <c r="AY472">
        <f t="shared" si="96"/>
        <v>2.0147280040201982E-19</v>
      </c>
      <c r="AZ472" t="s">
        <v>1500</v>
      </c>
      <c r="BA472" t="s">
        <v>6475</v>
      </c>
      <c r="BB472">
        <f>SUMPRODUCT((Model_rxn!A$2:A$1901=AG472)*(Model_rxn!V$2:V$1901))</f>
        <v>1</v>
      </c>
      <c r="BC472">
        <v>0</v>
      </c>
      <c r="BD472">
        <v>0</v>
      </c>
    </row>
    <row r="473" spans="1:57">
      <c r="A473" s="1" t="s">
        <v>482</v>
      </c>
      <c r="B473" s="1">
        <v>0</v>
      </c>
      <c r="C473" s="1">
        <v>4.2337002540220103E-2</v>
      </c>
      <c r="D473" s="1">
        <v>3.2696834946377103E-2</v>
      </c>
      <c r="E473" s="1">
        <v>3.6216887417218499E-2</v>
      </c>
      <c r="F473" s="1">
        <v>3.0940594059405899E-2</v>
      </c>
      <c r="G473" s="1">
        <v>3.7265758091993097E-2</v>
      </c>
      <c r="H473" s="1"/>
      <c r="I473" s="1">
        <v>0</v>
      </c>
      <c r="J473" s="1">
        <v>4.0622308831955119E-2</v>
      </c>
      <c r="K473" s="1">
        <v>4.0129628227506806E-2</v>
      </c>
      <c r="L473" s="1">
        <v>1.2658796836674971E-2</v>
      </c>
      <c r="M473" s="1">
        <v>1.928194370334212E-2</v>
      </c>
      <c r="N473" s="1">
        <v>1.1517168613256749E-2</v>
      </c>
      <c r="O473" s="1"/>
      <c r="P473" s="1">
        <v>2.6917312353153977E-2</v>
      </c>
      <c r="Q473" s="1">
        <v>2.3312377866327606E-2</v>
      </c>
      <c r="R473" s="1">
        <v>1.4485969717757946E-2</v>
      </c>
      <c r="S473" s="1">
        <v>4.1924758321219158E-3</v>
      </c>
      <c r="T473" s="1">
        <f t="shared" si="85"/>
        <v>1.8581643395372278</v>
      </c>
      <c r="U473" s="1">
        <f t="shared" si="86"/>
        <v>0.45423555679392441</v>
      </c>
      <c r="V473" s="1" t="s">
        <v>1552</v>
      </c>
      <c r="W473" s="1" t="s">
        <v>2156</v>
      </c>
      <c r="X473" s="1">
        <f>SUMPRODUCT((Model_rxn!A$2:A$1901=Normalized_Fluxes!A473)*(Model_rxn!T$2:T$1901))</f>
        <v>0</v>
      </c>
      <c r="Y473" s="1">
        <f>SUMPRODUCT((Model_rxn!A$2:A$1901=Normalized_Fluxes!A473)*(Model_rxn!D$2:D$1901))</f>
        <v>1</v>
      </c>
      <c r="Z473" s="1">
        <f>SUMPRODUCT((Model_rxn!A$2:A$1901=Normalized_Fluxes!A473)*(Model_rxn!U$2:U$1901))</f>
        <v>1</v>
      </c>
      <c r="AA473" s="1">
        <f>SUMPRODUCT((Model_rxn!A$2:A$1901=Normalized_Fluxes!A473)*(Model_rxn!S$2:S$1901))</f>
        <v>1</v>
      </c>
      <c r="AB473" s="1">
        <f>SUMPRODUCT((Model_rxn!A$2:A$1901=Normalized_Fluxes!A473)*(Model_rxn!V$2:V$1901))</f>
        <v>0</v>
      </c>
      <c r="AC473" s="1">
        <f>SUMPRODUCT((Model_rxn!A$2:A$1901=Normalized_Fluxes!A473)*(Model_rxn!Z$2:Z$1901))</f>
        <v>0</v>
      </c>
      <c r="AD473" s="1">
        <f>SUMPRODUCT((Model_rxn!A$2:A$1901=Normalized_Fluxes!A473)*(Model_rxn!AA$2:AA$1901))</f>
        <v>0</v>
      </c>
      <c r="AE473" s="1"/>
      <c r="AF473" s="75"/>
      <c r="AG473" s="1" t="s">
        <v>508</v>
      </c>
      <c r="AH473" s="1">
        <v>0</v>
      </c>
      <c r="AI473" s="1">
        <v>0</v>
      </c>
      <c r="AJ473" s="1">
        <v>0</v>
      </c>
      <c r="AK473" s="1">
        <v>0</v>
      </c>
      <c r="AL473" s="1">
        <v>0</v>
      </c>
      <c r="AM473" s="1">
        <v>0</v>
      </c>
      <c r="AN473" s="1"/>
      <c r="AO473">
        <f t="shared" si="87"/>
        <v>0</v>
      </c>
      <c r="AP473">
        <f t="shared" si="88"/>
        <v>0</v>
      </c>
      <c r="AQ473">
        <f t="shared" si="89"/>
        <v>0</v>
      </c>
      <c r="AR473">
        <f t="shared" si="90"/>
        <v>0</v>
      </c>
      <c r="AS473">
        <f t="shared" si="91"/>
        <v>0</v>
      </c>
      <c r="AT473">
        <f t="shared" si="92"/>
        <v>0</v>
      </c>
      <c r="AV473">
        <f t="shared" si="93"/>
        <v>0</v>
      </c>
      <c r="AW473">
        <f t="shared" si="94"/>
        <v>0</v>
      </c>
      <c r="AX473">
        <f t="shared" si="95"/>
        <v>0</v>
      </c>
      <c r="AY473">
        <f t="shared" si="96"/>
        <v>0</v>
      </c>
      <c r="AZ473" t="s">
        <v>1552</v>
      </c>
      <c r="BA473" t="s">
        <v>2156</v>
      </c>
      <c r="BB473">
        <f>SUMPRODUCT((Model_rxn!A$2:A$1901=AG473)*(Model_rxn!V$2:V$1901))</f>
        <v>0</v>
      </c>
      <c r="BC473">
        <v>0</v>
      </c>
      <c r="BD473">
        <v>1</v>
      </c>
    </row>
    <row r="474" spans="1:57">
      <c r="A474" s="1" t="s">
        <v>483</v>
      </c>
      <c r="B474" s="1">
        <v>0.217831813576494</v>
      </c>
      <c r="C474" s="1">
        <v>0.19131033022861901</v>
      </c>
      <c r="D474" s="1">
        <v>0.16163135408492399</v>
      </c>
      <c r="E474" s="1">
        <v>0.15728476821192</v>
      </c>
      <c r="F474" s="1">
        <v>0.14696782178217799</v>
      </c>
      <c r="G474" s="1">
        <v>0.194314310051107</v>
      </c>
      <c r="H474" s="1"/>
      <c r="I474" s="1">
        <v>0.13330525866006024</v>
      </c>
      <c r="J474" s="1">
        <v>0.18356205803439662</v>
      </c>
      <c r="K474" s="1">
        <v>0.19837412887130845</v>
      </c>
      <c r="L474" s="1">
        <v>5.4975346262131179E-2</v>
      </c>
      <c r="M474" s="1">
        <v>9.1589232590875036E-2</v>
      </c>
      <c r="N474" s="1">
        <v>6.0053807769124508E-2</v>
      </c>
      <c r="O474" s="1"/>
      <c r="P474" s="1">
        <v>0.17174714852192177</v>
      </c>
      <c r="Q474" s="1">
        <v>3.4105476579767015E-2</v>
      </c>
      <c r="R474" s="1">
        <v>6.8872795540710241E-2</v>
      </c>
      <c r="S474" s="1">
        <v>1.9836206215153109E-2</v>
      </c>
      <c r="T474" s="1">
        <f t="shared" si="85"/>
        <v>2.4936863267065035</v>
      </c>
      <c r="U474" s="1">
        <f t="shared" si="86"/>
        <v>1.7482711606247044E-2</v>
      </c>
      <c r="V474" s="1" t="s">
        <v>1552</v>
      </c>
      <c r="W474" s="1" t="s">
        <v>2318</v>
      </c>
      <c r="X474" s="1">
        <f>SUMPRODUCT((Model_rxn!A$2:A$1901=Normalized_Fluxes!A474)*(Model_rxn!T$2:T$1901))</f>
        <v>0</v>
      </c>
      <c r="Y474" s="1">
        <f>SUMPRODUCT((Model_rxn!A$2:A$1901=Normalized_Fluxes!A474)*(Model_rxn!D$2:D$1901))</f>
        <v>1</v>
      </c>
      <c r="Z474" s="1">
        <f>SUMPRODUCT((Model_rxn!A$2:A$1901=Normalized_Fluxes!A474)*(Model_rxn!U$2:U$1901))</f>
        <v>1</v>
      </c>
      <c r="AA474" s="1">
        <f>SUMPRODUCT((Model_rxn!A$2:A$1901=Normalized_Fluxes!A474)*(Model_rxn!S$2:S$1901))</f>
        <v>1</v>
      </c>
      <c r="AB474" s="1">
        <f>SUMPRODUCT((Model_rxn!A$2:A$1901=Normalized_Fluxes!A474)*(Model_rxn!V$2:V$1901))</f>
        <v>0</v>
      </c>
      <c r="AC474" s="1">
        <f>SUMPRODUCT((Model_rxn!A$2:A$1901=Normalized_Fluxes!A474)*(Model_rxn!Z$2:Z$1901))</f>
        <v>0</v>
      </c>
      <c r="AD474" s="1">
        <f>SUMPRODUCT((Model_rxn!A$2:A$1901=Normalized_Fluxes!A474)*(Model_rxn!AA$2:AA$1901))</f>
        <v>0</v>
      </c>
      <c r="AE474" s="1"/>
      <c r="AF474" s="75"/>
      <c r="AG474" s="1" t="s">
        <v>509</v>
      </c>
      <c r="AH474" s="1">
        <v>0</v>
      </c>
      <c r="AI474" s="1">
        <v>0</v>
      </c>
      <c r="AJ474" s="1">
        <v>0</v>
      </c>
      <c r="AK474" s="1">
        <v>0</v>
      </c>
      <c r="AL474" s="1">
        <v>0</v>
      </c>
      <c r="AM474" s="1">
        <v>0</v>
      </c>
      <c r="AN474" s="1"/>
      <c r="AO474">
        <f t="shared" si="87"/>
        <v>0</v>
      </c>
      <c r="AP474">
        <f t="shared" si="88"/>
        <v>0</v>
      </c>
      <c r="AQ474">
        <f t="shared" si="89"/>
        <v>0</v>
      </c>
      <c r="AR474">
        <f t="shared" si="90"/>
        <v>0</v>
      </c>
      <c r="AS474">
        <f t="shared" si="91"/>
        <v>0</v>
      </c>
      <c r="AT474">
        <f t="shared" si="92"/>
        <v>0</v>
      </c>
      <c r="AV474">
        <f t="shared" si="93"/>
        <v>0</v>
      </c>
      <c r="AW474">
        <f t="shared" si="94"/>
        <v>0</v>
      </c>
      <c r="AX474">
        <f t="shared" si="95"/>
        <v>0</v>
      </c>
      <c r="AY474">
        <f t="shared" si="96"/>
        <v>0</v>
      </c>
      <c r="AZ474" t="s">
        <v>7304</v>
      </c>
      <c r="BA474" t="s">
        <v>7332</v>
      </c>
      <c r="BB474">
        <f>SUMPRODUCT((Model_rxn!A$2:A$1901=AG474)*(Model_rxn!V$2:V$1901))</f>
        <v>1</v>
      </c>
      <c r="BC474">
        <v>0</v>
      </c>
      <c r="BD474">
        <v>0</v>
      </c>
    </row>
    <row r="475" spans="1:57">
      <c r="A475" s="1" t="s">
        <v>484</v>
      </c>
      <c r="B475" s="1">
        <v>1.09940159972476E-2</v>
      </c>
      <c r="C475" s="1">
        <v>7.2709755408222601E-3</v>
      </c>
      <c r="D475" s="1">
        <v>5.8474704606009597E-3</v>
      </c>
      <c r="E475" s="1">
        <v>1.7626190651604499E-2</v>
      </c>
      <c r="F475" s="1">
        <v>1.0259511163425401E-2</v>
      </c>
      <c r="G475" s="1">
        <v>2.0053842994328101E-2</v>
      </c>
      <c r="H475" s="1"/>
      <c r="I475" s="1">
        <v>6.7279435549999862E-3</v>
      </c>
      <c r="J475" s="1">
        <v>6.9764932850000056E-3</v>
      </c>
      <c r="K475" s="1">
        <v>7.1767440500000159E-3</v>
      </c>
      <c r="L475" s="1">
        <v>6.1608377299999717E-3</v>
      </c>
      <c r="M475" s="1">
        <v>6.3936495949999568E-3</v>
      </c>
      <c r="N475" s="1">
        <v>6.1977403100000007E-3</v>
      </c>
      <c r="O475" s="1"/>
      <c r="P475" s="1">
        <v>6.9603936300000023E-3</v>
      </c>
      <c r="Q475" s="1">
        <v>2.2483298300384505E-4</v>
      </c>
      <c r="R475" s="1">
        <v>6.2507425449999767E-3</v>
      </c>
      <c r="S475" s="1">
        <v>1.2512900865681512E-4</v>
      </c>
      <c r="T475" s="1">
        <f t="shared" si="85"/>
        <v>1.1135306853371656</v>
      </c>
      <c r="U475" s="1">
        <f t="shared" si="86"/>
        <v>1.5814306430287275E-2</v>
      </c>
      <c r="V475" s="1" t="s">
        <v>1243</v>
      </c>
      <c r="W475" s="1" t="s">
        <v>3917</v>
      </c>
      <c r="X475" s="1">
        <f>SUMPRODUCT((Model_rxn!A$2:A$1901=Normalized_Fluxes!A475)*(Model_rxn!T$2:T$1901))</f>
        <v>0</v>
      </c>
      <c r="Y475" s="1">
        <f>SUMPRODUCT((Model_rxn!A$2:A$1901=Normalized_Fluxes!A475)*(Model_rxn!D$2:D$1901))</f>
        <v>0</v>
      </c>
      <c r="Z475" s="1">
        <f>SUMPRODUCT((Model_rxn!A$2:A$1901=Normalized_Fluxes!A475)*(Model_rxn!U$2:U$1901))</f>
        <v>0</v>
      </c>
      <c r="AA475" s="1">
        <f>SUMPRODUCT((Model_rxn!A$2:A$1901=Normalized_Fluxes!A475)*(Model_rxn!S$2:S$1901))</f>
        <v>0</v>
      </c>
      <c r="AB475" s="1">
        <f>SUMPRODUCT((Model_rxn!A$2:A$1901=Normalized_Fluxes!A475)*(Model_rxn!V$2:V$1901))</f>
        <v>1</v>
      </c>
      <c r="AC475" s="1">
        <f>SUMPRODUCT((Model_rxn!A$2:A$1901=Normalized_Fluxes!A475)*(Model_rxn!Z$2:Z$1901))</f>
        <v>0</v>
      </c>
      <c r="AD475" s="1">
        <f>SUMPRODUCT((Model_rxn!A$2:A$1901=Normalized_Fluxes!A475)*(Model_rxn!AA$2:AA$1901))</f>
        <v>0</v>
      </c>
      <c r="AE475" s="1"/>
      <c r="AF475" s="75"/>
      <c r="AG475" s="1" t="s">
        <v>510</v>
      </c>
      <c r="AH475" s="1">
        <v>0</v>
      </c>
      <c r="AI475" s="1">
        <v>0</v>
      </c>
      <c r="AJ475" s="1">
        <v>0</v>
      </c>
      <c r="AK475" s="1">
        <v>0</v>
      </c>
      <c r="AL475" s="1">
        <v>0</v>
      </c>
      <c r="AM475" s="1">
        <v>0</v>
      </c>
      <c r="AN475" s="1"/>
      <c r="AO475">
        <f t="shared" si="87"/>
        <v>0</v>
      </c>
      <c r="AP475">
        <f t="shared" si="88"/>
        <v>0</v>
      </c>
      <c r="AQ475">
        <f t="shared" si="89"/>
        <v>0</v>
      </c>
      <c r="AR475">
        <f t="shared" si="90"/>
        <v>0</v>
      </c>
      <c r="AS475">
        <f t="shared" si="91"/>
        <v>0</v>
      </c>
      <c r="AT475">
        <f t="shared" si="92"/>
        <v>0</v>
      </c>
      <c r="AV475">
        <f t="shared" si="93"/>
        <v>0</v>
      </c>
      <c r="AW475">
        <f t="shared" si="94"/>
        <v>0</v>
      </c>
      <c r="AX475">
        <f t="shared" si="95"/>
        <v>0</v>
      </c>
      <c r="AY475">
        <f t="shared" si="96"/>
        <v>0</v>
      </c>
      <c r="AZ475" t="s">
        <v>1137</v>
      </c>
      <c r="BA475" t="s">
        <v>3875</v>
      </c>
      <c r="BB475">
        <f>SUMPRODUCT((Model_rxn!A$2:A$1901=AG475)*(Model_rxn!V$2:V$1901))</f>
        <v>1</v>
      </c>
      <c r="BC475">
        <v>0</v>
      </c>
      <c r="BD475">
        <v>0</v>
      </c>
    </row>
    <row r="476" spans="1:57">
      <c r="A476" s="1" t="s">
        <v>485</v>
      </c>
      <c r="B476" s="1">
        <v>1.69796220281568</v>
      </c>
      <c r="C476" s="1">
        <v>4.2337002538260997E-2</v>
      </c>
      <c r="D476" s="1">
        <v>0.35872329914127399</v>
      </c>
      <c r="E476" s="1">
        <v>2.57350415721884</v>
      </c>
      <c r="F476" s="1">
        <v>1.1539486361434601</v>
      </c>
      <c r="G476" s="1">
        <v>2.4973278822581002</v>
      </c>
      <c r="H476" s="1"/>
      <c r="I476" s="1">
        <v>1.0390919807581989</v>
      </c>
      <c r="J476" s="1">
        <v>4.0622308830075358E-2</v>
      </c>
      <c r="K476" s="1">
        <v>0.4402699115890753</v>
      </c>
      <c r="L476" s="1">
        <v>0.89951038335457623</v>
      </c>
      <c r="M476" s="1">
        <v>0.71913204368170602</v>
      </c>
      <c r="N476" s="1">
        <v>0.77181165163882059</v>
      </c>
      <c r="O476" s="1"/>
      <c r="P476" s="1">
        <v>0.50666140039244989</v>
      </c>
      <c r="Q476" s="1">
        <v>0.50253486822230553</v>
      </c>
      <c r="R476" s="1">
        <v>0.79681802622503428</v>
      </c>
      <c r="S476" s="1">
        <v>9.2752765097569245E-2</v>
      </c>
      <c r="T476" s="1">
        <f t="shared" si="85"/>
        <v>0.63585584627494429</v>
      </c>
      <c r="U476" s="1">
        <f t="shared" si="86"/>
        <v>0.42336359527527612</v>
      </c>
      <c r="V476" s="1" t="s">
        <v>1548</v>
      </c>
      <c r="W476" s="1" t="s">
        <v>6853</v>
      </c>
      <c r="X476" s="1">
        <f>SUMPRODUCT((Model_rxn!A$2:A$1901=Normalized_Fluxes!A476)*(Model_rxn!T$2:T$1901))</f>
        <v>1</v>
      </c>
      <c r="Y476" s="1">
        <f>SUMPRODUCT((Model_rxn!A$2:A$1901=Normalized_Fluxes!A476)*(Model_rxn!D$2:D$1901))</f>
        <v>1</v>
      </c>
      <c r="Z476" s="1">
        <f>SUMPRODUCT((Model_rxn!A$2:A$1901=Normalized_Fluxes!A476)*(Model_rxn!U$2:U$1901))</f>
        <v>0</v>
      </c>
      <c r="AA476" s="1">
        <f>SUMPRODUCT((Model_rxn!A$2:A$1901=Normalized_Fluxes!A476)*(Model_rxn!S$2:S$1901))</f>
        <v>0</v>
      </c>
      <c r="AB476" s="1">
        <f>SUMPRODUCT((Model_rxn!A$2:A$1901=Normalized_Fluxes!A476)*(Model_rxn!V$2:V$1901))</f>
        <v>1</v>
      </c>
      <c r="AC476" s="1">
        <f>SUMPRODUCT((Model_rxn!A$2:A$1901=Normalized_Fluxes!A476)*(Model_rxn!Z$2:Z$1901))</f>
        <v>0</v>
      </c>
      <c r="AD476" s="1">
        <f>SUMPRODUCT((Model_rxn!A$2:A$1901=Normalized_Fluxes!A476)*(Model_rxn!AA$2:AA$1901))</f>
        <v>0</v>
      </c>
      <c r="AE476" s="1"/>
      <c r="AF476" s="75"/>
      <c r="AG476" s="1" t="s">
        <v>511</v>
      </c>
      <c r="AH476" s="1">
        <v>2.5324446219849302E-3</v>
      </c>
      <c r="AI476" s="1">
        <v>1.70836083041914E-3</v>
      </c>
      <c r="AJ476" s="1">
        <v>2.00545685782786E-3</v>
      </c>
      <c r="AK476" s="1">
        <v>9.6578902002298402E-3</v>
      </c>
      <c r="AL476" s="1">
        <v>9.1479970907531807E-3</v>
      </c>
      <c r="AM476" s="1">
        <v>0.230218281036834</v>
      </c>
      <c r="AN476" s="1"/>
      <c r="AO476">
        <f t="shared" si="87"/>
        <v>5.2000000000000214E-3</v>
      </c>
      <c r="AP476">
        <f t="shared" si="88"/>
        <v>5.1999999999999755E-3</v>
      </c>
      <c r="AQ476">
        <f t="shared" si="89"/>
        <v>5.1999999999999998E-3</v>
      </c>
      <c r="AR476">
        <f t="shared" si="90"/>
        <v>5.2000000000000006E-3</v>
      </c>
      <c r="AS476">
        <f t="shared" si="91"/>
        <v>5.2000000000000006E-3</v>
      </c>
      <c r="AT476">
        <f t="shared" si="92"/>
        <v>0.12252857098285339</v>
      </c>
      <c r="AV476">
        <f t="shared" si="93"/>
        <v>5.1999999999999989E-3</v>
      </c>
      <c r="AW476">
        <f t="shared" si="94"/>
        <v>2.2997356768158456E-17</v>
      </c>
      <c r="AX476">
        <f t="shared" si="95"/>
        <v>4.4309523660951124E-2</v>
      </c>
      <c r="AY476">
        <f t="shared" si="96"/>
        <v>6.7739682040584517E-2</v>
      </c>
      <c r="AZ476" t="s">
        <v>1243</v>
      </c>
      <c r="BA476" t="s">
        <v>3859</v>
      </c>
      <c r="BB476">
        <f>SUMPRODUCT((Model_rxn!A$2:A$1901=AG476)*(Model_rxn!V$2:V$1901))</f>
        <v>1</v>
      </c>
      <c r="BC476">
        <v>0</v>
      </c>
      <c r="BD476">
        <v>0</v>
      </c>
    </row>
    <row r="477" spans="1:57">
      <c r="A477" s="1" t="s">
        <v>486</v>
      </c>
      <c r="B477" s="1">
        <v>2.5143630110263502E-4</v>
      </c>
      <c r="C477" s="1">
        <v>1.60364951382064E-4</v>
      </c>
      <c r="D477" s="1">
        <v>1.2537026170978999E-4</v>
      </c>
      <c r="E477" s="1">
        <v>4.4022290226923701E-4</v>
      </c>
      <c r="F477" s="1">
        <v>2.46906083803969E-4</v>
      </c>
      <c r="G477" s="1">
        <v>4.9787255793188505E-4</v>
      </c>
      <c r="H477" s="1"/>
      <c r="I477" s="1">
        <v>1.5387000000000191E-4</v>
      </c>
      <c r="J477" s="1">
        <v>1.538700000000001E-4</v>
      </c>
      <c r="K477" s="1">
        <v>1.5387000000000178E-4</v>
      </c>
      <c r="L477" s="1">
        <v>1.5386999491370651E-4</v>
      </c>
      <c r="M477" s="1">
        <v>1.5387000000000053E-4</v>
      </c>
      <c r="N477" s="1">
        <v>1.5386999999999947E-4</v>
      </c>
      <c r="O477" s="1"/>
      <c r="P477" s="1">
        <v>1.5387000000000126E-4</v>
      </c>
      <c r="Q477" s="1">
        <v>1.0116396439368389E-18</v>
      </c>
      <c r="R477" s="1">
        <v>1.5386999830456884E-4</v>
      </c>
      <c r="S477" s="1">
        <v>2.9365729142579708E-12</v>
      </c>
      <c r="T477" s="1">
        <f t="shared" si="85"/>
        <v>1.0000000110186029</v>
      </c>
      <c r="U477" s="1">
        <f t="shared" si="86"/>
        <v>0.42264944467535442</v>
      </c>
      <c r="V477" s="1" t="s">
        <v>7304</v>
      </c>
      <c r="W477" s="1" t="s">
        <v>7332</v>
      </c>
      <c r="X477" s="1">
        <f>SUMPRODUCT((Model_rxn!A$2:A$1901=Normalized_Fluxes!A477)*(Model_rxn!T$2:T$1901))</f>
        <v>0</v>
      </c>
      <c r="Y477" s="1">
        <f>SUMPRODUCT((Model_rxn!A$2:A$1901=Normalized_Fluxes!A477)*(Model_rxn!D$2:D$1901))</f>
        <v>1</v>
      </c>
      <c r="Z477" s="1">
        <f>SUMPRODUCT((Model_rxn!A$2:A$1901=Normalized_Fluxes!A477)*(Model_rxn!U$2:U$1901))</f>
        <v>0</v>
      </c>
      <c r="AA477" s="1">
        <f>SUMPRODUCT((Model_rxn!A$2:A$1901=Normalized_Fluxes!A477)*(Model_rxn!S$2:S$1901))</f>
        <v>0</v>
      </c>
      <c r="AB477" s="1">
        <f>SUMPRODUCT((Model_rxn!A$2:A$1901=Normalized_Fluxes!A477)*(Model_rxn!V$2:V$1901))</f>
        <v>1</v>
      </c>
      <c r="AC477" s="1">
        <f>SUMPRODUCT((Model_rxn!A$2:A$1901=Normalized_Fluxes!A477)*(Model_rxn!Z$2:Z$1901))</f>
        <v>0</v>
      </c>
      <c r="AD477" s="1">
        <f>SUMPRODUCT((Model_rxn!A$2:A$1901=Normalized_Fluxes!A477)*(Model_rxn!AA$2:AA$1901))</f>
        <v>0</v>
      </c>
      <c r="AE477" s="1"/>
      <c r="AF477" s="75"/>
      <c r="AG477" s="1" t="s">
        <v>512</v>
      </c>
      <c r="AH477" s="1">
        <v>1.01297784879397E-3</v>
      </c>
      <c r="AI477" s="1">
        <v>6.8334433216765895E-4</v>
      </c>
      <c r="AJ477" s="1">
        <v>8.0218274313114497E-4</v>
      </c>
      <c r="AK477" s="1">
        <v>3.86315608009193E-3</v>
      </c>
      <c r="AL477" s="1">
        <v>3.6591988363012702E-3</v>
      </c>
      <c r="AM477" s="1">
        <v>3.90810094915435E-3</v>
      </c>
      <c r="AN477" s="1"/>
      <c r="AO477">
        <f t="shared" si="87"/>
        <v>2.0800000000000042E-3</v>
      </c>
      <c r="AP477">
        <f t="shared" si="88"/>
        <v>2.0799999999999994E-3</v>
      </c>
      <c r="AQ477">
        <f t="shared" si="89"/>
        <v>2.0800000000000024E-3</v>
      </c>
      <c r="AR477">
        <f t="shared" si="90"/>
        <v>2.0799999999999968E-3</v>
      </c>
      <c r="AS477">
        <f t="shared" si="91"/>
        <v>2.079999999999999E-3</v>
      </c>
      <c r="AT477">
        <f t="shared" si="92"/>
        <v>2.0800000000000029E-3</v>
      </c>
      <c r="AV477">
        <f t="shared" si="93"/>
        <v>2.080000000000002E-3</v>
      </c>
      <c r="AW477">
        <f t="shared" si="94"/>
        <v>2.4146328872270719E-18</v>
      </c>
      <c r="AX477">
        <f t="shared" si="95"/>
        <v>2.0799999999999994E-3</v>
      </c>
      <c r="AY477">
        <f t="shared" si="96"/>
        <v>3.0818816256702791E-18</v>
      </c>
      <c r="AZ477" t="s">
        <v>1243</v>
      </c>
      <c r="BA477" t="s">
        <v>1529</v>
      </c>
      <c r="BB477">
        <f>SUMPRODUCT((Model_rxn!A$2:A$1901=AG477)*(Model_rxn!V$2:V$1901))</f>
        <v>1</v>
      </c>
      <c r="BC477">
        <v>0</v>
      </c>
      <c r="BD477">
        <v>0</v>
      </c>
    </row>
    <row r="478" spans="1:57">
      <c r="A478" s="1" t="s">
        <v>487</v>
      </c>
      <c r="B478" s="1">
        <v>2.1240411058040198</v>
      </c>
      <c r="C478" s="1">
        <v>1.87903524555461</v>
      </c>
      <c r="D478" s="1">
        <v>1.5863414421483999</v>
      </c>
      <c r="E478" s="1">
        <v>1.5230494619205199</v>
      </c>
      <c r="F478" s="1">
        <v>1.4315549858557199</v>
      </c>
      <c r="G478" s="1">
        <v>1.8932336030664301</v>
      </c>
      <c r="H478" s="1"/>
      <c r="I478" s="1">
        <v>1.2998369905889595</v>
      </c>
      <c r="J478" s="1">
        <v>1.8029323162057556</v>
      </c>
      <c r="K478" s="1">
        <v>1.9469557961712103</v>
      </c>
      <c r="L478" s="1">
        <v>0.53234761697088206</v>
      </c>
      <c r="M478" s="1">
        <v>0.89213421670284299</v>
      </c>
      <c r="N478" s="1">
        <v>0.58511329829848857</v>
      </c>
      <c r="O478" s="1"/>
      <c r="P478" s="1">
        <v>1.683241700988642</v>
      </c>
      <c r="Q478" s="1">
        <v>0.33975736881315449</v>
      </c>
      <c r="R478" s="1">
        <v>0.66986504399073787</v>
      </c>
      <c r="S478" s="1">
        <v>0.19429035780265669</v>
      </c>
      <c r="T478" s="1">
        <f t="shared" si="85"/>
        <v>2.5128071931633977</v>
      </c>
      <c r="U478" s="1">
        <f t="shared" si="86"/>
        <v>1.8232597622846285E-2</v>
      </c>
      <c r="V478" s="1" t="s">
        <v>1552</v>
      </c>
      <c r="W478" s="1" t="s">
        <v>2678</v>
      </c>
      <c r="X478" s="1">
        <f>SUMPRODUCT((Model_rxn!A$2:A$1901=Normalized_Fluxes!A478)*(Model_rxn!T$2:T$1901))</f>
        <v>0</v>
      </c>
      <c r="Y478" s="1">
        <f>SUMPRODUCT((Model_rxn!A$2:A$1901=Normalized_Fluxes!A478)*(Model_rxn!D$2:D$1901))</f>
        <v>1</v>
      </c>
      <c r="Z478" s="1">
        <f>SUMPRODUCT((Model_rxn!A$2:A$1901=Normalized_Fluxes!A478)*(Model_rxn!U$2:U$1901))</f>
        <v>1</v>
      </c>
      <c r="AA478" s="1">
        <f>SUMPRODUCT((Model_rxn!A$2:A$1901=Normalized_Fluxes!A478)*(Model_rxn!S$2:S$1901))</f>
        <v>1</v>
      </c>
      <c r="AB478" s="1">
        <f>SUMPRODUCT((Model_rxn!A$2:A$1901=Normalized_Fluxes!A478)*(Model_rxn!V$2:V$1901))</f>
        <v>0</v>
      </c>
      <c r="AC478" s="1">
        <f>SUMPRODUCT((Model_rxn!A$2:A$1901=Normalized_Fluxes!A478)*(Model_rxn!Z$2:Z$1901))</f>
        <v>0</v>
      </c>
      <c r="AD478" s="1">
        <f>SUMPRODUCT((Model_rxn!A$2:A$1901=Normalized_Fluxes!A478)*(Model_rxn!AA$2:AA$1901))</f>
        <v>0</v>
      </c>
      <c r="AE478" s="1">
        <v>1</v>
      </c>
      <c r="AF478" s="75"/>
      <c r="AG478" s="1" t="s">
        <v>513</v>
      </c>
      <c r="AH478" s="1">
        <v>8.6381732141515802E-2</v>
      </c>
      <c r="AI478" s="1">
        <v>4.88358587191806E-2</v>
      </c>
      <c r="AJ478" s="1">
        <v>5.67118471048602E-2</v>
      </c>
      <c r="AK478" s="1">
        <v>0.30170373876005602</v>
      </c>
      <c r="AL478" s="1">
        <v>0.34115279574005702</v>
      </c>
      <c r="AM478" s="1">
        <v>0.22595497953615201</v>
      </c>
      <c r="AN478" s="1"/>
      <c r="AO478">
        <f t="shared" si="87"/>
        <v>0.17737209462997566</v>
      </c>
      <c r="AP478">
        <f t="shared" si="88"/>
        <v>0.14864919683122979</v>
      </c>
      <c r="AQ478">
        <f t="shared" si="89"/>
        <v>0.14704958812461583</v>
      </c>
      <c r="AR478">
        <f t="shared" si="90"/>
        <v>0.16244328823648829</v>
      </c>
      <c r="AS478">
        <f t="shared" si="91"/>
        <v>0.19392163336403495</v>
      </c>
      <c r="AT478">
        <f t="shared" si="92"/>
        <v>0.12025952337205986</v>
      </c>
      <c r="AV478">
        <f t="shared" si="93"/>
        <v>0.15769029319527375</v>
      </c>
      <c r="AW478">
        <f t="shared" si="94"/>
        <v>1.7063694435550707E-2</v>
      </c>
      <c r="AX478">
        <f t="shared" si="95"/>
        <v>0.15887481499086104</v>
      </c>
      <c r="AY478">
        <f t="shared" si="96"/>
        <v>3.6960480422960219E-2</v>
      </c>
      <c r="AZ478" t="s">
        <v>1137</v>
      </c>
      <c r="BA478" t="s">
        <v>7566</v>
      </c>
      <c r="BB478">
        <f>SUMPRODUCT((Model_rxn!A$2:A$1901=AG478)*(Model_rxn!V$2:V$1901))</f>
        <v>1</v>
      </c>
      <c r="BC478">
        <v>0</v>
      </c>
      <c r="BD478">
        <v>0</v>
      </c>
    </row>
    <row r="479" spans="1:57">
      <c r="A479" s="1" t="s">
        <v>488</v>
      </c>
      <c r="B479" s="1">
        <v>0</v>
      </c>
      <c r="C479" s="1">
        <v>0</v>
      </c>
      <c r="D479" s="1">
        <v>0</v>
      </c>
      <c r="E479" s="1">
        <v>0</v>
      </c>
      <c r="F479" s="1">
        <v>0</v>
      </c>
      <c r="G479" s="1">
        <v>0</v>
      </c>
      <c r="H479" s="1"/>
      <c r="I479" s="1">
        <v>0</v>
      </c>
      <c r="J479" s="1">
        <v>0</v>
      </c>
      <c r="K479" s="1">
        <v>0</v>
      </c>
      <c r="L479" s="1">
        <v>0</v>
      </c>
      <c r="M479" s="1">
        <v>0</v>
      </c>
      <c r="N479" s="1">
        <v>0</v>
      </c>
      <c r="O479" s="1"/>
      <c r="P479" s="1">
        <v>0</v>
      </c>
      <c r="Q479" s="1">
        <v>0</v>
      </c>
      <c r="R479" s="1">
        <v>0</v>
      </c>
      <c r="S479" s="1">
        <v>0</v>
      </c>
      <c r="T479" s="1" t="str">
        <f t="shared" si="85"/>
        <v>NA</v>
      </c>
      <c r="U479" s="1" t="str">
        <f t="shared" si="86"/>
        <v>NA</v>
      </c>
      <c r="V479" s="1" t="s">
        <v>1137</v>
      </c>
      <c r="W479" s="1" t="s">
        <v>5514</v>
      </c>
      <c r="X479" s="1">
        <f>SUMPRODUCT((Model_rxn!A$2:A$1901=Normalized_Fluxes!A479)*(Model_rxn!T$2:T$1901))</f>
        <v>0</v>
      </c>
      <c r="Y479" s="1">
        <f>SUMPRODUCT((Model_rxn!A$2:A$1901=Normalized_Fluxes!A479)*(Model_rxn!D$2:D$1901))</f>
        <v>0</v>
      </c>
      <c r="Z479" s="1">
        <f>SUMPRODUCT((Model_rxn!A$2:A$1901=Normalized_Fluxes!A479)*(Model_rxn!U$2:U$1901))</f>
        <v>0</v>
      </c>
      <c r="AA479" s="1">
        <f>SUMPRODUCT((Model_rxn!A$2:A$1901=Normalized_Fluxes!A479)*(Model_rxn!S$2:S$1901))</f>
        <v>0</v>
      </c>
      <c r="AB479" s="1">
        <f>SUMPRODUCT((Model_rxn!A$2:A$1901=Normalized_Fluxes!A479)*(Model_rxn!V$2:V$1901))</f>
        <v>1</v>
      </c>
      <c r="AC479" s="1">
        <f>SUMPRODUCT((Model_rxn!A$2:A$1901=Normalized_Fluxes!A479)*(Model_rxn!Z$2:Z$1901))</f>
        <v>0</v>
      </c>
      <c r="AD479" s="1">
        <f>SUMPRODUCT((Model_rxn!A$2:A$1901=Normalized_Fluxes!A479)*(Model_rxn!AA$2:AA$1901))</f>
        <v>0</v>
      </c>
      <c r="AE479" s="1"/>
      <c r="AF479" s="75"/>
      <c r="AG479" s="1" t="s">
        <v>514</v>
      </c>
      <c r="AH479" s="1">
        <v>0.41688575077569101</v>
      </c>
      <c r="AI479" s="1">
        <v>0.29351990764553099</v>
      </c>
      <c r="AJ479" s="1">
        <v>0.46946638502413401</v>
      </c>
      <c r="AK479" s="1">
        <v>1.09441552295174</v>
      </c>
      <c r="AL479" s="1">
        <v>1.4014790076616901</v>
      </c>
      <c r="AM479" s="1">
        <v>1.04024556616786</v>
      </c>
      <c r="AN479" s="1"/>
      <c r="AO479">
        <f t="shared" si="87"/>
        <v>0.85601315235650677</v>
      </c>
      <c r="AP479">
        <f t="shared" si="88"/>
        <v>0.8934315822391462</v>
      </c>
      <c r="AQ479">
        <f t="shared" si="89"/>
        <v>1.2172913082606145</v>
      </c>
      <c r="AR479">
        <f t="shared" si="90"/>
        <v>0.58925506517081905</v>
      </c>
      <c r="AS479">
        <f t="shared" si="91"/>
        <v>0.79664332722702835</v>
      </c>
      <c r="AT479">
        <f t="shared" si="92"/>
        <v>0.55364761703439225</v>
      </c>
      <c r="AV479">
        <f t="shared" si="93"/>
        <v>0.98891201428542252</v>
      </c>
      <c r="AW479">
        <f t="shared" si="94"/>
        <v>0.19866519866643942</v>
      </c>
      <c r="AX479">
        <f t="shared" si="95"/>
        <v>0.64651533647741322</v>
      </c>
      <c r="AY479">
        <f t="shared" si="96"/>
        <v>0.13122798023129201</v>
      </c>
      <c r="AZ479" t="s">
        <v>1188</v>
      </c>
      <c r="BA479" t="s">
        <v>1187</v>
      </c>
      <c r="BB479">
        <f>SUMPRODUCT((Model_rxn!A$2:A$1901=AG479)*(Model_rxn!V$2:V$1901))</f>
        <v>1</v>
      </c>
      <c r="BC479">
        <v>0</v>
      </c>
      <c r="BD479">
        <v>0</v>
      </c>
    </row>
    <row r="480" spans="1:57">
      <c r="A480" s="1" t="s">
        <v>489</v>
      </c>
      <c r="B480" s="1">
        <v>4.21672582992672E-2</v>
      </c>
      <c r="C480" s="1">
        <v>2.6894089268027801E-2</v>
      </c>
      <c r="D480" s="1">
        <v>2.1025286266860701E-2</v>
      </c>
      <c r="E480" s="1">
        <v>7.3827817866590303E-2</v>
      </c>
      <c r="F480" s="1">
        <v>4.1407515803267902E-2</v>
      </c>
      <c r="G480" s="1">
        <v>8.3495981520430404E-2</v>
      </c>
      <c r="H480" s="1"/>
      <c r="I480" s="1">
        <v>2.5804849999999973E-2</v>
      </c>
      <c r="J480" s="1">
        <v>2.5804849999999914E-2</v>
      </c>
      <c r="K480" s="1">
        <v>2.5804850000000157E-2</v>
      </c>
      <c r="L480" s="1">
        <v>2.5804849999999956E-2</v>
      </c>
      <c r="M480" s="1">
        <v>2.5804850000000018E-2</v>
      </c>
      <c r="N480" s="1">
        <v>2.5804849999999959E-2</v>
      </c>
      <c r="O480" s="1"/>
      <c r="P480" s="1">
        <v>2.5804850000000015E-2</v>
      </c>
      <c r="Q480" s="1">
        <v>1.2667045373399496E-16</v>
      </c>
      <c r="R480" s="1">
        <v>2.5804849999999976E-2</v>
      </c>
      <c r="S480" s="1">
        <v>3.5125473244115487E-17</v>
      </c>
      <c r="T480" s="1">
        <f t="shared" si="85"/>
        <v>1.0000000000000016</v>
      </c>
      <c r="U480" s="1">
        <f t="shared" si="86"/>
        <v>0.65904031953394382</v>
      </c>
      <c r="V480" s="1" t="s">
        <v>1243</v>
      </c>
      <c r="W480" s="1" t="s">
        <v>6360</v>
      </c>
      <c r="X480" s="1">
        <f>SUMPRODUCT((Model_rxn!A$2:A$1901=Normalized_Fluxes!A480)*(Model_rxn!T$2:T$1901))</f>
        <v>0</v>
      </c>
      <c r="Y480" s="1">
        <f>SUMPRODUCT((Model_rxn!A$2:A$1901=Normalized_Fluxes!A480)*(Model_rxn!D$2:D$1901))</f>
        <v>1</v>
      </c>
      <c r="Z480" s="1">
        <f>SUMPRODUCT((Model_rxn!A$2:A$1901=Normalized_Fluxes!A480)*(Model_rxn!U$2:U$1901))</f>
        <v>0</v>
      </c>
      <c r="AA480" s="1">
        <f>SUMPRODUCT((Model_rxn!A$2:A$1901=Normalized_Fluxes!A480)*(Model_rxn!S$2:S$1901))</f>
        <v>0</v>
      </c>
      <c r="AB480" s="1">
        <f>SUMPRODUCT((Model_rxn!A$2:A$1901=Normalized_Fluxes!A480)*(Model_rxn!V$2:V$1901))</f>
        <v>1</v>
      </c>
      <c r="AC480" s="1">
        <f>SUMPRODUCT((Model_rxn!A$2:A$1901=Normalized_Fluxes!A480)*(Model_rxn!Z$2:Z$1901))</f>
        <v>0</v>
      </c>
      <c r="AD480" s="1">
        <f>SUMPRODUCT((Model_rxn!A$2:A$1901=Normalized_Fluxes!A480)*(Model_rxn!AA$2:AA$1901))</f>
        <v>0</v>
      </c>
      <c r="AE480" s="1"/>
      <c r="AF480" s="75"/>
      <c r="AG480" s="1" t="s">
        <v>515</v>
      </c>
      <c r="AH480" s="1">
        <v>0</v>
      </c>
      <c r="AI480" s="1">
        <v>0</v>
      </c>
      <c r="AJ480" s="1">
        <v>0</v>
      </c>
      <c r="AK480" s="1">
        <v>0</v>
      </c>
      <c r="AL480" s="1">
        <v>0</v>
      </c>
      <c r="AM480" s="1">
        <v>0</v>
      </c>
      <c r="AN480" s="1"/>
      <c r="AO480">
        <f t="shared" si="87"/>
        <v>0</v>
      </c>
      <c r="AP480">
        <f t="shared" si="88"/>
        <v>0</v>
      </c>
      <c r="AQ480">
        <f t="shared" si="89"/>
        <v>0</v>
      </c>
      <c r="AR480">
        <f t="shared" si="90"/>
        <v>0</v>
      </c>
      <c r="AS480">
        <f t="shared" si="91"/>
        <v>0</v>
      </c>
      <c r="AT480">
        <f t="shared" si="92"/>
        <v>0</v>
      </c>
      <c r="AV480">
        <f t="shared" si="93"/>
        <v>0</v>
      </c>
      <c r="AW480">
        <f t="shared" si="94"/>
        <v>0</v>
      </c>
      <c r="AX480">
        <f t="shared" si="95"/>
        <v>0</v>
      </c>
      <c r="AY480">
        <f t="shared" si="96"/>
        <v>0</v>
      </c>
      <c r="AZ480" t="s">
        <v>7304</v>
      </c>
      <c r="BA480" t="s">
        <v>7332</v>
      </c>
      <c r="BB480">
        <f>SUMPRODUCT((Model_rxn!A$2:A$1901=AG480)*(Model_rxn!V$2:V$1901))</f>
        <v>1</v>
      </c>
      <c r="BC480">
        <v>0</v>
      </c>
      <c r="BD480">
        <v>0</v>
      </c>
    </row>
    <row r="481" spans="1:57">
      <c r="A481" s="1" t="s">
        <v>490</v>
      </c>
      <c r="B481" s="1">
        <v>1.13519709959</v>
      </c>
      <c r="C481" s="1">
        <v>0.84144792548687497</v>
      </c>
      <c r="D481" s="1">
        <v>0.91407846496442102</v>
      </c>
      <c r="E481" s="1">
        <v>2.5093129139072801</v>
      </c>
      <c r="F481" s="1">
        <v>1.81010739001051</v>
      </c>
      <c r="G481" s="1">
        <v>1.51557052007593</v>
      </c>
      <c r="H481" s="1"/>
      <c r="I481" s="1">
        <v>0.69469991782377893</v>
      </c>
      <c r="J481" s="1">
        <v>0.80736838803510835</v>
      </c>
      <c r="K481" s="1">
        <v>1.1218709404121312</v>
      </c>
      <c r="L481" s="1">
        <v>0.87707378082676524</v>
      </c>
      <c r="M481" s="1">
        <v>1.1280452057311392</v>
      </c>
      <c r="N481" s="1">
        <v>0.46839463675760018</v>
      </c>
      <c r="O481" s="1"/>
      <c r="P481" s="1">
        <v>0.87464641542367294</v>
      </c>
      <c r="Q481" s="1">
        <v>0.22138997348969253</v>
      </c>
      <c r="R481" s="1">
        <v>0.82450454110516824</v>
      </c>
      <c r="S481" s="1">
        <v>0.33295249212231237</v>
      </c>
      <c r="T481" s="1">
        <f t="shared" si="85"/>
        <v>1.0608145520354495</v>
      </c>
      <c r="U481" s="1">
        <f t="shared" si="86"/>
        <v>0.84017493447770131</v>
      </c>
      <c r="V481" s="1" t="s">
        <v>1188</v>
      </c>
      <c r="W481" s="1" t="s">
        <v>3670</v>
      </c>
      <c r="X481" s="1">
        <f>SUMPRODUCT((Model_rxn!A$2:A$1901=Normalized_Fluxes!A481)*(Model_rxn!T$2:T$1901))</f>
        <v>0</v>
      </c>
      <c r="Y481" s="1">
        <f>SUMPRODUCT((Model_rxn!A$2:A$1901=Normalized_Fluxes!A481)*(Model_rxn!D$2:D$1901))</f>
        <v>0</v>
      </c>
      <c r="Z481" s="1">
        <f>SUMPRODUCT((Model_rxn!A$2:A$1901=Normalized_Fluxes!A481)*(Model_rxn!U$2:U$1901))</f>
        <v>0</v>
      </c>
      <c r="AA481" s="1">
        <f>SUMPRODUCT((Model_rxn!A$2:A$1901=Normalized_Fluxes!A481)*(Model_rxn!S$2:S$1901))</f>
        <v>0</v>
      </c>
      <c r="AB481" s="1">
        <f>SUMPRODUCT((Model_rxn!A$2:A$1901=Normalized_Fluxes!A481)*(Model_rxn!V$2:V$1901))</f>
        <v>1</v>
      </c>
      <c r="AC481" s="1">
        <f>SUMPRODUCT((Model_rxn!A$2:A$1901=Normalized_Fluxes!A481)*(Model_rxn!Z$2:Z$1901))</f>
        <v>1</v>
      </c>
      <c r="AD481" s="1">
        <f>SUMPRODUCT((Model_rxn!A$2:A$1901=Normalized_Fluxes!A481)*(Model_rxn!AA$2:AA$1901))</f>
        <v>0</v>
      </c>
      <c r="AE481" s="1"/>
      <c r="AF481" s="75"/>
      <c r="AG481" s="1" t="s">
        <v>516</v>
      </c>
      <c r="AH481" s="1">
        <v>1.0790187501697799E-2</v>
      </c>
      <c r="AI481" s="1">
        <v>7.6221625931793798E-3</v>
      </c>
      <c r="AJ481" s="1">
        <v>8.81590633071027E-3</v>
      </c>
      <c r="AK481" s="1">
        <v>3.7785275853821E-2</v>
      </c>
      <c r="AL481" s="1">
        <v>3.5947523632785298E-2</v>
      </c>
      <c r="AM481" s="1">
        <v>3.8297847801004502E-2</v>
      </c>
      <c r="AN481" s="1"/>
      <c r="AO481">
        <f t="shared" si="87"/>
        <v>2.2156052109384556E-2</v>
      </c>
      <c r="AP481">
        <f t="shared" si="88"/>
        <v>2.320074587217516E-2</v>
      </c>
      <c r="AQ481">
        <f t="shared" si="89"/>
        <v>2.2858987337850949E-2</v>
      </c>
      <c r="AR481">
        <f t="shared" si="90"/>
        <v>2.0344343367580769E-2</v>
      </c>
      <c r="AS481">
        <f t="shared" si="91"/>
        <v>2.0433666630636556E-2</v>
      </c>
      <c r="AT481">
        <f t="shared" si="92"/>
        <v>2.0383179570457748E-2</v>
      </c>
      <c r="AV481">
        <f t="shared" si="93"/>
        <v>2.2738595106470222E-2</v>
      </c>
      <c r="AW481">
        <f t="shared" si="94"/>
        <v>5.3265090024895369E-4</v>
      </c>
      <c r="AX481">
        <f t="shared" si="95"/>
        <v>2.0387063189558356E-2</v>
      </c>
      <c r="AY481">
        <f t="shared" si="96"/>
        <v>4.4788092209004936E-5</v>
      </c>
      <c r="AZ481" t="s">
        <v>1243</v>
      </c>
      <c r="BA481" t="s">
        <v>4826</v>
      </c>
      <c r="BB481">
        <f>SUMPRODUCT((Model_rxn!A$2:A$1901=AG481)*(Model_rxn!V$2:V$1901))</f>
        <v>1</v>
      </c>
      <c r="BC481">
        <v>0</v>
      </c>
      <c r="BD481">
        <v>0</v>
      </c>
    </row>
    <row r="482" spans="1:57">
      <c r="A482" s="1" t="s">
        <v>491</v>
      </c>
      <c r="B482" s="1">
        <v>0</v>
      </c>
      <c r="C482" s="1">
        <v>0</v>
      </c>
      <c r="D482" s="1">
        <v>0</v>
      </c>
      <c r="E482" s="1">
        <v>0</v>
      </c>
      <c r="F482" s="1">
        <v>0</v>
      </c>
      <c r="G482" s="1">
        <v>0</v>
      </c>
      <c r="H482" s="1"/>
      <c r="I482" s="1">
        <v>0</v>
      </c>
      <c r="J482" s="1">
        <v>0</v>
      </c>
      <c r="K482" s="1">
        <v>0</v>
      </c>
      <c r="L482" s="1">
        <v>0</v>
      </c>
      <c r="M482" s="1">
        <v>0</v>
      </c>
      <c r="N482" s="1">
        <v>0</v>
      </c>
      <c r="O482" s="1"/>
      <c r="P482" s="1">
        <v>0</v>
      </c>
      <c r="Q482" s="1">
        <v>0</v>
      </c>
      <c r="R482" s="1">
        <v>0</v>
      </c>
      <c r="S482" s="1">
        <v>0</v>
      </c>
      <c r="T482" s="1" t="str">
        <f t="shared" si="85"/>
        <v>NA</v>
      </c>
      <c r="U482" s="1" t="str">
        <f t="shared" si="86"/>
        <v>NA</v>
      </c>
      <c r="V482" s="1" t="s">
        <v>1552</v>
      </c>
      <c r="W482" s="1" t="s">
        <v>2678</v>
      </c>
      <c r="X482" s="1">
        <f>SUMPRODUCT((Model_rxn!A$2:A$1901=Normalized_Fluxes!A482)*(Model_rxn!T$2:T$1901))</f>
        <v>0</v>
      </c>
      <c r="Y482" s="1">
        <f>SUMPRODUCT((Model_rxn!A$2:A$1901=Normalized_Fluxes!A482)*(Model_rxn!D$2:D$1901))</f>
        <v>1</v>
      </c>
      <c r="Z482" s="1">
        <f>SUMPRODUCT((Model_rxn!A$2:A$1901=Normalized_Fluxes!A482)*(Model_rxn!U$2:U$1901))</f>
        <v>1</v>
      </c>
      <c r="AA482" s="1">
        <f>SUMPRODUCT((Model_rxn!A$2:A$1901=Normalized_Fluxes!A482)*(Model_rxn!S$2:S$1901))</f>
        <v>1</v>
      </c>
      <c r="AB482" s="1">
        <f>SUMPRODUCT((Model_rxn!A$2:A$1901=Normalized_Fluxes!A482)*(Model_rxn!V$2:V$1901))</f>
        <v>0</v>
      </c>
      <c r="AC482" s="1">
        <f>SUMPRODUCT((Model_rxn!A$2:A$1901=Normalized_Fluxes!A482)*(Model_rxn!Z$2:Z$1901))</f>
        <v>0</v>
      </c>
      <c r="AD482" s="1">
        <f>SUMPRODUCT((Model_rxn!A$2:A$1901=Normalized_Fluxes!A482)*(Model_rxn!AA$2:AA$1901))</f>
        <v>0</v>
      </c>
      <c r="AE482" s="1"/>
      <c r="AF482" s="75"/>
      <c r="AG482" s="1" t="s">
        <v>517</v>
      </c>
      <c r="AH482" s="1">
        <v>0</v>
      </c>
      <c r="AI482" s="1">
        <v>0</v>
      </c>
      <c r="AJ482" s="1">
        <v>0</v>
      </c>
      <c r="AK482" s="1">
        <v>0</v>
      </c>
      <c r="AL482" s="1">
        <v>0</v>
      </c>
      <c r="AM482" s="1">
        <v>0</v>
      </c>
      <c r="AN482" s="1"/>
      <c r="AO482">
        <f t="shared" si="87"/>
        <v>0</v>
      </c>
      <c r="AP482">
        <f t="shared" si="88"/>
        <v>0</v>
      </c>
      <c r="AQ482">
        <f t="shared" si="89"/>
        <v>0</v>
      </c>
      <c r="AR482">
        <f t="shared" si="90"/>
        <v>0</v>
      </c>
      <c r="AS482">
        <f t="shared" si="91"/>
        <v>0</v>
      </c>
      <c r="AT482">
        <f t="shared" si="92"/>
        <v>0</v>
      </c>
      <c r="AV482">
        <f t="shared" si="93"/>
        <v>0</v>
      </c>
      <c r="AW482">
        <f t="shared" si="94"/>
        <v>0</v>
      </c>
      <c r="AX482">
        <f t="shared" si="95"/>
        <v>0</v>
      </c>
      <c r="AY482">
        <f t="shared" si="96"/>
        <v>0</v>
      </c>
      <c r="AZ482" t="s">
        <v>1552</v>
      </c>
      <c r="BA482" t="s">
        <v>2650</v>
      </c>
      <c r="BB482">
        <f>SUMPRODUCT((Model_rxn!A$2:A$1901=AG482)*(Model_rxn!V$2:V$1901))</f>
        <v>0</v>
      </c>
      <c r="BC482">
        <v>0</v>
      </c>
      <c r="BD482">
        <v>1</v>
      </c>
    </row>
    <row r="483" spans="1:57">
      <c r="A483" s="1" t="s">
        <v>492</v>
      </c>
      <c r="B483" s="1">
        <v>1.17217066660695E-2</v>
      </c>
      <c r="C483" s="1">
        <v>7.7543609290385996E-3</v>
      </c>
      <c r="D483" s="1">
        <v>6.2375078391517904E-3</v>
      </c>
      <c r="E483" s="1">
        <v>1.8779574035644699E-2</v>
      </c>
      <c r="F483" s="1">
        <v>1.09341916331719E-2</v>
      </c>
      <c r="G483" s="1">
        <v>2.1367149683903099E-2</v>
      </c>
      <c r="H483" s="1"/>
      <c r="I483" s="1">
        <v>7.1732641499999963E-3</v>
      </c>
      <c r="J483" s="1">
        <v>7.4403010500000023E-3</v>
      </c>
      <c r="K483" s="1">
        <v>7.6554465000000108E-3</v>
      </c>
      <c r="L483" s="1">
        <v>6.5639768999999903E-3</v>
      </c>
      <c r="M483" s="1">
        <v>6.8141053499999682E-3</v>
      </c>
      <c r="N483" s="1">
        <v>6.6036243000000099E-3</v>
      </c>
      <c r="O483" s="1"/>
      <c r="P483" s="1">
        <v>7.4230039000000025E-3</v>
      </c>
      <c r="Q483" s="1">
        <v>2.4155609744213862E-4</v>
      </c>
      <c r="R483" s="1">
        <v>6.6605688499999892E-3</v>
      </c>
      <c r="S483" s="1">
        <v>1.3443612500318875E-4</v>
      </c>
      <c r="T483" s="1">
        <f t="shared" si="85"/>
        <v>1.1144699600245127</v>
      </c>
      <c r="U483" s="1">
        <f t="shared" si="86"/>
        <v>1.5814306430286112E-2</v>
      </c>
      <c r="V483" s="1" t="s">
        <v>1548</v>
      </c>
      <c r="W483" s="1" t="s">
        <v>6794</v>
      </c>
      <c r="X483" s="1">
        <f>SUMPRODUCT((Model_rxn!A$2:A$1901=Normalized_Fluxes!A483)*(Model_rxn!T$2:T$1901))</f>
        <v>1</v>
      </c>
      <c r="Y483" s="1">
        <f>SUMPRODUCT((Model_rxn!A$2:A$1901=Normalized_Fluxes!A483)*(Model_rxn!D$2:D$1901))</f>
        <v>0</v>
      </c>
      <c r="Z483" s="1">
        <f>SUMPRODUCT((Model_rxn!A$2:A$1901=Normalized_Fluxes!A483)*(Model_rxn!U$2:U$1901))</f>
        <v>0</v>
      </c>
      <c r="AA483" s="1">
        <f>SUMPRODUCT((Model_rxn!A$2:A$1901=Normalized_Fluxes!A483)*(Model_rxn!S$2:S$1901))</f>
        <v>0</v>
      </c>
      <c r="AB483" s="1">
        <f>SUMPRODUCT((Model_rxn!A$2:A$1901=Normalized_Fluxes!A483)*(Model_rxn!V$2:V$1901))</f>
        <v>1</v>
      </c>
      <c r="AC483" s="1">
        <f>SUMPRODUCT((Model_rxn!A$2:A$1901=Normalized_Fluxes!A483)*(Model_rxn!Z$2:Z$1901))</f>
        <v>0</v>
      </c>
      <c r="AD483" s="1">
        <f>SUMPRODUCT((Model_rxn!A$2:A$1901=Normalized_Fluxes!A483)*(Model_rxn!AA$2:AA$1901))</f>
        <v>0</v>
      </c>
      <c r="AE483" s="1"/>
      <c r="AF483" s="75"/>
      <c r="AG483" s="1" t="s">
        <v>518</v>
      </c>
      <c r="AH483" s="1">
        <v>0</v>
      </c>
      <c r="AI483" s="1">
        <v>0</v>
      </c>
      <c r="AJ483" s="1">
        <v>0</v>
      </c>
      <c r="AK483" s="1">
        <v>0</v>
      </c>
      <c r="AL483" s="1">
        <v>0</v>
      </c>
      <c r="AM483" s="1">
        <v>0</v>
      </c>
      <c r="AN483" s="1"/>
      <c r="AO483">
        <f t="shared" si="87"/>
        <v>0</v>
      </c>
      <c r="AP483">
        <f t="shared" si="88"/>
        <v>0</v>
      </c>
      <c r="AQ483">
        <f t="shared" si="89"/>
        <v>0</v>
      </c>
      <c r="AR483">
        <f t="shared" si="90"/>
        <v>0</v>
      </c>
      <c r="AS483">
        <f t="shared" si="91"/>
        <v>0</v>
      </c>
      <c r="AT483">
        <f t="shared" si="92"/>
        <v>0</v>
      </c>
      <c r="AV483">
        <f t="shared" si="93"/>
        <v>0</v>
      </c>
      <c r="AW483">
        <f t="shared" si="94"/>
        <v>0</v>
      </c>
      <c r="AX483">
        <f t="shared" si="95"/>
        <v>0</v>
      </c>
      <c r="AY483">
        <f t="shared" si="96"/>
        <v>0</v>
      </c>
      <c r="AZ483" t="s">
        <v>1552</v>
      </c>
      <c r="BA483" t="s">
        <v>2318</v>
      </c>
      <c r="BB483">
        <f>SUMPRODUCT((Model_rxn!A$2:A$1901=AG483)*(Model_rxn!V$2:V$1901))</f>
        <v>0</v>
      </c>
      <c r="BC483">
        <v>0</v>
      </c>
      <c r="BD483">
        <v>1</v>
      </c>
    </row>
    <row r="484" spans="1:57">
      <c r="A484" s="1" t="s">
        <v>493</v>
      </c>
      <c r="B484" s="1">
        <v>7.2369373281227301E-3</v>
      </c>
      <c r="C484" s="1">
        <v>0</v>
      </c>
      <c r="D484" s="1">
        <v>0</v>
      </c>
      <c r="E484" s="1">
        <v>0</v>
      </c>
      <c r="F484" s="1">
        <v>1.3260254596888199E-2</v>
      </c>
      <c r="G484" s="1">
        <v>1.5971039182282699E-2</v>
      </c>
      <c r="H484" s="1"/>
      <c r="I484" s="1">
        <v>4.4287461348857258E-3</v>
      </c>
      <c r="J484" s="1">
        <v>0</v>
      </c>
      <c r="K484" s="1">
        <v>0</v>
      </c>
      <c r="L484" s="1">
        <v>0</v>
      </c>
      <c r="M484" s="1">
        <v>8.2636901585751675E-3</v>
      </c>
      <c r="N484" s="1">
        <v>4.9359294056814454E-3</v>
      </c>
      <c r="O484" s="1"/>
      <c r="P484" s="1">
        <v>1.4762487116285752E-3</v>
      </c>
      <c r="Q484" s="1">
        <v>2.5569377731487885E-3</v>
      </c>
      <c r="R484" s="1">
        <v>4.3998731880855379E-3</v>
      </c>
      <c r="S484" s="1">
        <v>4.1578433063970124E-3</v>
      </c>
      <c r="T484" s="1">
        <f t="shared" si="85"/>
        <v>0.33552074083092309</v>
      </c>
      <c r="U484" s="1">
        <f t="shared" si="86"/>
        <v>0.36903625751875657</v>
      </c>
      <c r="V484" s="1" t="s">
        <v>1548</v>
      </c>
      <c r="W484" s="1" t="s">
        <v>6993</v>
      </c>
      <c r="X484" s="1">
        <f>SUMPRODUCT((Model_rxn!A$2:A$1901=Normalized_Fluxes!A484)*(Model_rxn!T$2:T$1901))</f>
        <v>1</v>
      </c>
      <c r="Y484" s="1">
        <f>SUMPRODUCT((Model_rxn!A$2:A$1901=Normalized_Fluxes!A484)*(Model_rxn!D$2:D$1901))</f>
        <v>0</v>
      </c>
      <c r="Z484" s="1">
        <f>SUMPRODUCT((Model_rxn!A$2:A$1901=Normalized_Fluxes!A484)*(Model_rxn!U$2:U$1901))</f>
        <v>0</v>
      </c>
      <c r="AA484" s="1">
        <f>SUMPRODUCT((Model_rxn!A$2:A$1901=Normalized_Fluxes!A484)*(Model_rxn!S$2:S$1901))</f>
        <v>0</v>
      </c>
      <c r="AB484" s="1">
        <f>SUMPRODUCT((Model_rxn!A$2:A$1901=Normalized_Fluxes!A484)*(Model_rxn!V$2:V$1901))</f>
        <v>1</v>
      </c>
      <c r="AC484" s="1">
        <f>SUMPRODUCT((Model_rxn!A$2:A$1901=Normalized_Fluxes!A484)*(Model_rxn!Z$2:Z$1901))</f>
        <v>0</v>
      </c>
      <c r="AD484" s="1">
        <f>SUMPRODUCT((Model_rxn!A$2:A$1901=Normalized_Fluxes!A484)*(Model_rxn!AA$2:AA$1901))</f>
        <v>0</v>
      </c>
      <c r="AE484" s="1"/>
      <c r="AF484" s="75"/>
      <c r="AG484" s="1" t="s">
        <v>519</v>
      </c>
      <c r="AH484" s="1">
        <v>0</v>
      </c>
      <c r="AI484" s="1">
        <v>0</v>
      </c>
      <c r="AJ484" s="1">
        <v>0</v>
      </c>
      <c r="AK484" s="1">
        <v>4.05631324369437E-5</v>
      </c>
      <c r="AL484" s="1">
        <v>0</v>
      </c>
      <c r="AM484" s="1">
        <v>0</v>
      </c>
      <c r="AN484" s="1"/>
      <c r="AO484">
        <f t="shared" si="87"/>
        <v>0</v>
      </c>
      <c r="AP484">
        <f t="shared" si="88"/>
        <v>0</v>
      </c>
      <c r="AQ484">
        <f t="shared" si="89"/>
        <v>0</v>
      </c>
      <c r="AR484">
        <f t="shared" si="90"/>
        <v>2.1839996551947499E-5</v>
      </c>
      <c r="AS484">
        <f t="shared" si="91"/>
        <v>0</v>
      </c>
      <c r="AT484">
        <f t="shared" si="92"/>
        <v>0</v>
      </c>
      <c r="AV484">
        <f t="shared" si="93"/>
        <v>0</v>
      </c>
      <c r="AW484">
        <f t="shared" si="94"/>
        <v>0</v>
      </c>
      <c r="AX484">
        <f t="shared" si="95"/>
        <v>7.2799988506491665E-6</v>
      </c>
      <c r="AY484">
        <f t="shared" si="96"/>
        <v>1.2609327888367386E-5</v>
      </c>
      <c r="AZ484" t="s">
        <v>1137</v>
      </c>
      <c r="BA484" t="s">
        <v>3708</v>
      </c>
      <c r="BB484">
        <f>SUMPRODUCT((Model_rxn!A$2:A$1901=AG484)*(Model_rxn!V$2:V$1901))</f>
        <v>1</v>
      </c>
      <c r="BC484">
        <v>0</v>
      </c>
      <c r="BD484">
        <v>0</v>
      </c>
    </row>
    <row r="485" spans="1:57">
      <c r="A485" s="1" t="s">
        <v>494</v>
      </c>
      <c r="B485" s="1">
        <v>0.108915906788247</v>
      </c>
      <c r="C485" s="1">
        <v>9.5655165114309895E-2</v>
      </c>
      <c r="D485" s="1">
        <v>8.0815677042462203E-2</v>
      </c>
      <c r="E485" s="1">
        <v>7.8642384105960195E-2</v>
      </c>
      <c r="F485" s="1">
        <v>7.3483910891089105E-2</v>
      </c>
      <c r="G485" s="1">
        <v>9.7157155025553596E-2</v>
      </c>
      <c r="H485" s="1"/>
      <c r="I485" s="1">
        <v>6.6652629330030119E-2</v>
      </c>
      <c r="J485" s="1">
        <v>9.1781029017198687E-2</v>
      </c>
      <c r="K485" s="1">
        <v>9.918706443565449E-2</v>
      </c>
      <c r="L485" s="1">
        <v>2.7487673131065659E-2</v>
      </c>
      <c r="M485" s="1">
        <v>4.5794616295437594E-2</v>
      </c>
      <c r="N485" s="1">
        <v>3.0026903884562289E-2</v>
      </c>
      <c r="O485" s="1"/>
      <c r="P485" s="1">
        <v>8.5873574260961094E-2</v>
      </c>
      <c r="Q485" s="1">
        <v>1.7052738289883813E-2</v>
      </c>
      <c r="R485" s="1">
        <v>3.4436397770355183E-2</v>
      </c>
      <c r="S485" s="1">
        <v>9.918103107576565E-3</v>
      </c>
      <c r="T485" s="1">
        <f t="shared" si="85"/>
        <v>2.4936863267065048</v>
      </c>
      <c r="U485" s="1">
        <f t="shared" si="86"/>
        <v>1.7482711606247477E-2</v>
      </c>
      <c r="V485" s="1" t="s">
        <v>1552</v>
      </c>
      <c r="W485" s="1" t="s">
        <v>2318</v>
      </c>
      <c r="X485" s="1">
        <f>SUMPRODUCT((Model_rxn!A$2:A$1901=Normalized_Fluxes!A485)*(Model_rxn!T$2:T$1901))</f>
        <v>0</v>
      </c>
      <c r="Y485" s="1">
        <f>SUMPRODUCT((Model_rxn!A$2:A$1901=Normalized_Fluxes!A485)*(Model_rxn!D$2:D$1901))</f>
        <v>1</v>
      </c>
      <c r="Z485" s="1">
        <f>SUMPRODUCT((Model_rxn!A$2:A$1901=Normalized_Fluxes!A485)*(Model_rxn!U$2:U$1901))</f>
        <v>1</v>
      </c>
      <c r="AA485" s="1">
        <f>SUMPRODUCT((Model_rxn!A$2:A$1901=Normalized_Fluxes!A485)*(Model_rxn!S$2:S$1901))</f>
        <v>1</v>
      </c>
      <c r="AB485" s="1">
        <f>SUMPRODUCT((Model_rxn!A$2:A$1901=Normalized_Fluxes!A485)*(Model_rxn!V$2:V$1901))</f>
        <v>0</v>
      </c>
      <c r="AC485" s="1">
        <f>SUMPRODUCT((Model_rxn!A$2:A$1901=Normalized_Fluxes!A485)*(Model_rxn!Z$2:Z$1901))</f>
        <v>0</v>
      </c>
      <c r="AD485" s="1">
        <f>SUMPRODUCT((Model_rxn!A$2:A$1901=Normalized_Fluxes!A485)*(Model_rxn!AA$2:AA$1901))</f>
        <v>0</v>
      </c>
      <c r="AE485" s="1"/>
      <c r="AF485" s="75"/>
      <c r="AG485" s="1" t="s">
        <v>520</v>
      </c>
      <c r="AH485" s="1">
        <v>0</v>
      </c>
      <c r="AI485" s="1">
        <v>0</v>
      </c>
      <c r="AJ485" s="1">
        <v>0</v>
      </c>
      <c r="AK485" s="1">
        <v>0</v>
      </c>
      <c r="AL485" s="1">
        <v>0</v>
      </c>
      <c r="AM485" s="1">
        <v>0</v>
      </c>
      <c r="AN485" s="1"/>
      <c r="AO485">
        <f t="shared" si="87"/>
        <v>0</v>
      </c>
      <c r="AP485">
        <f t="shared" si="88"/>
        <v>0</v>
      </c>
      <c r="AQ485">
        <f t="shared" si="89"/>
        <v>0</v>
      </c>
      <c r="AR485">
        <f t="shared" si="90"/>
        <v>0</v>
      </c>
      <c r="AS485">
        <f t="shared" si="91"/>
        <v>0</v>
      </c>
      <c r="AT485">
        <f t="shared" si="92"/>
        <v>0</v>
      </c>
      <c r="AV485">
        <f t="shared" si="93"/>
        <v>0</v>
      </c>
      <c r="AW485">
        <f t="shared" si="94"/>
        <v>0</v>
      </c>
      <c r="AX485">
        <f t="shared" si="95"/>
        <v>0</v>
      </c>
      <c r="AY485">
        <f t="shared" si="96"/>
        <v>0</v>
      </c>
      <c r="AZ485" t="s">
        <v>1552</v>
      </c>
      <c r="BA485" t="s">
        <v>2318</v>
      </c>
      <c r="BB485">
        <f>SUMPRODUCT((Model_rxn!A$2:A$1901=AG485)*(Model_rxn!V$2:V$1901))</f>
        <v>0</v>
      </c>
      <c r="BC485">
        <v>0</v>
      </c>
      <c r="BD485">
        <v>1</v>
      </c>
    </row>
    <row r="486" spans="1:57">
      <c r="A486" s="1" t="s">
        <v>495</v>
      </c>
      <c r="B486" s="1">
        <v>2.4016147732350699E-2</v>
      </c>
      <c r="C486" s="1">
        <v>1.5317391906393101E-2</v>
      </c>
      <c r="D486" s="1">
        <v>1.19748449737046E-2</v>
      </c>
      <c r="E486" s="1">
        <v>4.2048258581514703E-2</v>
      </c>
      <c r="F486" s="1">
        <v>2.3583440253648301E-2</v>
      </c>
      <c r="G486" s="1">
        <v>4.7554712071169403E-2</v>
      </c>
      <c r="H486" s="1"/>
      <c r="I486" s="1">
        <v>1.4697021215200026E-2</v>
      </c>
      <c r="J486" s="1">
        <v>1.4697021215199979E-2</v>
      </c>
      <c r="K486" s="1">
        <v>1.4697021215199908E-2</v>
      </c>
      <c r="L486" s="1">
        <v>1.469702121519998E-2</v>
      </c>
      <c r="M486" s="1">
        <v>1.4697021215199979E-2</v>
      </c>
      <c r="N486" s="1">
        <v>1.469702121520001E-2</v>
      </c>
      <c r="O486" s="1"/>
      <c r="P486" s="1">
        <v>1.4697021215199968E-2</v>
      </c>
      <c r="Q486" s="1">
        <v>5.946332489252044E-17</v>
      </c>
      <c r="R486" s="1">
        <v>1.4697021215199989E-2</v>
      </c>
      <c r="S486" s="1">
        <v>1.7562736622057744E-17</v>
      </c>
      <c r="T486" s="1">
        <f t="shared" si="85"/>
        <v>0.99999999999999856</v>
      </c>
      <c r="U486" s="1">
        <f t="shared" si="86"/>
        <v>0.61193485547563642</v>
      </c>
      <c r="V486" s="1" t="s">
        <v>1243</v>
      </c>
      <c r="W486" s="1" t="s">
        <v>3353</v>
      </c>
      <c r="X486" s="1">
        <f>SUMPRODUCT((Model_rxn!A$2:A$1901=Normalized_Fluxes!A486)*(Model_rxn!T$2:T$1901))</f>
        <v>0</v>
      </c>
      <c r="Y486" s="1">
        <f>SUMPRODUCT((Model_rxn!A$2:A$1901=Normalized_Fluxes!A486)*(Model_rxn!D$2:D$1901))</f>
        <v>0</v>
      </c>
      <c r="Z486" s="1">
        <f>SUMPRODUCT((Model_rxn!A$2:A$1901=Normalized_Fluxes!A486)*(Model_rxn!U$2:U$1901))</f>
        <v>0</v>
      </c>
      <c r="AA486" s="1">
        <f>SUMPRODUCT((Model_rxn!A$2:A$1901=Normalized_Fluxes!A486)*(Model_rxn!S$2:S$1901))</f>
        <v>0</v>
      </c>
      <c r="AB486" s="1">
        <f>SUMPRODUCT((Model_rxn!A$2:A$1901=Normalized_Fluxes!A486)*(Model_rxn!V$2:V$1901))</f>
        <v>1</v>
      </c>
      <c r="AC486" s="1">
        <f>SUMPRODUCT((Model_rxn!A$2:A$1901=Normalized_Fluxes!A486)*(Model_rxn!Z$2:Z$1901))</f>
        <v>0</v>
      </c>
      <c r="AD486" s="1">
        <f>SUMPRODUCT((Model_rxn!A$2:A$1901=Normalized_Fluxes!A486)*(Model_rxn!AA$2:AA$1901))</f>
        <v>0</v>
      </c>
      <c r="AE486" s="1"/>
      <c r="AF486" s="75"/>
      <c r="AG486" s="1" t="s">
        <v>521</v>
      </c>
      <c r="AH486" s="1">
        <v>0</v>
      </c>
      <c r="AI486" s="1">
        <v>0</v>
      </c>
      <c r="AJ486" s="1">
        <v>0</v>
      </c>
      <c r="AK486" s="1">
        <v>0</v>
      </c>
      <c r="AL486" s="1">
        <v>0</v>
      </c>
      <c r="AM486" s="1">
        <v>0</v>
      </c>
      <c r="AN486" s="1"/>
      <c r="AO486">
        <f t="shared" si="87"/>
        <v>0</v>
      </c>
      <c r="AP486">
        <f t="shared" si="88"/>
        <v>0</v>
      </c>
      <c r="AQ486">
        <f t="shared" si="89"/>
        <v>0</v>
      </c>
      <c r="AR486">
        <f t="shared" si="90"/>
        <v>0</v>
      </c>
      <c r="AS486">
        <f t="shared" si="91"/>
        <v>0</v>
      </c>
      <c r="AT486">
        <f t="shared" si="92"/>
        <v>0</v>
      </c>
      <c r="AV486">
        <f t="shared" si="93"/>
        <v>0</v>
      </c>
      <c r="AW486">
        <f t="shared" si="94"/>
        <v>0</v>
      </c>
      <c r="AX486">
        <f t="shared" si="95"/>
        <v>0</v>
      </c>
      <c r="AY486">
        <f t="shared" si="96"/>
        <v>0</v>
      </c>
      <c r="AZ486" t="s">
        <v>1137</v>
      </c>
      <c r="BA486" t="s">
        <v>4094</v>
      </c>
      <c r="BB486">
        <f>SUMPRODUCT((Model_rxn!A$2:A$1901=AG486)*(Model_rxn!V$2:V$1901))</f>
        <v>0</v>
      </c>
      <c r="BC486">
        <v>0</v>
      </c>
      <c r="BD486">
        <v>0</v>
      </c>
    </row>
    <row r="487" spans="1:57">
      <c r="A487" s="1" t="s">
        <v>522</v>
      </c>
      <c r="B487" s="1">
        <v>0.35822839775730297</v>
      </c>
      <c r="C487" s="1">
        <v>0.35986452161159799</v>
      </c>
      <c r="D487" s="1">
        <v>0</v>
      </c>
      <c r="E487" s="1">
        <v>0.21471440397823199</v>
      </c>
      <c r="F487" s="1">
        <v>6.4091230546707303E-2</v>
      </c>
      <c r="G487" s="1">
        <v>0</v>
      </c>
      <c r="H487" s="1"/>
      <c r="I487" s="1">
        <v>0.2192229336861623</v>
      </c>
      <c r="J487" s="1">
        <v>0.34528962509054661</v>
      </c>
      <c r="K487" s="1">
        <v>0</v>
      </c>
      <c r="L487" s="1">
        <v>7.5048581247652194E-2</v>
      </c>
      <c r="M487" s="1">
        <v>3.9941169096714496E-2</v>
      </c>
      <c r="N487" s="1">
        <v>0</v>
      </c>
      <c r="O487" s="1"/>
      <c r="P487" s="1">
        <v>0.18817085292556965</v>
      </c>
      <c r="Q487" s="1">
        <v>0.17472665820779706</v>
      </c>
      <c r="R487" s="1">
        <v>3.8329916781455566E-2</v>
      </c>
      <c r="S487" s="1">
        <v>3.7550226195576158E-2</v>
      </c>
      <c r="T487" s="1">
        <f t="shared" si="85"/>
        <v>4.9092424071374134</v>
      </c>
      <c r="U487" s="1">
        <f t="shared" si="86"/>
        <v>0.27356287141909469</v>
      </c>
      <c r="V487" s="1" t="s">
        <v>1137</v>
      </c>
      <c r="W487" s="1" t="s">
        <v>7613</v>
      </c>
      <c r="X487" s="1">
        <f>SUMPRODUCT((Model_rxn!A$2:A$1901=Normalized_Fluxes!A487)*(Model_rxn!T$2:T$1901))</f>
        <v>0</v>
      </c>
      <c r="Y487" s="1">
        <f>SUMPRODUCT((Model_rxn!A$2:A$1901=Normalized_Fluxes!A487)*(Model_rxn!D$2:D$1901))</f>
        <v>0</v>
      </c>
      <c r="Z487" s="1">
        <f>SUMPRODUCT((Model_rxn!A$2:A$1901=Normalized_Fluxes!A487)*(Model_rxn!U$2:U$1901))</f>
        <v>0</v>
      </c>
      <c r="AA487" s="1">
        <f>SUMPRODUCT((Model_rxn!A$2:A$1901=Normalized_Fluxes!A487)*(Model_rxn!S$2:S$1901))</f>
        <v>0</v>
      </c>
      <c r="AB487" s="1">
        <f>SUMPRODUCT((Model_rxn!A$2:A$1901=Normalized_Fluxes!A487)*(Model_rxn!V$2:V$1901))</f>
        <v>0</v>
      </c>
      <c r="AC487" s="1">
        <f>SUMPRODUCT((Model_rxn!A$2:A$1901=Normalized_Fluxes!A487)*(Model_rxn!Z$2:Z$1901))</f>
        <v>0</v>
      </c>
      <c r="AD487" s="1">
        <f>SUMPRODUCT((Model_rxn!A$2:A$1901=Normalized_Fluxes!A487)*(Model_rxn!AA$2:AA$1901))</f>
        <v>0</v>
      </c>
      <c r="AE487" s="1"/>
      <c r="AF487" s="75"/>
      <c r="AG487" s="1" t="s">
        <v>523</v>
      </c>
      <c r="AH487" s="1">
        <v>3.40891041031965E-3</v>
      </c>
      <c r="AI487" s="1">
        <v>2.4080461464380102E-3</v>
      </c>
      <c r="AJ487" s="1">
        <v>2.7851818934279899E-3</v>
      </c>
      <c r="AK487" s="1">
        <v>1.1937384801190601E-2</v>
      </c>
      <c r="AL487" s="1">
        <v>1.13567894502128E-2</v>
      </c>
      <c r="AM487" s="1">
        <v>1.20993200621866E-2</v>
      </c>
      <c r="AN487" s="1"/>
      <c r="AO487">
        <f t="shared" si="87"/>
        <v>6.9996927000000302E-3</v>
      </c>
      <c r="AP487">
        <f t="shared" si="88"/>
        <v>7.3297395599999848E-3</v>
      </c>
      <c r="AQ487">
        <f t="shared" si="89"/>
        <v>7.2217688399999992E-3</v>
      </c>
      <c r="AR487">
        <f t="shared" si="90"/>
        <v>6.4273251899999726E-3</v>
      </c>
      <c r="AS487">
        <f t="shared" si="91"/>
        <v>6.4555448099999748E-3</v>
      </c>
      <c r="AT487">
        <f t="shared" si="92"/>
        <v>6.4395945899999871E-3</v>
      </c>
      <c r="AV487">
        <f t="shared" si="93"/>
        <v>7.1837337000000044E-3</v>
      </c>
      <c r="AW487">
        <f t="shared" si="94"/>
        <v>1.6827874599922532E-4</v>
      </c>
      <c r="AX487">
        <f t="shared" si="95"/>
        <v>6.4408215299999782E-3</v>
      </c>
      <c r="AY487">
        <f t="shared" si="96"/>
        <v>1.4149762349905898E-5</v>
      </c>
      <c r="AZ487" t="s">
        <v>1243</v>
      </c>
      <c r="BA487" t="s">
        <v>1249</v>
      </c>
      <c r="BB487">
        <f>SUMPRODUCT((Model_rxn!A$2:A$1901=AG487)*(Model_rxn!V$2:V$1901))</f>
        <v>1</v>
      </c>
      <c r="BC487">
        <v>0</v>
      </c>
      <c r="BD487">
        <v>0</v>
      </c>
    </row>
    <row r="488" spans="1:57">
      <c r="A488" s="1" t="s">
        <v>496</v>
      </c>
      <c r="B488" s="1">
        <v>0</v>
      </c>
      <c r="C488" s="1">
        <v>0</v>
      </c>
      <c r="D488" s="1">
        <v>0</v>
      </c>
      <c r="E488" s="1">
        <v>0</v>
      </c>
      <c r="F488" s="1">
        <v>0</v>
      </c>
      <c r="G488" s="1">
        <v>0</v>
      </c>
      <c r="H488" s="1"/>
      <c r="I488" s="1">
        <v>0</v>
      </c>
      <c r="J488" s="1">
        <v>0</v>
      </c>
      <c r="K488" s="1">
        <v>0</v>
      </c>
      <c r="L488" s="1">
        <v>0</v>
      </c>
      <c r="M488" s="1">
        <v>0</v>
      </c>
      <c r="N488" s="1">
        <v>0</v>
      </c>
      <c r="O488" s="1"/>
      <c r="P488" s="1">
        <v>0</v>
      </c>
      <c r="Q488" s="1">
        <v>0</v>
      </c>
      <c r="R488" s="1">
        <v>0</v>
      </c>
      <c r="S488" s="1">
        <v>0</v>
      </c>
      <c r="T488" s="1" t="str">
        <f t="shared" si="85"/>
        <v>NA</v>
      </c>
      <c r="U488" s="1" t="str">
        <f t="shared" si="86"/>
        <v>NA</v>
      </c>
      <c r="V488" s="1" t="s">
        <v>1548</v>
      </c>
      <c r="W488" s="1" t="s">
        <v>6993</v>
      </c>
      <c r="X488" s="1">
        <f>SUMPRODUCT((Model_rxn!A$2:A$1901=Normalized_Fluxes!A488)*(Model_rxn!T$2:T$1901))</f>
        <v>1</v>
      </c>
      <c r="Y488" s="1">
        <f>SUMPRODUCT((Model_rxn!A$2:A$1901=Normalized_Fluxes!A488)*(Model_rxn!D$2:D$1901))</f>
        <v>0</v>
      </c>
      <c r="Z488" s="1">
        <f>SUMPRODUCT((Model_rxn!A$2:A$1901=Normalized_Fluxes!A488)*(Model_rxn!U$2:U$1901))</f>
        <v>0</v>
      </c>
      <c r="AA488" s="1">
        <f>SUMPRODUCT((Model_rxn!A$2:A$1901=Normalized_Fluxes!A488)*(Model_rxn!S$2:S$1901))</f>
        <v>0</v>
      </c>
      <c r="AB488" s="1">
        <f>SUMPRODUCT((Model_rxn!A$2:A$1901=Normalized_Fluxes!A488)*(Model_rxn!V$2:V$1901))</f>
        <v>1</v>
      </c>
      <c r="AC488" s="1">
        <f>SUMPRODUCT((Model_rxn!A$2:A$1901=Normalized_Fluxes!A488)*(Model_rxn!Z$2:Z$1901))</f>
        <v>0</v>
      </c>
      <c r="AD488" s="1">
        <f>SUMPRODUCT((Model_rxn!A$2:A$1901=Normalized_Fluxes!A488)*(Model_rxn!AA$2:AA$1901))</f>
        <v>0</v>
      </c>
      <c r="AE488" s="1"/>
      <c r="AF488" s="75"/>
      <c r="AG488" s="1" t="s">
        <v>524</v>
      </c>
      <c r="AH488" s="1">
        <v>0</v>
      </c>
      <c r="AI488" s="1">
        <v>0</v>
      </c>
      <c r="AJ488" s="1">
        <v>0</v>
      </c>
      <c r="AK488" s="1">
        <v>0</v>
      </c>
      <c r="AL488" s="1">
        <v>0</v>
      </c>
      <c r="AM488" s="1">
        <v>0</v>
      </c>
      <c r="AN488" s="2"/>
      <c r="AO488">
        <f t="shared" si="87"/>
        <v>0</v>
      </c>
      <c r="AP488">
        <f t="shared" si="88"/>
        <v>0</v>
      </c>
      <c r="AQ488">
        <f t="shared" si="89"/>
        <v>0</v>
      </c>
      <c r="AR488">
        <f t="shared" si="90"/>
        <v>0</v>
      </c>
      <c r="AS488">
        <f t="shared" si="91"/>
        <v>0</v>
      </c>
      <c r="AT488">
        <f t="shared" si="92"/>
        <v>0</v>
      </c>
      <c r="AV488">
        <f t="shared" si="93"/>
        <v>0</v>
      </c>
      <c r="AW488">
        <f t="shared" si="94"/>
        <v>0</v>
      </c>
      <c r="AX488">
        <f t="shared" si="95"/>
        <v>0</v>
      </c>
      <c r="AY488">
        <f t="shared" si="96"/>
        <v>0</v>
      </c>
      <c r="AZ488" t="s">
        <v>1137</v>
      </c>
      <c r="BA488" t="s">
        <v>5514</v>
      </c>
      <c r="BB488">
        <f>SUMPRODUCT((Model_rxn!A$2:A$1901=AG488)*(Model_rxn!V$2:V$1901))</f>
        <v>0</v>
      </c>
      <c r="BC488">
        <v>0</v>
      </c>
      <c r="BD488">
        <v>0</v>
      </c>
    </row>
    <row r="489" spans="1:57">
      <c r="A489" s="1" t="s">
        <v>497</v>
      </c>
      <c r="B489" s="1">
        <v>4.0726805615863304</v>
      </c>
      <c r="C489" s="1">
        <v>3.5750264606265798</v>
      </c>
      <c r="D489" s="1">
        <v>3.0230992239951102</v>
      </c>
      <c r="E489" s="1">
        <v>2.9447019867549602</v>
      </c>
      <c r="F489" s="1">
        <v>2.7555251060820298</v>
      </c>
      <c r="G489" s="1">
        <v>3.6432336030664398</v>
      </c>
      <c r="H489" s="1"/>
      <c r="I489" s="1">
        <v>2.4923344611066947</v>
      </c>
      <c r="J489" s="1">
        <v>3.4302340801765543</v>
      </c>
      <c r="K489" s="1">
        <v>3.7103238938186651</v>
      </c>
      <c r="L489" s="1">
        <v>1.0292542195981749</v>
      </c>
      <c r="M489" s="1">
        <v>1.717222360585785</v>
      </c>
      <c r="N489" s="1">
        <v>1.1259595363770298</v>
      </c>
      <c r="O489" s="1"/>
      <c r="P489" s="1">
        <v>3.2109641450339717</v>
      </c>
      <c r="Q489" s="1">
        <v>0.63791382089791426</v>
      </c>
      <c r="R489" s="1">
        <v>1.2908120388536632</v>
      </c>
      <c r="S489" s="1">
        <v>0.37243429143017126</v>
      </c>
      <c r="T489" s="1">
        <f t="shared" si="85"/>
        <v>2.4875536084134651</v>
      </c>
      <c r="U489" s="1">
        <f t="shared" si="86"/>
        <v>1.7548616977710631E-2</v>
      </c>
      <c r="V489" s="1" t="s">
        <v>1552</v>
      </c>
      <c r="W489" s="1" t="s">
        <v>2678</v>
      </c>
      <c r="X489" s="1">
        <f>SUMPRODUCT((Model_rxn!A$2:A$1901=Normalized_Fluxes!A489)*(Model_rxn!T$2:T$1901))</f>
        <v>0</v>
      </c>
      <c r="Y489" s="1">
        <f>SUMPRODUCT((Model_rxn!A$2:A$1901=Normalized_Fluxes!A489)*(Model_rxn!D$2:D$1901))</f>
        <v>1</v>
      </c>
      <c r="Z489" s="1">
        <f>SUMPRODUCT((Model_rxn!A$2:A$1901=Normalized_Fluxes!A489)*(Model_rxn!U$2:U$1901))</f>
        <v>1</v>
      </c>
      <c r="AA489" s="1">
        <f>SUMPRODUCT((Model_rxn!A$2:A$1901=Normalized_Fluxes!A489)*(Model_rxn!S$2:S$1901))</f>
        <v>1</v>
      </c>
      <c r="AB489" s="1">
        <f>SUMPRODUCT((Model_rxn!A$2:A$1901=Normalized_Fluxes!A489)*(Model_rxn!V$2:V$1901))</f>
        <v>0</v>
      </c>
      <c r="AC489" s="1">
        <f>SUMPRODUCT((Model_rxn!A$2:A$1901=Normalized_Fluxes!A489)*(Model_rxn!Z$2:Z$1901))</f>
        <v>0</v>
      </c>
      <c r="AD489" s="1">
        <f>SUMPRODUCT((Model_rxn!A$2:A$1901=Normalized_Fluxes!A489)*(Model_rxn!AA$2:AA$1901))</f>
        <v>0</v>
      </c>
      <c r="AE489" s="1">
        <v>1</v>
      </c>
      <c r="AF489" s="75"/>
      <c r="AG489" s="1" t="s">
        <v>525</v>
      </c>
      <c r="AH489" s="1">
        <v>2.5324446219849301E-7</v>
      </c>
      <c r="AI489" s="1">
        <v>1.7083608304191399E-7</v>
      </c>
      <c r="AJ489" s="1">
        <v>2.00545685782786E-7</v>
      </c>
      <c r="AK489" s="1">
        <v>9.6578902002298393E-7</v>
      </c>
      <c r="AL489" s="1">
        <v>9.1479970907531797E-7</v>
      </c>
      <c r="AM489" s="1">
        <v>9.7702523728858697E-7</v>
      </c>
      <c r="AN489" s="1"/>
      <c r="AO489">
        <f t="shared" si="87"/>
        <v>5.2000000000000212E-7</v>
      </c>
      <c r="AP489">
        <f t="shared" si="88"/>
        <v>5.1999999999999756E-7</v>
      </c>
      <c r="AQ489">
        <f t="shared" si="89"/>
        <v>5.2E-7</v>
      </c>
      <c r="AR489">
        <f t="shared" si="90"/>
        <v>5.200000000000001E-7</v>
      </c>
      <c r="AS489">
        <f t="shared" si="91"/>
        <v>5.2E-7</v>
      </c>
      <c r="AT489">
        <f t="shared" si="92"/>
        <v>5.2000000000000053E-7</v>
      </c>
      <c r="AV489">
        <f t="shared" si="93"/>
        <v>5.2E-7</v>
      </c>
      <c r="AW489">
        <f t="shared" si="94"/>
        <v>2.2819345068233271E-21</v>
      </c>
      <c r="AX489">
        <f t="shared" si="95"/>
        <v>5.2000000000000021E-7</v>
      </c>
      <c r="AY489">
        <f t="shared" si="96"/>
        <v>2.8012981633912118E-22</v>
      </c>
      <c r="AZ489" t="s">
        <v>1500</v>
      </c>
      <c r="BA489" t="s">
        <v>1565</v>
      </c>
      <c r="BB489">
        <f>SUMPRODUCT((Model_rxn!A$2:A$1901=AG489)*(Model_rxn!V$2:V$1901))</f>
        <v>1</v>
      </c>
      <c r="BC489">
        <v>0</v>
      </c>
      <c r="BD489">
        <v>0</v>
      </c>
    </row>
    <row r="490" spans="1:57">
      <c r="A490" s="1" t="s">
        <v>498</v>
      </c>
      <c r="B490" s="1">
        <v>0</v>
      </c>
      <c r="C490" s="1">
        <v>0</v>
      </c>
      <c r="D490" s="1">
        <v>0</v>
      </c>
      <c r="E490" s="1">
        <v>1.29346026490066E-3</v>
      </c>
      <c r="F490" s="1">
        <v>1.10502121640735E-3</v>
      </c>
      <c r="G490" s="1">
        <v>0</v>
      </c>
      <c r="H490" s="1"/>
      <c r="I490" s="1">
        <v>0</v>
      </c>
      <c r="J490" s="1">
        <v>0</v>
      </c>
      <c r="K490" s="1">
        <v>0</v>
      </c>
      <c r="L490" s="1">
        <v>4.5209988702410588E-4</v>
      </c>
      <c r="M490" s="1">
        <v>6.8864084654793063E-4</v>
      </c>
      <c r="N490" s="1">
        <v>0</v>
      </c>
      <c r="O490" s="1"/>
      <c r="P490" s="1">
        <v>0</v>
      </c>
      <c r="Q490" s="1">
        <v>0</v>
      </c>
      <c r="R490" s="1">
        <v>3.8024691119067884E-4</v>
      </c>
      <c r="S490" s="1">
        <v>3.4989811586467844E-4</v>
      </c>
      <c r="T490" s="1">
        <f t="shared" si="85"/>
        <v>0</v>
      </c>
      <c r="U490" s="1">
        <f t="shared" si="86"/>
        <v>0.20051038403460486</v>
      </c>
      <c r="V490" s="1" t="s">
        <v>4035</v>
      </c>
      <c r="W490" s="1" t="s">
        <v>4212</v>
      </c>
      <c r="X490" s="1">
        <f>SUMPRODUCT((Model_rxn!A$2:A$1901=Normalized_Fluxes!A490)*(Model_rxn!T$2:T$1901))</f>
        <v>0</v>
      </c>
      <c r="Y490" s="1">
        <f>SUMPRODUCT((Model_rxn!A$2:A$1901=Normalized_Fluxes!A490)*(Model_rxn!D$2:D$1901))</f>
        <v>1</v>
      </c>
      <c r="Z490" s="1">
        <f>SUMPRODUCT((Model_rxn!A$2:A$1901=Normalized_Fluxes!A490)*(Model_rxn!U$2:U$1901))</f>
        <v>0</v>
      </c>
      <c r="AA490" s="1">
        <f>SUMPRODUCT((Model_rxn!A$2:A$1901=Normalized_Fluxes!A490)*(Model_rxn!S$2:S$1901))</f>
        <v>0</v>
      </c>
      <c r="AB490" s="1">
        <f>SUMPRODUCT((Model_rxn!A$2:A$1901=Normalized_Fluxes!A490)*(Model_rxn!V$2:V$1901))</f>
        <v>0</v>
      </c>
      <c r="AC490" s="1">
        <f>SUMPRODUCT((Model_rxn!A$2:A$1901=Normalized_Fluxes!A490)*(Model_rxn!Z$2:Z$1901))</f>
        <v>0</v>
      </c>
      <c r="AD490" s="1">
        <f>SUMPRODUCT((Model_rxn!A$2:A$1901=Normalized_Fluxes!A490)*(Model_rxn!AA$2:AA$1901))</f>
        <v>0</v>
      </c>
      <c r="AE490" s="1"/>
      <c r="AF490" s="75"/>
      <c r="AG490" s="1" t="s">
        <v>526</v>
      </c>
      <c r="AH490" s="1">
        <v>5.5695548071525904E-3</v>
      </c>
      <c r="AI490" s="1">
        <v>3.7571638094959698E-3</v>
      </c>
      <c r="AJ490" s="1">
        <v>4.4105611596023603E-3</v>
      </c>
      <c r="AK490" s="1">
        <v>2.1240404756099399E-2</v>
      </c>
      <c r="AL490" s="1">
        <v>2.0119007043831499E-2</v>
      </c>
      <c r="AM490" s="1">
        <v>2.1487520636583199E-2</v>
      </c>
      <c r="AN490" s="1"/>
      <c r="AO490">
        <f t="shared" si="87"/>
        <v>1.1436255997769229E-2</v>
      </c>
      <c r="AP490">
        <f t="shared" si="88"/>
        <v>1.1436256007219247E-2</v>
      </c>
      <c r="AQ490">
        <f t="shared" si="89"/>
        <v>1.1436256003419302E-2</v>
      </c>
      <c r="AR490">
        <f t="shared" si="90"/>
        <v>1.1436255998135946E-2</v>
      </c>
      <c r="AS490">
        <f t="shared" si="91"/>
        <v>1.1436256001182248E-2</v>
      </c>
      <c r="AT490">
        <f t="shared" si="92"/>
        <v>1.1436255998905093E-2</v>
      </c>
      <c r="AV490">
        <f t="shared" si="93"/>
        <v>1.1436256002802592E-2</v>
      </c>
      <c r="AW490">
        <f t="shared" si="94"/>
        <v>4.7550976620778035E-12</v>
      </c>
      <c r="AX490">
        <f t="shared" si="95"/>
        <v>1.1436255999407762E-2</v>
      </c>
      <c r="AY490">
        <f t="shared" si="96"/>
        <v>1.5841384703214916E-12</v>
      </c>
      <c r="AZ490" t="s">
        <v>1243</v>
      </c>
      <c r="BA490" t="s">
        <v>2041</v>
      </c>
      <c r="BB490">
        <f>SUMPRODUCT((Model_rxn!A$2:A$1901=AG490)*(Model_rxn!V$2:V$1901))</f>
        <v>1</v>
      </c>
      <c r="BC490">
        <v>0</v>
      </c>
      <c r="BD490">
        <v>0</v>
      </c>
    </row>
    <row r="491" spans="1:57">
      <c r="A491" s="1" t="s">
        <v>499</v>
      </c>
      <c r="B491" s="1">
        <v>0.36795391256427401</v>
      </c>
      <c r="C491" s="1">
        <v>0.23467936427812899</v>
      </c>
      <c r="D491" s="1">
        <v>0.183467852943374</v>
      </c>
      <c r="E491" s="1">
        <v>0.64422576984490698</v>
      </c>
      <c r="F491" s="1">
        <v>0.36132435600263202</v>
      </c>
      <c r="G491" s="1">
        <v>0.72859071997978497</v>
      </c>
      <c r="H491" s="1"/>
      <c r="I491" s="1">
        <v>0.22517460000000061</v>
      </c>
      <c r="J491" s="1">
        <v>0.22517460000000011</v>
      </c>
      <c r="K491" s="1">
        <v>0.22517460000000009</v>
      </c>
      <c r="L491" s="1">
        <v>0.22517459999999992</v>
      </c>
      <c r="M491" s="1">
        <v>0.22517459999999989</v>
      </c>
      <c r="N491" s="1">
        <v>0.2251746000000002</v>
      </c>
      <c r="O491" s="1"/>
      <c r="P491" s="1">
        <v>0.22517460000000025</v>
      </c>
      <c r="Q491" s="1">
        <v>2.9764538874609303E-16</v>
      </c>
      <c r="R491" s="1">
        <v>0.2251746</v>
      </c>
      <c r="S491" s="1">
        <v>1.6883057536160649E-16</v>
      </c>
      <c r="T491" s="1">
        <f t="shared" si="85"/>
        <v>1.0000000000000011</v>
      </c>
      <c r="U491" s="1">
        <f t="shared" si="86"/>
        <v>0.29114672198485769</v>
      </c>
      <c r="V491" s="1" t="s">
        <v>1243</v>
      </c>
      <c r="W491" s="1" t="s">
        <v>1728</v>
      </c>
      <c r="X491" s="1">
        <f>SUMPRODUCT((Model_rxn!A$2:A$1901=Normalized_Fluxes!A491)*(Model_rxn!T$2:T$1901))</f>
        <v>0</v>
      </c>
      <c r="Y491" s="1">
        <f>SUMPRODUCT((Model_rxn!A$2:A$1901=Normalized_Fluxes!A491)*(Model_rxn!D$2:D$1901))</f>
        <v>0</v>
      </c>
      <c r="Z491" s="1">
        <f>SUMPRODUCT((Model_rxn!A$2:A$1901=Normalized_Fluxes!A491)*(Model_rxn!U$2:U$1901))</f>
        <v>0</v>
      </c>
      <c r="AA491" s="1">
        <f>SUMPRODUCT((Model_rxn!A$2:A$1901=Normalized_Fluxes!A491)*(Model_rxn!S$2:S$1901))</f>
        <v>0</v>
      </c>
      <c r="AB491" s="1">
        <f>SUMPRODUCT((Model_rxn!A$2:A$1901=Normalized_Fluxes!A491)*(Model_rxn!V$2:V$1901))</f>
        <v>1</v>
      </c>
      <c r="AC491" s="1">
        <f>SUMPRODUCT((Model_rxn!A$2:A$1901=Normalized_Fluxes!A491)*(Model_rxn!Z$2:Z$1901))</f>
        <v>0</v>
      </c>
      <c r="AD491" s="1">
        <f>SUMPRODUCT((Model_rxn!A$2:A$1901=Normalized_Fluxes!A491)*(Model_rxn!AA$2:AA$1901))</f>
        <v>0</v>
      </c>
      <c r="AE491" s="1"/>
      <c r="AF491" s="75"/>
      <c r="AG491" s="1" t="s">
        <v>527</v>
      </c>
      <c r="AH491" s="1">
        <v>5.2580184783437199E-2</v>
      </c>
      <c r="AI491" s="1">
        <v>4.7515970640233697E-2</v>
      </c>
      <c r="AJ491" s="1">
        <v>7.6560993591556298E-2</v>
      </c>
      <c r="AK491" s="1">
        <v>8.8736393750877995E-2</v>
      </c>
      <c r="AL491" s="1">
        <v>0.119274809156195</v>
      </c>
      <c r="AM491" s="1">
        <v>0.14068894952652</v>
      </c>
      <c r="AN491" s="1"/>
      <c r="AO491">
        <f t="shared" si="87"/>
        <v>0.10796562282162377</v>
      </c>
      <c r="AP491">
        <f t="shared" si="88"/>
        <v>0.14463165095432043</v>
      </c>
      <c r="AQ491">
        <f t="shared" si="89"/>
        <v>0.19851694396821848</v>
      </c>
      <c r="AR491">
        <f t="shared" si="90"/>
        <v>4.7777437715494475E-2</v>
      </c>
      <c r="AS491">
        <f t="shared" si="91"/>
        <v>6.7799432100731985E-2</v>
      </c>
      <c r="AT491">
        <f t="shared" si="92"/>
        <v>7.4878571158322582E-2</v>
      </c>
      <c r="AV491">
        <f t="shared" si="93"/>
        <v>0.1503714059147209</v>
      </c>
      <c r="AW491">
        <f t="shared" si="94"/>
        <v>4.5547711584694416E-2</v>
      </c>
      <c r="AX491">
        <f t="shared" si="95"/>
        <v>6.3485146991516347E-2</v>
      </c>
      <c r="AY491">
        <f t="shared" si="96"/>
        <v>1.4056231730951057E-2</v>
      </c>
      <c r="AZ491" t="s">
        <v>1548</v>
      </c>
      <c r="BA491" t="s">
        <v>6853</v>
      </c>
      <c r="BB491">
        <f>SUMPRODUCT((Model_rxn!A$2:A$1901=AG491)*(Model_rxn!V$2:V$1901))</f>
        <v>1</v>
      </c>
      <c r="BC491">
        <v>1</v>
      </c>
      <c r="BD491">
        <v>0</v>
      </c>
    </row>
    <row r="492" spans="1:57">
      <c r="A492" s="1" t="s">
        <v>500</v>
      </c>
      <c r="B492" s="1">
        <v>0.209871182515559</v>
      </c>
      <c r="C492" s="1">
        <v>0.11642675698560501</v>
      </c>
      <c r="D492" s="1">
        <v>0.12206818379980799</v>
      </c>
      <c r="E492" s="1">
        <v>0.44495033112582699</v>
      </c>
      <c r="F492" s="1">
        <v>0.43140028288543097</v>
      </c>
      <c r="G492" s="1">
        <v>0.50574957410562105</v>
      </c>
      <c r="H492" s="1"/>
      <c r="I492" s="1">
        <v>0.12843363791168594</v>
      </c>
      <c r="J492" s="1">
        <v>0.11171134928787629</v>
      </c>
      <c r="K492" s="1">
        <v>0.14981727871602557</v>
      </c>
      <c r="L492" s="1">
        <v>0.15552236113629239</v>
      </c>
      <c r="M492" s="1">
        <v>0.26884538649231304</v>
      </c>
      <c r="N492" s="1">
        <v>0.15630443117991316</v>
      </c>
      <c r="O492" s="1"/>
      <c r="P492" s="1">
        <v>0.12998742197186261</v>
      </c>
      <c r="Q492" s="1">
        <v>1.9100422719799063E-2</v>
      </c>
      <c r="R492" s="1">
        <v>0.19355739293617283</v>
      </c>
      <c r="S492" s="1">
        <v>6.5202487595722503E-2</v>
      </c>
      <c r="T492" s="1">
        <f t="shared" si="85"/>
        <v>0.6715704319014415</v>
      </c>
      <c r="U492" s="1">
        <f t="shared" si="86"/>
        <v>0.22830314007228572</v>
      </c>
      <c r="V492" s="1" t="s">
        <v>1137</v>
      </c>
      <c r="W492" s="1" t="s">
        <v>4094</v>
      </c>
      <c r="X492" s="1">
        <f>SUMPRODUCT((Model_rxn!A$2:A$1901=Normalized_Fluxes!A492)*(Model_rxn!T$2:T$1901))</f>
        <v>0</v>
      </c>
      <c r="Y492" s="1">
        <f>SUMPRODUCT((Model_rxn!A$2:A$1901=Normalized_Fluxes!A492)*(Model_rxn!D$2:D$1901))</f>
        <v>0</v>
      </c>
      <c r="Z492" s="1">
        <f>SUMPRODUCT((Model_rxn!A$2:A$1901=Normalized_Fluxes!A492)*(Model_rxn!U$2:U$1901))</f>
        <v>0</v>
      </c>
      <c r="AA492" s="1">
        <f>SUMPRODUCT((Model_rxn!A$2:A$1901=Normalized_Fluxes!A492)*(Model_rxn!S$2:S$1901))</f>
        <v>0</v>
      </c>
      <c r="AB492" s="1">
        <f>SUMPRODUCT((Model_rxn!A$2:A$1901=Normalized_Fluxes!A492)*(Model_rxn!V$2:V$1901))</f>
        <v>1</v>
      </c>
      <c r="AC492" s="1">
        <f>SUMPRODUCT((Model_rxn!A$2:A$1901=Normalized_Fluxes!A492)*(Model_rxn!Z$2:Z$1901))</f>
        <v>0</v>
      </c>
      <c r="AD492" s="1">
        <f>SUMPRODUCT((Model_rxn!A$2:A$1901=Normalized_Fluxes!A492)*(Model_rxn!AA$2:AA$1901))</f>
        <v>0</v>
      </c>
      <c r="AE492" s="1"/>
      <c r="AF492" s="75"/>
      <c r="AG492" s="1" t="s">
        <v>528</v>
      </c>
      <c r="AH492" s="1">
        <v>0</v>
      </c>
      <c r="AI492" s="1">
        <v>0</v>
      </c>
      <c r="AJ492" s="1">
        <v>0</v>
      </c>
      <c r="AK492" s="1">
        <v>0</v>
      </c>
      <c r="AL492" s="1">
        <v>0</v>
      </c>
      <c r="AM492" s="1">
        <v>0</v>
      </c>
      <c r="AN492" s="1"/>
      <c r="AO492">
        <f t="shared" si="87"/>
        <v>0</v>
      </c>
      <c r="AP492">
        <f t="shared" si="88"/>
        <v>0</v>
      </c>
      <c r="AQ492">
        <f t="shared" si="89"/>
        <v>0</v>
      </c>
      <c r="AR492">
        <f t="shared" si="90"/>
        <v>0</v>
      </c>
      <c r="AS492">
        <f t="shared" si="91"/>
        <v>0</v>
      </c>
      <c r="AT492">
        <f t="shared" si="92"/>
        <v>0</v>
      </c>
      <c r="AV492">
        <f t="shared" si="93"/>
        <v>0</v>
      </c>
      <c r="AW492">
        <f t="shared" si="94"/>
        <v>0</v>
      </c>
      <c r="AX492">
        <f t="shared" si="95"/>
        <v>0</v>
      </c>
      <c r="AY492">
        <f t="shared" si="96"/>
        <v>0</v>
      </c>
      <c r="AZ492" t="s">
        <v>1137</v>
      </c>
      <c r="BA492" t="s">
        <v>3413</v>
      </c>
      <c r="BB492">
        <f>SUMPRODUCT((Model_rxn!A$2:A$1901=AG492)*(Model_rxn!V$2:V$1901))</f>
        <v>1</v>
      </c>
      <c r="BC492">
        <v>0</v>
      </c>
      <c r="BD492">
        <v>0</v>
      </c>
    </row>
    <row r="493" spans="1:57">
      <c r="A493" s="1" t="s">
        <v>501</v>
      </c>
      <c r="B493" s="1">
        <v>0.120025596275317</v>
      </c>
      <c r="C493" s="1">
        <v>7.5418199791406806E-2</v>
      </c>
      <c r="D493" s="1">
        <v>5.5918733860857897E-2</v>
      </c>
      <c r="E493" s="1">
        <v>0.19373922368111501</v>
      </c>
      <c r="F493" s="1">
        <v>7.9561527581329505E-2</v>
      </c>
      <c r="G493" s="1">
        <v>0.18215063410281601</v>
      </c>
      <c r="H493" s="1"/>
      <c r="I493" s="1">
        <v>7.3451360912856312E-2</v>
      </c>
      <c r="J493" s="1">
        <v>7.2363682350117864E-2</v>
      </c>
      <c r="K493" s="1">
        <v>6.8630434856134737E-2</v>
      </c>
      <c r="L493" s="1">
        <v>6.7717179657696788E-2</v>
      </c>
      <c r="M493" s="1">
        <v>4.9582140951451192E-2</v>
      </c>
      <c r="N493" s="1">
        <v>5.6294562981787616E-2</v>
      </c>
      <c r="O493" s="1"/>
      <c r="P493" s="1">
        <v>7.1481826039702975E-2</v>
      </c>
      <c r="Q493" s="1">
        <v>2.5285539197846237E-3</v>
      </c>
      <c r="R493" s="1">
        <v>5.7864627863645192E-2</v>
      </c>
      <c r="S493" s="1">
        <v>9.1689004258520626E-3</v>
      </c>
      <c r="T493" s="1">
        <f t="shared" si="85"/>
        <v>1.2353285362544102</v>
      </c>
      <c r="U493" s="1">
        <f t="shared" si="86"/>
        <v>0.11489452496717806</v>
      </c>
      <c r="V493" s="1" t="s">
        <v>1243</v>
      </c>
      <c r="W493" s="1" t="s">
        <v>6235</v>
      </c>
      <c r="X493" s="1">
        <f>SUMPRODUCT((Model_rxn!A$2:A$1901=Normalized_Fluxes!A493)*(Model_rxn!T$2:T$1901))</f>
        <v>0</v>
      </c>
      <c r="Y493" s="1">
        <f>SUMPRODUCT((Model_rxn!A$2:A$1901=Normalized_Fluxes!A493)*(Model_rxn!D$2:D$1901))</f>
        <v>1</v>
      </c>
      <c r="Z493" s="1">
        <f>SUMPRODUCT((Model_rxn!A$2:A$1901=Normalized_Fluxes!A493)*(Model_rxn!U$2:U$1901))</f>
        <v>0</v>
      </c>
      <c r="AA493" s="1">
        <f>SUMPRODUCT((Model_rxn!A$2:A$1901=Normalized_Fluxes!A493)*(Model_rxn!S$2:S$1901))</f>
        <v>0</v>
      </c>
      <c r="AB493" s="1">
        <f>SUMPRODUCT((Model_rxn!A$2:A$1901=Normalized_Fluxes!A493)*(Model_rxn!V$2:V$1901))</f>
        <v>1</v>
      </c>
      <c r="AC493" s="1">
        <f>SUMPRODUCT((Model_rxn!A$2:A$1901=Normalized_Fluxes!A493)*(Model_rxn!Z$2:Z$1901))</f>
        <v>0</v>
      </c>
      <c r="AD493" s="1">
        <f>SUMPRODUCT((Model_rxn!A$2:A$1901=Normalized_Fluxes!A493)*(Model_rxn!AA$2:AA$1901))</f>
        <v>0</v>
      </c>
      <c r="AE493" s="1"/>
      <c r="AF493" s="75"/>
      <c r="AG493" s="1" t="s">
        <v>529</v>
      </c>
      <c r="AH493" s="1">
        <v>9.3893187135108705E-2</v>
      </c>
      <c r="AI493" s="1">
        <v>6.46745155972894E-2</v>
      </c>
      <c r="AJ493" s="1">
        <v>7.7978789762710193E-2</v>
      </c>
      <c r="AK493" s="1">
        <v>0.26029342169931602</v>
      </c>
      <c r="AL493" s="1">
        <v>0.260913645033724</v>
      </c>
      <c r="AM493" s="1">
        <v>0.17586118690087399</v>
      </c>
      <c r="AN493" s="1"/>
      <c r="AO493">
        <f t="shared" si="87"/>
        <v>0.19279575508343441</v>
      </c>
      <c r="AP493">
        <f t="shared" si="88"/>
        <v>0.19685974714334298</v>
      </c>
      <c r="AQ493">
        <f t="shared" si="89"/>
        <v>0.20219318365456382</v>
      </c>
      <c r="AR493">
        <f t="shared" si="90"/>
        <v>0.14014715064830949</v>
      </c>
      <c r="AS493">
        <f t="shared" si="91"/>
        <v>0.1483112577229361</v>
      </c>
      <c r="AT493">
        <f t="shared" si="92"/>
        <v>9.3598213944030742E-2</v>
      </c>
      <c r="AV493">
        <f t="shared" si="93"/>
        <v>0.1972828952937804</v>
      </c>
      <c r="AW493">
        <f t="shared" si="94"/>
        <v>4.7129827821968309E-3</v>
      </c>
      <c r="AX493">
        <f t="shared" si="95"/>
        <v>0.12735220743842543</v>
      </c>
      <c r="AY493">
        <f t="shared" si="96"/>
        <v>2.9515457284213405E-2</v>
      </c>
      <c r="AZ493" t="s">
        <v>1137</v>
      </c>
      <c r="BA493" t="s">
        <v>3997</v>
      </c>
      <c r="BB493">
        <f>SUMPRODUCT((Model_rxn!A$2:A$1901=AG493)*(Model_rxn!V$2:V$1901))</f>
        <v>1</v>
      </c>
      <c r="BC493">
        <v>0</v>
      </c>
      <c r="BD493">
        <v>0</v>
      </c>
    </row>
    <row r="494" spans="1:57">
      <c r="A494" s="1" t="s">
        <v>502</v>
      </c>
      <c r="B494" s="1">
        <v>0</v>
      </c>
      <c r="C494" s="1">
        <v>0</v>
      </c>
      <c r="D494" s="1">
        <v>0</v>
      </c>
      <c r="E494" s="1">
        <v>2.5869205298013199E-3</v>
      </c>
      <c r="F494" s="1">
        <v>2.21004243281471E-3</v>
      </c>
      <c r="G494" s="1">
        <v>0</v>
      </c>
      <c r="H494" s="1"/>
      <c r="I494" s="1">
        <v>0</v>
      </c>
      <c r="J494" s="1">
        <v>0</v>
      </c>
      <c r="K494" s="1">
        <v>0</v>
      </c>
      <c r="L494" s="1">
        <v>9.0419977404821176E-4</v>
      </c>
      <c r="M494" s="1">
        <v>1.3772816930958673E-3</v>
      </c>
      <c r="N494" s="1">
        <v>0</v>
      </c>
      <c r="O494" s="1"/>
      <c r="P494" s="1">
        <v>0</v>
      </c>
      <c r="Q494" s="1">
        <v>0</v>
      </c>
      <c r="R494" s="1">
        <v>7.6049382238135973E-4</v>
      </c>
      <c r="S494" s="1">
        <v>6.9979623172935948E-4</v>
      </c>
      <c r="T494" s="1">
        <f t="shared" si="85"/>
        <v>0</v>
      </c>
      <c r="U494" s="1">
        <f t="shared" si="86"/>
        <v>0.20051038403460519</v>
      </c>
      <c r="V494" s="1" t="s">
        <v>4035</v>
      </c>
      <c r="W494" s="1" t="s">
        <v>4034</v>
      </c>
      <c r="X494" s="1">
        <f>SUMPRODUCT((Model_rxn!A$2:A$1901=Normalized_Fluxes!A494)*(Model_rxn!T$2:T$1901))</f>
        <v>0</v>
      </c>
      <c r="Y494" s="1">
        <f>SUMPRODUCT((Model_rxn!A$2:A$1901=Normalized_Fluxes!A494)*(Model_rxn!D$2:D$1901))</f>
        <v>0</v>
      </c>
      <c r="Z494" s="1">
        <f>SUMPRODUCT((Model_rxn!A$2:A$1901=Normalized_Fluxes!A494)*(Model_rxn!U$2:U$1901))</f>
        <v>0</v>
      </c>
      <c r="AA494" s="1">
        <f>SUMPRODUCT((Model_rxn!A$2:A$1901=Normalized_Fluxes!A494)*(Model_rxn!S$2:S$1901))</f>
        <v>0</v>
      </c>
      <c r="AB494" s="1">
        <f>SUMPRODUCT((Model_rxn!A$2:A$1901=Normalized_Fluxes!A494)*(Model_rxn!V$2:V$1901))</f>
        <v>0</v>
      </c>
      <c r="AC494" s="1">
        <f>SUMPRODUCT((Model_rxn!A$2:A$1901=Normalized_Fluxes!A494)*(Model_rxn!Z$2:Z$1901))</f>
        <v>0</v>
      </c>
      <c r="AD494" s="1">
        <f>SUMPRODUCT((Model_rxn!A$2:A$1901=Normalized_Fluxes!A494)*(Model_rxn!AA$2:AA$1901))</f>
        <v>0</v>
      </c>
      <c r="AE494" s="1"/>
      <c r="AF494" s="75"/>
      <c r="AG494" s="1" t="s">
        <v>530</v>
      </c>
      <c r="AH494" s="1">
        <v>5.5695548071525904E-3</v>
      </c>
      <c r="AI494" s="1">
        <v>3.7571638094959698E-3</v>
      </c>
      <c r="AJ494" s="1">
        <v>4.4105611596023603E-3</v>
      </c>
      <c r="AK494" s="1">
        <v>2.1240404756099399E-2</v>
      </c>
      <c r="AL494" s="1">
        <v>2.0119007043831499E-2</v>
      </c>
      <c r="AM494" s="1">
        <v>2.1487520636583199E-2</v>
      </c>
      <c r="AN494" s="1"/>
      <c r="AO494">
        <f t="shared" si="87"/>
        <v>1.1436255997769229E-2</v>
      </c>
      <c r="AP494">
        <f t="shared" si="88"/>
        <v>1.1436256007219247E-2</v>
      </c>
      <c r="AQ494">
        <f t="shared" si="89"/>
        <v>1.1436256003419302E-2</v>
      </c>
      <c r="AR494">
        <f t="shared" si="90"/>
        <v>1.1436255998135946E-2</v>
      </c>
      <c r="AS494">
        <f t="shared" si="91"/>
        <v>1.1436256001182248E-2</v>
      </c>
      <c r="AT494">
        <f t="shared" si="92"/>
        <v>1.1436255998905093E-2</v>
      </c>
      <c r="AV494">
        <f t="shared" si="93"/>
        <v>1.1436256002802592E-2</v>
      </c>
      <c r="AW494">
        <f t="shared" si="94"/>
        <v>4.7550976620778035E-12</v>
      </c>
      <c r="AX494">
        <f t="shared" si="95"/>
        <v>1.1436255999407762E-2</v>
      </c>
      <c r="AY494">
        <f t="shared" si="96"/>
        <v>1.5841384703214916E-12</v>
      </c>
      <c r="AZ494" t="s">
        <v>1243</v>
      </c>
      <c r="BA494" t="s">
        <v>2041</v>
      </c>
      <c r="BB494">
        <f>SUMPRODUCT((Model_rxn!A$2:A$1901=AG494)*(Model_rxn!V$2:V$1901))</f>
        <v>1</v>
      </c>
      <c r="BC494">
        <v>0</v>
      </c>
      <c r="BD494">
        <v>0</v>
      </c>
    </row>
    <row r="495" spans="1:57">
      <c r="A495" s="1" t="s">
        <v>503</v>
      </c>
      <c r="B495" s="1">
        <v>4.3566362715298803</v>
      </c>
      <c r="C495" s="1">
        <v>3.8262066045723899</v>
      </c>
      <c r="D495" s="1">
        <v>3.2326270816984901</v>
      </c>
      <c r="E495" s="1">
        <v>3.14569536423841</v>
      </c>
      <c r="F495" s="1">
        <v>2.93935643564356</v>
      </c>
      <c r="G495" s="1">
        <v>3.88628620102214</v>
      </c>
      <c r="H495" s="1"/>
      <c r="I495" s="1">
        <v>2.6661051732012049</v>
      </c>
      <c r="J495" s="1">
        <v>3.6712411606879418</v>
      </c>
      <c r="K495" s="1">
        <v>3.9674825774261815</v>
      </c>
      <c r="L495" s="1">
        <v>1.0995069252426271</v>
      </c>
      <c r="M495" s="1">
        <v>1.8317846518175009</v>
      </c>
      <c r="N495" s="1">
        <v>1.2010761553824902</v>
      </c>
      <c r="O495" s="1"/>
      <c r="P495" s="1">
        <v>3.4349429704384424</v>
      </c>
      <c r="Q495" s="1">
        <v>0.68210953159534815</v>
      </c>
      <c r="R495" s="1">
        <v>1.3774559108142059</v>
      </c>
      <c r="S495" s="1">
        <v>0.3967241243030607</v>
      </c>
      <c r="T495" s="1">
        <f t="shared" si="85"/>
        <v>2.4936863267065066</v>
      </c>
      <c r="U495" s="1">
        <f t="shared" si="86"/>
        <v>1.7482711606247495E-2</v>
      </c>
      <c r="V495" s="1" t="s">
        <v>1137</v>
      </c>
      <c r="W495" s="1" t="s">
        <v>5514</v>
      </c>
      <c r="X495" s="1">
        <f>SUMPRODUCT((Model_rxn!A$2:A$1901=Normalized_Fluxes!A495)*(Model_rxn!T$2:T$1901))</f>
        <v>0</v>
      </c>
      <c r="Y495" s="1">
        <f>SUMPRODUCT((Model_rxn!A$2:A$1901=Normalized_Fluxes!A495)*(Model_rxn!D$2:D$1901))</f>
        <v>0</v>
      </c>
      <c r="Z495" s="1">
        <f>SUMPRODUCT((Model_rxn!A$2:A$1901=Normalized_Fluxes!A495)*(Model_rxn!U$2:U$1901))</f>
        <v>0</v>
      </c>
      <c r="AA495" s="1">
        <f>SUMPRODUCT((Model_rxn!A$2:A$1901=Normalized_Fluxes!A495)*(Model_rxn!S$2:S$1901))</f>
        <v>0</v>
      </c>
      <c r="AB495" s="1">
        <f>SUMPRODUCT((Model_rxn!A$2:A$1901=Normalized_Fluxes!A495)*(Model_rxn!V$2:V$1901))</f>
        <v>0</v>
      </c>
      <c r="AC495" s="1">
        <f>SUMPRODUCT((Model_rxn!A$2:A$1901=Normalized_Fluxes!A495)*(Model_rxn!Z$2:Z$1901))</f>
        <v>0</v>
      </c>
      <c r="AD495" s="1">
        <f>SUMPRODUCT((Model_rxn!A$2:A$1901=Normalized_Fluxes!A495)*(Model_rxn!AA$2:AA$1901))</f>
        <v>0</v>
      </c>
      <c r="AE495" s="1">
        <v>1</v>
      </c>
      <c r="AF495" s="75"/>
      <c r="AG495" s="1" t="s">
        <v>531</v>
      </c>
      <c r="AH495" s="1">
        <v>7.1313640555095801E-4</v>
      </c>
      <c r="AI495" s="1">
        <v>4.8107440984603201E-4</v>
      </c>
      <c r="AJ495" s="1">
        <v>5.6473665116432595E-4</v>
      </c>
      <c r="AK495" s="1">
        <v>2.7196618803847199E-3</v>
      </c>
      <c r="AL495" s="1">
        <v>2.5760759807560902E-3</v>
      </c>
      <c r="AM495" s="1">
        <v>2.7513030682046599E-3</v>
      </c>
      <c r="AN495" s="1"/>
      <c r="AO495">
        <f t="shared" si="87"/>
        <v>1.4643200000000094E-3</v>
      </c>
      <c r="AP495">
        <f t="shared" si="88"/>
        <v>1.4643199999999999E-3</v>
      </c>
      <c r="AQ495">
        <f t="shared" si="89"/>
        <v>1.4643200000000014E-3</v>
      </c>
      <c r="AR495">
        <f t="shared" si="90"/>
        <v>1.4643199999999986E-3</v>
      </c>
      <c r="AS495">
        <f t="shared" si="91"/>
        <v>1.464319999999997E-3</v>
      </c>
      <c r="AT495">
        <f t="shared" si="92"/>
        <v>1.4643200000000009E-3</v>
      </c>
      <c r="AV495">
        <f t="shared" si="93"/>
        <v>1.4643200000000035E-3</v>
      </c>
      <c r="AW495">
        <f t="shared" si="94"/>
        <v>5.1267976051709266E-18</v>
      </c>
      <c r="AX495">
        <f t="shared" si="95"/>
        <v>1.4643199999999988E-3</v>
      </c>
      <c r="AY495">
        <f t="shared" si="96"/>
        <v>1.9695510548634043E-18</v>
      </c>
      <c r="AZ495" t="s">
        <v>1243</v>
      </c>
      <c r="BA495" t="s">
        <v>6235</v>
      </c>
      <c r="BB495">
        <f>SUMPRODUCT((Model_rxn!A$2:A$1901=AG495)*(Model_rxn!V$2:V$1901))</f>
        <v>1</v>
      </c>
      <c r="BC495">
        <v>0</v>
      </c>
      <c r="BD495">
        <v>0</v>
      </c>
    </row>
    <row r="496" spans="1:57">
      <c r="A496" s="1" t="s">
        <v>504</v>
      </c>
      <c r="B496" s="1">
        <v>0.158127080620033</v>
      </c>
      <c r="C496" s="1">
        <v>0.12701100761478301</v>
      </c>
      <c r="D496" s="1">
        <v>3.3568750543054103E-2</v>
      </c>
      <c r="E496" s="1">
        <v>0.10968543046328701</v>
      </c>
      <c r="F496" s="1">
        <v>0</v>
      </c>
      <c r="G496" s="1">
        <v>0</v>
      </c>
      <c r="H496" s="1"/>
      <c r="I496" s="1">
        <v>9.6768103047590509E-2</v>
      </c>
      <c r="J496" s="1">
        <v>0.12186692649022608</v>
      </c>
      <c r="K496" s="1">
        <v>4.1199751644583588E-2</v>
      </c>
      <c r="L496" s="1">
        <v>3.833807041954318E-2</v>
      </c>
      <c r="M496" s="1">
        <v>0</v>
      </c>
      <c r="N496" s="1">
        <v>0</v>
      </c>
      <c r="O496" s="1"/>
      <c r="P496" s="1">
        <v>8.661159372746674E-2</v>
      </c>
      <c r="Q496" s="1">
        <v>4.1281524748629138E-2</v>
      </c>
      <c r="R496" s="1">
        <v>1.2779356806514394E-2</v>
      </c>
      <c r="S496" s="1">
        <v>2.2134495276934084E-2</v>
      </c>
      <c r="T496" s="1">
        <f t="shared" si="85"/>
        <v>6.7774611069092057</v>
      </c>
      <c r="U496" s="1">
        <f t="shared" si="86"/>
        <v>7.0323630930177156E-2</v>
      </c>
      <c r="V496" s="1" t="s">
        <v>1552</v>
      </c>
      <c r="W496" s="1" t="s">
        <v>2156</v>
      </c>
      <c r="X496" s="1">
        <f>SUMPRODUCT((Model_rxn!A$2:A$1901=Normalized_Fluxes!A496)*(Model_rxn!T$2:T$1901))</f>
        <v>0</v>
      </c>
      <c r="Y496" s="1">
        <f>SUMPRODUCT((Model_rxn!A$2:A$1901=Normalized_Fluxes!A496)*(Model_rxn!D$2:D$1901))</f>
        <v>1</v>
      </c>
      <c r="Z496" s="1">
        <f>SUMPRODUCT((Model_rxn!A$2:A$1901=Normalized_Fluxes!A496)*(Model_rxn!U$2:U$1901))</f>
        <v>1</v>
      </c>
      <c r="AA496" s="1">
        <f>SUMPRODUCT((Model_rxn!A$2:A$1901=Normalized_Fluxes!A496)*(Model_rxn!S$2:S$1901))</f>
        <v>1</v>
      </c>
      <c r="AB496" s="1">
        <f>SUMPRODUCT((Model_rxn!A$2:A$1901=Normalized_Fluxes!A496)*(Model_rxn!V$2:V$1901))</f>
        <v>0</v>
      </c>
      <c r="AC496" s="1">
        <f>SUMPRODUCT((Model_rxn!A$2:A$1901=Normalized_Fluxes!A496)*(Model_rxn!Z$2:Z$1901))</f>
        <v>0</v>
      </c>
      <c r="AD496" s="1">
        <f>SUMPRODUCT((Model_rxn!A$2:A$1901=Normalized_Fluxes!A496)*(Model_rxn!AA$2:AA$1901))</f>
        <v>0</v>
      </c>
      <c r="AE496" s="1"/>
      <c r="AF496" s="75"/>
      <c r="AG496" s="1" t="s">
        <v>532</v>
      </c>
      <c r="AH496" s="1">
        <v>0</v>
      </c>
      <c r="AI496" s="1">
        <v>0</v>
      </c>
      <c r="AJ496" s="1">
        <v>0</v>
      </c>
      <c r="AK496" s="1">
        <v>0</v>
      </c>
      <c r="AL496" s="1">
        <v>0</v>
      </c>
      <c r="AM496" s="1">
        <v>0</v>
      </c>
      <c r="AN496" s="1"/>
      <c r="AO496">
        <f t="shared" si="87"/>
        <v>0</v>
      </c>
      <c r="AP496">
        <f t="shared" si="88"/>
        <v>0</v>
      </c>
      <c r="AQ496">
        <f t="shared" si="89"/>
        <v>0</v>
      </c>
      <c r="AR496">
        <f t="shared" si="90"/>
        <v>0</v>
      </c>
      <c r="AS496">
        <f t="shared" si="91"/>
        <v>0</v>
      </c>
      <c r="AT496">
        <f t="shared" si="92"/>
        <v>0</v>
      </c>
      <c r="AV496">
        <f t="shared" si="93"/>
        <v>0</v>
      </c>
      <c r="AW496">
        <f t="shared" si="94"/>
        <v>0</v>
      </c>
      <c r="AX496">
        <f t="shared" si="95"/>
        <v>0</v>
      </c>
      <c r="AY496">
        <f t="shared" si="96"/>
        <v>0</v>
      </c>
      <c r="AZ496" t="s">
        <v>1137</v>
      </c>
      <c r="BA496" t="s">
        <v>5514</v>
      </c>
      <c r="BB496">
        <f>SUMPRODUCT((Model_rxn!A$2:A$1901=AG496)*(Model_rxn!V$2:V$1901))</f>
        <v>0</v>
      </c>
      <c r="BC496">
        <v>0</v>
      </c>
      <c r="BD496">
        <v>0</v>
      </c>
      <c r="BE496">
        <v>1</v>
      </c>
    </row>
    <row r="497" spans="1:57">
      <c r="A497" s="1" t="s">
        <v>533</v>
      </c>
      <c r="B497" s="1">
        <v>2.7755575615628901E-17</v>
      </c>
      <c r="C497" s="1">
        <v>5.5447590963097996E-12</v>
      </c>
      <c r="D497" s="1">
        <v>0</v>
      </c>
      <c r="E497" s="1">
        <v>0</v>
      </c>
      <c r="F497" s="1">
        <v>0</v>
      </c>
      <c r="G497" s="1">
        <v>0</v>
      </c>
      <c r="H497" s="1"/>
      <c r="I497" s="1">
        <v>1.698541698731709E-17</v>
      </c>
      <c r="J497" s="1">
        <v>5.3201904455826892E-12</v>
      </c>
      <c r="K497" s="1">
        <v>0</v>
      </c>
      <c r="L497" s="1">
        <v>0</v>
      </c>
      <c r="M497" s="1">
        <v>0</v>
      </c>
      <c r="N497" s="1">
        <v>0</v>
      </c>
      <c r="O497" s="1"/>
      <c r="P497" s="1">
        <v>1.7734024769998922E-12</v>
      </c>
      <c r="Q497" s="1">
        <v>3.0716084826414464E-12</v>
      </c>
      <c r="R497" s="1">
        <v>0</v>
      </c>
      <c r="S497" s="1">
        <v>0</v>
      </c>
      <c r="T497" s="1" t="str">
        <f t="shared" si="85"/>
        <v>NA</v>
      </c>
      <c r="U497" s="1" t="str">
        <f t="shared" si="86"/>
        <v>NA</v>
      </c>
      <c r="V497" s="1" t="s">
        <v>1552</v>
      </c>
      <c r="W497" s="1" t="s">
        <v>2678</v>
      </c>
      <c r="X497" s="1">
        <f>SUMPRODUCT((Model_rxn!A$2:A$1901=Normalized_Fluxes!A497)*(Model_rxn!T$2:T$1901))</f>
        <v>0</v>
      </c>
      <c r="Y497" s="1">
        <f>SUMPRODUCT((Model_rxn!A$2:A$1901=Normalized_Fluxes!A497)*(Model_rxn!D$2:D$1901))</f>
        <v>1</v>
      </c>
      <c r="Z497" s="1">
        <f>SUMPRODUCT((Model_rxn!A$2:A$1901=Normalized_Fluxes!A497)*(Model_rxn!U$2:U$1901))</f>
        <v>1</v>
      </c>
      <c r="AA497" s="1">
        <f>SUMPRODUCT((Model_rxn!A$2:A$1901=Normalized_Fluxes!A497)*(Model_rxn!S$2:S$1901))</f>
        <v>1</v>
      </c>
      <c r="AB497" s="1">
        <f>SUMPRODUCT((Model_rxn!A$2:A$1901=Normalized_Fluxes!A497)*(Model_rxn!V$2:V$1901))</f>
        <v>0</v>
      </c>
      <c r="AC497" s="1">
        <f>SUMPRODUCT((Model_rxn!A$2:A$1901=Normalized_Fluxes!A497)*(Model_rxn!Z$2:Z$1901))</f>
        <v>0</v>
      </c>
      <c r="AD497" s="1">
        <f>SUMPRODUCT((Model_rxn!A$2:A$1901=Normalized_Fluxes!A497)*(Model_rxn!AA$2:AA$1901))</f>
        <v>0</v>
      </c>
      <c r="AE497" s="1"/>
      <c r="AF497" s="75"/>
      <c r="AG497" s="1" t="s">
        <v>534</v>
      </c>
      <c r="AH497" s="1">
        <v>1.00386104815482E-3</v>
      </c>
      <c r="AI497" s="1">
        <v>6.7719423317814996E-4</v>
      </c>
      <c r="AJ497" s="1">
        <v>7.9496309626847495E-4</v>
      </c>
      <c r="AK497" s="1">
        <v>3.8283876783680101E-3</v>
      </c>
      <c r="AL497" s="1">
        <v>3.6262660432839701E-3</v>
      </c>
      <c r="AM497" s="1">
        <v>3.8729280406860798E-3</v>
      </c>
      <c r="AN497" s="1"/>
      <c r="AO497">
        <f t="shared" si="87"/>
        <v>2.0612799999999952E-3</v>
      </c>
      <c r="AP497">
        <f t="shared" si="88"/>
        <v>2.0612799999999991E-3</v>
      </c>
      <c r="AQ497">
        <f t="shared" si="89"/>
        <v>2.0612799943617128E-3</v>
      </c>
      <c r="AR497">
        <f t="shared" si="90"/>
        <v>2.0612800016135916E-3</v>
      </c>
      <c r="AS497">
        <f t="shared" si="91"/>
        <v>2.0612799980158419E-3</v>
      </c>
      <c r="AT497">
        <f t="shared" si="92"/>
        <v>2.0612800000394515E-3</v>
      </c>
      <c r="AV497">
        <f t="shared" si="93"/>
        <v>2.0612799981205689E-3</v>
      </c>
      <c r="AW497">
        <f t="shared" si="94"/>
        <v>3.2552649741189081E-12</v>
      </c>
      <c r="AX497">
        <f t="shared" si="95"/>
        <v>2.0612799998896282E-3</v>
      </c>
      <c r="AY497">
        <f t="shared" si="96"/>
        <v>1.8035481592404201E-12</v>
      </c>
      <c r="AZ497" t="s">
        <v>1243</v>
      </c>
      <c r="BA497" t="s">
        <v>6235</v>
      </c>
      <c r="BB497">
        <f>SUMPRODUCT((Model_rxn!A$2:A$1901=AG497)*(Model_rxn!V$2:V$1901))</f>
        <v>1</v>
      </c>
      <c r="BC497">
        <v>0</v>
      </c>
      <c r="BD497">
        <v>0</v>
      </c>
    </row>
    <row r="498" spans="1:57">
      <c r="A498" s="1" t="s">
        <v>505</v>
      </c>
      <c r="B498" s="1">
        <v>0.34495241182518299</v>
      </c>
      <c r="C498" s="1">
        <v>0.18472457903259501</v>
      </c>
      <c r="D498" s="1">
        <v>0.115528816810532</v>
      </c>
      <c r="E498" s="1">
        <v>0.31035482280738502</v>
      </c>
      <c r="F498" s="1">
        <v>0.437588401697312</v>
      </c>
      <c r="G498" s="1">
        <v>0.33612806388396299</v>
      </c>
      <c r="H498" s="1"/>
      <c r="I498" s="1">
        <v>0.21109850636036628</v>
      </c>
      <c r="J498" s="1">
        <v>0.17724303677819991</v>
      </c>
      <c r="K498" s="1">
        <v>0.14179135307052351</v>
      </c>
      <c r="L498" s="1">
        <v>0.10847753435965141</v>
      </c>
      <c r="M498" s="1">
        <v>0.27270177523298139</v>
      </c>
      <c r="N498" s="1">
        <v>0.1038820564938651</v>
      </c>
      <c r="O498" s="1"/>
      <c r="P498" s="1">
        <v>0.17671096540302988</v>
      </c>
      <c r="Q498" s="1">
        <v>3.465664004554779E-2</v>
      </c>
      <c r="R498" s="1">
        <v>0.16168712202883265</v>
      </c>
      <c r="S498" s="1">
        <v>9.6168963411964611E-2</v>
      </c>
      <c r="T498" s="1">
        <f t="shared" si="85"/>
        <v>1.0929192330575228</v>
      </c>
      <c r="U498" s="1">
        <f t="shared" si="86"/>
        <v>0.81844508043064612</v>
      </c>
      <c r="V498" s="1" t="s">
        <v>1137</v>
      </c>
      <c r="W498" s="1" t="s">
        <v>7517</v>
      </c>
      <c r="X498" s="1">
        <f>SUMPRODUCT((Model_rxn!A$2:A$1901=Normalized_Fluxes!A498)*(Model_rxn!T$2:T$1901))</f>
        <v>0</v>
      </c>
      <c r="Y498" s="1">
        <f>SUMPRODUCT((Model_rxn!A$2:A$1901=Normalized_Fluxes!A498)*(Model_rxn!D$2:D$1901))</f>
        <v>1</v>
      </c>
      <c r="Z498" s="1">
        <f>SUMPRODUCT((Model_rxn!A$2:A$1901=Normalized_Fluxes!A498)*(Model_rxn!U$2:U$1901))</f>
        <v>0</v>
      </c>
      <c r="AA498" s="1">
        <f>SUMPRODUCT((Model_rxn!A$2:A$1901=Normalized_Fluxes!A498)*(Model_rxn!S$2:S$1901))</f>
        <v>0</v>
      </c>
      <c r="AB498" s="1">
        <f>SUMPRODUCT((Model_rxn!A$2:A$1901=Normalized_Fluxes!A498)*(Model_rxn!V$2:V$1901))</f>
        <v>1</v>
      </c>
      <c r="AC498" s="1">
        <f>SUMPRODUCT((Model_rxn!A$2:A$1901=Normalized_Fluxes!A498)*(Model_rxn!Z$2:Z$1901))</f>
        <v>0</v>
      </c>
      <c r="AD498" s="1">
        <f>SUMPRODUCT((Model_rxn!A$2:A$1901=Normalized_Fluxes!A498)*(Model_rxn!AA$2:AA$1901))</f>
        <v>0</v>
      </c>
      <c r="AE498" s="1"/>
      <c r="AF498" s="75"/>
      <c r="AG498" s="1" t="s">
        <v>535</v>
      </c>
      <c r="AH498" s="1">
        <v>0</v>
      </c>
      <c r="AI498" s="1">
        <v>0</v>
      </c>
      <c r="AJ498" s="1">
        <v>0</v>
      </c>
      <c r="AK498" s="1">
        <v>0</v>
      </c>
      <c r="AL498" s="1">
        <v>0</v>
      </c>
      <c r="AM498" s="1">
        <v>0</v>
      </c>
      <c r="AN498" s="1"/>
      <c r="AO498">
        <f t="shared" si="87"/>
        <v>0</v>
      </c>
      <c r="AP498">
        <f t="shared" si="88"/>
        <v>0</v>
      </c>
      <c r="AQ498">
        <f t="shared" si="89"/>
        <v>0</v>
      </c>
      <c r="AR498">
        <f t="shared" si="90"/>
        <v>0</v>
      </c>
      <c r="AS498">
        <f t="shared" si="91"/>
        <v>0</v>
      </c>
      <c r="AT498">
        <f t="shared" si="92"/>
        <v>0</v>
      </c>
      <c r="AV498">
        <f t="shared" si="93"/>
        <v>0</v>
      </c>
      <c r="AW498">
        <f t="shared" si="94"/>
        <v>0</v>
      </c>
      <c r="AX498">
        <f t="shared" si="95"/>
        <v>0</v>
      </c>
      <c r="AY498">
        <f t="shared" si="96"/>
        <v>0</v>
      </c>
      <c r="AZ498" t="s">
        <v>7304</v>
      </c>
      <c r="BA498" t="s">
        <v>7464</v>
      </c>
      <c r="BB498">
        <f>SUMPRODUCT((Model_rxn!A$2:A$1901=AG498)*(Model_rxn!V$2:V$1901))</f>
        <v>1</v>
      </c>
      <c r="BC498">
        <v>0</v>
      </c>
      <c r="BD498">
        <v>0</v>
      </c>
    </row>
    <row r="499" spans="1:57">
      <c r="A499" s="1" t="s">
        <v>506</v>
      </c>
      <c r="B499" s="1">
        <v>0</v>
      </c>
      <c r="C499" s="1">
        <v>7.6454808295238702E-3</v>
      </c>
      <c r="D499" s="1">
        <v>0</v>
      </c>
      <c r="E499" s="1">
        <v>0.41390728476108002</v>
      </c>
      <c r="F499" s="1">
        <v>0</v>
      </c>
      <c r="G499" s="1">
        <v>0.23636747896671201</v>
      </c>
      <c r="H499" s="1"/>
      <c r="I499" s="1">
        <v>0</v>
      </c>
      <c r="J499" s="1">
        <v>7.3358307105153026E-3</v>
      </c>
      <c r="K499" s="1">
        <v>0</v>
      </c>
      <c r="L499" s="1">
        <v>0.14467196384522132</v>
      </c>
      <c r="M499" s="1">
        <v>0</v>
      </c>
      <c r="N499" s="1">
        <v>7.3050549601859527E-2</v>
      </c>
      <c r="O499" s="1"/>
      <c r="P499" s="1">
        <v>2.4452769035051007E-3</v>
      </c>
      <c r="Q499" s="1">
        <v>4.235343835445533E-3</v>
      </c>
      <c r="R499" s="1">
        <v>7.257417114902695E-2</v>
      </c>
      <c r="S499" s="1">
        <v>7.2337158383717279E-2</v>
      </c>
      <c r="T499" s="1">
        <f t="shared" si="85"/>
        <v>3.3693487156523816E-2</v>
      </c>
      <c r="U499" s="1">
        <f t="shared" si="86"/>
        <v>0.23482627059791003</v>
      </c>
      <c r="V499" s="1" t="s">
        <v>7304</v>
      </c>
      <c r="W499" s="1" t="s">
        <v>7332</v>
      </c>
      <c r="X499" s="1">
        <f>SUMPRODUCT((Model_rxn!A$2:A$1901=Normalized_Fluxes!A499)*(Model_rxn!T$2:T$1901))</f>
        <v>0</v>
      </c>
      <c r="Y499" s="1">
        <f>SUMPRODUCT((Model_rxn!A$2:A$1901=Normalized_Fluxes!A499)*(Model_rxn!D$2:D$1901))</f>
        <v>1</v>
      </c>
      <c r="Z499" s="1">
        <f>SUMPRODUCT((Model_rxn!A$2:A$1901=Normalized_Fluxes!A499)*(Model_rxn!U$2:U$1901))</f>
        <v>0</v>
      </c>
      <c r="AA499" s="1">
        <f>SUMPRODUCT((Model_rxn!A$2:A$1901=Normalized_Fluxes!A499)*(Model_rxn!S$2:S$1901))</f>
        <v>0</v>
      </c>
      <c r="AB499" s="1">
        <f>SUMPRODUCT((Model_rxn!A$2:A$1901=Normalized_Fluxes!A499)*(Model_rxn!V$2:V$1901))</f>
        <v>1</v>
      </c>
      <c r="AC499" s="1">
        <f>SUMPRODUCT((Model_rxn!A$2:A$1901=Normalized_Fluxes!A499)*(Model_rxn!Z$2:Z$1901))</f>
        <v>0</v>
      </c>
      <c r="AD499" s="1">
        <f>SUMPRODUCT((Model_rxn!A$2:A$1901=Normalized_Fluxes!A499)*(Model_rxn!AA$2:AA$1901))</f>
        <v>0</v>
      </c>
      <c r="AE499" s="1"/>
      <c r="AF499" s="75"/>
      <c r="AG499" s="1" t="s">
        <v>536</v>
      </c>
      <c r="AH499" s="1">
        <v>5.2580184783437199E-2</v>
      </c>
      <c r="AI499" s="1">
        <v>4.7515970640233697E-2</v>
      </c>
      <c r="AJ499" s="1">
        <v>7.6560993591556298E-2</v>
      </c>
      <c r="AK499" s="1">
        <v>8.8736393750877995E-2</v>
      </c>
      <c r="AL499" s="1">
        <v>0.119274809156195</v>
      </c>
      <c r="AM499" s="1">
        <v>0.14068894952652</v>
      </c>
      <c r="AN499" s="1"/>
      <c r="AO499">
        <f t="shared" si="87"/>
        <v>0.10796562282162377</v>
      </c>
      <c r="AP499">
        <f t="shared" si="88"/>
        <v>0.14463165095432043</v>
      </c>
      <c r="AQ499">
        <f t="shared" si="89"/>
        <v>0.19851694396821848</v>
      </c>
      <c r="AR499">
        <f t="shared" si="90"/>
        <v>4.7777437715494475E-2</v>
      </c>
      <c r="AS499">
        <f t="shared" si="91"/>
        <v>6.7799432100731985E-2</v>
      </c>
      <c r="AT499">
        <f t="shared" si="92"/>
        <v>7.4878571158322582E-2</v>
      </c>
      <c r="AV499">
        <f t="shared" si="93"/>
        <v>0.1503714059147209</v>
      </c>
      <c r="AW499">
        <f t="shared" si="94"/>
        <v>4.5547711584694416E-2</v>
      </c>
      <c r="AX499">
        <f t="shared" si="95"/>
        <v>6.3485146991516347E-2</v>
      </c>
      <c r="AY499">
        <f t="shared" si="96"/>
        <v>1.4056231730951057E-2</v>
      </c>
      <c r="AZ499" t="s">
        <v>1552</v>
      </c>
      <c r="BA499" t="s">
        <v>2156</v>
      </c>
      <c r="BB499">
        <f>SUMPRODUCT((Model_rxn!A$2:A$1901=AG499)*(Model_rxn!V$2:V$1901))</f>
        <v>0</v>
      </c>
      <c r="BC499">
        <v>0</v>
      </c>
      <c r="BD499">
        <v>1</v>
      </c>
    </row>
    <row r="500" spans="1:57">
      <c r="A500" s="1" t="s">
        <v>507</v>
      </c>
      <c r="B500" s="1">
        <v>1.6762420073508801E-4</v>
      </c>
      <c r="C500" s="1">
        <v>1.06909967588042E-4</v>
      </c>
      <c r="D500" s="1">
        <v>8.3580174473192495E-5</v>
      </c>
      <c r="E500" s="1">
        <v>2.93481944547433E-4</v>
      </c>
      <c r="F500" s="1">
        <v>1.64604055869312E-4</v>
      </c>
      <c r="G500" s="1">
        <v>3.31915038621258E-4</v>
      </c>
      <c r="H500" s="1"/>
      <c r="I500" s="1">
        <v>1.0258000000000005E-4</v>
      </c>
      <c r="J500" s="1">
        <v>1.0257999999999941E-4</v>
      </c>
      <c r="K500" s="1">
        <v>1.0258000000000019E-4</v>
      </c>
      <c r="L500" s="1">
        <v>1.0257999999999974E-4</v>
      </c>
      <c r="M500" s="1">
        <v>1.0257999999999992E-4</v>
      </c>
      <c r="N500" s="1">
        <v>1.0258000000000005E-4</v>
      </c>
      <c r="O500" s="1"/>
      <c r="P500" s="1">
        <v>1.0257999999999989E-4</v>
      </c>
      <c r="Q500" s="1">
        <v>4.1251808976184027E-19</v>
      </c>
      <c r="R500" s="1">
        <v>1.025799999999999E-4</v>
      </c>
      <c r="S500" s="1">
        <v>1.5629536774333929E-19</v>
      </c>
      <c r="T500" s="1">
        <f t="shared" si="85"/>
        <v>0.99999999999999989</v>
      </c>
      <c r="U500" s="1">
        <f t="shared" si="86"/>
        <v>0.96143178501554805</v>
      </c>
      <c r="V500" s="1" t="s">
        <v>1500</v>
      </c>
      <c r="W500" s="1" t="s">
        <v>6475</v>
      </c>
      <c r="X500" s="1">
        <f>SUMPRODUCT((Model_rxn!A$2:A$1901=Normalized_Fluxes!A500)*(Model_rxn!T$2:T$1901))</f>
        <v>0</v>
      </c>
      <c r="Y500" s="1">
        <f>SUMPRODUCT((Model_rxn!A$2:A$1901=Normalized_Fluxes!A500)*(Model_rxn!D$2:D$1901))</f>
        <v>0</v>
      </c>
      <c r="Z500" s="1">
        <f>SUMPRODUCT((Model_rxn!A$2:A$1901=Normalized_Fluxes!A500)*(Model_rxn!U$2:U$1901))</f>
        <v>0</v>
      </c>
      <c r="AA500" s="1">
        <f>SUMPRODUCT((Model_rxn!A$2:A$1901=Normalized_Fluxes!A500)*(Model_rxn!S$2:S$1901))</f>
        <v>0</v>
      </c>
      <c r="AB500" s="1">
        <f>SUMPRODUCT((Model_rxn!A$2:A$1901=Normalized_Fluxes!A500)*(Model_rxn!V$2:V$1901))</f>
        <v>1</v>
      </c>
      <c r="AC500" s="1">
        <f>SUMPRODUCT((Model_rxn!A$2:A$1901=Normalized_Fluxes!A500)*(Model_rxn!Z$2:Z$1901))</f>
        <v>0</v>
      </c>
      <c r="AD500" s="1">
        <f>SUMPRODUCT((Model_rxn!A$2:A$1901=Normalized_Fluxes!A500)*(Model_rxn!AA$2:AA$1901))</f>
        <v>0</v>
      </c>
      <c r="AE500" s="1"/>
      <c r="AF500" s="75"/>
      <c r="AG500" s="1" t="s">
        <v>537</v>
      </c>
      <c r="AH500" s="1">
        <v>1.0038610489573299E-3</v>
      </c>
      <c r="AI500" s="1">
        <v>6.7719422804657305E-4</v>
      </c>
      <c r="AJ500" s="1">
        <v>7.9496309626847495E-4</v>
      </c>
      <c r="AK500" s="1">
        <v>3.8283876783680101E-3</v>
      </c>
      <c r="AL500" s="1">
        <v>3.6262660432839701E-3</v>
      </c>
      <c r="AM500" s="1">
        <v>3.8729280349798501E-3</v>
      </c>
      <c r="AN500" s="1"/>
      <c r="AO500">
        <f t="shared" si="87"/>
        <v>2.0612800016478307E-3</v>
      </c>
      <c r="AP500">
        <f t="shared" si="88"/>
        <v>2.061279984380231E-3</v>
      </c>
      <c r="AQ500">
        <f t="shared" si="89"/>
        <v>2.0612799943617128E-3</v>
      </c>
      <c r="AR500">
        <f t="shared" si="90"/>
        <v>2.0612800016135916E-3</v>
      </c>
      <c r="AS500">
        <f t="shared" si="91"/>
        <v>2.0612799980158419E-3</v>
      </c>
      <c r="AT500">
        <f t="shared" si="92"/>
        <v>2.0612799970024368E-3</v>
      </c>
      <c r="AV500">
        <f t="shared" si="93"/>
        <v>2.0612799934632583E-3</v>
      </c>
      <c r="AW500">
        <f t="shared" si="94"/>
        <v>8.6687897189891621E-12</v>
      </c>
      <c r="AX500">
        <f t="shared" si="95"/>
        <v>2.0612799988772904E-3</v>
      </c>
      <c r="AY500">
        <f t="shared" si="96"/>
        <v>2.4232739943272777E-12</v>
      </c>
      <c r="AZ500" t="s">
        <v>1243</v>
      </c>
      <c r="BA500" t="s">
        <v>6360</v>
      </c>
      <c r="BB500">
        <f>SUMPRODUCT((Model_rxn!A$2:A$1901=AG500)*(Model_rxn!V$2:V$1901))</f>
        <v>1</v>
      </c>
      <c r="BC500">
        <v>0</v>
      </c>
      <c r="BD500">
        <v>0</v>
      </c>
    </row>
    <row r="501" spans="1:57">
      <c r="A501" s="1" t="s">
        <v>508</v>
      </c>
      <c r="B501" s="1">
        <v>2.1114031342656299</v>
      </c>
      <c r="C501" s="1">
        <v>1.4255537796584901</v>
      </c>
      <c r="D501" s="1">
        <v>1.2289650361844899</v>
      </c>
      <c r="E501" s="1">
        <v>0.99880229459888303</v>
      </c>
      <c r="F501" s="1">
        <v>1.2567897153012899</v>
      </c>
      <c r="G501" s="1">
        <v>0.59696195349388703</v>
      </c>
      <c r="H501" s="1"/>
      <c r="I501" s="1">
        <v>1.2921030051935161</v>
      </c>
      <c r="J501" s="1">
        <v>1.3678173328126932</v>
      </c>
      <c r="K501" s="1">
        <v>1.5083389596445507</v>
      </c>
      <c r="L501" s="1">
        <v>0.34910883372382001</v>
      </c>
      <c r="M501" s="1">
        <v>0.78322182472808521</v>
      </c>
      <c r="N501" s="1">
        <v>0.1844940724703909</v>
      </c>
      <c r="O501" s="1"/>
      <c r="P501" s="1">
        <v>1.3894197658835867</v>
      </c>
      <c r="Q501" s="1">
        <v>0.10972463640985237</v>
      </c>
      <c r="R501" s="1">
        <v>0.43894157697409875</v>
      </c>
      <c r="S501" s="1">
        <v>0.30930756804641968</v>
      </c>
      <c r="T501" s="1">
        <f t="shared" si="85"/>
        <v>3.1653865543148907</v>
      </c>
      <c r="U501" s="1">
        <f t="shared" si="86"/>
        <v>2.3369362812008888E-2</v>
      </c>
      <c r="V501" s="1" t="s">
        <v>1552</v>
      </c>
      <c r="W501" s="1" t="s">
        <v>2156</v>
      </c>
      <c r="X501" s="1">
        <f>SUMPRODUCT((Model_rxn!A$2:A$1901=Normalized_Fluxes!A501)*(Model_rxn!T$2:T$1901))</f>
        <v>0</v>
      </c>
      <c r="Y501" s="1">
        <f>SUMPRODUCT((Model_rxn!A$2:A$1901=Normalized_Fluxes!A501)*(Model_rxn!D$2:D$1901))</f>
        <v>1</v>
      </c>
      <c r="Z501" s="1">
        <f>SUMPRODUCT((Model_rxn!A$2:A$1901=Normalized_Fluxes!A501)*(Model_rxn!U$2:U$1901))</f>
        <v>1</v>
      </c>
      <c r="AA501" s="1">
        <f>SUMPRODUCT((Model_rxn!A$2:A$1901=Normalized_Fluxes!A501)*(Model_rxn!S$2:S$1901))</f>
        <v>1</v>
      </c>
      <c r="AB501" s="1">
        <f>SUMPRODUCT((Model_rxn!A$2:A$1901=Normalized_Fluxes!A501)*(Model_rxn!V$2:V$1901))</f>
        <v>0</v>
      </c>
      <c r="AC501" s="1">
        <f>SUMPRODUCT((Model_rxn!A$2:A$1901=Normalized_Fluxes!A501)*(Model_rxn!Z$2:Z$1901))</f>
        <v>0</v>
      </c>
      <c r="AD501" s="1">
        <f>SUMPRODUCT((Model_rxn!A$2:A$1901=Normalized_Fluxes!A501)*(Model_rxn!AA$2:AA$1901))</f>
        <v>0</v>
      </c>
      <c r="AE501" s="1"/>
      <c r="AF501" s="75"/>
      <c r="AG501" s="1" t="s">
        <v>538</v>
      </c>
      <c r="AH501" s="1">
        <v>0</v>
      </c>
      <c r="AI501" s="1">
        <v>0</v>
      </c>
      <c r="AJ501" s="1">
        <v>0</v>
      </c>
      <c r="AK501" s="1">
        <v>0</v>
      </c>
      <c r="AL501" s="1">
        <v>0</v>
      </c>
      <c r="AM501" s="1">
        <v>0</v>
      </c>
      <c r="AN501" s="1"/>
      <c r="AO501">
        <f t="shared" si="87"/>
        <v>0</v>
      </c>
      <c r="AP501">
        <f t="shared" si="88"/>
        <v>0</v>
      </c>
      <c r="AQ501">
        <f t="shared" si="89"/>
        <v>0</v>
      </c>
      <c r="AR501">
        <f t="shared" si="90"/>
        <v>0</v>
      </c>
      <c r="AS501">
        <f t="shared" si="91"/>
        <v>0</v>
      </c>
      <c r="AT501">
        <f t="shared" si="92"/>
        <v>0</v>
      </c>
      <c r="AV501">
        <f t="shared" si="93"/>
        <v>0</v>
      </c>
      <c r="AW501">
        <f t="shared" si="94"/>
        <v>0</v>
      </c>
      <c r="AX501">
        <f t="shared" si="95"/>
        <v>0</v>
      </c>
      <c r="AY501">
        <f t="shared" si="96"/>
        <v>0</v>
      </c>
      <c r="AZ501" t="s">
        <v>1548</v>
      </c>
      <c r="BA501" t="s">
        <v>6993</v>
      </c>
      <c r="BB501">
        <f>SUMPRODUCT((Model_rxn!A$2:A$1901=AG501)*(Model_rxn!V$2:V$1901))</f>
        <v>1</v>
      </c>
      <c r="BC501">
        <v>1</v>
      </c>
      <c r="BD501">
        <v>0</v>
      </c>
    </row>
    <row r="502" spans="1:57">
      <c r="A502" s="1" t="s">
        <v>539</v>
      </c>
      <c r="B502" s="1">
        <v>1.07468519322622</v>
      </c>
      <c r="C502" s="1">
        <v>0.73825148179508804</v>
      </c>
      <c r="D502" s="1">
        <v>0.43377801028860402</v>
      </c>
      <c r="E502" s="1">
        <v>0.88472682119205204</v>
      </c>
      <c r="F502" s="1">
        <v>0.53041018387552996</v>
      </c>
      <c r="G502" s="1">
        <v>0.58560477001703504</v>
      </c>
      <c r="H502" s="1"/>
      <c r="I502" s="1">
        <v>0.65766880103052694</v>
      </c>
      <c r="J502" s="1">
        <v>0.70835151025721732</v>
      </c>
      <c r="K502" s="1">
        <v>0.53238640115159164</v>
      </c>
      <c r="L502" s="1">
        <v>0.30923632272448864</v>
      </c>
      <c r="M502" s="1">
        <v>0.33054760634300789</v>
      </c>
      <c r="N502" s="1">
        <v>0.18098407820832055</v>
      </c>
      <c r="O502" s="1"/>
      <c r="P502" s="1">
        <v>0.63280223747977871</v>
      </c>
      <c r="Q502" s="1">
        <v>9.057974052047231E-2</v>
      </c>
      <c r="R502" s="1">
        <v>0.27358933575860567</v>
      </c>
      <c r="S502" s="1">
        <v>8.0903294103721449E-2</v>
      </c>
      <c r="T502" s="1">
        <f t="shared" si="85"/>
        <v>2.3129638285247895</v>
      </c>
      <c r="U502" s="1">
        <f t="shared" si="86"/>
        <v>7.1083965954539105E-3</v>
      </c>
      <c r="V502" s="1" t="s">
        <v>1137</v>
      </c>
      <c r="W502" s="1" t="s">
        <v>1706</v>
      </c>
      <c r="X502" s="1">
        <f>SUMPRODUCT((Model_rxn!A$2:A$1901=Normalized_Fluxes!A502)*(Model_rxn!T$2:T$1901))</f>
        <v>0</v>
      </c>
      <c r="Y502" s="1">
        <f>SUMPRODUCT((Model_rxn!A$2:A$1901=Normalized_Fluxes!A502)*(Model_rxn!D$2:D$1901))</f>
        <v>0</v>
      </c>
      <c r="Z502" s="1">
        <f>SUMPRODUCT((Model_rxn!A$2:A$1901=Normalized_Fluxes!A502)*(Model_rxn!U$2:U$1901))</f>
        <v>0</v>
      </c>
      <c r="AA502" s="1">
        <f>SUMPRODUCT((Model_rxn!A$2:A$1901=Normalized_Fluxes!A502)*(Model_rxn!S$2:S$1901))</f>
        <v>0</v>
      </c>
      <c r="AB502" s="1">
        <f>SUMPRODUCT((Model_rxn!A$2:A$1901=Normalized_Fluxes!A502)*(Model_rxn!V$2:V$1901))</f>
        <v>0</v>
      </c>
      <c r="AC502" s="1">
        <f>SUMPRODUCT((Model_rxn!A$2:A$1901=Normalized_Fluxes!A502)*(Model_rxn!Z$2:Z$1901))</f>
        <v>0</v>
      </c>
      <c r="AD502" s="1">
        <f>SUMPRODUCT((Model_rxn!A$2:A$1901=Normalized_Fluxes!A502)*(Model_rxn!AA$2:AA$1901))</f>
        <v>0</v>
      </c>
      <c r="AE502" s="1"/>
      <c r="AF502" s="75"/>
      <c r="AG502" s="1" t="s">
        <v>540</v>
      </c>
      <c r="AH502" s="1">
        <v>0</v>
      </c>
      <c r="AI502" s="1">
        <v>0</v>
      </c>
      <c r="AJ502" s="1">
        <v>0</v>
      </c>
      <c r="AK502" s="1">
        <v>0</v>
      </c>
      <c r="AL502" s="1">
        <v>0</v>
      </c>
      <c r="AM502" s="1">
        <v>0</v>
      </c>
      <c r="AN502" s="1"/>
      <c r="AO502">
        <f t="shared" si="87"/>
        <v>0</v>
      </c>
      <c r="AP502">
        <f t="shared" si="88"/>
        <v>0</v>
      </c>
      <c r="AQ502">
        <f t="shared" si="89"/>
        <v>0</v>
      </c>
      <c r="AR502">
        <f t="shared" si="90"/>
        <v>0</v>
      </c>
      <c r="AS502">
        <f t="shared" si="91"/>
        <v>0</v>
      </c>
      <c r="AT502">
        <f t="shared" si="92"/>
        <v>0</v>
      </c>
      <c r="AV502">
        <f t="shared" si="93"/>
        <v>0</v>
      </c>
      <c r="AW502">
        <f t="shared" si="94"/>
        <v>0</v>
      </c>
      <c r="AX502">
        <f t="shared" si="95"/>
        <v>0</v>
      </c>
      <c r="AY502">
        <f t="shared" si="96"/>
        <v>0</v>
      </c>
      <c r="AZ502" t="s">
        <v>1552</v>
      </c>
      <c r="BA502" t="s">
        <v>2678</v>
      </c>
      <c r="BB502">
        <f>SUMPRODUCT((Model_rxn!A$2:A$1901=AG502)*(Model_rxn!V$2:V$1901))</f>
        <v>0</v>
      </c>
      <c r="BC502">
        <v>0</v>
      </c>
      <c r="BD502">
        <v>1</v>
      </c>
      <c r="BE502">
        <v>1</v>
      </c>
    </row>
    <row r="503" spans="1:57">
      <c r="A503" s="1" t="s">
        <v>509</v>
      </c>
      <c r="B503" s="1">
        <v>0</v>
      </c>
      <c r="C503" s="1">
        <v>0</v>
      </c>
      <c r="D503" s="1">
        <v>0</v>
      </c>
      <c r="E503" s="1">
        <v>0</v>
      </c>
      <c r="F503" s="1">
        <v>0</v>
      </c>
      <c r="G503" s="1">
        <v>0</v>
      </c>
      <c r="H503" s="1"/>
      <c r="I503" s="1">
        <v>0</v>
      </c>
      <c r="J503" s="1">
        <v>0</v>
      </c>
      <c r="K503" s="1">
        <v>0</v>
      </c>
      <c r="L503" s="1">
        <v>0</v>
      </c>
      <c r="M503" s="1">
        <v>0</v>
      </c>
      <c r="N503" s="1">
        <v>0</v>
      </c>
      <c r="O503" s="1"/>
      <c r="P503" s="1">
        <v>0</v>
      </c>
      <c r="Q503" s="1">
        <v>0</v>
      </c>
      <c r="R503" s="1">
        <v>0</v>
      </c>
      <c r="S503" s="1">
        <v>0</v>
      </c>
      <c r="T503" s="1" t="str">
        <f t="shared" si="85"/>
        <v>NA</v>
      </c>
      <c r="U503" s="1" t="str">
        <f t="shared" si="86"/>
        <v>NA</v>
      </c>
      <c r="V503" s="1" t="s">
        <v>7304</v>
      </c>
      <c r="W503" s="1" t="s">
        <v>7332</v>
      </c>
      <c r="X503" s="1">
        <f>SUMPRODUCT((Model_rxn!A$2:A$1901=Normalized_Fluxes!A503)*(Model_rxn!T$2:T$1901))</f>
        <v>0</v>
      </c>
      <c r="Y503" s="1">
        <f>SUMPRODUCT((Model_rxn!A$2:A$1901=Normalized_Fluxes!A503)*(Model_rxn!D$2:D$1901))</f>
        <v>1</v>
      </c>
      <c r="Z503" s="1">
        <f>SUMPRODUCT((Model_rxn!A$2:A$1901=Normalized_Fluxes!A503)*(Model_rxn!U$2:U$1901))</f>
        <v>0</v>
      </c>
      <c r="AA503" s="1">
        <f>SUMPRODUCT((Model_rxn!A$2:A$1901=Normalized_Fluxes!A503)*(Model_rxn!S$2:S$1901))</f>
        <v>0</v>
      </c>
      <c r="AB503" s="1">
        <f>SUMPRODUCT((Model_rxn!A$2:A$1901=Normalized_Fluxes!A503)*(Model_rxn!V$2:V$1901))</f>
        <v>1</v>
      </c>
      <c r="AC503" s="1">
        <f>SUMPRODUCT((Model_rxn!A$2:A$1901=Normalized_Fluxes!A503)*(Model_rxn!Z$2:Z$1901))</f>
        <v>0</v>
      </c>
      <c r="AD503" s="1">
        <f>SUMPRODUCT((Model_rxn!A$2:A$1901=Normalized_Fluxes!A503)*(Model_rxn!AA$2:AA$1901))</f>
        <v>0</v>
      </c>
      <c r="AE503" s="1"/>
      <c r="AF503" s="75"/>
      <c r="AG503" s="1" t="s">
        <v>541</v>
      </c>
      <c r="AH503" s="1">
        <v>7.1313640555095801E-4</v>
      </c>
      <c r="AI503" s="1">
        <v>4.8107440984603201E-4</v>
      </c>
      <c r="AJ503" s="1">
        <v>5.6473665116432595E-4</v>
      </c>
      <c r="AK503" s="1">
        <v>2.7196618803847199E-3</v>
      </c>
      <c r="AL503" s="1">
        <v>2.5760759807560902E-3</v>
      </c>
      <c r="AM503" s="1">
        <v>2.7513030682046599E-3</v>
      </c>
      <c r="AN503" s="1"/>
      <c r="AO503">
        <f t="shared" si="87"/>
        <v>1.4643200000000094E-3</v>
      </c>
      <c r="AP503">
        <f t="shared" si="88"/>
        <v>1.4643199999999999E-3</v>
      </c>
      <c r="AQ503">
        <f t="shared" si="89"/>
        <v>1.4643200000000014E-3</v>
      </c>
      <c r="AR503">
        <f t="shared" si="90"/>
        <v>1.4643199999999986E-3</v>
      </c>
      <c r="AS503">
        <f t="shared" si="91"/>
        <v>1.464319999999997E-3</v>
      </c>
      <c r="AT503">
        <f t="shared" si="92"/>
        <v>1.4643200000000009E-3</v>
      </c>
      <c r="AV503">
        <f t="shared" si="93"/>
        <v>1.4643200000000035E-3</v>
      </c>
      <c r="AW503">
        <f t="shared" si="94"/>
        <v>5.1267976051709266E-18</v>
      </c>
      <c r="AX503">
        <f t="shared" si="95"/>
        <v>1.4643199999999988E-3</v>
      </c>
      <c r="AY503">
        <f t="shared" si="96"/>
        <v>1.9695510548634043E-18</v>
      </c>
      <c r="AZ503" t="s">
        <v>1243</v>
      </c>
      <c r="BA503" t="s">
        <v>6360</v>
      </c>
      <c r="BB503">
        <f>SUMPRODUCT((Model_rxn!A$2:A$1901=AG503)*(Model_rxn!V$2:V$1901))</f>
        <v>1</v>
      </c>
      <c r="BC503">
        <v>0</v>
      </c>
      <c r="BD503">
        <v>0</v>
      </c>
    </row>
    <row r="504" spans="1:57">
      <c r="A504" s="1" t="s">
        <v>510</v>
      </c>
      <c r="B504" s="1">
        <v>0</v>
      </c>
      <c r="C504" s="1">
        <v>0</v>
      </c>
      <c r="D504" s="1">
        <v>0</v>
      </c>
      <c r="E504" s="1">
        <v>0</v>
      </c>
      <c r="F504" s="1">
        <v>0</v>
      </c>
      <c r="G504" s="1">
        <v>0</v>
      </c>
      <c r="H504" s="1"/>
      <c r="I504" s="1">
        <v>0</v>
      </c>
      <c r="J504" s="1">
        <v>0</v>
      </c>
      <c r="K504" s="1">
        <v>0</v>
      </c>
      <c r="L504" s="1">
        <v>0</v>
      </c>
      <c r="M504" s="1">
        <v>0</v>
      </c>
      <c r="N504" s="1">
        <v>0</v>
      </c>
      <c r="O504" s="1"/>
      <c r="P504" s="1">
        <v>0</v>
      </c>
      <c r="Q504" s="1">
        <v>0</v>
      </c>
      <c r="R504" s="1">
        <v>0</v>
      </c>
      <c r="S504" s="1">
        <v>0</v>
      </c>
      <c r="T504" s="1" t="str">
        <f t="shared" si="85"/>
        <v>NA</v>
      </c>
      <c r="U504" s="1" t="str">
        <f t="shared" si="86"/>
        <v>NA</v>
      </c>
      <c r="V504" s="1" t="s">
        <v>1137</v>
      </c>
      <c r="W504" s="1" t="s">
        <v>3875</v>
      </c>
      <c r="X504" s="1">
        <f>SUMPRODUCT((Model_rxn!A$2:A$1901=Normalized_Fluxes!A504)*(Model_rxn!T$2:T$1901))</f>
        <v>0</v>
      </c>
      <c r="Y504" s="1">
        <f>SUMPRODUCT((Model_rxn!A$2:A$1901=Normalized_Fluxes!A504)*(Model_rxn!D$2:D$1901))</f>
        <v>0</v>
      </c>
      <c r="Z504" s="1">
        <f>SUMPRODUCT((Model_rxn!A$2:A$1901=Normalized_Fluxes!A504)*(Model_rxn!U$2:U$1901))</f>
        <v>0</v>
      </c>
      <c r="AA504" s="1">
        <f>SUMPRODUCT((Model_rxn!A$2:A$1901=Normalized_Fluxes!A504)*(Model_rxn!S$2:S$1901))</f>
        <v>0</v>
      </c>
      <c r="AB504" s="1">
        <f>SUMPRODUCT((Model_rxn!A$2:A$1901=Normalized_Fluxes!A504)*(Model_rxn!V$2:V$1901))</f>
        <v>1</v>
      </c>
      <c r="AC504" s="1">
        <f>SUMPRODUCT((Model_rxn!A$2:A$1901=Normalized_Fluxes!A504)*(Model_rxn!Z$2:Z$1901))</f>
        <v>0</v>
      </c>
      <c r="AD504" s="1">
        <f>SUMPRODUCT((Model_rxn!A$2:A$1901=Normalized_Fluxes!A504)*(Model_rxn!AA$2:AA$1901))</f>
        <v>0</v>
      </c>
      <c r="AE504" s="1"/>
      <c r="AF504" s="75"/>
      <c r="AG504" s="1" t="s">
        <v>542</v>
      </c>
      <c r="AH504" s="1">
        <v>0.14355579471157301</v>
      </c>
      <c r="AI504" s="1">
        <v>0.34334925589791898</v>
      </c>
      <c r="AJ504" s="1">
        <v>0.51777747286541798</v>
      </c>
      <c r="AK504" s="1">
        <v>1.75403001047379</v>
      </c>
      <c r="AL504" s="1">
        <v>1.3719039345305599</v>
      </c>
      <c r="AM504" s="1">
        <v>0.67054213614028402</v>
      </c>
      <c r="AN504" s="1"/>
      <c r="AO504">
        <f t="shared" si="87"/>
        <v>0.29477056517630135</v>
      </c>
      <c r="AP504">
        <f t="shared" si="88"/>
        <v>1.0451048156091973</v>
      </c>
      <c r="AQ504">
        <f t="shared" si="89"/>
        <v>1.3425583544172566</v>
      </c>
      <c r="AR504">
        <f t="shared" si="90"/>
        <v>0.94440461274312759</v>
      </c>
      <c r="AS504">
        <f t="shared" si="91"/>
        <v>0.77983195543097372</v>
      </c>
      <c r="AT504">
        <f t="shared" si="92"/>
        <v>0.35688117101314626</v>
      </c>
      <c r="AV504">
        <f t="shared" si="93"/>
        <v>0.89414457840091843</v>
      </c>
      <c r="AW504">
        <f t="shared" si="94"/>
        <v>0.53995977418146335</v>
      </c>
      <c r="AX504">
        <f t="shared" si="95"/>
        <v>0.69370591306241591</v>
      </c>
      <c r="AY504">
        <f t="shared" si="96"/>
        <v>0.30308286000055079</v>
      </c>
      <c r="AZ504" t="s">
        <v>1548</v>
      </c>
      <c r="BA504" t="s">
        <v>7220</v>
      </c>
      <c r="BB504">
        <f>SUMPRODUCT((Model_rxn!A$2:A$1901=AG504)*(Model_rxn!V$2:V$1901))</f>
        <v>1</v>
      </c>
      <c r="BC504">
        <v>1</v>
      </c>
      <c r="BD504">
        <v>0</v>
      </c>
    </row>
    <row r="505" spans="1:57">
      <c r="A505" s="1" t="s">
        <v>511</v>
      </c>
      <c r="B505" s="1">
        <v>0.405268490374873</v>
      </c>
      <c r="C505" s="1">
        <v>0.216977138018628</v>
      </c>
      <c r="D505" s="1">
        <v>0.21361932164966399</v>
      </c>
      <c r="E505" s="1">
        <v>1.02442052980132</v>
      </c>
      <c r="F505" s="1">
        <v>0.89285714285714202</v>
      </c>
      <c r="G505" s="1">
        <v>1.48840824493837E-2</v>
      </c>
      <c r="H505" s="1"/>
      <c r="I505" s="1">
        <v>0.2480097835536007</v>
      </c>
      <c r="J505" s="1">
        <v>0.20818933276376994</v>
      </c>
      <c r="K505" s="1">
        <v>0.26218023775304478</v>
      </c>
      <c r="L505" s="1">
        <v>0.35806311052309092</v>
      </c>
      <c r="M505" s="1">
        <v>0.55642180401072994</v>
      </c>
      <c r="N505" s="1">
        <v>4.5999999999999817E-3</v>
      </c>
      <c r="O505" s="1"/>
      <c r="P505" s="1">
        <v>0.23945978469013848</v>
      </c>
      <c r="Q505" s="1">
        <v>2.7992522498233873E-2</v>
      </c>
      <c r="R505" s="1">
        <v>0.30636163817794027</v>
      </c>
      <c r="S505" s="1">
        <v>0.27952031684191836</v>
      </c>
      <c r="T505" s="1">
        <f t="shared" si="85"/>
        <v>0.78162457321453538</v>
      </c>
      <c r="U505" s="1">
        <f t="shared" si="86"/>
        <v>0.71929382587931701</v>
      </c>
      <c r="V505" s="1" t="s">
        <v>1243</v>
      </c>
      <c r="W505" s="1" t="s">
        <v>3859</v>
      </c>
      <c r="X505" s="1">
        <f>SUMPRODUCT((Model_rxn!A$2:A$1901=Normalized_Fluxes!A505)*(Model_rxn!T$2:T$1901))</f>
        <v>0</v>
      </c>
      <c r="Y505" s="1">
        <f>SUMPRODUCT((Model_rxn!A$2:A$1901=Normalized_Fluxes!A505)*(Model_rxn!D$2:D$1901))</f>
        <v>0</v>
      </c>
      <c r="Z505" s="1">
        <f>SUMPRODUCT((Model_rxn!A$2:A$1901=Normalized_Fluxes!A505)*(Model_rxn!U$2:U$1901))</f>
        <v>0</v>
      </c>
      <c r="AA505" s="1">
        <f>SUMPRODUCT((Model_rxn!A$2:A$1901=Normalized_Fluxes!A505)*(Model_rxn!S$2:S$1901))</f>
        <v>0</v>
      </c>
      <c r="AB505" s="1">
        <f>SUMPRODUCT((Model_rxn!A$2:A$1901=Normalized_Fluxes!A505)*(Model_rxn!V$2:V$1901))</f>
        <v>1</v>
      </c>
      <c r="AC505" s="1">
        <f>SUMPRODUCT((Model_rxn!A$2:A$1901=Normalized_Fluxes!A505)*(Model_rxn!Z$2:Z$1901))</f>
        <v>0</v>
      </c>
      <c r="AD505" s="1">
        <f>SUMPRODUCT((Model_rxn!A$2:A$1901=Normalized_Fluxes!A505)*(Model_rxn!AA$2:AA$1901))</f>
        <v>0</v>
      </c>
      <c r="AE505" s="1"/>
      <c r="AF505" s="75"/>
      <c r="AG505" s="1" t="s">
        <v>543</v>
      </c>
      <c r="AH505" s="1">
        <v>0</v>
      </c>
      <c r="AI505" s="1">
        <v>0</v>
      </c>
      <c r="AJ505" s="1">
        <v>4.05419587667823E-3</v>
      </c>
      <c r="AK505" s="1">
        <v>0</v>
      </c>
      <c r="AL505" s="1">
        <v>0</v>
      </c>
      <c r="AM505" s="1">
        <v>0</v>
      </c>
      <c r="AN505" s="1"/>
      <c r="AO505">
        <f t="shared" si="87"/>
        <v>0</v>
      </c>
      <c r="AP505">
        <f t="shared" si="88"/>
        <v>0</v>
      </c>
      <c r="AQ505">
        <f t="shared" si="89"/>
        <v>1.0512227414136861E-2</v>
      </c>
      <c r="AR505">
        <f t="shared" si="90"/>
        <v>0</v>
      </c>
      <c r="AS505">
        <f t="shared" si="91"/>
        <v>0</v>
      </c>
      <c r="AT505">
        <f t="shared" si="92"/>
        <v>0</v>
      </c>
      <c r="AV505">
        <f t="shared" si="93"/>
        <v>3.504075804712287E-3</v>
      </c>
      <c r="AW505">
        <f t="shared" si="94"/>
        <v>6.0692373273344806E-3</v>
      </c>
      <c r="AX505">
        <f t="shared" si="95"/>
        <v>0</v>
      </c>
      <c r="AY505">
        <f t="shared" si="96"/>
        <v>0</v>
      </c>
      <c r="AZ505" t="s">
        <v>1552</v>
      </c>
      <c r="BA505" t="s">
        <v>2908</v>
      </c>
      <c r="BB505">
        <f>SUMPRODUCT((Model_rxn!A$2:A$1901=AG505)*(Model_rxn!V$2:V$1901))</f>
        <v>0</v>
      </c>
      <c r="BC505">
        <v>0</v>
      </c>
      <c r="BD505">
        <v>1</v>
      </c>
    </row>
    <row r="506" spans="1:57">
      <c r="A506" s="1" t="s">
        <v>512</v>
      </c>
      <c r="B506" s="1">
        <v>3.0067121208087501E-3</v>
      </c>
      <c r="C506" s="1">
        <v>1.91766758005457E-3</v>
      </c>
      <c r="D506" s="1">
        <v>1.49919595467609E-3</v>
      </c>
      <c r="E506" s="1">
        <v>5.2642501264113604E-3</v>
      </c>
      <c r="F506" s="1">
        <v>2.9525391187320599E-3</v>
      </c>
      <c r="G506" s="1">
        <v>5.9536329797535096E-3</v>
      </c>
      <c r="H506" s="1"/>
      <c r="I506" s="1">
        <v>1.8399999999999988E-3</v>
      </c>
      <c r="J506" s="1">
        <v>1.8399999999999944E-3</v>
      </c>
      <c r="K506" s="1">
        <v>1.8399999999999925E-3</v>
      </c>
      <c r="L506" s="1">
        <v>1.8399999999999975E-3</v>
      </c>
      <c r="M506" s="1">
        <v>1.8400000000000027E-3</v>
      </c>
      <c r="N506" s="1">
        <v>1.8400000000000018E-3</v>
      </c>
      <c r="O506" s="1"/>
      <c r="P506" s="1">
        <v>1.8399999999999953E-3</v>
      </c>
      <c r="Q506" s="1">
        <v>3.2199161750350854E-18</v>
      </c>
      <c r="R506" s="1">
        <v>1.8400000000000007E-3</v>
      </c>
      <c r="S506" s="1">
        <v>2.7895828724817521E-18</v>
      </c>
      <c r="T506" s="1">
        <f t="shared" si="85"/>
        <v>0.999999999999997</v>
      </c>
      <c r="U506" s="1">
        <f t="shared" si="86"/>
        <v>9.3618781952782226E-2</v>
      </c>
      <c r="V506" s="1" t="s">
        <v>1243</v>
      </c>
      <c r="W506" s="1" t="s">
        <v>1529</v>
      </c>
      <c r="X506" s="1">
        <f>SUMPRODUCT((Model_rxn!A$2:A$1901=Normalized_Fluxes!A506)*(Model_rxn!T$2:T$1901))</f>
        <v>0</v>
      </c>
      <c r="Y506" s="1">
        <f>SUMPRODUCT((Model_rxn!A$2:A$1901=Normalized_Fluxes!A506)*(Model_rxn!D$2:D$1901))</f>
        <v>0</v>
      </c>
      <c r="Z506" s="1">
        <f>SUMPRODUCT((Model_rxn!A$2:A$1901=Normalized_Fluxes!A506)*(Model_rxn!U$2:U$1901))</f>
        <v>0</v>
      </c>
      <c r="AA506" s="1">
        <f>SUMPRODUCT((Model_rxn!A$2:A$1901=Normalized_Fluxes!A506)*(Model_rxn!S$2:S$1901))</f>
        <v>0</v>
      </c>
      <c r="AB506" s="1">
        <f>SUMPRODUCT((Model_rxn!A$2:A$1901=Normalized_Fluxes!A506)*(Model_rxn!V$2:V$1901))</f>
        <v>1</v>
      </c>
      <c r="AC506" s="1">
        <f>SUMPRODUCT((Model_rxn!A$2:A$1901=Normalized_Fluxes!A506)*(Model_rxn!Z$2:Z$1901))</f>
        <v>0</v>
      </c>
      <c r="AD506" s="1">
        <f>SUMPRODUCT((Model_rxn!A$2:A$1901=Normalized_Fluxes!A506)*(Model_rxn!AA$2:AA$1901))</f>
        <v>0</v>
      </c>
      <c r="AE506" s="1"/>
      <c r="AF506" s="75"/>
      <c r="AG506" s="1" t="s">
        <v>544</v>
      </c>
      <c r="AH506" s="1">
        <v>3.75572747725527E-3</v>
      </c>
      <c r="AI506" s="1">
        <v>0.18046519330528099</v>
      </c>
      <c r="AJ506" s="1">
        <v>0.23393636931723399</v>
      </c>
      <c r="AK506" s="1">
        <v>1.18315191648434E-2</v>
      </c>
      <c r="AL506" s="1">
        <v>1.19274809403577E-2</v>
      </c>
      <c r="AM506" s="1">
        <v>1.2789904503733801E-2</v>
      </c>
      <c r="AN506" s="2"/>
      <c r="AO506">
        <f t="shared" si="87"/>
        <v>7.7118301866044509E-3</v>
      </c>
      <c r="AP506">
        <f t="shared" si="88"/>
        <v>0.54930960045321287</v>
      </c>
      <c r="AQ506">
        <f t="shared" si="89"/>
        <v>0.60657955103915451</v>
      </c>
      <c r="AR506">
        <f t="shared" si="90"/>
        <v>6.370325027687882E-3</v>
      </c>
      <c r="AS506">
        <f t="shared" si="91"/>
        <v>6.7799432241351446E-3</v>
      </c>
      <c r="AT506">
        <f t="shared" si="92"/>
        <v>6.8071428332788612E-3</v>
      </c>
      <c r="AV506">
        <f t="shared" si="93"/>
        <v>0.38786699389299062</v>
      </c>
      <c r="AW506">
        <f t="shared" si="94"/>
        <v>0.3304669774417725</v>
      </c>
      <c r="AX506">
        <f t="shared" si="95"/>
        <v>6.6524703617006293E-3</v>
      </c>
      <c r="AY506">
        <f t="shared" si="96"/>
        <v>2.4472320448471228E-4</v>
      </c>
      <c r="AZ506" t="s">
        <v>1552</v>
      </c>
      <c r="BA506" t="s">
        <v>2865</v>
      </c>
      <c r="BB506">
        <f>SUMPRODUCT((Model_rxn!A$2:A$1901=AG506)*(Model_rxn!V$2:V$1901))</f>
        <v>0</v>
      </c>
      <c r="BC506">
        <v>0</v>
      </c>
      <c r="BD506">
        <v>1</v>
      </c>
    </row>
    <row r="507" spans="1:57">
      <c r="A507" s="1" t="s">
        <v>513</v>
      </c>
      <c r="B507" s="1">
        <v>0.31842524239618702</v>
      </c>
      <c r="C507" s="1">
        <v>0.187870448772226</v>
      </c>
      <c r="D507" s="1">
        <v>0.17645036682383899</v>
      </c>
      <c r="E507" s="1">
        <v>0.56912251655629098</v>
      </c>
      <c r="F507" s="1">
        <v>0.45195367753331001</v>
      </c>
      <c r="G507" s="1">
        <v>0.59625212947189099</v>
      </c>
      <c r="H507" s="1"/>
      <c r="I507" s="1">
        <v>0.19486482990975099</v>
      </c>
      <c r="J507" s="1">
        <v>0.18026149544180015</v>
      </c>
      <c r="K507" s="1">
        <v>0.21656186700824512</v>
      </c>
      <c r="L507" s="1">
        <v>0.19892395029060678</v>
      </c>
      <c r="M507" s="1">
        <v>0.28165410625225246</v>
      </c>
      <c r="N507" s="1">
        <v>0.18427469781210842</v>
      </c>
      <c r="O507" s="1"/>
      <c r="P507" s="1">
        <v>0.1972293974532654</v>
      </c>
      <c r="Q507" s="1">
        <v>1.8265339545608592E-2</v>
      </c>
      <c r="R507" s="1">
        <v>0.22161758478498919</v>
      </c>
      <c r="S507" s="1">
        <v>5.250655275260023E-2</v>
      </c>
      <c r="T507" s="1">
        <f t="shared" si="85"/>
        <v>0.88995373559645585</v>
      </c>
      <c r="U507" s="1">
        <f t="shared" si="86"/>
        <v>0.51306598735889819</v>
      </c>
      <c r="V507" s="1" t="s">
        <v>1137</v>
      </c>
      <c r="W507" s="1" t="s">
        <v>7566</v>
      </c>
      <c r="X507" s="1">
        <f>SUMPRODUCT((Model_rxn!A$2:A$1901=Normalized_Fluxes!A507)*(Model_rxn!T$2:T$1901))</f>
        <v>0</v>
      </c>
      <c r="Y507" s="1">
        <f>SUMPRODUCT((Model_rxn!A$2:A$1901=Normalized_Fluxes!A507)*(Model_rxn!D$2:D$1901))</f>
        <v>0</v>
      </c>
      <c r="Z507" s="1">
        <f>SUMPRODUCT((Model_rxn!A$2:A$1901=Normalized_Fluxes!A507)*(Model_rxn!U$2:U$1901))</f>
        <v>0</v>
      </c>
      <c r="AA507" s="1">
        <f>SUMPRODUCT((Model_rxn!A$2:A$1901=Normalized_Fluxes!A507)*(Model_rxn!S$2:S$1901))</f>
        <v>0</v>
      </c>
      <c r="AB507" s="1">
        <f>SUMPRODUCT((Model_rxn!A$2:A$1901=Normalized_Fluxes!A507)*(Model_rxn!V$2:V$1901))</f>
        <v>1</v>
      </c>
      <c r="AC507" s="1">
        <f>SUMPRODUCT((Model_rxn!A$2:A$1901=Normalized_Fluxes!A507)*(Model_rxn!Z$2:Z$1901))</f>
        <v>0</v>
      </c>
      <c r="AD507" s="1">
        <f>SUMPRODUCT((Model_rxn!A$2:A$1901=Normalized_Fluxes!A507)*(Model_rxn!AA$2:AA$1901))</f>
        <v>0</v>
      </c>
      <c r="AE507" s="1"/>
      <c r="AF507" s="75"/>
      <c r="AG507" s="1" t="s">
        <v>545</v>
      </c>
      <c r="AH507" s="1">
        <v>7.5973338659539294E-5</v>
      </c>
      <c r="AI507" s="1">
        <v>5.1250824912565101E-5</v>
      </c>
      <c r="AJ507" s="1">
        <v>6.0163705734835202E-5</v>
      </c>
      <c r="AK507" s="1">
        <v>2.8973670600686502E-4</v>
      </c>
      <c r="AL507" s="1">
        <v>2.74439912722582E-4</v>
      </c>
      <c r="AM507" s="1">
        <v>2.9310757118658601E-4</v>
      </c>
      <c r="AN507" s="1"/>
      <c r="AO507">
        <f t="shared" si="87"/>
        <v>1.5599999999998295E-4</v>
      </c>
      <c r="AP507">
        <f t="shared" si="88"/>
        <v>1.5599999999997159E-4</v>
      </c>
      <c r="AQ507">
        <f t="shared" si="89"/>
        <v>1.5599999999999845E-4</v>
      </c>
      <c r="AR507">
        <f t="shared" si="90"/>
        <v>1.5599999999998376E-4</v>
      </c>
      <c r="AS507">
        <f t="shared" si="91"/>
        <v>1.5599999999999235E-4</v>
      </c>
      <c r="AT507">
        <f t="shared" si="92"/>
        <v>1.5600000000000542E-4</v>
      </c>
      <c r="AV507">
        <f t="shared" si="93"/>
        <v>1.5599999999998436E-4</v>
      </c>
      <c r="AW507">
        <f t="shared" si="94"/>
        <v>1.3483845096398425E-17</v>
      </c>
      <c r="AX507">
        <f t="shared" si="95"/>
        <v>1.5599999999999384E-4</v>
      </c>
      <c r="AY507">
        <f t="shared" si="96"/>
        <v>1.0905162053852434E-17</v>
      </c>
      <c r="AZ507" t="s">
        <v>1500</v>
      </c>
      <c r="BA507" t="s">
        <v>4323</v>
      </c>
      <c r="BB507">
        <f>SUMPRODUCT((Model_rxn!A$2:A$1901=AG507)*(Model_rxn!V$2:V$1901))</f>
        <v>1</v>
      </c>
      <c r="BC507">
        <v>0</v>
      </c>
      <c r="BD507">
        <v>0</v>
      </c>
    </row>
    <row r="508" spans="1:57">
      <c r="A508" s="1" t="s">
        <v>514</v>
      </c>
      <c r="B508" s="1">
        <v>1.3694240293261799</v>
      </c>
      <c r="C508" s="1">
        <v>0.64386030005698502</v>
      </c>
      <c r="D508" s="1">
        <v>0.65911898649937894</v>
      </c>
      <c r="E508" s="1">
        <v>1.2539064338197901</v>
      </c>
      <c r="F508" s="1">
        <v>0.51283763526589599</v>
      </c>
      <c r="G508" s="1">
        <v>1.0343538602173701</v>
      </c>
      <c r="H508" s="1"/>
      <c r="I508" s="1">
        <v>0.83803839965976046</v>
      </c>
      <c r="J508" s="1">
        <v>0.61778327194285487</v>
      </c>
      <c r="K508" s="1">
        <v>0.80895291331070895</v>
      </c>
      <c r="L508" s="1">
        <v>0.4382747367289746</v>
      </c>
      <c r="M508" s="1">
        <v>0.31959652724075649</v>
      </c>
      <c r="N508" s="1">
        <v>0.31967222522318783</v>
      </c>
      <c r="O508" s="1"/>
      <c r="P508" s="1">
        <v>0.75492486163777472</v>
      </c>
      <c r="Q508" s="1">
        <v>0.11965514237623816</v>
      </c>
      <c r="R508" s="1">
        <v>0.35918116306430631</v>
      </c>
      <c r="S508" s="1">
        <v>6.8497054526690138E-2</v>
      </c>
      <c r="T508" s="1">
        <f t="shared" si="85"/>
        <v>2.1017941341835238</v>
      </c>
      <c r="U508" s="1">
        <f t="shared" si="86"/>
        <v>1.3558854452525295E-2</v>
      </c>
      <c r="V508" s="1" t="s">
        <v>1188</v>
      </c>
      <c r="W508" s="1" t="s">
        <v>1187</v>
      </c>
      <c r="X508" s="1">
        <f>SUMPRODUCT((Model_rxn!A$2:A$1901=Normalized_Fluxes!A508)*(Model_rxn!T$2:T$1901))</f>
        <v>0</v>
      </c>
      <c r="Y508" s="1">
        <f>SUMPRODUCT((Model_rxn!A$2:A$1901=Normalized_Fluxes!A508)*(Model_rxn!D$2:D$1901))</f>
        <v>0</v>
      </c>
      <c r="Z508" s="1">
        <f>SUMPRODUCT((Model_rxn!A$2:A$1901=Normalized_Fluxes!A508)*(Model_rxn!U$2:U$1901))</f>
        <v>0</v>
      </c>
      <c r="AA508" s="1">
        <f>SUMPRODUCT((Model_rxn!A$2:A$1901=Normalized_Fluxes!A508)*(Model_rxn!S$2:S$1901))</f>
        <v>0</v>
      </c>
      <c r="AB508" s="1">
        <f>SUMPRODUCT((Model_rxn!A$2:A$1901=Normalized_Fluxes!A508)*(Model_rxn!V$2:V$1901))</f>
        <v>1</v>
      </c>
      <c r="AC508" s="1">
        <f>SUMPRODUCT((Model_rxn!A$2:A$1901=Normalized_Fluxes!A508)*(Model_rxn!Z$2:Z$1901))</f>
        <v>0</v>
      </c>
      <c r="AD508" s="1">
        <f>SUMPRODUCT((Model_rxn!A$2:A$1901=Normalized_Fluxes!A508)*(Model_rxn!AA$2:AA$1901))</f>
        <v>0</v>
      </c>
      <c r="AE508" s="1"/>
      <c r="AF508" s="75"/>
      <c r="AG508" s="1" t="s">
        <v>546</v>
      </c>
      <c r="AH508" s="1">
        <v>1.39173697743628E-2</v>
      </c>
      <c r="AI508" s="1">
        <v>9.8311966639700807E-3</v>
      </c>
      <c r="AJ508" s="1">
        <v>1.13709078954828E-2</v>
      </c>
      <c r="AK508" s="1">
        <v>4.8736099932133702E-2</v>
      </c>
      <c r="AL508" s="1">
        <v>4.6365735441364797E-2</v>
      </c>
      <c r="AM508" s="1">
        <v>4.9397224055538799E-2</v>
      </c>
      <c r="AN508" s="1"/>
      <c r="AO508">
        <f t="shared" si="87"/>
        <v>2.8577257799999985E-2</v>
      </c>
      <c r="AP508">
        <f t="shared" si="88"/>
        <v>2.9924721840000001E-2</v>
      </c>
      <c r="AQ508">
        <f t="shared" si="89"/>
        <v>2.9483915759999819E-2</v>
      </c>
      <c r="AR508">
        <f t="shared" si="90"/>
        <v>2.624048465999998E-2</v>
      </c>
      <c r="AS508">
        <f t="shared" si="91"/>
        <v>2.6355695339999978E-2</v>
      </c>
      <c r="AT508">
        <f t="shared" si="92"/>
        <v>2.6290576260000011E-2</v>
      </c>
      <c r="AV508">
        <f t="shared" si="93"/>
        <v>2.9328631799999935E-2</v>
      </c>
      <c r="AW508">
        <f t="shared" si="94"/>
        <v>6.8702231837708589E-4</v>
      </c>
      <c r="AX508">
        <f t="shared" si="95"/>
        <v>2.6295585419999989E-2</v>
      </c>
      <c r="AY508">
        <f t="shared" si="96"/>
        <v>5.7768451246718932E-5</v>
      </c>
      <c r="AZ508" t="s">
        <v>1243</v>
      </c>
      <c r="BA508" t="s">
        <v>4127</v>
      </c>
      <c r="BB508">
        <f>SUMPRODUCT((Model_rxn!A$2:A$1901=AG508)*(Model_rxn!V$2:V$1901))</f>
        <v>1</v>
      </c>
      <c r="BC508">
        <v>0</v>
      </c>
      <c r="BD508">
        <v>0</v>
      </c>
    </row>
    <row r="509" spans="1:57">
      <c r="A509" s="1" t="s">
        <v>547</v>
      </c>
      <c r="B509" s="1">
        <v>4.3566362715298803</v>
      </c>
      <c r="C509" s="1">
        <v>3.8262066045723899</v>
      </c>
      <c r="D509" s="1">
        <v>3.2326270816984901</v>
      </c>
      <c r="E509" s="1">
        <v>3.14569536423841</v>
      </c>
      <c r="F509" s="1">
        <v>2.93935643564356</v>
      </c>
      <c r="G509" s="1">
        <v>3.88628620102214</v>
      </c>
      <c r="H509" s="1"/>
      <c r="I509" s="1">
        <v>2.6661051732012049</v>
      </c>
      <c r="J509" s="1">
        <v>3.6712411606879418</v>
      </c>
      <c r="K509" s="1">
        <v>3.9674825774261815</v>
      </c>
      <c r="L509" s="1">
        <v>1.0995069252426271</v>
      </c>
      <c r="M509" s="1">
        <v>1.8317846518175009</v>
      </c>
      <c r="N509" s="1">
        <v>1.2010761553824902</v>
      </c>
      <c r="O509" s="1"/>
      <c r="P509" s="1">
        <v>3.4349429704384424</v>
      </c>
      <c r="Q509" s="1">
        <v>0.68210953159534815</v>
      </c>
      <c r="R509" s="1">
        <v>1.3774559108142059</v>
      </c>
      <c r="S509" s="1">
        <v>0.3967241243030607</v>
      </c>
      <c r="T509" s="1">
        <f t="shared" si="85"/>
        <v>2.4936863267065066</v>
      </c>
      <c r="U509" s="1">
        <f t="shared" si="86"/>
        <v>1.7482711606247495E-2</v>
      </c>
      <c r="V509" s="1" t="s">
        <v>1137</v>
      </c>
      <c r="W509" s="1" t="s">
        <v>5514</v>
      </c>
      <c r="X509" s="1">
        <f>SUMPRODUCT((Model_rxn!A$2:A$1901=Normalized_Fluxes!A509)*(Model_rxn!T$2:T$1901))</f>
        <v>0</v>
      </c>
      <c r="Y509" s="1">
        <f>SUMPRODUCT((Model_rxn!A$2:A$1901=Normalized_Fluxes!A509)*(Model_rxn!D$2:D$1901))</f>
        <v>0</v>
      </c>
      <c r="Z509" s="1">
        <f>SUMPRODUCT((Model_rxn!A$2:A$1901=Normalized_Fluxes!A509)*(Model_rxn!U$2:U$1901))</f>
        <v>0</v>
      </c>
      <c r="AA509" s="1">
        <f>SUMPRODUCT((Model_rxn!A$2:A$1901=Normalized_Fluxes!A509)*(Model_rxn!S$2:S$1901))</f>
        <v>0</v>
      </c>
      <c r="AB509" s="1">
        <f>SUMPRODUCT((Model_rxn!A$2:A$1901=Normalized_Fluxes!A509)*(Model_rxn!V$2:V$1901))</f>
        <v>0</v>
      </c>
      <c r="AC509" s="1">
        <f>SUMPRODUCT((Model_rxn!A$2:A$1901=Normalized_Fluxes!A509)*(Model_rxn!Z$2:Z$1901))</f>
        <v>0</v>
      </c>
      <c r="AD509" s="1">
        <f>SUMPRODUCT((Model_rxn!A$2:A$1901=Normalized_Fluxes!A509)*(Model_rxn!AA$2:AA$1901))</f>
        <v>0</v>
      </c>
      <c r="AE509" s="1"/>
      <c r="AF509" s="75"/>
      <c r="AG509" s="1" t="s">
        <v>548</v>
      </c>
      <c r="AH509" s="1">
        <v>0.105160369563584</v>
      </c>
      <c r="AI509" s="1">
        <v>7.2593844042025193E-2</v>
      </c>
      <c r="AJ509" s="1">
        <v>0.103499120966369</v>
      </c>
      <c r="AK509" s="1">
        <v>0.510122899002453</v>
      </c>
      <c r="AL509" s="1">
        <v>0.32800572519083898</v>
      </c>
      <c r="AM509" s="1">
        <v>0.28990450204638402</v>
      </c>
      <c r="AN509" s="1"/>
      <c r="AO509">
        <f t="shared" si="87"/>
        <v>0.21593124563649119</v>
      </c>
      <c r="AP509">
        <f t="shared" si="88"/>
        <v>0.22096502231669285</v>
      </c>
      <c r="AQ509">
        <f t="shared" si="89"/>
        <v>0.26836549832742163</v>
      </c>
      <c r="AR509">
        <f t="shared" si="90"/>
        <v>0.2746603057000615</v>
      </c>
      <c r="AS509">
        <f t="shared" si="91"/>
        <v>0.18644843828343777</v>
      </c>
      <c r="AT509">
        <f t="shared" si="92"/>
        <v>0.15429523753396376</v>
      </c>
      <c r="AV509">
        <f t="shared" si="93"/>
        <v>0.23508725542686856</v>
      </c>
      <c r="AW509">
        <f t="shared" si="94"/>
        <v>2.8929497313774633E-2</v>
      </c>
      <c r="AX509">
        <f t="shared" si="95"/>
        <v>0.20513466050582099</v>
      </c>
      <c r="AY509">
        <f t="shared" si="96"/>
        <v>6.2320290310344084E-2</v>
      </c>
      <c r="AZ509" t="s">
        <v>1243</v>
      </c>
      <c r="BA509" t="s">
        <v>4826</v>
      </c>
      <c r="BB509">
        <f>SUMPRODUCT((Model_rxn!A$2:A$1901=AG509)*(Model_rxn!V$2:V$1901))</f>
        <v>1</v>
      </c>
      <c r="BC509">
        <v>0</v>
      </c>
      <c r="BD509">
        <v>0</v>
      </c>
    </row>
    <row r="510" spans="1:57">
      <c r="A510" s="1" t="s">
        <v>515</v>
      </c>
      <c r="B510" s="1">
        <v>0</v>
      </c>
      <c r="C510" s="1">
        <v>0</v>
      </c>
      <c r="D510" s="1">
        <v>0</v>
      </c>
      <c r="E510" s="1">
        <v>0</v>
      </c>
      <c r="F510" s="1">
        <v>0</v>
      </c>
      <c r="G510" s="1">
        <v>0</v>
      </c>
      <c r="H510" s="1"/>
      <c r="I510" s="1">
        <v>0</v>
      </c>
      <c r="J510" s="1">
        <v>0</v>
      </c>
      <c r="K510" s="1">
        <v>0</v>
      </c>
      <c r="L510" s="1">
        <v>0</v>
      </c>
      <c r="M510" s="1">
        <v>0</v>
      </c>
      <c r="N510" s="1">
        <v>0</v>
      </c>
      <c r="O510" s="1"/>
      <c r="P510" s="1">
        <v>0</v>
      </c>
      <c r="Q510" s="1">
        <v>0</v>
      </c>
      <c r="R510" s="1">
        <v>0</v>
      </c>
      <c r="S510" s="1">
        <v>0</v>
      </c>
      <c r="T510" s="1" t="str">
        <f t="shared" si="85"/>
        <v>NA</v>
      </c>
      <c r="U510" s="1" t="str">
        <f t="shared" si="86"/>
        <v>NA</v>
      </c>
      <c r="V510" s="1" t="s">
        <v>7304</v>
      </c>
      <c r="W510" s="1" t="s">
        <v>7332</v>
      </c>
      <c r="X510" s="1">
        <f>SUMPRODUCT((Model_rxn!A$2:A$1901=Normalized_Fluxes!A510)*(Model_rxn!T$2:T$1901))</f>
        <v>0</v>
      </c>
      <c r="Y510" s="1">
        <f>SUMPRODUCT((Model_rxn!A$2:A$1901=Normalized_Fluxes!A510)*(Model_rxn!D$2:D$1901))</f>
        <v>1</v>
      </c>
      <c r="Z510" s="1">
        <f>SUMPRODUCT((Model_rxn!A$2:A$1901=Normalized_Fluxes!A510)*(Model_rxn!U$2:U$1901))</f>
        <v>0</v>
      </c>
      <c r="AA510" s="1">
        <f>SUMPRODUCT((Model_rxn!A$2:A$1901=Normalized_Fluxes!A510)*(Model_rxn!S$2:S$1901))</f>
        <v>0</v>
      </c>
      <c r="AB510" s="1">
        <f>SUMPRODUCT((Model_rxn!A$2:A$1901=Normalized_Fluxes!A510)*(Model_rxn!V$2:V$1901))</f>
        <v>1</v>
      </c>
      <c r="AC510" s="1">
        <f>SUMPRODUCT((Model_rxn!A$2:A$1901=Normalized_Fluxes!A510)*(Model_rxn!Z$2:Z$1901))</f>
        <v>0</v>
      </c>
      <c r="AD510" s="1">
        <f>SUMPRODUCT((Model_rxn!A$2:A$1901=Normalized_Fluxes!A510)*(Model_rxn!AA$2:AA$1901))</f>
        <v>0</v>
      </c>
      <c r="AE510" s="1"/>
      <c r="AF510" s="75"/>
      <c r="AG510" s="1" t="s">
        <v>549</v>
      </c>
      <c r="AH510" s="1">
        <v>1.31450461922213E-2</v>
      </c>
      <c r="AI510" s="1">
        <v>1.18789926636964E-2</v>
      </c>
      <c r="AJ510" s="1">
        <v>9.9245732417330094E-3</v>
      </c>
      <c r="AK510" s="1">
        <v>3.5494557494530399E-2</v>
      </c>
      <c r="AL510" s="1">
        <v>3.57824427483137E-2</v>
      </c>
      <c r="AM510" s="1">
        <v>2.1316507496521801E-2</v>
      </c>
      <c r="AN510" s="1"/>
      <c r="AO510">
        <f t="shared" si="87"/>
        <v>2.6991405697935848E-2</v>
      </c>
      <c r="AP510">
        <f t="shared" si="88"/>
        <v>3.6157912749653576E-2</v>
      </c>
      <c r="AQ510">
        <f t="shared" si="89"/>
        <v>2.5733677917613648E-2</v>
      </c>
      <c r="AR510">
        <f t="shared" si="90"/>
        <v>1.9110975083063753E-2</v>
      </c>
      <c r="AS510">
        <f t="shared" si="91"/>
        <v>2.0339829631046778E-2</v>
      </c>
      <c r="AT510">
        <f t="shared" si="92"/>
        <v>1.134523805030152E-2</v>
      </c>
      <c r="AV510">
        <f t="shared" si="93"/>
        <v>2.9627665455067689E-2</v>
      </c>
      <c r="AW510">
        <f t="shared" si="94"/>
        <v>5.6902167874944192E-3</v>
      </c>
      <c r="AX510">
        <f t="shared" si="95"/>
        <v>1.6932014254804017E-2</v>
      </c>
      <c r="AY510">
        <f t="shared" si="96"/>
        <v>4.8771479518691279E-3</v>
      </c>
      <c r="AZ510" t="s">
        <v>7304</v>
      </c>
      <c r="BA510" t="s">
        <v>7332</v>
      </c>
      <c r="BB510">
        <f>SUMPRODUCT((Model_rxn!A$2:A$1901=AG510)*(Model_rxn!V$2:V$1901))</f>
        <v>1</v>
      </c>
      <c r="BC510">
        <v>0</v>
      </c>
      <c r="BD510">
        <v>0</v>
      </c>
    </row>
    <row r="511" spans="1:57">
      <c r="A511" s="1" t="s">
        <v>516</v>
      </c>
      <c r="B511" s="1">
        <v>0.26052974381309402</v>
      </c>
      <c r="C511" s="1">
        <v>9.3581216729944502E-2</v>
      </c>
      <c r="D511" s="1">
        <v>0.122068183802184</v>
      </c>
      <c r="E511" s="1">
        <v>0.543253311261651</v>
      </c>
      <c r="F511" s="1">
        <v>0.37570721357769798</v>
      </c>
      <c r="G511" s="1">
        <v>0.53769165246922002</v>
      </c>
      <c r="H511" s="1"/>
      <c r="I511" s="1">
        <v>0.15943486085629965</v>
      </c>
      <c r="J511" s="1">
        <v>8.9791077751962337E-2</v>
      </c>
      <c r="K511" s="1">
        <v>0.14981727871894171</v>
      </c>
      <c r="L511" s="1">
        <v>0.18988195255130369</v>
      </c>
      <c r="M511" s="1">
        <v>0.23413788782579723</v>
      </c>
      <c r="N511" s="1">
        <v>0.16617628999097736</v>
      </c>
      <c r="O511" s="1"/>
      <c r="P511" s="1">
        <v>0.13301440577573456</v>
      </c>
      <c r="Q511" s="1">
        <v>3.7740118383891741E-2</v>
      </c>
      <c r="R511" s="1">
        <v>0.1967320434560261</v>
      </c>
      <c r="S511" s="1">
        <v>3.4494746036427895E-2</v>
      </c>
      <c r="T511" s="1">
        <f t="shared" si="85"/>
        <v>0.67611967750167845</v>
      </c>
      <c r="U511" s="1">
        <f t="shared" si="86"/>
        <v>9.7603612452422786E-2</v>
      </c>
      <c r="V511" s="1" t="s">
        <v>1243</v>
      </c>
      <c r="W511" s="1" t="s">
        <v>4826</v>
      </c>
      <c r="X511" s="1">
        <f>SUMPRODUCT((Model_rxn!A$2:A$1901=Normalized_Fluxes!A511)*(Model_rxn!T$2:T$1901))</f>
        <v>0</v>
      </c>
      <c r="Y511" s="1">
        <f>SUMPRODUCT((Model_rxn!A$2:A$1901=Normalized_Fluxes!A511)*(Model_rxn!D$2:D$1901))</f>
        <v>1</v>
      </c>
      <c r="Z511" s="1">
        <f>SUMPRODUCT((Model_rxn!A$2:A$1901=Normalized_Fluxes!A511)*(Model_rxn!U$2:U$1901))</f>
        <v>0</v>
      </c>
      <c r="AA511" s="1">
        <f>SUMPRODUCT((Model_rxn!A$2:A$1901=Normalized_Fluxes!A511)*(Model_rxn!S$2:S$1901))</f>
        <v>0</v>
      </c>
      <c r="AB511" s="1">
        <f>SUMPRODUCT((Model_rxn!A$2:A$1901=Normalized_Fluxes!A511)*(Model_rxn!V$2:V$1901))</f>
        <v>1</v>
      </c>
      <c r="AC511" s="1">
        <f>SUMPRODUCT((Model_rxn!A$2:A$1901=Normalized_Fluxes!A511)*(Model_rxn!Z$2:Z$1901))</f>
        <v>0</v>
      </c>
      <c r="AD511" s="1">
        <f>SUMPRODUCT((Model_rxn!A$2:A$1901=Normalized_Fluxes!A511)*(Model_rxn!AA$2:AA$1901))</f>
        <v>0</v>
      </c>
      <c r="AE511" s="1"/>
      <c r="AF511" s="75"/>
      <c r="AG511" s="1" t="s">
        <v>550</v>
      </c>
      <c r="AH511" s="1">
        <v>0</v>
      </c>
      <c r="AI511" s="1">
        <v>0</v>
      </c>
      <c r="AJ511" s="1">
        <v>0</v>
      </c>
      <c r="AK511" s="1">
        <v>0</v>
      </c>
      <c r="AL511" s="1">
        <v>0</v>
      </c>
      <c r="AM511" s="1">
        <v>0</v>
      </c>
      <c r="AN511" s="1"/>
      <c r="AO511">
        <f t="shared" si="87"/>
        <v>0</v>
      </c>
      <c r="AP511">
        <f t="shared" si="88"/>
        <v>0</v>
      </c>
      <c r="AQ511">
        <f t="shared" si="89"/>
        <v>0</v>
      </c>
      <c r="AR511">
        <f t="shared" si="90"/>
        <v>0</v>
      </c>
      <c r="AS511">
        <f t="shared" si="91"/>
        <v>0</v>
      </c>
      <c r="AT511">
        <f t="shared" si="92"/>
        <v>0</v>
      </c>
      <c r="AV511">
        <f t="shared" si="93"/>
        <v>0</v>
      </c>
      <c r="AW511">
        <f t="shared" si="94"/>
        <v>0</v>
      </c>
      <c r="AX511">
        <f t="shared" si="95"/>
        <v>0</v>
      </c>
      <c r="AY511">
        <f t="shared" si="96"/>
        <v>0</v>
      </c>
      <c r="AZ511" t="s">
        <v>1137</v>
      </c>
      <c r="BA511" t="s">
        <v>4554</v>
      </c>
      <c r="BB511">
        <f>SUMPRODUCT((Model_rxn!A$2:A$1901=AG511)*(Model_rxn!V$2:V$1901))</f>
        <v>0</v>
      </c>
      <c r="BC511">
        <v>0</v>
      </c>
      <c r="BD511">
        <v>0</v>
      </c>
    </row>
    <row r="512" spans="1:57">
      <c r="A512" s="1" t="s">
        <v>551</v>
      </c>
      <c r="B512" s="1">
        <v>0.39803155304980398</v>
      </c>
      <c r="C512" s="1">
        <v>0.23285351396771101</v>
      </c>
      <c r="D512" s="1">
        <v>0.24195657859672701</v>
      </c>
      <c r="E512" s="1">
        <v>0.71399006622959804</v>
      </c>
      <c r="F512" s="1">
        <v>1.0564002828905299</v>
      </c>
      <c r="G512" s="1">
        <v>0.66545996592321899</v>
      </c>
      <c r="H512" s="1"/>
      <c r="I512" s="1">
        <v>0.24358103742058373</v>
      </c>
      <c r="J512" s="1">
        <v>0.2234226985723953</v>
      </c>
      <c r="K512" s="1">
        <v>0.29695924887561748</v>
      </c>
      <c r="L512" s="1">
        <v>0.24955913763885615</v>
      </c>
      <c r="M512" s="1">
        <v>0.65834064930300196</v>
      </c>
      <c r="N512" s="1">
        <v>0.20566372523511156</v>
      </c>
      <c r="O512" s="1"/>
      <c r="P512" s="1">
        <v>0.25465432828953216</v>
      </c>
      <c r="Q512" s="1">
        <v>3.7998281350948453E-2</v>
      </c>
      <c r="R512" s="1">
        <v>0.37118783739232325</v>
      </c>
      <c r="S512" s="1">
        <v>0.24964826225848408</v>
      </c>
      <c r="T512" s="1">
        <f t="shared" si="85"/>
        <v>0.6860524581800288</v>
      </c>
      <c r="U512" s="1">
        <f t="shared" si="86"/>
        <v>0.50472925066364516</v>
      </c>
      <c r="V512" s="1" t="s">
        <v>1137</v>
      </c>
      <c r="W512" s="1" t="s">
        <v>1653</v>
      </c>
      <c r="X512" s="1">
        <f>SUMPRODUCT((Model_rxn!A$2:A$1901=Normalized_Fluxes!A512)*(Model_rxn!T$2:T$1901))</f>
        <v>0</v>
      </c>
      <c r="Y512" s="1">
        <f>SUMPRODUCT((Model_rxn!A$2:A$1901=Normalized_Fluxes!A512)*(Model_rxn!D$2:D$1901))</f>
        <v>0</v>
      </c>
      <c r="Z512" s="1">
        <f>SUMPRODUCT((Model_rxn!A$2:A$1901=Normalized_Fluxes!A512)*(Model_rxn!U$2:U$1901))</f>
        <v>0</v>
      </c>
      <c r="AA512" s="1">
        <f>SUMPRODUCT((Model_rxn!A$2:A$1901=Normalized_Fluxes!A512)*(Model_rxn!S$2:S$1901))</f>
        <v>0</v>
      </c>
      <c r="AB512" s="1">
        <f>SUMPRODUCT((Model_rxn!A$2:A$1901=Normalized_Fluxes!A512)*(Model_rxn!V$2:V$1901))</f>
        <v>1</v>
      </c>
      <c r="AC512" s="1">
        <f>SUMPRODUCT((Model_rxn!A$2:A$1901=Normalized_Fluxes!A512)*(Model_rxn!Z$2:Z$1901))</f>
        <v>0</v>
      </c>
      <c r="AD512" s="1">
        <f>SUMPRODUCT((Model_rxn!A$2:A$1901=Normalized_Fluxes!A512)*(Model_rxn!AA$2:AA$1901))</f>
        <v>0</v>
      </c>
      <c r="AE512" s="1"/>
      <c r="AF512" s="75"/>
      <c r="AG512" s="1" t="s">
        <v>552</v>
      </c>
      <c r="AH512" s="1">
        <v>0</v>
      </c>
      <c r="AI512" s="1">
        <v>0</v>
      </c>
      <c r="AJ512" s="1">
        <v>0</v>
      </c>
      <c r="AK512" s="1">
        <v>0</v>
      </c>
      <c r="AL512" s="1">
        <v>0</v>
      </c>
      <c r="AM512" s="1">
        <v>0</v>
      </c>
      <c r="AN512" s="1"/>
      <c r="AO512">
        <f t="shared" si="87"/>
        <v>0</v>
      </c>
      <c r="AP512">
        <f t="shared" si="88"/>
        <v>0</v>
      </c>
      <c r="AQ512">
        <f t="shared" si="89"/>
        <v>0</v>
      </c>
      <c r="AR512">
        <f t="shared" si="90"/>
        <v>0</v>
      </c>
      <c r="AS512">
        <f t="shared" si="91"/>
        <v>0</v>
      </c>
      <c r="AT512">
        <f t="shared" si="92"/>
        <v>0</v>
      </c>
      <c r="AV512">
        <f t="shared" si="93"/>
        <v>0</v>
      </c>
      <c r="AW512">
        <f t="shared" si="94"/>
        <v>0</v>
      </c>
      <c r="AX512">
        <f t="shared" si="95"/>
        <v>0</v>
      </c>
      <c r="AY512">
        <f t="shared" si="96"/>
        <v>0</v>
      </c>
      <c r="AZ512" t="s">
        <v>1552</v>
      </c>
      <c r="BA512" t="s">
        <v>2318</v>
      </c>
      <c r="BB512">
        <f>SUMPRODUCT((Model_rxn!A$2:A$1901=AG512)*(Model_rxn!V$2:V$1901))</f>
        <v>0</v>
      </c>
      <c r="BC512">
        <v>0</v>
      </c>
      <c r="BD512">
        <v>1</v>
      </c>
    </row>
    <row r="513" spans="1:56">
      <c r="A513" s="1" t="s">
        <v>517</v>
      </c>
      <c r="B513" s="1">
        <v>0</v>
      </c>
      <c r="C513" s="1">
        <v>0</v>
      </c>
      <c r="D513" s="1">
        <v>0</v>
      </c>
      <c r="E513" s="1">
        <v>0</v>
      </c>
      <c r="F513" s="1">
        <v>0</v>
      </c>
      <c r="G513" s="1">
        <v>0</v>
      </c>
      <c r="H513" s="1"/>
      <c r="I513" s="1">
        <v>0</v>
      </c>
      <c r="J513" s="1">
        <v>0</v>
      </c>
      <c r="K513" s="1">
        <v>0</v>
      </c>
      <c r="L513" s="1">
        <v>0</v>
      </c>
      <c r="M513" s="1">
        <v>0</v>
      </c>
      <c r="N513" s="1">
        <v>0</v>
      </c>
      <c r="O513" s="1"/>
      <c r="P513" s="1">
        <v>0</v>
      </c>
      <c r="Q513" s="1">
        <v>0</v>
      </c>
      <c r="R513" s="1">
        <v>0</v>
      </c>
      <c r="S513" s="1">
        <v>0</v>
      </c>
      <c r="T513" s="1" t="str">
        <f t="shared" si="85"/>
        <v>NA</v>
      </c>
      <c r="U513" s="1" t="str">
        <f t="shared" si="86"/>
        <v>NA</v>
      </c>
      <c r="V513" s="1" t="s">
        <v>1552</v>
      </c>
      <c r="W513" s="1" t="s">
        <v>2650</v>
      </c>
      <c r="X513" s="1">
        <f>SUMPRODUCT((Model_rxn!A$2:A$1901=Normalized_Fluxes!A513)*(Model_rxn!T$2:T$1901))</f>
        <v>0</v>
      </c>
      <c r="Y513" s="1">
        <f>SUMPRODUCT((Model_rxn!A$2:A$1901=Normalized_Fluxes!A513)*(Model_rxn!D$2:D$1901))</f>
        <v>1</v>
      </c>
      <c r="Z513" s="1">
        <f>SUMPRODUCT((Model_rxn!A$2:A$1901=Normalized_Fluxes!A513)*(Model_rxn!U$2:U$1901))</f>
        <v>1</v>
      </c>
      <c r="AA513" s="1">
        <f>SUMPRODUCT((Model_rxn!A$2:A$1901=Normalized_Fluxes!A513)*(Model_rxn!S$2:S$1901))</f>
        <v>1</v>
      </c>
      <c r="AB513" s="1">
        <f>SUMPRODUCT((Model_rxn!A$2:A$1901=Normalized_Fluxes!A513)*(Model_rxn!V$2:V$1901))</f>
        <v>0</v>
      </c>
      <c r="AC513" s="1">
        <f>SUMPRODUCT((Model_rxn!A$2:A$1901=Normalized_Fluxes!A513)*(Model_rxn!Z$2:Z$1901))</f>
        <v>0</v>
      </c>
      <c r="AD513" s="1">
        <f>SUMPRODUCT((Model_rxn!A$2:A$1901=Normalized_Fluxes!A513)*(Model_rxn!AA$2:AA$1901))</f>
        <v>0</v>
      </c>
      <c r="AE513" s="1"/>
      <c r="AF513" s="75"/>
      <c r="AG513" s="1" t="s">
        <v>553</v>
      </c>
      <c r="AH513" s="1">
        <v>3.3417328849434103E-2</v>
      </c>
      <c r="AI513" s="1">
        <v>2.25429828427453E-2</v>
      </c>
      <c r="AJ513" s="1">
        <v>2.6463366949701899E-2</v>
      </c>
      <c r="AK513" s="1">
        <v>0.12744242855736801</v>
      </c>
      <c r="AL513" s="1">
        <v>0.12071404225051</v>
      </c>
      <c r="AM513" s="1">
        <v>0.12892512383184199</v>
      </c>
      <c r="AN513" s="1"/>
      <c r="AO513">
        <f t="shared" si="87"/>
        <v>6.861753600000027E-2</v>
      </c>
      <c r="AP513">
        <f t="shared" si="88"/>
        <v>6.8617535999999868E-2</v>
      </c>
      <c r="AQ513">
        <f t="shared" si="89"/>
        <v>6.8617535999999896E-2</v>
      </c>
      <c r="AR513">
        <f t="shared" si="90"/>
        <v>6.8617535999999521E-2</v>
      </c>
      <c r="AS513">
        <f t="shared" si="91"/>
        <v>6.8617536000000048E-2</v>
      </c>
      <c r="AT513">
        <f t="shared" si="92"/>
        <v>6.8617535999999729E-2</v>
      </c>
      <c r="AV513">
        <f t="shared" si="93"/>
        <v>6.8617536000000007E-2</v>
      </c>
      <c r="AW513">
        <f t="shared" si="94"/>
        <v>2.2484586062492886E-16</v>
      </c>
      <c r="AX513">
        <f t="shared" si="95"/>
        <v>6.8617535999999771E-2</v>
      </c>
      <c r="AY513">
        <f t="shared" si="96"/>
        <v>2.6567900267388875E-16</v>
      </c>
      <c r="AZ513" t="s">
        <v>1243</v>
      </c>
      <c r="BA513" t="s">
        <v>4256</v>
      </c>
      <c r="BB513">
        <f>SUMPRODUCT((Model_rxn!A$2:A$1901=AG513)*(Model_rxn!V$2:V$1901))</f>
        <v>1</v>
      </c>
      <c r="BC513">
        <v>0</v>
      </c>
      <c r="BD513">
        <v>0</v>
      </c>
    </row>
    <row r="514" spans="1:56">
      <c r="A514" s="1" t="s">
        <v>518</v>
      </c>
      <c r="B514" s="1">
        <v>0.108915906788247</v>
      </c>
      <c r="C514" s="1">
        <v>9.5655165114309895E-2</v>
      </c>
      <c r="D514" s="1">
        <v>8.0815677042462203E-2</v>
      </c>
      <c r="E514" s="1">
        <v>7.8642384105960195E-2</v>
      </c>
      <c r="F514" s="1">
        <v>7.3483910891089105E-2</v>
      </c>
      <c r="G514" s="1">
        <v>9.7157155025553596E-2</v>
      </c>
      <c r="H514" s="1"/>
      <c r="I514" s="1">
        <v>6.6652629330030119E-2</v>
      </c>
      <c r="J514" s="1">
        <v>9.1781029017198687E-2</v>
      </c>
      <c r="K514" s="1">
        <v>9.918706443565449E-2</v>
      </c>
      <c r="L514" s="1">
        <v>2.7487673131065659E-2</v>
      </c>
      <c r="M514" s="1">
        <v>4.5794616295437594E-2</v>
      </c>
      <c r="N514" s="1">
        <v>3.0026903884562289E-2</v>
      </c>
      <c r="O514" s="1"/>
      <c r="P514" s="1">
        <v>8.5873574260961094E-2</v>
      </c>
      <c r="Q514" s="1">
        <v>1.7052738289883813E-2</v>
      </c>
      <c r="R514" s="1">
        <v>3.4436397770355183E-2</v>
      </c>
      <c r="S514" s="1">
        <v>9.918103107576565E-3</v>
      </c>
      <c r="T514" s="1">
        <f t="shared" si="85"/>
        <v>2.4936863267065048</v>
      </c>
      <c r="U514" s="1">
        <f t="shared" si="86"/>
        <v>1.7482711606247477E-2</v>
      </c>
      <c r="V514" s="1" t="s">
        <v>1552</v>
      </c>
      <c r="W514" s="1" t="s">
        <v>2318</v>
      </c>
      <c r="X514" s="1">
        <f>SUMPRODUCT((Model_rxn!A$2:A$1901=Normalized_Fluxes!A514)*(Model_rxn!T$2:T$1901))</f>
        <v>0</v>
      </c>
      <c r="Y514" s="1">
        <f>SUMPRODUCT((Model_rxn!A$2:A$1901=Normalized_Fluxes!A514)*(Model_rxn!D$2:D$1901))</f>
        <v>1</v>
      </c>
      <c r="Z514" s="1">
        <f>SUMPRODUCT((Model_rxn!A$2:A$1901=Normalized_Fluxes!A514)*(Model_rxn!U$2:U$1901))</f>
        <v>1</v>
      </c>
      <c r="AA514" s="1">
        <f>SUMPRODUCT((Model_rxn!A$2:A$1901=Normalized_Fluxes!A514)*(Model_rxn!S$2:S$1901))</f>
        <v>1</v>
      </c>
      <c r="AB514" s="1">
        <f>SUMPRODUCT((Model_rxn!A$2:A$1901=Normalized_Fluxes!A514)*(Model_rxn!V$2:V$1901))</f>
        <v>0</v>
      </c>
      <c r="AC514" s="1">
        <f>SUMPRODUCT((Model_rxn!A$2:A$1901=Normalized_Fluxes!A514)*(Model_rxn!Z$2:Z$1901))</f>
        <v>0</v>
      </c>
      <c r="AD514" s="1">
        <f>SUMPRODUCT((Model_rxn!A$2:A$1901=Normalized_Fluxes!A514)*(Model_rxn!AA$2:AA$1901))</f>
        <v>0</v>
      </c>
      <c r="AE514" s="1"/>
      <c r="AF514" s="75"/>
      <c r="AG514" s="1" t="s">
        <v>554</v>
      </c>
      <c r="AH514" s="1">
        <v>0</v>
      </c>
      <c r="AI514" s="1">
        <v>0</v>
      </c>
      <c r="AJ514" s="1">
        <v>0</v>
      </c>
      <c r="AK514" s="1">
        <v>0</v>
      </c>
      <c r="AL514" s="1">
        <v>0</v>
      </c>
      <c r="AM514" s="1">
        <v>0</v>
      </c>
      <c r="AN514" s="1"/>
      <c r="AO514">
        <f t="shared" si="87"/>
        <v>0</v>
      </c>
      <c r="AP514">
        <f t="shared" si="88"/>
        <v>0</v>
      </c>
      <c r="AQ514">
        <f t="shared" si="89"/>
        <v>0</v>
      </c>
      <c r="AR514">
        <f t="shared" si="90"/>
        <v>0</v>
      </c>
      <c r="AS514">
        <f t="shared" si="91"/>
        <v>0</v>
      </c>
      <c r="AT514">
        <f t="shared" si="92"/>
        <v>0</v>
      </c>
      <c r="AV514">
        <f t="shared" si="93"/>
        <v>0</v>
      </c>
      <c r="AW514">
        <f t="shared" si="94"/>
        <v>0</v>
      </c>
      <c r="AX514">
        <f t="shared" si="95"/>
        <v>0</v>
      </c>
      <c r="AY514">
        <f t="shared" si="96"/>
        <v>0</v>
      </c>
      <c r="AZ514" t="s">
        <v>1552</v>
      </c>
      <c r="BA514" t="s">
        <v>2650</v>
      </c>
      <c r="BB514">
        <f>SUMPRODUCT((Model_rxn!A$2:A$1901=AG514)*(Model_rxn!V$2:V$1901))</f>
        <v>0</v>
      </c>
      <c r="BC514">
        <v>0</v>
      </c>
      <c r="BD514">
        <v>1</v>
      </c>
    </row>
    <row r="515" spans="1:56">
      <c r="A515" s="1" t="s">
        <v>519</v>
      </c>
      <c r="B515" s="1">
        <v>3.1570477268929399E-5</v>
      </c>
      <c r="C515" s="1">
        <v>0</v>
      </c>
      <c r="D515" s="1">
        <v>0</v>
      </c>
      <c r="E515" s="1">
        <v>0</v>
      </c>
      <c r="F515" s="1">
        <v>3.1001663487655303E-5</v>
      </c>
      <c r="G515" s="1">
        <v>6.2513164020838702E-5</v>
      </c>
      <c r="H515" s="1"/>
      <c r="I515" s="1">
        <v>1.9320000000267735E-5</v>
      </c>
      <c r="J515" s="1">
        <v>0</v>
      </c>
      <c r="K515" s="1">
        <v>0</v>
      </c>
      <c r="L515" s="1">
        <v>0</v>
      </c>
      <c r="M515" s="1">
        <v>1.9320001708150929E-5</v>
      </c>
      <c r="N515" s="1">
        <v>1.9320005480604134E-5</v>
      </c>
      <c r="O515" s="1"/>
      <c r="P515" s="1">
        <v>6.4400000000892453E-6</v>
      </c>
      <c r="Q515" s="1">
        <v>1.1154407200898146E-5</v>
      </c>
      <c r="R515" s="1">
        <v>1.2880002396251688E-5</v>
      </c>
      <c r="S515" s="1">
        <v>1.1154409275958564E-5</v>
      </c>
      <c r="T515" s="1">
        <f t="shared" si="85"/>
        <v>0.49999990698475344</v>
      </c>
      <c r="U515" s="1">
        <f t="shared" si="86"/>
        <v>0.51851840827823026</v>
      </c>
      <c r="V515" s="1" t="s">
        <v>1137</v>
      </c>
      <c r="W515" s="1" t="s">
        <v>3708</v>
      </c>
      <c r="X515" s="1">
        <f>SUMPRODUCT((Model_rxn!A$2:A$1901=Normalized_Fluxes!A515)*(Model_rxn!T$2:T$1901))</f>
        <v>0</v>
      </c>
      <c r="Y515" s="1">
        <f>SUMPRODUCT((Model_rxn!A$2:A$1901=Normalized_Fluxes!A515)*(Model_rxn!D$2:D$1901))</f>
        <v>0</v>
      </c>
      <c r="Z515" s="1">
        <f>SUMPRODUCT((Model_rxn!A$2:A$1901=Normalized_Fluxes!A515)*(Model_rxn!U$2:U$1901))</f>
        <v>0</v>
      </c>
      <c r="AA515" s="1">
        <f>SUMPRODUCT((Model_rxn!A$2:A$1901=Normalized_Fluxes!A515)*(Model_rxn!S$2:S$1901))</f>
        <v>0</v>
      </c>
      <c r="AB515" s="1">
        <f>SUMPRODUCT((Model_rxn!A$2:A$1901=Normalized_Fluxes!A515)*(Model_rxn!V$2:V$1901))</f>
        <v>1</v>
      </c>
      <c r="AC515" s="1">
        <f>SUMPRODUCT((Model_rxn!A$2:A$1901=Normalized_Fluxes!A515)*(Model_rxn!Z$2:Z$1901))</f>
        <v>0</v>
      </c>
      <c r="AD515" s="1">
        <f>SUMPRODUCT((Model_rxn!A$2:A$1901=Normalized_Fluxes!A515)*(Model_rxn!AA$2:AA$1901))</f>
        <v>0</v>
      </c>
      <c r="AE515" s="1"/>
      <c r="AF515" s="75"/>
      <c r="AG515" s="1" t="s">
        <v>555</v>
      </c>
      <c r="AH515" s="1">
        <v>0.234732967775858</v>
      </c>
      <c r="AI515" s="1">
        <v>0.109550710099783</v>
      </c>
      <c r="AJ515" s="1">
        <v>0.12334826745307</v>
      </c>
      <c r="AK515" s="1">
        <v>0.76904874585896799</v>
      </c>
      <c r="AL515" s="1">
        <v>0.608301526717557</v>
      </c>
      <c r="AM515" s="1">
        <v>0.434856753069577</v>
      </c>
      <c r="AN515" s="1"/>
      <c r="AO515">
        <f t="shared" si="87"/>
        <v>0.48198938758145526</v>
      </c>
      <c r="AP515">
        <f t="shared" si="88"/>
        <v>0.33345630640518958</v>
      </c>
      <c r="AQ515">
        <f t="shared" si="89"/>
        <v>0.31983285417103696</v>
      </c>
      <c r="AR515">
        <f t="shared" si="90"/>
        <v>0.414071126877324</v>
      </c>
      <c r="AS515">
        <f t="shared" si="91"/>
        <v>0.3457771037256489</v>
      </c>
      <c r="AT515">
        <f t="shared" si="92"/>
        <v>0.23144285630094616</v>
      </c>
      <c r="AV515">
        <f t="shared" si="93"/>
        <v>0.37842618271922723</v>
      </c>
      <c r="AW515">
        <f t="shared" si="94"/>
        <v>8.9946665661912825E-2</v>
      </c>
      <c r="AX515">
        <f t="shared" si="95"/>
        <v>0.33043036230130635</v>
      </c>
      <c r="AY515">
        <f t="shared" si="96"/>
        <v>9.2276287082266567E-2</v>
      </c>
      <c r="AZ515" t="s">
        <v>1243</v>
      </c>
      <c r="BA515" t="s">
        <v>1904</v>
      </c>
      <c r="BB515">
        <f>SUMPRODUCT((Model_rxn!A$2:A$1901=AG515)*(Model_rxn!V$2:V$1901))</f>
        <v>1</v>
      </c>
      <c r="BC515">
        <v>0</v>
      </c>
      <c r="BD515">
        <v>0</v>
      </c>
    </row>
    <row r="516" spans="1:56">
      <c r="A516" s="1" t="s">
        <v>520</v>
      </c>
      <c r="B516" s="1">
        <v>0.10020263424518699</v>
      </c>
      <c r="C516" s="1">
        <v>8.80027519051651E-2</v>
      </c>
      <c r="D516" s="1">
        <v>7.4350422879065306E-2</v>
      </c>
      <c r="E516" s="1">
        <v>7.2350993377483394E-2</v>
      </c>
      <c r="F516" s="1">
        <v>6.7605198019801901E-2</v>
      </c>
      <c r="G516" s="1">
        <v>8.9384582623509304E-2</v>
      </c>
      <c r="H516" s="1"/>
      <c r="I516" s="1">
        <v>6.1320418983627549E-2</v>
      </c>
      <c r="J516" s="1">
        <v>8.4438546695822778E-2</v>
      </c>
      <c r="K516" s="1">
        <v>9.1252099280802218E-2</v>
      </c>
      <c r="L516" s="1">
        <v>2.5288659280580411E-2</v>
      </c>
      <c r="M516" s="1">
        <v>4.2131046991802541E-2</v>
      </c>
      <c r="N516" s="1">
        <v>2.7624751573797301E-2</v>
      </c>
      <c r="O516" s="1"/>
      <c r="P516" s="1">
        <v>7.9003688320084184E-2</v>
      </c>
      <c r="Q516" s="1">
        <v>1.5688519226693193E-2</v>
      </c>
      <c r="R516" s="1">
        <v>3.1681485948726752E-2</v>
      </c>
      <c r="S516" s="1">
        <v>9.1246548589704012E-3</v>
      </c>
      <c r="T516" s="1">
        <f t="shared" ref="T516:T579" si="97">IF(R516=0,"NA",P516/R516)</f>
        <v>2.4936863267065057</v>
      </c>
      <c r="U516" s="1">
        <f t="shared" ref="U516:U579" si="98">IF(T516="NA","NA",TTEST(I516:K516,L516:N516,2,3))</f>
        <v>1.7482711606247994E-2</v>
      </c>
      <c r="V516" s="1" t="s">
        <v>1552</v>
      </c>
      <c r="W516" s="1" t="s">
        <v>2318</v>
      </c>
      <c r="X516" s="1">
        <f>SUMPRODUCT((Model_rxn!A$2:A$1901=Normalized_Fluxes!A516)*(Model_rxn!T$2:T$1901))</f>
        <v>0</v>
      </c>
      <c r="Y516" s="1">
        <f>SUMPRODUCT((Model_rxn!A$2:A$1901=Normalized_Fluxes!A516)*(Model_rxn!D$2:D$1901))</f>
        <v>1</v>
      </c>
      <c r="Z516" s="1">
        <f>SUMPRODUCT((Model_rxn!A$2:A$1901=Normalized_Fluxes!A516)*(Model_rxn!U$2:U$1901))</f>
        <v>1</v>
      </c>
      <c r="AA516" s="1">
        <f>SUMPRODUCT((Model_rxn!A$2:A$1901=Normalized_Fluxes!A516)*(Model_rxn!S$2:S$1901))</f>
        <v>1</v>
      </c>
      <c r="AB516" s="1">
        <f>SUMPRODUCT((Model_rxn!A$2:A$1901=Normalized_Fluxes!A516)*(Model_rxn!V$2:V$1901))</f>
        <v>0</v>
      </c>
      <c r="AC516" s="1">
        <f>SUMPRODUCT((Model_rxn!A$2:A$1901=Normalized_Fluxes!A516)*(Model_rxn!Z$2:Z$1901))</f>
        <v>0</v>
      </c>
      <c r="AD516" s="1">
        <f>SUMPRODUCT((Model_rxn!A$2:A$1901=Normalized_Fluxes!A516)*(Model_rxn!AA$2:AA$1901))</f>
        <v>0</v>
      </c>
      <c r="AE516" s="1"/>
      <c r="AF516" s="75"/>
      <c r="AG516" s="1" t="s">
        <v>556</v>
      </c>
      <c r="AH516" s="1">
        <v>0</v>
      </c>
      <c r="AI516" s="1">
        <v>0</v>
      </c>
      <c r="AJ516" s="1">
        <v>0</v>
      </c>
      <c r="AK516" s="1">
        <v>0</v>
      </c>
      <c r="AL516" s="1">
        <v>0</v>
      </c>
      <c r="AM516" s="1">
        <v>0</v>
      </c>
      <c r="AN516" s="1"/>
      <c r="AO516">
        <f t="shared" ref="AO516:AO579" si="99">0.26*AH516/AH$3</f>
        <v>0</v>
      </c>
      <c r="AP516">
        <f t="shared" ref="AP516:AP579" si="100">0.26*AI516/AI$3</f>
        <v>0</v>
      </c>
      <c r="AQ516">
        <f t="shared" ref="AQ516:AQ579" si="101">0.26*AJ516/AJ$3</f>
        <v>0</v>
      </c>
      <c r="AR516">
        <f t="shared" ref="AR516:AR579" si="102">0.26*AK516/AK$3</f>
        <v>0</v>
      </c>
      <c r="AS516">
        <f t="shared" ref="AS516:AS579" si="103">0.26*AL516/AL$3</f>
        <v>0</v>
      </c>
      <c r="AT516">
        <f t="shared" ref="AT516:AT579" si="104">0.26*AM516/AM$3</f>
        <v>0</v>
      </c>
      <c r="AV516">
        <f t="shared" ref="AV516:AV579" si="105">AVERAGE(AO516:AQ516)</f>
        <v>0</v>
      </c>
      <c r="AW516">
        <f t="shared" ref="AW516:AW579" si="106">STDEV(AO516:AQ516)</f>
        <v>0</v>
      </c>
      <c r="AX516">
        <f t="shared" ref="AX516:AX579" si="107">AVERAGE(AR516:AT516)</f>
        <v>0</v>
      </c>
      <c r="AY516">
        <f t="shared" ref="AY516:AY579" si="108">STDEV(AR516:AT516)</f>
        <v>0</v>
      </c>
      <c r="AZ516" t="s">
        <v>1137</v>
      </c>
      <c r="BA516" t="s">
        <v>5514</v>
      </c>
      <c r="BB516">
        <f>SUMPRODUCT((Model_rxn!A$2:A$1901=AG516)*(Model_rxn!V$2:V$1901))</f>
        <v>1</v>
      </c>
      <c r="BC516">
        <v>0</v>
      </c>
      <c r="BD516">
        <v>0</v>
      </c>
    </row>
    <row r="517" spans="1:56">
      <c r="A517" s="1" t="s">
        <v>521</v>
      </c>
      <c r="B517" s="1">
        <v>0.158127080620033</v>
      </c>
      <c r="C517" s="1">
        <v>0.12701100761478301</v>
      </c>
      <c r="D517" s="1">
        <v>3.3568750543054103E-2</v>
      </c>
      <c r="E517" s="1">
        <v>0.10968543046328701</v>
      </c>
      <c r="F517" s="1">
        <v>0</v>
      </c>
      <c r="G517" s="1">
        <v>0</v>
      </c>
      <c r="H517" s="1"/>
      <c r="I517" s="1">
        <v>9.6768103047590509E-2</v>
      </c>
      <c r="J517" s="1">
        <v>0.12186692649022608</v>
      </c>
      <c r="K517" s="1">
        <v>4.1199751644583588E-2</v>
      </c>
      <c r="L517" s="1">
        <v>3.833807041954318E-2</v>
      </c>
      <c r="M517" s="1">
        <v>0</v>
      </c>
      <c r="N517" s="1">
        <v>0</v>
      </c>
      <c r="O517" s="1"/>
      <c r="P517" s="1">
        <v>8.661159372746674E-2</v>
      </c>
      <c r="Q517" s="1">
        <v>4.1281524748629138E-2</v>
      </c>
      <c r="R517" s="1">
        <v>1.2779356806514394E-2</v>
      </c>
      <c r="S517" s="1">
        <v>2.2134495276934084E-2</v>
      </c>
      <c r="T517" s="1">
        <f t="shared" si="97"/>
        <v>6.7774611069092057</v>
      </c>
      <c r="U517" s="1">
        <f t="shared" si="98"/>
        <v>7.0323630930177156E-2</v>
      </c>
      <c r="V517" s="1" t="s">
        <v>1137</v>
      </c>
      <c r="W517" s="1" t="s">
        <v>4094</v>
      </c>
      <c r="X517" s="1">
        <f>SUMPRODUCT((Model_rxn!A$2:A$1901=Normalized_Fluxes!A517)*(Model_rxn!T$2:T$1901))</f>
        <v>0</v>
      </c>
      <c r="Y517" s="1">
        <f>SUMPRODUCT((Model_rxn!A$2:A$1901=Normalized_Fluxes!A517)*(Model_rxn!D$2:D$1901))</f>
        <v>1</v>
      </c>
      <c r="Z517" s="1">
        <f>SUMPRODUCT((Model_rxn!A$2:A$1901=Normalized_Fluxes!A517)*(Model_rxn!U$2:U$1901))</f>
        <v>0</v>
      </c>
      <c r="AA517" s="1">
        <f>SUMPRODUCT((Model_rxn!A$2:A$1901=Normalized_Fluxes!A517)*(Model_rxn!S$2:S$1901))</f>
        <v>0</v>
      </c>
      <c r="AB517" s="1">
        <f>SUMPRODUCT((Model_rxn!A$2:A$1901=Normalized_Fluxes!A517)*(Model_rxn!V$2:V$1901))</f>
        <v>0</v>
      </c>
      <c r="AC517" s="1">
        <f>SUMPRODUCT((Model_rxn!A$2:A$1901=Normalized_Fluxes!A517)*(Model_rxn!Z$2:Z$1901))</f>
        <v>0</v>
      </c>
      <c r="AD517" s="1">
        <f>SUMPRODUCT((Model_rxn!A$2:A$1901=Normalized_Fluxes!A517)*(Model_rxn!AA$2:AA$1901))</f>
        <v>0</v>
      </c>
      <c r="AE517" s="1"/>
      <c r="AF517" s="75"/>
      <c r="AG517" s="1" t="s">
        <v>557</v>
      </c>
      <c r="AH517" s="1">
        <v>0</v>
      </c>
      <c r="AI517" s="1">
        <v>0</v>
      </c>
      <c r="AJ517" s="1">
        <v>0</v>
      </c>
      <c r="AK517" s="1">
        <v>0</v>
      </c>
      <c r="AL517" s="1">
        <v>0</v>
      </c>
      <c r="AM517" s="1">
        <v>0</v>
      </c>
      <c r="AN517" s="1"/>
      <c r="AO517">
        <f t="shared" si="99"/>
        <v>0</v>
      </c>
      <c r="AP517">
        <f t="shared" si="100"/>
        <v>0</v>
      </c>
      <c r="AQ517">
        <f t="shared" si="101"/>
        <v>0</v>
      </c>
      <c r="AR517">
        <f t="shared" si="102"/>
        <v>0</v>
      </c>
      <c r="AS517">
        <f t="shared" si="103"/>
        <v>0</v>
      </c>
      <c r="AT517">
        <f t="shared" si="104"/>
        <v>0</v>
      </c>
      <c r="AV517">
        <f t="shared" si="105"/>
        <v>0</v>
      </c>
      <c r="AW517">
        <f t="shared" si="106"/>
        <v>0</v>
      </c>
      <c r="AX517">
        <f t="shared" si="107"/>
        <v>0</v>
      </c>
      <c r="AY517">
        <f t="shared" si="108"/>
        <v>0</v>
      </c>
      <c r="AZ517" t="s">
        <v>1552</v>
      </c>
      <c r="BA517" t="s">
        <v>2318</v>
      </c>
      <c r="BB517">
        <f>SUMPRODUCT((Model_rxn!A$2:A$1901=AG517)*(Model_rxn!V$2:V$1901))</f>
        <v>0</v>
      </c>
      <c r="BC517">
        <v>0</v>
      </c>
      <c r="BD517">
        <v>1</v>
      </c>
    </row>
    <row r="518" spans="1:56">
      <c r="A518" s="1" t="s">
        <v>523</v>
      </c>
      <c r="B518" s="1">
        <v>1.09102038968801E-2</v>
      </c>
      <c r="C518" s="1">
        <v>7.2175205570282298E-3</v>
      </c>
      <c r="D518" s="1">
        <v>5.80568037336436E-3</v>
      </c>
      <c r="E518" s="1">
        <v>1.7479449679330801E-2</v>
      </c>
      <c r="F518" s="1">
        <v>1.01772091354908E-2</v>
      </c>
      <c r="G518" s="1">
        <v>1.9887885475017499E-2</v>
      </c>
      <c r="H518" s="1"/>
      <c r="I518" s="1">
        <v>6.6766535550000141E-3</v>
      </c>
      <c r="J518" s="1">
        <v>6.9252032849999971E-3</v>
      </c>
      <c r="K518" s="1">
        <v>7.1254540500000118E-3</v>
      </c>
      <c r="L518" s="1">
        <v>6.1095477299999779E-3</v>
      </c>
      <c r="M518" s="1">
        <v>6.3423595949999908E-3</v>
      </c>
      <c r="N518" s="1">
        <v>6.1464503100000087E-3</v>
      </c>
      <c r="O518" s="1"/>
      <c r="P518" s="1">
        <v>6.9091036300000077E-3</v>
      </c>
      <c r="Q518" s="1">
        <v>2.248329830038283E-4</v>
      </c>
      <c r="R518" s="1">
        <v>6.1994525449999933E-3</v>
      </c>
      <c r="S518" s="1">
        <v>1.251290086568306E-4</v>
      </c>
      <c r="T518" s="1">
        <f t="shared" si="97"/>
        <v>1.1144699600245129</v>
      </c>
      <c r="U518" s="1">
        <f t="shared" si="98"/>
        <v>1.5814306430282438E-2</v>
      </c>
      <c r="V518" s="1" t="s">
        <v>1243</v>
      </c>
      <c r="W518" s="1" t="s">
        <v>1249</v>
      </c>
      <c r="X518" s="1">
        <f>SUMPRODUCT((Model_rxn!A$2:A$1901=Normalized_Fluxes!A518)*(Model_rxn!T$2:T$1901))</f>
        <v>0</v>
      </c>
      <c r="Y518" s="1">
        <f>SUMPRODUCT((Model_rxn!A$2:A$1901=Normalized_Fluxes!A518)*(Model_rxn!D$2:D$1901))</f>
        <v>0</v>
      </c>
      <c r="Z518" s="1">
        <f>SUMPRODUCT((Model_rxn!A$2:A$1901=Normalized_Fluxes!A518)*(Model_rxn!U$2:U$1901))</f>
        <v>0</v>
      </c>
      <c r="AA518" s="1">
        <f>SUMPRODUCT((Model_rxn!A$2:A$1901=Normalized_Fluxes!A518)*(Model_rxn!S$2:S$1901))</f>
        <v>0</v>
      </c>
      <c r="AB518" s="1">
        <f>SUMPRODUCT((Model_rxn!A$2:A$1901=Normalized_Fluxes!A518)*(Model_rxn!V$2:V$1901))</f>
        <v>1</v>
      </c>
      <c r="AC518" s="1">
        <f>SUMPRODUCT((Model_rxn!A$2:A$1901=Normalized_Fluxes!A518)*(Model_rxn!Z$2:Z$1901))</f>
        <v>1</v>
      </c>
      <c r="AD518" s="1">
        <f>SUMPRODUCT((Model_rxn!A$2:A$1901=Normalized_Fluxes!A518)*(Model_rxn!AA$2:AA$1901))</f>
        <v>0</v>
      </c>
      <c r="AE518" s="1"/>
      <c r="AF518" s="75"/>
      <c r="AG518" s="1" t="s">
        <v>558</v>
      </c>
      <c r="AH518" s="1">
        <v>0.23177611100211801</v>
      </c>
      <c r="AI518" s="1">
        <v>0.107480978461777</v>
      </c>
      <c r="AJ518" s="1">
        <v>0.121281135328032</v>
      </c>
      <c r="AK518" s="1">
        <v>0.76055432841156101</v>
      </c>
      <c r="AL518" s="1">
        <v>0.58821637766635404</v>
      </c>
      <c r="AM518" s="1">
        <v>0.417638642274477</v>
      </c>
      <c r="AN518" s="1"/>
      <c r="AO518">
        <f t="shared" si="99"/>
        <v>0.47591792007927686</v>
      </c>
      <c r="AP518">
        <f t="shared" si="100"/>
        <v>0.32715634662737697</v>
      </c>
      <c r="AQ518">
        <f t="shared" si="101"/>
        <v>0.31447293480491306</v>
      </c>
      <c r="AR518">
        <f t="shared" si="102"/>
        <v>0.40949756372732404</v>
      </c>
      <c r="AS518">
        <f t="shared" si="103"/>
        <v>0.33436009363807168</v>
      </c>
      <c r="AT518">
        <f t="shared" si="104"/>
        <v>0.22227889894166722</v>
      </c>
      <c r="AV518">
        <f t="shared" si="105"/>
        <v>0.37251573383718894</v>
      </c>
      <c r="AW518">
        <f t="shared" si="106"/>
        <v>8.9773193791895092E-2</v>
      </c>
      <c r="AX518">
        <f t="shared" si="107"/>
        <v>0.32204551876902093</v>
      </c>
      <c r="AY518">
        <f t="shared" si="108"/>
        <v>9.4214880335778892E-2</v>
      </c>
      <c r="AZ518" t="s">
        <v>1243</v>
      </c>
      <c r="BA518" t="s">
        <v>4224</v>
      </c>
      <c r="BB518">
        <f>SUMPRODUCT((Model_rxn!A$2:A$1901=AG518)*(Model_rxn!V$2:V$1901))</f>
        <v>1</v>
      </c>
      <c r="BC518">
        <v>0</v>
      </c>
      <c r="BD518">
        <v>0</v>
      </c>
    </row>
    <row r="519" spans="1:56">
      <c r="A519" s="1" t="s">
        <v>524</v>
      </c>
      <c r="B519" s="1">
        <v>0.434216239687364</v>
      </c>
      <c r="C519" s="1">
        <v>0.27254445385266701</v>
      </c>
      <c r="D519" s="1">
        <v>0.23977678960676599</v>
      </c>
      <c r="E519" s="1">
        <v>0.39838576158940397</v>
      </c>
      <c r="F519" s="1">
        <v>0.30498585572842901</v>
      </c>
      <c r="G519" s="1">
        <v>0.39927597955706901</v>
      </c>
      <c r="H519" s="1"/>
      <c r="I519" s="1">
        <v>0.26572476809314366</v>
      </c>
      <c r="J519" s="1">
        <v>0.26150611310571115</v>
      </c>
      <c r="K519" s="1">
        <v>0.29428394033505056</v>
      </c>
      <c r="L519" s="1">
        <v>0.13924676520342485</v>
      </c>
      <c r="M519" s="1">
        <v>0.1900648736472291</v>
      </c>
      <c r="N519" s="1">
        <v>0.12339823514203661</v>
      </c>
      <c r="O519" s="1"/>
      <c r="P519" s="1">
        <v>0.27383827384463516</v>
      </c>
      <c r="Q519" s="1">
        <v>1.7831663443260697E-2</v>
      </c>
      <c r="R519" s="1">
        <v>0.15090329133089686</v>
      </c>
      <c r="S519" s="1">
        <v>3.4828381004804454E-2</v>
      </c>
      <c r="T519" s="1">
        <f t="shared" si="97"/>
        <v>1.8146607103762211</v>
      </c>
      <c r="U519" s="1">
        <f t="shared" si="98"/>
        <v>1.238552548979804E-2</v>
      </c>
      <c r="V519" s="1" t="s">
        <v>1137</v>
      </c>
      <c r="W519" s="1" t="s">
        <v>5514</v>
      </c>
      <c r="X519" s="1">
        <f>SUMPRODUCT((Model_rxn!A$2:A$1901=Normalized_Fluxes!A519)*(Model_rxn!T$2:T$1901))</f>
        <v>0</v>
      </c>
      <c r="Y519" s="1">
        <f>SUMPRODUCT((Model_rxn!A$2:A$1901=Normalized_Fluxes!A519)*(Model_rxn!D$2:D$1901))</f>
        <v>0</v>
      </c>
      <c r="Z519" s="1">
        <f>SUMPRODUCT((Model_rxn!A$2:A$1901=Normalized_Fluxes!A519)*(Model_rxn!U$2:U$1901))</f>
        <v>0</v>
      </c>
      <c r="AA519" s="1">
        <f>SUMPRODUCT((Model_rxn!A$2:A$1901=Normalized_Fluxes!A519)*(Model_rxn!S$2:S$1901))</f>
        <v>0</v>
      </c>
      <c r="AB519" s="1">
        <f>SUMPRODUCT((Model_rxn!A$2:A$1901=Normalized_Fluxes!A519)*(Model_rxn!V$2:V$1901))</f>
        <v>0</v>
      </c>
      <c r="AC519" s="1">
        <f>SUMPRODUCT((Model_rxn!A$2:A$1901=Normalized_Fluxes!A519)*(Model_rxn!Z$2:Z$1901))</f>
        <v>0</v>
      </c>
      <c r="AD519" s="1">
        <f>SUMPRODUCT((Model_rxn!A$2:A$1901=Normalized_Fluxes!A519)*(Model_rxn!AA$2:AA$1901))</f>
        <v>0</v>
      </c>
      <c r="AE519" s="1"/>
      <c r="AF519" s="75"/>
      <c r="AG519" s="1" t="s">
        <v>559</v>
      </c>
      <c r="AH519" s="1">
        <v>0.195297829195624</v>
      </c>
      <c r="AI519" s="1">
        <v>0.13462858350248999</v>
      </c>
      <c r="AJ519" s="1">
        <v>0.12193047127220701</v>
      </c>
      <c r="AK519" s="1">
        <v>0.60932323710585401</v>
      </c>
      <c r="AL519" s="1">
        <v>0.65601145038090103</v>
      </c>
      <c r="AM519" s="1">
        <v>0.41354024557222102</v>
      </c>
      <c r="AN519" s="1"/>
      <c r="AO519">
        <f t="shared" si="99"/>
        <v>0.4010151704803171</v>
      </c>
      <c r="AP519">
        <f t="shared" si="100"/>
        <v>0.40978967777034864</v>
      </c>
      <c r="AQ519">
        <f t="shared" si="101"/>
        <v>0.31615661445951665</v>
      </c>
      <c r="AR519">
        <f t="shared" si="102"/>
        <v>0.3280717389886082</v>
      </c>
      <c r="AS519">
        <f t="shared" si="103"/>
        <v>0.37289687656643394</v>
      </c>
      <c r="AT519">
        <f t="shared" si="104"/>
        <v>0.22009761825020069</v>
      </c>
      <c r="AV519">
        <f t="shared" si="105"/>
        <v>0.37565382090339416</v>
      </c>
      <c r="AW519">
        <f t="shared" si="106"/>
        <v>5.1712534027203515E-2</v>
      </c>
      <c r="AX519">
        <f t="shared" si="107"/>
        <v>0.30702207793508091</v>
      </c>
      <c r="AY519">
        <f t="shared" si="108"/>
        <v>7.8544379228236705E-2</v>
      </c>
      <c r="AZ519" t="s">
        <v>1188</v>
      </c>
      <c r="BA519" t="s">
        <v>1972</v>
      </c>
      <c r="BB519">
        <f>SUMPRODUCT((Model_rxn!A$2:A$1901=AG519)*(Model_rxn!V$2:V$1901))</f>
        <v>1</v>
      </c>
      <c r="BC519">
        <v>0</v>
      </c>
      <c r="BD519">
        <v>0</v>
      </c>
    </row>
    <row r="520" spans="1:56">
      <c r="A520" s="1" t="s">
        <v>525</v>
      </c>
      <c r="B520" s="1">
        <v>7.5167803020218895E-7</v>
      </c>
      <c r="C520" s="1">
        <v>4.7941689501364401E-7</v>
      </c>
      <c r="D520" s="1">
        <v>3.7479898866902403E-7</v>
      </c>
      <c r="E520" s="1">
        <v>1.31606253160284E-6</v>
      </c>
      <c r="F520" s="1">
        <v>7.38134779683015E-7</v>
      </c>
      <c r="G520" s="1">
        <v>1.4884082449383701E-6</v>
      </c>
      <c r="H520" s="1"/>
      <c r="I520" s="1">
        <v>4.6000000000000057E-7</v>
      </c>
      <c r="J520" s="1">
        <v>4.6000000000000004E-7</v>
      </c>
      <c r="K520" s="1">
        <v>4.6000000000000004E-7</v>
      </c>
      <c r="L520" s="1">
        <v>4.599999999999993E-7</v>
      </c>
      <c r="M520" s="1">
        <v>4.6000000000000068E-7</v>
      </c>
      <c r="N520" s="1">
        <v>4.5999999999999819E-7</v>
      </c>
      <c r="O520" s="1"/>
      <c r="P520" s="1">
        <v>4.6000000000000025E-7</v>
      </c>
      <c r="Q520" s="1">
        <v>3.0868802304930389E-22</v>
      </c>
      <c r="R520" s="1">
        <v>4.5999999999999941E-7</v>
      </c>
      <c r="S520" s="1">
        <v>1.2466114057460817E-21</v>
      </c>
      <c r="T520" s="1">
        <f t="shared" si="97"/>
        <v>1.0000000000000018</v>
      </c>
      <c r="U520" s="1">
        <f t="shared" si="98"/>
        <v>0.36047524822528176</v>
      </c>
      <c r="V520" s="1" t="s">
        <v>1500</v>
      </c>
      <c r="W520" s="1" t="s">
        <v>1565</v>
      </c>
      <c r="X520" s="1">
        <f>SUMPRODUCT((Model_rxn!A$2:A$1901=Normalized_Fluxes!A520)*(Model_rxn!T$2:T$1901))</f>
        <v>0</v>
      </c>
      <c r="Y520" s="1">
        <f>SUMPRODUCT((Model_rxn!A$2:A$1901=Normalized_Fluxes!A520)*(Model_rxn!D$2:D$1901))</f>
        <v>0</v>
      </c>
      <c r="Z520" s="1">
        <f>SUMPRODUCT((Model_rxn!A$2:A$1901=Normalized_Fluxes!A520)*(Model_rxn!U$2:U$1901))</f>
        <v>0</v>
      </c>
      <c r="AA520" s="1">
        <f>SUMPRODUCT((Model_rxn!A$2:A$1901=Normalized_Fluxes!A520)*(Model_rxn!S$2:S$1901))</f>
        <v>0</v>
      </c>
      <c r="AB520" s="1">
        <f>SUMPRODUCT((Model_rxn!A$2:A$1901=Normalized_Fluxes!A520)*(Model_rxn!V$2:V$1901))</f>
        <v>1</v>
      </c>
      <c r="AC520" s="1">
        <f>SUMPRODUCT((Model_rxn!A$2:A$1901=Normalized_Fluxes!A520)*(Model_rxn!Z$2:Z$1901))</f>
        <v>0</v>
      </c>
      <c r="AD520" s="1">
        <f>SUMPRODUCT((Model_rxn!A$2:A$1901=Normalized_Fluxes!A520)*(Model_rxn!AA$2:AA$1901))</f>
        <v>0</v>
      </c>
      <c r="AE520" s="1"/>
      <c r="AF520" s="75"/>
      <c r="AG520" s="1" t="s">
        <v>560</v>
      </c>
      <c r="AH520" s="1">
        <v>0.10140464207916999</v>
      </c>
      <c r="AI520" s="1">
        <v>5.8075075233620099E-2</v>
      </c>
      <c r="AJ520" s="1">
        <v>5.2458458571995603E-2</v>
      </c>
      <c r="AK520" s="1">
        <v>0.42715668687090902</v>
      </c>
      <c r="AL520" s="1">
        <v>0.51288167938931295</v>
      </c>
      <c r="AM520" s="1">
        <v>0.28137789904501997</v>
      </c>
      <c r="AN520" s="1"/>
      <c r="AO520">
        <f t="shared" si="99"/>
        <v>0.20821941543518732</v>
      </c>
      <c r="AP520">
        <f t="shared" si="100"/>
        <v>0.17677201785335414</v>
      </c>
      <c r="AQ520">
        <f t="shared" si="101"/>
        <v>0.13602086901526941</v>
      </c>
      <c r="AR520">
        <f t="shared" si="102"/>
        <v>0.22998964843024061</v>
      </c>
      <c r="AS520">
        <f t="shared" si="103"/>
        <v>0.2915375580431942</v>
      </c>
      <c r="AT520">
        <f t="shared" si="104"/>
        <v>0.14975714231237669</v>
      </c>
      <c r="AV520">
        <f t="shared" si="105"/>
        <v>0.17367076743460363</v>
      </c>
      <c r="AW520">
        <f t="shared" si="106"/>
        <v>3.6199044765119308E-2</v>
      </c>
      <c r="AX520">
        <f t="shared" si="107"/>
        <v>0.22376144959527053</v>
      </c>
      <c r="AY520">
        <f t="shared" si="108"/>
        <v>7.1095108247662159E-2</v>
      </c>
      <c r="AZ520" t="s">
        <v>6216</v>
      </c>
      <c r="BA520" t="s">
        <v>6523</v>
      </c>
      <c r="BB520">
        <f>SUMPRODUCT((Model_rxn!A$2:A$1901=AG520)*(Model_rxn!V$2:V$1901))</f>
        <v>1</v>
      </c>
      <c r="BC520">
        <v>0</v>
      </c>
      <c r="BD520">
        <v>0</v>
      </c>
    </row>
    <row r="521" spans="1:56">
      <c r="A521" s="1" t="s">
        <v>526</v>
      </c>
      <c r="B521" s="1">
        <v>1.6531504581507699E-2</v>
      </c>
      <c r="C521" s="1">
        <v>1.05437198872095E-2</v>
      </c>
      <c r="D521" s="1">
        <v>8.2428792011341994E-3</v>
      </c>
      <c r="E521" s="1">
        <v>2.89439000480342E-2</v>
      </c>
      <c r="F521" s="1">
        <v>1.6233650581852999E-2</v>
      </c>
      <c r="G521" s="1">
        <v>3.27342648524791E-2</v>
      </c>
      <c r="H521" s="1"/>
      <c r="I521" s="1">
        <v>1.0116687999312776E-2</v>
      </c>
      <c r="J521" s="1">
        <v>1.0116687998612019E-2</v>
      </c>
      <c r="K521" s="1">
        <v>1.0116688003846543E-2</v>
      </c>
      <c r="L521" s="1">
        <v>1.0116688001048309E-2</v>
      </c>
      <c r="M521" s="1">
        <v>1.0116687999526629E-2</v>
      </c>
      <c r="N521" s="1">
        <v>1.0116688000988477E-2</v>
      </c>
      <c r="O521" s="1"/>
      <c r="P521" s="1">
        <v>1.0116688000590447E-2</v>
      </c>
      <c r="Q521" s="1">
        <v>2.8415475817990764E-12</v>
      </c>
      <c r="R521" s="1">
        <v>1.0116688000521139E-2</v>
      </c>
      <c r="S521" s="1">
        <v>8.6178986098947473E-13</v>
      </c>
      <c r="T521" s="1">
        <f t="shared" si="97"/>
        <v>1.0000000000068507</v>
      </c>
      <c r="U521" s="1">
        <f t="shared" si="98"/>
        <v>0.97091283776307069</v>
      </c>
      <c r="V521" s="1" t="s">
        <v>1243</v>
      </c>
      <c r="W521" s="1" t="s">
        <v>2041</v>
      </c>
      <c r="X521" s="1">
        <f>SUMPRODUCT((Model_rxn!A$2:A$1901=Normalized_Fluxes!A521)*(Model_rxn!T$2:T$1901))</f>
        <v>0</v>
      </c>
      <c r="Y521" s="1">
        <f>SUMPRODUCT((Model_rxn!A$2:A$1901=Normalized_Fluxes!A521)*(Model_rxn!D$2:D$1901))</f>
        <v>0</v>
      </c>
      <c r="Z521" s="1">
        <f>SUMPRODUCT((Model_rxn!A$2:A$1901=Normalized_Fluxes!A521)*(Model_rxn!U$2:U$1901))</f>
        <v>0</v>
      </c>
      <c r="AA521" s="1">
        <f>SUMPRODUCT((Model_rxn!A$2:A$1901=Normalized_Fluxes!A521)*(Model_rxn!S$2:S$1901))</f>
        <v>0</v>
      </c>
      <c r="AB521" s="1">
        <f>SUMPRODUCT((Model_rxn!A$2:A$1901=Normalized_Fluxes!A521)*(Model_rxn!V$2:V$1901))</f>
        <v>1</v>
      </c>
      <c r="AC521" s="1">
        <f>SUMPRODUCT((Model_rxn!A$2:A$1901=Normalized_Fluxes!A521)*(Model_rxn!Z$2:Z$1901))</f>
        <v>0</v>
      </c>
      <c r="AD521" s="1">
        <f>SUMPRODUCT((Model_rxn!A$2:A$1901=Normalized_Fluxes!A521)*(Model_rxn!AA$2:AA$1901))</f>
        <v>0</v>
      </c>
      <c r="AE521" s="1"/>
      <c r="AF521" s="75"/>
      <c r="AG521" s="1" t="s">
        <v>561</v>
      </c>
      <c r="AH521" s="1">
        <v>6.1265102890629301E-2</v>
      </c>
      <c r="AI521" s="1">
        <v>4.1328801878366399E-2</v>
      </c>
      <c r="AJ521" s="1">
        <v>4.85161727411203E-2</v>
      </c>
      <c r="AK521" s="1">
        <v>0.233644452355176</v>
      </c>
      <c r="AL521" s="1">
        <v>0.22130907745926801</v>
      </c>
      <c r="AM521" s="1">
        <v>0.23636272702504399</v>
      </c>
      <c r="AN521" s="1"/>
      <c r="AO521">
        <f t="shared" si="99"/>
        <v>0.12579881600000076</v>
      </c>
      <c r="AP521">
        <f t="shared" si="100"/>
        <v>0.12579881599999981</v>
      </c>
      <c r="AQ521">
        <f t="shared" si="101"/>
        <v>0.12579881600000023</v>
      </c>
      <c r="AR521">
        <f t="shared" si="102"/>
        <v>0.12579881599999984</v>
      </c>
      <c r="AS521">
        <f t="shared" si="103"/>
        <v>0.1257988159999999</v>
      </c>
      <c r="AT521">
        <f t="shared" si="104"/>
        <v>0.1257988159999997</v>
      </c>
      <c r="AV521">
        <f t="shared" si="105"/>
        <v>0.12579881600000029</v>
      </c>
      <c r="AW521">
        <f t="shared" si="106"/>
        <v>4.7347465140878895E-16</v>
      </c>
      <c r="AX521">
        <f t="shared" si="107"/>
        <v>0.12579881599999981</v>
      </c>
      <c r="AY521">
        <f t="shared" si="108"/>
        <v>1.0007415106216802E-16</v>
      </c>
      <c r="AZ521" t="s">
        <v>7304</v>
      </c>
      <c r="BA521" t="s">
        <v>7303</v>
      </c>
      <c r="BB521">
        <f>SUMPRODUCT((Model_rxn!A$2:A$1901=AG521)*(Model_rxn!V$2:V$1901))</f>
        <v>1</v>
      </c>
      <c r="BC521">
        <v>0</v>
      </c>
      <c r="BD521">
        <v>0</v>
      </c>
    </row>
    <row r="522" spans="1:56">
      <c r="A522" s="1" t="s">
        <v>527</v>
      </c>
      <c r="B522" s="1">
        <v>1.19409465913486</v>
      </c>
      <c r="C522" s="1">
        <v>1.1166384419921001</v>
      </c>
      <c r="D522" s="1">
        <v>0.89807306652073704</v>
      </c>
      <c r="E522" s="1">
        <v>2.2909133702924001</v>
      </c>
      <c r="F522" s="1">
        <v>2.72739824406744</v>
      </c>
      <c r="G522" s="1">
        <v>2.3118596136482599</v>
      </c>
      <c r="H522" s="1"/>
      <c r="I522" s="1">
        <v>0.73074311225284594</v>
      </c>
      <c r="J522" s="1">
        <v>1.0714133954368623</v>
      </c>
      <c r="K522" s="1">
        <v>1.1022271219743065</v>
      </c>
      <c r="L522" s="1">
        <v>0.8007371420650119</v>
      </c>
      <c r="M522" s="1">
        <v>1.699693913366068</v>
      </c>
      <c r="N522" s="1">
        <v>0.71449175714706514</v>
      </c>
      <c r="O522" s="1"/>
      <c r="P522" s="1">
        <v>0.96812787655467147</v>
      </c>
      <c r="Q522" s="1">
        <v>0.20615774585922342</v>
      </c>
      <c r="R522" s="1">
        <v>1.0716409375260485</v>
      </c>
      <c r="S522" s="1">
        <v>0.54561659794313377</v>
      </c>
      <c r="T522" s="1">
        <f t="shared" si="97"/>
        <v>0.90340695530879633</v>
      </c>
      <c r="U522" s="1">
        <f t="shared" si="98"/>
        <v>0.78181720414543832</v>
      </c>
      <c r="V522" s="1" t="s">
        <v>1548</v>
      </c>
      <c r="W522" s="1" t="s">
        <v>6853</v>
      </c>
      <c r="X522" s="1">
        <f>SUMPRODUCT((Model_rxn!A$2:A$1901=Normalized_Fluxes!A522)*(Model_rxn!T$2:T$1901))</f>
        <v>1</v>
      </c>
      <c r="Y522" s="1">
        <f>SUMPRODUCT((Model_rxn!A$2:A$1901=Normalized_Fluxes!A522)*(Model_rxn!D$2:D$1901))</f>
        <v>1</v>
      </c>
      <c r="Z522" s="1">
        <f>SUMPRODUCT((Model_rxn!A$2:A$1901=Normalized_Fluxes!A522)*(Model_rxn!U$2:U$1901))</f>
        <v>0</v>
      </c>
      <c r="AA522" s="1">
        <f>SUMPRODUCT((Model_rxn!A$2:A$1901=Normalized_Fluxes!A522)*(Model_rxn!S$2:S$1901))</f>
        <v>0</v>
      </c>
      <c r="AB522" s="1">
        <f>SUMPRODUCT((Model_rxn!A$2:A$1901=Normalized_Fluxes!A522)*(Model_rxn!V$2:V$1901))</f>
        <v>1</v>
      </c>
      <c r="AC522" s="1">
        <f>SUMPRODUCT((Model_rxn!A$2:A$1901=Normalized_Fluxes!A522)*(Model_rxn!Z$2:Z$1901))</f>
        <v>0</v>
      </c>
      <c r="AD522" s="1">
        <f>SUMPRODUCT((Model_rxn!A$2:A$1901=Normalized_Fluxes!A522)*(Model_rxn!AA$2:AA$1901))</f>
        <v>0</v>
      </c>
      <c r="AE522" s="1"/>
      <c r="AF522" s="75"/>
      <c r="AG522" s="1" t="s">
        <v>562</v>
      </c>
      <c r="AH522" s="1">
        <v>0</v>
      </c>
      <c r="AI522" s="1">
        <v>0</v>
      </c>
      <c r="AJ522" s="1">
        <v>0</v>
      </c>
      <c r="AK522" s="1">
        <v>0</v>
      </c>
      <c r="AL522" s="1">
        <v>0</v>
      </c>
      <c r="AM522" s="1">
        <v>0</v>
      </c>
      <c r="AN522" s="1"/>
      <c r="AO522">
        <f t="shared" si="99"/>
        <v>0</v>
      </c>
      <c r="AP522">
        <f t="shared" si="100"/>
        <v>0</v>
      </c>
      <c r="AQ522">
        <f t="shared" si="101"/>
        <v>0</v>
      </c>
      <c r="AR522">
        <f t="shared" si="102"/>
        <v>0</v>
      </c>
      <c r="AS522">
        <f t="shared" si="103"/>
        <v>0</v>
      </c>
      <c r="AT522">
        <f t="shared" si="104"/>
        <v>0</v>
      </c>
      <c r="AV522">
        <f t="shared" si="105"/>
        <v>0</v>
      </c>
      <c r="AW522">
        <f t="shared" si="106"/>
        <v>0</v>
      </c>
      <c r="AX522">
        <f t="shared" si="107"/>
        <v>0</v>
      </c>
      <c r="AY522">
        <f t="shared" si="108"/>
        <v>0</v>
      </c>
      <c r="AZ522" t="s">
        <v>1137</v>
      </c>
      <c r="BA522" t="s">
        <v>4554</v>
      </c>
      <c r="BB522">
        <f>SUMPRODUCT((Model_rxn!A$2:A$1901=AG522)*(Model_rxn!V$2:V$1901))</f>
        <v>0</v>
      </c>
      <c r="BC522">
        <v>0</v>
      </c>
      <c r="BD522">
        <v>0</v>
      </c>
    </row>
    <row r="523" spans="1:56">
      <c r="A523" s="1" t="s">
        <v>563</v>
      </c>
      <c r="B523" s="1">
        <v>0.26776668113598101</v>
      </c>
      <c r="C523" s="1">
        <v>0.19316257408354401</v>
      </c>
      <c r="D523" s="1">
        <v>0.156944807749823</v>
      </c>
      <c r="E523" s="1">
        <v>0.36216887416958299</v>
      </c>
      <c r="F523" s="1">
        <v>0.468528995756059</v>
      </c>
      <c r="G523" s="1">
        <v>0.35136286201304701</v>
      </c>
      <c r="H523" s="1"/>
      <c r="I523" s="1">
        <v>0.1638636069879813</v>
      </c>
      <c r="J523" s="1">
        <v>0.18533928403983654</v>
      </c>
      <c r="K523" s="1">
        <v>0.19262221550088524</v>
      </c>
      <c r="L523" s="1">
        <v>0.12658796836584024</v>
      </c>
      <c r="M523" s="1">
        <v>0.29198371893591291</v>
      </c>
      <c r="N523" s="1">
        <v>0.10859044692586571</v>
      </c>
      <c r="O523" s="1"/>
      <c r="P523" s="1">
        <v>0.18060836884290102</v>
      </c>
      <c r="Q523" s="1">
        <v>1.4951607266446782E-2</v>
      </c>
      <c r="R523" s="1">
        <v>0.17572071140920628</v>
      </c>
      <c r="S523" s="1">
        <v>0.10108804520744219</v>
      </c>
      <c r="T523" s="1">
        <f t="shared" si="97"/>
        <v>1.0278149194508592</v>
      </c>
      <c r="U523" s="1">
        <f t="shared" si="98"/>
        <v>0.94123895489849918</v>
      </c>
      <c r="V523" s="1" t="s">
        <v>1552</v>
      </c>
      <c r="W523" s="1" t="s">
        <v>2903</v>
      </c>
      <c r="X523" s="1">
        <f>SUMPRODUCT((Model_rxn!A$2:A$1901=Normalized_Fluxes!A523)*(Model_rxn!T$2:T$1901))</f>
        <v>0</v>
      </c>
      <c r="Y523" s="1">
        <f>SUMPRODUCT((Model_rxn!A$2:A$1901=Normalized_Fluxes!A523)*(Model_rxn!D$2:D$1901))</f>
        <v>1</v>
      </c>
      <c r="Z523" s="1">
        <f>SUMPRODUCT((Model_rxn!A$2:A$1901=Normalized_Fluxes!A523)*(Model_rxn!U$2:U$1901))</f>
        <v>1</v>
      </c>
      <c r="AA523" s="1">
        <f>SUMPRODUCT((Model_rxn!A$2:A$1901=Normalized_Fluxes!A523)*(Model_rxn!S$2:S$1901))</f>
        <v>1</v>
      </c>
      <c r="AB523" s="1">
        <f>SUMPRODUCT((Model_rxn!A$2:A$1901=Normalized_Fluxes!A523)*(Model_rxn!V$2:V$1901))</f>
        <v>0</v>
      </c>
      <c r="AC523" s="1">
        <f>SUMPRODUCT((Model_rxn!A$2:A$1901=Normalized_Fluxes!A523)*(Model_rxn!Z$2:Z$1901))</f>
        <v>0</v>
      </c>
      <c r="AD523" s="1">
        <f>SUMPRODUCT((Model_rxn!A$2:A$1901=Normalized_Fluxes!A523)*(Model_rxn!AA$2:AA$1901))</f>
        <v>0</v>
      </c>
      <c r="AE523" s="1"/>
      <c r="AF523" s="75"/>
      <c r="AG523" s="1" t="s">
        <v>564</v>
      </c>
      <c r="AH523" s="1">
        <v>3.4371471678547802E-3</v>
      </c>
      <c r="AI523" s="1">
        <v>2.4270943696971898E-3</v>
      </c>
      <c r="AJ523" s="1">
        <v>2.8075427373927698E-3</v>
      </c>
      <c r="AK523" s="1">
        <v>1.2045070276923199E-2</v>
      </c>
      <c r="AL523" s="1">
        <v>1.14587896177747E-2</v>
      </c>
      <c r="AM523" s="1">
        <v>1.2208258376144299E-2</v>
      </c>
      <c r="AN523" s="1"/>
      <c r="AO523">
        <f t="shared" si="99"/>
        <v>7.0576727000000268E-3</v>
      </c>
      <c r="AP523">
        <f t="shared" si="100"/>
        <v>7.3877195600000022E-3</v>
      </c>
      <c r="AQ523">
        <f t="shared" si="101"/>
        <v>7.2797488399999975E-3</v>
      </c>
      <c r="AR523">
        <f t="shared" si="102"/>
        <v>6.4853051899999917E-3</v>
      </c>
      <c r="AS523">
        <f t="shared" si="103"/>
        <v>6.5135248099999765E-3</v>
      </c>
      <c r="AT523">
        <f t="shared" si="104"/>
        <v>6.4975745899999993E-3</v>
      </c>
      <c r="AV523">
        <f t="shared" si="105"/>
        <v>7.2417137000000088E-3</v>
      </c>
      <c r="AW523">
        <f t="shared" si="106"/>
        <v>1.6827874599923453E-4</v>
      </c>
      <c r="AX523">
        <f t="shared" si="107"/>
        <v>6.4988015299999894E-3</v>
      </c>
      <c r="AY523">
        <f t="shared" si="108"/>
        <v>1.4149762349897173E-5</v>
      </c>
      <c r="AZ523" t="s">
        <v>1243</v>
      </c>
      <c r="BA523" t="s">
        <v>3917</v>
      </c>
      <c r="BB523">
        <f>SUMPRODUCT((Model_rxn!A$2:A$1901=AG523)*(Model_rxn!V$2:V$1901))</f>
        <v>1</v>
      </c>
      <c r="BC523">
        <v>0</v>
      </c>
      <c r="BD523">
        <v>0</v>
      </c>
    </row>
    <row r="524" spans="1:56">
      <c r="A524" s="1" t="s">
        <v>528</v>
      </c>
      <c r="B524" s="1">
        <v>0</v>
      </c>
      <c r="C524" s="1">
        <v>0</v>
      </c>
      <c r="D524" s="1">
        <v>0</v>
      </c>
      <c r="E524" s="1">
        <v>0</v>
      </c>
      <c r="F524" s="1">
        <v>0</v>
      </c>
      <c r="G524" s="1">
        <v>0</v>
      </c>
      <c r="H524" s="1"/>
      <c r="I524" s="1">
        <v>0</v>
      </c>
      <c r="J524" s="1">
        <v>0</v>
      </c>
      <c r="K524" s="1">
        <v>0</v>
      </c>
      <c r="L524" s="1">
        <v>0</v>
      </c>
      <c r="M524" s="1">
        <v>0</v>
      </c>
      <c r="N524" s="1">
        <v>0</v>
      </c>
      <c r="O524" s="1"/>
      <c r="P524" s="1">
        <v>0</v>
      </c>
      <c r="Q524" s="1">
        <v>0</v>
      </c>
      <c r="R524" s="1">
        <v>0</v>
      </c>
      <c r="S524" s="1">
        <v>0</v>
      </c>
      <c r="T524" s="1" t="str">
        <f t="shared" si="97"/>
        <v>NA</v>
      </c>
      <c r="U524" s="1" t="str">
        <f t="shared" si="98"/>
        <v>NA</v>
      </c>
      <c r="V524" s="1" t="s">
        <v>1137</v>
      </c>
      <c r="W524" s="1" t="s">
        <v>3413</v>
      </c>
      <c r="X524" s="1">
        <f>SUMPRODUCT((Model_rxn!A$2:A$1901=Normalized_Fluxes!A524)*(Model_rxn!T$2:T$1901))</f>
        <v>0</v>
      </c>
      <c r="Y524" s="1">
        <f>SUMPRODUCT((Model_rxn!A$2:A$1901=Normalized_Fluxes!A524)*(Model_rxn!D$2:D$1901))</f>
        <v>0</v>
      </c>
      <c r="Z524" s="1">
        <f>SUMPRODUCT((Model_rxn!A$2:A$1901=Normalized_Fluxes!A524)*(Model_rxn!U$2:U$1901))</f>
        <v>0</v>
      </c>
      <c r="AA524" s="1">
        <f>SUMPRODUCT((Model_rxn!A$2:A$1901=Normalized_Fluxes!A524)*(Model_rxn!S$2:S$1901))</f>
        <v>0</v>
      </c>
      <c r="AB524" s="1">
        <f>SUMPRODUCT((Model_rxn!A$2:A$1901=Normalized_Fluxes!A524)*(Model_rxn!V$2:V$1901))</f>
        <v>1</v>
      </c>
      <c r="AC524" s="1">
        <f>SUMPRODUCT((Model_rxn!A$2:A$1901=Normalized_Fluxes!A524)*(Model_rxn!Z$2:Z$1901))</f>
        <v>0</v>
      </c>
      <c r="AD524" s="1">
        <f>SUMPRODUCT((Model_rxn!A$2:A$1901=Normalized_Fluxes!A524)*(Model_rxn!AA$2:AA$1901))</f>
        <v>0</v>
      </c>
      <c r="AE524" s="1"/>
      <c r="AF524" s="75"/>
      <c r="AG524" s="1" t="s">
        <v>565</v>
      </c>
      <c r="AH524" s="1">
        <v>9.5771050852550096E-2</v>
      </c>
      <c r="AI524" s="1">
        <v>4.3556306425215102E-2</v>
      </c>
      <c r="AJ524" s="1">
        <v>5.9547439460103199E-2</v>
      </c>
      <c r="AK524" s="1">
        <v>0.42844080079362301</v>
      </c>
      <c r="AL524" s="1">
        <v>0.39360687022900698</v>
      </c>
      <c r="AM524" s="1">
        <v>0.33680081855388799</v>
      </c>
      <c r="AN524" s="1"/>
      <c r="AO524">
        <f t="shared" si="99"/>
        <v>0.19665167013323384</v>
      </c>
      <c r="AP524">
        <f t="shared" si="100"/>
        <v>0.13257901339001568</v>
      </c>
      <c r="AQ524">
        <f t="shared" si="101"/>
        <v>0.15440206753084659</v>
      </c>
      <c r="AR524">
        <f t="shared" si="102"/>
        <v>0.23068104088342403</v>
      </c>
      <c r="AS524">
        <f t="shared" si="103"/>
        <v>0.22373812594012546</v>
      </c>
      <c r="AT524">
        <f t="shared" si="104"/>
        <v>0.17925476125269355</v>
      </c>
      <c r="AV524">
        <f t="shared" si="105"/>
        <v>0.16121091701803203</v>
      </c>
      <c r="AW524">
        <f t="shared" si="106"/>
        <v>3.2574478645680978E-2</v>
      </c>
      <c r="AX524">
        <f t="shared" si="107"/>
        <v>0.21122464269208099</v>
      </c>
      <c r="AY524">
        <f t="shared" si="108"/>
        <v>2.790351243864906E-2</v>
      </c>
      <c r="AZ524" t="s">
        <v>1243</v>
      </c>
      <c r="BA524" t="s">
        <v>6235</v>
      </c>
      <c r="BB524">
        <f>SUMPRODUCT((Model_rxn!A$2:A$1901=AG524)*(Model_rxn!V$2:V$1901))</f>
        <v>1</v>
      </c>
      <c r="BC524">
        <v>0</v>
      </c>
      <c r="BD524">
        <v>0</v>
      </c>
    </row>
    <row r="525" spans="1:56">
      <c r="A525" s="1" t="s">
        <v>529</v>
      </c>
      <c r="B525" s="1">
        <v>0.29309596182429198</v>
      </c>
      <c r="C525" s="1">
        <v>0.166040431839064</v>
      </c>
      <c r="D525" s="1">
        <v>0.165663963751285</v>
      </c>
      <c r="E525" s="1">
        <v>0.31591557402862203</v>
      </c>
      <c r="F525" s="1">
        <v>0.31272100424394</v>
      </c>
      <c r="G525" s="1">
        <v>0.30478066438808998</v>
      </c>
      <c r="H525" s="1"/>
      <c r="I525" s="1">
        <v>0.17936421848448733</v>
      </c>
      <c r="J525" s="1">
        <v>0.1593156174518959</v>
      </c>
      <c r="K525" s="1">
        <v>0.20332344971423144</v>
      </c>
      <c r="L525" s="1">
        <v>0.11042116963559356</v>
      </c>
      <c r="M525" s="1">
        <v>0.19488535957347566</v>
      </c>
      <c r="N525" s="1">
        <v>9.4193986156214826E-2</v>
      </c>
      <c r="O525" s="1"/>
      <c r="P525" s="1">
        <v>0.18066776188353825</v>
      </c>
      <c r="Q525" s="1">
        <v>2.2032856014424732E-2</v>
      </c>
      <c r="R525" s="1">
        <v>0.13316683845509467</v>
      </c>
      <c r="S525" s="1">
        <v>5.4062114809711133E-2</v>
      </c>
      <c r="T525" s="1">
        <f t="shared" si="97"/>
        <v>1.3567023440633941</v>
      </c>
      <c r="U525" s="1">
        <f t="shared" si="98"/>
        <v>0.26479580421057103</v>
      </c>
      <c r="V525" s="1" t="s">
        <v>1137</v>
      </c>
      <c r="W525" s="1" t="s">
        <v>3997</v>
      </c>
      <c r="X525" s="1">
        <f>SUMPRODUCT((Model_rxn!A$2:A$1901=Normalized_Fluxes!A525)*(Model_rxn!T$2:T$1901))</f>
        <v>0</v>
      </c>
      <c r="Y525" s="1">
        <f>SUMPRODUCT((Model_rxn!A$2:A$1901=Normalized_Fluxes!A525)*(Model_rxn!D$2:D$1901))</f>
        <v>1</v>
      </c>
      <c r="Z525" s="1">
        <f>SUMPRODUCT((Model_rxn!A$2:A$1901=Normalized_Fluxes!A525)*(Model_rxn!U$2:U$1901))</f>
        <v>0</v>
      </c>
      <c r="AA525" s="1">
        <f>SUMPRODUCT((Model_rxn!A$2:A$1901=Normalized_Fluxes!A525)*(Model_rxn!S$2:S$1901))</f>
        <v>0</v>
      </c>
      <c r="AB525" s="1">
        <f>SUMPRODUCT((Model_rxn!A$2:A$1901=Normalized_Fluxes!A525)*(Model_rxn!V$2:V$1901))</f>
        <v>1</v>
      </c>
      <c r="AC525" s="1">
        <f>SUMPRODUCT((Model_rxn!A$2:A$1901=Normalized_Fluxes!A525)*(Model_rxn!Z$2:Z$1901))</f>
        <v>0</v>
      </c>
      <c r="AD525" s="1">
        <f>SUMPRODUCT((Model_rxn!A$2:A$1901=Normalized_Fluxes!A525)*(Model_rxn!AA$2:AA$1901))</f>
        <v>0</v>
      </c>
      <c r="AE525" s="1"/>
      <c r="AF525" s="75"/>
      <c r="AG525" s="1" t="s">
        <v>566</v>
      </c>
      <c r="AH525" s="1">
        <v>2.6290092390896101E-2</v>
      </c>
      <c r="AI525" s="1">
        <v>1.18789926614223E-2</v>
      </c>
      <c r="AJ525" s="1">
        <v>2.12669426643225E-2</v>
      </c>
      <c r="AK525" s="1">
        <v>0.106483672503549</v>
      </c>
      <c r="AL525" s="1">
        <v>8.9456106870228994E-2</v>
      </c>
      <c r="AM525" s="1">
        <v>0.102319236016371</v>
      </c>
      <c r="AN525" s="1"/>
      <c r="AO525">
        <f t="shared" si="99"/>
        <v>5.3982811409123005E-2</v>
      </c>
      <c r="AP525">
        <f t="shared" si="100"/>
        <v>3.615791274273155E-2</v>
      </c>
      <c r="AQ525">
        <f t="shared" si="101"/>
        <v>5.5143595546730741E-2</v>
      </c>
      <c r="AR525">
        <f t="shared" si="102"/>
        <v>5.733292525993694E-2</v>
      </c>
      <c r="AS525">
        <f t="shared" si="103"/>
        <v>5.084957407730132E-2</v>
      </c>
      <c r="AT525">
        <f t="shared" si="104"/>
        <v>5.4457142659046123E-2</v>
      </c>
      <c r="AV525">
        <f t="shared" si="105"/>
        <v>4.8428106566195096E-2</v>
      </c>
      <c r="AW525">
        <f t="shared" si="106"/>
        <v>1.0642137816367218E-2</v>
      </c>
      <c r="AX525">
        <f t="shared" si="107"/>
        <v>5.4213213998761466E-2</v>
      </c>
      <c r="AY525">
        <f t="shared" si="108"/>
        <v>3.2485514514667725E-3</v>
      </c>
      <c r="AZ525" t="s">
        <v>1243</v>
      </c>
      <c r="BA525" t="s">
        <v>4711</v>
      </c>
      <c r="BB525">
        <f>SUMPRODUCT((Model_rxn!A$2:A$1901=AG525)*(Model_rxn!V$2:V$1901))</f>
        <v>1</v>
      </c>
      <c r="BC525">
        <v>0</v>
      </c>
      <c r="BD525">
        <v>0</v>
      </c>
    </row>
    <row r="526" spans="1:56">
      <c r="A526" s="1" t="s">
        <v>530</v>
      </c>
      <c r="B526" s="1">
        <v>1.6531504581507699E-2</v>
      </c>
      <c r="C526" s="1">
        <v>1.05437198872095E-2</v>
      </c>
      <c r="D526" s="1">
        <v>8.2428792011341994E-3</v>
      </c>
      <c r="E526" s="1">
        <v>2.89439000480342E-2</v>
      </c>
      <c r="F526" s="1">
        <v>1.6233650581852999E-2</v>
      </c>
      <c r="G526" s="1">
        <v>3.27342648524791E-2</v>
      </c>
      <c r="H526" s="1"/>
      <c r="I526" s="1">
        <v>1.0116687999312776E-2</v>
      </c>
      <c r="J526" s="1">
        <v>1.0116687998612019E-2</v>
      </c>
      <c r="K526" s="1">
        <v>1.0116688003846543E-2</v>
      </c>
      <c r="L526" s="1">
        <v>1.0116688001048309E-2</v>
      </c>
      <c r="M526" s="1">
        <v>1.0116687999526629E-2</v>
      </c>
      <c r="N526" s="1">
        <v>1.0116688000988477E-2</v>
      </c>
      <c r="O526" s="1"/>
      <c r="P526" s="1">
        <v>1.0116688000590447E-2</v>
      </c>
      <c r="Q526" s="1">
        <v>2.8415475817990764E-12</v>
      </c>
      <c r="R526" s="1">
        <v>1.0116688000521139E-2</v>
      </c>
      <c r="S526" s="1">
        <v>8.6178986098947473E-13</v>
      </c>
      <c r="T526" s="1">
        <f t="shared" si="97"/>
        <v>1.0000000000068507</v>
      </c>
      <c r="U526" s="1">
        <f t="shared" si="98"/>
        <v>0.97091283776307069</v>
      </c>
      <c r="V526" s="1" t="s">
        <v>1243</v>
      </c>
      <c r="W526" s="1" t="s">
        <v>2041</v>
      </c>
      <c r="X526" s="1">
        <f>SUMPRODUCT((Model_rxn!A$2:A$1901=Normalized_Fluxes!A526)*(Model_rxn!T$2:T$1901))</f>
        <v>0</v>
      </c>
      <c r="Y526" s="1">
        <f>SUMPRODUCT((Model_rxn!A$2:A$1901=Normalized_Fluxes!A526)*(Model_rxn!D$2:D$1901))</f>
        <v>0</v>
      </c>
      <c r="Z526" s="1">
        <f>SUMPRODUCT((Model_rxn!A$2:A$1901=Normalized_Fluxes!A526)*(Model_rxn!U$2:U$1901))</f>
        <v>0</v>
      </c>
      <c r="AA526" s="1">
        <f>SUMPRODUCT((Model_rxn!A$2:A$1901=Normalized_Fluxes!A526)*(Model_rxn!S$2:S$1901))</f>
        <v>0</v>
      </c>
      <c r="AB526" s="1">
        <f>SUMPRODUCT((Model_rxn!A$2:A$1901=Normalized_Fluxes!A526)*(Model_rxn!V$2:V$1901))</f>
        <v>1</v>
      </c>
      <c r="AC526" s="1">
        <f>SUMPRODUCT((Model_rxn!A$2:A$1901=Normalized_Fluxes!A526)*(Model_rxn!Z$2:Z$1901))</f>
        <v>0</v>
      </c>
      <c r="AD526" s="1">
        <f>SUMPRODUCT((Model_rxn!A$2:A$1901=Normalized_Fluxes!A526)*(Model_rxn!AA$2:AA$1901))</f>
        <v>0</v>
      </c>
      <c r="AE526" s="1"/>
      <c r="AF526" s="75"/>
      <c r="AG526" s="1" t="s">
        <v>567</v>
      </c>
      <c r="AH526" s="1">
        <v>0</v>
      </c>
      <c r="AI526" s="1">
        <v>0</v>
      </c>
      <c r="AJ526" s="1">
        <v>0</v>
      </c>
      <c r="AK526" s="1">
        <v>0</v>
      </c>
      <c r="AL526" s="1">
        <v>0</v>
      </c>
      <c r="AM526" s="1">
        <v>0</v>
      </c>
      <c r="AN526" s="2"/>
      <c r="AO526">
        <f t="shared" si="99"/>
        <v>0</v>
      </c>
      <c r="AP526">
        <f t="shared" si="100"/>
        <v>0</v>
      </c>
      <c r="AQ526">
        <f t="shared" si="101"/>
        <v>0</v>
      </c>
      <c r="AR526">
        <f t="shared" si="102"/>
        <v>0</v>
      </c>
      <c r="AS526">
        <f t="shared" si="103"/>
        <v>0</v>
      </c>
      <c r="AT526">
        <f t="shared" si="104"/>
        <v>0</v>
      </c>
      <c r="AV526">
        <f t="shared" si="105"/>
        <v>0</v>
      </c>
      <c r="AW526">
        <f t="shared" si="106"/>
        <v>0</v>
      </c>
      <c r="AX526">
        <f t="shared" si="107"/>
        <v>0</v>
      </c>
      <c r="AY526">
        <f t="shared" si="108"/>
        <v>0</v>
      </c>
      <c r="AZ526" t="s">
        <v>1552</v>
      </c>
      <c r="BA526" t="s">
        <v>2318</v>
      </c>
      <c r="BB526">
        <f>SUMPRODUCT((Model_rxn!A$2:A$1901=AG526)*(Model_rxn!V$2:V$1901))</f>
        <v>0</v>
      </c>
      <c r="BC526">
        <v>0</v>
      </c>
      <c r="BD526">
        <v>1</v>
      </c>
    </row>
    <row r="527" spans="1:56">
      <c r="A527" s="1" t="s">
        <v>531</v>
      </c>
      <c r="B527" s="1">
        <v>2.1167253330493601E-3</v>
      </c>
      <c r="C527" s="1">
        <v>1.35003797635842E-3</v>
      </c>
      <c r="D527" s="1">
        <v>1.0554339520919701E-3</v>
      </c>
      <c r="E527" s="1">
        <v>3.7060320889936E-3</v>
      </c>
      <c r="F527" s="1">
        <v>2.0785875395873698E-3</v>
      </c>
      <c r="G527" s="1">
        <v>4.19135761774647E-3</v>
      </c>
      <c r="H527" s="1"/>
      <c r="I527" s="1">
        <v>1.2953599999999991E-3</v>
      </c>
      <c r="J527" s="1">
        <v>1.2953599999999987E-3</v>
      </c>
      <c r="K527" s="1">
        <v>1.2953599999999982E-3</v>
      </c>
      <c r="L527" s="1">
        <v>1.2953599999999989E-3</v>
      </c>
      <c r="M527" s="1">
        <v>1.2953600000000015E-3</v>
      </c>
      <c r="N527" s="1">
        <v>1.295360000000001E-3</v>
      </c>
      <c r="O527" s="1"/>
      <c r="P527" s="1">
        <v>1.2953599999999987E-3</v>
      </c>
      <c r="Q527" s="1">
        <v>4.3368086899420177E-19</v>
      </c>
      <c r="R527" s="1">
        <v>1.2953600000000004E-3</v>
      </c>
      <c r="S527" s="1">
        <v>1.3968967830033103E-18</v>
      </c>
      <c r="T527" s="1">
        <f t="shared" si="97"/>
        <v>0.99999999999999867</v>
      </c>
      <c r="U527" s="1">
        <f t="shared" si="98"/>
        <v>0.15549496541644289</v>
      </c>
      <c r="V527" s="1" t="s">
        <v>1243</v>
      </c>
      <c r="W527" s="1" t="s">
        <v>6235</v>
      </c>
      <c r="X527" s="1">
        <f>SUMPRODUCT((Model_rxn!A$2:A$1901=Normalized_Fluxes!A527)*(Model_rxn!T$2:T$1901))</f>
        <v>0</v>
      </c>
      <c r="Y527" s="1">
        <f>SUMPRODUCT((Model_rxn!A$2:A$1901=Normalized_Fluxes!A527)*(Model_rxn!D$2:D$1901))</f>
        <v>0</v>
      </c>
      <c r="Z527" s="1">
        <f>SUMPRODUCT((Model_rxn!A$2:A$1901=Normalized_Fluxes!A527)*(Model_rxn!U$2:U$1901))</f>
        <v>0</v>
      </c>
      <c r="AA527" s="1">
        <f>SUMPRODUCT((Model_rxn!A$2:A$1901=Normalized_Fluxes!A527)*(Model_rxn!S$2:S$1901))</f>
        <v>0</v>
      </c>
      <c r="AB527" s="1">
        <f>SUMPRODUCT((Model_rxn!A$2:A$1901=Normalized_Fluxes!A527)*(Model_rxn!V$2:V$1901))</f>
        <v>1</v>
      </c>
      <c r="AC527" s="1">
        <f>SUMPRODUCT((Model_rxn!A$2:A$1901=Normalized_Fluxes!A527)*(Model_rxn!Z$2:Z$1901))</f>
        <v>0</v>
      </c>
      <c r="AD527" s="1">
        <f>SUMPRODUCT((Model_rxn!A$2:A$1901=Normalized_Fluxes!A527)*(Model_rxn!AA$2:AA$1901))</f>
        <v>0</v>
      </c>
      <c r="AE527" s="1"/>
      <c r="AF527" s="75"/>
      <c r="AG527" s="1" t="s">
        <v>568</v>
      </c>
      <c r="AH527" s="1">
        <v>5.6473515070264E-5</v>
      </c>
      <c r="AI527" s="1">
        <v>3.8096446518346998E-5</v>
      </c>
      <c r="AJ527" s="1">
        <v>4.4721687929561299E-5</v>
      </c>
      <c r="AK527" s="1">
        <v>2.15370951465125E-4</v>
      </c>
      <c r="AL527" s="1">
        <v>2.0400033512379601E-4</v>
      </c>
      <c r="AM527" s="1">
        <v>2.1787662791535501E-4</v>
      </c>
      <c r="AN527" s="1"/>
      <c r="AO527">
        <f t="shared" si="99"/>
        <v>1.1596000000000059E-4</v>
      </c>
      <c r="AP527">
        <f t="shared" si="100"/>
        <v>1.1596000000000001E-4</v>
      </c>
      <c r="AQ527">
        <f t="shared" si="101"/>
        <v>1.1596000000000006E-4</v>
      </c>
      <c r="AR527">
        <f t="shared" si="102"/>
        <v>1.1595999999999978E-4</v>
      </c>
      <c r="AS527">
        <f t="shared" si="103"/>
        <v>1.1596000000000005E-4</v>
      </c>
      <c r="AT527">
        <f t="shared" si="104"/>
        <v>1.1596000000000017E-4</v>
      </c>
      <c r="AV527">
        <f t="shared" si="105"/>
        <v>1.1596000000000022E-4</v>
      </c>
      <c r="AW527">
        <f t="shared" si="106"/>
        <v>3.2199732166956308E-19</v>
      </c>
      <c r="AX527">
        <f t="shared" si="107"/>
        <v>1.1596000000000001E-4</v>
      </c>
      <c r="AY527">
        <f t="shared" si="108"/>
        <v>2.0147280040201982E-19</v>
      </c>
      <c r="AZ527" t="s">
        <v>1500</v>
      </c>
      <c r="BA527" t="s">
        <v>6475</v>
      </c>
      <c r="BB527">
        <f>SUMPRODUCT((Model_rxn!A$2:A$1901=AG527)*(Model_rxn!V$2:V$1901))</f>
        <v>1</v>
      </c>
      <c r="BC527">
        <v>0</v>
      </c>
      <c r="BD527">
        <v>0</v>
      </c>
    </row>
    <row r="528" spans="1:56">
      <c r="A528" s="1" t="s">
        <v>532</v>
      </c>
      <c r="B528" s="1">
        <v>1.5993631495151199</v>
      </c>
      <c r="C528" s="1">
        <v>1.4765029635901701</v>
      </c>
      <c r="D528" s="1">
        <v>1.14002964513035</v>
      </c>
      <c r="E528" s="1">
        <v>0.99337748344370802</v>
      </c>
      <c r="F528" s="1">
        <v>0.76909476661951903</v>
      </c>
      <c r="G528" s="1">
        <v>1.01682282793867</v>
      </c>
      <c r="H528" s="1"/>
      <c r="I528" s="1">
        <v>0.97875289580974334</v>
      </c>
      <c r="J528" s="1">
        <v>1.4167030205144289</v>
      </c>
      <c r="K528" s="1">
        <v>1.3991863708657393</v>
      </c>
      <c r="L528" s="1">
        <v>0.34721271323451369</v>
      </c>
      <c r="M528" s="1">
        <v>0.47929402919736186</v>
      </c>
      <c r="N528" s="1">
        <v>0.31425417216172019</v>
      </c>
      <c r="O528" s="1"/>
      <c r="P528" s="1">
        <v>1.2648807623966372</v>
      </c>
      <c r="Q528" s="1">
        <v>0.24794873518916058</v>
      </c>
      <c r="R528" s="1">
        <v>0.38025363819786523</v>
      </c>
      <c r="S528" s="1">
        <v>8.7340229244098233E-2</v>
      </c>
      <c r="T528" s="1">
        <f t="shared" si="97"/>
        <v>3.3264133076840032</v>
      </c>
      <c r="U528" s="1">
        <f t="shared" si="98"/>
        <v>1.6557938094581767E-2</v>
      </c>
      <c r="V528" s="1" t="s">
        <v>1137</v>
      </c>
      <c r="W528" s="1" t="s">
        <v>5514</v>
      </c>
      <c r="X528" s="1">
        <f>SUMPRODUCT((Model_rxn!A$2:A$1901=Normalized_Fluxes!A528)*(Model_rxn!T$2:T$1901))</f>
        <v>0</v>
      </c>
      <c r="Y528" s="1">
        <f>SUMPRODUCT((Model_rxn!A$2:A$1901=Normalized_Fluxes!A528)*(Model_rxn!D$2:D$1901))</f>
        <v>0</v>
      </c>
      <c r="Z528" s="1">
        <f>SUMPRODUCT((Model_rxn!A$2:A$1901=Normalized_Fluxes!A528)*(Model_rxn!U$2:U$1901))</f>
        <v>0</v>
      </c>
      <c r="AA528" s="1">
        <f>SUMPRODUCT((Model_rxn!A$2:A$1901=Normalized_Fluxes!A528)*(Model_rxn!S$2:S$1901))</f>
        <v>0</v>
      </c>
      <c r="AB528" s="1">
        <f>SUMPRODUCT((Model_rxn!A$2:A$1901=Normalized_Fluxes!A528)*(Model_rxn!V$2:V$1901))</f>
        <v>0</v>
      </c>
      <c r="AC528" s="1">
        <f>SUMPRODUCT((Model_rxn!A$2:A$1901=Normalized_Fluxes!A528)*(Model_rxn!Z$2:Z$1901))</f>
        <v>0</v>
      </c>
      <c r="AD528" s="1">
        <f>SUMPRODUCT((Model_rxn!A$2:A$1901=Normalized_Fluxes!A528)*(Model_rxn!AA$2:AA$1901))</f>
        <v>0</v>
      </c>
      <c r="AE528" s="1">
        <v>1</v>
      </c>
      <c r="AF528" s="75"/>
      <c r="AG528" s="1" t="s">
        <v>569</v>
      </c>
      <c r="AH528" s="1">
        <v>0</v>
      </c>
      <c r="AI528" s="1">
        <v>0</v>
      </c>
      <c r="AJ528" s="1">
        <v>0</v>
      </c>
      <c r="AK528" s="1">
        <v>0</v>
      </c>
      <c r="AL528" s="1">
        <v>0</v>
      </c>
      <c r="AM528" s="1">
        <v>0</v>
      </c>
      <c r="AN528" s="1"/>
      <c r="AO528">
        <f t="shared" si="99"/>
        <v>0</v>
      </c>
      <c r="AP528">
        <f t="shared" si="100"/>
        <v>0</v>
      </c>
      <c r="AQ528">
        <f t="shared" si="101"/>
        <v>0</v>
      </c>
      <c r="AR528">
        <f t="shared" si="102"/>
        <v>0</v>
      </c>
      <c r="AS528">
        <f t="shared" si="103"/>
        <v>0</v>
      </c>
      <c r="AT528">
        <f t="shared" si="104"/>
        <v>0</v>
      </c>
      <c r="AV528">
        <f t="shared" si="105"/>
        <v>0</v>
      </c>
      <c r="AW528">
        <f t="shared" si="106"/>
        <v>0</v>
      </c>
      <c r="AX528">
        <f t="shared" si="107"/>
        <v>0</v>
      </c>
      <c r="AY528">
        <f t="shared" si="108"/>
        <v>0</v>
      </c>
      <c r="AZ528" t="s">
        <v>1552</v>
      </c>
      <c r="BA528" t="s">
        <v>2318</v>
      </c>
      <c r="BB528">
        <f>SUMPRODUCT((Model_rxn!A$2:A$1901=AG528)*(Model_rxn!V$2:V$1901))</f>
        <v>0</v>
      </c>
      <c r="BC528">
        <v>0</v>
      </c>
      <c r="BD528">
        <v>1</v>
      </c>
    </row>
    <row r="529" spans="1:57">
      <c r="A529" s="1" t="s">
        <v>534</v>
      </c>
      <c r="B529" s="1">
        <v>2.9796517117214802E-3</v>
      </c>
      <c r="C529" s="1">
        <v>1.90040857183408E-3</v>
      </c>
      <c r="D529" s="1">
        <v>1.4857031910840101E-3</v>
      </c>
      <c r="E529" s="1">
        <v>5.2168718752736596E-3</v>
      </c>
      <c r="F529" s="1">
        <v>2.9259662666634698E-3</v>
      </c>
      <c r="G529" s="1">
        <v>5.90005028293573E-3</v>
      </c>
      <c r="H529" s="1"/>
      <c r="I529" s="1">
        <v>1.8234400000000043E-3</v>
      </c>
      <c r="J529" s="1">
        <v>1.8234399999999954E-3</v>
      </c>
      <c r="K529" s="1">
        <v>1.8234399999999989E-3</v>
      </c>
      <c r="L529" s="1">
        <v>1.8234399999999978E-3</v>
      </c>
      <c r="M529" s="1">
        <v>1.8234400000000015E-3</v>
      </c>
      <c r="N529" s="1">
        <v>1.8234400000000023E-3</v>
      </c>
      <c r="O529" s="1"/>
      <c r="P529" s="1">
        <v>1.8234399999999997E-3</v>
      </c>
      <c r="Q529" s="1">
        <v>4.4886493707009474E-18</v>
      </c>
      <c r="R529" s="1">
        <v>1.8234400000000006E-3</v>
      </c>
      <c r="S529" s="1">
        <v>2.4194962010912502E-18</v>
      </c>
      <c r="T529" s="1">
        <f t="shared" si="97"/>
        <v>0.99999999999999956</v>
      </c>
      <c r="U529" s="1">
        <f t="shared" si="98"/>
        <v>0.78707943737256203</v>
      </c>
      <c r="V529" s="1" t="s">
        <v>1243</v>
      </c>
      <c r="W529" s="1" t="s">
        <v>6235</v>
      </c>
      <c r="X529" s="1">
        <f>SUMPRODUCT((Model_rxn!A$2:A$1901=Normalized_Fluxes!A529)*(Model_rxn!T$2:T$1901))</f>
        <v>0</v>
      </c>
      <c r="Y529" s="1">
        <f>SUMPRODUCT((Model_rxn!A$2:A$1901=Normalized_Fluxes!A529)*(Model_rxn!D$2:D$1901))</f>
        <v>0</v>
      </c>
      <c r="Z529" s="1">
        <f>SUMPRODUCT((Model_rxn!A$2:A$1901=Normalized_Fluxes!A529)*(Model_rxn!U$2:U$1901))</f>
        <v>0</v>
      </c>
      <c r="AA529" s="1">
        <f>SUMPRODUCT((Model_rxn!A$2:A$1901=Normalized_Fluxes!A529)*(Model_rxn!S$2:S$1901))</f>
        <v>0</v>
      </c>
      <c r="AB529" s="1">
        <f>SUMPRODUCT((Model_rxn!A$2:A$1901=Normalized_Fluxes!A529)*(Model_rxn!V$2:V$1901))</f>
        <v>1</v>
      </c>
      <c r="AC529" s="1">
        <f>SUMPRODUCT((Model_rxn!A$2:A$1901=Normalized_Fluxes!A529)*(Model_rxn!Z$2:Z$1901))</f>
        <v>0</v>
      </c>
      <c r="AD529" s="1">
        <f>SUMPRODUCT((Model_rxn!A$2:A$1901=Normalized_Fluxes!A529)*(Model_rxn!AA$2:AA$1901))</f>
        <v>0</v>
      </c>
      <c r="AE529" s="1"/>
      <c r="AF529" s="75"/>
      <c r="AG529" s="1" t="s">
        <v>570</v>
      </c>
      <c r="AH529" s="1">
        <v>0</v>
      </c>
      <c r="AI529" s="1">
        <v>0</v>
      </c>
      <c r="AJ529" s="1">
        <v>0</v>
      </c>
      <c r="AK529" s="1">
        <v>0</v>
      </c>
      <c r="AL529" s="1">
        <v>0</v>
      </c>
      <c r="AM529" s="1">
        <v>0</v>
      </c>
      <c r="AN529" s="1"/>
      <c r="AO529">
        <f t="shared" si="99"/>
        <v>0</v>
      </c>
      <c r="AP529">
        <f t="shared" si="100"/>
        <v>0</v>
      </c>
      <c r="AQ529">
        <f t="shared" si="101"/>
        <v>0</v>
      </c>
      <c r="AR529">
        <f t="shared" si="102"/>
        <v>0</v>
      </c>
      <c r="AS529">
        <f t="shared" si="103"/>
        <v>0</v>
      </c>
      <c r="AT529">
        <f t="shared" si="104"/>
        <v>0</v>
      </c>
      <c r="AV529">
        <f t="shared" si="105"/>
        <v>0</v>
      </c>
      <c r="AW529">
        <f t="shared" si="106"/>
        <v>0</v>
      </c>
      <c r="AX529">
        <f t="shared" si="107"/>
        <v>0</v>
      </c>
      <c r="AY529">
        <f t="shared" si="108"/>
        <v>0</v>
      </c>
      <c r="AZ529" t="s">
        <v>1137</v>
      </c>
      <c r="BA529" t="s">
        <v>4554</v>
      </c>
      <c r="BB529">
        <f>SUMPRODUCT((Model_rxn!A$2:A$1901=AG529)*(Model_rxn!V$2:V$1901))</f>
        <v>0</v>
      </c>
      <c r="BC529">
        <v>0</v>
      </c>
      <c r="BD529">
        <v>0</v>
      </c>
    </row>
    <row r="530" spans="1:57">
      <c r="A530" s="1" t="s">
        <v>535</v>
      </c>
      <c r="B530" s="1">
        <v>0</v>
      </c>
      <c r="C530" s="1">
        <v>0</v>
      </c>
      <c r="D530" s="1">
        <v>0</v>
      </c>
      <c r="E530" s="1">
        <v>0</v>
      </c>
      <c r="F530" s="1">
        <v>0</v>
      </c>
      <c r="G530" s="1">
        <v>0</v>
      </c>
      <c r="H530" s="1"/>
      <c r="I530" s="1">
        <v>0</v>
      </c>
      <c r="J530" s="1">
        <v>0</v>
      </c>
      <c r="K530" s="1">
        <v>0</v>
      </c>
      <c r="L530" s="1">
        <v>0</v>
      </c>
      <c r="M530" s="1">
        <v>0</v>
      </c>
      <c r="N530" s="1">
        <v>0</v>
      </c>
      <c r="O530" s="1"/>
      <c r="P530" s="1">
        <v>0</v>
      </c>
      <c r="Q530" s="1">
        <v>0</v>
      </c>
      <c r="R530" s="1">
        <v>0</v>
      </c>
      <c r="S530" s="1">
        <v>0</v>
      </c>
      <c r="T530" s="1" t="str">
        <f t="shared" si="97"/>
        <v>NA</v>
      </c>
      <c r="U530" s="1" t="str">
        <f t="shared" si="98"/>
        <v>NA</v>
      </c>
      <c r="V530" s="1" t="s">
        <v>7304</v>
      </c>
      <c r="W530" s="1" t="s">
        <v>7464</v>
      </c>
      <c r="X530" s="1">
        <f>SUMPRODUCT((Model_rxn!A$2:A$1901=Normalized_Fluxes!A530)*(Model_rxn!T$2:T$1901))</f>
        <v>0</v>
      </c>
      <c r="Y530" s="1">
        <f>SUMPRODUCT((Model_rxn!A$2:A$1901=Normalized_Fluxes!A530)*(Model_rxn!D$2:D$1901))</f>
        <v>0</v>
      </c>
      <c r="Z530" s="1">
        <f>SUMPRODUCT((Model_rxn!A$2:A$1901=Normalized_Fluxes!A530)*(Model_rxn!U$2:U$1901))</f>
        <v>0</v>
      </c>
      <c r="AA530" s="1">
        <f>SUMPRODUCT((Model_rxn!A$2:A$1901=Normalized_Fluxes!A530)*(Model_rxn!S$2:S$1901))</f>
        <v>0</v>
      </c>
      <c r="AB530" s="1">
        <f>SUMPRODUCT((Model_rxn!A$2:A$1901=Normalized_Fluxes!A530)*(Model_rxn!V$2:V$1901))</f>
        <v>1</v>
      </c>
      <c r="AC530" s="1">
        <f>SUMPRODUCT((Model_rxn!A$2:A$1901=Normalized_Fluxes!A530)*(Model_rxn!Z$2:Z$1901))</f>
        <v>0</v>
      </c>
      <c r="AD530" s="1">
        <f>SUMPRODUCT((Model_rxn!A$2:A$1901=Normalized_Fluxes!A530)*(Model_rxn!AA$2:AA$1901))</f>
        <v>0</v>
      </c>
      <c r="AE530" s="1"/>
      <c r="AF530" s="75"/>
      <c r="AG530" s="1" t="s">
        <v>571</v>
      </c>
      <c r="AH530" s="1">
        <v>1.69882064249814E-2</v>
      </c>
      <c r="AI530" s="1">
        <v>1.2000428316546401E-2</v>
      </c>
      <c r="AJ530" s="1">
        <v>1.38798734027857E-2</v>
      </c>
      <c r="AK530" s="1">
        <v>5.9489611860478998E-2</v>
      </c>
      <c r="AL530" s="1">
        <v>5.65962317229615E-2</v>
      </c>
      <c r="AM530" s="1">
        <v>6.0296611549574698E-2</v>
      </c>
      <c r="AN530" s="1"/>
      <c r="AO530">
        <f t="shared" si="99"/>
        <v>3.4882766100000157E-2</v>
      </c>
      <c r="AP530">
        <f t="shared" si="100"/>
        <v>3.6527545079999779E-2</v>
      </c>
      <c r="AQ530">
        <f t="shared" si="101"/>
        <v>3.5989476119999815E-2</v>
      </c>
      <c r="AR530">
        <f t="shared" si="102"/>
        <v>3.2030389169999979E-2</v>
      </c>
      <c r="AS530">
        <f t="shared" si="103"/>
        <v>3.217102082999998E-2</v>
      </c>
      <c r="AT530">
        <f t="shared" si="104"/>
        <v>3.2091533370000015E-2</v>
      </c>
      <c r="AV530">
        <f t="shared" si="105"/>
        <v>3.5799929099999912E-2</v>
      </c>
      <c r="AW530">
        <f t="shared" si="106"/>
        <v>8.3861226312001967E-4</v>
      </c>
      <c r="AX530">
        <f t="shared" si="107"/>
        <v>3.2097647789999989E-2</v>
      </c>
      <c r="AY530">
        <f t="shared" si="108"/>
        <v>7.0514931380106092E-5</v>
      </c>
      <c r="AZ530" t="s">
        <v>1243</v>
      </c>
      <c r="BA530" t="s">
        <v>1249</v>
      </c>
      <c r="BB530">
        <f>SUMPRODUCT((Model_rxn!A$2:A$1901=AG530)*(Model_rxn!V$2:V$1901))</f>
        <v>1</v>
      </c>
      <c r="BC530">
        <v>0</v>
      </c>
      <c r="BD530">
        <v>0</v>
      </c>
    </row>
    <row r="531" spans="1:57">
      <c r="A531" s="1" t="s">
        <v>536</v>
      </c>
      <c r="B531" s="1">
        <v>1.8606165870587501</v>
      </c>
      <c r="C531" s="1">
        <v>1.5738780694227801</v>
      </c>
      <c r="D531" s="1">
        <v>1.18842096083972</v>
      </c>
      <c r="E531" s="1">
        <v>3.1228670126729399</v>
      </c>
      <c r="F531" s="1">
        <v>3.3744986683886902</v>
      </c>
      <c r="G531" s="1">
        <v>3.1018936852051402</v>
      </c>
      <c r="H531" s="1"/>
      <c r="I531" s="1">
        <v>1.1386306312781385</v>
      </c>
      <c r="J531" s="1">
        <v>1.5101343308184303</v>
      </c>
      <c r="K531" s="1">
        <v>1.4585782206286197</v>
      </c>
      <c r="L531" s="1">
        <v>1.0915277893976709</v>
      </c>
      <c r="M531" s="1">
        <v>2.1029619931002399</v>
      </c>
      <c r="N531" s="1">
        <v>0.95865573175015628</v>
      </c>
      <c r="O531" s="1"/>
      <c r="P531" s="1">
        <v>1.3691143942417294</v>
      </c>
      <c r="Q531" s="1">
        <v>0.2012624700903512</v>
      </c>
      <c r="R531" s="1">
        <v>1.3843818380826889</v>
      </c>
      <c r="S531" s="1">
        <v>0.62584488918154246</v>
      </c>
      <c r="T531" s="1">
        <f t="shared" si="97"/>
        <v>0.98897165260264885</v>
      </c>
      <c r="U531" s="1">
        <f t="shared" si="98"/>
        <v>0.97100617057876559</v>
      </c>
      <c r="V531" s="1" t="s">
        <v>1552</v>
      </c>
      <c r="W531" s="1" t="s">
        <v>2156</v>
      </c>
      <c r="X531" s="1">
        <f>SUMPRODUCT((Model_rxn!A$2:A$1901=Normalized_Fluxes!A531)*(Model_rxn!T$2:T$1901))</f>
        <v>0</v>
      </c>
      <c r="Y531" s="1">
        <f>SUMPRODUCT((Model_rxn!A$2:A$1901=Normalized_Fluxes!A531)*(Model_rxn!D$2:D$1901))</f>
        <v>1</v>
      </c>
      <c r="Z531" s="1">
        <f>SUMPRODUCT((Model_rxn!A$2:A$1901=Normalized_Fluxes!A531)*(Model_rxn!U$2:U$1901))</f>
        <v>1</v>
      </c>
      <c r="AA531" s="1">
        <f>SUMPRODUCT((Model_rxn!A$2:A$1901=Normalized_Fluxes!A531)*(Model_rxn!S$2:S$1901))</f>
        <v>1</v>
      </c>
      <c r="AB531" s="1">
        <f>SUMPRODUCT((Model_rxn!A$2:A$1901=Normalized_Fluxes!A531)*(Model_rxn!V$2:V$1901))</f>
        <v>0</v>
      </c>
      <c r="AC531" s="1">
        <f>SUMPRODUCT((Model_rxn!A$2:A$1901=Normalized_Fluxes!A531)*(Model_rxn!Z$2:Z$1901))</f>
        <v>0</v>
      </c>
      <c r="AD531" s="1">
        <f>SUMPRODUCT((Model_rxn!A$2:A$1901=Normalized_Fluxes!A531)*(Model_rxn!AA$2:AA$1901))</f>
        <v>0</v>
      </c>
      <c r="AE531" s="1"/>
      <c r="AF531" s="75"/>
      <c r="AG531" s="1" t="s">
        <v>572</v>
      </c>
      <c r="AH531" s="1">
        <v>3.6624657368520201E-3</v>
      </c>
      <c r="AI531" s="1">
        <v>2.5871570105664402E-3</v>
      </c>
      <c r="AJ531" s="1">
        <v>2.99234417616389E-3</v>
      </c>
      <c r="AK531" s="1">
        <v>1.2825289450120099E-2</v>
      </c>
      <c r="AL531" s="1">
        <v>1.22015093220397E-2</v>
      </c>
      <c r="AM531" s="1">
        <v>1.299926948559E-2</v>
      </c>
      <c r="AN531" s="1"/>
      <c r="AO531">
        <f t="shared" si="99"/>
        <v>7.5203310138735628E-3</v>
      </c>
      <c r="AP531">
        <f t="shared" si="100"/>
        <v>7.8749267809217621E-3</v>
      </c>
      <c r="AQ531">
        <f t="shared" si="101"/>
        <v>7.7589251822179316E-3</v>
      </c>
      <c r="AR531">
        <f t="shared" si="102"/>
        <v>6.905390696928547E-3</v>
      </c>
      <c r="AS531">
        <f t="shared" si="103"/>
        <v>6.9357092973651793E-3</v>
      </c>
      <c r="AT531">
        <f t="shared" si="104"/>
        <v>6.9185726985578327E-3</v>
      </c>
      <c r="AV531">
        <f t="shared" si="105"/>
        <v>7.7180609923377524E-3</v>
      </c>
      <c r="AW531">
        <f t="shared" si="106"/>
        <v>1.8079532906866742E-4</v>
      </c>
      <c r="AX531">
        <f t="shared" si="107"/>
        <v>6.9198908976171869E-3</v>
      </c>
      <c r="AY531">
        <f t="shared" si="108"/>
        <v>1.5202224168821539E-5</v>
      </c>
      <c r="AZ531" t="s">
        <v>1243</v>
      </c>
      <c r="BA531" t="s">
        <v>4711</v>
      </c>
      <c r="BB531">
        <f>SUMPRODUCT((Model_rxn!A$2:A$1901=AG531)*(Model_rxn!V$2:V$1901))</f>
        <v>1</v>
      </c>
      <c r="BC531">
        <v>0</v>
      </c>
      <c r="BD531">
        <v>0</v>
      </c>
    </row>
    <row r="532" spans="1:57">
      <c r="A532" s="1" t="s">
        <v>537</v>
      </c>
      <c r="B532" s="1">
        <v>2.9796517046634099E-3</v>
      </c>
      <c r="C532" s="1">
        <v>1.9004085770575299E-3</v>
      </c>
      <c r="D532" s="1">
        <v>1.4857031928841001E-3</v>
      </c>
      <c r="E532" s="1">
        <v>5.2168718684697498E-3</v>
      </c>
      <c r="F532" s="1">
        <v>2.9259662696858799E-3</v>
      </c>
      <c r="G532" s="1">
        <v>5.9000502806156804E-3</v>
      </c>
      <c r="H532" s="1"/>
      <c r="I532" s="1">
        <v>1.8234399956807183E-3</v>
      </c>
      <c r="J532" s="1">
        <v>1.8234400050118902E-3</v>
      </c>
      <c r="K532" s="1">
        <v>1.8234400022092935E-3</v>
      </c>
      <c r="L532" s="1">
        <v>1.8234399976218446E-3</v>
      </c>
      <c r="M532" s="1">
        <v>1.8234400018835447E-3</v>
      </c>
      <c r="N532" s="1">
        <v>1.8234399992829795E-3</v>
      </c>
      <c r="O532" s="1"/>
      <c r="P532" s="1">
        <v>1.8234400009673006E-3</v>
      </c>
      <c r="Q532" s="1">
        <v>4.7879642777522405E-12</v>
      </c>
      <c r="R532" s="1">
        <v>1.8234399995961232E-3</v>
      </c>
      <c r="S532" s="1">
        <v>2.1480377397631659E-12</v>
      </c>
      <c r="T532" s="1">
        <f t="shared" si="97"/>
        <v>1.0000000007519729</v>
      </c>
      <c r="U532" s="1">
        <f t="shared" si="98"/>
        <v>0.68388949933950194</v>
      </c>
      <c r="V532" s="1" t="s">
        <v>1243</v>
      </c>
      <c r="W532" s="1" t="s">
        <v>6360</v>
      </c>
      <c r="X532" s="1">
        <f>SUMPRODUCT((Model_rxn!A$2:A$1901=Normalized_Fluxes!A532)*(Model_rxn!T$2:T$1901))</f>
        <v>0</v>
      </c>
      <c r="Y532" s="1">
        <f>SUMPRODUCT((Model_rxn!A$2:A$1901=Normalized_Fluxes!A532)*(Model_rxn!D$2:D$1901))</f>
        <v>0</v>
      </c>
      <c r="Z532" s="1">
        <f>SUMPRODUCT((Model_rxn!A$2:A$1901=Normalized_Fluxes!A532)*(Model_rxn!U$2:U$1901))</f>
        <v>0</v>
      </c>
      <c r="AA532" s="1">
        <f>SUMPRODUCT((Model_rxn!A$2:A$1901=Normalized_Fluxes!A532)*(Model_rxn!S$2:S$1901))</f>
        <v>0</v>
      </c>
      <c r="AB532" s="1">
        <f>SUMPRODUCT((Model_rxn!A$2:A$1901=Normalized_Fluxes!A532)*(Model_rxn!V$2:V$1901))</f>
        <v>1</v>
      </c>
      <c r="AC532" s="1">
        <f>SUMPRODUCT((Model_rxn!A$2:A$1901=Normalized_Fluxes!A532)*(Model_rxn!Z$2:Z$1901))</f>
        <v>0</v>
      </c>
      <c r="AD532" s="1">
        <f>SUMPRODUCT((Model_rxn!A$2:A$1901=Normalized_Fluxes!A532)*(Model_rxn!AA$2:AA$1901))</f>
        <v>0</v>
      </c>
      <c r="AE532" s="1"/>
      <c r="AF532" s="75"/>
      <c r="AG532" s="1" t="s">
        <v>573</v>
      </c>
      <c r="AH532" s="1">
        <v>2.6290092390896101E-2</v>
      </c>
      <c r="AI532" s="1">
        <v>1.18789926614223E-2</v>
      </c>
      <c r="AJ532" s="1">
        <v>2.12669426643225E-2</v>
      </c>
      <c r="AK532" s="1">
        <v>0.106483672503549</v>
      </c>
      <c r="AL532" s="1">
        <v>8.9456106870228994E-2</v>
      </c>
      <c r="AM532" s="1">
        <v>0.102319236016371</v>
      </c>
      <c r="AN532" s="2"/>
      <c r="AO532">
        <f t="shared" si="99"/>
        <v>5.3982811409123005E-2</v>
      </c>
      <c r="AP532">
        <f t="shared" si="100"/>
        <v>3.615791274273155E-2</v>
      </c>
      <c r="AQ532">
        <f t="shared" si="101"/>
        <v>5.5143595546730741E-2</v>
      </c>
      <c r="AR532">
        <f t="shared" si="102"/>
        <v>5.733292525993694E-2</v>
      </c>
      <c r="AS532">
        <f t="shared" si="103"/>
        <v>5.084957407730132E-2</v>
      </c>
      <c r="AT532">
        <f t="shared" si="104"/>
        <v>5.4457142659046123E-2</v>
      </c>
      <c r="AV532">
        <f t="shared" si="105"/>
        <v>4.8428106566195096E-2</v>
      </c>
      <c r="AW532">
        <f t="shared" si="106"/>
        <v>1.0642137816367218E-2</v>
      </c>
      <c r="AX532">
        <f t="shared" si="107"/>
        <v>5.4213213998761466E-2</v>
      </c>
      <c r="AY532">
        <f t="shared" si="108"/>
        <v>3.2485514514667725E-3</v>
      </c>
      <c r="AZ532" t="s">
        <v>1243</v>
      </c>
      <c r="BA532" t="s">
        <v>4711</v>
      </c>
      <c r="BB532">
        <f>SUMPRODUCT((Model_rxn!A$2:A$1901=AG532)*(Model_rxn!V$2:V$1901))</f>
        <v>1</v>
      </c>
      <c r="BC532">
        <v>0</v>
      </c>
      <c r="BD532">
        <v>0</v>
      </c>
    </row>
    <row r="533" spans="1:57">
      <c r="A533" s="1" t="s">
        <v>538</v>
      </c>
      <c r="B533" s="1">
        <v>0</v>
      </c>
      <c r="C533" s="1">
        <v>0</v>
      </c>
      <c r="D533" s="1">
        <v>0</v>
      </c>
      <c r="E533" s="1">
        <v>0.10117473722851</v>
      </c>
      <c r="F533" s="1">
        <v>0.103767673323984</v>
      </c>
      <c r="G533" s="1">
        <v>0.142822264725294</v>
      </c>
      <c r="H533" s="1"/>
      <c r="I533" s="1">
        <v>0</v>
      </c>
      <c r="J533" s="1">
        <v>0</v>
      </c>
      <c r="K533" s="1">
        <v>0</v>
      </c>
      <c r="L533" s="1">
        <v>3.536334939072594E-2</v>
      </c>
      <c r="M533" s="1">
        <v>6.466722750759861E-2</v>
      </c>
      <c r="N533" s="1">
        <v>4.4139934051732777E-2</v>
      </c>
      <c r="O533" s="1"/>
      <c r="P533" s="1">
        <v>0</v>
      </c>
      <c r="Q533" s="1">
        <v>0</v>
      </c>
      <c r="R533" s="1">
        <v>4.8056836983352447E-2</v>
      </c>
      <c r="S533" s="1">
        <v>1.5039478534973536E-2</v>
      </c>
      <c r="T533" s="1">
        <f t="shared" si="97"/>
        <v>0</v>
      </c>
      <c r="U533" s="1">
        <f t="shared" si="98"/>
        <v>3.1129917039085818E-2</v>
      </c>
      <c r="V533" s="1" t="s">
        <v>1548</v>
      </c>
      <c r="W533" s="1" t="s">
        <v>6993</v>
      </c>
      <c r="X533" s="1">
        <f>SUMPRODUCT((Model_rxn!A$2:A$1901=Normalized_Fluxes!A533)*(Model_rxn!T$2:T$1901))</f>
        <v>1</v>
      </c>
      <c r="Y533" s="1">
        <f>SUMPRODUCT((Model_rxn!A$2:A$1901=Normalized_Fluxes!A533)*(Model_rxn!D$2:D$1901))</f>
        <v>0</v>
      </c>
      <c r="Z533" s="1">
        <f>SUMPRODUCT((Model_rxn!A$2:A$1901=Normalized_Fluxes!A533)*(Model_rxn!U$2:U$1901))</f>
        <v>0</v>
      </c>
      <c r="AA533" s="1">
        <f>SUMPRODUCT((Model_rxn!A$2:A$1901=Normalized_Fluxes!A533)*(Model_rxn!S$2:S$1901))</f>
        <v>0</v>
      </c>
      <c r="AB533" s="1">
        <f>SUMPRODUCT((Model_rxn!A$2:A$1901=Normalized_Fluxes!A533)*(Model_rxn!V$2:V$1901))</f>
        <v>1</v>
      </c>
      <c r="AC533" s="1">
        <f>SUMPRODUCT((Model_rxn!A$2:A$1901=Normalized_Fluxes!A533)*(Model_rxn!Z$2:Z$1901))</f>
        <v>0</v>
      </c>
      <c r="AD533" s="1">
        <f>SUMPRODUCT((Model_rxn!A$2:A$1901=Normalized_Fluxes!A533)*(Model_rxn!AA$2:AA$1901))</f>
        <v>0</v>
      </c>
      <c r="AE533" s="1"/>
      <c r="AF533" s="75"/>
      <c r="AG533" s="1" t="s">
        <v>574</v>
      </c>
      <c r="AH533" s="1">
        <v>2.8110135304032701E-5</v>
      </c>
      <c r="AI533" s="1">
        <v>1.89628052176525E-5</v>
      </c>
      <c r="AJ533" s="1">
        <v>2.2260571121889199E-5</v>
      </c>
      <c r="AK533" s="1">
        <v>1.07202581222551E-4</v>
      </c>
      <c r="AL533" s="1">
        <v>1.0154276770736E-4</v>
      </c>
      <c r="AM533" s="1">
        <v>1.08449801339033E-4</v>
      </c>
      <c r="AN533" s="1"/>
      <c r="AO533">
        <f t="shared" si="99"/>
        <v>5.7720000000000186E-5</v>
      </c>
      <c r="AP533">
        <f t="shared" si="100"/>
        <v>5.7719999999999874E-5</v>
      </c>
      <c r="AQ533">
        <f t="shared" si="101"/>
        <v>5.7719999999999881E-5</v>
      </c>
      <c r="AR533">
        <f t="shared" si="102"/>
        <v>5.7719999999999888E-5</v>
      </c>
      <c r="AS533">
        <f t="shared" si="103"/>
        <v>5.7719999999999834E-5</v>
      </c>
      <c r="AT533">
        <f t="shared" si="104"/>
        <v>5.7719999999999976E-5</v>
      </c>
      <c r="AV533">
        <f t="shared" si="105"/>
        <v>5.7719999999999983E-5</v>
      </c>
      <c r="AW533">
        <f t="shared" si="106"/>
        <v>1.7806236280737843E-19</v>
      </c>
      <c r="AX533">
        <f t="shared" si="107"/>
        <v>5.7719999999999901E-5</v>
      </c>
      <c r="AY533">
        <f t="shared" si="108"/>
        <v>7.1873128907033163E-20</v>
      </c>
      <c r="AZ533" t="s">
        <v>1137</v>
      </c>
      <c r="BA533" t="s">
        <v>3413</v>
      </c>
      <c r="BB533">
        <f>SUMPRODUCT((Model_rxn!A$2:A$1901=AG533)*(Model_rxn!V$2:V$1901))</f>
        <v>1</v>
      </c>
      <c r="BC533">
        <v>0</v>
      </c>
      <c r="BD533">
        <v>0</v>
      </c>
    </row>
    <row r="534" spans="1:57">
      <c r="A534" s="1" t="s">
        <v>540</v>
      </c>
      <c r="B534" s="1">
        <v>0.108554059921841</v>
      </c>
      <c r="C534" s="1">
        <v>6.8136113463166795E-2</v>
      </c>
      <c r="D534" s="1">
        <v>5.9944197401691497E-2</v>
      </c>
      <c r="E534" s="1">
        <v>9.9596440397350994E-2</v>
      </c>
      <c r="F534" s="1">
        <v>7.6246463932107406E-2</v>
      </c>
      <c r="G534" s="1">
        <v>9.9818994889267404E-2</v>
      </c>
      <c r="H534" s="1"/>
      <c r="I534" s="1">
        <v>6.6431192023285915E-2</v>
      </c>
      <c r="J534" s="1">
        <v>6.5376528276427828E-2</v>
      </c>
      <c r="K534" s="1">
        <v>7.3570985083762641E-2</v>
      </c>
      <c r="L534" s="1">
        <v>3.4811691300856214E-2</v>
      </c>
      <c r="M534" s="1">
        <v>4.7516218411807372E-2</v>
      </c>
      <c r="N534" s="1">
        <v>3.0849558785509202E-2</v>
      </c>
      <c r="O534" s="1"/>
      <c r="P534" s="1">
        <v>6.845956846115879E-2</v>
      </c>
      <c r="Q534" s="1">
        <v>4.4579158608151603E-3</v>
      </c>
      <c r="R534" s="1">
        <v>3.7725822832724264E-2</v>
      </c>
      <c r="S534" s="1">
        <v>8.7070952512011621E-3</v>
      </c>
      <c r="T534" s="1">
        <f t="shared" si="97"/>
        <v>1.8146607103762189</v>
      </c>
      <c r="U534" s="1">
        <f t="shared" si="98"/>
        <v>1.238552548979832E-2</v>
      </c>
      <c r="V534" s="1" t="s">
        <v>1552</v>
      </c>
      <c r="W534" s="1" t="s">
        <v>2678</v>
      </c>
      <c r="X534" s="1">
        <f>SUMPRODUCT((Model_rxn!A$2:A$1901=Normalized_Fluxes!A534)*(Model_rxn!T$2:T$1901))</f>
        <v>0</v>
      </c>
      <c r="Y534" s="1">
        <f>SUMPRODUCT((Model_rxn!A$2:A$1901=Normalized_Fluxes!A534)*(Model_rxn!D$2:D$1901))</f>
        <v>1</v>
      </c>
      <c r="Z534" s="1">
        <f>SUMPRODUCT((Model_rxn!A$2:A$1901=Normalized_Fluxes!A534)*(Model_rxn!U$2:U$1901))</f>
        <v>1</v>
      </c>
      <c r="AA534" s="1">
        <f>SUMPRODUCT((Model_rxn!A$2:A$1901=Normalized_Fluxes!A534)*(Model_rxn!S$2:S$1901))</f>
        <v>1</v>
      </c>
      <c r="AB534" s="1">
        <f>SUMPRODUCT((Model_rxn!A$2:A$1901=Normalized_Fluxes!A534)*(Model_rxn!V$2:V$1901))</f>
        <v>0</v>
      </c>
      <c r="AC534" s="1">
        <f>SUMPRODUCT((Model_rxn!A$2:A$1901=Normalized_Fluxes!A534)*(Model_rxn!Z$2:Z$1901))</f>
        <v>0</v>
      </c>
      <c r="AD534" s="1">
        <f>SUMPRODUCT((Model_rxn!A$2:A$1901=Normalized_Fluxes!A534)*(Model_rxn!AA$2:AA$1901))</f>
        <v>0</v>
      </c>
      <c r="AE534" s="1">
        <v>1</v>
      </c>
      <c r="AF534" s="75"/>
      <c r="AG534" s="1" t="s">
        <v>575</v>
      </c>
      <c r="AH534" s="1">
        <v>0</v>
      </c>
      <c r="AI534" s="1">
        <v>0</v>
      </c>
      <c r="AJ534" s="1">
        <v>0</v>
      </c>
      <c r="AK534" s="1">
        <v>0</v>
      </c>
      <c r="AL534" s="1">
        <v>0</v>
      </c>
      <c r="AM534" s="1">
        <v>0</v>
      </c>
      <c r="AN534" s="1"/>
      <c r="AO534">
        <f t="shared" si="99"/>
        <v>0</v>
      </c>
      <c r="AP534">
        <f t="shared" si="100"/>
        <v>0</v>
      </c>
      <c r="AQ534">
        <f t="shared" si="101"/>
        <v>0</v>
      </c>
      <c r="AR534">
        <f t="shared" si="102"/>
        <v>0</v>
      </c>
      <c r="AS534">
        <f t="shared" si="103"/>
        <v>0</v>
      </c>
      <c r="AT534">
        <f t="shared" si="104"/>
        <v>0</v>
      </c>
      <c r="AV534">
        <f t="shared" si="105"/>
        <v>0</v>
      </c>
      <c r="AW534">
        <f t="shared" si="106"/>
        <v>0</v>
      </c>
      <c r="AX534">
        <f t="shared" si="107"/>
        <v>0</v>
      </c>
      <c r="AY534">
        <f t="shared" si="108"/>
        <v>0</v>
      </c>
      <c r="AZ534" t="s">
        <v>1137</v>
      </c>
      <c r="BA534" t="s">
        <v>5514</v>
      </c>
      <c r="BB534">
        <f>SUMPRODUCT((Model_rxn!A$2:A$1901=AG534)*(Model_rxn!V$2:V$1901))</f>
        <v>0</v>
      </c>
      <c r="BC534">
        <v>0</v>
      </c>
      <c r="BD534">
        <v>0</v>
      </c>
      <c r="BE534">
        <v>1</v>
      </c>
    </row>
    <row r="535" spans="1:57">
      <c r="A535" s="1" t="s">
        <v>541</v>
      </c>
      <c r="B535" s="1">
        <v>2.1167253330493601E-3</v>
      </c>
      <c r="C535" s="1">
        <v>1.35003797635842E-3</v>
      </c>
      <c r="D535" s="1">
        <v>1.0554339520919701E-3</v>
      </c>
      <c r="E535" s="1">
        <v>3.7060320889936E-3</v>
      </c>
      <c r="F535" s="1">
        <v>2.0785875395873698E-3</v>
      </c>
      <c r="G535" s="1">
        <v>4.19135761774647E-3</v>
      </c>
      <c r="H535" s="1"/>
      <c r="I535" s="1">
        <v>1.2953599999999991E-3</v>
      </c>
      <c r="J535" s="1">
        <v>1.2953599999999987E-3</v>
      </c>
      <c r="K535" s="1">
        <v>1.2953599999999982E-3</v>
      </c>
      <c r="L535" s="1">
        <v>1.2953599999999989E-3</v>
      </c>
      <c r="M535" s="1">
        <v>1.2953600000000015E-3</v>
      </c>
      <c r="N535" s="1">
        <v>1.295360000000001E-3</v>
      </c>
      <c r="O535" s="1"/>
      <c r="P535" s="1">
        <v>1.2953599999999987E-3</v>
      </c>
      <c r="Q535" s="1">
        <v>4.3368086899420177E-19</v>
      </c>
      <c r="R535" s="1">
        <v>1.2953600000000004E-3</v>
      </c>
      <c r="S535" s="1">
        <v>1.3968967830033103E-18</v>
      </c>
      <c r="T535" s="1">
        <f t="shared" si="97"/>
        <v>0.99999999999999867</v>
      </c>
      <c r="U535" s="1">
        <f t="shared" si="98"/>
        <v>0.15549496541644289</v>
      </c>
      <c r="V535" s="1" t="s">
        <v>1243</v>
      </c>
      <c r="W535" s="1" t="s">
        <v>6360</v>
      </c>
      <c r="X535" s="1">
        <f>SUMPRODUCT((Model_rxn!A$2:A$1901=Normalized_Fluxes!A535)*(Model_rxn!T$2:T$1901))</f>
        <v>0</v>
      </c>
      <c r="Y535" s="1">
        <f>SUMPRODUCT((Model_rxn!A$2:A$1901=Normalized_Fluxes!A535)*(Model_rxn!D$2:D$1901))</f>
        <v>0</v>
      </c>
      <c r="Z535" s="1">
        <f>SUMPRODUCT((Model_rxn!A$2:A$1901=Normalized_Fluxes!A535)*(Model_rxn!U$2:U$1901))</f>
        <v>0</v>
      </c>
      <c r="AA535" s="1">
        <f>SUMPRODUCT((Model_rxn!A$2:A$1901=Normalized_Fluxes!A535)*(Model_rxn!S$2:S$1901))</f>
        <v>0</v>
      </c>
      <c r="AB535" s="1">
        <f>SUMPRODUCT((Model_rxn!A$2:A$1901=Normalized_Fluxes!A535)*(Model_rxn!V$2:V$1901))</f>
        <v>1</v>
      </c>
      <c r="AC535" s="1">
        <f>SUMPRODUCT((Model_rxn!A$2:A$1901=Normalized_Fluxes!A535)*(Model_rxn!Z$2:Z$1901))</f>
        <v>0</v>
      </c>
      <c r="AD535" s="1">
        <f>SUMPRODUCT((Model_rxn!A$2:A$1901=Normalized_Fluxes!A535)*(Model_rxn!AA$2:AA$1901))</f>
        <v>0</v>
      </c>
      <c r="AE535" s="1"/>
      <c r="AF535" s="75"/>
      <c r="AG535" s="1" t="s">
        <v>576</v>
      </c>
      <c r="AH535" s="1">
        <v>0</v>
      </c>
      <c r="AI535" s="1">
        <v>0</v>
      </c>
      <c r="AJ535" s="1">
        <v>0</v>
      </c>
      <c r="AK535" s="1">
        <v>0</v>
      </c>
      <c r="AL535" s="1">
        <v>0</v>
      </c>
      <c r="AM535" s="1">
        <v>0</v>
      </c>
      <c r="AN535" s="2"/>
      <c r="AO535">
        <f t="shared" si="99"/>
        <v>0</v>
      </c>
      <c r="AP535">
        <f t="shared" si="100"/>
        <v>0</v>
      </c>
      <c r="AQ535">
        <f t="shared" si="101"/>
        <v>0</v>
      </c>
      <c r="AR535">
        <f t="shared" si="102"/>
        <v>0</v>
      </c>
      <c r="AS535">
        <f t="shared" si="103"/>
        <v>0</v>
      </c>
      <c r="AT535">
        <f t="shared" si="104"/>
        <v>0</v>
      </c>
      <c r="AV535">
        <f t="shared" si="105"/>
        <v>0</v>
      </c>
      <c r="AW535">
        <f t="shared" si="106"/>
        <v>0</v>
      </c>
      <c r="AX535">
        <f t="shared" si="107"/>
        <v>0</v>
      </c>
      <c r="AY535">
        <f t="shared" si="108"/>
        <v>0</v>
      </c>
      <c r="AZ535" t="s">
        <v>1552</v>
      </c>
      <c r="BA535" t="s">
        <v>2318</v>
      </c>
      <c r="BB535">
        <f>SUMPRODUCT((Model_rxn!A$2:A$1901=AG535)*(Model_rxn!V$2:V$1901))</f>
        <v>0</v>
      </c>
      <c r="BC535">
        <v>0</v>
      </c>
      <c r="BD535">
        <v>1</v>
      </c>
    </row>
    <row r="536" spans="1:57">
      <c r="A536" s="1" t="s">
        <v>542</v>
      </c>
      <c r="B536" s="1">
        <v>6.0065927635016703</v>
      </c>
      <c r="C536" s="1">
        <v>4.7403115952931696</v>
      </c>
      <c r="D536" s="1">
        <v>3.3069713803985601</v>
      </c>
      <c r="E536" s="1">
        <v>3.1176889765445202</v>
      </c>
      <c r="F536" s="1">
        <v>3.0684335409806001</v>
      </c>
      <c r="G536" s="1">
        <v>3.1048309536417902</v>
      </c>
      <c r="H536" s="1"/>
      <c r="I536" s="1">
        <v>3.6758193803636399</v>
      </c>
      <c r="J536" s="1">
        <v>4.5483239254069279</v>
      </c>
      <c r="K536" s="1">
        <v>4.0587271603517561</v>
      </c>
      <c r="L536" s="1">
        <v>1.0897179235578067</v>
      </c>
      <c r="M536" s="1">
        <v>1.9122245255225943</v>
      </c>
      <c r="N536" s="1">
        <v>0.95956350922683553</v>
      </c>
      <c r="O536" s="1"/>
      <c r="P536" s="1">
        <v>4.0942901553741082</v>
      </c>
      <c r="Q536" s="1">
        <v>0.43733807316710788</v>
      </c>
      <c r="R536" s="1">
        <v>1.3205019861024121</v>
      </c>
      <c r="S536" s="1">
        <v>0.51656240246059459</v>
      </c>
      <c r="T536" s="1">
        <f t="shared" si="97"/>
        <v>3.1005558480519952</v>
      </c>
      <c r="U536" s="1">
        <f t="shared" si="98"/>
        <v>2.3008822290468849E-3</v>
      </c>
      <c r="V536" s="1" t="s">
        <v>1548</v>
      </c>
      <c r="W536" s="1" t="s">
        <v>7220</v>
      </c>
      <c r="X536" s="1">
        <f>SUMPRODUCT((Model_rxn!A$2:A$1901=Normalized_Fluxes!A536)*(Model_rxn!T$2:T$1901))</f>
        <v>1</v>
      </c>
      <c r="Y536" s="1">
        <f>SUMPRODUCT((Model_rxn!A$2:A$1901=Normalized_Fluxes!A536)*(Model_rxn!D$2:D$1901))</f>
        <v>1</v>
      </c>
      <c r="Z536" s="1">
        <f>SUMPRODUCT((Model_rxn!A$2:A$1901=Normalized_Fluxes!A536)*(Model_rxn!U$2:U$1901))</f>
        <v>0</v>
      </c>
      <c r="AA536" s="1">
        <f>SUMPRODUCT((Model_rxn!A$2:A$1901=Normalized_Fluxes!A536)*(Model_rxn!S$2:S$1901))</f>
        <v>0</v>
      </c>
      <c r="AB536" s="1">
        <f>SUMPRODUCT((Model_rxn!A$2:A$1901=Normalized_Fluxes!A536)*(Model_rxn!V$2:V$1901))</f>
        <v>1</v>
      </c>
      <c r="AC536" s="1">
        <f>SUMPRODUCT((Model_rxn!A$2:A$1901=Normalized_Fluxes!A536)*(Model_rxn!Z$2:Z$1901))</f>
        <v>0</v>
      </c>
      <c r="AD536" s="1">
        <f>SUMPRODUCT((Model_rxn!A$2:A$1901=Normalized_Fluxes!A536)*(Model_rxn!AA$2:AA$1901))</f>
        <v>0</v>
      </c>
      <c r="AE536" s="1"/>
      <c r="AF536" s="75"/>
      <c r="AG536" s="1" t="s">
        <v>577</v>
      </c>
      <c r="AH536" s="1">
        <v>2.8236757535132E-5</v>
      </c>
      <c r="AI536" s="1">
        <v>1.9048223259173499E-5</v>
      </c>
      <c r="AJ536" s="1">
        <v>2.2360843964780599E-5</v>
      </c>
      <c r="AK536" s="1">
        <v>1.07685475732562E-4</v>
      </c>
      <c r="AL536" s="1">
        <v>1.02000167561898E-4</v>
      </c>
      <c r="AM536" s="1">
        <v>1.08938313957677E-4</v>
      </c>
      <c r="AN536" s="1"/>
      <c r="AO536">
        <f t="shared" si="99"/>
        <v>5.7980000000000295E-5</v>
      </c>
      <c r="AP536">
        <f t="shared" si="100"/>
        <v>5.7980000000000004E-5</v>
      </c>
      <c r="AQ536">
        <f t="shared" si="101"/>
        <v>5.7979999999999895E-5</v>
      </c>
      <c r="AR536">
        <f t="shared" si="102"/>
        <v>5.7979999999999618E-5</v>
      </c>
      <c r="AS536">
        <f t="shared" si="103"/>
        <v>5.7980000000000024E-5</v>
      </c>
      <c r="AT536">
        <f t="shared" si="104"/>
        <v>5.7979999999999814E-5</v>
      </c>
      <c r="AV536">
        <f t="shared" si="105"/>
        <v>5.7980000000000065E-5</v>
      </c>
      <c r="AW536">
        <f t="shared" si="106"/>
        <v>2.0675933706013112E-19</v>
      </c>
      <c r="AX536">
        <f t="shared" si="107"/>
        <v>5.7979999999999821E-5</v>
      </c>
      <c r="AY536">
        <f t="shared" si="108"/>
        <v>2.0334436836346252E-19</v>
      </c>
      <c r="AZ536" t="s">
        <v>1500</v>
      </c>
      <c r="BA536" t="s">
        <v>4323</v>
      </c>
      <c r="BB536">
        <f>SUMPRODUCT((Model_rxn!A$2:A$1901=AG536)*(Model_rxn!V$2:V$1901))</f>
        <v>1</v>
      </c>
      <c r="BC536">
        <v>0</v>
      </c>
      <c r="BD536">
        <v>0</v>
      </c>
    </row>
    <row r="537" spans="1:57">
      <c r="A537" s="1" t="s">
        <v>543</v>
      </c>
      <c r="B537" s="1">
        <v>0</v>
      </c>
      <c r="C537" s="1">
        <v>0</v>
      </c>
      <c r="D537" s="1">
        <v>0</v>
      </c>
      <c r="E537" s="1">
        <v>0</v>
      </c>
      <c r="F537" s="1">
        <v>0</v>
      </c>
      <c r="G537" s="1">
        <v>0</v>
      </c>
      <c r="H537" s="1"/>
      <c r="I537" s="1">
        <v>0</v>
      </c>
      <c r="J537" s="1">
        <v>0</v>
      </c>
      <c r="K537" s="1">
        <v>0</v>
      </c>
      <c r="L537" s="1">
        <v>0</v>
      </c>
      <c r="M537" s="1">
        <v>0</v>
      </c>
      <c r="N537" s="1">
        <v>0</v>
      </c>
      <c r="O537" s="1"/>
      <c r="P537" s="1">
        <v>0</v>
      </c>
      <c r="Q537" s="1">
        <v>0</v>
      </c>
      <c r="R537" s="1">
        <v>0</v>
      </c>
      <c r="S537" s="1">
        <v>0</v>
      </c>
      <c r="T537" s="1" t="str">
        <f t="shared" si="97"/>
        <v>NA</v>
      </c>
      <c r="U537" s="1" t="str">
        <f t="shared" si="98"/>
        <v>NA</v>
      </c>
      <c r="V537" s="1" t="s">
        <v>1552</v>
      </c>
      <c r="W537" s="1" t="s">
        <v>2908</v>
      </c>
      <c r="X537" s="1">
        <f>SUMPRODUCT((Model_rxn!A$2:A$1901=Normalized_Fluxes!A537)*(Model_rxn!T$2:T$1901))</f>
        <v>0</v>
      </c>
      <c r="Y537" s="1">
        <f>SUMPRODUCT((Model_rxn!A$2:A$1901=Normalized_Fluxes!A537)*(Model_rxn!D$2:D$1901))</f>
        <v>1</v>
      </c>
      <c r="Z537" s="1">
        <f>SUMPRODUCT((Model_rxn!A$2:A$1901=Normalized_Fluxes!A537)*(Model_rxn!U$2:U$1901))</f>
        <v>1</v>
      </c>
      <c r="AA537" s="1">
        <f>SUMPRODUCT((Model_rxn!A$2:A$1901=Normalized_Fluxes!A537)*(Model_rxn!S$2:S$1901))</f>
        <v>1</v>
      </c>
      <c r="AB537" s="1">
        <f>SUMPRODUCT((Model_rxn!A$2:A$1901=Normalized_Fluxes!A537)*(Model_rxn!V$2:V$1901))</f>
        <v>0</v>
      </c>
      <c r="AC537" s="1">
        <f>SUMPRODUCT((Model_rxn!A$2:A$1901=Normalized_Fluxes!A537)*(Model_rxn!Z$2:Z$1901))</f>
        <v>0</v>
      </c>
      <c r="AD537" s="1">
        <f>SUMPRODUCT((Model_rxn!A$2:A$1901=Normalized_Fluxes!A537)*(Model_rxn!AA$2:AA$1901))</f>
        <v>0</v>
      </c>
      <c r="AE537" s="1"/>
      <c r="AF537" s="75"/>
      <c r="AG537" s="1" t="s">
        <v>578</v>
      </c>
      <c r="AH537" s="1">
        <v>6.8333253206219496E-2</v>
      </c>
      <c r="AI537" s="1">
        <v>0</v>
      </c>
      <c r="AJ537" s="1">
        <v>0</v>
      </c>
      <c r="AK537" s="1">
        <v>0.50316262104166698</v>
      </c>
      <c r="AL537" s="1">
        <v>0.212368289160447</v>
      </c>
      <c r="AM537" s="1">
        <v>0.35205310942546902</v>
      </c>
      <c r="AN537" s="1"/>
      <c r="AO537">
        <f t="shared" si="99"/>
        <v>0.14031221594643711</v>
      </c>
      <c r="AP537">
        <f t="shared" si="100"/>
        <v>0</v>
      </c>
      <c r="AQ537">
        <f t="shared" si="101"/>
        <v>0</v>
      </c>
      <c r="AR537">
        <f t="shared" si="102"/>
        <v>0.27091275373522072</v>
      </c>
      <c r="AS537">
        <f t="shared" si="103"/>
        <v>0.1207165997845112</v>
      </c>
      <c r="AT537">
        <f t="shared" si="104"/>
        <v>0.1873724545839657</v>
      </c>
      <c r="AV537">
        <f t="shared" si="105"/>
        <v>4.6770738648812371E-2</v>
      </c>
      <c r="AW537">
        <f t="shared" si="106"/>
        <v>8.1009295647268373E-2</v>
      </c>
      <c r="AX537">
        <f t="shared" si="107"/>
        <v>0.19300060270123254</v>
      </c>
      <c r="AY537">
        <f t="shared" si="108"/>
        <v>7.5256084164795151E-2</v>
      </c>
      <c r="AZ537" t="s">
        <v>1243</v>
      </c>
      <c r="BA537" t="s">
        <v>3846</v>
      </c>
      <c r="BB537">
        <f>SUMPRODUCT((Model_rxn!A$2:A$1901=AG537)*(Model_rxn!V$2:V$1901))</f>
        <v>1</v>
      </c>
      <c r="BC537">
        <v>0</v>
      </c>
      <c r="BD537">
        <v>0</v>
      </c>
    </row>
    <row r="538" spans="1:57">
      <c r="A538" s="1" t="s">
        <v>544</v>
      </c>
      <c r="B538" s="1">
        <v>0.24786510347621499</v>
      </c>
      <c r="C538" s="1">
        <v>0.134949195606168</v>
      </c>
      <c r="D538" s="1">
        <v>0.142776179272914</v>
      </c>
      <c r="E538" s="1">
        <v>0.76624919079767995</v>
      </c>
      <c r="F538" s="1">
        <v>0.16728372676880099</v>
      </c>
      <c r="G538" s="1">
        <v>1.0647359478752999E-2</v>
      </c>
      <c r="H538" s="1"/>
      <c r="I538" s="1">
        <v>0.15168455511249956</v>
      </c>
      <c r="J538" s="1">
        <v>0.12948360941070008</v>
      </c>
      <c r="K538" s="1">
        <v>0.17523270993545359</v>
      </c>
      <c r="L538" s="1">
        <v>0.26782513695428395</v>
      </c>
      <c r="M538" s="1">
        <v>0.10424995059397449</v>
      </c>
      <c r="N538" s="1">
        <v>3.2906196111733856E-3</v>
      </c>
      <c r="O538" s="1"/>
      <c r="P538" s="1">
        <v>0.15213362481955109</v>
      </c>
      <c r="Q538" s="1">
        <v>2.287785604918733E-2</v>
      </c>
      <c r="R538" s="1">
        <v>0.12512190238647727</v>
      </c>
      <c r="S538" s="1">
        <v>0.1334966534981665</v>
      </c>
      <c r="T538" s="1">
        <f t="shared" si="97"/>
        <v>1.2158832460014861</v>
      </c>
      <c r="U538" s="1">
        <f t="shared" si="98"/>
        <v>0.76109462810462492</v>
      </c>
      <c r="V538" s="1" t="s">
        <v>1552</v>
      </c>
      <c r="W538" s="1" t="s">
        <v>2865</v>
      </c>
      <c r="X538" s="1">
        <f>SUMPRODUCT((Model_rxn!A$2:A$1901=Normalized_Fluxes!A538)*(Model_rxn!T$2:T$1901))</f>
        <v>0</v>
      </c>
      <c r="Y538" s="1">
        <f>SUMPRODUCT((Model_rxn!A$2:A$1901=Normalized_Fluxes!A538)*(Model_rxn!D$2:D$1901))</f>
        <v>1</v>
      </c>
      <c r="Z538" s="1">
        <f>SUMPRODUCT((Model_rxn!A$2:A$1901=Normalized_Fluxes!A538)*(Model_rxn!U$2:U$1901))</f>
        <v>1</v>
      </c>
      <c r="AA538" s="1">
        <f>SUMPRODUCT((Model_rxn!A$2:A$1901=Normalized_Fluxes!A538)*(Model_rxn!S$2:S$1901))</f>
        <v>1</v>
      </c>
      <c r="AB538" s="1">
        <f>SUMPRODUCT((Model_rxn!A$2:A$1901=Normalized_Fluxes!A538)*(Model_rxn!V$2:V$1901))</f>
        <v>0</v>
      </c>
      <c r="AC538" s="1">
        <f>SUMPRODUCT((Model_rxn!A$2:A$1901=Normalized_Fluxes!A538)*(Model_rxn!Z$2:Z$1901))</f>
        <v>0</v>
      </c>
      <c r="AD538" s="1">
        <f>SUMPRODUCT((Model_rxn!A$2:A$1901=Normalized_Fluxes!A538)*(Model_rxn!AA$2:AA$1901))</f>
        <v>0</v>
      </c>
      <c r="AE538" s="1"/>
      <c r="AF538" s="75"/>
      <c r="AG538" s="1" t="s">
        <v>579</v>
      </c>
      <c r="AH538" s="1">
        <v>7.5114549690624699E-3</v>
      </c>
      <c r="AI538" s="1">
        <v>7.9193284473149106E-3</v>
      </c>
      <c r="AJ538" s="1">
        <v>8.5067770705791104E-3</v>
      </c>
      <c r="AK538" s="1">
        <v>3.5494557494530399E-2</v>
      </c>
      <c r="AL538" s="1">
        <v>5.9637404585373498E-2</v>
      </c>
      <c r="AM538" s="1">
        <v>3.4106412000255597E-2</v>
      </c>
      <c r="AN538" s="1"/>
      <c r="AO538">
        <f t="shared" si="99"/>
        <v>1.5423660403089135E-2</v>
      </c>
      <c r="AP538">
        <f t="shared" si="100"/>
        <v>2.4105275181200363E-2</v>
      </c>
      <c r="AQ538">
        <f t="shared" si="101"/>
        <v>2.2057438231268271E-2</v>
      </c>
      <c r="AR538">
        <f t="shared" si="102"/>
        <v>1.9110975083063753E-2</v>
      </c>
      <c r="AS538">
        <f t="shared" si="103"/>
        <v>3.3899716054501892E-2</v>
      </c>
      <c r="AT538">
        <f t="shared" si="104"/>
        <v>1.8152380883580378E-2</v>
      </c>
      <c r="AV538">
        <f t="shared" si="105"/>
        <v>2.052879127185259E-2</v>
      </c>
      <c r="AW538">
        <f t="shared" si="106"/>
        <v>4.5381912623619044E-3</v>
      </c>
      <c r="AX538">
        <f t="shared" si="107"/>
        <v>2.3721024007048674E-2</v>
      </c>
      <c r="AY538">
        <f t="shared" si="108"/>
        <v>8.8280266513806153E-3</v>
      </c>
      <c r="AZ538" t="s">
        <v>1548</v>
      </c>
      <c r="BA538" t="s">
        <v>7220</v>
      </c>
      <c r="BB538">
        <f>SUMPRODUCT((Model_rxn!A$2:A$1901=AG538)*(Model_rxn!V$2:V$1901))</f>
        <v>1</v>
      </c>
      <c r="BC538">
        <v>1</v>
      </c>
      <c r="BD538">
        <v>0</v>
      </c>
    </row>
    <row r="539" spans="1:57">
      <c r="A539" s="1" t="s">
        <v>545</v>
      </c>
      <c r="B539" s="1">
        <v>2.25503409060634E-4</v>
      </c>
      <c r="C539" s="1">
        <v>1.4382506850411E-4</v>
      </c>
      <c r="D539" s="1">
        <v>1.12439696600695E-4</v>
      </c>
      <c r="E539" s="1">
        <v>3.94818759480916E-4</v>
      </c>
      <c r="F539" s="1">
        <v>2.21440433904903E-4</v>
      </c>
      <c r="G539" s="1">
        <v>4.4652247348141697E-4</v>
      </c>
      <c r="H539" s="1"/>
      <c r="I539" s="1">
        <v>1.3799999999998628E-4</v>
      </c>
      <c r="J539" s="1">
        <v>1.3800000000001612E-4</v>
      </c>
      <c r="K539" s="1">
        <v>1.3799999999998503E-4</v>
      </c>
      <c r="L539" s="1">
        <v>1.3800000000002217E-4</v>
      </c>
      <c r="M539" s="1">
        <v>1.3799999999999926E-4</v>
      </c>
      <c r="N539" s="1">
        <v>1.3799999999997039E-4</v>
      </c>
      <c r="O539" s="1"/>
      <c r="P539" s="1">
        <v>1.3799999999999579E-4</v>
      </c>
      <c r="Q539" s="1">
        <v>1.7600658199623737E-17</v>
      </c>
      <c r="R539" s="1">
        <v>1.3799999999999728E-4</v>
      </c>
      <c r="S539" s="1">
        <v>2.5942503635115128E-17</v>
      </c>
      <c r="T539" s="1">
        <f t="shared" si="97"/>
        <v>0.99999999999998923</v>
      </c>
      <c r="U539" s="1">
        <f t="shared" si="98"/>
        <v>0.93882374024709758</v>
      </c>
      <c r="V539" s="1" t="s">
        <v>1500</v>
      </c>
      <c r="W539" s="1" t="s">
        <v>4323</v>
      </c>
      <c r="X539" s="1">
        <f>SUMPRODUCT((Model_rxn!A$2:A$1901=Normalized_Fluxes!A539)*(Model_rxn!T$2:T$1901))</f>
        <v>0</v>
      </c>
      <c r="Y539" s="1">
        <f>SUMPRODUCT((Model_rxn!A$2:A$1901=Normalized_Fluxes!A539)*(Model_rxn!D$2:D$1901))</f>
        <v>0</v>
      </c>
      <c r="Z539" s="1">
        <f>SUMPRODUCT((Model_rxn!A$2:A$1901=Normalized_Fluxes!A539)*(Model_rxn!U$2:U$1901))</f>
        <v>0</v>
      </c>
      <c r="AA539" s="1">
        <f>SUMPRODUCT((Model_rxn!A$2:A$1901=Normalized_Fluxes!A539)*(Model_rxn!S$2:S$1901))</f>
        <v>0</v>
      </c>
      <c r="AB539" s="1">
        <f>SUMPRODUCT((Model_rxn!A$2:A$1901=Normalized_Fluxes!A539)*(Model_rxn!V$2:V$1901))</f>
        <v>1</v>
      </c>
      <c r="AC539" s="1">
        <f>SUMPRODUCT((Model_rxn!A$2:A$1901=Normalized_Fluxes!A539)*(Model_rxn!Z$2:Z$1901))</f>
        <v>1</v>
      </c>
      <c r="AD539" s="1">
        <f>SUMPRODUCT((Model_rxn!A$2:A$1901=Normalized_Fluxes!A539)*(Model_rxn!AA$2:AA$1901))</f>
        <v>0</v>
      </c>
      <c r="AE539" s="1"/>
      <c r="AF539" s="75"/>
      <c r="AG539" s="1" t="s">
        <v>580</v>
      </c>
      <c r="AH539" s="1">
        <v>4.5493118476006202</v>
      </c>
      <c r="AI539" s="1">
        <v>2.8820718803326599</v>
      </c>
      <c r="AJ539" s="1">
        <v>3.5116219772899</v>
      </c>
      <c r="AK539" s="1">
        <v>18.609101310445102</v>
      </c>
      <c r="AL539" s="1">
        <v>18.666494998367799</v>
      </c>
      <c r="AM539" s="1">
        <v>15.8054106290655</v>
      </c>
      <c r="AN539" s="1"/>
      <c r="AO539">
        <f t="shared" si="99"/>
        <v>9.3413381687222916</v>
      </c>
      <c r="AP539">
        <f t="shared" si="100"/>
        <v>8.7726044234184481</v>
      </c>
      <c r="AQ539">
        <f t="shared" si="101"/>
        <v>9.105373775871513</v>
      </c>
      <c r="AR539">
        <f t="shared" si="102"/>
        <v>10.019509935204239</v>
      </c>
      <c r="AS539">
        <f t="shared" si="103"/>
        <v>10.610603941886568</v>
      </c>
      <c r="AT539">
        <f t="shared" si="104"/>
        <v>8.4120790471315647</v>
      </c>
      <c r="AV539">
        <f t="shared" si="105"/>
        <v>9.0731054560040842</v>
      </c>
      <c r="AW539">
        <f t="shared" si="106"/>
        <v>0.28573668230056548</v>
      </c>
      <c r="AX539">
        <f t="shared" si="107"/>
        <v>9.6807309747407899</v>
      </c>
      <c r="AY539">
        <f t="shared" si="108"/>
        <v>1.1377417616726107</v>
      </c>
      <c r="AZ539" t="s">
        <v>7304</v>
      </c>
      <c r="BA539" t="s">
        <v>7332</v>
      </c>
      <c r="BB539">
        <f>SUMPRODUCT((Model_rxn!A$2:A$1901=AG539)*(Model_rxn!V$2:V$1901))</f>
        <v>1</v>
      </c>
      <c r="BC539">
        <v>0</v>
      </c>
      <c r="BD539">
        <v>0</v>
      </c>
    </row>
    <row r="540" spans="1:57">
      <c r="A540" s="1" t="s">
        <v>546</v>
      </c>
      <c r="B540" s="1">
        <v>4.4542485331064197E-2</v>
      </c>
      <c r="C540" s="1">
        <v>2.94665715303466E-2</v>
      </c>
      <c r="D540" s="1">
        <v>2.3702529788776801E-2</v>
      </c>
      <c r="E540" s="1">
        <v>7.1362381335449906E-2</v>
      </c>
      <c r="F540" s="1">
        <v>4.1549928206053403E-2</v>
      </c>
      <c r="G540" s="1">
        <v>8.1195168798831693E-2</v>
      </c>
      <c r="H540" s="1"/>
      <c r="I540" s="1">
        <v>2.7258403770000047E-2</v>
      </c>
      <c r="J540" s="1">
        <v>2.8273143989999933E-2</v>
      </c>
      <c r="K540" s="1">
        <v>2.909069670000004E-2</v>
      </c>
      <c r="L540" s="1">
        <v>2.494311221999998E-2</v>
      </c>
      <c r="M540" s="1">
        <v>2.5893600329999999E-2</v>
      </c>
      <c r="N540" s="1">
        <v>2.5093772340000008E-2</v>
      </c>
      <c r="O540" s="1"/>
      <c r="P540" s="1">
        <v>2.8207414820000009E-2</v>
      </c>
      <c r="Q540" s="1">
        <v>9.1791317028009202E-4</v>
      </c>
      <c r="R540" s="1">
        <v>2.5310161629999994E-2</v>
      </c>
      <c r="S540" s="1">
        <v>5.1085727501218585E-4</v>
      </c>
      <c r="T540" s="1">
        <f t="shared" si="97"/>
        <v>1.1144699600245112</v>
      </c>
      <c r="U540" s="1">
        <f t="shared" si="98"/>
        <v>1.5814306430283066E-2</v>
      </c>
      <c r="V540" s="1" t="s">
        <v>1243</v>
      </c>
      <c r="W540" s="1" t="s">
        <v>4127</v>
      </c>
      <c r="X540" s="1">
        <f>SUMPRODUCT((Model_rxn!A$2:A$1901=Normalized_Fluxes!A540)*(Model_rxn!T$2:T$1901))</f>
        <v>0</v>
      </c>
      <c r="Y540" s="1">
        <f>SUMPRODUCT((Model_rxn!A$2:A$1901=Normalized_Fluxes!A540)*(Model_rxn!D$2:D$1901))</f>
        <v>1</v>
      </c>
      <c r="Z540" s="1">
        <f>SUMPRODUCT((Model_rxn!A$2:A$1901=Normalized_Fluxes!A540)*(Model_rxn!U$2:U$1901))</f>
        <v>0</v>
      </c>
      <c r="AA540" s="1">
        <f>SUMPRODUCT((Model_rxn!A$2:A$1901=Normalized_Fluxes!A540)*(Model_rxn!S$2:S$1901))</f>
        <v>0</v>
      </c>
      <c r="AB540" s="1">
        <f>SUMPRODUCT((Model_rxn!A$2:A$1901=Normalized_Fluxes!A540)*(Model_rxn!V$2:V$1901))</f>
        <v>1</v>
      </c>
      <c r="AC540" s="1">
        <f>SUMPRODUCT((Model_rxn!A$2:A$1901=Normalized_Fluxes!A540)*(Model_rxn!Z$2:Z$1901))</f>
        <v>0</v>
      </c>
      <c r="AD540" s="1">
        <f>SUMPRODUCT((Model_rxn!A$2:A$1901=Normalized_Fluxes!A540)*(Model_rxn!AA$2:AA$1901))</f>
        <v>0</v>
      </c>
      <c r="AE540" s="1"/>
      <c r="AF540" s="75"/>
      <c r="AG540" s="1" t="s">
        <v>581</v>
      </c>
      <c r="AH540" s="1">
        <v>0.165252009319374</v>
      </c>
      <c r="AI540" s="1">
        <v>0.14518768808920801</v>
      </c>
      <c r="AJ540" s="1">
        <v>0.20699824193434299</v>
      </c>
      <c r="AK540" s="1">
        <v>0.49692380501073702</v>
      </c>
      <c r="AL540" s="1">
        <v>0.69775763359211795</v>
      </c>
      <c r="AM540" s="1">
        <v>0.57554570259526305</v>
      </c>
      <c r="AN540" s="1"/>
      <c r="AO540">
        <f t="shared" si="99"/>
        <v>0.33932052886796032</v>
      </c>
      <c r="AP540">
        <f t="shared" si="100"/>
        <v>0.44193004464908475</v>
      </c>
      <c r="AQ540">
        <f t="shared" si="101"/>
        <v>0.53673099665900492</v>
      </c>
      <c r="AR540">
        <f t="shared" si="102"/>
        <v>0.26755365120990277</v>
      </c>
      <c r="AS540">
        <f t="shared" si="103"/>
        <v>0.39662667780541261</v>
      </c>
      <c r="AT540">
        <f t="shared" si="104"/>
        <v>0.30632142745882496</v>
      </c>
      <c r="AV540">
        <f t="shared" si="105"/>
        <v>0.43932719005868331</v>
      </c>
      <c r="AW540">
        <f t="shared" si="106"/>
        <v>9.8730969494803755E-2</v>
      </c>
      <c r="AX540">
        <f t="shared" si="107"/>
        <v>0.32350058549138011</v>
      </c>
      <c r="AY540">
        <f t="shared" si="108"/>
        <v>6.6229179004891142E-2</v>
      </c>
      <c r="AZ540" t="s">
        <v>1188</v>
      </c>
      <c r="BA540" t="s">
        <v>1187</v>
      </c>
      <c r="BB540">
        <f>SUMPRODUCT((Model_rxn!A$2:A$1901=AG540)*(Model_rxn!V$2:V$1901))</f>
        <v>1</v>
      </c>
      <c r="BC540">
        <v>0</v>
      </c>
      <c r="BD540">
        <v>0</v>
      </c>
    </row>
    <row r="541" spans="1:57">
      <c r="A541" s="1" t="s">
        <v>548</v>
      </c>
      <c r="B541" s="1">
        <v>0.26776668114054097</v>
      </c>
      <c r="C541" s="1">
        <v>0.14288738357324299</v>
      </c>
      <c r="D541" s="1">
        <v>0.14168628476763401</v>
      </c>
      <c r="E541" s="1">
        <v>9.6352126987972797E-2</v>
      </c>
      <c r="F541" s="1">
        <v>0.110502121625236</v>
      </c>
      <c r="G541" s="1">
        <v>0.227841158555812</v>
      </c>
      <c r="H541" s="1"/>
      <c r="I541" s="1">
        <v>0.16386360699077182</v>
      </c>
      <c r="J541" s="1">
        <v>0.13710029230784865</v>
      </c>
      <c r="K541" s="1">
        <v>0.17389505565252933</v>
      </c>
      <c r="L541" s="1">
        <v>3.3677714660326534E-2</v>
      </c>
      <c r="M541" s="1">
        <v>6.8864084645134202E-2</v>
      </c>
      <c r="N541" s="1">
        <v>7.0415447705352366E-2</v>
      </c>
      <c r="O541" s="1"/>
      <c r="P541" s="1">
        <v>0.15828631831704992</v>
      </c>
      <c r="Q541" s="1">
        <v>1.9020863915981422E-2</v>
      </c>
      <c r="R541" s="1">
        <v>5.7652415670271039E-2</v>
      </c>
      <c r="S541" s="1">
        <v>2.0777184559591474E-2</v>
      </c>
      <c r="T541" s="1">
        <f t="shared" si="97"/>
        <v>2.7455279449577619</v>
      </c>
      <c r="U541" s="1">
        <f t="shared" si="98"/>
        <v>3.5563781094557242E-3</v>
      </c>
      <c r="V541" s="1" t="s">
        <v>1243</v>
      </c>
      <c r="W541" s="1" t="s">
        <v>4826</v>
      </c>
      <c r="X541" s="1">
        <f>SUMPRODUCT((Model_rxn!A$2:A$1901=Normalized_Fluxes!A541)*(Model_rxn!T$2:T$1901))</f>
        <v>0</v>
      </c>
      <c r="Y541" s="1">
        <f>SUMPRODUCT((Model_rxn!A$2:A$1901=Normalized_Fluxes!A541)*(Model_rxn!D$2:D$1901))</f>
        <v>0</v>
      </c>
      <c r="Z541" s="1">
        <f>SUMPRODUCT((Model_rxn!A$2:A$1901=Normalized_Fluxes!A541)*(Model_rxn!U$2:U$1901))</f>
        <v>0</v>
      </c>
      <c r="AA541" s="1">
        <f>SUMPRODUCT((Model_rxn!A$2:A$1901=Normalized_Fluxes!A541)*(Model_rxn!S$2:S$1901))</f>
        <v>0</v>
      </c>
      <c r="AB541" s="1">
        <f>SUMPRODUCT((Model_rxn!A$2:A$1901=Normalized_Fluxes!A541)*(Model_rxn!V$2:V$1901))</f>
        <v>1</v>
      </c>
      <c r="AC541" s="1">
        <f>SUMPRODUCT((Model_rxn!A$2:A$1901=Normalized_Fluxes!A541)*(Model_rxn!Z$2:Z$1901))</f>
        <v>0</v>
      </c>
      <c r="AD541" s="1">
        <f>SUMPRODUCT((Model_rxn!A$2:A$1901=Normalized_Fluxes!A541)*(Model_rxn!AA$2:AA$1901))</f>
        <v>0</v>
      </c>
      <c r="AE541" s="1"/>
      <c r="AF541" s="75"/>
      <c r="AG541" s="1" t="s">
        <v>582</v>
      </c>
      <c r="AH541" s="1">
        <v>5.5695548071525904E-3</v>
      </c>
      <c r="AI541" s="1">
        <v>3.7571638094959698E-3</v>
      </c>
      <c r="AJ541" s="1">
        <v>4.4105611596023603E-3</v>
      </c>
      <c r="AK541" s="1">
        <v>2.1240404756099399E-2</v>
      </c>
      <c r="AL541" s="1">
        <v>2.0119007043831499E-2</v>
      </c>
      <c r="AM541" s="1">
        <v>2.1487520636583199E-2</v>
      </c>
      <c r="AN541" s="1"/>
      <c r="AO541">
        <f t="shared" si="99"/>
        <v>1.1436255997769229E-2</v>
      </c>
      <c r="AP541">
        <f t="shared" si="100"/>
        <v>1.1436256007219247E-2</v>
      </c>
      <c r="AQ541">
        <f t="shared" si="101"/>
        <v>1.1436256003419302E-2</v>
      </c>
      <c r="AR541">
        <f t="shared" si="102"/>
        <v>1.1436255998135946E-2</v>
      </c>
      <c r="AS541">
        <f t="shared" si="103"/>
        <v>1.1436256001182248E-2</v>
      </c>
      <c r="AT541">
        <f t="shared" si="104"/>
        <v>1.1436255998905093E-2</v>
      </c>
      <c r="AV541">
        <f t="shared" si="105"/>
        <v>1.1436256002802592E-2</v>
      </c>
      <c r="AW541">
        <f t="shared" si="106"/>
        <v>4.7550976620778035E-12</v>
      </c>
      <c r="AX541">
        <f t="shared" si="107"/>
        <v>1.1436255999407762E-2</v>
      </c>
      <c r="AY541">
        <f t="shared" si="108"/>
        <v>1.5841384703214916E-12</v>
      </c>
      <c r="AZ541" t="s">
        <v>7304</v>
      </c>
      <c r="BA541" t="s">
        <v>7303</v>
      </c>
      <c r="BB541">
        <f>SUMPRODUCT((Model_rxn!A$2:A$1901=AG541)*(Model_rxn!V$2:V$1901))</f>
        <v>1</v>
      </c>
      <c r="BC541">
        <v>0</v>
      </c>
      <c r="BD541">
        <v>0</v>
      </c>
    </row>
    <row r="542" spans="1:57">
      <c r="A542" s="1" t="s">
        <v>549</v>
      </c>
      <c r="B542" s="1">
        <v>0.21837542849243599</v>
      </c>
      <c r="C542" s="1">
        <v>7.9381879768334294E-3</v>
      </c>
      <c r="D542" s="1">
        <v>8.2004854310071096E-2</v>
      </c>
      <c r="E542" s="1">
        <v>1.03476821241201E-2</v>
      </c>
      <c r="F542" s="1">
        <v>4.4200848642503799E-3</v>
      </c>
      <c r="G542" s="1">
        <v>1.06473594496492E-2</v>
      </c>
      <c r="H542" s="1"/>
      <c r="I542" s="1">
        <v>0.13363793149508515</v>
      </c>
      <c r="J542" s="1">
        <v>7.6166829065117863E-3</v>
      </c>
      <c r="K542" s="1">
        <v>0.10064657089014802</v>
      </c>
      <c r="L542" s="1">
        <v>3.6167990979107112E-3</v>
      </c>
      <c r="M542" s="1">
        <v>2.7545633853323275E-3</v>
      </c>
      <c r="N542" s="1">
        <v>3.2906196021787112E-3</v>
      </c>
      <c r="O542" s="1"/>
      <c r="P542" s="1">
        <v>8.0633728430581655E-2</v>
      </c>
      <c r="Q542" s="1">
        <v>6.5350777894676332E-2</v>
      </c>
      <c r="R542" s="1">
        <v>3.2206606951405829E-3</v>
      </c>
      <c r="S542" s="1">
        <v>4.353542149983911E-4</v>
      </c>
      <c r="T542" s="1">
        <f t="shared" si="97"/>
        <v>25.036393480456955</v>
      </c>
      <c r="U542" s="1">
        <f t="shared" si="98"/>
        <v>0.17663449661332029</v>
      </c>
      <c r="V542" s="1" t="s">
        <v>7304</v>
      </c>
      <c r="W542" s="1" t="s">
        <v>7332</v>
      </c>
      <c r="X542" s="1">
        <f>SUMPRODUCT((Model_rxn!A$2:A$1901=Normalized_Fluxes!A542)*(Model_rxn!T$2:T$1901))</f>
        <v>0</v>
      </c>
      <c r="Y542" s="1">
        <f>SUMPRODUCT((Model_rxn!A$2:A$1901=Normalized_Fluxes!A542)*(Model_rxn!D$2:D$1901))</f>
        <v>1</v>
      </c>
      <c r="Z542" s="1">
        <f>SUMPRODUCT((Model_rxn!A$2:A$1901=Normalized_Fluxes!A542)*(Model_rxn!U$2:U$1901))</f>
        <v>0</v>
      </c>
      <c r="AA542" s="1">
        <f>SUMPRODUCT((Model_rxn!A$2:A$1901=Normalized_Fluxes!A542)*(Model_rxn!S$2:S$1901))</f>
        <v>0</v>
      </c>
      <c r="AB542" s="1">
        <f>SUMPRODUCT((Model_rxn!A$2:A$1901=Normalized_Fluxes!A542)*(Model_rxn!V$2:V$1901))</f>
        <v>1</v>
      </c>
      <c r="AC542" s="1">
        <f>SUMPRODUCT((Model_rxn!A$2:A$1901=Normalized_Fluxes!A542)*(Model_rxn!Z$2:Z$1901))</f>
        <v>0</v>
      </c>
      <c r="AD542" s="1">
        <f>SUMPRODUCT((Model_rxn!A$2:A$1901=Normalized_Fluxes!A542)*(Model_rxn!AA$2:AA$1901))</f>
        <v>0</v>
      </c>
      <c r="AE542" s="1"/>
      <c r="AF542" s="75"/>
      <c r="AG542" s="1" t="s">
        <v>583</v>
      </c>
      <c r="AH542" s="1">
        <v>3.9275386405681199E-2</v>
      </c>
      <c r="AI542" s="1">
        <v>7.1819824329447304E-3</v>
      </c>
      <c r="AJ542" s="1">
        <v>1.7982798154766701E-2</v>
      </c>
      <c r="AK542" s="1">
        <v>0.159683868322575</v>
      </c>
      <c r="AL542" s="1">
        <v>0.13159465601558001</v>
      </c>
      <c r="AM542" s="1">
        <v>0.235105058802657</v>
      </c>
      <c r="AN542" s="1"/>
      <c r="AO542">
        <f t="shared" si="99"/>
        <v>8.0646189668489576E-2</v>
      </c>
      <c r="AP542">
        <f t="shared" si="100"/>
        <v>2.1860901974760007E-2</v>
      </c>
      <c r="AQ542">
        <f t="shared" si="101"/>
        <v>4.6628053872008753E-2</v>
      </c>
      <c r="AR542">
        <f t="shared" si="102"/>
        <v>8.5976967853458208E-2</v>
      </c>
      <c r="AS542">
        <f t="shared" si="103"/>
        <v>7.4802408056371214E-2</v>
      </c>
      <c r="AT542">
        <f t="shared" si="104"/>
        <v>0.1251294499993259</v>
      </c>
      <c r="AV542">
        <f t="shared" si="105"/>
        <v>4.9711715171752775E-2</v>
      </c>
      <c r="AW542">
        <f t="shared" si="106"/>
        <v>2.9513712703882117E-2</v>
      </c>
      <c r="AX542">
        <f t="shared" si="107"/>
        <v>9.5302941969718447E-2</v>
      </c>
      <c r="AY542">
        <f t="shared" si="108"/>
        <v>2.642788551123311E-2</v>
      </c>
      <c r="AZ542" t="s">
        <v>1647</v>
      </c>
      <c r="BA542" t="s">
        <v>1647</v>
      </c>
      <c r="BB542">
        <f>SUMPRODUCT((Model_rxn!A$2:A$1901=AG542)*(Model_rxn!V$2:V$1901))</f>
        <v>1</v>
      </c>
      <c r="BC542">
        <v>0</v>
      </c>
      <c r="BD542">
        <v>1</v>
      </c>
    </row>
    <row r="543" spans="1:57">
      <c r="A543" s="1" t="s">
        <v>550</v>
      </c>
      <c r="B543" s="1">
        <v>0.39766970618034397</v>
      </c>
      <c r="C543" s="1">
        <v>0.350867908552074</v>
      </c>
      <c r="D543" s="1">
        <v>0.247842008893539</v>
      </c>
      <c r="E543" s="1">
        <v>0.315604304635761</v>
      </c>
      <c r="F543" s="1">
        <v>0.26770980669495498</v>
      </c>
      <c r="G543" s="1">
        <v>0.27683134582623498</v>
      </c>
      <c r="H543" s="1"/>
      <c r="I543" s="1">
        <v>0.24335960011197058</v>
      </c>
      <c r="J543" s="1">
        <v>0.33665738444482796</v>
      </c>
      <c r="K543" s="1">
        <v>0.30418258196450226</v>
      </c>
      <c r="L543" s="1">
        <v>0.11031237243388181</v>
      </c>
      <c r="M543" s="1">
        <v>0.16683472242367928</v>
      </c>
      <c r="N543" s="1">
        <v>8.5556109698478877E-2</v>
      </c>
      <c r="O543" s="1"/>
      <c r="P543" s="1">
        <v>0.29473318884043359</v>
      </c>
      <c r="Q543" s="1">
        <v>4.7361243788196769E-2</v>
      </c>
      <c r="R543" s="1">
        <v>0.12090106818534664</v>
      </c>
      <c r="S543" s="1">
        <v>4.1661055914620063E-2</v>
      </c>
      <c r="T543" s="1">
        <f t="shared" si="97"/>
        <v>2.4378046717386703</v>
      </c>
      <c r="U543" s="1">
        <f t="shared" si="98"/>
        <v>9.177254935895612E-3</v>
      </c>
      <c r="V543" s="1" t="s">
        <v>1137</v>
      </c>
      <c r="W543" s="1" t="s">
        <v>4554</v>
      </c>
      <c r="X543" s="1">
        <f>SUMPRODUCT((Model_rxn!A$2:A$1901=Normalized_Fluxes!A543)*(Model_rxn!T$2:T$1901))</f>
        <v>0</v>
      </c>
      <c r="Y543" s="1">
        <f>SUMPRODUCT((Model_rxn!A$2:A$1901=Normalized_Fluxes!A543)*(Model_rxn!D$2:D$1901))</f>
        <v>0</v>
      </c>
      <c r="Z543" s="1">
        <f>SUMPRODUCT((Model_rxn!A$2:A$1901=Normalized_Fluxes!A543)*(Model_rxn!U$2:U$1901))</f>
        <v>0</v>
      </c>
      <c r="AA543" s="1">
        <f>SUMPRODUCT((Model_rxn!A$2:A$1901=Normalized_Fluxes!A543)*(Model_rxn!S$2:S$1901))</f>
        <v>0</v>
      </c>
      <c r="AB543" s="1">
        <f>SUMPRODUCT((Model_rxn!A$2:A$1901=Normalized_Fluxes!A543)*(Model_rxn!V$2:V$1901))</f>
        <v>0</v>
      </c>
      <c r="AC543" s="1">
        <f>SUMPRODUCT((Model_rxn!A$2:A$1901=Normalized_Fluxes!A543)*(Model_rxn!Z$2:Z$1901))</f>
        <v>0</v>
      </c>
      <c r="AD543" s="1">
        <f>SUMPRODUCT((Model_rxn!A$2:A$1901=Normalized_Fluxes!A543)*(Model_rxn!AA$2:AA$1901))</f>
        <v>0</v>
      </c>
      <c r="AE543" s="1"/>
      <c r="AF543" s="75"/>
      <c r="AG543" s="1" t="s">
        <v>584</v>
      </c>
      <c r="AH543" s="1">
        <v>1.42063812181799E-2</v>
      </c>
      <c r="AI543" s="1">
        <v>9.5834771684438508E-3</v>
      </c>
      <c r="AJ543" s="1">
        <v>1.12501116081998E-2</v>
      </c>
      <c r="AK543" s="1">
        <v>5.4178349547328197E-2</v>
      </c>
      <c r="AL543" s="1">
        <v>5.1317976682125198E-2</v>
      </c>
      <c r="AM543" s="1">
        <v>5.4808673249845397E-2</v>
      </c>
      <c r="AN543" s="1"/>
      <c r="AO543">
        <f t="shared" si="99"/>
        <v>2.917069999999999E-2</v>
      </c>
      <c r="AP543">
        <f t="shared" si="100"/>
        <v>2.9170700000000108E-2</v>
      </c>
      <c r="AQ543">
        <f t="shared" si="101"/>
        <v>2.9170699999999904E-2</v>
      </c>
      <c r="AR543">
        <f t="shared" si="102"/>
        <v>2.9170699998163373E-2</v>
      </c>
      <c r="AS543">
        <f t="shared" si="103"/>
        <v>2.9170700001291787E-2</v>
      </c>
      <c r="AT543">
        <f t="shared" si="104"/>
        <v>2.9170700000558276E-2</v>
      </c>
      <c r="AV543">
        <f t="shared" si="105"/>
        <v>2.9170700000000004E-2</v>
      </c>
      <c r="AW543">
        <f t="shared" si="106"/>
        <v>1.0283267525889408E-16</v>
      </c>
      <c r="AX543">
        <f t="shared" si="107"/>
        <v>2.917070000000448E-2</v>
      </c>
      <c r="AY543">
        <f t="shared" si="108"/>
        <v>1.6360815390673264E-12</v>
      </c>
      <c r="AZ543" t="s">
        <v>1243</v>
      </c>
      <c r="BA543" t="s">
        <v>6360</v>
      </c>
      <c r="BB543">
        <f>SUMPRODUCT((Model_rxn!A$2:A$1901=AG543)*(Model_rxn!V$2:V$1901))</f>
        <v>1</v>
      </c>
      <c r="BC543">
        <v>0</v>
      </c>
      <c r="BD543">
        <v>0</v>
      </c>
    </row>
    <row r="544" spans="1:57">
      <c r="A544" s="1" t="s">
        <v>552</v>
      </c>
      <c r="B544" s="1">
        <v>0.108915906788247</v>
      </c>
      <c r="C544" s="1">
        <v>9.5655165114309895E-2</v>
      </c>
      <c r="D544" s="1">
        <v>8.0815677042462203E-2</v>
      </c>
      <c r="E544" s="1">
        <v>7.8642384105960195E-2</v>
      </c>
      <c r="F544" s="1">
        <v>7.3483910891089105E-2</v>
      </c>
      <c r="G544" s="1">
        <v>9.7157155025553596E-2</v>
      </c>
      <c r="H544" s="1"/>
      <c r="I544" s="1">
        <v>6.6652629330030119E-2</v>
      </c>
      <c r="J544" s="1">
        <v>9.1781029017198687E-2</v>
      </c>
      <c r="K544" s="1">
        <v>9.918706443565449E-2</v>
      </c>
      <c r="L544" s="1">
        <v>2.7487673131065659E-2</v>
      </c>
      <c r="M544" s="1">
        <v>4.5794616295437594E-2</v>
      </c>
      <c r="N544" s="1">
        <v>3.0026903884562289E-2</v>
      </c>
      <c r="O544" s="1"/>
      <c r="P544" s="1">
        <v>8.5873574260961094E-2</v>
      </c>
      <c r="Q544" s="1">
        <v>1.7052738289883813E-2</v>
      </c>
      <c r="R544" s="1">
        <v>3.4436397770355183E-2</v>
      </c>
      <c r="S544" s="1">
        <v>9.918103107576565E-3</v>
      </c>
      <c r="T544" s="1">
        <f t="shared" si="97"/>
        <v>2.4936863267065048</v>
      </c>
      <c r="U544" s="1">
        <f t="shared" si="98"/>
        <v>1.7482711606247477E-2</v>
      </c>
      <c r="V544" s="1" t="s">
        <v>1552</v>
      </c>
      <c r="W544" s="1" t="s">
        <v>2318</v>
      </c>
      <c r="X544" s="1">
        <f>SUMPRODUCT((Model_rxn!A$2:A$1901=Normalized_Fluxes!A544)*(Model_rxn!T$2:T$1901))</f>
        <v>0</v>
      </c>
      <c r="Y544" s="1">
        <f>SUMPRODUCT((Model_rxn!A$2:A$1901=Normalized_Fluxes!A544)*(Model_rxn!D$2:D$1901))</f>
        <v>1</v>
      </c>
      <c r="Z544" s="1">
        <f>SUMPRODUCT((Model_rxn!A$2:A$1901=Normalized_Fluxes!A544)*(Model_rxn!U$2:U$1901))</f>
        <v>1</v>
      </c>
      <c r="AA544" s="1">
        <f>SUMPRODUCT((Model_rxn!A$2:A$1901=Normalized_Fluxes!A544)*(Model_rxn!S$2:S$1901))</f>
        <v>1</v>
      </c>
      <c r="AB544" s="1">
        <f>SUMPRODUCT((Model_rxn!A$2:A$1901=Normalized_Fluxes!A544)*(Model_rxn!V$2:V$1901))</f>
        <v>0</v>
      </c>
      <c r="AC544" s="1">
        <f>SUMPRODUCT((Model_rxn!A$2:A$1901=Normalized_Fluxes!A544)*(Model_rxn!Z$2:Z$1901))</f>
        <v>0</v>
      </c>
      <c r="AD544" s="1">
        <f>SUMPRODUCT((Model_rxn!A$2:A$1901=Normalized_Fluxes!A544)*(Model_rxn!AA$2:AA$1901))</f>
        <v>0</v>
      </c>
      <c r="AE544" s="1"/>
      <c r="AF544" s="75"/>
      <c r="AG544" s="1" t="s">
        <v>585</v>
      </c>
      <c r="AH544" s="1">
        <v>5.7744310072861099E-2</v>
      </c>
      <c r="AI544" s="1">
        <v>4.7515970645689201E-2</v>
      </c>
      <c r="AJ544" s="1">
        <v>4.9622866216752597E-2</v>
      </c>
      <c r="AK544" s="1">
        <v>0.15627464899826399</v>
      </c>
      <c r="AL544" s="1">
        <v>0.174936386768447</v>
      </c>
      <c r="AM544" s="1">
        <v>0.12505684402000899</v>
      </c>
      <c r="AN544" s="1"/>
      <c r="AO544">
        <f t="shared" si="99"/>
        <v>0.11856938934503806</v>
      </c>
      <c r="AP544">
        <f t="shared" si="100"/>
        <v>0.1446316509709262</v>
      </c>
      <c r="AQ544">
        <f t="shared" si="101"/>
        <v>0.12866838960903865</v>
      </c>
      <c r="AR544">
        <f t="shared" si="102"/>
        <v>8.4141376423148173E-2</v>
      </c>
      <c r="AS544">
        <f t="shared" si="103"/>
        <v>9.9439167084499888E-2</v>
      </c>
      <c r="AT544">
        <f t="shared" si="104"/>
        <v>6.6558729916611936E-2</v>
      </c>
      <c r="AV544">
        <f t="shared" si="105"/>
        <v>0.1306231433083343</v>
      </c>
      <c r="AW544">
        <f t="shared" si="106"/>
        <v>1.3140630379960577E-2</v>
      </c>
      <c r="AX544">
        <f t="shared" si="107"/>
        <v>8.3379757808086666E-2</v>
      </c>
      <c r="AY544">
        <f t="shared" si="108"/>
        <v>1.6453444450143621E-2</v>
      </c>
      <c r="AZ544" t="s">
        <v>1188</v>
      </c>
      <c r="BA544" t="s">
        <v>4701</v>
      </c>
      <c r="BB544">
        <f>SUMPRODUCT((Model_rxn!A$2:A$1901=AG544)*(Model_rxn!V$2:V$1901))</f>
        <v>1</v>
      </c>
      <c r="BC544">
        <v>0</v>
      </c>
      <c r="BD544">
        <v>0</v>
      </c>
    </row>
    <row r="545" spans="1:57">
      <c r="A545" s="1" t="s">
        <v>553</v>
      </c>
      <c r="B545" s="1">
        <v>9.9189027495784302E-2</v>
      </c>
      <c r="C545" s="1">
        <v>6.3262319331936406E-2</v>
      </c>
      <c r="D545" s="1">
        <v>4.94572751880007E-2</v>
      </c>
      <c r="E545" s="1">
        <v>0.17366340027020899</v>
      </c>
      <c r="F545" s="1">
        <v>9.7401903495675596E-2</v>
      </c>
      <c r="G545" s="1">
        <v>0.19640558909568401</v>
      </c>
      <c r="H545" s="1"/>
      <c r="I545" s="1">
        <v>6.0700128000000138E-2</v>
      </c>
      <c r="J545" s="1">
        <v>6.0700127999999992E-2</v>
      </c>
      <c r="K545" s="1">
        <v>6.0700128000000048E-2</v>
      </c>
      <c r="L545" s="1">
        <v>6.070012799999968E-2</v>
      </c>
      <c r="M545" s="1">
        <v>6.0700128000000034E-2</v>
      </c>
      <c r="N545" s="1">
        <v>6.0700127999999916E-2</v>
      </c>
      <c r="O545" s="1"/>
      <c r="P545" s="1">
        <v>6.0700128000000055E-2</v>
      </c>
      <c r="Q545" s="1">
        <v>7.3761453977629412E-17</v>
      </c>
      <c r="R545" s="1">
        <v>6.0700127999999874E-2</v>
      </c>
      <c r="S545" s="1">
        <v>1.8021096994142661E-16</v>
      </c>
      <c r="T545" s="1">
        <f t="shared" si="97"/>
        <v>1.0000000000000029</v>
      </c>
      <c r="U545" s="1">
        <f t="shared" si="98"/>
        <v>0.21856795010890734</v>
      </c>
      <c r="V545" s="1" t="s">
        <v>1243</v>
      </c>
      <c r="W545" s="1" t="s">
        <v>4256</v>
      </c>
      <c r="X545" s="1">
        <f>SUMPRODUCT((Model_rxn!A$2:A$1901=Normalized_Fluxes!A545)*(Model_rxn!T$2:T$1901))</f>
        <v>0</v>
      </c>
      <c r="Y545" s="1">
        <f>SUMPRODUCT((Model_rxn!A$2:A$1901=Normalized_Fluxes!A545)*(Model_rxn!D$2:D$1901))</f>
        <v>0</v>
      </c>
      <c r="Z545" s="1">
        <f>SUMPRODUCT((Model_rxn!A$2:A$1901=Normalized_Fluxes!A545)*(Model_rxn!U$2:U$1901))</f>
        <v>0</v>
      </c>
      <c r="AA545" s="1">
        <f>SUMPRODUCT((Model_rxn!A$2:A$1901=Normalized_Fluxes!A545)*(Model_rxn!S$2:S$1901))</f>
        <v>0</v>
      </c>
      <c r="AB545" s="1">
        <f>SUMPRODUCT((Model_rxn!A$2:A$1901=Normalized_Fluxes!A545)*(Model_rxn!V$2:V$1901))</f>
        <v>1</v>
      </c>
      <c r="AC545" s="1">
        <f>SUMPRODUCT((Model_rxn!A$2:A$1901=Normalized_Fluxes!A545)*(Model_rxn!Z$2:Z$1901))</f>
        <v>1</v>
      </c>
      <c r="AD545" s="1">
        <f>SUMPRODUCT((Model_rxn!A$2:A$1901=Normalized_Fluxes!A545)*(Model_rxn!AA$2:AA$1901))</f>
        <v>0</v>
      </c>
      <c r="AE545" s="1"/>
      <c r="AF545" s="75"/>
      <c r="AG545" s="1" t="s">
        <v>586</v>
      </c>
      <c r="AH545" s="1">
        <v>0.25163374145631601</v>
      </c>
      <c r="AI545" s="1">
        <v>0.148332219556323</v>
      </c>
      <c r="AJ545" s="1">
        <v>0.26246814308979</v>
      </c>
      <c r="AK545" s="1">
        <v>0.59749171794101097</v>
      </c>
      <c r="AL545" s="1">
        <v>0.70372137406957302</v>
      </c>
      <c r="AM545" s="1">
        <v>0.46469986357260401</v>
      </c>
      <c r="AN545" s="1"/>
      <c r="AO545">
        <f t="shared" si="99"/>
        <v>0.51669262348854439</v>
      </c>
      <c r="AP545">
        <f t="shared" si="100"/>
        <v>0.45150153759006151</v>
      </c>
      <c r="AQ545">
        <f t="shared" si="101"/>
        <v>0.68056031160160702</v>
      </c>
      <c r="AR545">
        <f t="shared" si="102"/>
        <v>0.32170141396092056</v>
      </c>
      <c r="AS545">
        <f t="shared" si="103"/>
        <v>0.40001664942161619</v>
      </c>
      <c r="AT545">
        <f t="shared" si="104"/>
        <v>0.24732618957557101</v>
      </c>
      <c r="AV545">
        <f t="shared" si="105"/>
        <v>0.54958482422673771</v>
      </c>
      <c r="AW545">
        <f t="shared" si="106"/>
        <v>0.11801865589799429</v>
      </c>
      <c r="AX545">
        <f t="shared" si="107"/>
        <v>0.32301475098603594</v>
      </c>
      <c r="AY545">
        <f t="shared" si="108"/>
        <v>7.6353701760984174E-2</v>
      </c>
      <c r="AZ545" t="s">
        <v>7304</v>
      </c>
      <c r="BA545" t="s">
        <v>7464</v>
      </c>
      <c r="BB545">
        <f>SUMPRODUCT((Model_rxn!A$2:A$1901=AG545)*(Model_rxn!V$2:V$1901))</f>
        <v>1</v>
      </c>
      <c r="BC545">
        <v>0</v>
      </c>
      <c r="BD545">
        <v>0</v>
      </c>
    </row>
    <row r="546" spans="1:57">
      <c r="A546" s="1" t="s">
        <v>554</v>
      </c>
      <c r="B546" s="1">
        <v>0.73786693626607303</v>
      </c>
      <c r="C546" s="1">
        <v>0.49185989299439797</v>
      </c>
      <c r="D546" s="1">
        <v>0.35515568681876097</v>
      </c>
      <c r="E546" s="1">
        <v>0.2175876419642</v>
      </c>
      <c r="F546" s="1">
        <v>0.49489336626720598</v>
      </c>
      <c r="G546" s="1">
        <v>0.14547461984329799</v>
      </c>
      <c r="H546" s="1"/>
      <c r="I546" s="1">
        <v>0.45154810576424054</v>
      </c>
      <c r="J546" s="1">
        <v>0.47193904330589753</v>
      </c>
      <c r="K546" s="1">
        <v>0.43589129340180693</v>
      </c>
      <c r="L546" s="1">
        <v>7.605285683624112E-2</v>
      </c>
      <c r="M546" s="1">
        <v>0.30841379480950298</v>
      </c>
      <c r="N546" s="1">
        <v>4.4959657644658958E-2</v>
      </c>
      <c r="O546" s="1"/>
      <c r="P546" s="1">
        <v>0.45312614749064833</v>
      </c>
      <c r="Q546" s="1">
        <v>1.8075611471114302E-2</v>
      </c>
      <c r="R546" s="1">
        <v>0.14314210309680103</v>
      </c>
      <c r="S546" s="1">
        <v>0.1439713368006828</v>
      </c>
      <c r="T546" s="1">
        <f t="shared" si="97"/>
        <v>3.1655686041179516</v>
      </c>
      <c r="U546" s="1">
        <f t="shared" si="98"/>
        <v>6.2837496647436777E-2</v>
      </c>
      <c r="V546" s="1" t="s">
        <v>1552</v>
      </c>
      <c r="W546" s="1" t="s">
        <v>2650</v>
      </c>
      <c r="X546" s="1">
        <f>SUMPRODUCT((Model_rxn!A$2:A$1901=Normalized_Fluxes!A546)*(Model_rxn!T$2:T$1901))</f>
        <v>0</v>
      </c>
      <c r="Y546" s="1">
        <f>SUMPRODUCT((Model_rxn!A$2:A$1901=Normalized_Fluxes!A546)*(Model_rxn!D$2:D$1901))</f>
        <v>1</v>
      </c>
      <c r="Z546" s="1">
        <f>SUMPRODUCT((Model_rxn!A$2:A$1901=Normalized_Fluxes!A546)*(Model_rxn!U$2:U$1901))</f>
        <v>1</v>
      </c>
      <c r="AA546" s="1">
        <f>SUMPRODUCT((Model_rxn!A$2:A$1901=Normalized_Fluxes!A546)*(Model_rxn!S$2:S$1901))</f>
        <v>1</v>
      </c>
      <c r="AB546" s="1">
        <f>SUMPRODUCT((Model_rxn!A$2:A$1901=Normalized_Fluxes!A546)*(Model_rxn!V$2:V$1901))</f>
        <v>0</v>
      </c>
      <c r="AC546" s="1">
        <f>SUMPRODUCT((Model_rxn!A$2:A$1901=Normalized_Fluxes!A546)*(Model_rxn!Z$2:Z$1901))</f>
        <v>0</v>
      </c>
      <c r="AD546" s="1">
        <f>SUMPRODUCT((Model_rxn!A$2:A$1901=Normalized_Fluxes!A546)*(Model_rxn!AA$2:AA$1901))</f>
        <v>0</v>
      </c>
      <c r="AE546" s="1"/>
      <c r="AF546" s="75"/>
      <c r="AG546" s="1" t="s">
        <v>587</v>
      </c>
      <c r="AH546" s="1">
        <v>0</v>
      </c>
      <c r="AI546" s="1">
        <v>0</v>
      </c>
      <c r="AJ546" s="1">
        <v>0</v>
      </c>
      <c r="AK546" s="1">
        <v>0</v>
      </c>
      <c r="AL546" s="1">
        <v>0</v>
      </c>
      <c r="AM546" s="1">
        <v>0</v>
      </c>
      <c r="AN546" s="1"/>
      <c r="AO546">
        <f t="shared" si="99"/>
        <v>0</v>
      </c>
      <c r="AP546">
        <f t="shared" si="100"/>
        <v>0</v>
      </c>
      <c r="AQ546">
        <f t="shared" si="101"/>
        <v>0</v>
      </c>
      <c r="AR546">
        <f t="shared" si="102"/>
        <v>0</v>
      </c>
      <c r="AS546">
        <f t="shared" si="103"/>
        <v>0</v>
      </c>
      <c r="AT546">
        <f t="shared" si="104"/>
        <v>0</v>
      </c>
      <c r="AV546">
        <f t="shared" si="105"/>
        <v>0</v>
      </c>
      <c r="AW546">
        <f t="shared" si="106"/>
        <v>0</v>
      </c>
      <c r="AX546">
        <f t="shared" si="107"/>
        <v>0</v>
      </c>
      <c r="AY546">
        <f t="shared" si="108"/>
        <v>0</v>
      </c>
      <c r="AZ546" t="s">
        <v>1552</v>
      </c>
      <c r="BA546" t="s">
        <v>2318</v>
      </c>
      <c r="BB546">
        <f>SUMPRODUCT((Model_rxn!A$2:A$1901=AG546)*(Model_rxn!V$2:V$1901))</f>
        <v>0</v>
      </c>
      <c r="BC546">
        <v>0</v>
      </c>
      <c r="BD546">
        <v>1</v>
      </c>
    </row>
    <row r="547" spans="1:57">
      <c r="A547" s="1" t="s">
        <v>555</v>
      </c>
      <c r="B547" s="1">
        <v>0.18454190186712899</v>
      </c>
      <c r="C547" s="1">
        <v>0.14288738357324299</v>
      </c>
      <c r="D547" s="1">
        <v>1.06913855561288E-2</v>
      </c>
      <c r="E547" s="1">
        <v>0.29490894039735099</v>
      </c>
      <c r="F547" s="1">
        <v>0.19490045304701101</v>
      </c>
      <c r="G547" s="1">
        <v>0.30877342419080001</v>
      </c>
      <c r="H547" s="1"/>
      <c r="I547" s="1">
        <v>0.11293302643958562</v>
      </c>
      <c r="J547" s="1">
        <v>0.13710029230784865</v>
      </c>
      <c r="K547" s="1">
        <v>1.312179996345254E-2</v>
      </c>
      <c r="L547" s="1">
        <v>0.10307877424149631</v>
      </c>
      <c r="M547" s="1">
        <v>0.12146048508935772</v>
      </c>
      <c r="N547" s="1">
        <v>9.5427968509841657E-2</v>
      </c>
      <c r="O547" s="1"/>
      <c r="P547" s="1">
        <v>8.7718372903628938E-2</v>
      </c>
      <c r="Q547" s="1">
        <v>6.5722908530444102E-2</v>
      </c>
      <c r="R547" s="1">
        <v>0.10665574261356524</v>
      </c>
      <c r="S547" s="1">
        <v>1.3379798463234867E-2</v>
      </c>
      <c r="T547" s="1">
        <f t="shared" si="97"/>
        <v>0.82244397492453714</v>
      </c>
      <c r="U547" s="1">
        <f t="shared" si="98"/>
        <v>0.66989588140938072</v>
      </c>
      <c r="V547" s="1" t="s">
        <v>1243</v>
      </c>
      <c r="W547" s="1" t="s">
        <v>1904</v>
      </c>
      <c r="X547" s="1">
        <f>SUMPRODUCT((Model_rxn!A$2:A$1901=Normalized_Fluxes!A547)*(Model_rxn!T$2:T$1901))</f>
        <v>0</v>
      </c>
      <c r="Y547" s="1">
        <f>SUMPRODUCT((Model_rxn!A$2:A$1901=Normalized_Fluxes!A547)*(Model_rxn!D$2:D$1901))</f>
        <v>0</v>
      </c>
      <c r="Z547" s="1">
        <f>SUMPRODUCT((Model_rxn!A$2:A$1901=Normalized_Fluxes!A547)*(Model_rxn!U$2:U$1901))</f>
        <v>0</v>
      </c>
      <c r="AA547" s="1">
        <f>SUMPRODUCT((Model_rxn!A$2:A$1901=Normalized_Fluxes!A547)*(Model_rxn!S$2:S$1901))</f>
        <v>0</v>
      </c>
      <c r="AB547" s="1">
        <f>SUMPRODUCT((Model_rxn!A$2:A$1901=Normalized_Fluxes!A547)*(Model_rxn!V$2:V$1901))</f>
        <v>1</v>
      </c>
      <c r="AC547" s="1">
        <f>SUMPRODUCT((Model_rxn!A$2:A$1901=Normalized_Fluxes!A547)*(Model_rxn!Z$2:Z$1901))</f>
        <v>0</v>
      </c>
      <c r="AD547" s="1">
        <f>SUMPRODUCT((Model_rxn!A$2:A$1901=Normalized_Fluxes!A547)*(Model_rxn!AA$2:AA$1901))</f>
        <v>0</v>
      </c>
      <c r="AE547" s="1"/>
      <c r="AF547" s="75"/>
      <c r="AG547" s="1" t="s">
        <v>588</v>
      </c>
      <c r="AH547" s="1">
        <v>0</v>
      </c>
      <c r="AI547" s="1">
        <v>0</v>
      </c>
      <c r="AJ547" s="1">
        <v>0</v>
      </c>
      <c r="AK547" s="1">
        <v>0</v>
      </c>
      <c r="AL547" s="1">
        <v>0</v>
      </c>
      <c r="AM547" s="1">
        <v>0</v>
      </c>
      <c r="AN547" s="1"/>
      <c r="AO547">
        <f t="shared" si="99"/>
        <v>0</v>
      </c>
      <c r="AP547">
        <f t="shared" si="100"/>
        <v>0</v>
      </c>
      <c r="AQ547">
        <f t="shared" si="101"/>
        <v>0</v>
      </c>
      <c r="AR547">
        <f t="shared" si="102"/>
        <v>0</v>
      </c>
      <c r="AS547">
        <f t="shared" si="103"/>
        <v>0</v>
      </c>
      <c r="AT547">
        <f t="shared" si="104"/>
        <v>0</v>
      </c>
      <c r="AV547">
        <f t="shared" si="105"/>
        <v>0</v>
      </c>
      <c r="AW547">
        <f t="shared" si="106"/>
        <v>0</v>
      </c>
      <c r="AX547">
        <f t="shared" si="107"/>
        <v>0</v>
      </c>
      <c r="AY547">
        <f t="shared" si="108"/>
        <v>0</v>
      </c>
      <c r="AZ547" t="s">
        <v>1548</v>
      </c>
      <c r="BA547" t="s">
        <v>6853</v>
      </c>
      <c r="BB547">
        <f>SUMPRODUCT((Model_rxn!A$2:A$1901=AG547)*(Model_rxn!V$2:V$1901))</f>
        <v>1</v>
      </c>
      <c r="BC547">
        <v>1</v>
      </c>
      <c r="BD547">
        <v>0</v>
      </c>
    </row>
    <row r="548" spans="1:57">
      <c r="A548" s="1" t="s">
        <v>556</v>
      </c>
      <c r="B548" s="1">
        <v>0</v>
      </c>
      <c r="C548" s="1">
        <v>0</v>
      </c>
      <c r="D548" s="1">
        <v>0</v>
      </c>
      <c r="E548" s="1">
        <v>0</v>
      </c>
      <c r="F548" s="1">
        <v>0</v>
      </c>
      <c r="G548" s="1">
        <v>0</v>
      </c>
      <c r="H548" s="1"/>
      <c r="I548" s="1">
        <v>0</v>
      </c>
      <c r="J548" s="1">
        <v>0</v>
      </c>
      <c r="K548" s="1">
        <v>0</v>
      </c>
      <c r="L548" s="1">
        <v>0</v>
      </c>
      <c r="M548" s="1">
        <v>0</v>
      </c>
      <c r="N548" s="1">
        <v>0</v>
      </c>
      <c r="O548" s="1"/>
      <c r="P548" s="1">
        <v>0</v>
      </c>
      <c r="Q548" s="1">
        <v>0</v>
      </c>
      <c r="R548" s="1">
        <v>0</v>
      </c>
      <c r="S548" s="1">
        <v>0</v>
      </c>
      <c r="T548" s="1" t="str">
        <f t="shared" si="97"/>
        <v>NA</v>
      </c>
      <c r="U548" s="1" t="str">
        <f t="shared" si="98"/>
        <v>NA</v>
      </c>
      <c r="V548" s="1" t="s">
        <v>1137</v>
      </c>
      <c r="W548" s="1" t="s">
        <v>5514</v>
      </c>
      <c r="X548" s="1">
        <f>SUMPRODUCT((Model_rxn!A$2:A$1901=Normalized_Fluxes!A548)*(Model_rxn!T$2:T$1901))</f>
        <v>0</v>
      </c>
      <c r="Y548" s="1">
        <f>SUMPRODUCT((Model_rxn!A$2:A$1901=Normalized_Fluxes!A548)*(Model_rxn!D$2:D$1901))</f>
        <v>0</v>
      </c>
      <c r="Z548" s="1">
        <f>SUMPRODUCT((Model_rxn!A$2:A$1901=Normalized_Fluxes!A548)*(Model_rxn!U$2:U$1901))</f>
        <v>0</v>
      </c>
      <c r="AA548" s="1">
        <f>SUMPRODUCT((Model_rxn!A$2:A$1901=Normalized_Fluxes!A548)*(Model_rxn!S$2:S$1901))</f>
        <v>0</v>
      </c>
      <c r="AB548" s="1">
        <f>SUMPRODUCT((Model_rxn!A$2:A$1901=Normalized_Fluxes!A548)*(Model_rxn!V$2:V$1901))</f>
        <v>1</v>
      </c>
      <c r="AC548" s="1">
        <f>SUMPRODUCT((Model_rxn!A$2:A$1901=Normalized_Fluxes!A548)*(Model_rxn!Z$2:Z$1901))</f>
        <v>0</v>
      </c>
      <c r="AD548" s="1">
        <f>SUMPRODUCT((Model_rxn!A$2:A$1901=Normalized_Fluxes!A548)*(Model_rxn!AA$2:AA$1901))</f>
        <v>0</v>
      </c>
      <c r="AE548" s="1"/>
      <c r="AF548" s="75"/>
      <c r="AG548" s="1" t="s">
        <v>589</v>
      </c>
      <c r="AH548" s="1">
        <v>0</v>
      </c>
      <c r="AI548" s="1">
        <v>0</v>
      </c>
      <c r="AJ548" s="1">
        <v>0</v>
      </c>
      <c r="AK548" s="1">
        <v>0</v>
      </c>
      <c r="AL548" s="1">
        <v>0</v>
      </c>
      <c r="AM548" s="1">
        <v>0</v>
      </c>
      <c r="AN548" s="1"/>
      <c r="AO548">
        <f t="shared" si="99"/>
        <v>0</v>
      </c>
      <c r="AP548">
        <f t="shared" si="100"/>
        <v>0</v>
      </c>
      <c r="AQ548">
        <f t="shared" si="101"/>
        <v>0</v>
      </c>
      <c r="AR548">
        <f t="shared" si="102"/>
        <v>0</v>
      </c>
      <c r="AS548">
        <f t="shared" si="103"/>
        <v>0</v>
      </c>
      <c r="AT548">
        <f t="shared" si="104"/>
        <v>0</v>
      </c>
      <c r="AV548">
        <f t="shared" si="105"/>
        <v>0</v>
      </c>
      <c r="AW548">
        <f t="shared" si="106"/>
        <v>0</v>
      </c>
      <c r="AX548">
        <f t="shared" si="107"/>
        <v>0</v>
      </c>
      <c r="AY548">
        <f t="shared" si="108"/>
        <v>0</v>
      </c>
      <c r="AZ548" t="s">
        <v>1137</v>
      </c>
      <c r="BA548" t="s">
        <v>5514</v>
      </c>
      <c r="BB548">
        <f>SUMPRODUCT((Model_rxn!A$2:A$1901=AG548)*(Model_rxn!V$2:V$1901))</f>
        <v>0</v>
      </c>
      <c r="BC548">
        <v>0</v>
      </c>
      <c r="BD548">
        <v>0</v>
      </c>
      <c r="BE548">
        <v>1</v>
      </c>
    </row>
    <row r="549" spans="1:57">
      <c r="A549" s="1" t="s">
        <v>557</v>
      </c>
      <c r="B549" s="1">
        <v>2.1783181357649398E-2</v>
      </c>
      <c r="C549" s="1">
        <v>1.9131033022861899E-2</v>
      </c>
      <c r="D549" s="1">
        <v>1.6163135408492402E-2</v>
      </c>
      <c r="E549" s="1">
        <v>1.5728476821192001E-2</v>
      </c>
      <c r="F549" s="1">
        <v>1.46967821782178E-2</v>
      </c>
      <c r="G549" s="1">
        <v>1.9431431005110699E-2</v>
      </c>
      <c r="H549" s="1"/>
      <c r="I549" s="1">
        <v>1.3330525866006023E-2</v>
      </c>
      <c r="J549" s="1">
        <v>1.8356205803439659E-2</v>
      </c>
      <c r="K549" s="1">
        <v>1.9837412887130847E-2</v>
      </c>
      <c r="L549" s="1">
        <v>5.4975346262131188E-3</v>
      </c>
      <c r="M549" s="1">
        <v>9.158923259087506E-3</v>
      </c>
      <c r="N549" s="1">
        <v>6.0053807769124513E-3</v>
      </c>
      <c r="O549" s="1"/>
      <c r="P549" s="1">
        <v>1.7174714852192175E-2</v>
      </c>
      <c r="Q549" s="1">
        <v>3.4105476579767112E-3</v>
      </c>
      <c r="R549" s="1">
        <v>6.8872795540710257E-3</v>
      </c>
      <c r="S549" s="1">
        <v>1.9836206215153099E-3</v>
      </c>
      <c r="T549" s="1">
        <f t="shared" si="97"/>
        <v>2.4936863267065026</v>
      </c>
      <c r="U549" s="1">
        <f t="shared" si="98"/>
        <v>1.7482711606247058E-2</v>
      </c>
      <c r="V549" s="1" t="s">
        <v>1552</v>
      </c>
      <c r="W549" s="1" t="s">
        <v>2318</v>
      </c>
      <c r="X549" s="1">
        <f>SUMPRODUCT((Model_rxn!A$2:A$1901=Normalized_Fluxes!A549)*(Model_rxn!T$2:T$1901))</f>
        <v>0</v>
      </c>
      <c r="Y549" s="1">
        <f>SUMPRODUCT((Model_rxn!A$2:A$1901=Normalized_Fluxes!A549)*(Model_rxn!D$2:D$1901))</f>
        <v>1</v>
      </c>
      <c r="Z549" s="1">
        <f>SUMPRODUCT((Model_rxn!A$2:A$1901=Normalized_Fluxes!A549)*(Model_rxn!U$2:U$1901))</f>
        <v>1</v>
      </c>
      <c r="AA549" s="1">
        <f>SUMPRODUCT((Model_rxn!A$2:A$1901=Normalized_Fluxes!A549)*(Model_rxn!S$2:S$1901))</f>
        <v>1</v>
      </c>
      <c r="AB549" s="1">
        <f>SUMPRODUCT((Model_rxn!A$2:A$1901=Normalized_Fluxes!A549)*(Model_rxn!V$2:V$1901))</f>
        <v>0</v>
      </c>
      <c r="AC549" s="1">
        <f>SUMPRODUCT((Model_rxn!A$2:A$1901=Normalized_Fluxes!A549)*(Model_rxn!Z$2:Z$1901))</f>
        <v>0</v>
      </c>
      <c r="AD549" s="1">
        <f>SUMPRODUCT((Model_rxn!A$2:A$1901=Normalized_Fluxes!A549)*(Model_rxn!AA$2:AA$1901))</f>
        <v>0</v>
      </c>
      <c r="AE549" s="1"/>
      <c r="AF549" s="75"/>
      <c r="AG549" s="1" t="s">
        <v>590</v>
      </c>
      <c r="AH549" s="1">
        <v>5.7744310070120201E-2</v>
      </c>
      <c r="AI549" s="1">
        <v>4.7515970647509599E-2</v>
      </c>
      <c r="AJ549" s="1">
        <v>4.9622866215941003E-2</v>
      </c>
      <c r="AK549" s="1">
        <v>0.156274649001716</v>
      </c>
      <c r="AL549" s="1">
        <v>0.17493638677115</v>
      </c>
      <c r="AM549" s="1">
        <v>0.12505684402276501</v>
      </c>
      <c r="AN549" s="1"/>
      <c r="AO549">
        <f t="shared" si="99"/>
        <v>0.11856938933941004</v>
      </c>
      <c r="AP549">
        <f t="shared" si="100"/>
        <v>0.14463165097646721</v>
      </c>
      <c r="AQ549">
        <f t="shared" si="101"/>
        <v>0.12866838960693425</v>
      </c>
      <c r="AR549">
        <f t="shared" si="102"/>
        <v>8.4141376425006811E-2</v>
      </c>
      <c r="AS549">
        <f t="shared" si="103"/>
        <v>9.9439167086036367E-2</v>
      </c>
      <c r="AT549">
        <f t="shared" si="104"/>
        <v>6.6558729918078763E-2</v>
      </c>
      <c r="AV549">
        <f t="shared" si="105"/>
        <v>0.13062314330760383</v>
      </c>
      <c r="AW549">
        <f t="shared" si="106"/>
        <v>1.3140630385651846E-2</v>
      </c>
      <c r="AX549">
        <f t="shared" si="107"/>
        <v>8.3379757809707314E-2</v>
      </c>
      <c r="AY549">
        <f t="shared" si="108"/>
        <v>1.6453444450186691E-2</v>
      </c>
      <c r="AZ549" t="s">
        <v>1188</v>
      </c>
      <c r="BA549" t="s">
        <v>4701</v>
      </c>
      <c r="BB549">
        <f>SUMPRODUCT((Model_rxn!A$2:A$1901=AG549)*(Model_rxn!V$2:V$1901))</f>
        <v>1</v>
      </c>
      <c r="BC549">
        <v>0</v>
      </c>
      <c r="BD549">
        <v>0</v>
      </c>
    </row>
    <row r="550" spans="1:57">
      <c r="A550" s="1" t="s">
        <v>558</v>
      </c>
      <c r="B550" s="1">
        <v>0.16593773926972699</v>
      </c>
      <c r="C550" s="1">
        <v>0.13002587879966401</v>
      </c>
      <c r="D550" s="1">
        <v>0</v>
      </c>
      <c r="E550" s="1">
        <v>0.24615449442493101</v>
      </c>
      <c r="F550" s="1">
        <v>0.11867299387628399</v>
      </c>
      <c r="G550" s="1">
        <v>0.26050680624029998</v>
      </c>
      <c r="H550" s="1"/>
      <c r="I550" s="1">
        <v>0.10154794605815821</v>
      </c>
      <c r="J550" s="1">
        <v>0.12475969218010816</v>
      </c>
      <c r="K550" s="1">
        <v>0</v>
      </c>
      <c r="L550" s="1">
        <v>8.6037756350044653E-2</v>
      </c>
      <c r="M550" s="1">
        <v>7.3956110300795866E-2</v>
      </c>
      <c r="N550" s="1">
        <v>8.0510929227954803E-2</v>
      </c>
      <c r="O550" s="1"/>
      <c r="P550" s="1">
        <v>7.5435879412755466E-2</v>
      </c>
      <c r="Q550" s="1">
        <v>6.6352281170953722E-2</v>
      </c>
      <c r="R550" s="1">
        <v>8.0168265292931778E-2</v>
      </c>
      <c r="S550" s="1">
        <v>6.0481076994466877E-3</v>
      </c>
      <c r="T550" s="1">
        <f t="shared" si="97"/>
        <v>0.94096933664606119</v>
      </c>
      <c r="U550" s="1">
        <f t="shared" si="98"/>
        <v>0.91317333915955867</v>
      </c>
      <c r="V550" s="1" t="s">
        <v>1243</v>
      </c>
      <c r="W550" s="1" t="s">
        <v>4224</v>
      </c>
      <c r="X550" s="1">
        <f>SUMPRODUCT((Model_rxn!A$2:A$1901=Normalized_Fluxes!A550)*(Model_rxn!T$2:T$1901))</f>
        <v>0</v>
      </c>
      <c r="Y550" s="1">
        <f>SUMPRODUCT((Model_rxn!A$2:A$1901=Normalized_Fluxes!A550)*(Model_rxn!D$2:D$1901))</f>
        <v>0</v>
      </c>
      <c r="Z550" s="1">
        <f>SUMPRODUCT((Model_rxn!A$2:A$1901=Normalized_Fluxes!A550)*(Model_rxn!U$2:U$1901))</f>
        <v>0</v>
      </c>
      <c r="AA550" s="1">
        <f>SUMPRODUCT((Model_rxn!A$2:A$1901=Normalized_Fluxes!A550)*(Model_rxn!S$2:S$1901))</f>
        <v>0</v>
      </c>
      <c r="AB550" s="1">
        <f>SUMPRODUCT((Model_rxn!A$2:A$1901=Normalized_Fluxes!A550)*(Model_rxn!V$2:V$1901))</f>
        <v>1</v>
      </c>
      <c r="AC550" s="1">
        <f>SUMPRODUCT((Model_rxn!A$2:A$1901=Normalized_Fluxes!A550)*(Model_rxn!Z$2:Z$1901))</f>
        <v>0</v>
      </c>
      <c r="AD550" s="1">
        <f>SUMPRODUCT((Model_rxn!A$2:A$1901=Normalized_Fluxes!A550)*(Model_rxn!AA$2:AA$1901))</f>
        <v>0</v>
      </c>
      <c r="AE550" s="1"/>
      <c r="AF550" s="75"/>
      <c r="AG550" s="1" t="s">
        <v>591</v>
      </c>
      <c r="AH550" s="1">
        <v>0</v>
      </c>
      <c r="AI550" s="1">
        <v>1.9798321102370502E-2</v>
      </c>
      <c r="AJ550" s="1">
        <v>0</v>
      </c>
      <c r="AK550" s="1">
        <v>0</v>
      </c>
      <c r="AL550" s="1">
        <v>0</v>
      </c>
      <c r="AM550" s="1">
        <v>0.149215552523874</v>
      </c>
      <c r="AN550" s="1"/>
      <c r="AO550">
        <f t="shared" si="99"/>
        <v>0</v>
      </c>
      <c r="AP550">
        <f t="shared" si="100"/>
        <v>6.0263187904552581E-2</v>
      </c>
      <c r="AQ550">
        <f t="shared" si="101"/>
        <v>0</v>
      </c>
      <c r="AR550">
        <f t="shared" si="102"/>
        <v>0</v>
      </c>
      <c r="AS550">
        <f t="shared" si="103"/>
        <v>0</v>
      </c>
      <c r="AT550">
        <f t="shared" si="104"/>
        <v>7.9416666377775405E-2</v>
      </c>
      <c r="AV550">
        <f t="shared" si="105"/>
        <v>2.0087729301517528E-2</v>
      </c>
      <c r="AW550">
        <f t="shared" si="106"/>
        <v>3.4792967758918436E-2</v>
      </c>
      <c r="AX550">
        <f t="shared" si="107"/>
        <v>2.6472222125925135E-2</v>
      </c>
      <c r="AY550">
        <f t="shared" si="108"/>
        <v>4.585123371135133E-2</v>
      </c>
      <c r="AZ550" t="s">
        <v>1243</v>
      </c>
      <c r="BA550" t="s">
        <v>3959</v>
      </c>
      <c r="BB550">
        <f>SUMPRODUCT((Model_rxn!A$2:A$1901=AG550)*(Model_rxn!V$2:V$1901))</f>
        <v>1</v>
      </c>
      <c r="BC550">
        <v>0</v>
      </c>
      <c r="BD550">
        <v>0</v>
      </c>
    </row>
    <row r="551" spans="1:57">
      <c r="A551" s="1" t="s">
        <v>559</v>
      </c>
      <c r="B551" s="1">
        <v>0.33289911710016801</v>
      </c>
      <c r="C551" s="1">
        <v>0.216977138014044</v>
      </c>
      <c r="D551" s="1">
        <v>0.16784375272982199</v>
      </c>
      <c r="E551" s="1">
        <v>0.94681291391316302</v>
      </c>
      <c r="F551" s="1">
        <v>0.93263790664786905</v>
      </c>
      <c r="G551" s="1">
        <v>1.00085178876179</v>
      </c>
      <c r="H551" s="1"/>
      <c r="I551" s="1">
        <v>0.20372232220873485</v>
      </c>
      <c r="J551" s="1">
        <v>0.2081893327593716</v>
      </c>
      <c r="K551" s="1">
        <v>0.20599875824077732</v>
      </c>
      <c r="L551" s="1">
        <v>0.33093711730370068</v>
      </c>
      <c r="M551" s="1">
        <v>0.58121287448649439</v>
      </c>
      <c r="N551" s="1">
        <v>0.30931824275770853</v>
      </c>
      <c r="O551" s="1"/>
      <c r="P551" s="1">
        <v>0.20597013773629458</v>
      </c>
      <c r="Q551" s="1">
        <v>2.2336428015313123E-3</v>
      </c>
      <c r="R551" s="1">
        <v>0.4071560781826345</v>
      </c>
      <c r="S551" s="1">
        <v>0.15112468424725137</v>
      </c>
      <c r="T551" s="1">
        <f t="shared" si="97"/>
        <v>0.50587513922340199</v>
      </c>
      <c r="U551" s="1">
        <f t="shared" si="98"/>
        <v>0.14753012217520062</v>
      </c>
      <c r="V551" s="1" t="s">
        <v>1188</v>
      </c>
      <c r="W551" s="1" t="s">
        <v>1972</v>
      </c>
      <c r="X551" s="1">
        <f>SUMPRODUCT((Model_rxn!A$2:A$1901=Normalized_Fluxes!A551)*(Model_rxn!T$2:T$1901))</f>
        <v>0</v>
      </c>
      <c r="Y551" s="1">
        <f>SUMPRODUCT((Model_rxn!A$2:A$1901=Normalized_Fluxes!A551)*(Model_rxn!D$2:D$1901))</f>
        <v>1</v>
      </c>
      <c r="Z551" s="1">
        <f>SUMPRODUCT((Model_rxn!A$2:A$1901=Normalized_Fluxes!A551)*(Model_rxn!U$2:U$1901))</f>
        <v>0</v>
      </c>
      <c r="AA551" s="1">
        <f>SUMPRODUCT((Model_rxn!A$2:A$1901=Normalized_Fluxes!A551)*(Model_rxn!S$2:S$1901))</f>
        <v>0</v>
      </c>
      <c r="AB551" s="1">
        <f>SUMPRODUCT((Model_rxn!A$2:A$1901=Normalized_Fluxes!A551)*(Model_rxn!V$2:V$1901))</f>
        <v>1</v>
      </c>
      <c r="AC551" s="1">
        <f>SUMPRODUCT((Model_rxn!A$2:A$1901=Normalized_Fluxes!A551)*(Model_rxn!Z$2:Z$1901))</f>
        <v>0</v>
      </c>
      <c r="AD551" s="1">
        <f>SUMPRODUCT((Model_rxn!A$2:A$1901=Normalized_Fluxes!A551)*(Model_rxn!AA$2:AA$1901))</f>
        <v>0</v>
      </c>
      <c r="AE551" s="1"/>
      <c r="AF551" s="75"/>
      <c r="AG551" s="1" t="s">
        <v>592</v>
      </c>
      <c r="AH551" s="1">
        <v>5.1240513857919701E-4</v>
      </c>
      <c r="AI551" s="1">
        <v>3.4455965214874498E-4</v>
      </c>
      <c r="AJ551" s="1">
        <v>7.1192102041095495E-5</v>
      </c>
      <c r="AK551" s="1">
        <v>0</v>
      </c>
      <c r="AL551" s="1">
        <v>1.1927480911253899E-2</v>
      </c>
      <c r="AM551" s="1">
        <v>8.5266030073398707E-3</v>
      </c>
      <c r="AN551" s="1"/>
      <c r="AO551">
        <f t="shared" si="99"/>
        <v>1.0521480696874608E-3</v>
      </c>
      <c r="AP551">
        <f t="shared" si="100"/>
        <v>1.0487890844078156E-3</v>
      </c>
      <c r="AQ551">
        <f t="shared" si="101"/>
        <v>1.8459580876482406E-4</v>
      </c>
      <c r="AR551">
        <f t="shared" si="102"/>
        <v>0</v>
      </c>
      <c r="AS551">
        <f t="shared" si="103"/>
        <v>6.7799432075916584E-3</v>
      </c>
      <c r="AT551">
        <f t="shared" si="104"/>
        <v>4.5380952247675681E-3</v>
      </c>
      <c r="AV551">
        <f t="shared" si="105"/>
        <v>7.6184432095336688E-4</v>
      </c>
      <c r="AW551">
        <f t="shared" si="106"/>
        <v>4.9991469703684639E-4</v>
      </c>
      <c r="AX551">
        <f t="shared" si="107"/>
        <v>3.7726794774530759E-3</v>
      </c>
      <c r="AY551">
        <f t="shared" si="108"/>
        <v>3.4541718868955859E-3</v>
      </c>
      <c r="AZ551" t="s">
        <v>4035</v>
      </c>
      <c r="BA551" t="s">
        <v>6711</v>
      </c>
      <c r="BB551">
        <f>SUMPRODUCT((Model_rxn!A$2:A$1901=AG551)*(Model_rxn!V$2:V$1901))</f>
        <v>1</v>
      </c>
      <c r="BC551">
        <v>0</v>
      </c>
      <c r="BD551">
        <v>0</v>
      </c>
    </row>
    <row r="552" spans="1:57">
      <c r="A552" s="1" t="s">
        <v>560</v>
      </c>
      <c r="B552" s="1">
        <v>0.112172528585902</v>
      </c>
      <c r="C552" s="1">
        <v>6.8797629127857696E-2</v>
      </c>
      <c r="D552" s="1">
        <v>5.0135146917778303E-2</v>
      </c>
      <c r="E552" s="1">
        <v>0.165562913907284</v>
      </c>
      <c r="F552" s="1">
        <v>0.19448373408769401</v>
      </c>
      <c r="G552" s="1">
        <v>0.181005110732538</v>
      </c>
      <c r="H552" s="1"/>
      <c r="I552" s="1">
        <v>6.8645565090728555E-2</v>
      </c>
      <c r="J552" s="1">
        <v>6.6011251851927091E-2</v>
      </c>
      <c r="K552" s="1">
        <v>6.1532096615510526E-2</v>
      </c>
      <c r="L552" s="1">
        <v>5.7868785539085386E-2</v>
      </c>
      <c r="M552" s="1">
        <v>0.12120078899243604</v>
      </c>
      <c r="N552" s="1">
        <v>5.5940533264389955E-2</v>
      </c>
      <c r="O552" s="1"/>
      <c r="P552" s="1">
        <v>6.5396304519388715E-2</v>
      </c>
      <c r="Q552" s="1">
        <v>3.5963841011948682E-3</v>
      </c>
      <c r="R552" s="1">
        <v>7.833670259863712E-2</v>
      </c>
      <c r="S552" s="1">
        <v>3.7133905881148711E-2</v>
      </c>
      <c r="T552" s="1">
        <f t="shared" si="97"/>
        <v>0.83481053388793591</v>
      </c>
      <c r="U552" s="1">
        <f t="shared" si="98"/>
        <v>0.608020637999519</v>
      </c>
      <c r="V552" s="1" t="s">
        <v>6216</v>
      </c>
      <c r="W552" s="1" t="s">
        <v>6523</v>
      </c>
      <c r="X552" s="1">
        <f>SUMPRODUCT((Model_rxn!A$2:A$1901=Normalized_Fluxes!A552)*(Model_rxn!T$2:T$1901))</f>
        <v>0</v>
      </c>
      <c r="Y552" s="1">
        <f>SUMPRODUCT((Model_rxn!A$2:A$1901=Normalized_Fluxes!A552)*(Model_rxn!D$2:D$1901))</f>
        <v>1</v>
      </c>
      <c r="Z552" s="1">
        <f>SUMPRODUCT((Model_rxn!A$2:A$1901=Normalized_Fluxes!A552)*(Model_rxn!U$2:U$1901))</f>
        <v>0</v>
      </c>
      <c r="AA552" s="1">
        <f>SUMPRODUCT((Model_rxn!A$2:A$1901=Normalized_Fluxes!A552)*(Model_rxn!S$2:S$1901))</f>
        <v>0</v>
      </c>
      <c r="AB552" s="1">
        <f>SUMPRODUCT((Model_rxn!A$2:A$1901=Normalized_Fluxes!A552)*(Model_rxn!V$2:V$1901))</f>
        <v>1</v>
      </c>
      <c r="AC552" s="1">
        <f>SUMPRODUCT((Model_rxn!A$2:A$1901=Normalized_Fluxes!A552)*(Model_rxn!Z$2:Z$1901))</f>
        <v>0</v>
      </c>
      <c r="AD552" s="1">
        <f>SUMPRODUCT((Model_rxn!A$2:A$1901=Normalized_Fluxes!A552)*(Model_rxn!AA$2:AA$1901))</f>
        <v>0</v>
      </c>
      <c r="AE552" s="1"/>
      <c r="AF552" s="75"/>
      <c r="AG552" s="1" t="s">
        <v>593</v>
      </c>
      <c r="AH552" s="1">
        <v>0</v>
      </c>
      <c r="AI552" s="1">
        <v>0</v>
      </c>
      <c r="AJ552" s="1">
        <v>0</v>
      </c>
      <c r="AK552" s="1">
        <v>0</v>
      </c>
      <c r="AL552" s="1">
        <v>0</v>
      </c>
      <c r="AM552" s="1">
        <v>0</v>
      </c>
      <c r="AN552" s="1"/>
      <c r="AO552">
        <f t="shared" si="99"/>
        <v>0</v>
      </c>
      <c r="AP552">
        <f t="shared" si="100"/>
        <v>0</v>
      </c>
      <c r="AQ552">
        <f t="shared" si="101"/>
        <v>0</v>
      </c>
      <c r="AR552">
        <f t="shared" si="102"/>
        <v>0</v>
      </c>
      <c r="AS552">
        <f t="shared" si="103"/>
        <v>0</v>
      </c>
      <c r="AT552">
        <f t="shared" si="104"/>
        <v>0</v>
      </c>
      <c r="AV552">
        <f t="shared" si="105"/>
        <v>0</v>
      </c>
      <c r="AW552">
        <f t="shared" si="106"/>
        <v>0</v>
      </c>
      <c r="AX552">
        <f t="shared" si="107"/>
        <v>0</v>
      </c>
      <c r="AY552">
        <f t="shared" si="108"/>
        <v>0</v>
      </c>
      <c r="AZ552" t="s">
        <v>1552</v>
      </c>
      <c r="BA552" t="s">
        <v>2318</v>
      </c>
      <c r="BB552">
        <f>SUMPRODUCT((Model_rxn!A$2:A$1901=AG552)*(Model_rxn!V$2:V$1901))</f>
        <v>0</v>
      </c>
      <c r="BC552">
        <v>0</v>
      </c>
      <c r="BD552">
        <v>1</v>
      </c>
    </row>
    <row r="553" spans="1:57">
      <c r="A553" s="1" t="s">
        <v>561</v>
      </c>
      <c r="B553" s="1">
        <v>0.18184655040893699</v>
      </c>
      <c r="C553" s="1">
        <v>0.115980918775216</v>
      </c>
      <c r="D553" s="1">
        <v>9.0671671178001401E-2</v>
      </c>
      <c r="E553" s="1">
        <v>0.31838290049538398</v>
      </c>
      <c r="F553" s="1">
        <v>0.178570156408738</v>
      </c>
      <c r="G553" s="1">
        <v>0.36007691334208802</v>
      </c>
      <c r="H553" s="1"/>
      <c r="I553" s="1">
        <v>0.11128356799999969</v>
      </c>
      <c r="J553" s="1">
        <v>0.11128356799999928</v>
      </c>
      <c r="K553" s="1">
        <v>0.11128356800000022</v>
      </c>
      <c r="L553" s="1">
        <v>0.11128356799999972</v>
      </c>
      <c r="M553" s="1">
        <v>0.11128356799999969</v>
      </c>
      <c r="N553" s="1">
        <v>0.11128356800000005</v>
      </c>
      <c r="O553" s="1"/>
      <c r="P553" s="1">
        <v>0.11128356799999972</v>
      </c>
      <c r="Q553" s="1">
        <v>4.7306771136677334E-16</v>
      </c>
      <c r="R553" s="1">
        <v>0.11128356799999983</v>
      </c>
      <c r="S553" s="1">
        <v>2.0110825152671372E-16</v>
      </c>
      <c r="T553" s="1">
        <f t="shared" si="97"/>
        <v>0.999999999999999</v>
      </c>
      <c r="U553" s="1">
        <f t="shared" si="98"/>
        <v>0.73575493095275024</v>
      </c>
      <c r="V553" s="1" t="s">
        <v>7304</v>
      </c>
      <c r="W553" s="1" t="s">
        <v>7303</v>
      </c>
      <c r="X553" s="1">
        <f>SUMPRODUCT((Model_rxn!A$2:A$1901=Normalized_Fluxes!A553)*(Model_rxn!T$2:T$1901))</f>
        <v>0</v>
      </c>
      <c r="Y553" s="1">
        <f>SUMPRODUCT((Model_rxn!A$2:A$1901=Normalized_Fluxes!A553)*(Model_rxn!D$2:D$1901))</f>
        <v>0</v>
      </c>
      <c r="Z553" s="1">
        <f>SUMPRODUCT((Model_rxn!A$2:A$1901=Normalized_Fluxes!A553)*(Model_rxn!U$2:U$1901))</f>
        <v>0</v>
      </c>
      <c r="AA553" s="1">
        <f>SUMPRODUCT((Model_rxn!A$2:A$1901=Normalized_Fluxes!A553)*(Model_rxn!S$2:S$1901))</f>
        <v>0</v>
      </c>
      <c r="AB553" s="1">
        <f>SUMPRODUCT((Model_rxn!A$2:A$1901=Normalized_Fluxes!A553)*(Model_rxn!V$2:V$1901))</f>
        <v>1</v>
      </c>
      <c r="AC553" s="1">
        <f>SUMPRODUCT((Model_rxn!A$2:A$1901=Normalized_Fluxes!A553)*(Model_rxn!Z$2:Z$1901))</f>
        <v>0</v>
      </c>
      <c r="AD553" s="1">
        <f>SUMPRODUCT((Model_rxn!A$2:A$1901=Normalized_Fluxes!A553)*(Model_rxn!AA$2:AA$1901))</f>
        <v>0</v>
      </c>
      <c r="AE553" s="1"/>
      <c r="AF553" s="75"/>
      <c r="AG553" s="1" t="s">
        <v>594</v>
      </c>
      <c r="AH553" s="1">
        <v>3.75572747725527E-3</v>
      </c>
      <c r="AI553" s="1">
        <v>5.2795522933593002E-3</v>
      </c>
      <c r="AJ553" s="1">
        <v>6.53712113853544E-3</v>
      </c>
      <c r="AK553" s="1">
        <v>5.9157595824217398E-3</v>
      </c>
      <c r="AL553" s="1">
        <v>1.1927480911253899E-2</v>
      </c>
      <c r="AM553" s="1">
        <v>1.2789904503733801E-2</v>
      </c>
      <c r="AN553" s="1"/>
      <c r="AO553">
        <f t="shared" si="99"/>
        <v>7.7118301866044509E-3</v>
      </c>
      <c r="AP553">
        <f t="shared" si="100"/>
        <v>1.6070183439368942E-2</v>
      </c>
      <c r="AQ553">
        <f t="shared" si="101"/>
        <v>1.6950267360626565E-2</v>
      </c>
      <c r="AR553">
        <f t="shared" si="102"/>
        <v>3.1851625138439627E-3</v>
      </c>
      <c r="AS553">
        <f t="shared" si="103"/>
        <v>6.7799432075916584E-3</v>
      </c>
      <c r="AT553">
        <f t="shared" si="104"/>
        <v>6.8071428332788612E-3</v>
      </c>
      <c r="AV553">
        <f t="shared" si="105"/>
        <v>1.3577426995533319E-2</v>
      </c>
      <c r="AW553">
        <f t="shared" si="106"/>
        <v>5.0987798904052984E-3</v>
      </c>
      <c r="AX553">
        <f t="shared" si="107"/>
        <v>5.5907495182381606E-3</v>
      </c>
      <c r="AY553">
        <f t="shared" si="108"/>
        <v>2.0833438462462385E-3</v>
      </c>
      <c r="AZ553" t="s">
        <v>1552</v>
      </c>
      <c r="BA553" t="s">
        <v>2114</v>
      </c>
      <c r="BB553">
        <f>SUMPRODUCT((Model_rxn!A$2:A$1901=AG553)*(Model_rxn!V$2:V$1901))</f>
        <v>0</v>
      </c>
      <c r="BC553">
        <v>0</v>
      </c>
      <c r="BD553">
        <v>1</v>
      </c>
    </row>
    <row r="554" spans="1:57">
      <c r="A554" s="1" t="s">
        <v>562</v>
      </c>
      <c r="B554" s="1">
        <v>0.21348965117961999</v>
      </c>
      <c r="C554" s="1">
        <v>0.14817950889077</v>
      </c>
      <c r="D554" s="1">
        <v>9.2423053448426204E-2</v>
      </c>
      <c r="E554" s="1">
        <v>0.26490066225165498</v>
      </c>
      <c r="F554" s="1">
        <v>0.20685997171145601</v>
      </c>
      <c r="G554" s="1">
        <v>0.259085746734875</v>
      </c>
      <c r="H554" s="1"/>
      <c r="I554" s="1">
        <v>0.13064801097912856</v>
      </c>
      <c r="J554" s="1">
        <v>0.14217808091184256</v>
      </c>
      <c r="K554" s="1">
        <v>0.11343308245641955</v>
      </c>
      <c r="L554" s="1">
        <v>9.2590056862536824E-2</v>
      </c>
      <c r="M554" s="1">
        <v>0.12891356647377267</v>
      </c>
      <c r="N554" s="1">
        <v>8.0071743692186309E-2</v>
      </c>
      <c r="O554" s="1"/>
      <c r="P554" s="1">
        <v>0.12875305811579688</v>
      </c>
      <c r="Q554" s="1">
        <v>1.4465886381976548E-2</v>
      </c>
      <c r="R554" s="1">
        <v>0.10052512234283194</v>
      </c>
      <c r="S554" s="1">
        <v>2.5369368563080159E-2</v>
      </c>
      <c r="T554" s="1">
        <f t="shared" si="97"/>
        <v>1.2808047890426444</v>
      </c>
      <c r="U554" s="1">
        <f t="shared" si="98"/>
        <v>0.18761495410437773</v>
      </c>
      <c r="V554" s="1" t="s">
        <v>1137</v>
      </c>
      <c r="W554" s="1" t="s">
        <v>4554</v>
      </c>
      <c r="X554" s="1">
        <f>SUMPRODUCT((Model_rxn!A$2:A$1901=Normalized_Fluxes!A554)*(Model_rxn!T$2:T$1901))</f>
        <v>0</v>
      </c>
      <c r="Y554" s="1">
        <f>SUMPRODUCT((Model_rxn!A$2:A$1901=Normalized_Fluxes!A554)*(Model_rxn!D$2:D$1901))</f>
        <v>0</v>
      </c>
      <c r="Z554" s="1">
        <f>SUMPRODUCT((Model_rxn!A$2:A$1901=Normalized_Fluxes!A554)*(Model_rxn!U$2:U$1901))</f>
        <v>0</v>
      </c>
      <c r="AA554" s="1">
        <f>SUMPRODUCT((Model_rxn!A$2:A$1901=Normalized_Fluxes!A554)*(Model_rxn!S$2:S$1901))</f>
        <v>0</v>
      </c>
      <c r="AB554" s="1">
        <f>SUMPRODUCT((Model_rxn!A$2:A$1901=Normalized_Fluxes!A554)*(Model_rxn!V$2:V$1901))</f>
        <v>0</v>
      </c>
      <c r="AC554" s="1">
        <f>SUMPRODUCT((Model_rxn!A$2:A$1901=Normalized_Fluxes!A554)*(Model_rxn!Z$2:Z$1901))</f>
        <v>0</v>
      </c>
      <c r="AD554" s="1">
        <f>SUMPRODUCT((Model_rxn!A$2:A$1901=Normalized_Fluxes!A554)*(Model_rxn!AA$2:AA$1901))</f>
        <v>0</v>
      </c>
      <c r="AE554" s="1"/>
      <c r="AF554" s="75"/>
      <c r="AG554" s="1" t="s">
        <v>595</v>
      </c>
      <c r="AH554" s="1">
        <v>0.13896191692037899</v>
      </c>
      <c r="AI554" s="1">
        <v>7.44043675222201E-2</v>
      </c>
      <c r="AJ554" s="1">
        <v>6.3800827992963605E-2</v>
      </c>
      <c r="AK554" s="1">
        <v>0.20705158542841601</v>
      </c>
      <c r="AL554" s="1">
        <v>0.345896946557331</v>
      </c>
      <c r="AM554" s="1">
        <v>8.9529331511585E-2</v>
      </c>
      <c r="AN554" s="1"/>
      <c r="AO554">
        <f t="shared" si="99"/>
        <v>0.28533771744220737</v>
      </c>
      <c r="AP554">
        <f t="shared" si="100"/>
        <v>0.22647599045022446</v>
      </c>
      <c r="AQ554">
        <f t="shared" si="101"/>
        <v>0.16543078664018213</v>
      </c>
      <c r="AR554">
        <f t="shared" si="102"/>
        <v>0.11148068800804348</v>
      </c>
      <c r="AS554">
        <f t="shared" si="103"/>
        <v>0.19661835309460424</v>
      </c>
      <c r="AT554">
        <f t="shared" si="104"/>
        <v>4.7649999825207255E-2</v>
      </c>
      <c r="AV554">
        <f t="shared" si="105"/>
        <v>0.22574816484420465</v>
      </c>
      <c r="AW554">
        <f t="shared" si="106"/>
        <v>5.9956778692446588E-2</v>
      </c>
      <c r="AX554">
        <f t="shared" si="107"/>
        <v>0.11858301364261832</v>
      </c>
      <c r="AY554">
        <f t="shared" si="108"/>
        <v>7.4737706955817287E-2</v>
      </c>
      <c r="AZ554" t="s">
        <v>1188</v>
      </c>
      <c r="BA554" t="s">
        <v>1187</v>
      </c>
      <c r="BB554">
        <f>SUMPRODUCT((Model_rxn!A$2:A$1901=AG554)*(Model_rxn!V$2:V$1901))</f>
        <v>1</v>
      </c>
      <c r="BC554">
        <v>0</v>
      </c>
      <c r="BD554">
        <v>0</v>
      </c>
    </row>
    <row r="555" spans="1:57">
      <c r="A555" s="1" t="s">
        <v>564</v>
      </c>
      <c r="B555" s="1">
        <v>1.09940159972476E-2</v>
      </c>
      <c r="C555" s="1">
        <v>7.2709755408222601E-3</v>
      </c>
      <c r="D555" s="1">
        <v>5.8474704606009597E-3</v>
      </c>
      <c r="E555" s="1">
        <v>1.7626190651604499E-2</v>
      </c>
      <c r="F555" s="1">
        <v>1.0259511163425401E-2</v>
      </c>
      <c r="G555" s="1">
        <v>2.0053842994328101E-2</v>
      </c>
      <c r="H555" s="1"/>
      <c r="I555" s="1">
        <v>6.7279435549999862E-3</v>
      </c>
      <c r="J555" s="1">
        <v>6.9764932850000056E-3</v>
      </c>
      <c r="K555" s="1">
        <v>7.1767440500000159E-3</v>
      </c>
      <c r="L555" s="1">
        <v>6.1608377299999717E-3</v>
      </c>
      <c r="M555" s="1">
        <v>6.3936495949999568E-3</v>
      </c>
      <c r="N555" s="1">
        <v>6.1977403100000007E-3</v>
      </c>
      <c r="O555" s="1"/>
      <c r="P555" s="1">
        <v>6.9603936300000023E-3</v>
      </c>
      <c r="Q555" s="1">
        <v>2.2483298300384505E-4</v>
      </c>
      <c r="R555" s="1">
        <v>6.2507425449999767E-3</v>
      </c>
      <c r="S555" s="1">
        <v>1.2512900865681512E-4</v>
      </c>
      <c r="T555" s="1">
        <f t="shared" si="97"/>
        <v>1.1135306853371656</v>
      </c>
      <c r="U555" s="1">
        <f t="shared" si="98"/>
        <v>1.5814306430287275E-2</v>
      </c>
      <c r="V555" s="1" t="s">
        <v>1243</v>
      </c>
      <c r="W555" s="1" t="s">
        <v>3917</v>
      </c>
      <c r="X555" s="1">
        <f>SUMPRODUCT((Model_rxn!A$2:A$1901=Normalized_Fluxes!A555)*(Model_rxn!T$2:T$1901))</f>
        <v>0</v>
      </c>
      <c r="Y555" s="1">
        <f>SUMPRODUCT((Model_rxn!A$2:A$1901=Normalized_Fluxes!A555)*(Model_rxn!D$2:D$1901))</f>
        <v>0</v>
      </c>
      <c r="Z555" s="1">
        <f>SUMPRODUCT((Model_rxn!A$2:A$1901=Normalized_Fluxes!A555)*(Model_rxn!U$2:U$1901))</f>
        <v>0</v>
      </c>
      <c r="AA555" s="1">
        <f>SUMPRODUCT((Model_rxn!A$2:A$1901=Normalized_Fluxes!A555)*(Model_rxn!S$2:S$1901))</f>
        <v>0</v>
      </c>
      <c r="AB555" s="1">
        <f>SUMPRODUCT((Model_rxn!A$2:A$1901=Normalized_Fluxes!A555)*(Model_rxn!V$2:V$1901))</f>
        <v>1</v>
      </c>
      <c r="AC555" s="1">
        <f>SUMPRODUCT((Model_rxn!A$2:A$1901=Normalized_Fluxes!A555)*(Model_rxn!Z$2:Z$1901))</f>
        <v>0</v>
      </c>
      <c r="AD555" s="1">
        <f>SUMPRODUCT((Model_rxn!A$2:A$1901=Normalized_Fluxes!A555)*(Model_rxn!AA$2:AA$1901))</f>
        <v>0</v>
      </c>
      <c r="AE555" s="1"/>
      <c r="AF555" s="75"/>
      <c r="AG555" s="1" t="s">
        <v>596</v>
      </c>
      <c r="AH555" s="1">
        <v>8.4509722382796498E-2</v>
      </c>
      <c r="AI555" s="1">
        <v>0.12313907914128</v>
      </c>
      <c r="AJ555" s="1">
        <v>9.9601458258500503E-2</v>
      </c>
      <c r="AK555" s="1">
        <v>0.27288697802020701</v>
      </c>
      <c r="AL555" s="1">
        <v>0.21802659353991299</v>
      </c>
      <c r="AM555" s="1">
        <v>0.23126464833527199</v>
      </c>
      <c r="AN555" s="1"/>
      <c r="AO555">
        <f t="shared" si="99"/>
        <v>0.17352819981749579</v>
      </c>
      <c r="AP555">
        <f t="shared" si="100"/>
        <v>0.37481731033223942</v>
      </c>
      <c r="AQ555">
        <f t="shared" si="101"/>
        <v>0.25825914974066189</v>
      </c>
      <c r="AR555">
        <f t="shared" si="102"/>
        <v>0.14692777162358989</v>
      </c>
      <c r="AS555">
        <f t="shared" si="103"/>
        <v>0.12393295222552413</v>
      </c>
      <c r="AT555">
        <f t="shared" si="104"/>
        <v>0.12308547675603254</v>
      </c>
      <c r="AV555">
        <f t="shared" si="105"/>
        <v>0.26886821996346572</v>
      </c>
      <c r="AW555">
        <f t="shared" si="106"/>
        <v>0.1010630534923543</v>
      </c>
      <c r="AX555">
        <f t="shared" si="107"/>
        <v>0.13131540020171553</v>
      </c>
      <c r="AY555">
        <f t="shared" si="108"/>
        <v>1.3527348584581055E-2</v>
      </c>
      <c r="AZ555" t="s">
        <v>1188</v>
      </c>
      <c r="BA555" t="s">
        <v>4502</v>
      </c>
      <c r="BB555">
        <f>SUMPRODUCT((Model_rxn!A$2:A$1901=AG555)*(Model_rxn!V$2:V$1901))</f>
        <v>1</v>
      </c>
      <c r="BC555">
        <v>0</v>
      </c>
      <c r="BD555">
        <v>0</v>
      </c>
    </row>
    <row r="556" spans="1:57">
      <c r="A556" s="1" t="s">
        <v>565</v>
      </c>
      <c r="B556" s="1">
        <v>0.12664640324214699</v>
      </c>
      <c r="C556" s="1">
        <v>7.9381879762912694E-2</v>
      </c>
      <c r="D556" s="1">
        <v>5.88543029034789E-2</v>
      </c>
      <c r="E556" s="1">
        <v>0.20695364238410499</v>
      </c>
      <c r="F556" s="1">
        <v>8.6599466849276996E-2</v>
      </c>
      <c r="G556" s="1">
        <v>0.19697614991482101</v>
      </c>
      <c r="H556" s="1"/>
      <c r="I556" s="1">
        <v>7.7503057360499714E-2</v>
      </c>
      <c r="J556" s="1">
        <v>7.6166829059915842E-2</v>
      </c>
      <c r="K556" s="1">
        <v>7.2233330809512386E-2</v>
      </c>
      <c r="L556" s="1">
        <v>7.2335981923856721E-2</v>
      </c>
      <c r="M556" s="1">
        <v>5.3968131359119209E-2</v>
      </c>
      <c r="N556" s="1">
        <v>6.0876462670071491E-2</v>
      </c>
      <c r="O556" s="1"/>
      <c r="P556" s="1">
        <v>7.530107240997598E-2</v>
      </c>
      <c r="Q556" s="1">
        <v>2.7394626139503196E-3</v>
      </c>
      <c r="R556" s="1">
        <v>6.2393525317682469E-2</v>
      </c>
      <c r="S556" s="1">
        <v>9.277423828828563E-3</v>
      </c>
      <c r="T556" s="1">
        <f t="shared" si="97"/>
        <v>1.2068731815773115</v>
      </c>
      <c r="U556" s="1">
        <f t="shared" si="98"/>
        <v>0.12818462209146006</v>
      </c>
      <c r="V556" s="1" t="s">
        <v>1243</v>
      </c>
      <c r="W556" s="1" t="s">
        <v>6235</v>
      </c>
      <c r="X556" s="1">
        <f>SUMPRODUCT((Model_rxn!A$2:A$1901=Normalized_Fluxes!A556)*(Model_rxn!T$2:T$1901))</f>
        <v>0</v>
      </c>
      <c r="Y556" s="1">
        <f>SUMPRODUCT((Model_rxn!A$2:A$1901=Normalized_Fluxes!A556)*(Model_rxn!D$2:D$1901))</f>
        <v>0</v>
      </c>
      <c r="Z556" s="1">
        <f>SUMPRODUCT((Model_rxn!A$2:A$1901=Normalized_Fluxes!A556)*(Model_rxn!U$2:U$1901))</f>
        <v>0</v>
      </c>
      <c r="AA556" s="1">
        <f>SUMPRODUCT((Model_rxn!A$2:A$1901=Normalized_Fluxes!A556)*(Model_rxn!S$2:S$1901))</f>
        <v>0</v>
      </c>
      <c r="AB556" s="1">
        <f>SUMPRODUCT((Model_rxn!A$2:A$1901=Normalized_Fluxes!A556)*(Model_rxn!V$2:V$1901))</f>
        <v>1</v>
      </c>
      <c r="AC556" s="1">
        <f>SUMPRODUCT((Model_rxn!A$2:A$1901=Normalized_Fluxes!A556)*(Model_rxn!Z$2:Z$1901))</f>
        <v>1</v>
      </c>
      <c r="AD556" s="1">
        <f>SUMPRODUCT((Model_rxn!A$2:A$1901=Normalized_Fluxes!A556)*(Model_rxn!AA$2:AA$1901))</f>
        <v>0</v>
      </c>
      <c r="AE556" s="1"/>
      <c r="AF556" s="75"/>
      <c r="AG556" s="1" t="s">
        <v>597</v>
      </c>
      <c r="AH556" s="1">
        <v>0</v>
      </c>
      <c r="AI556" s="1">
        <v>0</v>
      </c>
      <c r="AJ556" s="1">
        <v>0</v>
      </c>
      <c r="AK556" s="1">
        <v>0</v>
      </c>
      <c r="AL556" s="1">
        <v>0</v>
      </c>
      <c r="AM556" s="1">
        <v>0</v>
      </c>
      <c r="AN556" s="1"/>
      <c r="AO556">
        <f t="shared" si="99"/>
        <v>0</v>
      </c>
      <c r="AP556">
        <f t="shared" si="100"/>
        <v>0</v>
      </c>
      <c r="AQ556">
        <f t="shared" si="101"/>
        <v>0</v>
      </c>
      <c r="AR556">
        <f t="shared" si="102"/>
        <v>0</v>
      </c>
      <c r="AS556">
        <f t="shared" si="103"/>
        <v>0</v>
      </c>
      <c r="AT556">
        <f t="shared" si="104"/>
        <v>0</v>
      </c>
      <c r="AV556">
        <f t="shared" si="105"/>
        <v>0</v>
      </c>
      <c r="AW556">
        <f t="shared" si="106"/>
        <v>0</v>
      </c>
      <c r="AX556">
        <f t="shared" si="107"/>
        <v>0</v>
      </c>
      <c r="AY556">
        <f t="shared" si="108"/>
        <v>0</v>
      </c>
      <c r="AZ556" t="s">
        <v>1552</v>
      </c>
      <c r="BA556" t="s">
        <v>2678</v>
      </c>
      <c r="BB556">
        <f>SUMPRODUCT((Model_rxn!A$2:A$1901=AG556)*(Model_rxn!V$2:V$1901))</f>
        <v>0</v>
      </c>
      <c r="BC556">
        <v>0</v>
      </c>
      <c r="BD556">
        <v>1</v>
      </c>
      <c r="BE556">
        <v>1</v>
      </c>
    </row>
    <row r="557" spans="1:57">
      <c r="A557" s="1" t="s">
        <v>598</v>
      </c>
      <c r="B557" s="1">
        <v>9.4080185265595695E-2</v>
      </c>
      <c r="C557" s="1">
        <v>8.3350973751058294E-2</v>
      </c>
      <c r="D557" s="1">
        <v>8.9371348853430899E-2</v>
      </c>
      <c r="E557" s="1">
        <v>0</v>
      </c>
      <c r="F557" s="1">
        <v>0</v>
      </c>
      <c r="G557" s="1">
        <v>0</v>
      </c>
      <c r="H557" s="1"/>
      <c r="I557" s="1">
        <v>5.7573699753514562E-2</v>
      </c>
      <c r="J557" s="1">
        <v>7.99751705129116E-2</v>
      </c>
      <c r="K557" s="1">
        <v>0.10968765048851876</v>
      </c>
      <c r="L557" s="1">
        <v>0</v>
      </c>
      <c r="M557" s="1">
        <v>0</v>
      </c>
      <c r="N557" s="1">
        <v>0</v>
      </c>
      <c r="O557" s="1"/>
      <c r="P557" s="1">
        <v>8.2412173584981638E-2</v>
      </c>
      <c r="Q557" s="1">
        <v>2.6142306770493149E-2</v>
      </c>
      <c r="R557" s="1">
        <v>0</v>
      </c>
      <c r="S557" s="1">
        <v>0</v>
      </c>
      <c r="T557" s="1" t="str">
        <f t="shared" si="97"/>
        <v>NA</v>
      </c>
      <c r="U557" s="1" t="str">
        <f t="shared" si="98"/>
        <v>NA</v>
      </c>
      <c r="V557" s="1" t="s">
        <v>1552</v>
      </c>
      <c r="W557" s="1" t="s">
        <v>2156</v>
      </c>
      <c r="X557" s="1">
        <f>SUMPRODUCT((Model_rxn!A$2:A$1901=Normalized_Fluxes!A557)*(Model_rxn!T$2:T$1901))</f>
        <v>0</v>
      </c>
      <c r="Y557" s="1">
        <f>SUMPRODUCT((Model_rxn!A$2:A$1901=Normalized_Fluxes!A557)*(Model_rxn!D$2:D$1901))</f>
        <v>1</v>
      </c>
      <c r="Z557" s="1">
        <f>SUMPRODUCT((Model_rxn!A$2:A$1901=Normalized_Fluxes!A557)*(Model_rxn!U$2:U$1901))</f>
        <v>1</v>
      </c>
      <c r="AA557" s="1">
        <f>SUMPRODUCT((Model_rxn!A$2:A$1901=Normalized_Fluxes!A557)*(Model_rxn!S$2:S$1901))</f>
        <v>1</v>
      </c>
      <c r="AB557" s="1">
        <f>SUMPRODUCT((Model_rxn!A$2:A$1901=Normalized_Fluxes!A557)*(Model_rxn!V$2:V$1901))</f>
        <v>0</v>
      </c>
      <c r="AC557" s="1">
        <f>SUMPRODUCT((Model_rxn!A$2:A$1901=Normalized_Fluxes!A557)*(Model_rxn!Z$2:Z$1901))</f>
        <v>0</v>
      </c>
      <c r="AD557" s="1">
        <f>SUMPRODUCT((Model_rxn!A$2:A$1901=Normalized_Fluxes!A557)*(Model_rxn!AA$2:AA$1901))</f>
        <v>0</v>
      </c>
      <c r="AE557" s="1"/>
      <c r="AF557" s="75"/>
      <c r="AG557" s="1" t="s">
        <v>599</v>
      </c>
      <c r="AH557" s="1">
        <v>2.0768723709493401E-2</v>
      </c>
      <c r="AI557" s="1">
        <v>1.40103652324528E-2</v>
      </c>
      <c r="AJ557" s="1">
        <v>1.64468668065436E-2</v>
      </c>
      <c r="AK557" s="1">
        <v>7.9204911897249902E-2</v>
      </c>
      <c r="AL557" s="1">
        <v>7.5023249239937806E-2</v>
      </c>
      <c r="AM557" s="1">
        <v>8.0126400524796998E-2</v>
      </c>
      <c r="AN557" s="1"/>
      <c r="AO557">
        <f t="shared" si="99"/>
        <v>4.2645498484668851E-2</v>
      </c>
      <c r="AP557">
        <f t="shared" si="100"/>
        <v>4.2645498486920813E-2</v>
      </c>
      <c r="AQ557">
        <f t="shared" si="101"/>
        <v>4.2645498485895487E-2</v>
      </c>
      <c r="AR557">
        <f t="shared" si="102"/>
        <v>4.2645498481220866E-2</v>
      </c>
      <c r="AS557">
        <f t="shared" si="103"/>
        <v>4.2645498482067931E-2</v>
      </c>
      <c r="AT557">
        <f t="shared" si="104"/>
        <v>4.2645498481210214E-2</v>
      </c>
      <c r="AV557">
        <f t="shared" si="105"/>
        <v>4.2645498485828381E-2</v>
      </c>
      <c r="AW557">
        <f t="shared" si="106"/>
        <v>1.1274799174840622E-12</v>
      </c>
      <c r="AX557">
        <f t="shared" si="107"/>
        <v>4.264549848149967E-2</v>
      </c>
      <c r="AY557">
        <f t="shared" si="108"/>
        <v>4.9215703109924936E-13</v>
      </c>
      <c r="AZ557" t="s">
        <v>1243</v>
      </c>
      <c r="BA557" t="s">
        <v>3353</v>
      </c>
      <c r="BB557">
        <f>SUMPRODUCT((Model_rxn!A$2:A$1901=AG557)*(Model_rxn!V$2:V$1901))</f>
        <v>1</v>
      </c>
      <c r="BC557">
        <v>0</v>
      </c>
      <c r="BD557">
        <v>0</v>
      </c>
    </row>
    <row r="558" spans="1:57">
      <c r="A558" s="1" t="s">
        <v>566</v>
      </c>
      <c r="B558" s="1">
        <v>5.4277029958029702E-2</v>
      </c>
      <c r="C558" s="1">
        <v>1.8522438611346299E-2</v>
      </c>
      <c r="D558" s="1">
        <v>1.5258522974975999E-2</v>
      </c>
      <c r="E558" s="1">
        <v>3.6216887417218499E-2</v>
      </c>
      <c r="F558" s="1">
        <v>9.7488773126416198E-2</v>
      </c>
      <c r="G558" s="1">
        <v>3.7265758091993097E-2</v>
      </c>
      <c r="H558" s="1"/>
      <c r="I558" s="1">
        <v>3.3215596009873893E-2</v>
      </c>
      <c r="J558" s="1">
        <v>1.7772260113980368E-2</v>
      </c>
      <c r="K558" s="1">
        <v>1.8727159839503196E-2</v>
      </c>
      <c r="L558" s="1">
        <v>1.2658796836674971E-2</v>
      </c>
      <c r="M558" s="1">
        <v>6.0754264495448525E-2</v>
      </c>
      <c r="N558" s="1">
        <v>1.1517168613256749E-2</v>
      </c>
      <c r="O558" s="1"/>
      <c r="P558" s="1">
        <v>2.3238338654452486E-2</v>
      </c>
      <c r="Q558" s="1">
        <v>8.6537394589670785E-3</v>
      </c>
      <c r="R558" s="1">
        <v>2.8310076648460081E-2</v>
      </c>
      <c r="S558" s="1">
        <v>2.8103288464842165E-2</v>
      </c>
      <c r="T558" s="1">
        <f t="shared" si="97"/>
        <v>0.82085043226884125</v>
      </c>
      <c r="U558" s="1">
        <f t="shared" si="98"/>
        <v>0.78929359028659296</v>
      </c>
      <c r="V558" s="1" t="s">
        <v>1243</v>
      </c>
      <c r="W558" s="1" t="s">
        <v>4711</v>
      </c>
      <c r="X558" s="1">
        <f>SUMPRODUCT((Model_rxn!A$2:A$1901=Normalized_Fluxes!A558)*(Model_rxn!T$2:T$1901))</f>
        <v>0</v>
      </c>
      <c r="Y558" s="1">
        <f>SUMPRODUCT((Model_rxn!A$2:A$1901=Normalized_Fluxes!A558)*(Model_rxn!D$2:D$1901))</f>
        <v>1</v>
      </c>
      <c r="Z558" s="1">
        <f>SUMPRODUCT((Model_rxn!A$2:A$1901=Normalized_Fluxes!A558)*(Model_rxn!U$2:U$1901))</f>
        <v>0</v>
      </c>
      <c r="AA558" s="1">
        <f>SUMPRODUCT((Model_rxn!A$2:A$1901=Normalized_Fluxes!A558)*(Model_rxn!S$2:S$1901))</f>
        <v>0</v>
      </c>
      <c r="AB558" s="1">
        <f>SUMPRODUCT((Model_rxn!A$2:A$1901=Normalized_Fluxes!A558)*(Model_rxn!V$2:V$1901))</f>
        <v>1</v>
      </c>
      <c r="AC558" s="1">
        <f>SUMPRODUCT((Model_rxn!A$2:A$1901=Normalized_Fluxes!A558)*(Model_rxn!Z$2:Z$1901))</f>
        <v>0</v>
      </c>
      <c r="AD558" s="1">
        <f>SUMPRODUCT((Model_rxn!A$2:A$1901=Normalized_Fluxes!A558)*(Model_rxn!AA$2:AA$1901))</f>
        <v>0</v>
      </c>
      <c r="AE558" s="1"/>
      <c r="AF558" s="75"/>
      <c r="AG558" s="1" t="s">
        <v>600</v>
      </c>
      <c r="AH558" s="1">
        <v>0</v>
      </c>
      <c r="AI558" s="1">
        <v>0</v>
      </c>
      <c r="AJ558" s="1">
        <v>0</v>
      </c>
      <c r="AK558" s="1">
        <v>0</v>
      </c>
      <c r="AL558" s="1">
        <v>0</v>
      </c>
      <c r="AM558" s="1">
        <v>0</v>
      </c>
      <c r="AN558" s="2"/>
      <c r="AO558">
        <f t="shared" si="99"/>
        <v>0</v>
      </c>
      <c r="AP558">
        <f t="shared" si="100"/>
        <v>0</v>
      </c>
      <c r="AQ558">
        <f t="shared" si="101"/>
        <v>0</v>
      </c>
      <c r="AR558">
        <f t="shared" si="102"/>
        <v>0</v>
      </c>
      <c r="AS558">
        <f t="shared" si="103"/>
        <v>0</v>
      </c>
      <c r="AT558">
        <f t="shared" si="104"/>
        <v>0</v>
      </c>
      <c r="AV558">
        <f t="shared" si="105"/>
        <v>0</v>
      </c>
      <c r="AW558">
        <f t="shared" si="106"/>
        <v>0</v>
      </c>
      <c r="AX558">
        <f t="shared" si="107"/>
        <v>0</v>
      </c>
      <c r="AY558">
        <f t="shared" si="108"/>
        <v>0</v>
      </c>
      <c r="AZ558" t="s">
        <v>1647</v>
      </c>
      <c r="BA558" t="s">
        <v>6581</v>
      </c>
      <c r="BB558">
        <f>SUMPRODUCT((Model_rxn!A$2:A$1901=AG558)*(Model_rxn!V$2:V$1901))</f>
        <v>1</v>
      </c>
      <c r="BC558">
        <v>0</v>
      </c>
      <c r="BD558">
        <v>1</v>
      </c>
    </row>
    <row r="559" spans="1:57">
      <c r="A559" s="1" t="s">
        <v>567</v>
      </c>
      <c r="B559" s="1">
        <v>0.53150962512664601</v>
      </c>
      <c r="C559" s="1">
        <v>0.46679720575783201</v>
      </c>
      <c r="D559" s="1">
        <v>0.39438050396721602</v>
      </c>
      <c r="E559" s="1">
        <v>0.38377483443708599</v>
      </c>
      <c r="F559" s="1">
        <v>0.35860148514851398</v>
      </c>
      <c r="G559" s="1">
        <v>0.47412691652470101</v>
      </c>
      <c r="H559" s="1"/>
      <c r="I559" s="1">
        <v>0.32526483113054738</v>
      </c>
      <c r="J559" s="1">
        <v>0.44789142160392931</v>
      </c>
      <c r="K559" s="1">
        <v>0.48403287444599447</v>
      </c>
      <c r="L559" s="1">
        <v>0.13413984487960048</v>
      </c>
      <c r="M559" s="1">
        <v>0.22347772752173492</v>
      </c>
      <c r="N559" s="1">
        <v>0.14653129095666378</v>
      </c>
      <c r="O559" s="1"/>
      <c r="P559" s="1">
        <v>0.4190630423934904</v>
      </c>
      <c r="Q559" s="1">
        <v>8.3217362854632534E-2</v>
      </c>
      <c r="R559" s="1">
        <v>0.16804962111933305</v>
      </c>
      <c r="S559" s="1">
        <v>4.8400343164973436E-2</v>
      </c>
      <c r="T559" s="1">
        <f t="shared" si="97"/>
        <v>2.4936863267065101</v>
      </c>
      <c r="U559" s="1">
        <f t="shared" si="98"/>
        <v>1.7482711606247404E-2</v>
      </c>
      <c r="V559" s="1" t="s">
        <v>1552</v>
      </c>
      <c r="W559" s="1" t="s">
        <v>2318</v>
      </c>
      <c r="X559" s="1">
        <f>SUMPRODUCT((Model_rxn!A$2:A$1901=Normalized_Fluxes!A559)*(Model_rxn!T$2:T$1901))</f>
        <v>0</v>
      </c>
      <c r="Y559" s="1">
        <f>SUMPRODUCT((Model_rxn!A$2:A$1901=Normalized_Fluxes!A559)*(Model_rxn!D$2:D$1901))</f>
        <v>1</v>
      </c>
      <c r="Z559" s="1">
        <f>SUMPRODUCT((Model_rxn!A$2:A$1901=Normalized_Fluxes!A559)*(Model_rxn!U$2:U$1901))</f>
        <v>1</v>
      </c>
      <c r="AA559" s="1">
        <f>SUMPRODUCT((Model_rxn!A$2:A$1901=Normalized_Fluxes!A559)*(Model_rxn!S$2:S$1901))</f>
        <v>1</v>
      </c>
      <c r="AB559" s="1">
        <f>SUMPRODUCT((Model_rxn!A$2:A$1901=Normalized_Fluxes!A559)*(Model_rxn!V$2:V$1901))</f>
        <v>0</v>
      </c>
      <c r="AC559" s="1">
        <f>SUMPRODUCT((Model_rxn!A$2:A$1901=Normalized_Fluxes!A559)*(Model_rxn!Z$2:Z$1901))</f>
        <v>0</v>
      </c>
      <c r="AD559" s="1">
        <f>SUMPRODUCT((Model_rxn!A$2:A$1901=Normalized_Fluxes!A559)*(Model_rxn!AA$2:AA$1901))</f>
        <v>0</v>
      </c>
      <c r="AE559" s="1"/>
      <c r="AF559" s="75"/>
      <c r="AG559" s="1" t="s">
        <v>601</v>
      </c>
      <c r="AH559" s="1">
        <v>2.2019605988159001E-4</v>
      </c>
      <c r="AI559" s="1">
        <v>1.4854197420494401E-4</v>
      </c>
      <c r="AJ559" s="1">
        <v>1.74374473788132E-4</v>
      </c>
      <c r="AK559" s="1">
        <v>8.3975355290998401E-4</v>
      </c>
      <c r="AL559" s="1">
        <v>7.9541834704098904E-4</v>
      </c>
      <c r="AM559" s="1">
        <v>8.49523443822426E-4</v>
      </c>
      <c r="AN559" s="1"/>
      <c r="AO559">
        <f t="shared" si="99"/>
        <v>4.5214000000000246E-4</v>
      </c>
      <c r="AP559">
        <f t="shared" si="100"/>
        <v>4.5213999999999725E-4</v>
      </c>
      <c r="AQ559">
        <f t="shared" si="101"/>
        <v>4.5213999999999888E-4</v>
      </c>
      <c r="AR559">
        <f t="shared" si="102"/>
        <v>4.5213999999999975E-4</v>
      </c>
      <c r="AS559">
        <f t="shared" si="103"/>
        <v>4.5214000000000002E-4</v>
      </c>
      <c r="AT559">
        <f t="shared" si="104"/>
        <v>4.5214000000000029E-4</v>
      </c>
      <c r="AV559">
        <f t="shared" si="105"/>
        <v>4.5213999999999953E-4</v>
      </c>
      <c r="AW559">
        <f t="shared" si="106"/>
        <v>2.6623731773473067E-18</v>
      </c>
      <c r="AX559">
        <f t="shared" si="107"/>
        <v>4.5214000000000002E-4</v>
      </c>
      <c r="AY559">
        <f t="shared" si="108"/>
        <v>2.7105054312137611E-19</v>
      </c>
      <c r="AZ559" t="s">
        <v>1243</v>
      </c>
      <c r="BA559" t="s">
        <v>3708</v>
      </c>
      <c r="BB559">
        <f>SUMPRODUCT((Model_rxn!A$2:A$1901=AG559)*(Model_rxn!V$2:V$1901))</f>
        <v>1</v>
      </c>
      <c r="BC559">
        <v>0</v>
      </c>
      <c r="BD559">
        <v>0</v>
      </c>
    </row>
    <row r="560" spans="1:57">
      <c r="A560" s="1" t="s">
        <v>568</v>
      </c>
      <c r="B560" s="1">
        <v>1.6762420073508801E-4</v>
      </c>
      <c r="C560" s="1">
        <v>1.06909967588042E-4</v>
      </c>
      <c r="D560" s="1">
        <v>8.3580174473192495E-5</v>
      </c>
      <c r="E560" s="1">
        <v>2.93481944547433E-4</v>
      </c>
      <c r="F560" s="1">
        <v>1.64604055869312E-4</v>
      </c>
      <c r="G560" s="1">
        <v>3.31915038621258E-4</v>
      </c>
      <c r="H560" s="1"/>
      <c r="I560" s="1">
        <v>1.0258000000000005E-4</v>
      </c>
      <c r="J560" s="1">
        <v>1.0257999999999941E-4</v>
      </c>
      <c r="K560" s="1">
        <v>1.0258000000000019E-4</v>
      </c>
      <c r="L560" s="1">
        <v>1.0257999999999974E-4</v>
      </c>
      <c r="M560" s="1">
        <v>1.0257999999999992E-4</v>
      </c>
      <c r="N560" s="1">
        <v>1.0258000000000005E-4</v>
      </c>
      <c r="O560" s="1"/>
      <c r="P560" s="1">
        <v>1.0257999999999989E-4</v>
      </c>
      <c r="Q560" s="1">
        <v>4.1251808976184027E-19</v>
      </c>
      <c r="R560" s="1">
        <v>1.025799999999999E-4</v>
      </c>
      <c r="S560" s="1">
        <v>1.5629536774333929E-19</v>
      </c>
      <c r="T560" s="1">
        <f t="shared" si="97"/>
        <v>0.99999999999999989</v>
      </c>
      <c r="U560" s="1">
        <f t="shared" si="98"/>
        <v>0.96143178501554805</v>
      </c>
      <c r="V560" s="1" t="s">
        <v>1500</v>
      </c>
      <c r="W560" s="1" t="s">
        <v>6475</v>
      </c>
      <c r="X560" s="1">
        <f>SUMPRODUCT((Model_rxn!A$2:A$1901=Normalized_Fluxes!A560)*(Model_rxn!T$2:T$1901))</f>
        <v>0</v>
      </c>
      <c r="Y560" s="1">
        <f>SUMPRODUCT((Model_rxn!A$2:A$1901=Normalized_Fluxes!A560)*(Model_rxn!D$2:D$1901))</f>
        <v>0</v>
      </c>
      <c r="Z560" s="1">
        <f>SUMPRODUCT((Model_rxn!A$2:A$1901=Normalized_Fluxes!A560)*(Model_rxn!U$2:U$1901))</f>
        <v>0</v>
      </c>
      <c r="AA560" s="1">
        <f>SUMPRODUCT((Model_rxn!A$2:A$1901=Normalized_Fluxes!A560)*(Model_rxn!S$2:S$1901))</f>
        <v>0</v>
      </c>
      <c r="AB560" s="1">
        <f>SUMPRODUCT((Model_rxn!A$2:A$1901=Normalized_Fluxes!A560)*(Model_rxn!V$2:V$1901))</f>
        <v>1</v>
      </c>
      <c r="AC560" s="1">
        <f>SUMPRODUCT((Model_rxn!A$2:A$1901=Normalized_Fluxes!A560)*(Model_rxn!Z$2:Z$1901))</f>
        <v>0</v>
      </c>
      <c r="AD560" s="1">
        <f>SUMPRODUCT((Model_rxn!A$2:A$1901=Normalized_Fluxes!A560)*(Model_rxn!AA$2:AA$1901))</f>
        <v>0</v>
      </c>
      <c r="AE560" s="1"/>
      <c r="AF560" s="75"/>
      <c r="AG560" s="1" t="s">
        <v>602</v>
      </c>
      <c r="AH560" s="1">
        <v>0</v>
      </c>
      <c r="AI560" s="1">
        <v>0</v>
      </c>
      <c r="AJ560" s="1">
        <v>0</v>
      </c>
      <c r="AK560" s="1">
        <v>0</v>
      </c>
      <c r="AL560" s="1">
        <v>0</v>
      </c>
      <c r="AM560" s="1">
        <v>0</v>
      </c>
      <c r="AN560" s="2"/>
      <c r="AO560">
        <f t="shared" si="99"/>
        <v>0</v>
      </c>
      <c r="AP560">
        <f t="shared" si="100"/>
        <v>0</v>
      </c>
      <c r="AQ560">
        <f t="shared" si="101"/>
        <v>0</v>
      </c>
      <c r="AR560">
        <f t="shared" si="102"/>
        <v>0</v>
      </c>
      <c r="AS560">
        <f t="shared" si="103"/>
        <v>0</v>
      </c>
      <c r="AT560">
        <f t="shared" si="104"/>
        <v>0</v>
      </c>
      <c r="AV560">
        <f t="shared" si="105"/>
        <v>0</v>
      </c>
      <c r="AW560">
        <f t="shared" si="106"/>
        <v>0</v>
      </c>
      <c r="AX560">
        <f t="shared" si="107"/>
        <v>0</v>
      </c>
      <c r="AY560">
        <f t="shared" si="108"/>
        <v>0</v>
      </c>
      <c r="AZ560" t="s">
        <v>1137</v>
      </c>
      <c r="BA560" t="s">
        <v>4370</v>
      </c>
      <c r="BB560">
        <f>SUMPRODUCT((Model_rxn!A$2:A$1901=AG560)*(Model_rxn!V$2:V$1901))</f>
        <v>1</v>
      </c>
      <c r="BC560">
        <v>0</v>
      </c>
      <c r="BD560">
        <v>0</v>
      </c>
    </row>
    <row r="561" spans="1:57">
      <c r="A561" s="1" t="s">
        <v>569</v>
      </c>
      <c r="B561" s="1">
        <v>0.108915906788247</v>
      </c>
      <c r="C561" s="1">
        <v>9.5655165114309895E-2</v>
      </c>
      <c r="D561" s="1">
        <v>8.0815677042462203E-2</v>
      </c>
      <c r="E561" s="1">
        <v>7.8642384105960195E-2</v>
      </c>
      <c r="F561" s="1">
        <v>7.3483910891089105E-2</v>
      </c>
      <c r="G561" s="1">
        <v>9.7157155025553596E-2</v>
      </c>
      <c r="H561" s="1"/>
      <c r="I561" s="1">
        <v>6.6652629330030119E-2</v>
      </c>
      <c r="J561" s="1">
        <v>9.1781029017198687E-2</v>
      </c>
      <c r="K561" s="1">
        <v>9.918706443565449E-2</v>
      </c>
      <c r="L561" s="1">
        <v>2.7487673131065659E-2</v>
      </c>
      <c r="M561" s="1">
        <v>4.5794616295437594E-2</v>
      </c>
      <c r="N561" s="1">
        <v>3.0026903884562289E-2</v>
      </c>
      <c r="O561" s="1"/>
      <c r="P561" s="1">
        <v>8.5873574260961094E-2</v>
      </c>
      <c r="Q561" s="1">
        <v>1.7052738289883813E-2</v>
      </c>
      <c r="R561" s="1">
        <v>3.4436397770355183E-2</v>
      </c>
      <c r="S561" s="1">
        <v>9.918103107576565E-3</v>
      </c>
      <c r="T561" s="1">
        <f t="shared" si="97"/>
        <v>2.4936863267065048</v>
      </c>
      <c r="U561" s="1">
        <f t="shared" si="98"/>
        <v>1.7482711606247477E-2</v>
      </c>
      <c r="V561" s="1" t="s">
        <v>1552</v>
      </c>
      <c r="W561" s="1" t="s">
        <v>2318</v>
      </c>
      <c r="X561" s="1">
        <f>SUMPRODUCT((Model_rxn!A$2:A$1901=Normalized_Fluxes!A561)*(Model_rxn!T$2:T$1901))</f>
        <v>0</v>
      </c>
      <c r="Y561" s="1">
        <f>SUMPRODUCT((Model_rxn!A$2:A$1901=Normalized_Fluxes!A561)*(Model_rxn!D$2:D$1901))</f>
        <v>1</v>
      </c>
      <c r="Z561" s="1">
        <f>SUMPRODUCT((Model_rxn!A$2:A$1901=Normalized_Fluxes!A561)*(Model_rxn!U$2:U$1901))</f>
        <v>1</v>
      </c>
      <c r="AA561" s="1">
        <f>SUMPRODUCT((Model_rxn!A$2:A$1901=Normalized_Fluxes!A561)*(Model_rxn!S$2:S$1901))</f>
        <v>1</v>
      </c>
      <c r="AB561" s="1">
        <f>SUMPRODUCT((Model_rxn!A$2:A$1901=Normalized_Fluxes!A561)*(Model_rxn!V$2:V$1901))</f>
        <v>0</v>
      </c>
      <c r="AC561" s="1">
        <f>SUMPRODUCT((Model_rxn!A$2:A$1901=Normalized_Fluxes!A561)*(Model_rxn!Z$2:Z$1901))</f>
        <v>0</v>
      </c>
      <c r="AD561" s="1">
        <f>SUMPRODUCT((Model_rxn!A$2:A$1901=Normalized_Fluxes!A561)*(Model_rxn!AA$2:AA$1901))</f>
        <v>0</v>
      </c>
      <c r="AE561" s="1"/>
      <c r="AF561" s="75"/>
      <c r="AG561" s="1" t="s">
        <v>603</v>
      </c>
      <c r="AH561" s="1">
        <v>1.8646389751674999E-4</v>
      </c>
      <c r="AI561" s="1">
        <v>1.25786607943761E-4</v>
      </c>
      <c r="AJ561" s="1">
        <v>1.4766178844186501E-4</v>
      </c>
      <c r="AK561" s="1">
        <v>7.11110455442923E-4</v>
      </c>
      <c r="AL561" s="1">
        <v>6.7356702579215695E-4</v>
      </c>
      <c r="AM561" s="1">
        <v>7.1938368221558695E-4</v>
      </c>
      <c r="AN561" s="1"/>
      <c r="AO561">
        <f t="shared" si="99"/>
        <v>3.8287600000000069E-4</v>
      </c>
      <c r="AP561">
        <f t="shared" si="100"/>
        <v>3.8287599999999733E-4</v>
      </c>
      <c r="AQ561">
        <f t="shared" si="101"/>
        <v>3.8287599999999917E-4</v>
      </c>
      <c r="AR561">
        <f t="shared" si="102"/>
        <v>3.8287599999999998E-4</v>
      </c>
      <c r="AS561">
        <f t="shared" si="103"/>
        <v>3.8287600000000015E-4</v>
      </c>
      <c r="AT561">
        <f t="shared" si="104"/>
        <v>3.8287600000000058E-4</v>
      </c>
      <c r="AV561">
        <f t="shared" si="105"/>
        <v>3.8287599999999906E-4</v>
      </c>
      <c r="AW561">
        <f t="shared" si="106"/>
        <v>1.6831343931729614E-18</v>
      </c>
      <c r="AX561">
        <f t="shared" si="107"/>
        <v>3.8287600000000026E-4</v>
      </c>
      <c r="AY561">
        <f t="shared" si="108"/>
        <v>3.0904516822676722E-19</v>
      </c>
      <c r="AZ561" t="s">
        <v>1137</v>
      </c>
      <c r="BA561" t="s">
        <v>3413</v>
      </c>
      <c r="BB561">
        <f>SUMPRODUCT((Model_rxn!A$2:A$1901=AG561)*(Model_rxn!V$2:V$1901))</f>
        <v>1</v>
      </c>
      <c r="BC561">
        <v>0</v>
      </c>
      <c r="BD561">
        <v>0</v>
      </c>
    </row>
    <row r="562" spans="1:57">
      <c r="A562" s="1" t="s">
        <v>570</v>
      </c>
      <c r="B562" s="1">
        <v>3.6184686640613598E-3</v>
      </c>
      <c r="C562" s="1">
        <v>0</v>
      </c>
      <c r="D562" s="1">
        <v>0</v>
      </c>
      <c r="E562" s="1">
        <v>1.03476821192052E-2</v>
      </c>
      <c r="F562" s="1">
        <v>0</v>
      </c>
      <c r="G562" s="1">
        <v>0</v>
      </c>
      <c r="H562" s="1"/>
      <c r="I562" s="1">
        <v>2.2143730674428594E-3</v>
      </c>
      <c r="J562" s="1">
        <v>0</v>
      </c>
      <c r="K562" s="1">
        <v>0</v>
      </c>
      <c r="L562" s="1">
        <v>3.6167990961928189E-3</v>
      </c>
      <c r="M562" s="1">
        <v>0</v>
      </c>
      <c r="N562" s="1">
        <v>0</v>
      </c>
      <c r="O562" s="1"/>
      <c r="P562" s="1">
        <v>7.381243558142865E-4</v>
      </c>
      <c r="Q562" s="1">
        <v>1.2784688865743923E-3</v>
      </c>
      <c r="R562" s="1">
        <v>1.2055996987309396E-3</v>
      </c>
      <c r="S562" s="1">
        <v>2.0881599317917193E-3</v>
      </c>
      <c r="T562" s="1">
        <f t="shared" si="97"/>
        <v>0.61224663260223477</v>
      </c>
      <c r="U562" s="1">
        <f t="shared" si="98"/>
        <v>0.76069191269368663</v>
      </c>
      <c r="V562" s="1" t="s">
        <v>1137</v>
      </c>
      <c r="W562" s="1" t="s">
        <v>4554</v>
      </c>
      <c r="X562" s="1">
        <f>SUMPRODUCT((Model_rxn!A$2:A$1901=Normalized_Fluxes!A562)*(Model_rxn!T$2:T$1901))</f>
        <v>0</v>
      </c>
      <c r="Y562" s="1">
        <f>SUMPRODUCT((Model_rxn!A$2:A$1901=Normalized_Fluxes!A562)*(Model_rxn!D$2:D$1901))</f>
        <v>0</v>
      </c>
      <c r="Z562" s="1">
        <f>SUMPRODUCT((Model_rxn!A$2:A$1901=Normalized_Fluxes!A562)*(Model_rxn!U$2:U$1901))</f>
        <v>0</v>
      </c>
      <c r="AA562" s="1">
        <f>SUMPRODUCT((Model_rxn!A$2:A$1901=Normalized_Fluxes!A562)*(Model_rxn!S$2:S$1901))</f>
        <v>0</v>
      </c>
      <c r="AB562" s="1">
        <f>SUMPRODUCT((Model_rxn!A$2:A$1901=Normalized_Fluxes!A562)*(Model_rxn!V$2:V$1901))</f>
        <v>0</v>
      </c>
      <c r="AC562" s="1">
        <f>SUMPRODUCT((Model_rxn!A$2:A$1901=Normalized_Fluxes!A562)*(Model_rxn!Z$2:Z$1901))</f>
        <v>0</v>
      </c>
      <c r="AD562" s="1">
        <f>SUMPRODUCT((Model_rxn!A$2:A$1901=Normalized_Fluxes!A562)*(Model_rxn!AA$2:AA$1901))</f>
        <v>0</v>
      </c>
      <c r="AE562" s="1"/>
      <c r="AF562" s="75"/>
      <c r="AG562" s="1" t="s">
        <v>604</v>
      </c>
      <c r="AH562" s="1">
        <v>0</v>
      </c>
      <c r="AI562" s="1">
        <v>0</v>
      </c>
      <c r="AJ562" s="1">
        <v>0</v>
      </c>
      <c r="AK562" s="1">
        <v>0</v>
      </c>
      <c r="AL562" s="1">
        <v>0</v>
      </c>
      <c r="AM562" s="1">
        <v>0</v>
      </c>
      <c r="AN562" s="1"/>
      <c r="AO562">
        <f t="shared" si="99"/>
        <v>0</v>
      </c>
      <c r="AP562">
        <f t="shared" si="100"/>
        <v>0</v>
      </c>
      <c r="AQ562">
        <f t="shared" si="101"/>
        <v>0</v>
      </c>
      <c r="AR562">
        <f t="shared" si="102"/>
        <v>0</v>
      </c>
      <c r="AS562">
        <f t="shared" si="103"/>
        <v>0</v>
      </c>
      <c r="AT562">
        <f t="shared" si="104"/>
        <v>0</v>
      </c>
      <c r="AV562">
        <f t="shared" si="105"/>
        <v>0</v>
      </c>
      <c r="AW562">
        <f t="shared" si="106"/>
        <v>0</v>
      </c>
      <c r="AX562">
        <f t="shared" si="107"/>
        <v>0</v>
      </c>
      <c r="AY562">
        <f t="shared" si="108"/>
        <v>0</v>
      </c>
      <c r="AZ562" t="s">
        <v>4035</v>
      </c>
      <c r="BA562" t="s">
        <v>4034</v>
      </c>
      <c r="BB562">
        <f>SUMPRODUCT((Model_rxn!A$2:A$1901=AG562)*(Model_rxn!V$2:V$1901))</f>
        <v>0</v>
      </c>
      <c r="BC562">
        <v>0</v>
      </c>
      <c r="BD562">
        <v>0</v>
      </c>
    </row>
    <row r="563" spans="1:57">
      <c r="A563" s="1" t="s">
        <v>571</v>
      </c>
      <c r="B563" s="1">
        <v>5.4370685535691701E-2</v>
      </c>
      <c r="C563" s="1">
        <v>3.5968304924694397E-2</v>
      </c>
      <c r="D563" s="1">
        <v>2.8932440207757901E-2</v>
      </c>
      <c r="E563" s="1">
        <v>8.7108331873028993E-2</v>
      </c>
      <c r="F563" s="1">
        <v>5.0717827344636097E-2</v>
      </c>
      <c r="G563" s="1">
        <v>9.9110701995335101E-2</v>
      </c>
      <c r="H563" s="1"/>
      <c r="I563" s="1">
        <v>3.327290986500004E-2</v>
      </c>
      <c r="J563" s="1">
        <v>3.4511550254999981E-2</v>
      </c>
      <c r="K563" s="1">
        <v>3.5509494150000029E-2</v>
      </c>
      <c r="L563" s="1">
        <v>3.0446754389999994E-2</v>
      </c>
      <c r="M563" s="1">
        <v>3.1606965585000035E-2</v>
      </c>
      <c r="N563" s="1">
        <v>3.0630657330000029E-2</v>
      </c>
      <c r="O563" s="1"/>
      <c r="P563" s="1">
        <v>3.4431318090000017E-2</v>
      </c>
      <c r="Q563" s="1">
        <v>1.1204486673661869E-3</v>
      </c>
      <c r="R563" s="1">
        <v>3.0894792435000023E-2</v>
      </c>
      <c r="S563" s="1">
        <v>6.2357679520719256E-4</v>
      </c>
      <c r="T563" s="1">
        <f t="shared" si="97"/>
        <v>1.1144699600245103</v>
      </c>
      <c r="U563" s="1">
        <f t="shared" si="98"/>
        <v>1.581430643028325E-2</v>
      </c>
      <c r="V563" s="1" t="s">
        <v>1243</v>
      </c>
      <c r="W563" s="1" t="s">
        <v>1249</v>
      </c>
      <c r="X563" s="1">
        <f>SUMPRODUCT((Model_rxn!A$2:A$1901=Normalized_Fluxes!A563)*(Model_rxn!T$2:T$1901))</f>
        <v>0</v>
      </c>
      <c r="Y563" s="1">
        <f>SUMPRODUCT((Model_rxn!A$2:A$1901=Normalized_Fluxes!A563)*(Model_rxn!D$2:D$1901))</f>
        <v>0</v>
      </c>
      <c r="Z563" s="1">
        <f>SUMPRODUCT((Model_rxn!A$2:A$1901=Normalized_Fluxes!A563)*(Model_rxn!U$2:U$1901))</f>
        <v>0</v>
      </c>
      <c r="AA563" s="1">
        <f>SUMPRODUCT((Model_rxn!A$2:A$1901=Normalized_Fluxes!A563)*(Model_rxn!S$2:S$1901))</f>
        <v>0</v>
      </c>
      <c r="AB563" s="1">
        <f>SUMPRODUCT((Model_rxn!A$2:A$1901=Normalized_Fluxes!A563)*(Model_rxn!V$2:V$1901))</f>
        <v>1</v>
      </c>
      <c r="AC563" s="1">
        <f>SUMPRODUCT((Model_rxn!A$2:A$1901=Normalized_Fluxes!A563)*(Model_rxn!Z$2:Z$1901))</f>
        <v>1</v>
      </c>
      <c r="AD563" s="1">
        <f>SUMPRODUCT((Model_rxn!A$2:A$1901=Normalized_Fluxes!A563)*(Model_rxn!AA$2:AA$1901))</f>
        <v>0</v>
      </c>
      <c r="AE563" s="1"/>
      <c r="AF563" s="75"/>
      <c r="AG563" s="1" t="s">
        <v>605</v>
      </c>
      <c r="AH563" s="1">
        <v>12.119173634661101</v>
      </c>
      <c r="AI563" s="1">
        <v>7.9257218744975901</v>
      </c>
      <c r="AJ563" s="1">
        <v>9.8185362739119899</v>
      </c>
      <c r="AK563" s="1">
        <v>46.457080633570001</v>
      </c>
      <c r="AL563" s="1">
        <v>47.604080357110902</v>
      </c>
      <c r="AM563" s="1">
        <v>43.8137476678477</v>
      </c>
      <c r="AN563" s="1"/>
      <c r="AO563">
        <f t="shared" si="99"/>
        <v>24.884928323069563</v>
      </c>
      <c r="AP563">
        <f t="shared" si="100"/>
        <v>24.124735836559562</v>
      </c>
      <c r="AQ563">
        <f t="shared" si="101"/>
        <v>25.458731971747465</v>
      </c>
      <c r="AR563">
        <f t="shared" si="102"/>
        <v>25.013415382255531</v>
      </c>
      <c r="AS563">
        <f t="shared" si="103"/>
        <v>27.059608283784002</v>
      </c>
      <c r="AT563">
        <f t="shared" si="104"/>
        <v>23.318894863461235</v>
      </c>
      <c r="AV563">
        <f t="shared" si="105"/>
        <v>24.822798710458866</v>
      </c>
      <c r="AW563">
        <f t="shared" si="106"/>
        <v>0.66916476950481474</v>
      </c>
      <c r="AX563">
        <f t="shared" si="107"/>
        <v>25.130639509833589</v>
      </c>
      <c r="AY563">
        <f t="shared" si="108"/>
        <v>1.8731098059939093</v>
      </c>
      <c r="AZ563" t="s">
        <v>1188</v>
      </c>
      <c r="BA563" t="s">
        <v>4502</v>
      </c>
      <c r="BB563">
        <f>SUMPRODUCT((Model_rxn!A$2:A$1901=AG563)*(Model_rxn!V$2:V$1901))</f>
        <v>1</v>
      </c>
      <c r="BC563">
        <v>0</v>
      </c>
      <c r="BD563">
        <v>0</v>
      </c>
    </row>
    <row r="564" spans="1:57">
      <c r="A564" s="1" t="s">
        <v>572</v>
      </c>
      <c r="B564" s="1">
        <v>0</v>
      </c>
      <c r="C564" s="1">
        <v>0</v>
      </c>
      <c r="D564" s="1">
        <v>0</v>
      </c>
      <c r="E564" s="1">
        <v>0</v>
      </c>
      <c r="F564" s="1">
        <v>0</v>
      </c>
      <c r="G564" s="1">
        <v>0</v>
      </c>
      <c r="H564" s="1"/>
      <c r="I564" s="1">
        <v>0</v>
      </c>
      <c r="J564" s="1">
        <v>0</v>
      </c>
      <c r="K564" s="1">
        <v>0</v>
      </c>
      <c r="L564" s="1">
        <v>0</v>
      </c>
      <c r="M564" s="1">
        <v>0</v>
      </c>
      <c r="N564" s="1">
        <v>0</v>
      </c>
      <c r="O564" s="1"/>
      <c r="P564" s="1">
        <v>0</v>
      </c>
      <c r="Q564" s="1">
        <v>0</v>
      </c>
      <c r="R564" s="1">
        <v>0</v>
      </c>
      <c r="S564" s="1">
        <v>0</v>
      </c>
      <c r="T564" s="1" t="str">
        <f t="shared" si="97"/>
        <v>NA</v>
      </c>
      <c r="U564" s="1" t="str">
        <f t="shared" si="98"/>
        <v>NA</v>
      </c>
      <c r="V564" s="1" t="s">
        <v>1243</v>
      </c>
      <c r="W564" s="1" t="s">
        <v>4711</v>
      </c>
      <c r="X564" s="1">
        <f>SUMPRODUCT((Model_rxn!A$2:A$1901=Normalized_Fluxes!A564)*(Model_rxn!T$2:T$1901))</f>
        <v>0</v>
      </c>
      <c r="Y564" s="1">
        <f>SUMPRODUCT((Model_rxn!A$2:A$1901=Normalized_Fluxes!A564)*(Model_rxn!D$2:D$1901))</f>
        <v>1</v>
      </c>
      <c r="Z564" s="1">
        <f>SUMPRODUCT((Model_rxn!A$2:A$1901=Normalized_Fluxes!A564)*(Model_rxn!U$2:U$1901))</f>
        <v>0</v>
      </c>
      <c r="AA564" s="1">
        <f>SUMPRODUCT((Model_rxn!A$2:A$1901=Normalized_Fluxes!A564)*(Model_rxn!S$2:S$1901))</f>
        <v>0</v>
      </c>
      <c r="AB564" s="1">
        <f>SUMPRODUCT((Model_rxn!A$2:A$1901=Normalized_Fluxes!A564)*(Model_rxn!V$2:V$1901))</f>
        <v>1</v>
      </c>
      <c r="AC564" s="1">
        <f>SUMPRODUCT((Model_rxn!A$2:A$1901=Normalized_Fluxes!A564)*(Model_rxn!Z$2:Z$1901))</f>
        <v>0</v>
      </c>
      <c r="AD564" s="1">
        <f>SUMPRODUCT((Model_rxn!A$2:A$1901=Normalized_Fluxes!A564)*(Model_rxn!AA$2:AA$1901))</f>
        <v>0</v>
      </c>
      <c r="AE564" s="1"/>
      <c r="AF564" s="75"/>
      <c r="AG564" s="1" t="s">
        <v>606</v>
      </c>
      <c r="AH564" s="1">
        <v>0</v>
      </c>
      <c r="AI564" s="1">
        <v>0</v>
      </c>
      <c r="AJ564" s="1">
        <v>0</v>
      </c>
      <c r="AK564" s="1">
        <v>0</v>
      </c>
      <c r="AL564" s="1">
        <v>0</v>
      </c>
      <c r="AM564" s="1">
        <v>0</v>
      </c>
      <c r="AN564" s="1"/>
      <c r="AO564">
        <f t="shared" si="99"/>
        <v>0</v>
      </c>
      <c r="AP564">
        <f t="shared" si="100"/>
        <v>0</v>
      </c>
      <c r="AQ564">
        <f t="shared" si="101"/>
        <v>0</v>
      </c>
      <c r="AR564">
        <f t="shared" si="102"/>
        <v>0</v>
      </c>
      <c r="AS564">
        <f t="shared" si="103"/>
        <v>0</v>
      </c>
      <c r="AT564">
        <f t="shared" si="104"/>
        <v>0</v>
      </c>
      <c r="AV564">
        <f t="shared" si="105"/>
        <v>0</v>
      </c>
      <c r="AW564">
        <f t="shared" si="106"/>
        <v>0</v>
      </c>
      <c r="AX564">
        <f t="shared" si="107"/>
        <v>0</v>
      </c>
      <c r="AY564">
        <f t="shared" si="108"/>
        <v>0</v>
      </c>
      <c r="AZ564" t="s">
        <v>1137</v>
      </c>
      <c r="BA564" t="s">
        <v>3413</v>
      </c>
      <c r="BB564">
        <f>SUMPRODUCT((Model_rxn!A$2:A$1901=AG564)*(Model_rxn!V$2:V$1901))</f>
        <v>1</v>
      </c>
      <c r="BC564">
        <v>0</v>
      </c>
      <c r="BD564">
        <v>0</v>
      </c>
    </row>
    <row r="565" spans="1:57">
      <c r="A565" s="1" t="s">
        <v>573</v>
      </c>
      <c r="B565" s="1">
        <v>5.4277029958029702E-2</v>
      </c>
      <c r="C565" s="1">
        <v>1.8522438611346299E-2</v>
      </c>
      <c r="D565" s="1">
        <v>1.5258522974975999E-2</v>
      </c>
      <c r="E565" s="1">
        <v>3.6216887417218499E-2</v>
      </c>
      <c r="F565" s="1">
        <v>9.7488773126416198E-2</v>
      </c>
      <c r="G565" s="1">
        <v>3.7265758091993097E-2</v>
      </c>
      <c r="H565" s="1"/>
      <c r="I565" s="1">
        <v>3.3215596009873893E-2</v>
      </c>
      <c r="J565" s="1">
        <v>1.7772260113980368E-2</v>
      </c>
      <c r="K565" s="1">
        <v>1.8727159839503196E-2</v>
      </c>
      <c r="L565" s="1">
        <v>1.2658796836674971E-2</v>
      </c>
      <c r="M565" s="1">
        <v>6.0754264495448525E-2</v>
      </c>
      <c r="N565" s="1">
        <v>1.1517168613256749E-2</v>
      </c>
      <c r="O565" s="1"/>
      <c r="P565" s="1">
        <v>2.3238338654452486E-2</v>
      </c>
      <c r="Q565" s="1">
        <v>8.6537394589670785E-3</v>
      </c>
      <c r="R565" s="1">
        <v>2.8310076648460081E-2</v>
      </c>
      <c r="S565" s="1">
        <v>2.8103288464842165E-2</v>
      </c>
      <c r="T565" s="1">
        <f t="shared" si="97"/>
        <v>0.82085043226884125</v>
      </c>
      <c r="U565" s="1">
        <f t="shared" si="98"/>
        <v>0.78929359028659296</v>
      </c>
      <c r="V565" s="1" t="s">
        <v>1243</v>
      </c>
      <c r="W565" s="1" t="s">
        <v>4711</v>
      </c>
      <c r="X565" s="1">
        <f>SUMPRODUCT((Model_rxn!A$2:A$1901=Normalized_Fluxes!A565)*(Model_rxn!T$2:T$1901))</f>
        <v>0</v>
      </c>
      <c r="Y565" s="1">
        <f>SUMPRODUCT((Model_rxn!A$2:A$1901=Normalized_Fluxes!A565)*(Model_rxn!D$2:D$1901))</f>
        <v>0</v>
      </c>
      <c r="Z565" s="1">
        <f>SUMPRODUCT((Model_rxn!A$2:A$1901=Normalized_Fluxes!A565)*(Model_rxn!U$2:U$1901))</f>
        <v>0</v>
      </c>
      <c r="AA565" s="1">
        <f>SUMPRODUCT((Model_rxn!A$2:A$1901=Normalized_Fluxes!A565)*(Model_rxn!S$2:S$1901))</f>
        <v>0</v>
      </c>
      <c r="AB565" s="1">
        <f>SUMPRODUCT((Model_rxn!A$2:A$1901=Normalized_Fluxes!A565)*(Model_rxn!V$2:V$1901))</f>
        <v>1</v>
      </c>
      <c r="AC565" s="1">
        <f>SUMPRODUCT((Model_rxn!A$2:A$1901=Normalized_Fluxes!A565)*(Model_rxn!Z$2:Z$1901))</f>
        <v>0</v>
      </c>
      <c r="AD565" s="1">
        <f>SUMPRODUCT((Model_rxn!A$2:A$1901=Normalized_Fluxes!A565)*(Model_rxn!AA$2:AA$1901))</f>
        <v>0</v>
      </c>
      <c r="AE565" s="1"/>
      <c r="AF565" s="75"/>
      <c r="AG565" s="1" t="s">
        <v>607</v>
      </c>
      <c r="AH565" s="1">
        <v>1.6900773679861699E-2</v>
      </c>
      <c r="AI565" s="1">
        <v>1.05591045879309E-2</v>
      </c>
      <c r="AJ565" s="1">
        <v>1.7013554131458001E-2</v>
      </c>
      <c r="AK565" s="1">
        <v>6.5073355418835702E-2</v>
      </c>
      <c r="AL565" s="1">
        <v>6.5601145038167899E-2</v>
      </c>
      <c r="AM565" s="1">
        <v>6.8212824010913997E-2</v>
      </c>
      <c r="AN565" s="2"/>
      <c r="AO565">
        <f t="shared" si="99"/>
        <v>3.4703235905864625E-2</v>
      </c>
      <c r="AP565">
        <f t="shared" si="100"/>
        <v>3.214036688242794E-2</v>
      </c>
      <c r="AQ565">
        <f t="shared" si="101"/>
        <v>4.4114876437384591E-2</v>
      </c>
      <c r="AR565">
        <f t="shared" si="102"/>
        <v>3.5036787658850467E-2</v>
      </c>
      <c r="AS565">
        <f t="shared" si="103"/>
        <v>3.7289687656687609E-2</v>
      </c>
      <c r="AT565">
        <f t="shared" si="104"/>
        <v>3.6304761772697418E-2</v>
      </c>
      <c r="AV565">
        <f t="shared" si="105"/>
        <v>3.6986159741892392E-2</v>
      </c>
      <c r="AW565">
        <f t="shared" si="106"/>
        <v>6.3052379575448377E-3</v>
      </c>
      <c r="AX565">
        <f t="shared" si="107"/>
        <v>3.6210412362745165E-2</v>
      </c>
      <c r="AY565">
        <f t="shared" si="108"/>
        <v>1.1294095618651378E-3</v>
      </c>
      <c r="AZ565" t="s">
        <v>1188</v>
      </c>
      <c r="BA565" t="s">
        <v>1350</v>
      </c>
      <c r="BB565">
        <f>SUMPRODUCT((Model_rxn!A$2:A$1901=AG565)*(Model_rxn!V$2:V$1901))</f>
        <v>1</v>
      </c>
      <c r="BC565">
        <v>0</v>
      </c>
      <c r="BD565">
        <v>0</v>
      </c>
    </row>
    <row r="566" spans="1:57">
      <c r="A566" s="1" t="s">
        <v>574</v>
      </c>
      <c r="B566" s="1">
        <v>8.3436261352443002E-5</v>
      </c>
      <c r="C566" s="1">
        <v>5.3215275346514501E-5</v>
      </c>
      <c r="D566" s="1">
        <v>4.1602687742261699E-5</v>
      </c>
      <c r="E566" s="1">
        <v>1.46082941007915E-4</v>
      </c>
      <c r="F566" s="1">
        <v>8.1932960544814601E-5</v>
      </c>
      <c r="G566" s="1">
        <v>1.6521331518815901E-4</v>
      </c>
      <c r="H566" s="1"/>
      <c r="I566" s="1">
        <v>5.1060000000000077E-5</v>
      </c>
      <c r="J566" s="1">
        <v>5.1060000000000023E-5</v>
      </c>
      <c r="K566" s="1">
        <v>5.1060000000000043E-5</v>
      </c>
      <c r="L566" s="1">
        <v>5.1059999999999833E-5</v>
      </c>
      <c r="M566" s="1">
        <v>5.106000000000003E-5</v>
      </c>
      <c r="N566" s="1">
        <v>5.1059999999999779E-5</v>
      </c>
      <c r="O566" s="1"/>
      <c r="P566" s="1">
        <v>5.106000000000005E-5</v>
      </c>
      <c r="Q566" s="1">
        <v>2.7525312773943688E-20</v>
      </c>
      <c r="R566" s="1">
        <v>5.105999999999988E-5</v>
      </c>
      <c r="S566" s="1">
        <v>1.3191977305142446E-19</v>
      </c>
      <c r="T566" s="1">
        <f t="shared" si="97"/>
        <v>1.0000000000000033</v>
      </c>
      <c r="U566" s="1">
        <f t="shared" si="98"/>
        <v>0.15112105355356562</v>
      </c>
      <c r="V566" s="1" t="s">
        <v>1137</v>
      </c>
      <c r="W566" s="1" t="s">
        <v>3413</v>
      </c>
      <c r="X566" s="1">
        <f>SUMPRODUCT((Model_rxn!A$2:A$1901=Normalized_Fluxes!A566)*(Model_rxn!T$2:T$1901))</f>
        <v>0</v>
      </c>
      <c r="Y566" s="1">
        <f>SUMPRODUCT((Model_rxn!A$2:A$1901=Normalized_Fluxes!A566)*(Model_rxn!D$2:D$1901))</f>
        <v>0</v>
      </c>
      <c r="Z566" s="1">
        <f>SUMPRODUCT((Model_rxn!A$2:A$1901=Normalized_Fluxes!A566)*(Model_rxn!U$2:U$1901))</f>
        <v>0</v>
      </c>
      <c r="AA566" s="1">
        <f>SUMPRODUCT((Model_rxn!A$2:A$1901=Normalized_Fluxes!A566)*(Model_rxn!S$2:S$1901))</f>
        <v>0</v>
      </c>
      <c r="AB566" s="1">
        <f>SUMPRODUCT((Model_rxn!A$2:A$1901=Normalized_Fluxes!A566)*(Model_rxn!V$2:V$1901))</f>
        <v>1</v>
      </c>
      <c r="AC566" s="1">
        <f>SUMPRODUCT((Model_rxn!A$2:A$1901=Normalized_Fluxes!A566)*(Model_rxn!Z$2:Z$1901))</f>
        <v>0</v>
      </c>
      <c r="AD566" s="1">
        <f>SUMPRODUCT((Model_rxn!A$2:A$1901=Normalized_Fluxes!A566)*(Model_rxn!AA$2:AA$1901))</f>
        <v>0</v>
      </c>
      <c r="AE566" s="1"/>
      <c r="AF566" s="75"/>
      <c r="AG566" s="1" t="s">
        <v>608</v>
      </c>
      <c r="AH566" s="1">
        <v>2.1272505720836599E-5</v>
      </c>
      <c r="AI566" s="1">
        <v>1.43502309754337E-5</v>
      </c>
      <c r="AJ566" s="1">
        <v>1.6845895813406898E-5</v>
      </c>
      <c r="AK566" s="1">
        <v>0</v>
      </c>
      <c r="AL566" s="1">
        <v>7.6843228313153102E-5</v>
      </c>
      <c r="AM566" s="1">
        <v>8.2070090830094794E-5</v>
      </c>
      <c r="AN566" s="1"/>
      <c r="AO566">
        <f t="shared" si="99"/>
        <v>4.3679940239581281E-5</v>
      </c>
      <c r="AP566">
        <f t="shared" si="100"/>
        <v>4.3679999999734752E-5</v>
      </c>
      <c r="AQ566">
        <f t="shared" si="101"/>
        <v>4.3680150928100877E-5</v>
      </c>
      <c r="AR566">
        <f t="shared" si="102"/>
        <v>0</v>
      </c>
      <c r="AS566">
        <f t="shared" si="103"/>
        <v>4.3680029985175389E-5</v>
      </c>
      <c r="AT566">
        <f t="shared" si="104"/>
        <v>4.3679984511028406E-5</v>
      </c>
      <c r="AV566">
        <f t="shared" si="105"/>
        <v>4.3680030389138968E-5</v>
      </c>
      <c r="AW566">
        <f t="shared" si="106"/>
        <v>1.0858199661504101E-10</v>
      </c>
      <c r="AX566">
        <f t="shared" si="107"/>
        <v>2.9120004832067935E-5</v>
      </c>
      <c r="AY566">
        <f t="shared" si="108"/>
        <v>2.5218663942906684E-5</v>
      </c>
      <c r="AZ566" t="s">
        <v>7304</v>
      </c>
      <c r="BA566" t="s">
        <v>7332</v>
      </c>
      <c r="BB566">
        <f>SUMPRODUCT((Model_rxn!A$2:A$1901=AG566)*(Model_rxn!V$2:V$1901))</f>
        <v>1</v>
      </c>
      <c r="BC566">
        <v>0</v>
      </c>
      <c r="BD566">
        <v>0</v>
      </c>
    </row>
    <row r="567" spans="1:57">
      <c r="A567" s="1" t="s">
        <v>575</v>
      </c>
      <c r="B567" s="1">
        <v>99999</v>
      </c>
      <c r="C567" s="1">
        <v>99999</v>
      </c>
      <c r="D567" s="1">
        <v>99999</v>
      </c>
      <c r="E567" s="1">
        <v>99999</v>
      </c>
      <c r="F567" s="1">
        <v>99999</v>
      </c>
      <c r="G567" s="1">
        <v>99999</v>
      </c>
      <c r="H567" s="1"/>
      <c r="I567" s="1">
        <v>61195.802127710107</v>
      </c>
      <c r="J567" s="1">
        <v>95948.933962143477</v>
      </c>
      <c r="K567" s="1">
        <v>122731.22764645742</v>
      </c>
      <c r="L567" s="1">
        <v>34952.396938143072</v>
      </c>
      <c r="M567" s="1">
        <v>62318.618856781322</v>
      </c>
      <c r="N567" s="1">
        <v>30905.19026378042</v>
      </c>
      <c r="O567" s="1"/>
      <c r="P567" s="1">
        <v>93291.987912103665</v>
      </c>
      <c r="Q567" s="1">
        <v>30853.63301424875</v>
      </c>
      <c r="R567" s="1">
        <v>42725.402019568275</v>
      </c>
      <c r="S567" s="1">
        <v>17088.463359494548</v>
      </c>
      <c r="T567" s="1">
        <f t="shared" si="97"/>
        <v>2.1835251045590125</v>
      </c>
      <c r="U567" s="1">
        <f t="shared" si="98"/>
        <v>8.5720264910604457E-2</v>
      </c>
      <c r="V567" s="1" t="s">
        <v>1137</v>
      </c>
      <c r="W567" s="1" t="s">
        <v>5514</v>
      </c>
      <c r="X567" s="1">
        <f>SUMPRODUCT((Model_rxn!A$2:A$1901=Normalized_Fluxes!A567)*(Model_rxn!T$2:T$1901))</f>
        <v>0</v>
      </c>
      <c r="Y567" s="1">
        <f>SUMPRODUCT((Model_rxn!A$2:A$1901=Normalized_Fluxes!A567)*(Model_rxn!D$2:D$1901))</f>
        <v>1</v>
      </c>
      <c r="Z567" s="1">
        <f>SUMPRODUCT((Model_rxn!A$2:A$1901=Normalized_Fluxes!A567)*(Model_rxn!U$2:U$1901))</f>
        <v>0</v>
      </c>
      <c r="AA567" s="1">
        <f>SUMPRODUCT((Model_rxn!A$2:A$1901=Normalized_Fluxes!A567)*(Model_rxn!S$2:S$1901))</f>
        <v>0</v>
      </c>
      <c r="AB567" s="1">
        <f>SUMPRODUCT((Model_rxn!A$2:A$1901=Normalized_Fluxes!A567)*(Model_rxn!V$2:V$1901))</f>
        <v>0</v>
      </c>
      <c r="AC567" s="1">
        <f>SUMPRODUCT((Model_rxn!A$2:A$1901=Normalized_Fluxes!A567)*(Model_rxn!Z$2:Z$1901))</f>
        <v>0</v>
      </c>
      <c r="AD567" s="1">
        <f>SUMPRODUCT((Model_rxn!A$2:A$1901=Normalized_Fluxes!A567)*(Model_rxn!AA$2:AA$1901))</f>
        <v>0</v>
      </c>
      <c r="AE567" s="1">
        <v>1</v>
      </c>
      <c r="AF567" s="75"/>
      <c r="AG567" s="1" t="s">
        <v>609</v>
      </c>
      <c r="AH567" s="1">
        <v>0</v>
      </c>
      <c r="AI567" s="1">
        <v>0</v>
      </c>
      <c r="AJ567" s="1">
        <v>0</v>
      </c>
      <c r="AK567" s="1">
        <v>0</v>
      </c>
      <c r="AL567" s="1">
        <v>0</v>
      </c>
      <c r="AM567" s="1">
        <v>0</v>
      </c>
      <c r="AN567" s="2"/>
      <c r="AO567">
        <f t="shared" si="99"/>
        <v>0</v>
      </c>
      <c r="AP567">
        <f t="shared" si="100"/>
        <v>0</v>
      </c>
      <c r="AQ567">
        <f t="shared" si="101"/>
        <v>0</v>
      </c>
      <c r="AR567">
        <f t="shared" si="102"/>
        <v>0</v>
      </c>
      <c r="AS567">
        <f t="shared" si="103"/>
        <v>0</v>
      </c>
      <c r="AT567">
        <f t="shared" si="104"/>
        <v>0</v>
      </c>
      <c r="AV567">
        <f t="shared" si="105"/>
        <v>0</v>
      </c>
      <c r="AW567">
        <f t="shared" si="106"/>
        <v>0</v>
      </c>
      <c r="AX567">
        <f t="shared" si="107"/>
        <v>0</v>
      </c>
      <c r="AY567">
        <f t="shared" si="108"/>
        <v>0</v>
      </c>
      <c r="AZ567" t="s">
        <v>1137</v>
      </c>
      <c r="BA567" t="s">
        <v>5514</v>
      </c>
      <c r="BB567">
        <f>SUMPRODUCT((Model_rxn!A$2:A$1901=AG567)*(Model_rxn!V$2:V$1901))</f>
        <v>0</v>
      </c>
      <c r="BC567">
        <v>0</v>
      </c>
      <c r="BD567">
        <v>0</v>
      </c>
      <c r="BE567">
        <v>1</v>
      </c>
    </row>
    <row r="568" spans="1:57">
      <c r="A568" s="1" t="s">
        <v>576</v>
      </c>
      <c r="B568" s="1">
        <v>0.30060790273556198</v>
      </c>
      <c r="C568" s="1">
        <v>0.26400825571549502</v>
      </c>
      <c r="D568" s="1">
        <v>0.22305126863719499</v>
      </c>
      <c r="E568" s="1">
        <v>0.21705298013245</v>
      </c>
      <c r="F568" s="1">
        <v>0.202815594059406</v>
      </c>
      <c r="G568" s="1">
        <v>0.26815374787052798</v>
      </c>
      <c r="H568" s="1"/>
      <c r="I568" s="1">
        <v>0.18396125695088328</v>
      </c>
      <c r="J568" s="1">
        <v>0.2533156400874681</v>
      </c>
      <c r="K568" s="1">
        <v>0.27375629784240552</v>
      </c>
      <c r="L568" s="1">
        <v>7.5865977841741178E-2</v>
      </c>
      <c r="M568" s="1">
        <v>0.1263931409754078</v>
      </c>
      <c r="N568" s="1">
        <v>8.2874254721391927E-2</v>
      </c>
      <c r="O568" s="1"/>
      <c r="P568" s="1">
        <v>0.23701106496025229</v>
      </c>
      <c r="Q568" s="1">
        <v>4.7065557680078564E-2</v>
      </c>
      <c r="R568" s="1">
        <v>9.5044457846180305E-2</v>
      </c>
      <c r="S568" s="1">
        <v>2.7373964576911318E-2</v>
      </c>
      <c r="T568" s="1">
        <f t="shared" si="97"/>
        <v>2.4936863267065013</v>
      </c>
      <c r="U568" s="1">
        <f t="shared" si="98"/>
        <v>1.7482711606246974E-2</v>
      </c>
      <c r="V568" s="1" t="s">
        <v>1552</v>
      </c>
      <c r="W568" s="1" t="s">
        <v>2318</v>
      </c>
      <c r="X568" s="1">
        <f>SUMPRODUCT((Model_rxn!A$2:A$1901=Normalized_Fluxes!A568)*(Model_rxn!T$2:T$1901))</f>
        <v>0</v>
      </c>
      <c r="Y568" s="1">
        <f>SUMPRODUCT((Model_rxn!A$2:A$1901=Normalized_Fluxes!A568)*(Model_rxn!D$2:D$1901))</f>
        <v>1</v>
      </c>
      <c r="Z568" s="1">
        <f>SUMPRODUCT((Model_rxn!A$2:A$1901=Normalized_Fluxes!A568)*(Model_rxn!U$2:U$1901))</f>
        <v>1</v>
      </c>
      <c r="AA568" s="1">
        <f>SUMPRODUCT((Model_rxn!A$2:A$1901=Normalized_Fluxes!A568)*(Model_rxn!S$2:S$1901))</f>
        <v>1</v>
      </c>
      <c r="AB568" s="1">
        <f>SUMPRODUCT((Model_rxn!A$2:A$1901=Normalized_Fluxes!A568)*(Model_rxn!V$2:V$1901))</f>
        <v>0</v>
      </c>
      <c r="AC568" s="1">
        <f>SUMPRODUCT((Model_rxn!A$2:A$1901=Normalized_Fluxes!A568)*(Model_rxn!Z$2:Z$1901))</f>
        <v>0</v>
      </c>
      <c r="AD568" s="1">
        <f>SUMPRODUCT((Model_rxn!A$2:A$1901=Normalized_Fluxes!A568)*(Model_rxn!AA$2:AA$1901))</f>
        <v>0</v>
      </c>
      <c r="AE568" s="1"/>
      <c r="AF568" s="75"/>
      <c r="AG568" s="1" t="s">
        <v>610</v>
      </c>
      <c r="AH568" s="1">
        <v>1.2953454279340801E-4</v>
      </c>
      <c r="AI568" s="1">
        <v>8.7382650235667798E-5</v>
      </c>
      <c r="AJ568" s="1">
        <v>1.02579113445244E-4</v>
      </c>
      <c r="AK568" s="1">
        <v>4.9400108400732203E-4</v>
      </c>
      <c r="AL568" s="1">
        <v>4.6792005014140099E-4</v>
      </c>
      <c r="AM568" s="1">
        <v>4.9974840658251196E-4</v>
      </c>
      <c r="AN568" s="1"/>
      <c r="AO568">
        <f t="shared" si="99"/>
        <v>2.6598000077797265E-4</v>
      </c>
      <c r="AP568">
        <f t="shared" si="100"/>
        <v>2.6597998100552774E-4</v>
      </c>
      <c r="AQ568">
        <f t="shared" si="101"/>
        <v>2.6597998746929645E-4</v>
      </c>
      <c r="AR568">
        <f t="shared" si="102"/>
        <v>2.6598000014298585E-4</v>
      </c>
      <c r="AS568">
        <f t="shared" si="103"/>
        <v>2.6597999940279322E-4</v>
      </c>
      <c r="AT568">
        <f t="shared" si="104"/>
        <v>2.6597999878087908E-4</v>
      </c>
      <c r="AV568">
        <f t="shared" si="105"/>
        <v>2.6597998975093226E-4</v>
      </c>
      <c r="AW568">
        <f t="shared" si="106"/>
        <v>1.0081755353775893E-11</v>
      </c>
      <c r="AX568">
        <f t="shared" si="107"/>
        <v>2.6597999944221942E-4</v>
      </c>
      <c r="AY568">
        <f t="shared" si="108"/>
        <v>6.8190874053644124E-13</v>
      </c>
      <c r="AZ568" t="s">
        <v>1500</v>
      </c>
      <c r="BA568" t="s">
        <v>4323</v>
      </c>
      <c r="BB568">
        <f>SUMPRODUCT((Model_rxn!A$2:A$1901=AG568)*(Model_rxn!V$2:V$1901))</f>
        <v>1</v>
      </c>
      <c r="BC568">
        <v>0</v>
      </c>
      <c r="BD568">
        <v>0</v>
      </c>
    </row>
    <row r="569" spans="1:57">
      <c r="A569" s="1" t="s">
        <v>577</v>
      </c>
      <c r="B569" s="1">
        <v>8.3812100367544099E-5</v>
      </c>
      <c r="C569" s="1">
        <v>5.3454983794021298E-5</v>
      </c>
      <c r="D569" s="1">
        <v>4.17900872365962E-5</v>
      </c>
      <c r="E569" s="1">
        <v>1.4674097227371601E-4</v>
      </c>
      <c r="F569" s="1">
        <v>8.2302027934656106E-5</v>
      </c>
      <c r="G569" s="1">
        <v>1.65957519310629E-4</v>
      </c>
      <c r="H569" s="1"/>
      <c r="I569" s="1">
        <v>5.129000000000008E-5</v>
      </c>
      <c r="J569" s="1">
        <v>5.1289999999999999E-5</v>
      </c>
      <c r="K569" s="1">
        <v>5.1290000000000032E-5</v>
      </c>
      <c r="L569" s="1">
        <v>5.1289999999999694E-5</v>
      </c>
      <c r="M569" s="1">
        <v>5.1290000000000032E-5</v>
      </c>
      <c r="N569" s="1">
        <v>5.1290000000000026E-5</v>
      </c>
      <c r="O569" s="1"/>
      <c r="P569" s="1">
        <v>5.1290000000000039E-5</v>
      </c>
      <c r="Q569" s="1">
        <v>4.093895217129207E-20</v>
      </c>
      <c r="R569" s="1">
        <v>5.1289999999999917E-5</v>
      </c>
      <c r="S569" s="1">
        <v>1.9368737744246373E-19</v>
      </c>
      <c r="T569" s="1">
        <f t="shared" si="97"/>
        <v>1.0000000000000024</v>
      </c>
      <c r="U569" s="1">
        <f t="shared" si="98"/>
        <v>0.38975271369208714</v>
      </c>
      <c r="V569" s="1" t="s">
        <v>1500</v>
      </c>
      <c r="W569" s="1" t="s">
        <v>4323</v>
      </c>
      <c r="X569" s="1">
        <f>SUMPRODUCT((Model_rxn!A$2:A$1901=Normalized_Fluxes!A569)*(Model_rxn!T$2:T$1901))</f>
        <v>0</v>
      </c>
      <c r="Y569" s="1">
        <f>SUMPRODUCT((Model_rxn!A$2:A$1901=Normalized_Fluxes!A569)*(Model_rxn!D$2:D$1901))</f>
        <v>1</v>
      </c>
      <c r="Z569" s="1">
        <f>SUMPRODUCT((Model_rxn!A$2:A$1901=Normalized_Fluxes!A569)*(Model_rxn!U$2:U$1901))</f>
        <v>0</v>
      </c>
      <c r="AA569" s="1">
        <f>SUMPRODUCT((Model_rxn!A$2:A$1901=Normalized_Fluxes!A569)*(Model_rxn!S$2:S$1901))</f>
        <v>0</v>
      </c>
      <c r="AB569" s="1">
        <f>SUMPRODUCT((Model_rxn!A$2:A$1901=Normalized_Fluxes!A569)*(Model_rxn!V$2:V$1901))</f>
        <v>1</v>
      </c>
      <c r="AC569" s="1">
        <f>SUMPRODUCT((Model_rxn!A$2:A$1901=Normalized_Fluxes!A569)*(Model_rxn!Z$2:Z$1901))</f>
        <v>1</v>
      </c>
      <c r="AD569" s="1">
        <f>SUMPRODUCT((Model_rxn!A$2:A$1901=Normalized_Fluxes!A569)*(Model_rxn!AA$2:AA$1901))</f>
        <v>0</v>
      </c>
      <c r="AE569" s="1"/>
      <c r="AF569" s="75"/>
      <c r="AG569" s="1" t="s">
        <v>611</v>
      </c>
      <c r="AH569" s="1">
        <v>0</v>
      </c>
      <c r="AI569" s="1">
        <v>0</v>
      </c>
      <c r="AJ569" s="1">
        <v>0</v>
      </c>
      <c r="AK569" s="1">
        <v>0</v>
      </c>
      <c r="AL569" s="1">
        <v>0</v>
      </c>
      <c r="AM569" s="1">
        <v>0</v>
      </c>
      <c r="AN569" s="1"/>
      <c r="AO569">
        <f t="shared" si="99"/>
        <v>0</v>
      </c>
      <c r="AP569">
        <f t="shared" si="100"/>
        <v>0</v>
      </c>
      <c r="AQ569">
        <f t="shared" si="101"/>
        <v>0</v>
      </c>
      <c r="AR569">
        <f t="shared" si="102"/>
        <v>0</v>
      </c>
      <c r="AS569">
        <f t="shared" si="103"/>
        <v>0</v>
      </c>
      <c r="AT569">
        <f t="shared" si="104"/>
        <v>0</v>
      </c>
      <c r="AV569">
        <f t="shared" si="105"/>
        <v>0</v>
      </c>
      <c r="AW569">
        <f t="shared" si="106"/>
        <v>0</v>
      </c>
      <c r="AX569">
        <f t="shared" si="107"/>
        <v>0</v>
      </c>
      <c r="AY569">
        <f t="shared" si="108"/>
        <v>0</v>
      </c>
      <c r="AZ569" t="s">
        <v>1137</v>
      </c>
      <c r="BA569" t="s">
        <v>3875</v>
      </c>
      <c r="BB569">
        <f>SUMPRODUCT((Model_rxn!A$2:A$1901=AG569)*(Model_rxn!V$2:V$1901))</f>
        <v>1</v>
      </c>
      <c r="BC569">
        <v>0</v>
      </c>
      <c r="BD569">
        <v>0</v>
      </c>
    </row>
    <row r="570" spans="1:57">
      <c r="A570" s="1" t="s">
        <v>578</v>
      </c>
      <c r="B570" s="1">
        <v>0.30020876973902599</v>
      </c>
      <c r="C570" s="1">
        <v>0.116919991156924</v>
      </c>
      <c r="D570" s="1">
        <v>0.14888097387541599</v>
      </c>
      <c r="E570" s="1">
        <v>0</v>
      </c>
      <c r="F570" s="1">
        <v>0</v>
      </c>
      <c r="G570" s="1">
        <v>0</v>
      </c>
      <c r="H570" s="1"/>
      <c r="I570" s="1">
        <v>0.1837170018695459</v>
      </c>
      <c r="J570" s="1">
        <v>0.1121846069497705</v>
      </c>
      <c r="K570" s="1">
        <v>0.18272527422204182</v>
      </c>
      <c r="L570" s="1">
        <v>0</v>
      </c>
      <c r="M570" s="1">
        <v>0</v>
      </c>
      <c r="N570" s="1">
        <v>0</v>
      </c>
      <c r="O570" s="1"/>
      <c r="P570" s="1">
        <v>0.15954229434711939</v>
      </c>
      <c r="Q570" s="1">
        <v>4.1015957841436225E-2</v>
      </c>
      <c r="R570" s="1">
        <v>0</v>
      </c>
      <c r="S570" s="1">
        <v>0</v>
      </c>
      <c r="T570" s="1" t="str">
        <f t="shared" si="97"/>
        <v>NA</v>
      </c>
      <c r="U570" s="1" t="str">
        <f t="shared" si="98"/>
        <v>NA</v>
      </c>
      <c r="V570" s="1" t="s">
        <v>1243</v>
      </c>
      <c r="W570" s="1" t="s">
        <v>3846</v>
      </c>
      <c r="X570" s="1">
        <f>SUMPRODUCT((Model_rxn!A$2:A$1901=Normalized_Fluxes!A570)*(Model_rxn!T$2:T$1901))</f>
        <v>0</v>
      </c>
      <c r="Y570" s="1">
        <f>SUMPRODUCT((Model_rxn!A$2:A$1901=Normalized_Fluxes!A570)*(Model_rxn!D$2:D$1901))</f>
        <v>0</v>
      </c>
      <c r="Z570" s="1">
        <f>SUMPRODUCT((Model_rxn!A$2:A$1901=Normalized_Fluxes!A570)*(Model_rxn!U$2:U$1901))</f>
        <v>0</v>
      </c>
      <c r="AA570" s="1">
        <f>SUMPRODUCT((Model_rxn!A$2:A$1901=Normalized_Fluxes!A570)*(Model_rxn!S$2:S$1901))</f>
        <v>0</v>
      </c>
      <c r="AB570" s="1">
        <f>SUMPRODUCT((Model_rxn!A$2:A$1901=Normalized_Fluxes!A570)*(Model_rxn!V$2:V$1901))</f>
        <v>1</v>
      </c>
      <c r="AC570" s="1">
        <f>SUMPRODUCT((Model_rxn!A$2:A$1901=Normalized_Fluxes!A570)*(Model_rxn!Z$2:Z$1901))</f>
        <v>0</v>
      </c>
      <c r="AD570" s="1">
        <f>SUMPRODUCT((Model_rxn!A$2:A$1901=Normalized_Fluxes!A570)*(Model_rxn!AA$2:AA$1901))</f>
        <v>0</v>
      </c>
      <c r="AE570" s="1"/>
      <c r="AF570" s="75"/>
      <c r="AG570" s="1" t="s">
        <v>612</v>
      </c>
      <c r="AH570" s="1">
        <v>0</v>
      </c>
      <c r="AI570" s="1">
        <v>0</v>
      </c>
      <c r="AJ570" s="1">
        <v>0</v>
      </c>
      <c r="AK570" s="1">
        <v>0</v>
      </c>
      <c r="AL570" s="1">
        <v>0</v>
      </c>
      <c r="AM570" s="1">
        <v>0</v>
      </c>
      <c r="AN570" s="1"/>
      <c r="AO570">
        <f t="shared" si="99"/>
        <v>0</v>
      </c>
      <c r="AP570">
        <f t="shared" si="100"/>
        <v>0</v>
      </c>
      <c r="AQ570">
        <f t="shared" si="101"/>
        <v>0</v>
      </c>
      <c r="AR570">
        <f t="shared" si="102"/>
        <v>0</v>
      </c>
      <c r="AS570">
        <f t="shared" si="103"/>
        <v>0</v>
      </c>
      <c r="AT570">
        <f t="shared" si="104"/>
        <v>0</v>
      </c>
      <c r="AV570">
        <f t="shared" si="105"/>
        <v>0</v>
      </c>
      <c r="AW570">
        <f t="shared" si="106"/>
        <v>0</v>
      </c>
      <c r="AX570">
        <f t="shared" si="107"/>
        <v>0</v>
      </c>
      <c r="AY570">
        <f t="shared" si="108"/>
        <v>0</v>
      </c>
      <c r="AZ570" t="s">
        <v>1137</v>
      </c>
      <c r="BA570" t="s">
        <v>3413</v>
      </c>
      <c r="BB570">
        <f>SUMPRODUCT((Model_rxn!A$2:A$1901=AG570)*(Model_rxn!V$2:V$1901))</f>
        <v>1</v>
      </c>
      <c r="BC570">
        <v>0</v>
      </c>
      <c r="BD570">
        <v>0</v>
      </c>
    </row>
    <row r="571" spans="1:57">
      <c r="A571" s="1" t="s">
        <v>579</v>
      </c>
      <c r="B571" s="1">
        <v>0.67273450030188497</v>
      </c>
      <c r="C571" s="1">
        <v>0.46539926639525198</v>
      </c>
      <c r="D571" s="1">
        <v>0.32463864085730099</v>
      </c>
      <c r="E571" s="1">
        <v>0.16584923135815099</v>
      </c>
      <c r="F571" s="1">
        <v>0.45069251762470203</v>
      </c>
      <c r="G571" s="1">
        <v>9.2237822565948493E-2</v>
      </c>
      <c r="H571" s="1"/>
      <c r="I571" s="1">
        <v>0.41168939054348636</v>
      </c>
      <c r="J571" s="1">
        <v>0.44655010027488329</v>
      </c>
      <c r="K571" s="1">
        <v>0.39843697370867653</v>
      </c>
      <c r="L571" s="1">
        <v>5.7968861351773711E-2</v>
      </c>
      <c r="M571" s="1">
        <v>0.28086816095617961</v>
      </c>
      <c r="N571" s="1">
        <v>2.8506559624770823E-2</v>
      </c>
      <c r="O571" s="1"/>
      <c r="P571" s="1">
        <v>0.41889215484234876</v>
      </c>
      <c r="Q571" s="1">
        <v>2.4852124600377376E-2</v>
      </c>
      <c r="R571" s="1">
        <v>0.12244786064424139</v>
      </c>
      <c r="S571" s="1">
        <v>0.13798460228937415</v>
      </c>
      <c r="T571" s="1">
        <f t="shared" si="97"/>
        <v>3.4209838590760948</v>
      </c>
      <c r="U571" s="1">
        <f t="shared" si="98"/>
        <v>6.10139632980767E-2</v>
      </c>
      <c r="V571" s="1" t="s">
        <v>1548</v>
      </c>
      <c r="W571" s="1" t="s">
        <v>7220</v>
      </c>
      <c r="X571" s="1">
        <f>SUMPRODUCT((Model_rxn!A$2:A$1901=Normalized_Fluxes!A571)*(Model_rxn!T$2:T$1901))</f>
        <v>1</v>
      </c>
      <c r="Y571" s="1">
        <f>SUMPRODUCT((Model_rxn!A$2:A$1901=Normalized_Fluxes!A571)*(Model_rxn!D$2:D$1901))</f>
        <v>1</v>
      </c>
      <c r="Z571" s="1">
        <f>SUMPRODUCT((Model_rxn!A$2:A$1901=Normalized_Fluxes!A571)*(Model_rxn!U$2:U$1901))</f>
        <v>0</v>
      </c>
      <c r="AA571" s="1">
        <f>SUMPRODUCT((Model_rxn!A$2:A$1901=Normalized_Fluxes!A571)*(Model_rxn!S$2:S$1901))</f>
        <v>0</v>
      </c>
      <c r="AB571" s="1">
        <f>SUMPRODUCT((Model_rxn!A$2:A$1901=Normalized_Fluxes!A571)*(Model_rxn!V$2:V$1901))</f>
        <v>1</v>
      </c>
      <c r="AC571" s="1">
        <f>SUMPRODUCT((Model_rxn!A$2:A$1901=Normalized_Fluxes!A571)*(Model_rxn!Z$2:Z$1901))</f>
        <v>0</v>
      </c>
      <c r="AD571" s="1">
        <f>SUMPRODUCT((Model_rxn!A$2:A$1901=Normalized_Fluxes!A571)*(Model_rxn!AA$2:AA$1901))</f>
        <v>0</v>
      </c>
      <c r="AE571" s="1"/>
      <c r="AF571" s="75"/>
      <c r="AG571" s="1" t="s">
        <v>613</v>
      </c>
      <c r="AH571" s="1">
        <v>0.22346578532597</v>
      </c>
      <c r="AI571" s="1">
        <v>0.16366612110869</v>
      </c>
      <c r="AJ571" s="1">
        <v>0.29064821641077199</v>
      </c>
      <c r="AK571" s="1">
        <v>0.68622811169188902</v>
      </c>
      <c r="AL571" s="1">
        <v>0.70968511450337202</v>
      </c>
      <c r="AM571" s="1">
        <v>3.53594531817361</v>
      </c>
      <c r="AN571" s="1"/>
      <c r="AO571">
        <f t="shared" si="99"/>
        <v>0.45885389698443069</v>
      </c>
      <c r="AP571">
        <f t="shared" si="100"/>
        <v>0.49817568666473033</v>
      </c>
      <c r="AQ571">
        <f t="shared" si="101"/>
        <v>0.75362913913441276</v>
      </c>
      <c r="AR571">
        <f t="shared" si="102"/>
        <v>0.36947885167641503</v>
      </c>
      <c r="AS571">
        <f t="shared" si="103"/>
        <v>0.40340662101300434</v>
      </c>
      <c r="AT571">
        <f t="shared" si="104"/>
        <v>1.8819284244416903</v>
      </c>
      <c r="AV571">
        <f t="shared" si="105"/>
        <v>0.5702195742611913</v>
      </c>
      <c r="AW571">
        <f t="shared" si="106"/>
        <v>0.16004953030594526</v>
      </c>
      <c r="AX571">
        <f t="shared" si="107"/>
        <v>0.88493796571036987</v>
      </c>
      <c r="AY571">
        <f t="shared" si="108"/>
        <v>0.86358569608580571</v>
      </c>
      <c r="AZ571" t="s">
        <v>1188</v>
      </c>
      <c r="BA571" t="s">
        <v>1760</v>
      </c>
      <c r="BB571">
        <f>SUMPRODUCT((Model_rxn!A$2:A$1901=AG571)*(Model_rxn!V$2:V$1901))</f>
        <v>1</v>
      </c>
      <c r="BC571">
        <v>0</v>
      </c>
      <c r="BD571">
        <v>0</v>
      </c>
    </row>
    <row r="572" spans="1:57">
      <c r="A572" s="1" t="s">
        <v>580</v>
      </c>
      <c r="B572" s="1">
        <v>12.377446415921399</v>
      </c>
      <c r="C572" s="1">
        <v>8.8068277794663992</v>
      </c>
      <c r="D572" s="1">
        <v>6.8398706076113696</v>
      </c>
      <c r="E572" s="1">
        <v>22.3180280682136</v>
      </c>
      <c r="F572" s="1">
        <v>16.0315349240263</v>
      </c>
      <c r="G572" s="1">
        <v>22.535230705630902</v>
      </c>
      <c r="H572" s="1"/>
      <c r="I572" s="1">
        <v>7.5745533626842327</v>
      </c>
      <c r="J572" s="1">
        <v>8.450141871698639</v>
      </c>
      <c r="K572" s="1">
        <v>8.3947411135617767</v>
      </c>
      <c r="L572" s="1">
        <v>7.8007637668058711</v>
      </c>
      <c r="M572" s="1">
        <v>9.9907310535062717</v>
      </c>
      <c r="N572" s="1">
        <v>6.9646255722128201</v>
      </c>
      <c r="O572" s="1"/>
      <c r="P572" s="1">
        <v>8.1398121159815489</v>
      </c>
      <c r="Q572" s="1">
        <v>0.49031153834573621</v>
      </c>
      <c r="R572" s="1">
        <v>8.2520401308416549</v>
      </c>
      <c r="S572" s="1">
        <v>1.5627112220533839</v>
      </c>
      <c r="T572" s="1">
        <f t="shared" si="97"/>
        <v>0.98639996739222602</v>
      </c>
      <c r="U572" s="1">
        <f t="shared" si="98"/>
        <v>0.91476964880800293</v>
      </c>
      <c r="V572" s="1" t="s">
        <v>7304</v>
      </c>
      <c r="W572" s="1" t="s">
        <v>7332</v>
      </c>
      <c r="X572" s="1">
        <f>SUMPRODUCT((Model_rxn!A$2:A$1901=Normalized_Fluxes!A572)*(Model_rxn!T$2:T$1901))</f>
        <v>0</v>
      </c>
      <c r="Y572" s="1">
        <f>SUMPRODUCT((Model_rxn!A$2:A$1901=Normalized_Fluxes!A572)*(Model_rxn!D$2:D$1901))</f>
        <v>1</v>
      </c>
      <c r="Z572" s="1">
        <f>SUMPRODUCT((Model_rxn!A$2:A$1901=Normalized_Fluxes!A572)*(Model_rxn!U$2:U$1901))</f>
        <v>0</v>
      </c>
      <c r="AA572" s="1">
        <f>SUMPRODUCT((Model_rxn!A$2:A$1901=Normalized_Fluxes!A572)*(Model_rxn!S$2:S$1901))</f>
        <v>0</v>
      </c>
      <c r="AB572" s="1">
        <f>SUMPRODUCT((Model_rxn!A$2:A$1901=Normalized_Fluxes!A572)*(Model_rxn!V$2:V$1901))</f>
        <v>1</v>
      </c>
      <c r="AC572" s="1">
        <f>SUMPRODUCT((Model_rxn!A$2:A$1901=Normalized_Fluxes!A572)*(Model_rxn!Z$2:Z$1901))</f>
        <v>0</v>
      </c>
      <c r="AD572" s="1">
        <f>SUMPRODUCT((Model_rxn!A$2:A$1901=Normalized_Fluxes!A572)*(Model_rxn!AA$2:AA$1901))</f>
        <v>0</v>
      </c>
      <c r="AE572" s="1"/>
      <c r="AF572" s="75"/>
      <c r="AG572" s="1" t="s">
        <v>614</v>
      </c>
      <c r="AH572" s="1">
        <v>5.6335912266205898E-3</v>
      </c>
      <c r="AI572" s="1">
        <v>5.2795522939654699E-3</v>
      </c>
      <c r="AJ572" s="1">
        <v>4.2533885328645098E-3</v>
      </c>
      <c r="AK572" s="1">
        <v>2.95787979176526E-2</v>
      </c>
      <c r="AL572" s="1">
        <v>3.57824427480916E-2</v>
      </c>
      <c r="AM572" s="1">
        <v>2.55798090040927E-2</v>
      </c>
      <c r="AN572" s="2"/>
      <c r="AO572">
        <f t="shared" si="99"/>
        <v>1.1567745301954922E-2</v>
      </c>
      <c r="AP572">
        <f t="shared" si="100"/>
        <v>1.6070183441214029E-2</v>
      </c>
      <c r="AQ572">
        <f t="shared" si="101"/>
        <v>1.1028719109346174E-2</v>
      </c>
      <c r="AR572">
        <f t="shared" si="102"/>
        <v>1.592581257220476E-2</v>
      </c>
      <c r="AS572">
        <f t="shared" si="103"/>
        <v>2.0339829630920528E-2</v>
      </c>
      <c r="AT572">
        <f t="shared" si="104"/>
        <v>1.3614285664761507E-2</v>
      </c>
      <c r="AV572">
        <f t="shared" si="105"/>
        <v>1.2888882617505043E-2</v>
      </c>
      <c r="AW572">
        <f t="shared" si="106"/>
        <v>2.7682383400419448E-3</v>
      </c>
      <c r="AX572">
        <f t="shared" si="107"/>
        <v>1.6626642622628932E-2</v>
      </c>
      <c r="AY572">
        <f t="shared" si="108"/>
        <v>3.4171051315210754E-3</v>
      </c>
      <c r="AZ572" t="s">
        <v>1188</v>
      </c>
      <c r="BA572" t="s">
        <v>1350</v>
      </c>
      <c r="BB572">
        <f>SUMPRODUCT((Model_rxn!A$2:A$1901=AG572)*(Model_rxn!V$2:V$1901))</f>
        <v>1</v>
      </c>
      <c r="BC572">
        <v>0</v>
      </c>
      <c r="BD572">
        <v>0</v>
      </c>
    </row>
    <row r="573" spans="1:57">
      <c r="A573" s="1" t="s">
        <v>581</v>
      </c>
      <c r="B573" s="1">
        <v>0.42336083369445898</v>
      </c>
      <c r="C573" s="1">
        <v>0.18257832345261699</v>
      </c>
      <c r="D573" s="1">
        <v>0.13950649577600399</v>
      </c>
      <c r="E573" s="1">
        <v>0.14486754966492299</v>
      </c>
      <c r="F573" s="1">
        <v>8.8401697285007599E-3</v>
      </c>
      <c r="G573" s="1">
        <v>4.2589437813148799E-2</v>
      </c>
      <c r="H573" s="1"/>
      <c r="I573" s="1">
        <v>0.25908164889037388</v>
      </c>
      <c r="J573" s="1">
        <v>0.17518370683580856</v>
      </c>
      <c r="K573" s="1">
        <v>0.17121974710991406</v>
      </c>
      <c r="L573" s="1">
        <v>5.0635187345318897E-2</v>
      </c>
      <c r="M573" s="1">
        <v>5.509126770664655E-3</v>
      </c>
      <c r="N573" s="1">
        <v>1.3162478413212213E-2</v>
      </c>
      <c r="O573" s="1"/>
      <c r="P573" s="1">
        <v>0.20182836761203216</v>
      </c>
      <c r="Q573" s="1">
        <v>4.9622393201354288E-2</v>
      </c>
      <c r="R573" s="1">
        <v>2.3102264176398588E-2</v>
      </c>
      <c r="S573" s="1">
        <v>2.4149323831328548E-2</v>
      </c>
      <c r="T573" s="1">
        <f t="shared" si="97"/>
        <v>8.736302471089445</v>
      </c>
      <c r="U573" s="1">
        <f t="shared" si="98"/>
        <v>1.2287264352541592E-2</v>
      </c>
      <c r="V573" s="1" t="s">
        <v>1188</v>
      </c>
      <c r="W573" s="1" t="s">
        <v>1187</v>
      </c>
      <c r="X573" s="1">
        <f>SUMPRODUCT((Model_rxn!A$2:A$1901=Normalized_Fluxes!A573)*(Model_rxn!T$2:T$1901))</f>
        <v>0</v>
      </c>
      <c r="Y573" s="1">
        <f>SUMPRODUCT((Model_rxn!A$2:A$1901=Normalized_Fluxes!A573)*(Model_rxn!D$2:D$1901))</f>
        <v>1</v>
      </c>
      <c r="Z573" s="1">
        <f>SUMPRODUCT((Model_rxn!A$2:A$1901=Normalized_Fluxes!A573)*(Model_rxn!U$2:U$1901))</f>
        <v>0</v>
      </c>
      <c r="AA573" s="1">
        <f>SUMPRODUCT((Model_rxn!A$2:A$1901=Normalized_Fluxes!A573)*(Model_rxn!S$2:S$1901))</f>
        <v>0</v>
      </c>
      <c r="AB573" s="1">
        <f>SUMPRODUCT((Model_rxn!A$2:A$1901=Normalized_Fluxes!A573)*(Model_rxn!V$2:V$1901))</f>
        <v>1</v>
      </c>
      <c r="AC573" s="1">
        <f>SUMPRODUCT((Model_rxn!A$2:A$1901=Normalized_Fluxes!A573)*(Model_rxn!Z$2:Z$1901))</f>
        <v>0</v>
      </c>
      <c r="AD573" s="1">
        <f>SUMPRODUCT((Model_rxn!A$2:A$1901=Normalized_Fluxes!A573)*(Model_rxn!AA$2:AA$1901))</f>
        <v>0</v>
      </c>
      <c r="AE573" s="1"/>
      <c r="AF573" s="75"/>
      <c r="AG573" s="1" t="s">
        <v>615</v>
      </c>
      <c r="AH573" s="1">
        <v>2.1272505720836599E-5</v>
      </c>
      <c r="AI573" s="1">
        <v>1.43502309754337E-5</v>
      </c>
      <c r="AJ573" s="1">
        <v>1.6845895813406898E-5</v>
      </c>
      <c r="AK573" s="1">
        <v>0</v>
      </c>
      <c r="AL573" s="1">
        <v>7.6843228313153102E-5</v>
      </c>
      <c r="AM573" s="1">
        <v>8.2070090830094794E-5</v>
      </c>
      <c r="AN573" s="1"/>
      <c r="AO573">
        <f t="shared" si="99"/>
        <v>4.3679940239581281E-5</v>
      </c>
      <c r="AP573">
        <f t="shared" si="100"/>
        <v>4.3679999999734752E-5</v>
      </c>
      <c r="AQ573">
        <f t="shared" si="101"/>
        <v>4.3680150928100877E-5</v>
      </c>
      <c r="AR573">
        <f t="shared" si="102"/>
        <v>0</v>
      </c>
      <c r="AS573">
        <f t="shared" si="103"/>
        <v>4.3680029985175389E-5</v>
      </c>
      <c r="AT573">
        <f t="shared" si="104"/>
        <v>4.3679984511028406E-5</v>
      </c>
      <c r="AV573">
        <f t="shared" si="105"/>
        <v>4.3680030389138968E-5</v>
      </c>
      <c r="AW573">
        <f t="shared" si="106"/>
        <v>1.0858199661504101E-10</v>
      </c>
      <c r="AX573">
        <f t="shared" si="107"/>
        <v>2.9120004832067935E-5</v>
      </c>
      <c r="AY573">
        <f t="shared" si="108"/>
        <v>2.5218663942906684E-5</v>
      </c>
      <c r="AZ573" t="s">
        <v>1500</v>
      </c>
      <c r="BA573" t="s">
        <v>1846</v>
      </c>
      <c r="BB573">
        <f>SUMPRODUCT((Model_rxn!A$2:A$1901=AG573)*(Model_rxn!V$2:V$1901))</f>
        <v>1</v>
      </c>
      <c r="BC573">
        <v>0</v>
      </c>
      <c r="BD573">
        <v>0</v>
      </c>
    </row>
    <row r="574" spans="1:57">
      <c r="A574" s="1" t="s">
        <v>582</v>
      </c>
      <c r="B574" s="1">
        <v>1.6531504581507699E-2</v>
      </c>
      <c r="C574" s="1">
        <v>1.05437198872095E-2</v>
      </c>
      <c r="D574" s="1">
        <v>8.2428792011341994E-3</v>
      </c>
      <c r="E574" s="1">
        <v>2.89439000480342E-2</v>
      </c>
      <c r="F574" s="1">
        <v>1.6233650581852999E-2</v>
      </c>
      <c r="G574" s="1">
        <v>3.27342648524791E-2</v>
      </c>
      <c r="H574" s="1"/>
      <c r="I574" s="1">
        <v>1.0116687999312776E-2</v>
      </c>
      <c r="J574" s="1">
        <v>1.0116687998612019E-2</v>
      </c>
      <c r="K574" s="1">
        <v>1.0116688003846543E-2</v>
      </c>
      <c r="L574" s="1">
        <v>1.0116688001048309E-2</v>
      </c>
      <c r="M574" s="1">
        <v>1.0116687999526629E-2</v>
      </c>
      <c r="N574" s="1">
        <v>1.0116688000988477E-2</v>
      </c>
      <c r="O574" s="1"/>
      <c r="P574" s="1">
        <v>1.0116688000590447E-2</v>
      </c>
      <c r="Q574" s="1">
        <v>2.8415475817990764E-12</v>
      </c>
      <c r="R574" s="1">
        <v>1.0116688000521139E-2</v>
      </c>
      <c r="S574" s="1">
        <v>8.6178986098947473E-13</v>
      </c>
      <c r="T574" s="1">
        <f t="shared" si="97"/>
        <v>1.0000000000068507</v>
      </c>
      <c r="U574" s="1">
        <f t="shared" si="98"/>
        <v>0.97091283776307069</v>
      </c>
      <c r="V574" s="1" t="s">
        <v>7304</v>
      </c>
      <c r="W574" s="1" t="s">
        <v>7303</v>
      </c>
      <c r="X574" s="1">
        <f>SUMPRODUCT((Model_rxn!A$2:A$1901=Normalized_Fluxes!A574)*(Model_rxn!T$2:T$1901))</f>
        <v>0</v>
      </c>
      <c r="Y574" s="1">
        <f>SUMPRODUCT((Model_rxn!A$2:A$1901=Normalized_Fluxes!A574)*(Model_rxn!D$2:D$1901))</f>
        <v>1</v>
      </c>
      <c r="Z574" s="1">
        <f>SUMPRODUCT((Model_rxn!A$2:A$1901=Normalized_Fluxes!A574)*(Model_rxn!U$2:U$1901))</f>
        <v>0</v>
      </c>
      <c r="AA574" s="1">
        <f>SUMPRODUCT((Model_rxn!A$2:A$1901=Normalized_Fluxes!A574)*(Model_rxn!S$2:S$1901))</f>
        <v>0</v>
      </c>
      <c r="AB574" s="1">
        <f>SUMPRODUCT((Model_rxn!A$2:A$1901=Normalized_Fluxes!A574)*(Model_rxn!V$2:V$1901))</f>
        <v>1</v>
      </c>
      <c r="AC574" s="1">
        <f>SUMPRODUCT((Model_rxn!A$2:A$1901=Normalized_Fluxes!A574)*(Model_rxn!Z$2:Z$1901))</f>
        <v>0</v>
      </c>
      <c r="AD574" s="1">
        <f>SUMPRODUCT((Model_rxn!A$2:A$1901=Normalized_Fluxes!A574)*(Model_rxn!AA$2:AA$1901))</f>
        <v>0</v>
      </c>
      <c r="AE574" s="1"/>
      <c r="AF574" s="75"/>
      <c r="AG574" s="1" t="s">
        <v>616</v>
      </c>
      <c r="AH574" s="1">
        <v>0</v>
      </c>
      <c r="AI574" s="1">
        <v>0</v>
      </c>
      <c r="AJ574" s="1">
        <v>0</v>
      </c>
      <c r="AK574" s="1">
        <v>0</v>
      </c>
      <c r="AL574" s="1">
        <v>0</v>
      </c>
      <c r="AM574" s="1">
        <v>0</v>
      </c>
      <c r="AN574" s="1"/>
      <c r="AO574">
        <f t="shared" si="99"/>
        <v>0</v>
      </c>
      <c r="AP574">
        <f t="shared" si="100"/>
        <v>0</v>
      </c>
      <c r="AQ574">
        <f t="shared" si="101"/>
        <v>0</v>
      </c>
      <c r="AR574">
        <f t="shared" si="102"/>
        <v>0</v>
      </c>
      <c r="AS574">
        <f t="shared" si="103"/>
        <v>0</v>
      </c>
      <c r="AT574">
        <f t="shared" si="104"/>
        <v>0</v>
      </c>
      <c r="AV574">
        <f t="shared" si="105"/>
        <v>0</v>
      </c>
      <c r="AW574">
        <f t="shared" si="106"/>
        <v>0</v>
      </c>
      <c r="AX574">
        <f t="shared" si="107"/>
        <v>0</v>
      </c>
      <c r="AY574">
        <f t="shared" si="108"/>
        <v>0</v>
      </c>
      <c r="AZ574" t="s">
        <v>1552</v>
      </c>
      <c r="BA574" t="s">
        <v>2318</v>
      </c>
      <c r="BB574">
        <f>SUMPRODUCT((Model_rxn!A$2:A$1901=AG574)*(Model_rxn!V$2:V$1901))</f>
        <v>0</v>
      </c>
      <c r="BC574">
        <v>0</v>
      </c>
      <c r="BD574">
        <v>1</v>
      </c>
    </row>
    <row r="575" spans="1:57">
      <c r="A575" s="1" t="s">
        <v>583</v>
      </c>
      <c r="B575" s="1">
        <v>4.8026218797208399E-2</v>
      </c>
      <c r="C575" s="1">
        <v>2.5477591464935601E-2</v>
      </c>
      <c r="D575" s="1">
        <v>1.33105445459981E-2</v>
      </c>
      <c r="E575" s="1">
        <v>0</v>
      </c>
      <c r="F575" s="1">
        <v>0</v>
      </c>
      <c r="G575" s="1">
        <v>0</v>
      </c>
      <c r="H575" s="1"/>
      <c r="I575" s="1">
        <v>2.9390323727798047E-2</v>
      </c>
      <c r="J575" s="1">
        <v>2.4445721867054435E-2</v>
      </c>
      <c r="K575" s="1">
        <v>1.6336358091312963E-2</v>
      </c>
      <c r="L575" s="1">
        <v>0</v>
      </c>
      <c r="M575" s="1">
        <v>0</v>
      </c>
      <c r="N575" s="1">
        <v>0</v>
      </c>
      <c r="O575" s="1"/>
      <c r="P575" s="1">
        <v>2.3390801228721819E-2</v>
      </c>
      <c r="Q575" s="1">
        <v>6.5906105843478707E-3</v>
      </c>
      <c r="R575" s="1">
        <v>0</v>
      </c>
      <c r="S575" s="1">
        <v>0</v>
      </c>
      <c r="T575" s="1" t="str">
        <f t="shared" si="97"/>
        <v>NA</v>
      </c>
      <c r="U575" s="1" t="str">
        <f t="shared" si="98"/>
        <v>NA</v>
      </c>
      <c r="V575" s="1" t="s">
        <v>1647</v>
      </c>
      <c r="W575" s="1" t="s">
        <v>1647</v>
      </c>
      <c r="X575" s="1">
        <f>SUMPRODUCT((Model_rxn!A$2:A$1901=Normalized_Fluxes!A575)*(Model_rxn!T$2:T$1901))</f>
        <v>0</v>
      </c>
      <c r="Y575" s="1">
        <f>SUMPRODUCT((Model_rxn!A$2:A$1901=Normalized_Fluxes!A575)*(Model_rxn!D$2:D$1901))</f>
        <v>0</v>
      </c>
      <c r="Z575" s="1">
        <f>SUMPRODUCT((Model_rxn!A$2:A$1901=Normalized_Fluxes!A575)*(Model_rxn!U$2:U$1901))</f>
        <v>1</v>
      </c>
      <c r="AA575" s="1">
        <f>SUMPRODUCT((Model_rxn!A$2:A$1901=Normalized_Fluxes!A575)*(Model_rxn!S$2:S$1901))</f>
        <v>1</v>
      </c>
      <c r="AB575" s="1">
        <f>SUMPRODUCT((Model_rxn!A$2:A$1901=Normalized_Fluxes!A575)*(Model_rxn!V$2:V$1901))</f>
        <v>1</v>
      </c>
      <c r="AC575" s="1">
        <f>SUMPRODUCT((Model_rxn!A$2:A$1901=Normalized_Fluxes!A575)*(Model_rxn!Z$2:Z$1901))</f>
        <v>0</v>
      </c>
      <c r="AD575" s="1">
        <f>SUMPRODUCT((Model_rxn!A$2:A$1901=Normalized_Fluxes!A575)*(Model_rxn!AA$2:AA$1901))</f>
        <v>0</v>
      </c>
      <c r="AE575" s="1"/>
      <c r="AF575" s="75"/>
      <c r="AG575" s="1" t="s">
        <v>617</v>
      </c>
      <c r="AH575" s="1">
        <v>0.18403064673627201</v>
      </c>
      <c r="AI575" s="1">
        <v>0.114964267959294</v>
      </c>
      <c r="AJ575" s="1">
        <v>0.13610843305166401</v>
      </c>
      <c r="AK575" s="1">
        <v>0.59749171793658296</v>
      </c>
      <c r="AL575" s="1">
        <v>0.56059160305343503</v>
      </c>
      <c r="AM575" s="1">
        <v>0.42206684856753002</v>
      </c>
      <c r="AN575" s="1"/>
      <c r="AO575">
        <f t="shared" si="99"/>
        <v>0.37787967986385962</v>
      </c>
      <c r="AP575">
        <f t="shared" si="100"/>
        <v>0.34993438314881903</v>
      </c>
      <c r="AQ575">
        <f t="shared" si="101"/>
        <v>0.35291901149907673</v>
      </c>
      <c r="AR575">
        <f t="shared" si="102"/>
        <v>0.32170141395853635</v>
      </c>
      <c r="AS575">
        <f t="shared" si="103"/>
        <v>0.31865733088442155</v>
      </c>
      <c r="AT575">
        <f t="shared" si="104"/>
        <v>0.22463571346856506</v>
      </c>
      <c r="AV575">
        <f t="shared" si="105"/>
        <v>0.36024435817058514</v>
      </c>
      <c r="AW575">
        <f t="shared" si="106"/>
        <v>1.5345371615449688E-2</v>
      </c>
      <c r="AX575">
        <f t="shared" si="107"/>
        <v>0.28833148610384102</v>
      </c>
      <c r="AY575">
        <f t="shared" si="108"/>
        <v>5.5183151406422035E-2</v>
      </c>
      <c r="AZ575" t="s">
        <v>1243</v>
      </c>
      <c r="BA575" t="s">
        <v>1419</v>
      </c>
      <c r="BB575">
        <f>SUMPRODUCT((Model_rxn!A$2:A$1901=AG575)*(Model_rxn!V$2:V$1901))</f>
        <v>1</v>
      </c>
      <c r="BC575">
        <v>0</v>
      </c>
      <c r="BD575">
        <v>0</v>
      </c>
    </row>
    <row r="576" spans="1:57">
      <c r="A576" s="1" t="s">
        <v>584</v>
      </c>
      <c r="B576" s="1">
        <v>4.21672582992672E-2</v>
      </c>
      <c r="C576" s="1">
        <v>2.6894089268027801E-2</v>
      </c>
      <c r="D576" s="1">
        <v>2.1025286266860701E-2</v>
      </c>
      <c r="E576" s="1">
        <v>7.3827817866590303E-2</v>
      </c>
      <c r="F576" s="1">
        <v>4.1407515803267902E-2</v>
      </c>
      <c r="G576" s="1">
        <v>8.3495981520430404E-2</v>
      </c>
      <c r="H576" s="1"/>
      <c r="I576" s="1">
        <v>2.5804849999999973E-2</v>
      </c>
      <c r="J576" s="1">
        <v>2.5804849999999914E-2</v>
      </c>
      <c r="K576" s="1">
        <v>2.5804850000000157E-2</v>
      </c>
      <c r="L576" s="1">
        <v>2.5804849999999956E-2</v>
      </c>
      <c r="M576" s="1">
        <v>2.5804850000000018E-2</v>
      </c>
      <c r="N576" s="1">
        <v>2.5804849999999959E-2</v>
      </c>
      <c r="O576" s="1"/>
      <c r="P576" s="1">
        <v>2.5804850000000015E-2</v>
      </c>
      <c r="Q576" s="1">
        <v>1.2667045373399496E-16</v>
      </c>
      <c r="R576" s="1">
        <v>2.5804849999999976E-2</v>
      </c>
      <c r="S576" s="1">
        <v>3.5125473244115487E-17</v>
      </c>
      <c r="T576" s="1">
        <f t="shared" si="97"/>
        <v>1.0000000000000016</v>
      </c>
      <c r="U576" s="1">
        <f t="shared" si="98"/>
        <v>0.65904031953394382</v>
      </c>
      <c r="V576" s="1" t="s">
        <v>1243</v>
      </c>
      <c r="W576" s="1" t="s">
        <v>6360</v>
      </c>
      <c r="X576" s="1">
        <f>SUMPRODUCT((Model_rxn!A$2:A$1901=Normalized_Fluxes!A576)*(Model_rxn!T$2:T$1901))</f>
        <v>0</v>
      </c>
      <c r="Y576" s="1">
        <f>SUMPRODUCT((Model_rxn!A$2:A$1901=Normalized_Fluxes!A576)*(Model_rxn!D$2:D$1901))</f>
        <v>0</v>
      </c>
      <c r="Z576" s="1">
        <f>SUMPRODUCT((Model_rxn!A$2:A$1901=Normalized_Fluxes!A576)*(Model_rxn!U$2:U$1901))</f>
        <v>0</v>
      </c>
      <c r="AA576" s="1">
        <f>SUMPRODUCT((Model_rxn!A$2:A$1901=Normalized_Fluxes!A576)*(Model_rxn!S$2:S$1901))</f>
        <v>0</v>
      </c>
      <c r="AB576" s="1">
        <f>SUMPRODUCT((Model_rxn!A$2:A$1901=Normalized_Fluxes!A576)*(Model_rxn!V$2:V$1901))</f>
        <v>1</v>
      </c>
      <c r="AC576" s="1">
        <f>SUMPRODUCT((Model_rxn!A$2:A$1901=Normalized_Fluxes!A576)*(Model_rxn!Z$2:Z$1901))</f>
        <v>0</v>
      </c>
      <c r="AD576" s="1">
        <f>SUMPRODUCT((Model_rxn!A$2:A$1901=Normalized_Fluxes!A576)*(Model_rxn!AA$2:AA$1901))</f>
        <v>0</v>
      </c>
      <c r="AE576" s="1"/>
      <c r="AF576" s="75"/>
      <c r="AG576" s="1" t="s">
        <v>618</v>
      </c>
      <c r="AH576" s="1">
        <v>1.1139109614305099E-2</v>
      </c>
      <c r="AI576" s="1">
        <v>7.51432761899195E-3</v>
      </c>
      <c r="AJ576" s="1">
        <v>8.8211223192047293E-3</v>
      </c>
      <c r="AK576" s="1">
        <v>4.2480809512198903E-2</v>
      </c>
      <c r="AL576" s="1">
        <v>4.0238014087662997E-2</v>
      </c>
      <c r="AM576" s="1">
        <v>4.2975041273166398E-2</v>
      </c>
      <c r="AN576" s="1"/>
      <c r="AO576">
        <f t="shared" si="99"/>
        <v>2.2872511995538292E-2</v>
      </c>
      <c r="AP576">
        <f t="shared" si="100"/>
        <v>2.2872512014438524E-2</v>
      </c>
      <c r="AQ576">
        <f t="shared" si="101"/>
        <v>2.2872512006838625E-2</v>
      </c>
      <c r="AR576">
        <f t="shared" si="102"/>
        <v>2.2872511996271949E-2</v>
      </c>
      <c r="AS576">
        <f t="shared" si="103"/>
        <v>2.2872512002364495E-2</v>
      </c>
      <c r="AT576">
        <f t="shared" si="104"/>
        <v>2.2872511997810187E-2</v>
      </c>
      <c r="AV576">
        <f t="shared" si="105"/>
        <v>2.2872512005605149E-2</v>
      </c>
      <c r="AW576">
        <f t="shared" si="106"/>
        <v>9.5102993148804182E-12</v>
      </c>
      <c r="AX576">
        <f t="shared" si="107"/>
        <v>2.2872511998815542E-2</v>
      </c>
      <c r="AY576">
        <f t="shared" si="108"/>
        <v>3.1682546573310944E-12</v>
      </c>
      <c r="AZ576" t="s">
        <v>1243</v>
      </c>
      <c r="BA576" t="s">
        <v>4013</v>
      </c>
      <c r="BB576">
        <f>SUMPRODUCT((Model_rxn!A$2:A$1901=AG576)*(Model_rxn!V$2:V$1901))</f>
        <v>1</v>
      </c>
      <c r="BC576">
        <v>0</v>
      </c>
      <c r="BD576">
        <v>0</v>
      </c>
    </row>
    <row r="577" spans="1:56">
      <c r="A577" s="1" t="s">
        <v>585</v>
      </c>
      <c r="B577" s="1">
        <v>1.3149105151181599</v>
      </c>
      <c r="C577" s="1">
        <v>1.8370009818053801</v>
      </c>
      <c r="D577" s="1">
        <v>1.2539075026698101</v>
      </c>
      <c r="E577" s="1">
        <v>0.16211368653421601</v>
      </c>
      <c r="F577" s="1">
        <v>0.76594442900386595</v>
      </c>
      <c r="G577" s="1">
        <v>0.174794151050539</v>
      </c>
      <c r="H577" s="1"/>
      <c r="I577" s="1">
        <v>0.80467808376900052</v>
      </c>
      <c r="J577" s="1">
        <v>1.7626004849212209</v>
      </c>
      <c r="K577" s="1">
        <v>1.5389514610923047</v>
      </c>
      <c r="L577" s="1">
        <v>5.6663185840354589E-2</v>
      </c>
      <c r="M577" s="1">
        <v>0.47733076267329594</v>
      </c>
      <c r="N577" s="1">
        <v>5.402100516218044E-2</v>
      </c>
      <c r="O577" s="1"/>
      <c r="P577" s="1">
        <v>1.3687433432608422</v>
      </c>
      <c r="Q577" s="1">
        <v>0.50113065580655136</v>
      </c>
      <c r="R577" s="1">
        <v>0.19600498455861035</v>
      </c>
      <c r="S577" s="1">
        <v>0.24363885230717824</v>
      </c>
      <c r="T577" s="1">
        <f t="shared" si="97"/>
        <v>6.9832068115163368</v>
      </c>
      <c r="U577" s="1">
        <f t="shared" si="98"/>
        <v>3.7757765067308414E-2</v>
      </c>
      <c r="V577" s="1" t="s">
        <v>1188</v>
      </c>
      <c r="W577" s="1" t="s">
        <v>4701</v>
      </c>
      <c r="X577" s="1">
        <f>SUMPRODUCT((Model_rxn!A$2:A$1901=Normalized_Fluxes!A577)*(Model_rxn!T$2:T$1901))</f>
        <v>0</v>
      </c>
      <c r="Y577" s="1">
        <f>SUMPRODUCT((Model_rxn!A$2:A$1901=Normalized_Fluxes!A577)*(Model_rxn!D$2:D$1901))</f>
        <v>0</v>
      </c>
      <c r="Z577" s="1">
        <f>SUMPRODUCT((Model_rxn!A$2:A$1901=Normalized_Fluxes!A577)*(Model_rxn!U$2:U$1901))</f>
        <v>0</v>
      </c>
      <c r="AA577" s="1">
        <f>SUMPRODUCT((Model_rxn!A$2:A$1901=Normalized_Fluxes!A577)*(Model_rxn!S$2:S$1901))</f>
        <v>0</v>
      </c>
      <c r="AB577" s="1">
        <f>SUMPRODUCT((Model_rxn!A$2:A$1901=Normalized_Fluxes!A577)*(Model_rxn!V$2:V$1901))</f>
        <v>1</v>
      </c>
      <c r="AC577" s="1">
        <f>SUMPRODUCT((Model_rxn!A$2:A$1901=Normalized_Fluxes!A577)*(Model_rxn!Z$2:Z$1901))</f>
        <v>1</v>
      </c>
      <c r="AD577" s="1">
        <f>SUMPRODUCT((Model_rxn!A$2:A$1901=Normalized_Fluxes!A577)*(Model_rxn!AA$2:AA$1901))</f>
        <v>0</v>
      </c>
      <c r="AE577" s="1"/>
      <c r="AF577" s="75"/>
      <c r="AG577" s="1" t="s">
        <v>619</v>
      </c>
      <c r="AH577" s="1">
        <v>2.3946891312162798E-3</v>
      </c>
      <c r="AI577" s="1">
        <v>1.6916026648531499E-3</v>
      </c>
      <c r="AJ577" s="1">
        <v>1.9565327350527201E-3</v>
      </c>
      <c r="AK577" s="1">
        <v>8.3857661826545905E-3</v>
      </c>
      <c r="AL577" s="1">
        <v>7.9779099443643992E-3</v>
      </c>
      <c r="AM577" s="1">
        <v>8.4995223577344192E-3</v>
      </c>
      <c r="AN577" s="1"/>
      <c r="AO577">
        <f t="shared" si="99"/>
        <v>4.9171395000000145E-3</v>
      </c>
      <c r="AP577">
        <f t="shared" si="100"/>
        <v>5.1489905999999959E-3</v>
      </c>
      <c r="AQ577">
        <f t="shared" si="101"/>
        <v>5.0731433999999997E-3</v>
      </c>
      <c r="AR577">
        <f t="shared" si="102"/>
        <v>4.51506315E-3</v>
      </c>
      <c r="AS577">
        <f t="shared" si="103"/>
        <v>4.5348868500000028E-3</v>
      </c>
      <c r="AT577">
        <f t="shared" si="104"/>
        <v>4.5236821500000074E-3</v>
      </c>
      <c r="AV577">
        <f t="shared" si="105"/>
        <v>5.0464245000000039E-3</v>
      </c>
      <c r="AW577">
        <f t="shared" si="106"/>
        <v>1.1821234223086729E-4</v>
      </c>
      <c r="AX577">
        <f t="shared" si="107"/>
        <v>4.5245440500000034E-3</v>
      </c>
      <c r="AY577">
        <f t="shared" si="108"/>
        <v>9.9399157003479019E-6</v>
      </c>
      <c r="AZ577" t="s">
        <v>1243</v>
      </c>
      <c r="BA577" t="s">
        <v>1249</v>
      </c>
      <c r="BB577">
        <f>SUMPRODUCT((Model_rxn!A$2:A$1901=AG577)*(Model_rxn!V$2:V$1901))</f>
        <v>1</v>
      </c>
      <c r="BC577">
        <v>0</v>
      </c>
      <c r="BD577">
        <v>0</v>
      </c>
    </row>
    <row r="578" spans="1:56">
      <c r="A578" s="1" t="s">
        <v>586</v>
      </c>
      <c r="B578" s="1">
        <v>0.94606319563172203</v>
      </c>
      <c r="C578" s="1">
        <v>0.46128197660436798</v>
      </c>
      <c r="D578" s="1">
        <v>0.51961249072337501</v>
      </c>
      <c r="E578" s="1">
        <v>1.10903888415487</v>
      </c>
      <c r="F578" s="1">
        <v>0.503997465537395</v>
      </c>
      <c r="G578" s="1">
        <v>0.99176442240423002</v>
      </c>
      <c r="H578" s="1"/>
      <c r="I578" s="1">
        <v>0.57895675076938724</v>
      </c>
      <c r="J578" s="1">
        <v>0.44259956510704629</v>
      </c>
      <c r="K578" s="1">
        <v>0.63773316620079479</v>
      </c>
      <c r="L578" s="1">
        <v>0.38763954938365675</v>
      </c>
      <c r="M578" s="1">
        <v>0.3140874004700917</v>
      </c>
      <c r="N578" s="1">
        <v>0.30650974680997833</v>
      </c>
      <c r="O578" s="1"/>
      <c r="P578" s="1">
        <v>0.55309649402574279</v>
      </c>
      <c r="Q578" s="1">
        <v>0.10010417188154017</v>
      </c>
      <c r="R578" s="1">
        <v>0.33607889888790893</v>
      </c>
      <c r="S578" s="1">
        <v>4.4813287297481755E-2</v>
      </c>
      <c r="T578" s="1">
        <f t="shared" si="97"/>
        <v>1.6457340697554919</v>
      </c>
      <c r="U578" s="1">
        <f t="shared" si="98"/>
        <v>4.697040730849595E-2</v>
      </c>
      <c r="V578" s="1" t="s">
        <v>7304</v>
      </c>
      <c r="W578" s="1" t="s">
        <v>7464</v>
      </c>
      <c r="X578" s="1">
        <f>SUMPRODUCT((Model_rxn!A$2:A$1901=Normalized_Fluxes!A578)*(Model_rxn!T$2:T$1901))</f>
        <v>0</v>
      </c>
      <c r="Y578" s="1">
        <f>SUMPRODUCT((Model_rxn!A$2:A$1901=Normalized_Fluxes!A578)*(Model_rxn!D$2:D$1901))</f>
        <v>1</v>
      </c>
      <c r="Z578" s="1">
        <f>SUMPRODUCT((Model_rxn!A$2:A$1901=Normalized_Fluxes!A578)*(Model_rxn!U$2:U$1901))</f>
        <v>0</v>
      </c>
      <c r="AA578" s="1">
        <f>SUMPRODUCT((Model_rxn!A$2:A$1901=Normalized_Fluxes!A578)*(Model_rxn!S$2:S$1901))</f>
        <v>0</v>
      </c>
      <c r="AB578" s="1">
        <f>SUMPRODUCT((Model_rxn!A$2:A$1901=Normalized_Fluxes!A578)*(Model_rxn!V$2:V$1901))</f>
        <v>1</v>
      </c>
      <c r="AC578" s="1">
        <f>SUMPRODUCT((Model_rxn!A$2:A$1901=Normalized_Fluxes!A578)*(Model_rxn!Z$2:Z$1901))</f>
        <v>0</v>
      </c>
      <c r="AD578" s="1">
        <f>SUMPRODUCT((Model_rxn!A$2:A$1901=Normalized_Fluxes!A578)*(Model_rxn!AA$2:AA$1901))</f>
        <v>0</v>
      </c>
      <c r="AE578" s="1"/>
      <c r="AF578" s="75"/>
      <c r="AG578" s="1" t="s">
        <v>620</v>
      </c>
      <c r="AH578" s="1">
        <v>5.1240513857919701E-4</v>
      </c>
      <c r="AI578" s="1">
        <v>3.4455965214874498E-4</v>
      </c>
      <c r="AJ578" s="1">
        <v>7.1192102041095495E-5</v>
      </c>
      <c r="AK578" s="1">
        <v>0</v>
      </c>
      <c r="AL578" s="1">
        <v>1.1927480911253899E-2</v>
      </c>
      <c r="AM578" s="1">
        <v>8.5266030073398707E-3</v>
      </c>
      <c r="AN578" s="1"/>
      <c r="AO578">
        <f t="shared" si="99"/>
        <v>1.0521480696874608E-3</v>
      </c>
      <c r="AP578">
        <f t="shared" si="100"/>
        <v>1.0487890844078156E-3</v>
      </c>
      <c r="AQ578">
        <f t="shared" si="101"/>
        <v>1.8459580876482406E-4</v>
      </c>
      <c r="AR578">
        <f t="shared" si="102"/>
        <v>0</v>
      </c>
      <c r="AS578">
        <f t="shared" si="103"/>
        <v>6.7799432075916584E-3</v>
      </c>
      <c r="AT578">
        <f t="shared" si="104"/>
        <v>4.5380952247675681E-3</v>
      </c>
      <c r="AV578">
        <f t="shared" si="105"/>
        <v>7.6184432095336688E-4</v>
      </c>
      <c r="AW578">
        <f t="shared" si="106"/>
        <v>4.9991469703684639E-4</v>
      </c>
      <c r="AX578">
        <f t="shared" si="107"/>
        <v>3.7726794774530759E-3</v>
      </c>
      <c r="AY578">
        <f t="shared" si="108"/>
        <v>3.4541718868955859E-3</v>
      </c>
      <c r="AZ578" t="s">
        <v>4035</v>
      </c>
      <c r="BA578" t="s">
        <v>6711</v>
      </c>
      <c r="BB578">
        <f>SUMPRODUCT((Model_rxn!A$2:A$1901=AG578)*(Model_rxn!V$2:V$1901))</f>
        <v>1</v>
      </c>
      <c r="BC578">
        <v>0</v>
      </c>
      <c r="BD578">
        <v>0</v>
      </c>
    </row>
    <row r="579" spans="1:56">
      <c r="A579" s="1" t="s">
        <v>587</v>
      </c>
      <c r="B579" s="1">
        <v>0.108915906788247</v>
      </c>
      <c r="C579" s="1">
        <v>9.5655165114309895E-2</v>
      </c>
      <c r="D579" s="1">
        <v>8.0815677042462203E-2</v>
      </c>
      <c r="E579" s="1">
        <v>7.8642384105960195E-2</v>
      </c>
      <c r="F579" s="1">
        <v>7.3483910891089105E-2</v>
      </c>
      <c r="G579" s="1">
        <v>9.7157155025553596E-2</v>
      </c>
      <c r="H579" s="1"/>
      <c r="I579" s="1">
        <v>6.6652629330030119E-2</v>
      </c>
      <c r="J579" s="1">
        <v>9.1781029017198687E-2</v>
      </c>
      <c r="K579" s="1">
        <v>9.918706443565449E-2</v>
      </c>
      <c r="L579" s="1">
        <v>2.7487673131065659E-2</v>
      </c>
      <c r="M579" s="1">
        <v>4.5794616295437594E-2</v>
      </c>
      <c r="N579" s="1">
        <v>3.0026903884562289E-2</v>
      </c>
      <c r="O579" s="1"/>
      <c r="P579" s="1">
        <v>8.5873574260961094E-2</v>
      </c>
      <c r="Q579" s="1">
        <v>1.7052738289883813E-2</v>
      </c>
      <c r="R579" s="1">
        <v>3.4436397770355183E-2</v>
      </c>
      <c r="S579" s="1">
        <v>9.918103107576565E-3</v>
      </c>
      <c r="T579" s="1">
        <f t="shared" si="97"/>
        <v>2.4936863267065048</v>
      </c>
      <c r="U579" s="1">
        <f t="shared" si="98"/>
        <v>1.7482711606247477E-2</v>
      </c>
      <c r="V579" s="1" t="s">
        <v>1552</v>
      </c>
      <c r="W579" s="1" t="s">
        <v>2318</v>
      </c>
      <c r="X579" s="1">
        <f>SUMPRODUCT((Model_rxn!A$2:A$1901=Normalized_Fluxes!A579)*(Model_rxn!T$2:T$1901))</f>
        <v>0</v>
      </c>
      <c r="Y579" s="1">
        <f>SUMPRODUCT((Model_rxn!A$2:A$1901=Normalized_Fluxes!A579)*(Model_rxn!D$2:D$1901))</f>
        <v>1</v>
      </c>
      <c r="Z579" s="1">
        <f>SUMPRODUCT((Model_rxn!A$2:A$1901=Normalized_Fluxes!A579)*(Model_rxn!U$2:U$1901))</f>
        <v>1</v>
      </c>
      <c r="AA579" s="1">
        <f>SUMPRODUCT((Model_rxn!A$2:A$1901=Normalized_Fluxes!A579)*(Model_rxn!S$2:S$1901))</f>
        <v>1</v>
      </c>
      <c r="AB579" s="1">
        <f>SUMPRODUCT((Model_rxn!A$2:A$1901=Normalized_Fluxes!A579)*(Model_rxn!V$2:V$1901))</f>
        <v>0</v>
      </c>
      <c r="AC579" s="1">
        <f>SUMPRODUCT((Model_rxn!A$2:A$1901=Normalized_Fluxes!A579)*(Model_rxn!Z$2:Z$1901))</f>
        <v>0</v>
      </c>
      <c r="AD579" s="1">
        <f>SUMPRODUCT((Model_rxn!A$2:A$1901=Normalized_Fluxes!A579)*(Model_rxn!AA$2:AA$1901))</f>
        <v>0</v>
      </c>
      <c r="AE579" s="1"/>
      <c r="AF579" s="75"/>
      <c r="AG579" s="1" t="s">
        <v>621</v>
      </c>
      <c r="AH579" s="1">
        <v>0</v>
      </c>
      <c r="AI579" s="1">
        <v>0</v>
      </c>
      <c r="AJ579" s="1">
        <v>0</v>
      </c>
      <c r="AK579" s="1">
        <v>0</v>
      </c>
      <c r="AL579" s="1">
        <v>0</v>
      </c>
      <c r="AM579" s="1">
        <v>0</v>
      </c>
      <c r="AN579" s="1"/>
      <c r="AO579">
        <f t="shared" si="99"/>
        <v>0</v>
      </c>
      <c r="AP579">
        <f t="shared" si="100"/>
        <v>0</v>
      </c>
      <c r="AQ579">
        <f t="shared" si="101"/>
        <v>0</v>
      </c>
      <c r="AR579">
        <f t="shared" si="102"/>
        <v>0</v>
      </c>
      <c r="AS579">
        <f t="shared" si="103"/>
        <v>0</v>
      </c>
      <c r="AT579">
        <f t="shared" si="104"/>
        <v>0</v>
      </c>
      <c r="AV579">
        <f t="shared" si="105"/>
        <v>0</v>
      </c>
      <c r="AW579">
        <f t="shared" si="106"/>
        <v>0</v>
      </c>
      <c r="AX579">
        <f t="shared" si="107"/>
        <v>0</v>
      </c>
      <c r="AY579">
        <f t="shared" si="108"/>
        <v>0</v>
      </c>
      <c r="AZ579" t="s">
        <v>1552</v>
      </c>
      <c r="BA579" t="s">
        <v>2318</v>
      </c>
      <c r="BB579">
        <f>SUMPRODUCT((Model_rxn!A$2:A$1901=AG579)*(Model_rxn!V$2:V$1901))</f>
        <v>0</v>
      </c>
      <c r="BC579">
        <v>0</v>
      </c>
      <c r="BD579">
        <v>1</v>
      </c>
    </row>
    <row r="580" spans="1:56">
      <c r="A580" s="1" t="s">
        <v>588</v>
      </c>
      <c r="B580" s="1">
        <v>0.20987118250923201</v>
      </c>
      <c r="C580" s="1">
        <v>0.116426756998407</v>
      </c>
      <c r="D580" s="1">
        <v>0.122068183802184</v>
      </c>
      <c r="E580" s="1">
        <v>0.44495033111888899</v>
      </c>
      <c r="F580" s="1">
        <v>0.431400282890535</v>
      </c>
      <c r="G580" s="1">
        <v>0.50574957410572097</v>
      </c>
      <c r="H580" s="1"/>
      <c r="I580" s="1">
        <v>0.12843363790781404</v>
      </c>
      <c r="J580" s="1">
        <v>0.11171134930015982</v>
      </c>
      <c r="K580" s="1">
        <v>0.14981727871894171</v>
      </c>
      <c r="L580" s="1">
        <v>0.15552236113386739</v>
      </c>
      <c r="M580" s="1">
        <v>0.26884538649549389</v>
      </c>
      <c r="N580" s="1">
        <v>0.15630443117994403</v>
      </c>
      <c r="O580" s="1"/>
      <c r="P580" s="1">
        <v>0.12998742197563851</v>
      </c>
      <c r="Q580" s="1">
        <v>1.9100422715593767E-2</v>
      </c>
      <c r="R580" s="1">
        <v>0.19355739293643506</v>
      </c>
      <c r="S580" s="1">
        <v>6.5202487598257447E-2</v>
      </c>
      <c r="T580" s="1">
        <f t="shared" ref="T580:T643" si="109">IF(R580=0,"NA",P580/R580)</f>
        <v>0.67157043192003951</v>
      </c>
      <c r="U580" s="1">
        <f t="shared" ref="U580:U643" si="110">IF(T580="NA","NA",TTEST(I580:K580,L580:N580,2,3))</f>
        <v>0.22830314010485592</v>
      </c>
      <c r="V580" s="1" t="s">
        <v>1548</v>
      </c>
      <c r="W580" s="1" t="s">
        <v>6853</v>
      </c>
      <c r="X580" s="1">
        <f>SUMPRODUCT((Model_rxn!A$2:A$1901=Normalized_Fluxes!A580)*(Model_rxn!T$2:T$1901))</f>
        <v>1</v>
      </c>
      <c r="Y580" s="1">
        <f>SUMPRODUCT((Model_rxn!A$2:A$1901=Normalized_Fluxes!A580)*(Model_rxn!D$2:D$1901))</f>
        <v>0</v>
      </c>
      <c r="Z580" s="1">
        <f>SUMPRODUCT((Model_rxn!A$2:A$1901=Normalized_Fluxes!A580)*(Model_rxn!U$2:U$1901))</f>
        <v>0</v>
      </c>
      <c r="AA580" s="1">
        <f>SUMPRODUCT((Model_rxn!A$2:A$1901=Normalized_Fluxes!A580)*(Model_rxn!S$2:S$1901))</f>
        <v>0</v>
      </c>
      <c r="AB580" s="1">
        <f>SUMPRODUCT((Model_rxn!A$2:A$1901=Normalized_Fluxes!A580)*(Model_rxn!V$2:V$1901))</f>
        <v>1</v>
      </c>
      <c r="AC580" s="1">
        <f>SUMPRODUCT((Model_rxn!A$2:A$1901=Normalized_Fluxes!A580)*(Model_rxn!Z$2:Z$1901))</f>
        <v>0</v>
      </c>
      <c r="AD580" s="1">
        <f>SUMPRODUCT((Model_rxn!A$2:A$1901=Normalized_Fluxes!A580)*(Model_rxn!AA$2:AA$1901))</f>
        <v>0</v>
      </c>
      <c r="AE580" s="1"/>
      <c r="AF580" s="75"/>
      <c r="AG580" s="1" t="s">
        <v>622</v>
      </c>
      <c r="AH580" s="1">
        <v>0</v>
      </c>
      <c r="AI580" s="1">
        <v>0</v>
      </c>
      <c r="AJ580" s="1">
        <v>0</v>
      </c>
      <c r="AK580" s="1">
        <v>0</v>
      </c>
      <c r="AL580" s="1">
        <v>0</v>
      </c>
      <c r="AM580" s="1">
        <v>0</v>
      </c>
      <c r="AN580" s="1"/>
      <c r="AO580">
        <f t="shared" ref="AO580:AO643" si="111">0.26*AH580/AH$3</f>
        <v>0</v>
      </c>
      <c r="AP580">
        <f t="shared" ref="AP580:AP643" si="112">0.26*AI580/AI$3</f>
        <v>0</v>
      </c>
      <c r="AQ580">
        <f t="shared" ref="AQ580:AQ643" si="113">0.26*AJ580/AJ$3</f>
        <v>0</v>
      </c>
      <c r="AR580">
        <f t="shared" ref="AR580:AR643" si="114">0.26*AK580/AK$3</f>
        <v>0</v>
      </c>
      <c r="AS580">
        <f t="shared" ref="AS580:AS643" si="115">0.26*AL580/AL$3</f>
        <v>0</v>
      </c>
      <c r="AT580">
        <f t="shared" ref="AT580:AT643" si="116">0.26*AM580/AM$3</f>
        <v>0</v>
      </c>
      <c r="AV580">
        <f t="shared" ref="AV580:AV643" si="117">AVERAGE(AO580:AQ580)</f>
        <v>0</v>
      </c>
      <c r="AW580">
        <f t="shared" ref="AW580:AW643" si="118">STDEV(AO580:AQ580)</f>
        <v>0</v>
      </c>
      <c r="AX580">
        <f t="shared" ref="AX580:AX643" si="119">AVERAGE(AR580:AT580)</f>
        <v>0</v>
      </c>
      <c r="AY580">
        <f t="shared" ref="AY580:AY643" si="120">STDEV(AR580:AT580)</f>
        <v>0</v>
      </c>
      <c r="AZ580" t="s">
        <v>1137</v>
      </c>
      <c r="BA580" t="s">
        <v>3708</v>
      </c>
      <c r="BB580">
        <f>SUMPRODUCT((Model_rxn!A$2:A$1901=AG580)*(Model_rxn!V$2:V$1901))</f>
        <v>1</v>
      </c>
      <c r="BC580">
        <v>0</v>
      </c>
      <c r="BD580">
        <v>0</v>
      </c>
    </row>
    <row r="581" spans="1:56">
      <c r="A581" s="1" t="s">
        <v>589</v>
      </c>
      <c r="B581" s="1">
        <v>4.3566362715298803</v>
      </c>
      <c r="C581" s="1">
        <v>3.8262066045723899</v>
      </c>
      <c r="D581" s="1">
        <v>3.2326270816984901</v>
      </c>
      <c r="E581" s="1">
        <v>3.14569536423841</v>
      </c>
      <c r="F581" s="1">
        <v>2.93935643564356</v>
      </c>
      <c r="G581" s="1">
        <v>3.88628620102214</v>
      </c>
      <c r="H581" s="1"/>
      <c r="I581" s="1">
        <v>2.6661051732012049</v>
      </c>
      <c r="J581" s="1">
        <v>3.6712411606879418</v>
      </c>
      <c r="K581" s="1">
        <v>3.9674825774261815</v>
      </c>
      <c r="L581" s="1">
        <v>1.0995069252426271</v>
      </c>
      <c r="M581" s="1">
        <v>1.8317846518175009</v>
      </c>
      <c r="N581" s="1">
        <v>1.2010761553824902</v>
      </c>
      <c r="O581" s="1"/>
      <c r="P581" s="1">
        <v>3.4349429704384424</v>
      </c>
      <c r="Q581" s="1">
        <v>0.68210953159534815</v>
      </c>
      <c r="R581" s="1">
        <v>1.3774559108142059</v>
      </c>
      <c r="S581" s="1">
        <v>0.3967241243030607</v>
      </c>
      <c r="T581" s="1">
        <f t="shared" si="109"/>
        <v>2.4936863267065066</v>
      </c>
      <c r="U581" s="1">
        <f t="shared" si="110"/>
        <v>1.7482711606247495E-2</v>
      </c>
      <c r="V581" s="1" t="s">
        <v>1137</v>
      </c>
      <c r="W581" s="1" t="s">
        <v>5514</v>
      </c>
      <c r="X581" s="1">
        <f>SUMPRODUCT((Model_rxn!A$2:A$1901=Normalized_Fluxes!A581)*(Model_rxn!T$2:T$1901))</f>
        <v>0</v>
      </c>
      <c r="Y581" s="1">
        <f>SUMPRODUCT((Model_rxn!A$2:A$1901=Normalized_Fluxes!A581)*(Model_rxn!D$2:D$1901))</f>
        <v>0</v>
      </c>
      <c r="Z581" s="1">
        <f>SUMPRODUCT((Model_rxn!A$2:A$1901=Normalized_Fluxes!A581)*(Model_rxn!U$2:U$1901))</f>
        <v>0</v>
      </c>
      <c r="AA581" s="1">
        <f>SUMPRODUCT((Model_rxn!A$2:A$1901=Normalized_Fluxes!A581)*(Model_rxn!S$2:S$1901))</f>
        <v>0</v>
      </c>
      <c r="AB581" s="1">
        <f>SUMPRODUCT((Model_rxn!A$2:A$1901=Normalized_Fluxes!A581)*(Model_rxn!V$2:V$1901))</f>
        <v>0</v>
      </c>
      <c r="AC581" s="1">
        <f>SUMPRODUCT((Model_rxn!A$2:A$1901=Normalized_Fluxes!A581)*(Model_rxn!Z$2:Z$1901))</f>
        <v>0</v>
      </c>
      <c r="AD581" s="1">
        <f>SUMPRODUCT((Model_rxn!A$2:A$1901=Normalized_Fluxes!A581)*(Model_rxn!AA$2:AA$1901))</f>
        <v>0</v>
      </c>
      <c r="AE581" s="1">
        <v>1</v>
      </c>
      <c r="AF581" s="75"/>
      <c r="AG581" s="1" t="s">
        <v>623</v>
      </c>
      <c r="AH581" s="1">
        <v>0</v>
      </c>
      <c r="AI581" s="1">
        <v>0</v>
      </c>
      <c r="AJ581" s="1">
        <v>0</v>
      </c>
      <c r="AK581" s="1">
        <v>0</v>
      </c>
      <c r="AL581" s="1">
        <v>0</v>
      </c>
      <c r="AM581" s="1">
        <v>0</v>
      </c>
      <c r="AN581" s="1"/>
      <c r="AO581">
        <f t="shared" si="111"/>
        <v>0</v>
      </c>
      <c r="AP581">
        <f t="shared" si="112"/>
        <v>0</v>
      </c>
      <c r="AQ581">
        <f t="shared" si="113"/>
        <v>0</v>
      </c>
      <c r="AR581">
        <f t="shared" si="114"/>
        <v>0</v>
      </c>
      <c r="AS581">
        <f t="shared" si="115"/>
        <v>0</v>
      </c>
      <c r="AT581">
        <f t="shared" si="116"/>
        <v>0</v>
      </c>
      <c r="AV581">
        <f t="shared" si="117"/>
        <v>0</v>
      </c>
      <c r="AW581">
        <f t="shared" si="118"/>
        <v>0</v>
      </c>
      <c r="AX581">
        <f t="shared" si="119"/>
        <v>0</v>
      </c>
      <c r="AY581">
        <f t="shared" si="120"/>
        <v>0</v>
      </c>
      <c r="AZ581" t="s">
        <v>1552</v>
      </c>
      <c r="BA581" t="s">
        <v>2678</v>
      </c>
      <c r="BB581">
        <f>SUMPRODUCT((Model_rxn!A$2:A$1901=AG581)*(Model_rxn!V$2:V$1901))</f>
        <v>0</v>
      </c>
      <c r="BC581">
        <v>0</v>
      </c>
      <c r="BD581">
        <v>1</v>
      </c>
    </row>
    <row r="582" spans="1:56">
      <c r="A582" s="1" t="s">
        <v>590</v>
      </c>
      <c r="B582" s="1">
        <v>0.119711004968849</v>
      </c>
      <c r="C582" s="1">
        <v>8.8422593849827494E-2</v>
      </c>
      <c r="D582" s="1">
        <v>7.3749527713516699E-2</v>
      </c>
      <c r="E582" s="1">
        <v>0.162113686536031</v>
      </c>
      <c r="F582" s="1">
        <v>0.15728135313838701</v>
      </c>
      <c r="G582" s="1">
        <v>0.17479415104753501</v>
      </c>
      <c r="H582" s="1"/>
      <c r="I582" s="1">
        <v>7.3258842314253197E-2</v>
      </c>
      <c r="J582" s="1">
        <v>8.4841384594431274E-2</v>
      </c>
      <c r="K582" s="1">
        <v>9.0514605892322311E-2</v>
      </c>
      <c r="L582" s="1">
        <v>5.6663185840988971E-2</v>
      </c>
      <c r="M582" s="1">
        <v>9.8016547160571274E-2</v>
      </c>
      <c r="N582" s="1">
        <v>5.402100516125205E-2</v>
      </c>
      <c r="O582" s="1"/>
      <c r="P582" s="1">
        <v>8.2871610933668918E-2</v>
      </c>
      <c r="Q582" s="1">
        <v>8.7949047960469116E-3</v>
      </c>
      <c r="R582" s="1">
        <v>6.9566912720937429E-2</v>
      </c>
      <c r="S582" s="1">
        <v>2.467349903231595E-2</v>
      </c>
      <c r="T582" s="1">
        <f t="shared" si="109"/>
        <v>1.191250375966838</v>
      </c>
      <c r="U582" s="1">
        <f t="shared" si="110"/>
        <v>0.45531062232694924</v>
      </c>
      <c r="V582" s="1" t="s">
        <v>1188</v>
      </c>
      <c r="W582" s="1" t="s">
        <v>4701</v>
      </c>
      <c r="X582" s="1">
        <f>SUMPRODUCT((Model_rxn!A$2:A$1901=Normalized_Fluxes!A582)*(Model_rxn!T$2:T$1901))</f>
        <v>0</v>
      </c>
      <c r="Y582" s="1">
        <f>SUMPRODUCT((Model_rxn!A$2:A$1901=Normalized_Fluxes!A582)*(Model_rxn!D$2:D$1901))</f>
        <v>0</v>
      </c>
      <c r="Z582" s="1">
        <f>SUMPRODUCT((Model_rxn!A$2:A$1901=Normalized_Fluxes!A582)*(Model_rxn!U$2:U$1901))</f>
        <v>0</v>
      </c>
      <c r="AA582" s="1">
        <f>SUMPRODUCT((Model_rxn!A$2:A$1901=Normalized_Fluxes!A582)*(Model_rxn!S$2:S$1901))</f>
        <v>0</v>
      </c>
      <c r="AB582" s="1">
        <f>SUMPRODUCT((Model_rxn!A$2:A$1901=Normalized_Fluxes!A582)*(Model_rxn!V$2:V$1901))</f>
        <v>1</v>
      </c>
      <c r="AC582" s="1">
        <f>SUMPRODUCT((Model_rxn!A$2:A$1901=Normalized_Fluxes!A582)*(Model_rxn!Z$2:Z$1901))</f>
        <v>1</v>
      </c>
      <c r="AD582" s="1">
        <f>SUMPRODUCT((Model_rxn!A$2:A$1901=Normalized_Fluxes!A582)*(Model_rxn!AA$2:AA$1901))</f>
        <v>0</v>
      </c>
      <c r="AE582" s="1"/>
      <c r="AF582" s="75"/>
      <c r="AG582" s="1" t="s">
        <v>624</v>
      </c>
      <c r="AH582" s="1">
        <v>1.7122329802634999E-2</v>
      </c>
      <c r="AI582" s="1">
        <v>1.1550545787419E-2</v>
      </c>
      <c r="AJ582" s="1">
        <v>1.35592673682121E-2</v>
      </c>
      <c r="AK582" s="1">
        <v>6.5298794602295596E-2</v>
      </c>
      <c r="AL582" s="1">
        <v>6.1851312311523299E-2</v>
      </c>
      <c r="AM582" s="1">
        <v>6.6058496178450304E-2</v>
      </c>
      <c r="AN582" s="1"/>
      <c r="AO582">
        <f t="shared" si="111"/>
        <v>3.5158168593600221E-2</v>
      </c>
      <c r="AP582">
        <f t="shared" si="112"/>
        <v>3.5158168593599937E-2</v>
      </c>
      <c r="AQ582">
        <f t="shared" si="113"/>
        <v>3.515816859359986E-2</v>
      </c>
      <c r="AR582">
        <f t="shared" si="114"/>
        <v>3.5158168595026719E-2</v>
      </c>
      <c r="AS582">
        <f t="shared" si="115"/>
        <v>3.515816859463395E-2</v>
      </c>
      <c r="AT582">
        <f t="shared" si="116"/>
        <v>3.5158168593600006E-2</v>
      </c>
      <c r="AV582">
        <f t="shared" si="117"/>
        <v>3.5158168593599999E-2</v>
      </c>
      <c r="AW582">
        <f t="shared" si="118"/>
        <v>1.9034588800072586E-16</v>
      </c>
      <c r="AX582">
        <f t="shared" si="119"/>
        <v>3.5158168594420225E-2</v>
      </c>
      <c r="AY582">
        <f t="shared" si="120"/>
        <v>7.3697773066040143E-13</v>
      </c>
      <c r="AZ582" t="s">
        <v>1243</v>
      </c>
      <c r="BA582" t="s">
        <v>3353</v>
      </c>
      <c r="BB582">
        <f>SUMPRODUCT((Model_rxn!A$2:A$1901=AG582)*(Model_rxn!V$2:V$1901))</f>
        <v>1</v>
      </c>
      <c r="BC582">
        <v>0</v>
      </c>
      <c r="BD582">
        <v>0</v>
      </c>
    </row>
    <row r="583" spans="1:56">
      <c r="A583" s="1" t="s">
        <v>591</v>
      </c>
      <c r="B583" s="1">
        <v>0</v>
      </c>
      <c r="C583" s="1">
        <v>7.6454808295238702E-3</v>
      </c>
      <c r="D583" s="1">
        <v>0</v>
      </c>
      <c r="E583" s="1">
        <v>0</v>
      </c>
      <c r="F583" s="1">
        <v>0</v>
      </c>
      <c r="G583" s="1">
        <v>0.120319062775108</v>
      </c>
      <c r="H583" s="1"/>
      <c r="I583" s="1">
        <v>0</v>
      </c>
      <c r="J583" s="1">
        <v>7.3358307105153026E-3</v>
      </c>
      <c r="K583" s="1">
        <v>0</v>
      </c>
      <c r="L583" s="1">
        <v>0</v>
      </c>
      <c r="M583" s="1">
        <v>0</v>
      </c>
      <c r="N583" s="1">
        <v>3.7185207126315789E-2</v>
      </c>
      <c r="O583" s="1"/>
      <c r="P583" s="1">
        <v>2.4452769035051007E-3</v>
      </c>
      <c r="Q583" s="1">
        <v>4.235343835445533E-3</v>
      </c>
      <c r="R583" s="1">
        <v>1.2395069042105264E-2</v>
      </c>
      <c r="S583" s="1">
        <v>2.1468889344250411E-2</v>
      </c>
      <c r="T583" s="1">
        <f t="shared" si="109"/>
        <v>0.19727819951616649</v>
      </c>
      <c r="U583" s="1">
        <f t="shared" si="110"/>
        <v>0.50826823553386369</v>
      </c>
      <c r="V583" s="1" t="s">
        <v>1243</v>
      </c>
      <c r="W583" s="1" t="s">
        <v>3959</v>
      </c>
      <c r="X583" s="1">
        <f>SUMPRODUCT((Model_rxn!A$2:A$1901=Normalized_Fluxes!A583)*(Model_rxn!T$2:T$1901))</f>
        <v>0</v>
      </c>
      <c r="Y583" s="1">
        <f>SUMPRODUCT((Model_rxn!A$2:A$1901=Normalized_Fluxes!A583)*(Model_rxn!D$2:D$1901))</f>
        <v>0</v>
      </c>
      <c r="Z583" s="1">
        <f>SUMPRODUCT((Model_rxn!A$2:A$1901=Normalized_Fluxes!A583)*(Model_rxn!U$2:U$1901))</f>
        <v>0</v>
      </c>
      <c r="AA583" s="1">
        <f>SUMPRODUCT((Model_rxn!A$2:A$1901=Normalized_Fluxes!A583)*(Model_rxn!S$2:S$1901))</f>
        <v>0</v>
      </c>
      <c r="AB583" s="1">
        <f>SUMPRODUCT((Model_rxn!A$2:A$1901=Normalized_Fluxes!A583)*(Model_rxn!V$2:V$1901))</f>
        <v>1</v>
      </c>
      <c r="AC583" s="1">
        <f>SUMPRODUCT((Model_rxn!A$2:A$1901=Normalized_Fluxes!A583)*(Model_rxn!Z$2:Z$1901))</f>
        <v>0</v>
      </c>
      <c r="AD583" s="1">
        <f>SUMPRODUCT((Model_rxn!A$2:A$1901=Normalized_Fluxes!A583)*(Model_rxn!AA$2:AA$1901))</f>
        <v>0</v>
      </c>
      <c r="AE583" s="1"/>
      <c r="AF583" s="75"/>
      <c r="AG583" s="1" t="s">
        <v>625</v>
      </c>
      <c r="AH583" s="1">
        <v>1.42063812181799E-2</v>
      </c>
      <c r="AI583" s="1">
        <v>9.5834771684438508E-3</v>
      </c>
      <c r="AJ583" s="1">
        <v>1.12501116081998E-2</v>
      </c>
      <c r="AK583" s="1">
        <v>5.4178349547328197E-2</v>
      </c>
      <c r="AL583" s="1">
        <v>5.1317976682125198E-2</v>
      </c>
      <c r="AM583" s="1">
        <v>5.4808673249845397E-2</v>
      </c>
      <c r="AN583" s="1"/>
      <c r="AO583">
        <f t="shared" si="111"/>
        <v>2.917069999999999E-2</v>
      </c>
      <c r="AP583">
        <f t="shared" si="112"/>
        <v>2.9170700000000108E-2</v>
      </c>
      <c r="AQ583">
        <f t="shared" si="113"/>
        <v>2.9170699999999904E-2</v>
      </c>
      <c r="AR583">
        <f t="shared" si="114"/>
        <v>2.9170699998163373E-2</v>
      </c>
      <c r="AS583">
        <f t="shared" si="115"/>
        <v>2.9170700001291787E-2</v>
      </c>
      <c r="AT583">
        <f t="shared" si="116"/>
        <v>2.9170700000558276E-2</v>
      </c>
      <c r="AV583">
        <f t="shared" si="117"/>
        <v>2.9170700000000004E-2</v>
      </c>
      <c r="AW583">
        <f t="shared" si="118"/>
        <v>1.0283267525889408E-16</v>
      </c>
      <c r="AX583">
        <f t="shared" si="119"/>
        <v>2.917070000000448E-2</v>
      </c>
      <c r="AY583">
        <f t="shared" si="120"/>
        <v>1.6360815390673264E-12</v>
      </c>
      <c r="AZ583" t="s">
        <v>1243</v>
      </c>
      <c r="BA583" t="s">
        <v>6360</v>
      </c>
      <c r="BB583">
        <f>SUMPRODUCT((Model_rxn!A$2:A$1901=AG583)*(Model_rxn!V$2:V$1901))</f>
        <v>1</v>
      </c>
      <c r="BC583">
        <v>0</v>
      </c>
      <c r="BD583">
        <v>0</v>
      </c>
    </row>
    <row r="584" spans="1:56">
      <c r="A584" s="1" t="s">
        <v>592</v>
      </c>
      <c r="B584" s="1">
        <v>1.0855405998881899E-2</v>
      </c>
      <c r="C584" s="1">
        <v>7.9381879768334294E-3</v>
      </c>
      <c r="D584" s="1">
        <v>6.5393669938202904E-3</v>
      </c>
      <c r="E584" s="1">
        <v>3.6216887412592699E-2</v>
      </c>
      <c r="F584" s="1">
        <v>6.8995139867183697E-2</v>
      </c>
      <c r="G584" s="1">
        <v>3.4128343380871201E-2</v>
      </c>
      <c r="H584" s="1"/>
      <c r="I584" s="1">
        <v>6.643119206427405E-3</v>
      </c>
      <c r="J584" s="1">
        <v>7.6166829065117863E-3</v>
      </c>
      <c r="K584" s="1">
        <v>8.0259256510793915E-3</v>
      </c>
      <c r="L584" s="1">
        <v>1.2658796835058127E-2</v>
      </c>
      <c r="M584" s="1">
        <v>4.2997248216015548E-2</v>
      </c>
      <c r="N584" s="1">
        <v>1.0547534931083869E-2</v>
      </c>
      <c r="O584" s="1"/>
      <c r="P584" s="1">
        <v>7.4285759213395279E-3</v>
      </c>
      <c r="Q584" s="1">
        <v>7.1033555045887584E-4</v>
      </c>
      <c r="R584" s="1">
        <v>2.2067859994052516E-2</v>
      </c>
      <c r="S584" s="1">
        <v>1.8156096089634099E-2</v>
      </c>
      <c r="T584" s="1">
        <f t="shared" si="109"/>
        <v>0.33662420929540043</v>
      </c>
      <c r="U584" s="1">
        <f t="shared" si="110"/>
        <v>0.29727115638999813</v>
      </c>
      <c r="V584" s="1" t="s">
        <v>4035</v>
      </c>
      <c r="W584" s="1" t="s">
        <v>6711</v>
      </c>
      <c r="X584" s="1">
        <f>SUMPRODUCT((Model_rxn!A$2:A$1901=Normalized_Fluxes!A584)*(Model_rxn!T$2:T$1901))</f>
        <v>0</v>
      </c>
      <c r="Y584" s="1">
        <f>SUMPRODUCT((Model_rxn!A$2:A$1901=Normalized_Fluxes!A584)*(Model_rxn!D$2:D$1901))</f>
        <v>0</v>
      </c>
      <c r="Z584" s="1">
        <f>SUMPRODUCT((Model_rxn!A$2:A$1901=Normalized_Fluxes!A584)*(Model_rxn!U$2:U$1901))</f>
        <v>0</v>
      </c>
      <c r="AA584" s="1">
        <f>SUMPRODUCT((Model_rxn!A$2:A$1901=Normalized_Fluxes!A584)*(Model_rxn!S$2:S$1901))</f>
        <v>0</v>
      </c>
      <c r="AB584" s="1">
        <f>SUMPRODUCT((Model_rxn!A$2:A$1901=Normalized_Fluxes!A584)*(Model_rxn!V$2:V$1901))</f>
        <v>1</v>
      </c>
      <c r="AC584" s="1">
        <f>SUMPRODUCT((Model_rxn!A$2:A$1901=Normalized_Fluxes!A584)*(Model_rxn!Z$2:Z$1901))</f>
        <v>0</v>
      </c>
      <c r="AD584" s="1">
        <f>SUMPRODUCT((Model_rxn!A$2:A$1901=Normalized_Fluxes!A584)*(Model_rxn!AA$2:AA$1901))</f>
        <v>0</v>
      </c>
      <c r="AE584" s="1"/>
      <c r="AF584" s="75"/>
      <c r="AG584" s="1" t="s">
        <v>626</v>
      </c>
      <c r="AH584" s="1">
        <v>0</v>
      </c>
      <c r="AI584" s="1">
        <v>0</v>
      </c>
      <c r="AJ584" s="1">
        <v>5.8979899652193198E-2</v>
      </c>
      <c r="AK584" s="1">
        <v>0</v>
      </c>
      <c r="AL584" s="1">
        <v>0</v>
      </c>
      <c r="AM584" s="1">
        <v>0</v>
      </c>
      <c r="AN584" s="2"/>
      <c r="AO584">
        <f t="shared" si="111"/>
        <v>0</v>
      </c>
      <c r="AP584">
        <f t="shared" si="112"/>
        <v>0</v>
      </c>
      <c r="AQ584">
        <f t="shared" si="113"/>
        <v>0.15293047915455585</v>
      </c>
      <c r="AR584">
        <f t="shared" si="114"/>
        <v>0</v>
      </c>
      <c r="AS584">
        <f t="shared" si="115"/>
        <v>0</v>
      </c>
      <c r="AT584">
        <f t="shared" si="116"/>
        <v>0</v>
      </c>
      <c r="AV584">
        <f t="shared" si="117"/>
        <v>5.0976826384851952E-2</v>
      </c>
      <c r="AW584">
        <f t="shared" si="118"/>
        <v>8.8294453307181275E-2</v>
      </c>
      <c r="AX584">
        <f t="shared" si="119"/>
        <v>0</v>
      </c>
      <c r="AY584">
        <f t="shared" si="120"/>
        <v>0</v>
      </c>
      <c r="AZ584" t="s">
        <v>1137</v>
      </c>
      <c r="BA584" t="s">
        <v>1187</v>
      </c>
      <c r="BB584">
        <f>SUMPRODUCT((Model_rxn!A$2:A$1901=AG584)*(Model_rxn!V$2:V$1901))</f>
        <v>1</v>
      </c>
      <c r="BC584">
        <v>0</v>
      </c>
      <c r="BD584">
        <v>0</v>
      </c>
    </row>
    <row r="585" spans="1:56">
      <c r="A585" s="1" t="s">
        <v>593</v>
      </c>
      <c r="B585" s="1">
        <v>8.7132725430597704E-2</v>
      </c>
      <c r="C585" s="1">
        <v>7.65241320914479E-2</v>
      </c>
      <c r="D585" s="1">
        <v>6.4652541633969801E-2</v>
      </c>
      <c r="E585" s="1">
        <v>6.29139072847682E-2</v>
      </c>
      <c r="F585" s="1">
        <v>5.8787128712871201E-2</v>
      </c>
      <c r="G585" s="1">
        <v>7.7725724020442893E-2</v>
      </c>
      <c r="H585" s="1"/>
      <c r="I585" s="1">
        <v>5.3322103464024155E-2</v>
      </c>
      <c r="J585" s="1">
        <v>7.3424823213758927E-2</v>
      </c>
      <c r="K585" s="1">
        <v>7.9349651548523636E-2</v>
      </c>
      <c r="L585" s="1">
        <v>2.1990138504852541E-2</v>
      </c>
      <c r="M585" s="1">
        <v>3.6635693036350024E-2</v>
      </c>
      <c r="N585" s="1">
        <v>2.4021523107649833E-2</v>
      </c>
      <c r="O585" s="1"/>
      <c r="P585" s="1">
        <v>6.8698859408768909E-2</v>
      </c>
      <c r="Q585" s="1">
        <v>1.364219063190694E-2</v>
      </c>
      <c r="R585" s="1">
        <v>2.754911821628413E-2</v>
      </c>
      <c r="S585" s="1">
        <v>7.9344824860612135E-3</v>
      </c>
      <c r="T585" s="1">
        <f t="shared" si="109"/>
        <v>2.4936863267065075</v>
      </c>
      <c r="U585" s="1">
        <f t="shared" si="110"/>
        <v>1.7482711606247384E-2</v>
      </c>
      <c r="V585" s="1" t="s">
        <v>1552</v>
      </c>
      <c r="W585" s="1" t="s">
        <v>2318</v>
      </c>
      <c r="X585" s="1">
        <f>SUMPRODUCT((Model_rxn!A$2:A$1901=Normalized_Fluxes!A585)*(Model_rxn!T$2:T$1901))</f>
        <v>0</v>
      </c>
      <c r="Y585" s="1">
        <f>SUMPRODUCT((Model_rxn!A$2:A$1901=Normalized_Fluxes!A585)*(Model_rxn!D$2:D$1901))</f>
        <v>1</v>
      </c>
      <c r="Z585" s="1">
        <f>SUMPRODUCT((Model_rxn!A$2:A$1901=Normalized_Fluxes!A585)*(Model_rxn!U$2:U$1901))</f>
        <v>1</v>
      </c>
      <c r="AA585" s="1">
        <f>SUMPRODUCT((Model_rxn!A$2:A$1901=Normalized_Fluxes!A585)*(Model_rxn!S$2:S$1901))</f>
        <v>1</v>
      </c>
      <c r="AB585" s="1">
        <f>SUMPRODUCT((Model_rxn!A$2:A$1901=Normalized_Fluxes!A585)*(Model_rxn!V$2:V$1901))</f>
        <v>0</v>
      </c>
      <c r="AC585" s="1">
        <f>SUMPRODUCT((Model_rxn!A$2:A$1901=Normalized_Fluxes!A585)*(Model_rxn!Z$2:Z$1901))</f>
        <v>0</v>
      </c>
      <c r="AD585" s="1">
        <f>SUMPRODUCT((Model_rxn!A$2:A$1901=Normalized_Fluxes!A585)*(Model_rxn!AA$2:AA$1901))</f>
        <v>0</v>
      </c>
      <c r="AE585" s="1"/>
      <c r="AF585" s="75"/>
      <c r="AG585" s="1" t="s">
        <v>627</v>
      </c>
      <c r="AH585" s="1">
        <v>2.5324446219849301E-7</v>
      </c>
      <c r="AI585" s="1">
        <v>1.7083608304191399E-7</v>
      </c>
      <c r="AJ585" s="1">
        <v>2.00545685782786E-7</v>
      </c>
      <c r="AK585" s="1">
        <v>9.6578902002298393E-7</v>
      </c>
      <c r="AL585" s="1">
        <v>9.1479970907531797E-7</v>
      </c>
      <c r="AM585" s="1">
        <v>9.7702523728858697E-7</v>
      </c>
      <c r="AN585" s="1"/>
      <c r="AO585">
        <f t="shared" si="111"/>
        <v>5.2000000000000212E-7</v>
      </c>
      <c r="AP585">
        <f t="shared" si="112"/>
        <v>5.1999999999999756E-7</v>
      </c>
      <c r="AQ585">
        <f t="shared" si="113"/>
        <v>5.2E-7</v>
      </c>
      <c r="AR585">
        <f t="shared" si="114"/>
        <v>5.200000000000001E-7</v>
      </c>
      <c r="AS585">
        <f t="shared" si="115"/>
        <v>5.2E-7</v>
      </c>
      <c r="AT585">
        <f t="shared" si="116"/>
        <v>5.2000000000000053E-7</v>
      </c>
      <c r="AV585">
        <f t="shared" si="117"/>
        <v>5.2E-7</v>
      </c>
      <c r="AW585">
        <f t="shared" si="118"/>
        <v>2.2819345068233271E-21</v>
      </c>
      <c r="AX585">
        <f t="shared" si="119"/>
        <v>5.2000000000000021E-7</v>
      </c>
      <c r="AY585">
        <f t="shared" si="120"/>
        <v>2.8012981633912118E-22</v>
      </c>
      <c r="AZ585" t="s">
        <v>1647</v>
      </c>
      <c r="BA585" t="s">
        <v>1647</v>
      </c>
      <c r="BB585">
        <f>SUMPRODUCT((Model_rxn!A$2:A$1901=AG585)*(Model_rxn!V$2:V$1901))</f>
        <v>1</v>
      </c>
      <c r="BC585">
        <v>0</v>
      </c>
      <c r="BD585">
        <v>1</v>
      </c>
    </row>
    <row r="586" spans="1:56">
      <c r="A586" s="1" t="s">
        <v>594</v>
      </c>
      <c r="B586" s="1">
        <v>0.26701403965841602</v>
      </c>
      <c r="C586" s="1">
        <v>0.24663420829805199</v>
      </c>
      <c r="D586" s="1">
        <v>0.19192606155724101</v>
      </c>
      <c r="E586" s="1">
        <v>0.14379139072847599</v>
      </c>
      <c r="F586" s="1">
        <v>0.111473675664875</v>
      </c>
      <c r="G586" s="1">
        <v>0.14701873935264001</v>
      </c>
      <c r="H586" s="1"/>
      <c r="I586" s="1">
        <v>0.1634030173927436</v>
      </c>
      <c r="J586" s="1">
        <v>0.23664526010055431</v>
      </c>
      <c r="K586" s="1">
        <v>0.23555556707836828</v>
      </c>
      <c r="L586" s="1">
        <v>5.0259040240695593E-2</v>
      </c>
      <c r="M586" s="1">
        <v>6.9469549758735635E-2</v>
      </c>
      <c r="N586" s="1">
        <v>4.5436875489099707E-2</v>
      </c>
      <c r="O586" s="1"/>
      <c r="P586" s="1">
        <v>0.21186794819055541</v>
      </c>
      <c r="Q586" s="1">
        <v>4.1975397504349553E-2</v>
      </c>
      <c r="R586" s="1">
        <v>5.505515516284365E-2</v>
      </c>
      <c r="S586" s="1">
        <v>1.2713944977757404E-2</v>
      </c>
      <c r="T586" s="1">
        <f t="shared" si="109"/>
        <v>3.8482853706230884</v>
      </c>
      <c r="U586" s="1">
        <f t="shared" si="110"/>
        <v>1.6455339602505285E-2</v>
      </c>
      <c r="V586" s="1" t="s">
        <v>1552</v>
      </c>
      <c r="W586" s="1" t="s">
        <v>2114</v>
      </c>
      <c r="X586" s="1">
        <f>SUMPRODUCT((Model_rxn!A$2:A$1901=Normalized_Fluxes!A586)*(Model_rxn!T$2:T$1901))</f>
        <v>0</v>
      </c>
      <c r="Y586" s="1">
        <f>SUMPRODUCT((Model_rxn!A$2:A$1901=Normalized_Fluxes!A586)*(Model_rxn!D$2:D$1901))</f>
        <v>1</v>
      </c>
      <c r="Z586" s="1">
        <f>SUMPRODUCT((Model_rxn!A$2:A$1901=Normalized_Fluxes!A586)*(Model_rxn!U$2:U$1901))</f>
        <v>1</v>
      </c>
      <c r="AA586" s="1">
        <f>SUMPRODUCT((Model_rxn!A$2:A$1901=Normalized_Fluxes!A586)*(Model_rxn!S$2:S$1901))</f>
        <v>1</v>
      </c>
      <c r="AB586" s="1">
        <f>SUMPRODUCT((Model_rxn!A$2:A$1901=Normalized_Fluxes!A586)*(Model_rxn!V$2:V$1901))</f>
        <v>0</v>
      </c>
      <c r="AC586" s="1">
        <f>SUMPRODUCT((Model_rxn!A$2:A$1901=Normalized_Fluxes!A586)*(Model_rxn!Z$2:Z$1901))</f>
        <v>0</v>
      </c>
      <c r="AD586" s="1">
        <f>SUMPRODUCT((Model_rxn!A$2:A$1901=Normalized_Fluxes!A586)*(Model_rxn!AA$2:AA$1901))</f>
        <v>0</v>
      </c>
      <c r="AE586" s="1"/>
      <c r="AF586" s="75"/>
      <c r="AG586" s="1" t="s">
        <v>628</v>
      </c>
      <c r="AH586" s="1">
        <v>4.3642543821352797E-2</v>
      </c>
      <c r="AI586" s="1">
        <v>5.2795522939654699E-3</v>
      </c>
      <c r="AJ586" s="1">
        <v>4.2533885328645098E-3</v>
      </c>
      <c r="AK586" s="1">
        <v>5.6781571939742197E-2</v>
      </c>
      <c r="AL586" s="1">
        <v>3.57824427480916E-2</v>
      </c>
      <c r="AM586" s="1">
        <v>2.55798090040927E-2</v>
      </c>
      <c r="AN586" s="1"/>
      <c r="AO586">
        <f t="shared" si="111"/>
        <v>8.9613500686604911E-2</v>
      </c>
      <c r="AP586">
        <f t="shared" si="112"/>
        <v>1.6070183441214029E-2</v>
      </c>
      <c r="AQ586">
        <f t="shared" si="113"/>
        <v>1.1028719109346174E-2</v>
      </c>
      <c r="AR586">
        <f t="shared" si="114"/>
        <v>3.057232666401951E-2</v>
      </c>
      <c r="AS586">
        <f t="shared" si="115"/>
        <v>2.0339829630920528E-2</v>
      </c>
      <c r="AT586">
        <f t="shared" si="116"/>
        <v>1.3614285664761507E-2</v>
      </c>
      <c r="AV586">
        <f t="shared" si="117"/>
        <v>3.8904134412388373E-2</v>
      </c>
      <c r="AW586">
        <f t="shared" si="118"/>
        <v>4.3987884259212344E-2</v>
      </c>
      <c r="AX586">
        <f t="shared" si="119"/>
        <v>2.150881398656718E-2</v>
      </c>
      <c r="AY586">
        <f t="shared" si="120"/>
        <v>8.5392436404484271E-3</v>
      </c>
      <c r="AZ586" t="s">
        <v>1188</v>
      </c>
      <c r="BA586" t="s">
        <v>1350</v>
      </c>
      <c r="BB586">
        <f>SUMPRODUCT((Model_rxn!A$2:A$1901=AG586)*(Model_rxn!V$2:V$1901))</f>
        <v>1</v>
      </c>
      <c r="BC586">
        <v>0</v>
      </c>
      <c r="BD586">
        <v>0</v>
      </c>
    </row>
    <row r="587" spans="1:56">
      <c r="A587" s="1" t="s">
        <v>595</v>
      </c>
      <c r="B587" s="1">
        <v>0.54642750762286596</v>
      </c>
      <c r="C587" s="1">
        <v>0.21962320068269001</v>
      </c>
      <c r="D587" s="1">
        <v>0.47595002905291001</v>
      </c>
      <c r="E587" s="1">
        <v>0.672599337747669</v>
      </c>
      <c r="F587" s="1">
        <v>0.10166195187775801</v>
      </c>
      <c r="G587" s="1">
        <v>0.122444633729173</v>
      </c>
      <c r="H587" s="1"/>
      <c r="I587" s="1">
        <v>0.33439404027666991</v>
      </c>
      <c r="J587" s="1">
        <v>0.21072822707085079</v>
      </c>
      <c r="K587" s="1">
        <v>0.58414515509185816</v>
      </c>
      <c r="L587" s="1">
        <v>0.2350919412522994</v>
      </c>
      <c r="M587" s="1">
        <v>6.3354957862643071E-2</v>
      </c>
      <c r="N587" s="1">
        <v>3.7842125443044397E-2</v>
      </c>
      <c r="O587" s="1"/>
      <c r="P587" s="1">
        <v>0.37642247414645963</v>
      </c>
      <c r="Q587" s="1">
        <v>0.19022313863807944</v>
      </c>
      <c r="R587" s="1">
        <v>0.11209634151932896</v>
      </c>
      <c r="S587" s="1">
        <v>0.10727844294066</v>
      </c>
      <c r="T587" s="1">
        <f t="shared" si="109"/>
        <v>3.3580263998317239</v>
      </c>
      <c r="U587" s="1">
        <f t="shared" si="110"/>
        <v>0.12252490383665499</v>
      </c>
      <c r="V587" s="1" t="s">
        <v>1188</v>
      </c>
      <c r="W587" s="1" t="s">
        <v>1187</v>
      </c>
      <c r="X587" s="1">
        <f>SUMPRODUCT((Model_rxn!A$2:A$1901=Normalized_Fluxes!A587)*(Model_rxn!T$2:T$1901))</f>
        <v>0</v>
      </c>
      <c r="Y587" s="1">
        <f>SUMPRODUCT((Model_rxn!A$2:A$1901=Normalized_Fluxes!A587)*(Model_rxn!D$2:D$1901))</f>
        <v>1</v>
      </c>
      <c r="Z587" s="1">
        <f>SUMPRODUCT((Model_rxn!A$2:A$1901=Normalized_Fluxes!A587)*(Model_rxn!U$2:U$1901))</f>
        <v>0</v>
      </c>
      <c r="AA587" s="1">
        <f>SUMPRODUCT((Model_rxn!A$2:A$1901=Normalized_Fluxes!A587)*(Model_rxn!S$2:S$1901))</f>
        <v>0</v>
      </c>
      <c r="AB587" s="1">
        <f>SUMPRODUCT((Model_rxn!A$2:A$1901=Normalized_Fluxes!A587)*(Model_rxn!V$2:V$1901))</f>
        <v>1</v>
      </c>
      <c r="AC587" s="1">
        <f>SUMPRODUCT((Model_rxn!A$2:A$1901=Normalized_Fluxes!A587)*(Model_rxn!Z$2:Z$1901))</f>
        <v>0</v>
      </c>
      <c r="AD587" s="1">
        <f>SUMPRODUCT((Model_rxn!A$2:A$1901=Normalized_Fluxes!A587)*(Model_rxn!AA$2:AA$1901))</f>
        <v>0</v>
      </c>
      <c r="AE587" s="1"/>
      <c r="AF587" s="75"/>
      <c r="AG587" s="1" t="s">
        <v>629</v>
      </c>
      <c r="AH587" s="1">
        <v>9.9208198022097294E-2</v>
      </c>
      <c r="AI587" s="1">
        <v>4.5983400792465497E-2</v>
      </c>
      <c r="AJ587" s="1">
        <v>6.2354982204851597E-2</v>
      </c>
      <c r="AK587" s="1">
        <v>0.44048587107681603</v>
      </c>
      <c r="AL587" s="1">
        <v>0.405065659855608</v>
      </c>
      <c r="AM587" s="1">
        <v>0.34900907691917299</v>
      </c>
      <c r="AN587" s="1"/>
      <c r="AO587">
        <f t="shared" si="111"/>
        <v>0.20370934283670897</v>
      </c>
      <c r="AP587">
        <f t="shared" si="112"/>
        <v>0.13996673294256801</v>
      </c>
      <c r="AQ587">
        <f t="shared" si="113"/>
        <v>0.16168181638991919</v>
      </c>
      <c r="AR587">
        <f t="shared" si="114"/>
        <v>0.23716634607679979</v>
      </c>
      <c r="AS587">
        <f t="shared" si="115"/>
        <v>0.23025165075514256</v>
      </c>
      <c r="AT587">
        <f t="shared" si="116"/>
        <v>0.18575233583691395</v>
      </c>
      <c r="AV587">
        <f t="shared" si="117"/>
        <v>0.16845263072306538</v>
      </c>
      <c r="AW587">
        <f t="shared" si="118"/>
        <v>3.2406218910567462E-2</v>
      </c>
      <c r="AX587">
        <f t="shared" si="119"/>
        <v>0.21772344422295209</v>
      </c>
      <c r="AY587">
        <f t="shared" si="120"/>
        <v>2.7902814937237008E-2</v>
      </c>
      <c r="AZ587" t="s">
        <v>1243</v>
      </c>
      <c r="BA587" t="s">
        <v>6235</v>
      </c>
      <c r="BB587">
        <f>SUMPRODUCT((Model_rxn!A$2:A$1901=AG587)*(Model_rxn!V$2:V$1901))</f>
        <v>1</v>
      </c>
      <c r="BC587">
        <v>0</v>
      </c>
      <c r="BD587">
        <v>0</v>
      </c>
    </row>
    <row r="588" spans="1:56">
      <c r="A588" s="1" t="s">
        <v>596</v>
      </c>
      <c r="B588" s="1">
        <v>0</v>
      </c>
      <c r="C588" s="1">
        <v>0</v>
      </c>
      <c r="D588" s="1">
        <v>0</v>
      </c>
      <c r="E588" s="1">
        <v>0</v>
      </c>
      <c r="F588" s="1">
        <v>0</v>
      </c>
      <c r="G588" s="1">
        <v>0</v>
      </c>
      <c r="H588" s="1"/>
      <c r="I588" s="1">
        <v>0</v>
      </c>
      <c r="J588" s="1">
        <v>0</v>
      </c>
      <c r="K588" s="1">
        <v>0</v>
      </c>
      <c r="L588" s="1">
        <v>0</v>
      </c>
      <c r="M588" s="1">
        <v>0</v>
      </c>
      <c r="N588" s="1">
        <v>0</v>
      </c>
      <c r="O588" s="1"/>
      <c r="P588" s="1">
        <v>0</v>
      </c>
      <c r="Q588" s="1">
        <v>0</v>
      </c>
      <c r="R588" s="1">
        <v>0</v>
      </c>
      <c r="S588" s="1">
        <v>0</v>
      </c>
      <c r="T588" s="1" t="str">
        <f t="shared" si="109"/>
        <v>NA</v>
      </c>
      <c r="U588" s="1" t="str">
        <f t="shared" si="110"/>
        <v>NA</v>
      </c>
      <c r="V588" s="1" t="s">
        <v>1188</v>
      </c>
      <c r="W588" s="1" t="s">
        <v>4502</v>
      </c>
      <c r="X588" s="1">
        <f>SUMPRODUCT((Model_rxn!A$2:A$1901=Normalized_Fluxes!A588)*(Model_rxn!T$2:T$1901))</f>
        <v>0</v>
      </c>
      <c r="Y588" s="1">
        <f>SUMPRODUCT((Model_rxn!A$2:A$1901=Normalized_Fluxes!A588)*(Model_rxn!D$2:D$1901))</f>
        <v>0</v>
      </c>
      <c r="Z588" s="1">
        <f>SUMPRODUCT((Model_rxn!A$2:A$1901=Normalized_Fluxes!A588)*(Model_rxn!U$2:U$1901))</f>
        <v>0</v>
      </c>
      <c r="AA588" s="1">
        <f>SUMPRODUCT((Model_rxn!A$2:A$1901=Normalized_Fluxes!A588)*(Model_rxn!S$2:S$1901))</f>
        <v>0</v>
      </c>
      <c r="AB588" s="1">
        <f>SUMPRODUCT((Model_rxn!A$2:A$1901=Normalized_Fluxes!A588)*(Model_rxn!V$2:V$1901))</f>
        <v>1</v>
      </c>
      <c r="AC588" s="1">
        <f>SUMPRODUCT((Model_rxn!A$2:A$1901=Normalized_Fluxes!A588)*(Model_rxn!Z$2:Z$1901))</f>
        <v>0</v>
      </c>
      <c r="AD588" s="1">
        <f>SUMPRODUCT((Model_rxn!A$2:A$1901=Normalized_Fluxes!A588)*(Model_rxn!AA$2:AA$1901))</f>
        <v>0</v>
      </c>
      <c r="AE588" s="1"/>
      <c r="AF588" s="75"/>
      <c r="AG588" s="1" t="s">
        <v>630</v>
      </c>
      <c r="AH588" s="1">
        <v>5.9345307417114097E-3</v>
      </c>
      <c r="AI588" s="1">
        <v>4.0033727700042303E-3</v>
      </c>
      <c r="AJ588" s="1">
        <v>4.6995876383614998E-3</v>
      </c>
      <c r="AK588" s="1">
        <v>2.2632299887447901E-2</v>
      </c>
      <c r="AL588" s="1">
        <v>2.14374163834203E-2</v>
      </c>
      <c r="AM588" s="1">
        <v>2.2895609425610801E-2</v>
      </c>
      <c r="AN588" s="1"/>
      <c r="AO588">
        <f t="shared" si="111"/>
        <v>1.2185680029880269E-2</v>
      </c>
      <c r="AP588">
        <f t="shared" si="112"/>
        <v>1.2185679999999996E-2</v>
      </c>
      <c r="AQ588">
        <f t="shared" si="113"/>
        <v>1.2185680097825091E-2</v>
      </c>
      <c r="AR588">
        <f t="shared" si="114"/>
        <v>1.2185679995816098E-2</v>
      </c>
      <c r="AS588">
        <f t="shared" si="115"/>
        <v>1.2185680000539609E-2</v>
      </c>
      <c r="AT588">
        <f t="shared" si="116"/>
        <v>1.2185680007978135E-2</v>
      </c>
      <c r="AV588">
        <f t="shared" si="117"/>
        <v>1.2185680042568453E-2</v>
      </c>
      <c r="AW588">
        <f t="shared" si="118"/>
        <v>5.0131624747260127E-11</v>
      </c>
      <c r="AX588">
        <f t="shared" si="119"/>
        <v>1.2185680001444614E-2</v>
      </c>
      <c r="AY588">
        <f t="shared" si="120"/>
        <v>6.1313180546566753E-12</v>
      </c>
      <c r="AZ588" t="s">
        <v>1243</v>
      </c>
      <c r="BA588" t="s">
        <v>6235</v>
      </c>
      <c r="BB588">
        <f>SUMPRODUCT((Model_rxn!A$2:A$1901=AG588)*(Model_rxn!V$2:V$1901))</f>
        <v>1</v>
      </c>
      <c r="BC588">
        <v>0</v>
      </c>
      <c r="BD588">
        <v>0</v>
      </c>
    </row>
    <row r="589" spans="1:56">
      <c r="A589" s="1" t="s">
        <v>597</v>
      </c>
      <c r="B589" s="1">
        <v>0</v>
      </c>
      <c r="C589" s="1">
        <v>0</v>
      </c>
      <c r="D589" s="1">
        <v>0</v>
      </c>
      <c r="E589" s="1">
        <v>0</v>
      </c>
      <c r="F589" s="1">
        <v>0</v>
      </c>
      <c r="G589" s="1">
        <v>0</v>
      </c>
      <c r="H589" s="1"/>
      <c r="I589" s="1">
        <v>0</v>
      </c>
      <c r="J589" s="1">
        <v>0</v>
      </c>
      <c r="K589" s="1">
        <v>0</v>
      </c>
      <c r="L589" s="1">
        <v>0</v>
      </c>
      <c r="M589" s="1">
        <v>0</v>
      </c>
      <c r="N589" s="1">
        <v>0</v>
      </c>
      <c r="O589" s="1"/>
      <c r="P589" s="1">
        <v>0</v>
      </c>
      <c r="Q589" s="1">
        <v>0</v>
      </c>
      <c r="R589" s="1">
        <v>0</v>
      </c>
      <c r="S589" s="1">
        <v>0</v>
      </c>
      <c r="T589" s="1" t="str">
        <f t="shared" si="109"/>
        <v>NA</v>
      </c>
      <c r="U589" s="1" t="str">
        <f t="shared" si="110"/>
        <v>NA</v>
      </c>
      <c r="V589" s="1" t="s">
        <v>1552</v>
      </c>
      <c r="W589" s="1" t="s">
        <v>2678</v>
      </c>
      <c r="X589" s="1">
        <f>SUMPRODUCT((Model_rxn!A$2:A$1901=Normalized_Fluxes!A589)*(Model_rxn!T$2:T$1901))</f>
        <v>0</v>
      </c>
      <c r="Y589" s="1">
        <f>SUMPRODUCT((Model_rxn!A$2:A$1901=Normalized_Fluxes!A589)*(Model_rxn!D$2:D$1901))</f>
        <v>1</v>
      </c>
      <c r="Z589" s="1">
        <f>SUMPRODUCT((Model_rxn!A$2:A$1901=Normalized_Fluxes!A589)*(Model_rxn!U$2:U$1901))</f>
        <v>1</v>
      </c>
      <c r="AA589" s="1">
        <f>SUMPRODUCT((Model_rxn!A$2:A$1901=Normalized_Fluxes!A589)*(Model_rxn!S$2:S$1901))</f>
        <v>1</v>
      </c>
      <c r="AB589" s="1">
        <f>SUMPRODUCT((Model_rxn!A$2:A$1901=Normalized_Fluxes!A589)*(Model_rxn!V$2:V$1901))</f>
        <v>0</v>
      </c>
      <c r="AC589" s="1">
        <f>SUMPRODUCT((Model_rxn!A$2:A$1901=Normalized_Fluxes!A589)*(Model_rxn!Z$2:Z$1901))</f>
        <v>0</v>
      </c>
      <c r="AD589" s="1">
        <f>SUMPRODUCT((Model_rxn!A$2:A$1901=Normalized_Fluxes!A589)*(Model_rxn!AA$2:AA$1901))</f>
        <v>0</v>
      </c>
      <c r="AE589" s="1">
        <v>1</v>
      </c>
      <c r="AF589" s="75"/>
      <c r="AG589" s="1" t="s">
        <v>631</v>
      </c>
      <c r="AH589" s="1">
        <v>1.9339773089174499E-3</v>
      </c>
      <c r="AI589" s="1">
        <v>1.3046409989744901E-3</v>
      </c>
      <c r="AJ589" s="1">
        <v>1.53152729318598E-3</v>
      </c>
      <c r="AK589" s="1">
        <v>7.3755375881115201E-3</v>
      </c>
      <c r="AL589" s="1">
        <v>6.9861424182663901E-3</v>
      </c>
      <c r="AM589" s="1">
        <v>7.4613463321254797E-3</v>
      </c>
      <c r="AN589" s="1"/>
      <c r="AO589">
        <f t="shared" si="111"/>
        <v>3.9711360000000123E-3</v>
      </c>
      <c r="AP589">
        <f t="shared" si="112"/>
        <v>3.9711359999999854E-3</v>
      </c>
      <c r="AQ589">
        <f t="shared" si="113"/>
        <v>3.9711359999999992E-3</v>
      </c>
      <c r="AR589">
        <f t="shared" si="114"/>
        <v>3.9711359999999984E-3</v>
      </c>
      <c r="AS589">
        <f t="shared" si="115"/>
        <v>3.971136000000001E-3</v>
      </c>
      <c r="AT589">
        <f t="shared" si="116"/>
        <v>3.9711360000000036E-3</v>
      </c>
      <c r="AV589">
        <f t="shared" si="117"/>
        <v>3.9711359999999992E-3</v>
      </c>
      <c r="AW589">
        <f t="shared" si="118"/>
        <v>1.3451099972811387E-17</v>
      </c>
      <c r="AX589">
        <f t="shared" si="119"/>
        <v>3.971136000000001E-3</v>
      </c>
      <c r="AY589">
        <f t="shared" si="120"/>
        <v>2.6020852139652106E-18</v>
      </c>
      <c r="AZ589" t="s">
        <v>1243</v>
      </c>
      <c r="BA589" t="s">
        <v>3708</v>
      </c>
      <c r="BB589">
        <f>SUMPRODUCT((Model_rxn!A$2:A$1901=AG589)*(Model_rxn!V$2:V$1901))</f>
        <v>1</v>
      </c>
      <c r="BC589">
        <v>0</v>
      </c>
      <c r="BD589">
        <v>0</v>
      </c>
    </row>
    <row r="590" spans="1:56">
      <c r="A590" s="1" t="s">
        <v>599</v>
      </c>
      <c r="B590" s="1">
        <v>1.08231949624676E-2</v>
      </c>
      <c r="C590" s="1">
        <v>6.9029854732322099E-3</v>
      </c>
      <c r="D590" s="1">
        <v>7.58161462116914E-3</v>
      </c>
      <c r="E590" s="1">
        <v>2.93544109005833E-2</v>
      </c>
      <c r="F590" s="1">
        <v>1.54037124627097E-2</v>
      </c>
      <c r="G590" s="1">
        <v>2.5143064429284E-2</v>
      </c>
      <c r="H590" s="1"/>
      <c r="I590" s="1">
        <v>6.6234072072000336E-3</v>
      </c>
      <c r="J590" s="1">
        <v>6.6234072072000024E-3</v>
      </c>
      <c r="K590" s="1">
        <v>9.3051017510017084E-3</v>
      </c>
      <c r="L590" s="1">
        <v>1.0260172818553601E-2</v>
      </c>
      <c r="M590" s="1">
        <v>9.5994768541991238E-3</v>
      </c>
      <c r="N590" s="1">
        <v>7.7705896059111759E-3</v>
      </c>
      <c r="O590" s="1"/>
      <c r="P590" s="1">
        <v>7.517305388467249E-3</v>
      </c>
      <c r="Q590" s="1">
        <v>1.5482770667482567E-3</v>
      </c>
      <c r="R590" s="1">
        <v>9.210079759554634E-3</v>
      </c>
      <c r="S590" s="1">
        <v>1.2896622488682541E-3</v>
      </c>
      <c r="T590" s="1">
        <f t="shared" si="109"/>
        <v>0.81620415726245121</v>
      </c>
      <c r="U590" s="1">
        <f t="shared" si="110"/>
        <v>0.22158824832214116</v>
      </c>
      <c r="V590" s="1" t="s">
        <v>1243</v>
      </c>
      <c r="W590" s="1" t="s">
        <v>3353</v>
      </c>
      <c r="X590" s="1">
        <f>SUMPRODUCT((Model_rxn!A$2:A$1901=Normalized_Fluxes!A590)*(Model_rxn!T$2:T$1901))</f>
        <v>0</v>
      </c>
      <c r="Y590" s="1">
        <f>SUMPRODUCT((Model_rxn!A$2:A$1901=Normalized_Fluxes!A590)*(Model_rxn!D$2:D$1901))</f>
        <v>0</v>
      </c>
      <c r="Z590" s="1">
        <f>SUMPRODUCT((Model_rxn!A$2:A$1901=Normalized_Fluxes!A590)*(Model_rxn!U$2:U$1901))</f>
        <v>0</v>
      </c>
      <c r="AA590" s="1">
        <f>SUMPRODUCT((Model_rxn!A$2:A$1901=Normalized_Fluxes!A590)*(Model_rxn!S$2:S$1901))</f>
        <v>0</v>
      </c>
      <c r="AB590" s="1">
        <f>SUMPRODUCT((Model_rxn!A$2:A$1901=Normalized_Fluxes!A590)*(Model_rxn!V$2:V$1901))</f>
        <v>1</v>
      </c>
      <c r="AC590" s="1">
        <f>SUMPRODUCT((Model_rxn!A$2:A$1901=Normalized_Fluxes!A590)*(Model_rxn!Z$2:Z$1901))</f>
        <v>0</v>
      </c>
      <c r="AD590" s="1">
        <f>SUMPRODUCT((Model_rxn!A$2:A$1901=Normalized_Fluxes!A590)*(Model_rxn!AA$2:AA$1901))</f>
        <v>0</v>
      </c>
      <c r="AE590" s="1"/>
      <c r="AF590" s="75"/>
      <c r="AG590" s="1" t="s">
        <v>632</v>
      </c>
      <c r="AH590" s="1">
        <v>0</v>
      </c>
      <c r="AI590" s="1">
        <v>0</v>
      </c>
      <c r="AJ590" s="1">
        <v>0</v>
      </c>
      <c r="AK590" s="1">
        <v>0</v>
      </c>
      <c r="AL590" s="1">
        <v>0</v>
      </c>
      <c r="AM590" s="1">
        <v>0</v>
      </c>
      <c r="AN590" s="1"/>
      <c r="AO590">
        <f t="shared" si="111"/>
        <v>0</v>
      </c>
      <c r="AP590">
        <f t="shared" si="112"/>
        <v>0</v>
      </c>
      <c r="AQ590">
        <f t="shared" si="113"/>
        <v>0</v>
      </c>
      <c r="AR590">
        <f t="shared" si="114"/>
        <v>0</v>
      </c>
      <c r="AS590">
        <f t="shared" si="115"/>
        <v>0</v>
      </c>
      <c r="AT590">
        <f t="shared" si="116"/>
        <v>0</v>
      </c>
      <c r="AV590">
        <f t="shared" si="117"/>
        <v>0</v>
      </c>
      <c r="AW590">
        <f t="shared" si="118"/>
        <v>0</v>
      </c>
      <c r="AX590">
        <f t="shared" si="119"/>
        <v>0</v>
      </c>
      <c r="AY590">
        <f t="shared" si="120"/>
        <v>0</v>
      </c>
      <c r="AZ590" t="s">
        <v>1137</v>
      </c>
      <c r="BA590" t="s">
        <v>1653</v>
      </c>
      <c r="BB590">
        <f>SUMPRODUCT((Model_rxn!A$2:A$1901=AG590)*(Model_rxn!V$2:V$1901))</f>
        <v>1</v>
      </c>
      <c r="BC590">
        <v>0</v>
      </c>
      <c r="BD590">
        <v>0</v>
      </c>
    </row>
    <row r="591" spans="1:56">
      <c r="A591" s="1" t="s">
        <v>600</v>
      </c>
      <c r="B591" s="1">
        <v>0</v>
      </c>
      <c r="C591" s="1">
        <v>0</v>
      </c>
      <c r="D591" s="1">
        <v>0</v>
      </c>
      <c r="E591" s="1">
        <v>0</v>
      </c>
      <c r="F591" s="1">
        <v>0</v>
      </c>
      <c r="G591" s="1">
        <v>0</v>
      </c>
      <c r="H591" s="1"/>
      <c r="I591" s="1">
        <v>0</v>
      </c>
      <c r="J591" s="1">
        <v>0</v>
      </c>
      <c r="K591" s="1">
        <v>0</v>
      </c>
      <c r="L591" s="1">
        <v>0</v>
      </c>
      <c r="M591" s="1">
        <v>0</v>
      </c>
      <c r="N591" s="1">
        <v>0</v>
      </c>
      <c r="O591" s="1"/>
      <c r="P591" s="1">
        <v>0</v>
      </c>
      <c r="Q591" s="1">
        <v>0</v>
      </c>
      <c r="R591" s="1">
        <v>0</v>
      </c>
      <c r="S591" s="1">
        <v>0</v>
      </c>
      <c r="T591" s="1" t="str">
        <f t="shared" si="109"/>
        <v>NA</v>
      </c>
      <c r="U591" s="1" t="str">
        <f t="shared" si="110"/>
        <v>NA</v>
      </c>
      <c r="V591" s="1" t="s">
        <v>1647</v>
      </c>
      <c r="W591" s="1" t="s">
        <v>6581</v>
      </c>
      <c r="X591" s="1">
        <f>SUMPRODUCT((Model_rxn!A$2:A$1901=Normalized_Fluxes!A591)*(Model_rxn!T$2:T$1901))</f>
        <v>0</v>
      </c>
      <c r="Y591" s="1">
        <f>SUMPRODUCT((Model_rxn!A$2:A$1901=Normalized_Fluxes!A591)*(Model_rxn!D$2:D$1901))</f>
        <v>0</v>
      </c>
      <c r="Z591" s="1">
        <f>SUMPRODUCT((Model_rxn!A$2:A$1901=Normalized_Fluxes!A591)*(Model_rxn!U$2:U$1901))</f>
        <v>1</v>
      </c>
      <c r="AA591" s="1">
        <f>SUMPRODUCT((Model_rxn!A$2:A$1901=Normalized_Fluxes!A591)*(Model_rxn!S$2:S$1901))</f>
        <v>1</v>
      </c>
      <c r="AB591" s="1">
        <f>SUMPRODUCT((Model_rxn!A$2:A$1901=Normalized_Fluxes!A591)*(Model_rxn!V$2:V$1901))</f>
        <v>1</v>
      </c>
      <c r="AC591" s="1">
        <f>SUMPRODUCT((Model_rxn!A$2:A$1901=Normalized_Fluxes!A591)*(Model_rxn!Z$2:Z$1901))</f>
        <v>0</v>
      </c>
      <c r="AD591" s="1">
        <f>SUMPRODUCT((Model_rxn!A$2:A$1901=Normalized_Fluxes!A591)*(Model_rxn!AA$2:AA$1901))</f>
        <v>0</v>
      </c>
      <c r="AE591" s="1"/>
      <c r="AF591" s="75"/>
      <c r="AG591" s="1" t="s">
        <v>633</v>
      </c>
      <c r="AH591" s="1">
        <v>3.4371471678547802E-3</v>
      </c>
      <c r="AI591" s="1">
        <v>2.4270943696971898E-3</v>
      </c>
      <c r="AJ591" s="1">
        <v>2.8075427373927698E-3</v>
      </c>
      <c r="AK591" s="1">
        <v>1.2045070276923199E-2</v>
      </c>
      <c r="AL591" s="1">
        <v>1.14587896177747E-2</v>
      </c>
      <c r="AM591" s="1">
        <v>1.2208258376144299E-2</v>
      </c>
      <c r="AN591" s="1"/>
      <c r="AO591">
        <f t="shared" si="111"/>
        <v>7.0576727000000268E-3</v>
      </c>
      <c r="AP591">
        <f t="shared" si="112"/>
        <v>7.3877195600000022E-3</v>
      </c>
      <c r="AQ591">
        <f t="shared" si="113"/>
        <v>7.2797488399999975E-3</v>
      </c>
      <c r="AR591">
        <f t="shared" si="114"/>
        <v>6.4853051899999917E-3</v>
      </c>
      <c r="AS591">
        <f t="shared" si="115"/>
        <v>6.5135248099999765E-3</v>
      </c>
      <c r="AT591">
        <f t="shared" si="116"/>
        <v>6.4975745899999993E-3</v>
      </c>
      <c r="AV591">
        <f t="shared" si="117"/>
        <v>7.2417137000000088E-3</v>
      </c>
      <c r="AW591">
        <f t="shared" si="118"/>
        <v>1.6827874599923453E-4</v>
      </c>
      <c r="AX591">
        <f t="shared" si="119"/>
        <v>6.4988015299999894E-3</v>
      </c>
      <c r="AY591">
        <f t="shared" si="120"/>
        <v>1.4149762349897173E-5</v>
      </c>
      <c r="AZ591" t="s">
        <v>1243</v>
      </c>
      <c r="BA591" t="s">
        <v>3917</v>
      </c>
      <c r="BB591">
        <f>SUMPRODUCT((Model_rxn!A$2:A$1901=AG591)*(Model_rxn!V$2:V$1901))</f>
        <v>1</v>
      </c>
      <c r="BC591">
        <v>0</v>
      </c>
      <c r="BD591">
        <v>0</v>
      </c>
    </row>
    <row r="592" spans="1:56">
      <c r="A592" s="1" t="s">
        <v>601</v>
      </c>
      <c r="B592" s="1">
        <v>6.5358404726080402E-4</v>
      </c>
      <c r="C592" s="1">
        <v>4.1685299021436298E-4</v>
      </c>
      <c r="D592" s="1">
        <v>3.2588772064771698E-4</v>
      </c>
      <c r="E592" s="1">
        <v>1.14431637122867E-3</v>
      </c>
      <c r="F592" s="1">
        <v>6.4180819093438105E-4</v>
      </c>
      <c r="G592" s="1">
        <v>1.2941709689739101E-3</v>
      </c>
      <c r="H592" s="1"/>
      <c r="I592" s="1">
        <v>3.9997000000000096E-4</v>
      </c>
      <c r="J592" s="1">
        <v>3.999699999999996E-4</v>
      </c>
      <c r="K592" s="1">
        <v>3.9997000000000074E-4</v>
      </c>
      <c r="L592" s="1">
        <v>3.999699999999996E-4</v>
      </c>
      <c r="M592" s="1">
        <v>3.9997000000000031E-4</v>
      </c>
      <c r="N592" s="1">
        <v>3.999699999999976E-4</v>
      </c>
      <c r="O592" s="1"/>
      <c r="P592" s="1">
        <v>3.9997000000000041E-4</v>
      </c>
      <c r="Q592" s="1">
        <v>7.283143729246027E-19</v>
      </c>
      <c r="R592" s="1">
        <v>3.9996999999999911E-4</v>
      </c>
      <c r="S592" s="1">
        <v>1.4078982026673954E-18</v>
      </c>
      <c r="T592" s="1">
        <f t="shared" si="109"/>
        <v>1.0000000000000033</v>
      </c>
      <c r="U592" s="1">
        <f t="shared" si="110"/>
        <v>0.25029097309550064</v>
      </c>
      <c r="V592" s="1" t="s">
        <v>1243</v>
      </c>
      <c r="W592" s="1" t="s">
        <v>3708</v>
      </c>
      <c r="X592" s="1">
        <f>SUMPRODUCT((Model_rxn!A$2:A$1901=Normalized_Fluxes!A592)*(Model_rxn!T$2:T$1901))</f>
        <v>0</v>
      </c>
      <c r="Y592" s="1">
        <f>SUMPRODUCT((Model_rxn!A$2:A$1901=Normalized_Fluxes!A592)*(Model_rxn!D$2:D$1901))</f>
        <v>0</v>
      </c>
      <c r="Z592" s="1">
        <f>SUMPRODUCT((Model_rxn!A$2:A$1901=Normalized_Fluxes!A592)*(Model_rxn!U$2:U$1901))</f>
        <v>0</v>
      </c>
      <c r="AA592" s="1">
        <f>SUMPRODUCT((Model_rxn!A$2:A$1901=Normalized_Fluxes!A592)*(Model_rxn!S$2:S$1901))</f>
        <v>0</v>
      </c>
      <c r="AB592" s="1">
        <f>SUMPRODUCT((Model_rxn!A$2:A$1901=Normalized_Fluxes!A592)*(Model_rxn!V$2:V$1901))</f>
        <v>1</v>
      </c>
      <c r="AC592" s="1">
        <f>SUMPRODUCT((Model_rxn!A$2:A$1901=Normalized_Fluxes!A592)*(Model_rxn!Z$2:Z$1901))</f>
        <v>0</v>
      </c>
      <c r="AD592" s="1">
        <f>SUMPRODUCT((Model_rxn!A$2:A$1901=Normalized_Fluxes!A592)*(Model_rxn!AA$2:AA$1901))</f>
        <v>0</v>
      </c>
      <c r="AE592" s="1"/>
      <c r="AF592" s="75"/>
      <c r="AG592" s="1" t="s">
        <v>634</v>
      </c>
      <c r="AH592" s="1">
        <v>1.2832039097569E-2</v>
      </c>
      <c r="AI592" s="1">
        <v>5.0014659316227001E-3</v>
      </c>
      <c r="AJ592" s="1">
        <v>1.37420176827962E-2</v>
      </c>
      <c r="AK592" s="1">
        <v>5.2093483436996303E-2</v>
      </c>
      <c r="AL592" s="1">
        <v>4.4012066736134302E-2</v>
      </c>
      <c r="AM592" s="1">
        <v>5.3985742108487098E-2</v>
      </c>
      <c r="AN592" s="1"/>
      <c r="AO592">
        <f t="shared" si="111"/>
        <v>2.6348691982476108E-2</v>
      </c>
      <c r="AP592">
        <f t="shared" si="112"/>
        <v>1.5223729309022523E-2</v>
      </c>
      <c r="AQ592">
        <f t="shared" si="113"/>
        <v>3.5632026523840551E-2</v>
      </c>
      <c r="AR592">
        <f t="shared" si="114"/>
        <v>2.804816665506657E-2</v>
      </c>
      <c r="AS592">
        <f t="shared" si="115"/>
        <v>2.5017798405208659E-2</v>
      </c>
      <c r="AT592">
        <f t="shared" si="116"/>
        <v>2.8732713163397469E-2</v>
      </c>
      <c r="AV592">
        <f t="shared" si="117"/>
        <v>2.5734815938446395E-2</v>
      </c>
      <c r="AW592">
        <f t="shared" si="118"/>
        <v>1.0217988141026714E-2</v>
      </c>
      <c r="AX592">
        <f t="shared" si="119"/>
        <v>2.7266226074557569E-2</v>
      </c>
      <c r="AY592">
        <f t="shared" si="120"/>
        <v>1.9770486131446855E-3</v>
      </c>
      <c r="AZ592" t="s">
        <v>1137</v>
      </c>
      <c r="BA592" t="s">
        <v>7517</v>
      </c>
      <c r="BB592">
        <f>SUMPRODUCT((Model_rxn!A$2:A$1901=AG592)*(Model_rxn!V$2:V$1901))</f>
        <v>1</v>
      </c>
      <c r="BC592">
        <v>0</v>
      </c>
      <c r="BD592">
        <v>0</v>
      </c>
    </row>
    <row r="593" spans="1:57">
      <c r="A593" s="1" t="s">
        <v>602</v>
      </c>
      <c r="B593" s="1">
        <v>0</v>
      </c>
      <c r="C593" s="1">
        <v>0</v>
      </c>
      <c r="D593" s="1">
        <v>0</v>
      </c>
      <c r="E593" s="1">
        <v>0</v>
      </c>
      <c r="F593" s="1">
        <v>0</v>
      </c>
      <c r="G593" s="1">
        <v>0</v>
      </c>
      <c r="H593" s="1"/>
      <c r="I593" s="1">
        <v>0</v>
      </c>
      <c r="J593" s="1">
        <v>0</v>
      </c>
      <c r="K593" s="1">
        <v>0</v>
      </c>
      <c r="L593" s="1">
        <v>0</v>
      </c>
      <c r="M593" s="1">
        <v>0</v>
      </c>
      <c r="N593" s="1">
        <v>0</v>
      </c>
      <c r="O593" s="1"/>
      <c r="P593" s="1">
        <v>0</v>
      </c>
      <c r="Q593" s="1">
        <v>0</v>
      </c>
      <c r="R593" s="1">
        <v>0</v>
      </c>
      <c r="S593" s="1">
        <v>0</v>
      </c>
      <c r="T593" s="1" t="str">
        <f t="shared" si="109"/>
        <v>NA</v>
      </c>
      <c r="U593" s="1" t="str">
        <f t="shared" si="110"/>
        <v>NA</v>
      </c>
      <c r="V593" s="1" t="s">
        <v>1137</v>
      </c>
      <c r="W593" s="1" t="s">
        <v>4370</v>
      </c>
      <c r="X593" s="1">
        <f>SUMPRODUCT((Model_rxn!A$2:A$1901=Normalized_Fluxes!A593)*(Model_rxn!T$2:T$1901))</f>
        <v>0</v>
      </c>
      <c r="Y593" s="1">
        <f>SUMPRODUCT((Model_rxn!A$2:A$1901=Normalized_Fluxes!A593)*(Model_rxn!D$2:D$1901))</f>
        <v>0</v>
      </c>
      <c r="Z593" s="1">
        <f>SUMPRODUCT((Model_rxn!A$2:A$1901=Normalized_Fluxes!A593)*(Model_rxn!U$2:U$1901))</f>
        <v>0</v>
      </c>
      <c r="AA593" s="1">
        <f>SUMPRODUCT((Model_rxn!A$2:A$1901=Normalized_Fluxes!A593)*(Model_rxn!S$2:S$1901))</f>
        <v>0</v>
      </c>
      <c r="AB593" s="1">
        <f>SUMPRODUCT((Model_rxn!A$2:A$1901=Normalized_Fluxes!A593)*(Model_rxn!V$2:V$1901))</f>
        <v>1</v>
      </c>
      <c r="AC593" s="1">
        <f>SUMPRODUCT((Model_rxn!A$2:A$1901=Normalized_Fluxes!A593)*(Model_rxn!Z$2:Z$1901))</f>
        <v>0</v>
      </c>
      <c r="AD593" s="1">
        <f>SUMPRODUCT((Model_rxn!A$2:A$1901=Normalized_Fluxes!A593)*(Model_rxn!AA$2:AA$1901))</f>
        <v>0</v>
      </c>
      <c r="AE593" s="1"/>
      <c r="AF593" s="75"/>
      <c r="AG593" s="1" t="s">
        <v>635</v>
      </c>
      <c r="AH593" s="1">
        <v>0</v>
      </c>
      <c r="AI593" s="1">
        <v>0</v>
      </c>
      <c r="AJ593" s="1">
        <v>0</v>
      </c>
      <c r="AK593" s="1">
        <v>0</v>
      </c>
      <c r="AL593" s="1">
        <v>0</v>
      </c>
      <c r="AM593" s="1">
        <v>0</v>
      </c>
      <c r="AN593" s="2"/>
      <c r="AO593">
        <f t="shared" si="111"/>
        <v>0</v>
      </c>
      <c r="AP593">
        <f t="shared" si="112"/>
        <v>0</v>
      </c>
      <c r="AQ593">
        <f t="shared" si="113"/>
        <v>0</v>
      </c>
      <c r="AR593">
        <f t="shared" si="114"/>
        <v>0</v>
      </c>
      <c r="AS593">
        <f t="shared" si="115"/>
        <v>0</v>
      </c>
      <c r="AT593">
        <f t="shared" si="116"/>
        <v>0</v>
      </c>
      <c r="AV593">
        <f t="shared" si="117"/>
        <v>0</v>
      </c>
      <c r="AW593">
        <f t="shared" si="118"/>
        <v>0</v>
      </c>
      <c r="AX593">
        <f t="shared" si="119"/>
        <v>0</v>
      </c>
      <c r="AY593">
        <f t="shared" si="120"/>
        <v>0</v>
      </c>
      <c r="AZ593" t="s">
        <v>1552</v>
      </c>
      <c r="BA593" t="s">
        <v>2678</v>
      </c>
      <c r="BB593">
        <f>SUMPRODUCT((Model_rxn!A$2:A$1901=AG593)*(Model_rxn!V$2:V$1901))</f>
        <v>0</v>
      </c>
      <c r="BC593">
        <v>0</v>
      </c>
      <c r="BD593">
        <v>1</v>
      </c>
    </row>
    <row r="594" spans="1:57">
      <c r="A594" s="1" t="s">
        <v>603</v>
      </c>
      <c r="B594" s="1">
        <v>0</v>
      </c>
      <c r="C594" s="1">
        <v>0</v>
      </c>
      <c r="D594" s="1">
        <v>0</v>
      </c>
      <c r="E594" s="1">
        <v>0</v>
      </c>
      <c r="F594" s="1">
        <v>0</v>
      </c>
      <c r="G594" s="1">
        <v>0</v>
      </c>
      <c r="H594" s="1"/>
      <c r="I594" s="1">
        <v>0</v>
      </c>
      <c r="J594" s="1">
        <v>0</v>
      </c>
      <c r="K594" s="1">
        <v>0</v>
      </c>
      <c r="L594" s="1">
        <v>0</v>
      </c>
      <c r="M594" s="1">
        <v>0</v>
      </c>
      <c r="N594" s="1">
        <v>0</v>
      </c>
      <c r="O594" s="1"/>
      <c r="P594" s="1">
        <v>0</v>
      </c>
      <c r="Q594" s="1">
        <v>0</v>
      </c>
      <c r="R594" s="1">
        <v>0</v>
      </c>
      <c r="S594" s="1">
        <v>0</v>
      </c>
      <c r="T594" s="1" t="str">
        <f t="shared" si="109"/>
        <v>NA</v>
      </c>
      <c r="U594" s="1" t="str">
        <f t="shared" si="110"/>
        <v>NA</v>
      </c>
      <c r="V594" s="1" t="s">
        <v>1137</v>
      </c>
      <c r="W594" s="1" t="s">
        <v>3413</v>
      </c>
      <c r="X594" s="1">
        <f>SUMPRODUCT((Model_rxn!A$2:A$1901=Normalized_Fluxes!A594)*(Model_rxn!T$2:T$1901))</f>
        <v>0</v>
      </c>
      <c r="Y594" s="1">
        <f>SUMPRODUCT((Model_rxn!A$2:A$1901=Normalized_Fluxes!A594)*(Model_rxn!D$2:D$1901))</f>
        <v>0</v>
      </c>
      <c r="Z594" s="1">
        <f>SUMPRODUCT((Model_rxn!A$2:A$1901=Normalized_Fluxes!A594)*(Model_rxn!U$2:U$1901))</f>
        <v>0</v>
      </c>
      <c r="AA594" s="1">
        <f>SUMPRODUCT((Model_rxn!A$2:A$1901=Normalized_Fluxes!A594)*(Model_rxn!S$2:S$1901))</f>
        <v>0</v>
      </c>
      <c r="AB594" s="1">
        <f>SUMPRODUCT((Model_rxn!A$2:A$1901=Normalized_Fluxes!A594)*(Model_rxn!V$2:V$1901))</f>
        <v>1</v>
      </c>
      <c r="AC594" s="1">
        <f>SUMPRODUCT((Model_rxn!A$2:A$1901=Normalized_Fluxes!A594)*(Model_rxn!Z$2:Z$1901))</f>
        <v>0</v>
      </c>
      <c r="AD594" s="1">
        <f>SUMPRODUCT((Model_rxn!A$2:A$1901=Normalized_Fluxes!A594)*(Model_rxn!AA$2:AA$1901))</f>
        <v>0</v>
      </c>
      <c r="AE594" s="1"/>
      <c r="AF594" s="75"/>
      <c r="AG594" s="1" t="s">
        <v>636</v>
      </c>
      <c r="AH594" s="1">
        <v>3.0921148834435998E-5</v>
      </c>
      <c r="AI594" s="1">
        <v>2.0859085739417801E-5</v>
      </c>
      <c r="AJ594" s="1">
        <v>2.4486628234078199E-5</v>
      </c>
      <c r="AK594" s="1">
        <v>1.1792283934480599E-4</v>
      </c>
      <c r="AL594" s="1">
        <v>1.11697044478096E-4</v>
      </c>
      <c r="AM594" s="1">
        <v>1.19294781472936E-4</v>
      </c>
      <c r="AN594" s="1"/>
      <c r="AO594">
        <f t="shared" si="111"/>
        <v>6.3492000000000266E-5</v>
      </c>
      <c r="AP594">
        <f t="shared" si="112"/>
        <v>6.3492000000000008E-5</v>
      </c>
      <c r="AQ594">
        <f t="shared" si="113"/>
        <v>6.3492000000000076E-5</v>
      </c>
      <c r="AR594">
        <f t="shared" si="114"/>
        <v>6.3491999999999805E-5</v>
      </c>
      <c r="AS594">
        <f t="shared" si="115"/>
        <v>6.3491999999999818E-5</v>
      </c>
      <c r="AT594">
        <f t="shared" si="116"/>
        <v>6.3491999999999805E-5</v>
      </c>
      <c r="AV594">
        <f t="shared" si="117"/>
        <v>6.3492000000000116E-5</v>
      </c>
      <c r="AW594">
        <f t="shared" si="118"/>
        <v>1.3347691281510182E-19</v>
      </c>
      <c r="AX594">
        <f t="shared" si="119"/>
        <v>6.3491999999999805E-5</v>
      </c>
      <c r="AY594">
        <f t="shared" si="120"/>
        <v>9.5830838542710887E-21</v>
      </c>
      <c r="AZ594" t="s">
        <v>1137</v>
      </c>
      <c r="BA594" t="s">
        <v>3413</v>
      </c>
      <c r="BB594">
        <f>SUMPRODUCT((Model_rxn!A$2:A$1901=AG594)*(Model_rxn!V$2:V$1901))</f>
        <v>1</v>
      </c>
      <c r="BC594">
        <v>0</v>
      </c>
      <c r="BD594">
        <v>0</v>
      </c>
    </row>
    <row r="595" spans="1:57">
      <c r="A595" s="1" t="s">
        <v>604</v>
      </c>
      <c r="B595" s="1">
        <v>0</v>
      </c>
      <c r="C595" s="1">
        <v>0</v>
      </c>
      <c r="D595" s="1">
        <v>0</v>
      </c>
      <c r="E595" s="1">
        <v>2.5869205298013199E-3</v>
      </c>
      <c r="F595" s="1">
        <v>2.21004243281471E-3</v>
      </c>
      <c r="G595" s="1">
        <v>0</v>
      </c>
      <c r="H595" s="1"/>
      <c r="I595" s="1">
        <v>0</v>
      </c>
      <c r="J595" s="1">
        <v>0</v>
      </c>
      <c r="K595" s="1">
        <v>0</v>
      </c>
      <c r="L595" s="1">
        <v>9.0419977404821176E-4</v>
      </c>
      <c r="M595" s="1">
        <v>1.3772816930958673E-3</v>
      </c>
      <c r="N595" s="1">
        <v>0</v>
      </c>
      <c r="O595" s="1"/>
      <c r="P595" s="1">
        <v>0</v>
      </c>
      <c r="Q595" s="1">
        <v>0</v>
      </c>
      <c r="R595" s="1">
        <v>7.6049382238135973E-4</v>
      </c>
      <c r="S595" s="1">
        <v>6.9979623172935948E-4</v>
      </c>
      <c r="T595" s="1">
        <f t="shared" si="109"/>
        <v>0</v>
      </c>
      <c r="U595" s="1">
        <f t="shared" si="110"/>
        <v>0.20051038403460519</v>
      </c>
      <c r="V595" s="1" t="s">
        <v>4035</v>
      </c>
      <c r="W595" s="1" t="s">
        <v>4034</v>
      </c>
      <c r="X595" s="1">
        <f>SUMPRODUCT((Model_rxn!A$2:A$1901=Normalized_Fluxes!A595)*(Model_rxn!T$2:T$1901))</f>
        <v>0</v>
      </c>
      <c r="Y595" s="1">
        <f>SUMPRODUCT((Model_rxn!A$2:A$1901=Normalized_Fluxes!A595)*(Model_rxn!D$2:D$1901))</f>
        <v>0</v>
      </c>
      <c r="Z595" s="1">
        <f>SUMPRODUCT((Model_rxn!A$2:A$1901=Normalized_Fluxes!A595)*(Model_rxn!U$2:U$1901))</f>
        <v>0</v>
      </c>
      <c r="AA595" s="1">
        <f>SUMPRODUCT((Model_rxn!A$2:A$1901=Normalized_Fluxes!A595)*(Model_rxn!S$2:S$1901))</f>
        <v>0</v>
      </c>
      <c r="AB595" s="1">
        <f>SUMPRODUCT((Model_rxn!A$2:A$1901=Normalized_Fluxes!A595)*(Model_rxn!V$2:V$1901))</f>
        <v>0</v>
      </c>
      <c r="AC595" s="1">
        <f>SUMPRODUCT((Model_rxn!A$2:A$1901=Normalized_Fluxes!A595)*(Model_rxn!Z$2:Z$1901))</f>
        <v>0</v>
      </c>
      <c r="AD595" s="1">
        <f>SUMPRODUCT((Model_rxn!A$2:A$1901=Normalized_Fluxes!A595)*(Model_rxn!AA$2:AA$1901))</f>
        <v>0</v>
      </c>
      <c r="AE595" s="1"/>
      <c r="AF595" s="75"/>
      <c r="AG595" s="1" t="s">
        <v>637</v>
      </c>
      <c r="AH595" s="1">
        <v>0</v>
      </c>
      <c r="AI595" s="1">
        <v>0</v>
      </c>
      <c r="AJ595" s="1">
        <v>0</v>
      </c>
      <c r="AK595" s="1">
        <v>4.05631324369437E-5</v>
      </c>
      <c r="AL595" s="1">
        <v>0</v>
      </c>
      <c r="AM595" s="1">
        <v>0</v>
      </c>
      <c r="AN595" s="1"/>
      <c r="AO595">
        <f t="shared" si="111"/>
        <v>0</v>
      </c>
      <c r="AP595">
        <f t="shared" si="112"/>
        <v>0</v>
      </c>
      <c r="AQ595">
        <f t="shared" si="113"/>
        <v>0</v>
      </c>
      <c r="AR595">
        <f t="shared" si="114"/>
        <v>2.1839996551947499E-5</v>
      </c>
      <c r="AS595">
        <f t="shared" si="115"/>
        <v>0</v>
      </c>
      <c r="AT595">
        <f t="shared" si="116"/>
        <v>0</v>
      </c>
      <c r="AV595">
        <f t="shared" si="117"/>
        <v>0</v>
      </c>
      <c r="AW595">
        <f t="shared" si="118"/>
        <v>0</v>
      </c>
      <c r="AX595">
        <f t="shared" si="119"/>
        <v>7.2799988506491665E-6</v>
      </c>
      <c r="AY595">
        <f t="shared" si="120"/>
        <v>1.2609327888367386E-5</v>
      </c>
      <c r="AZ595" t="s">
        <v>1137</v>
      </c>
      <c r="BA595" t="s">
        <v>3708</v>
      </c>
      <c r="BB595">
        <f>SUMPRODUCT((Model_rxn!A$2:A$1901=AG595)*(Model_rxn!V$2:V$1901))</f>
        <v>1</v>
      </c>
      <c r="BC595">
        <v>0</v>
      </c>
      <c r="BD595">
        <v>0</v>
      </c>
    </row>
    <row r="596" spans="1:57">
      <c r="A596" s="1" t="s">
        <v>605</v>
      </c>
      <c r="B596" s="1">
        <v>33.0961822413433</v>
      </c>
      <c r="C596" s="1">
        <v>22.140209097263799</v>
      </c>
      <c r="D596" s="1">
        <v>18.4707323114459</v>
      </c>
      <c r="E596" s="1">
        <v>53.569146998956803</v>
      </c>
      <c r="F596" s="1">
        <v>39.120600834887597</v>
      </c>
      <c r="G596" s="1">
        <v>55.350518704986499</v>
      </c>
      <c r="H596" s="1"/>
      <c r="I596" s="1">
        <v>20.25367673300611</v>
      </c>
      <c r="J596" s="1">
        <v>21.243507040884538</v>
      </c>
      <c r="K596" s="1">
        <v>22.669583216960607</v>
      </c>
      <c r="L596" s="1">
        <v>18.723888134334086</v>
      </c>
      <c r="M596" s="1">
        <v>24.379661925395666</v>
      </c>
      <c r="N596" s="1">
        <v>17.10635418130726</v>
      </c>
      <c r="O596" s="1"/>
      <c r="P596" s="1">
        <v>21.388922330283751</v>
      </c>
      <c r="Q596" s="1">
        <v>1.2144999957170186</v>
      </c>
      <c r="R596" s="1">
        <v>20.069968080345671</v>
      </c>
      <c r="S596" s="1">
        <v>3.8189265246722148</v>
      </c>
      <c r="T596" s="1">
        <f t="shared" si="109"/>
        <v>1.0657178050636622</v>
      </c>
      <c r="U596" s="1">
        <f t="shared" si="110"/>
        <v>0.61752058516655872</v>
      </c>
      <c r="V596" s="1" t="s">
        <v>1188</v>
      </c>
      <c r="W596" s="1" t="s">
        <v>4502</v>
      </c>
      <c r="X596" s="1">
        <f>SUMPRODUCT((Model_rxn!A$2:A$1901=Normalized_Fluxes!A596)*(Model_rxn!T$2:T$1901))</f>
        <v>0</v>
      </c>
      <c r="Y596" s="1">
        <f>SUMPRODUCT((Model_rxn!A$2:A$1901=Normalized_Fluxes!A596)*(Model_rxn!D$2:D$1901))</f>
        <v>0</v>
      </c>
      <c r="Z596" s="1">
        <f>SUMPRODUCT((Model_rxn!A$2:A$1901=Normalized_Fluxes!A596)*(Model_rxn!U$2:U$1901))</f>
        <v>0</v>
      </c>
      <c r="AA596" s="1">
        <f>SUMPRODUCT((Model_rxn!A$2:A$1901=Normalized_Fluxes!A596)*(Model_rxn!S$2:S$1901))</f>
        <v>0</v>
      </c>
      <c r="AB596" s="1">
        <f>SUMPRODUCT((Model_rxn!A$2:A$1901=Normalized_Fluxes!A596)*(Model_rxn!V$2:V$1901))</f>
        <v>1</v>
      </c>
      <c r="AC596" s="1">
        <f>SUMPRODUCT((Model_rxn!A$2:A$1901=Normalized_Fluxes!A596)*(Model_rxn!Z$2:Z$1901))</f>
        <v>0</v>
      </c>
      <c r="AD596" s="1">
        <f>SUMPRODUCT((Model_rxn!A$2:A$1901=Normalized_Fluxes!A596)*(Model_rxn!AA$2:AA$1901))</f>
        <v>1</v>
      </c>
      <c r="AE596" s="1"/>
      <c r="AF596" s="75"/>
      <c r="AG596" s="1" t="s">
        <v>638</v>
      </c>
      <c r="AH596" s="1">
        <v>0</v>
      </c>
      <c r="AI596" s="1">
        <v>0</v>
      </c>
      <c r="AJ596" s="1">
        <v>0</v>
      </c>
      <c r="AK596" s="1">
        <v>0</v>
      </c>
      <c r="AL596" s="1">
        <v>0</v>
      </c>
      <c r="AM596" s="1">
        <v>0</v>
      </c>
      <c r="AN596" s="2"/>
      <c r="AO596">
        <f t="shared" si="111"/>
        <v>0</v>
      </c>
      <c r="AP596">
        <f t="shared" si="112"/>
        <v>0</v>
      </c>
      <c r="AQ596">
        <f t="shared" si="113"/>
        <v>0</v>
      </c>
      <c r="AR596">
        <f t="shared" si="114"/>
        <v>0</v>
      </c>
      <c r="AS596">
        <f t="shared" si="115"/>
        <v>0</v>
      </c>
      <c r="AT596">
        <f t="shared" si="116"/>
        <v>0</v>
      </c>
      <c r="AV596">
        <f t="shared" si="117"/>
        <v>0</v>
      </c>
      <c r="AW596">
        <f t="shared" si="118"/>
        <v>0</v>
      </c>
      <c r="AX596">
        <f t="shared" si="119"/>
        <v>0</v>
      </c>
      <c r="AY596">
        <f t="shared" si="120"/>
        <v>0</v>
      </c>
      <c r="AZ596" t="s">
        <v>1137</v>
      </c>
      <c r="BA596" t="s">
        <v>3708</v>
      </c>
      <c r="BB596">
        <f>SUMPRODUCT((Model_rxn!A$2:A$1901=AG596)*(Model_rxn!V$2:V$1901))</f>
        <v>1</v>
      </c>
      <c r="BC596">
        <v>0</v>
      </c>
      <c r="BD596">
        <v>0</v>
      </c>
    </row>
    <row r="597" spans="1:57">
      <c r="A597" s="1" t="s">
        <v>606</v>
      </c>
      <c r="B597" s="1">
        <v>0</v>
      </c>
      <c r="C597" s="1">
        <v>0</v>
      </c>
      <c r="D597" s="1">
        <v>0</v>
      </c>
      <c r="E597" s="1">
        <v>0</v>
      </c>
      <c r="F597" s="1">
        <v>0</v>
      </c>
      <c r="G597" s="1">
        <v>0</v>
      </c>
      <c r="H597" s="1"/>
      <c r="I597" s="1">
        <v>0</v>
      </c>
      <c r="J597" s="1">
        <v>0</v>
      </c>
      <c r="K597" s="1">
        <v>0</v>
      </c>
      <c r="L597" s="1">
        <v>0</v>
      </c>
      <c r="M597" s="1">
        <v>0</v>
      </c>
      <c r="N597" s="1">
        <v>0</v>
      </c>
      <c r="O597" s="1"/>
      <c r="P597" s="1">
        <v>0</v>
      </c>
      <c r="Q597" s="1">
        <v>0</v>
      </c>
      <c r="R597" s="1">
        <v>0</v>
      </c>
      <c r="S597" s="1">
        <v>0</v>
      </c>
      <c r="T597" s="1" t="str">
        <f t="shared" si="109"/>
        <v>NA</v>
      </c>
      <c r="U597" s="1" t="str">
        <f t="shared" si="110"/>
        <v>NA</v>
      </c>
      <c r="V597" s="1" t="s">
        <v>1137</v>
      </c>
      <c r="W597" s="1" t="s">
        <v>3413</v>
      </c>
      <c r="X597" s="1">
        <f>SUMPRODUCT((Model_rxn!A$2:A$1901=Normalized_Fluxes!A597)*(Model_rxn!T$2:T$1901))</f>
        <v>0</v>
      </c>
      <c r="Y597" s="1">
        <f>SUMPRODUCT((Model_rxn!A$2:A$1901=Normalized_Fluxes!A597)*(Model_rxn!D$2:D$1901))</f>
        <v>0</v>
      </c>
      <c r="Z597" s="1">
        <f>SUMPRODUCT((Model_rxn!A$2:A$1901=Normalized_Fluxes!A597)*(Model_rxn!U$2:U$1901))</f>
        <v>0</v>
      </c>
      <c r="AA597" s="1">
        <f>SUMPRODUCT((Model_rxn!A$2:A$1901=Normalized_Fluxes!A597)*(Model_rxn!S$2:S$1901))</f>
        <v>0</v>
      </c>
      <c r="AB597" s="1">
        <f>SUMPRODUCT((Model_rxn!A$2:A$1901=Normalized_Fluxes!A597)*(Model_rxn!V$2:V$1901))</f>
        <v>1</v>
      </c>
      <c r="AC597" s="1">
        <f>SUMPRODUCT((Model_rxn!A$2:A$1901=Normalized_Fluxes!A597)*(Model_rxn!Z$2:Z$1901))</f>
        <v>0</v>
      </c>
      <c r="AD597" s="1">
        <f>SUMPRODUCT((Model_rxn!A$2:A$1901=Normalized_Fluxes!A597)*(Model_rxn!AA$2:AA$1901))</f>
        <v>0</v>
      </c>
      <c r="AE597" s="1"/>
      <c r="AF597" s="75"/>
      <c r="AG597" s="1" t="s">
        <v>639</v>
      </c>
      <c r="AH597" s="1">
        <v>2.0988901027011101E-4</v>
      </c>
      <c r="AI597" s="1">
        <v>1.4158894562513901E-4</v>
      </c>
      <c r="AJ597" s="1">
        <v>1.66212264376773E-4</v>
      </c>
      <c r="AK597" s="1">
        <v>8.0044593979504896E-4</v>
      </c>
      <c r="AL597" s="1">
        <v>7.5818599888162399E-4</v>
      </c>
      <c r="AM597" s="1">
        <v>8.0975851666478099E-4</v>
      </c>
      <c r="AN597" s="1"/>
      <c r="AO597">
        <f t="shared" si="111"/>
        <v>4.3097600000000175E-4</v>
      </c>
      <c r="AP597">
        <f t="shared" si="112"/>
        <v>4.3097600000000012E-4</v>
      </c>
      <c r="AQ597">
        <f t="shared" si="113"/>
        <v>4.3097599999999991E-4</v>
      </c>
      <c r="AR597">
        <f t="shared" si="114"/>
        <v>4.3097599999999996E-4</v>
      </c>
      <c r="AS597">
        <f t="shared" si="115"/>
        <v>4.3097600000000023E-4</v>
      </c>
      <c r="AT597">
        <f t="shared" si="116"/>
        <v>4.309760000000005E-4</v>
      </c>
      <c r="AV597">
        <f t="shared" si="117"/>
        <v>4.3097600000000061E-4</v>
      </c>
      <c r="AW597">
        <f t="shared" si="118"/>
        <v>1.0076374573837312E-18</v>
      </c>
      <c r="AX597">
        <f t="shared" si="119"/>
        <v>4.3097600000000023E-4</v>
      </c>
      <c r="AY597">
        <f t="shared" si="120"/>
        <v>2.7105054312137611E-19</v>
      </c>
      <c r="AZ597" t="s">
        <v>1137</v>
      </c>
      <c r="BA597" t="s">
        <v>3413</v>
      </c>
      <c r="BB597">
        <f>SUMPRODUCT((Model_rxn!A$2:A$1901=AG597)*(Model_rxn!V$2:V$1901))</f>
        <v>1</v>
      </c>
      <c r="BC597">
        <v>0</v>
      </c>
      <c r="BD597">
        <v>0</v>
      </c>
    </row>
    <row r="598" spans="1:57">
      <c r="A598" s="1" t="s">
        <v>640</v>
      </c>
      <c r="B598" s="1">
        <v>9.3139383412926602</v>
      </c>
      <c r="C598" s="1">
        <v>6.0806519898323996</v>
      </c>
      <c r="D598" s="1">
        <v>4.5274217455735197</v>
      </c>
      <c r="E598" s="1">
        <v>10.3994205298076</v>
      </c>
      <c r="F598" s="1">
        <v>8.1108557284314795</v>
      </c>
      <c r="G598" s="1">
        <v>8.9544293015351197</v>
      </c>
      <c r="H598" s="1"/>
      <c r="I598" s="1">
        <v>5.6997962755971372</v>
      </c>
      <c r="J598" s="1">
        <v>5.8343791059831123</v>
      </c>
      <c r="K598" s="1">
        <v>5.5566158552336056</v>
      </c>
      <c r="L598" s="1">
        <v>3.6348830916760106</v>
      </c>
      <c r="M598" s="1">
        <v>5.0546238136627641</v>
      </c>
      <c r="N598" s="1">
        <v>2.7674110867860007</v>
      </c>
      <c r="O598" s="1"/>
      <c r="P598" s="1">
        <v>5.6969304122712856</v>
      </c>
      <c r="Q598" s="1">
        <v>0.13890380033024718</v>
      </c>
      <c r="R598" s="1">
        <v>3.818972664041592</v>
      </c>
      <c r="S598" s="1">
        <v>1.1546654244789107</v>
      </c>
      <c r="T598" s="1">
        <f t="shared" si="109"/>
        <v>1.4917442237573557</v>
      </c>
      <c r="U598" s="1">
        <f t="shared" si="110"/>
        <v>0.10424907453280027</v>
      </c>
      <c r="V598" s="1" t="s">
        <v>1552</v>
      </c>
      <c r="W598" s="1" t="s">
        <v>2678</v>
      </c>
      <c r="X598" s="1">
        <f>SUMPRODUCT((Model_rxn!A$2:A$1901=Normalized_Fluxes!A598)*(Model_rxn!T$2:T$1901))</f>
        <v>0</v>
      </c>
      <c r="Y598" s="1">
        <f>SUMPRODUCT((Model_rxn!A$2:A$1901=Normalized_Fluxes!A598)*(Model_rxn!D$2:D$1901))</f>
        <v>1</v>
      </c>
      <c r="Z598" s="1">
        <f>SUMPRODUCT((Model_rxn!A$2:A$1901=Normalized_Fluxes!A598)*(Model_rxn!U$2:U$1901))</f>
        <v>1</v>
      </c>
      <c r="AA598" s="1">
        <f>SUMPRODUCT((Model_rxn!A$2:A$1901=Normalized_Fluxes!A598)*(Model_rxn!S$2:S$1901))</f>
        <v>1</v>
      </c>
      <c r="AB598" s="1">
        <f>SUMPRODUCT((Model_rxn!A$2:A$1901=Normalized_Fluxes!A598)*(Model_rxn!V$2:V$1901))</f>
        <v>0</v>
      </c>
      <c r="AC598" s="1">
        <f>SUMPRODUCT((Model_rxn!A$2:A$1901=Normalized_Fluxes!A598)*(Model_rxn!Z$2:Z$1901))</f>
        <v>0</v>
      </c>
      <c r="AD598" s="1">
        <f>SUMPRODUCT((Model_rxn!A$2:A$1901=Normalized_Fluxes!A598)*(Model_rxn!AA$2:AA$1901))</f>
        <v>0</v>
      </c>
      <c r="AE598" s="1"/>
      <c r="AF598" s="75"/>
      <c r="AG598" s="1" t="s">
        <v>641</v>
      </c>
      <c r="AH598" s="1">
        <v>7.2404212551191394E-2</v>
      </c>
      <c r="AI598" s="1">
        <v>4.8843129537999602E-2</v>
      </c>
      <c r="AJ598" s="1">
        <v>5.7337295031174997E-2</v>
      </c>
      <c r="AK598" s="1">
        <v>0.27612526179291302</v>
      </c>
      <c r="AL598" s="1">
        <v>0.26154709153342898</v>
      </c>
      <c r="AM598" s="1">
        <v>0.27933776832651303</v>
      </c>
      <c r="AN598" s="2"/>
      <c r="AO598">
        <f t="shared" si="111"/>
        <v>0.14867132809052092</v>
      </c>
      <c r="AP598">
        <f t="shared" si="112"/>
        <v>0.14867132813814435</v>
      </c>
      <c r="AQ598">
        <f t="shared" si="113"/>
        <v>0.14867132793125498</v>
      </c>
      <c r="AR598">
        <f t="shared" si="114"/>
        <v>0.14867132795618004</v>
      </c>
      <c r="AS598">
        <f t="shared" si="115"/>
        <v>0.14867132799468941</v>
      </c>
      <c r="AT598">
        <f t="shared" si="116"/>
        <v>0.14867132801287336</v>
      </c>
      <c r="AV598">
        <f t="shared" si="117"/>
        <v>0.14867132805330677</v>
      </c>
      <c r="AW598">
        <f t="shared" si="118"/>
        <v>1.0834884948121738E-10</v>
      </c>
      <c r="AX598">
        <f t="shared" si="119"/>
        <v>0.14867132798791427</v>
      </c>
      <c r="AY598">
        <f t="shared" si="120"/>
        <v>2.8947536868926286E-11</v>
      </c>
      <c r="AZ598" t="s">
        <v>7304</v>
      </c>
      <c r="BA598" t="s">
        <v>7303</v>
      </c>
      <c r="BB598">
        <f>SUMPRODUCT((Model_rxn!A$2:A$1901=AG598)*(Model_rxn!V$2:V$1901))</f>
        <v>1</v>
      </c>
      <c r="BC598">
        <v>0</v>
      </c>
      <c r="BD598">
        <v>0</v>
      </c>
    </row>
    <row r="599" spans="1:57">
      <c r="A599" s="1" t="s">
        <v>607</v>
      </c>
      <c r="B599" s="1">
        <v>0.112172528585902</v>
      </c>
      <c r="C599" s="1">
        <v>7.4089754445385195E-2</v>
      </c>
      <c r="D599" s="1">
        <v>5.2314935914203498E-2</v>
      </c>
      <c r="E599" s="1">
        <v>0.12934602649006599</v>
      </c>
      <c r="F599" s="1">
        <v>0</v>
      </c>
      <c r="G599" s="1">
        <v>0.13309199318568901</v>
      </c>
      <c r="H599" s="1"/>
      <c r="I599" s="1">
        <v>6.8645565090728555E-2</v>
      </c>
      <c r="J599" s="1">
        <v>7.1089040455921473E-2</v>
      </c>
      <c r="K599" s="1">
        <v>6.420740516401105E-2</v>
      </c>
      <c r="L599" s="1">
        <v>4.5209988702410588E-2</v>
      </c>
      <c r="M599" s="1">
        <v>0</v>
      </c>
      <c r="N599" s="1">
        <v>4.1132745047345334E-2</v>
      </c>
      <c r="O599" s="1"/>
      <c r="P599" s="1">
        <v>6.7980670236887017E-2</v>
      </c>
      <c r="Q599" s="1">
        <v>3.4886659266423715E-3</v>
      </c>
      <c r="R599" s="1">
        <v>2.8780911249918644E-2</v>
      </c>
      <c r="S599" s="1">
        <v>2.5008231009758814E-2</v>
      </c>
      <c r="T599" s="1">
        <f t="shared" si="109"/>
        <v>2.3620054850445076</v>
      </c>
      <c r="U599" s="1">
        <f t="shared" si="110"/>
        <v>0.11041303152603897</v>
      </c>
      <c r="V599" s="1" t="s">
        <v>1188</v>
      </c>
      <c r="W599" s="1" t="s">
        <v>1350</v>
      </c>
      <c r="X599" s="1">
        <f>SUMPRODUCT((Model_rxn!A$2:A$1901=Normalized_Fluxes!A599)*(Model_rxn!T$2:T$1901))</f>
        <v>0</v>
      </c>
      <c r="Y599" s="1">
        <f>SUMPRODUCT((Model_rxn!A$2:A$1901=Normalized_Fluxes!A599)*(Model_rxn!D$2:D$1901))</f>
        <v>0</v>
      </c>
      <c r="Z599" s="1">
        <f>SUMPRODUCT((Model_rxn!A$2:A$1901=Normalized_Fluxes!A599)*(Model_rxn!U$2:U$1901))</f>
        <v>0</v>
      </c>
      <c r="AA599" s="1">
        <f>SUMPRODUCT((Model_rxn!A$2:A$1901=Normalized_Fluxes!A599)*(Model_rxn!S$2:S$1901))</f>
        <v>0</v>
      </c>
      <c r="AB599" s="1">
        <f>SUMPRODUCT((Model_rxn!A$2:A$1901=Normalized_Fluxes!A599)*(Model_rxn!V$2:V$1901))</f>
        <v>1</v>
      </c>
      <c r="AC599" s="1">
        <f>SUMPRODUCT((Model_rxn!A$2:A$1901=Normalized_Fluxes!A599)*(Model_rxn!Z$2:Z$1901))</f>
        <v>0</v>
      </c>
      <c r="AD599" s="1">
        <f>SUMPRODUCT((Model_rxn!A$2:A$1901=Normalized_Fluxes!A599)*(Model_rxn!AA$2:AA$1901))</f>
        <v>0</v>
      </c>
      <c r="AE599" s="1"/>
      <c r="AF599" s="75"/>
      <c r="AG599" s="1" t="s">
        <v>642</v>
      </c>
      <c r="AH599" s="1">
        <v>2.1176301929037999E-4</v>
      </c>
      <c r="AI599" s="1">
        <v>1.4285313263964899E-4</v>
      </c>
      <c r="AJ599" s="1">
        <v>1.6769630245156599E-4</v>
      </c>
      <c r="AK599" s="1">
        <v>8.0759277854321903E-4</v>
      </c>
      <c r="AL599" s="1">
        <v>7.6495551672878096E-4</v>
      </c>
      <c r="AM599" s="1">
        <v>8.1698850342071597E-4</v>
      </c>
      <c r="AN599" s="1"/>
      <c r="AO599">
        <f t="shared" si="111"/>
        <v>4.34824000000002E-4</v>
      </c>
      <c r="AP599">
        <f t="shared" si="112"/>
        <v>4.3482399999999945E-4</v>
      </c>
      <c r="AQ599">
        <f t="shared" si="113"/>
        <v>4.3482400000000092E-4</v>
      </c>
      <c r="AR599">
        <f t="shared" si="114"/>
        <v>4.3482399999999994E-4</v>
      </c>
      <c r="AS599">
        <f t="shared" si="115"/>
        <v>4.3482400000000005E-4</v>
      </c>
      <c r="AT599">
        <f t="shared" si="116"/>
        <v>4.3482400000000021E-4</v>
      </c>
      <c r="AV599">
        <f t="shared" si="117"/>
        <v>4.3482400000000081E-4</v>
      </c>
      <c r="AW599">
        <f t="shared" si="118"/>
        <v>1.2788301355463544E-18</v>
      </c>
      <c r="AX599">
        <f t="shared" si="119"/>
        <v>4.3482400000000005E-4</v>
      </c>
      <c r="AY599">
        <f t="shared" si="120"/>
        <v>1.3820920085458193E-19</v>
      </c>
      <c r="AZ599" t="s">
        <v>1137</v>
      </c>
      <c r="BA599" t="s">
        <v>3413</v>
      </c>
      <c r="BB599">
        <f>SUMPRODUCT((Model_rxn!A$2:A$1901=AG599)*(Model_rxn!V$2:V$1901))</f>
        <v>1</v>
      </c>
      <c r="BC599">
        <v>0</v>
      </c>
      <c r="BD599">
        <v>0</v>
      </c>
    </row>
    <row r="600" spans="1:57">
      <c r="A600" s="1" t="s">
        <v>608</v>
      </c>
      <c r="B600" s="1">
        <v>0</v>
      </c>
      <c r="C600" s="1">
        <v>4.0271019181134099E-5</v>
      </c>
      <c r="D600" s="1">
        <v>3.1483173839557099E-5</v>
      </c>
      <c r="E600" s="1">
        <v>1.10549270175397E-4</v>
      </c>
      <c r="F600" s="1">
        <v>0</v>
      </c>
      <c r="G600" s="1">
        <v>0</v>
      </c>
      <c r="H600" s="1"/>
      <c r="I600" s="1">
        <v>0</v>
      </c>
      <c r="J600" s="1">
        <v>3.8639999999988497E-5</v>
      </c>
      <c r="K600" s="1">
        <v>3.8640072156078316E-5</v>
      </c>
      <c r="L600" s="1">
        <v>3.8640006123986222E-5</v>
      </c>
      <c r="M600" s="1">
        <v>0</v>
      </c>
      <c r="N600" s="1">
        <v>0</v>
      </c>
      <c r="O600" s="1"/>
      <c r="P600" s="1">
        <v>2.576002405202227E-5</v>
      </c>
      <c r="Q600" s="1">
        <v>2.230883523117861E-5</v>
      </c>
      <c r="R600" s="1">
        <v>1.2880002041328741E-5</v>
      </c>
      <c r="S600" s="1">
        <v>2.2308817937172234E-5</v>
      </c>
      <c r="T600" s="1">
        <f t="shared" si="109"/>
        <v>2.0000015504162749</v>
      </c>
      <c r="U600" s="1">
        <f t="shared" si="110"/>
        <v>0.51851805913655513</v>
      </c>
      <c r="V600" s="1" t="s">
        <v>7304</v>
      </c>
      <c r="W600" s="1" t="s">
        <v>7332</v>
      </c>
      <c r="X600" s="1">
        <f>SUMPRODUCT((Model_rxn!A$2:A$1901=Normalized_Fluxes!A600)*(Model_rxn!T$2:T$1901))</f>
        <v>0</v>
      </c>
      <c r="Y600" s="1">
        <f>SUMPRODUCT((Model_rxn!A$2:A$1901=Normalized_Fluxes!A600)*(Model_rxn!D$2:D$1901))</f>
        <v>1</v>
      </c>
      <c r="Z600" s="1">
        <f>SUMPRODUCT((Model_rxn!A$2:A$1901=Normalized_Fluxes!A600)*(Model_rxn!U$2:U$1901))</f>
        <v>0</v>
      </c>
      <c r="AA600" s="1">
        <f>SUMPRODUCT((Model_rxn!A$2:A$1901=Normalized_Fluxes!A600)*(Model_rxn!S$2:S$1901))</f>
        <v>0</v>
      </c>
      <c r="AB600" s="1">
        <f>SUMPRODUCT((Model_rxn!A$2:A$1901=Normalized_Fluxes!A600)*(Model_rxn!V$2:V$1901))</f>
        <v>1</v>
      </c>
      <c r="AC600" s="1">
        <f>SUMPRODUCT((Model_rxn!A$2:A$1901=Normalized_Fluxes!A600)*(Model_rxn!Z$2:Z$1901))</f>
        <v>0</v>
      </c>
      <c r="AD600" s="1">
        <f>SUMPRODUCT((Model_rxn!A$2:A$1901=Normalized_Fluxes!A600)*(Model_rxn!AA$2:AA$1901))</f>
        <v>0</v>
      </c>
      <c r="AE600" s="1"/>
      <c r="AF600" s="75"/>
      <c r="AG600" s="1" t="s">
        <v>643</v>
      </c>
      <c r="AH600" s="1">
        <v>0</v>
      </c>
      <c r="AI600" s="1">
        <v>0</v>
      </c>
      <c r="AJ600" s="1">
        <v>0</v>
      </c>
      <c r="AK600" s="1">
        <v>0</v>
      </c>
      <c r="AL600" s="1">
        <v>0</v>
      </c>
      <c r="AM600" s="1">
        <v>0</v>
      </c>
      <c r="AN600" s="1"/>
      <c r="AO600">
        <f t="shared" si="111"/>
        <v>0</v>
      </c>
      <c r="AP600">
        <f t="shared" si="112"/>
        <v>0</v>
      </c>
      <c r="AQ600">
        <f t="shared" si="113"/>
        <v>0</v>
      </c>
      <c r="AR600">
        <f t="shared" si="114"/>
        <v>0</v>
      </c>
      <c r="AS600">
        <f t="shared" si="115"/>
        <v>0</v>
      </c>
      <c r="AT600">
        <f t="shared" si="116"/>
        <v>0</v>
      </c>
      <c r="AV600">
        <f t="shared" si="117"/>
        <v>0</v>
      </c>
      <c r="AW600">
        <f t="shared" si="118"/>
        <v>0</v>
      </c>
      <c r="AX600">
        <f t="shared" si="119"/>
        <v>0</v>
      </c>
      <c r="AY600">
        <f t="shared" si="120"/>
        <v>0</v>
      </c>
      <c r="AZ600" t="s">
        <v>1137</v>
      </c>
      <c r="BA600" t="s">
        <v>3413</v>
      </c>
      <c r="BB600">
        <f>SUMPRODUCT((Model_rxn!A$2:A$1901=AG600)*(Model_rxn!V$2:V$1901))</f>
        <v>1</v>
      </c>
      <c r="BC600">
        <v>0</v>
      </c>
      <c r="BD600">
        <v>0</v>
      </c>
    </row>
    <row r="601" spans="1:57">
      <c r="A601" s="1" t="s">
        <v>644</v>
      </c>
      <c r="B601" s="1">
        <v>0.55724417426545003</v>
      </c>
      <c r="C601" s="1">
        <v>0.34134208298052499</v>
      </c>
      <c r="D601" s="1">
        <v>0.30953003749237001</v>
      </c>
      <c r="E601" s="1">
        <v>0.71916390728476798</v>
      </c>
      <c r="F601" s="1">
        <v>0.433168316831683</v>
      </c>
      <c r="G601" s="1">
        <v>0.724020442930153</v>
      </c>
      <c r="H601" s="1"/>
      <c r="I601" s="1">
        <v>0.34101345238620079</v>
      </c>
      <c r="J601" s="1">
        <v>0.3275173649576385</v>
      </c>
      <c r="K601" s="1">
        <v>0.37989381388706456</v>
      </c>
      <c r="L601" s="1">
        <v>0.25136753718540322</v>
      </c>
      <c r="M601" s="1">
        <v>0.26994721184678994</v>
      </c>
      <c r="N601" s="1">
        <v>0.2237621330575601</v>
      </c>
      <c r="O601" s="1"/>
      <c r="P601" s="1">
        <v>0.34947487707696795</v>
      </c>
      <c r="Q601" s="1">
        <v>2.7194114831381018E-2</v>
      </c>
      <c r="R601" s="1">
        <v>0.24835896069658445</v>
      </c>
      <c r="S601" s="1">
        <v>2.3239062482351712E-2</v>
      </c>
      <c r="T601" s="1">
        <f t="shared" si="109"/>
        <v>1.4071361713576944</v>
      </c>
      <c r="U601" s="1">
        <f t="shared" si="110"/>
        <v>8.5746926707872626E-3</v>
      </c>
      <c r="V601" s="1" t="s">
        <v>1552</v>
      </c>
      <c r="W601" s="1" t="s">
        <v>2678</v>
      </c>
      <c r="X601" s="1">
        <f>SUMPRODUCT((Model_rxn!A$2:A$1901=Normalized_Fluxes!A601)*(Model_rxn!T$2:T$1901))</f>
        <v>0</v>
      </c>
      <c r="Y601" s="1">
        <f>SUMPRODUCT((Model_rxn!A$2:A$1901=Normalized_Fluxes!A601)*(Model_rxn!D$2:D$1901))</f>
        <v>1</v>
      </c>
      <c r="Z601" s="1">
        <f>SUMPRODUCT((Model_rxn!A$2:A$1901=Normalized_Fluxes!A601)*(Model_rxn!U$2:U$1901))</f>
        <v>1</v>
      </c>
      <c r="AA601" s="1">
        <f>SUMPRODUCT((Model_rxn!A$2:A$1901=Normalized_Fluxes!A601)*(Model_rxn!S$2:S$1901))</f>
        <v>1</v>
      </c>
      <c r="AB601" s="1">
        <f>SUMPRODUCT((Model_rxn!A$2:A$1901=Normalized_Fluxes!A601)*(Model_rxn!V$2:V$1901))</f>
        <v>0</v>
      </c>
      <c r="AC601" s="1">
        <f>SUMPRODUCT((Model_rxn!A$2:A$1901=Normalized_Fluxes!A601)*(Model_rxn!Z$2:Z$1901))</f>
        <v>0</v>
      </c>
      <c r="AD601" s="1">
        <f>SUMPRODUCT((Model_rxn!A$2:A$1901=Normalized_Fluxes!A601)*(Model_rxn!AA$2:AA$1901))</f>
        <v>0</v>
      </c>
      <c r="AE601" s="1"/>
      <c r="AF601" s="75"/>
      <c r="AG601" s="1" t="s">
        <v>645</v>
      </c>
      <c r="AH601" s="1">
        <v>9.5771050852550096E-2</v>
      </c>
      <c r="AI601" s="1">
        <v>4.3556306425215102E-2</v>
      </c>
      <c r="AJ601" s="1">
        <v>5.9547439460103199E-2</v>
      </c>
      <c r="AK601" s="1">
        <v>0.42844080079362301</v>
      </c>
      <c r="AL601" s="1">
        <v>0.39360687022900698</v>
      </c>
      <c r="AM601" s="1">
        <v>0.33680081855388799</v>
      </c>
      <c r="AN601" s="1"/>
      <c r="AO601">
        <f t="shared" si="111"/>
        <v>0.19665167013323384</v>
      </c>
      <c r="AP601">
        <f t="shared" si="112"/>
        <v>0.13257901339001568</v>
      </c>
      <c r="AQ601">
        <f t="shared" si="113"/>
        <v>0.15440206753084659</v>
      </c>
      <c r="AR601">
        <f t="shared" si="114"/>
        <v>0.23068104088342403</v>
      </c>
      <c r="AS601">
        <f t="shared" si="115"/>
        <v>0.22373812594012546</v>
      </c>
      <c r="AT601">
        <f t="shared" si="116"/>
        <v>0.17925476125269355</v>
      </c>
      <c r="AV601">
        <f t="shared" si="117"/>
        <v>0.16121091701803203</v>
      </c>
      <c r="AW601">
        <f t="shared" si="118"/>
        <v>3.2574478645680978E-2</v>
      </c>
      <c r="AX601">
        <f t="shared" si="119"/>
        <v>0.21122464269208099</v>
      </c>
      <c r="AY601">
        <f t="shared" si="120"/>
        <v>2.790351243864906E-2</v>
      </c>
      <c r="AZ601" t="s">
        <v>1243</v>
      </c>
      <c r="BA601" t="s">
        <v>6235</v>
      </c>
      <c r="BB601">
        <f>SUMPRODUCT((Model_rxn!A$2:A$1901=AG601)*(Model_rxn!V$2:V$1901))</f>
        <v>1</v>
      </c>
      <c r="BC601">
        <v>0</v>
      </c>
      <c r="BD601">
        <v>0</v>
      </c>
    </row>
    <row r="602" spans="1:57">
      <c r="A602" s="1" t="s">
        <v>609</v>
      </c>
      <c r="B602" s="1">
        <v>0.108554059921841</v>
      </c>
      <c r="C602" s="1">
        <v>6.8136113463166795E-2</v>
      </c>
      <c r="D602" s="1">
        <v>5.9944197401691497E-2</v>
      </c>
      <c r="E602" s="1">
        <v>9.9596440397350994E-2</v>
      </c>
      <c r="F602" s="1">
        <v>7.6246463932107406E-2</v>
      </c>
      <c r="G602" s="1">
        <v>9.9818994889267404E-2</v>
      </c>
      <c r="H602" s="1"/>
      <c r="I602" s="1">
        <v>6.6431192023285915E-2</v>
      </c>
      <c r="J602" s="1">
        <v>6.5376528276427828E-2</v>
      </c>
      <c r="K602" s="1">
        <v>7.3570985083762641E-2</v>
      </c>
      <c r="L602" s="1">
        <v>3.4811691300856214E-2</v>
      </c>
      <c r="M602" s="1">
        <v>4.7516218411807372E-2</v>
      </c>
      <c r="N602" s="1">
        <v>3.0849558785509202E-2</v>
      </c>
      <c r="O602" s="1"/>
      <c r="P602" s="1">
        <v>6.845956846115879E-2</v>
      </c>
      <c r="Q602" s="1">
        <v>4.4579158608151603E-3</v>
      </c>
      <c r="R602" s="1">
        <v>3.7725822832724264E-2</v>
      </c>
      <c r="S602" s="1">
        <v>8.7070952512011621E-3</v>
      </c>
      <c r="T602" s="1">
        <f t="shared" si="109"/>
        <v>1.8146607103762189</v>
      </c>
      <c r="U602" s="1">
        <f t="shared" si="110"/>
        <v>1.238552548979832E-2</v>
      </c>
      <c r="V602" s="1" t="s">
        <v>1137</v>
      </c>
      <c r="W602" s="1" t="s">
        <v>5514</v>
      </c>
      <c r="X602" s="1">
        <f>SUMPRODUCT((Model_rxn!A$2:A$1901=Normalized_Fluxes!A602)*(Model_rxn!T$2:T$1901))</f>
        <v>0</v>
      </c>
      <c r="Y602" s="1">
        <f>SUMPRODUCT((Model_rxn!A$2:A$1901=Normalized_Fluxes!A602)*(Model_rxn!D$2:D$1901))</f>
        <v>0</v>
      </c>
      <c r="Z602" s="1">
        <f>SUMPRODUCT((Model_rxn!A$2:A$1901=Normalized_Fluxes!A602)*(Model_rxn!U$2:U$1901))</f>
        <v>0</v>
      </c>
      <c r="AA602" s="1">
        <f>SUMPRODUCT((Model_rxn!A$2:A$1901=Normalized_Fluxes!A602)*(Model_rxn!S$2:S$1901))</f>
        <v>0</v>
      </c>
      <c r="AB602" s="1">
        <f>SUMPRODUCT((Model_rxn!A$2:A$1901=Normalized_Fluxes!A602)*(Model_rxn!V$2:V$1901))</f>
        <v>0</v>
      </c>
      <c r="AC602" s="1">
        <f>SUMPRODUCT((Model_rxn!A$2:A$1901=Normalized_Fluxes!A602)*(Model_rxn!Z$2:Z$1901))</f>
        <v>0</v>
      </c>
      <c r="AD602" s="1">
        <f>SUMPRODUCT((Model_rxn!A$2:A$1901=Normalized_Fluxes!A602)*(Model_rxn!AA$2:AA$1901))</f>
        <v>0</v>
      </c>
      <c r="AE602" s="1">
        <v>1</v>
      </c>
      <c r="AF602" s="75"/>
      <c r="AG602" s="1" t="s">
        <v>646</v>
      </c>
      <c r="AH602" s="1">
        <v>3.4371471678547802E-3</v>
      </c>
      <c r="AI602" s="1">
        <v>2.4270943696971898E-3</v>
      </c>
      <c r="AJ602" s="1">
        <v>2.8075427373927698E-3</v>
      </c>
      <c r="AK602" s="1">
        <v>1.2045070276923199E-2</v>
      </c>
      <c r="AL602" s="1">
        <v>1.14587896177747E-2</v>
      </c>
      <c r="AM602" s="1">
        <v>1.2208258376144299E-2</v>
      </c>
      <c r="AN602" s="1"/>
      <c r="AO602">
        <f t="shared" si="111"/>
        <v>7.0576727000000268E-3</v>
      </c>
      <c r="AP602">
        <f t="shared" si="112"/>
        <v>7.3877195600000022E-3</v>
      </c>
      <c r="AQ602">
        <f t="shared" si="113"/>
        <v>7.2797488399999975E-3</v>
      </c>
      <c r="AR602">
        <f t="shared" si="114"/>
        <v>6.4853051899999917E-3</v>
      </c>
      <c r="AS602">
        <f t="shared" si="115"/>
        <v>6.5135248099999765E-3</v>
      </c>
      <c r="AT602">
        <f t="shared" si="116"/>
        <v>6.4975745899999993E-3</v>
      </c>
      <c r="AV602">
        <f t="shared" si="117"/>
        <v>7.2417137000000088E-3</v>
      </c>
      <c r="AW602">
        <f t="shared" si="118"/>
        <v>1.6827874599923453E-4</v>
      </c>
      <c r="AX602">
        <f t="shared" si="119"/>
        <v>6.4988015299999894E-3</v>
      </c>
      <c r="AY602">
        <f t="shared" si="120"/>
        <v>1.4149762349897173E-5</v>
      </c>
      <c r="AZ602" t="s">
        <v>1243</v>
      </c>
      <c r="BA602" t="s">
        <v>3917</v>
      </c>
      <c r="BB602">
        <f>SUMPRODUCT((Model_rxn!A$2:A$1901=AG602)*(Model_rxn!V$2:V$1901))</f>
        <v>1</v>
      </c>
      <c r="BC602">
        <v>0</v>
      </c>
      <c r="BD602">
        <v>0</v>
      </c>
    </row>
    <row r="603" spans="1:57">
      <c r="A603" s="1" t="s">
        <v>610</v>
      </c>
      <c r="B603" s="1">
        <v>3.8448331179097203E-4</v>
      </c>
      <c r="C603" s="1">
        <v>2.4522174498997602E-4</v>
      </c>
      <c r="D603" s="1">
        <v>1.9170968153048301E-4</v>
      </c>
      <c r="E603" s="1">
        <v>6.7316598142497198E-4</v>
      </c>
      <c r="F603" s="1">
        <v>3.77555945306085E-4</v>
      </c>
      <c r="G603" s="1">
        <v>7.6132081449031797E-4</v>
      </c>
      <c r="H603" s="1"/>
      <c r="I603" s="1">
        <v>2.3528999959766591E-4</v>
      </c>
      <c r="J603" s="1">
        <v>2.3529000306127861E-4</v>
      </c>
      <c r="K603" s="1">
        <v>2.3528999855946124E-4</v>
      </c>
      <c r="L603" s="1">
        <v>2.3528999878019049E-4</v>
      </c>
      <c r="M603" s="1">
        <v>2.3529000342645113E-4</v>
      </c>
      <c r="N603" s="1">
        <v>2.3528999913598691E-4</v>
      </c>
      <c r="O603" s="1"/>
      <c r="P603" s="1">
        <v>2.3529000040613525E-4</v>
      </c>
      <c r="Q603" s="1">
        <v>2.3572880448473781E-12</v>
      </c>
      <c r="R603" s="1">
        <v>2.3529000044754283E-4</v>
      </c>
      <c r="S603" s="1">
        <v>2.5859367201316498E-12</v>
      </c>
      <c r="T603" s="1">
        <f t="shared" si="109"/>
        <v>0.99999999982401466</v>
      </c>
      <c r="U603" s="1">
        <f t="shared" si="110"/>
        <v>0.98463687950423118</v>
      </c>
      <c r="V603" s="1" t="s">
        <v>1500</v>
      </c>
      <c r="W603" s="1" t="s">
        <v>4323</v>
      </c>
      <c r="X603" s="1">
        <f>SUMPRODUCT((Model_rxn!A$2:A$1901=Normalized_Fluxes!A603)*(Model_rxn!T$2:T$1901))</f>
        <v>0</v>
      </c>
      <c r="Y603" s="1">
        <f>SUMPRODUCT((Model_rxn!A$2:A$1901=Normalized_Fluxes!A603)*(Model_rxn!D$2:D$1901))</f>
        <v>0</v>
      </c>
      <c r="Z603" s="1">
        <f>SUMPRODUCT((Model_rxn!A$2:A$1901=Normalized_Fluxes!A603)*(Model_rxn!U$2:U$1901))</f>
        <v>0</v>
      </c>
      <c r="AA603" s="1">
        <f>SUMPRODUCT((Model_rxn!A$2:A$1901=Normalized_Fluxes!A603)*(Model_rxn!S$2:S$1901))</f>
        <v>0</v>
      </c>
      <c r="AB603" s="1">
        <f>SUMPRODUCT((Model_rxn!A$2:A$1901=Normalized_Fluxes!A603)*(Model_rxn!V$2:V$1901))</f>
        <v>1</v>
      </c>
      <c r="AC603" s="1">
        <f>SUMPRODUCT((Model_rxn!A$2:A$1901=Normalized_Fluxes!A603)*(Model_rxn!Z$2:Z$1901))</f>
        <v>1</v>
      </c>
      <c r="AD603" s="1">
        <f>SUMPRODUCT((Model_rxn!A$2:A$1901=Normalized_Fluxes!A603)*(Model_rxn!AA$2:AA$1901))</f>
        <v>0</v>
      </c>
      <c r="AE603" s="1"/>
      <c r="AF603" s="75"/>
      <c r="AG603" s="1" t="s">
        <v>647</v>
      </c>
      <c r="AH603" s="1">
        <v>0.42439720574475298</v>
      </c>
      <c r="AI603" s="1">
        <v>0.290375376163865</v>
      </c>
      <c r="AJ603" s="1">
        <v>0.34877785969001701</v>
      </c>
      <c r="AK603" s="1">
        <v>1.43752957880496</v>
      </c>
      <c r="AL603" s="1">
        <v>1.53864503816294</v>
      </c>
      <c r="AM603" s="1">
        <v>1.4942871759849301</v>
      </c>
      <c r="AN603" s="1"/>
      <c r="AO603">
        <f t="shared" si="111"/>
        <v>0.87143681275959473</v>
      </c>
      <c r="AP603">
        <f t="shared" si="112"/>
        <v>0.88386008925387838</v>
      </c>
      <c r="AQ603">
        <f t="shared" si="113"/>
        <v>0.9043549669537515</v>
      </c>
      <c r="AR603">
        <f t="shared" si="114"/>
        <v>0.77399449101294382</v>
      </c>
      <c r="AS603">
        <f t="shared" si="115"/>
        <v>0.87461267412674115</v>
      </c>
      <c r="AT603">
        <f t="shared" si="116"/>
        <v>0.79530118758094159</v>
      </c>
      <c r="AV603">
        <f t="shared" si="117"/>
        <v>0.88655062298907483</v>
      </c>
      <c r="AW603">
        <f t="shared" si="118"/>
        <v>1.6623190058552034E-2</v>
      </c>
      <c r="AX603">
        <f t="shared" si="119"/>
        <v>0.81463611757354215</v>
      </c>
      <c r="AY603">
        <f t="shared" si="120"/>
        <v>5.302248892351704E-2</v>
      </c>
      <c r="AZ603" t="s">
        <v>1188</v>
      </c>
      <c r="BA603" t="s">
        <v>1760</v>
      </c>
      <c r="BB603">
        <f>SUMPRODUCT((Model_rxn!A$2:A$1901=AG603)*(Model_rxn!V$2:V$1901))</f>
        <v>1</v>
      </c>
      <c r="BC603">
        <v>0</v>
      </c>
      <c r="BD603">
        <v>0</v>
      </c>
    </row>
    <row r="604" spans="1:57">
      <c r="A604" s="1" t="s">
        <v>611</v>
      </c>
      <c r="B604" s="1">
        <v>0</v>
      </c>
      <c r="C604" s="1">
        <v>0</v>
      </c>
      <c r="D604" s="1">
        <v>0</v>
      </c>
      <c r="E604" s="1">
        <v>0</v>
      </c>
      <c r="F604" s="1">
        <v>0</v>
      </c>
      <c r="G604" s="1">
        <v>0</v>
      </c>
      <c r="H604" s="1"/>
      <c r="I604" s="1">
        <v>0</v>
      </c>
      <c r="J604" s="1">
        <v>0</v>
      </c>
      <c r="K604" s="1">
        <v>0</v>
      </c>
      <c r="L604" s="1">
        <v>0</v>
      </c>
      <c r="M604" s="1">
        <v>0</v>
      </c>
      <c r="N604" s="1">
        <v>0</v>
      </c>
      <c r="O604" s="1"/>
      <c r="P604" s="1">
        <v>0</v>
      </c>
      <c r="Q604" s="1">
        <v>0</v>
      </c>
      <c r="R604" s="1">
        <v>0</v>
      </c>
      <c r="S604" s="1">
        <v>0</v>
      </c>
      <c r="T604" s="1" t="str">
        <f t="shared" si="109"/>
        <v>NA</v>
      </c>
      <c r="U604" s="1" t="str">
        <f t="shared" si="110"/>
        <v>NA</v>
      </c>
      <c r="V604" s="1" t="s">
        <v>1137</v>
      </c>
      <c r="W604" s="1" t="s">
        <v>3875</v>
      </c>
      <c r="X604" s="1">
        <f>SUMPRODUCT((Model_rxn!A$2:A$1901=Normalized_Fluxes!A604)*(Model_rxn!T$2:T$1901))</f>
        <v>0</v>
      </c>
      <c r="Y604" s="1">
        <f>SUMPRODUCT((Model_rxn!A$2:A$1901=Normalized_Fluxes!A604)*(Model_rxn!D$2:D$1901))</f>
        <v>0</v>
      </c>
      <c r="Z604" s="1">
        <f>SUMPRODUCT((Model_rxn!A$2:A$1901=Normalized_Fluxes!A604)*(Model_rxn!U$2:U$1901))</f>
        <v>0</v>
      </c>
      <c r="AA604" s="1">
        <f>SUMPRODUCT((Model_rxn!A$2:A$1901=Normalized_Fluxes!A604)*(Model_rxn!S$2:S$1901))</f>
        <v>0</v>
      </c>
      <c r="AB604" s="1">
        <f>SUMPRODUCT((Model_rxn!A$2:A$1901=Normalized_Fluxes!A604)*(Model_rxn!V$2:V$1901))</f>
        <v>1</v>
      </c>
      <c r="AC604" s="1">
        <f>SUMPRODUCT((Model_rxn!A$2:A$1901=Normalized_Fluxes!A604)*(Model_rxn!Z$2:Z$1901))</f>
        <v>0</v>
      </c>
      <c r="AD604" s="1">
        <f>SUMPRODUCT((Model_rxn!A$2:A$1901=Normalized_Fluxes!A604)*(Model_rxn!AA$2:AA$1901))</f>
        <v>0</v>
      </c>
      <c r="AE604" s="1"/>
      <c r="AF604" s="75"/>
      <c r="AG604" s="1" t="s">
        <v>648</v>
      </c>
      <c r="AH604" s="1">
        <v>3.4371471678547802E-3</v>
      </c>
      <c r="AI604" s="1">
        <v>2.4270943696971898E-3</v>
      </c>
      <c r="AJ604" s="1">
        <v>2.8075427373927698E-3</v>
      </c>
      <c r="AK604" s="1">
        <v>1.2045070276923199E-2</v>
      </c>
      <c r="AL604" s="1">
        <v>1.14587896177747E-2</v>
      </c>
      <c r="AM604" s="1">
        <v>1.2208258376144299E-2</v>
      </c>
      <c r="AN604" s="1"/>
      <c r="AO604">
        <f t="shared" si="111"/>
        <v>7.0576727000000268E-3</v>
      </c>
      <c r="AP604">
        <f t="shared" si="112"/>
        <v>7.3877195600000022E-3</v>
      </c>
      <c r="AQ604">
        <f t="shared" si="113"/>
        <v>7.2797488399999975E-3</v>
      </c>
      <c r="AR604">
        <f t="shared" si="114"/>
        <v>6.4853051899999917E-3</v>
      </c>
      <c r="AS604">
        <f t="shared" si="115"/>
        <v>6.5135248099999765E-3</v>
      </c>
      <c r="AT604">
        <f t="shared" si="116"/>
        <v>6.4975745899999993E-3</v>
      </c>
      <c r="AV604">
        <f t="shared" si="117"/>
        <v>7.2417137000000088E-3</v>
      </c>
      <c r="AW604">
        <f t="shared" si="118"/>
        <v>1.6827874599923453E-4</v>
      </c>
      <c r="AX604">
        <f t="shared" si="119"/>
        <v>6.4988015299999894E-3</v>
      </c>
      <c r="AY604">
        <f t="shared" si="120"/>
        <v>1.4149762349897173E-5</v>
      </c>
      <c r="AZ604" t="s">
        <v>1243</v>
      </c>
      <c r="BA604" t="s">
        <v>3917</v>
      </c>
      <c r="BB604">
        <f>SUMPRODUCT((Model_rxn!A$2:A$1901=AG604)*(Model_rxn!V$2:V$1901))</f>
        <v>1</v>
      </c>
      <c r="BC604">
        <v>0</v>
      </c>
      <c r="BD604">
        <v>0</v>
      </c>
    </row>
    <row r="605" spans="1:57">
      <c r="A605" s="1" t="s">
        <v>612</v>
      </c>
      <c r="B605" s="1">
        <v>0</v>
      </c>
      <c r="C605" s="1">
        <v>0</v>
      </c>
      <c r="D605" s="1">
        <v>0</v>
      </c>
      <c r="E605" s="1">
        <v>0</v>
      </c>
      <c r="F605" s="1">
        <v>0</v>
      </c>
      <c r="G605" s="1">
        <v>0</v>
      </c>
      <c r="H605" s="1"/>
      <c r="I605" s="1">
        <v>0</v>
      </c>
      <c r="J605" s="1">
        <v>0</v>
      </c>
      <c r="K605" s="1">
        <v>0</v>
      </c>
      <c r="L605" s="1">
        <v>0</v>
      </c>
      <c r="M605" s="1">
        <v>0</v>
      </c>
      <c r="N605" s="1">
        <v>0</v>
      </c>
      <c r="O605" s="1"/>
      <c r="P605" s="1">
        <v>0</v>
      </c>
      <c r="Q605" s="1">
        <v>0</v>
      </c>
      <c r="R605" s="1">
        <v>0</v>
      </c>
      <c r="S605" s="1">
        <v>0</v>
      </c>
      <c r="T605" s="1" t="str">
        <f t="shared" si="109"/>
        <v>NA</v>
      </c>
      <c r="U605" s="1" t="str">
        <f t="shared" si="110"/>
        <v>NA</v>
      </c>
      <c r="V605" s="1" t="s">
        <v>1137</v>
      </c>
      <c r="W605" s="1" t="s">
        <v>3413</v>
      </c>
      <c r="X605" s="1">
        <f>SUMPRODUCT((Model_rxn!A$2:A$1901=Normalized_Fluxes!A605)*(Model_rxn!T$2:T$1901))</f>
        <v>0</v>
      </c>
      <c r="Y605" s="1">
        <f>SUMPRODUCT((Model_rxn!A$2:A$1901=Normalized_Fluxes!A605)*(Model_rxn!D$2:D$1901))</f>
        <v>0</v>
      </c>
      <c r="Z605" s="1">
        <f>SUMPRODUCT((Model_rxn!A$2:A$1901=Normalized_Fluxes!A605)*(Model_rxn!U$2:U$1901))</f>
        <v>0</v>
      </c>
      <c r="AA605" s="1">
        <f>SUMPRODUCT((Model_rxn!A$2:A$1901=Normalized_Fluxes!A605)*(Model_rxn!S$2:S$1901))</f>
        <v>0</v>
      </c>
      <c r="AB605" s="1">
        <f>SUMPRODUCT((Model_rxn!A$2:A$1901=Normalized_Fluxes!A605)*(Model_rxn!V$2:V$1901))</f>
        <v>1</v>
      </c>
      <c r="AC605" s="1">
        <f>SUMPRODUCT((Model_rxn!A$2:A$1901=Normalized_Fluxes!A605)*(Model_rxn!Z$2:Z$1901))</f>
        <v>0</v>
      </c>
      <c r="AD605" s="1">
        <f>SUMPRODUCT((Model_rxn!A$2:A$1901=Normalized_Fluxes!A605)*(Model_rxn!AA$2:AA$1901))</f>
        <v>0</v>
      </c>
      <c r="AE605" s="1"/>
      <c r="AF605" s="75"/>
      <c r="AG605" s="1" t="s">
        <v>649</v>
      </c>
      <c r="AH605" s="1">
        <v>0</v>
      </c>
      <c r="AI605" s="1">
        <v>0</v>
      </c>
      <c r="AJ605" s="1">
        <v>0</v>
      </c>
      <c r="AK605" s="1">
        <v>0</v>
      </c>
      <c r="AL605" s="1">
        <v>0</v>
      </c>
      <c r="AM605" s="1">
        <v>0</v>
      </c>
      <c r="AN605" s="1"/>
      <c r="AO605">
        <f t="shared" si="111"/>
        <v>0</v>
      </c>
      <c r="AP605">
        <f t="shared" si="112"/>
        <v>0</v>
      </c>
      <c r="AQ605">
        <f t="shared" si="113"/>
        <v>0</v>
      </c>
      <c r="AR605">
        <f t="shared" si="114"/>
        <v>0</v>
      </c>
      <c r="AS605">
        <f t="shared" si="115"/>
        <v>0</v>
      </c>
      <c r="AT605">
        <f t="shared" si="116"/>
        <v>0</v>
      </c>
      <c r="AV605">
        <f t="shared" si="117"/>
        <v>0</v>
      </c>
      <c r="AW605">
        <f t="shared" si="118"/>
        <v>0</v>
      </c>
      <c r="AX605">
        <f t="shared" si="119"/>
        <v>0</v>
      </c>
      <c r="AY605">
        <f t="shared" si="120"/>
        <v>0</v>
      </c>
      <c r="AZ605" t="s">
        <v>1188</v>
      </c>
      <c r="BA605" t="s">
        <v>4502</v>
      </c>
      <c r="BB605">
        <f>SUMPRODUCT((Model_rxn!A$2:A$1901=AG605)*(Model_rxn!V$2:V$1901))</f>
        <v>1</v>
      </c>
      <c r="BC605">
        <v>0</v>
      </c>
      <c r="BD605">
        <v>0</v>
      </c>
    </row>
    <row r="606" spans="1:57">
      <c r="A606" s="1" t="s">
        <v>613</v>
      </c>
      <c r="B606" s="1">
        <v>3.4231108992971699</v>
      </c>
      <c r="C606" s="1">
        <v>1.10007772943936</v>
      </c>
      <c r="D606" s="1">
        <v>1.2809307953575599</v>
      </c>
      <c r="E606" s="1">
        <v>0.90024834437644996</v>
      </c>
      <c r="F606" s="1">
        <v>1.95857873914064</v>
      </c>
      <c r="G606" s="1">
        <v>0.942291311759618</v>
      </c>
      <c r="H606" s="1"/>
      <c r="I606" s="1">
        <v>2.0948211207571816</v>
      </c>
      <c r="J606" s="1">
        <v>1.055523409386113</v>
      </c>
      <c r="K606" s="1">
        <v>1.5721178116219807</v>
      </c>
      <c r="L606" s="1">
        <v>0.31466152137073178</v>
      </c>
      <c r="M606" s="1">
        <v>1.2205714251692603</v>
      </c>
      <c r="N606" s="1">
        <v>0.29121983493673165</v>
      </c>
      <c r="O606" s="1"/>
      <c r="P606" s="1">
        <v>1.5741541139217585</v>
      </c>
      <c r="Q606" s="1">
        <v>0.51965184798148933</v>
      </c>
      <c r="R606" s="1">
        <v>0.60881759382557454</v>
      </c>
      <c r="S606" s="1">
        <v>0.52992399529411427</v>
      </c>
      <c r="T606" s="1">
        <f t="shared" si="109"/>
        <v>2.5855923512827252</v>
      </c>
      <c r="U606" s="1">
        <f t="shared" si="110"/>
        <v>8.7400950640755259E-2</v>
      </c>
      <c r="V606" s="1" t="s">
        <v>1188</v>
      </c>
      <c r="W606" s="1" t="s">
        <v>1760</v>
      </c>
      <c r="X606" s="1">
        <f>SUMPRODUCT((Model_rxn!A$2:A$1901=Normalized_Fluxes!A606)*(Model_rxn!T$2:T$1901))</f>
        <v>0</v>
      </c>
      <c r="Y606" s="1">
        <f>SUMPRODUCT((Model_rxn!A$2:A$1901=Normalized_Fluxes!A606)*(Model_rxn!D$2:D$1901))</f>
        <v>1</v>
      </c>
      <c r="Z606" s="1">
        <f>SUMPRODUCT((Model_rxn!A$2:A$1901=Normalized_Fluxes!A606)*(Model_rxn!U$2:U$1901))</f>
        <v>0</v>
      </c>
      <c r="AA606" s="1">
        <f>SUMPRODUCT((Model_rxn!A$2:A$1901=Normalized_Fluxes!A606)*(Model_rxn!S$2:S$1901))</f>
        <v>0</v>
      </c>
      <c r="AB606" s="1">
        <f>SUMPRODUCT((Model_rxn!A$2:A$1901=Normalized_Fluxes!A606)*(Model_rxn!V$2:V$1901))</f>
        <v>1</v>
      </c>
      <c r="AC606" s="1">
        <f>SUMPRODUCT((Model_rxn!A$2:A$1901=Normalized_Fluxes!A606)*(Model_rxn!Z$2:Z$1901))</f>
        <v>0</v>
      </c>
      <c r="AD606" s="1">
        <f>SUMPRODUCT((Model_rxn!A$2:A$1901=Normalized_Fluxes!A606)*(Model_rxn!AA$2:AA$1901))</f>
        <v>0</v>
      </c>
      <c r="AE606" s="1"/>
      <c r="AF606" s="75"/>
      <c r="AG606" s="1" t="s">
        <v>650</v>
      </c>
      <c r="AH606" s="1">
        <v>0</v>
      </c>
      <c r="AI606" s="1">
        <v>0</v>
      </c>
      <c r="AJ606" s="1">
        <v>0</v>
      </c>
      <c r="AK606" s="1">
        <v>0</v>
      </c>
      <c r="AL606" s="1">
        <v>0</v>
      </c>
      <c r="AM606" s="1">
        <v>0</v>
      </c>
      <c r="AN606" s="1"/>
      <c r="AO606">
        <f t="shared" si="111"/>
        <v>0</v>
      </c>
      <c r="AP606">
        <f t="shared" si="112"/>
        <v>0</v>
      </c>
      <c r="AQ606">
        <f t="shared" si="113"/>
        <v>0</v>
      </c>
      <c r="AR606">
        <f t="shared" si="114"/>
        <v>0</v>
      </c>
      <c r="AS606">
        <f t="shared" si="115"/>
        <v>0</v>
      </c>
      <c r="AT606">
        <f t="shared" si="116"/>
        <v>0</v>
      </c>
      <c r="AV606">
        <f t="shared" si="117"/>
        <v>0</v>
      </c>
      <c r="AW606">
        <f t="shared" si="118"/>
        <v>0</v>
      </c>
      <c r="AX606">
        <f t="shared" si="119"/>
        <v>0</v>
      </c>
      <c r="AY606">
        <f t="shared" si="120"/>
        <v>0</v>
      </c>
      <c r="AZ606" t="s">
        <v>1552</v>
      </c>
      <c r="BA606" t="s">
        <v>2678</v>
      </c>
      <c r="BB606">
        <f>SUMPRODUCT((Model_rxn!A$2:A$1901=AG606)*(Model_rxn!V$2:V$1901))</f>
        <v>0</v>
      </c>
      <c r="BC606">
        <v>0</v>
      </c>
      <c r="BD606">
        <v>1</v>
      </c>
      <c r="BE606">
        <v>1</v>
      </c>
    </row>
    <row r="607" spans="1:57">
      <c r="A607" s="1" t="s">
        <v>614</v>
      </c>
      <c r="B607" s="1">
        <v>2.53292806484295E-2</v>
      </c>
      <c r="C607" s="1">
        <v>1.3230313293818701E-2</v>
      </c>
      <c r="D607" s="1">
        <v>1.0898944982125699E-2</v>
      </c>
      <c r="E607" s="1">
        <v>8.2781456953642293E-2</v>
      </c>
      <c r="F607" s="1">
        <v>0</v>
      </c>
      <c r="G607" s="1">
        <v>0.101149914821124</v>
      </c>
      <c r="H607" s="1"/>
      <c r="I607" s="1">
        <v>1.5500611472100006E-2</v>
      </c>
      <c r="J607" s="1">
        <v>1.2694471509985894E-2</v>
      </c>
      <c r="K607" s="1">
        <v>1.3376542742502266E-2</v>
      </c>
      <c r="L607" s="1">
        <v>2.8934392769542794E-2</v>
      </c>
      <c r="M607" s="1">
        <v>0</v>
      </c>
      <c r="N607" s="1">
        <v>3.1260886235982561E-2</v>
      </c>
      <c r="O607" s="1"/>
      <c r="P607" s="1">
        <v>1.3857208574862723E-2</v>
      </c>
      <c r="Q607" s="1">
        <v>1.4635180571289594E-3</v>
      </c>
      <c r="R607" s="1">
        <v>2.0065093001841786E-2</v>
      </c>
      <c r="S607" s="1">
        <v>1.7415771899108201E-2</v>
      </c>
      <c r="T607" s="1">
        <f t="shared" si="109"/>
        <v>0.69061272597095669</v>
      </c>
      <c r="U607" s="1">
        <f t="shared" si="110"/>
        <v>0.60031840308854101</v>
      </c>
      <c r="V607" s="1" t="s">
        <v>1188</v>
      </c>
      <c r="W607" s="1" t="s">
        <v>1350</v>
      </c>
      <c r="X607" s="1">
        <f>SUMPRODUCT((Model_rxn!A$2:A$1901=Normalized_Fluxes!A607)*(Model_rxn!T$2:T$1901))</f>
        <v>0</v>
      </c>
      <c r="Y607" s="1">
        <f>SUMPRODUCT((Model_rxn!A$2:A$1901=Normalized_Fluxes!A607)*(Model_rxn!D$2:D$1901))</f>
        <v>0</v>
      </c>
      <c r="Z607" s="1">
        <f>SUMPRODUCT((Model_rxn!A$2:A$1901=Normalized_Fluxes!A607)*(Model_rxn!U$2:U$1901))</f>
        <v>0</v>
      </c>
      <c r="AA607" s="1">
        <f>SUMPRODUCT((Model_rxn!A$2:A$1901=Normalized_Fluxes!A607)*(Model_rxn!S$2:S$1901))</f>
        <v>0</v>
      </c>
      <c r="AB607" s="1">
        <f>SUMPRODUCT((Model_rxn!A$2:A$1901=Normalized_Fluxes!A607)*(Model_rxn!V$2:V$1901))</f>
        <v>1</v>
      </c>
      <c r="AC607" s="1">
        <f>SUMPRODUCT((Model_rxn!A$2:A$1901=Normalized_Fluxes!A607)*(Model_rxn!Z$2:Z$1901))</f>
        <v>0</v>
      </c>
      <c r="AD607" s="1">
        <f>SUMPRODUCT((Model_rxn!A$2:A$1901=Normalized_Fluxes!A607)*(Model_rxn!AA$2:AA$1901))</f>
        <v>0</v>
      </c>
      <c r="AE607" s="1"/>
      <c r="AF607" s="75"/>
      <c r="AG607" s="1" t="s">
        <v>651</v>
      </c>
      <c r="AH607" s="1">
        <v>0</v>
      </c>
      <c r="AI607" s="1">
        <v>0</v>
      </c>
      <c r="AJ607" s="1">
        <v>0</v>
      </c>
      <c r="AK607" s="1">
        <v>0</v>
      </c>
      <c r="AL607" s="1">
        <v>0</v>
      </c>
      <c r="AM607" s="1">
        <v>0</v>
      </c>
      <c r="AN607" s="1"/>
      <c r="AO607">
        <f t="shared" si="111"/>
        <v>0</v>
      </c>
      <c r="AP607">
        <f t="shared" si="112"/>
        <v>0</v>
      </c>
      <c r="AQ607">
        <f t="shared" si="113"/>
        <v>0</v>
      </c>
      <c r="AR607">
        <f t="shared" si="114"/>
        <v>0</v>
      </c>
      <c r="AS607">
        <f t="shared" si="115"/>
        <v>0</v>
      </c>
      <c r="AT607">
        <f t="shared" si="116"/>
        <v>0</v>
      </c>
      <c r="AV607">
        <f t="shared" si="117"/>
        <v>0</v>
      </c>
      <c r="AW607">
        <f t="shared" si="118"/>
        <v>0</v>
      </c>
      <c r="AX607">
        <f t="shared" si="119"/>
        <v>0</v>
      </c>
      <c r="AY607">
        <f t="shared" si="120"/>
        <v>0</v>
      </c>
      <c r="AZ607" t="s">
        <v>1137</v>
      </c>
      <c r="BA607" t="s">
        <v>5514</v>
      </c>
      <c r="BB607">
        <f>SUMPRODUCT((Model_rxn!A$2:A$1901=AG607)*(Model_rxn!V$2:V$1901))</f>
        <v>0</v>
      </c>
      <c r="BC607">
        <v>0</v>
      </c>
      <c r="BD607">
        <v>0</v>
      </c>
    </row>
    <row r="608" spans="1:57">
      <c r="A608" s="1" t="s">
        <v>615</v>
      </c>
      <c r="B608" s="1">
        <v>0</v>
      </c>
      <c r="C608" s="1">
        <v>4.0271019181134099E-5</v>
      </c>
      <c r="D608" s="1">
        <v>3.1483173839557099E-5</v>
      </c>
      <c r="E608" s="1">
        <v>1.10549270175397E-4</v>
      </c>
      <c r="F608" s="1">
        <v>0</v>
      </c>
      <c r="G608" s="1">
        <v>0</v>
      </c>
      <c r="H608" s="1"/>
      <c r="I608" s="1">
        <v>0</v>
      </c>
      <c r="J608" s="1">
        <v>3.8639999999988497E-5</v>
      </c>
      <c r="K608" s="1">
        <v>3.8640072156078316E-5</v>
      </c>
      <c r="L608" s="1">
        <v>3.8640006123986222E-5</v>
      </c>
      <c r="M608" s="1">
        <v>0</v>
      </c>
      <c r="N608" s="1">
        <v>0</v>
      </c>
      <c r="O608" s="1"/>
      <c r="P608" s="1">
        <v>2.576002405202227E-5</v>
      </c>
      <c r="Q608" s="1">
        <v>2.230883523117861E-5</v>
      </c>
      <c r="R608" s="1">
        <v>1.2880002041328741E-5</v>
      </c>
      <c r="S608" s="1">
        <v>2.2308817937172234E-5</v>
      </c>
      <c r="T608" s="1">
        <f t="shared" si="109"/>
        <v>2.0000015504162749</v>
      </c>
      <c r="U608" s="1">
        <f t="shared" si="110"/>
        <v>0.51851805913655513</v>
      </c>
      <c r="V608" s="1" t="s">
        <v>1500</v>
      </c>
      <c r="W608" s="1" t="s">
        <v>1846</v>
      </c>
      <c r="X608" s="1">
        <f>SUMPRODUCT((Model_rxn!A$2:A$1901=Normalized_Fluxes!A608)*(Model_rxn!T$2:T$1901))</f>
        <v>0</v>
      </c>
      <c r="Y608" s="1">
        <f>SUMPRODUCT((Model_rxn!A$2:A$1901=Normalized_Fluxes!A608)*(Model_rxn!D$2:D$1901))</f>
        <v>0</v>
      </c>
      <c r="Z608" s="1">
        <f>SUMPRODUCT((Model_rxn!A$2:A$1901=Normalized_Fluxes!A608)*(Model_rxn!U$2:U$1901))</f>
        <v>0</v>
      </c>
      <c r="AA608" s="1">
        <f>SUMPRODUCT((Model_rxn!A$2:A$1901=Normalized_Fluxes!A608)*(Model_rxn!S$2:S$1901))</f>
        <v>0</v>
      </c>
      <c r="AB608" s="1">
        <f>SUMPRODUCT((Model_rxn!A$2:A$1901=Normalized_Fluxes!A608)*(Model_rxn!V$2:V$1901))</f>
        <v>1</v>
      </c>
      <c r="AC608" s="1">
        <f>SUMPRODUCT((Model_rxn!A$2:A$1901=Normalized_Fluxes!A608)*(Model_rxn!Z$2:Z$1901))</f>
        <v>1</v>
      </c>
      <c r="AD608" s="1">
        <f>SUMPRODUCT((Model_rxn!A$2:A$1901=Normalized_Fluxes!A608)*(Model_rxn!AA$2:AA$1901))</f>
        <v>0</v>
      </c>
      <c r="AE608" s="1"/>
      <c r="AF608" s="75"/>
      <c r="AG608" s="1" t="s">
        <v>652</v>
      </c>
      <c r="AH608" s="1">
        <v>0</v>
      </c>
      <c r="AI608" s="1">
        <v>0</v>
      </c>
      <c r="AJ608" s="1">
        <v>0</v>
      </c>
      <c r="AK608" s="1">
        <v>0</v>
      </c>
      <c r="AL608" s="1">
        <v>0</v>
      </c>
      <c r="AM608" s="1">
        <v>0</v>
      </c>
      <c r="AN608" s="1"/>
      <c r="AO608">
        <f t="shared" si="111"/>
        <v>0</v>
      </c>
      <c r="AP608">
        <f t="shared" si="112"/>
        <v>0</v>
      </c>
      <c r="AQ608">
        <f t="shared" si="113"/>
        <v>0</v>
      </c>
      <c r="AR608">
        <f t="shared" si="114"/>
        <v>0</v>
      </c>
      <c r="AS608">
        <f t="shared" si="115"/>
        <v>0</v>
      </c>
      <c r="AT608">
        <f t="shared" si="116"/>
        <v>0</v>
      </c>
      <c r="AV608">
        <f t="shared" si="117"/>
        <v>0</v>
      </c>
      <c r="AW608">
        <f t="shared" si="118"/>
        <v>0</v>
      </c>
      <c r="AX608">
        <f t="shared" si="119"/>
        <v>0</v>
      </c>
      <c r="AY608">
        <f t="shared" si="120"/>
        <v>0</v>
      </c>
      <c r="AZ608" t="s">
        <v>1548</v>
      </c>
      <c r="BA608" t="s">
        <v>6794</v>
      </c>
      <c r="BB608">
        <f>SUMPRODUCT((Model_rxn!A$2:A$1901=AG608)*(Model_rxn!V$2:V$1901))</f>
        <v>1</v>
      </c>
      <c r="BC608">
        <v>1</v>
      </c>
      <c r="BD608">
        <v>0</v>
      </c>
    </row>
    <row r="609" spans="1:57">
      <c r="A609" s="1" t="s">
        <v>616</v>
      </c>
      <c r="B609" s="1">
        <v>2.1783181357649398E-2</v>
      </c>
      <c r="C609" s="1">
        <v>1.9131033022861899E-2</v>
      </c>
      <c r="D609" s="1">
        <v>1.6163135408492402E-2</v>
      </c>
      <c r="E609" s="1">
        <v>1.5728476821192001E-2</v>
      </c>
      <c r="F609" s="1">
        <v>1.46967821782178E-2</v>
      </c>
      <c r="G609" s="1">
        <v>1.9431431005110699E-2</v>
      </c>
      <c r="H609" s="1"/>
      <c r="I609" s="1">
        <v>1.3330525866006023E-2</v>
      </c>
      <c r="J609" s="1">
        <v>1.8356205803439659E-2</v>
      </c>
      <c r="K609" s="1">
        <v>1.9837412887130847E-2</v>
      </c>
      <c r="L609" s="1">
        <v>5.4975346262131188E-3</v>
      </c>
      <c r="M609" s="1">
        <v>9.158923259087506E-3</v>
      </c>
      <c r="N609" s="1">
        <v>6.0053807769124513E-3</v>
      </c>
      <c r="O609" s="1"/>
      <c r="P609" s="1">
        <v>1.7174714852192175E-2</v>
      </c>
      <c r="Q609" s="1">
        <v>3.4105476579767112E-3</v>
      </c>
      <c r="R609" s="1">
        <v>6.8872795540710257E-3</v>
      </c>
      <c r="S609" s="1">
        <v>1.9836206215153099E-3</v>
      </c>
      <c r="T609" s="1">
        <f t="shared" si="109"/>
        <v>2.4936863267065026</v>
      </c>
      <c r="U609" s="1">
        <f t="shared" si="110"/>
        <v>1.7482711606247058E-2</v>
      </c>
      <c r="V609" s="1" t="s">
        <v>1552</v>
      </c>
      <c r="W609" s="1" t="s">
        <v>2318</v>
      </c>
      <c r="X609" s="1">
        <f>SUMPRODUCT((Model_rxn!A$2:A$1901=Normalized_Fluxes!A609)*(Model_rxn!T$2:T$1901))</f>
        <v>0</v>
      </c>
      <c r="Y609" s="1">
        <f>SUMPRODUCT((Model_rxn!A$2:A$1901=Normalized_Fluxes!A609)*(Model_rxn!D$2:D$1901))</f>
        <v>1</v>
      </c>
      <c r="Z609" s="1">
        <f>SUMPRODUCT((Model_rxn!A$2:A$1901=Normalized_Fluxes!A609)*(Model_rxn!U$2:U$1901))</f>
        <v>1</v>
      </c>
      <c r="AA609" s="1">
        <f>SUMPRODUCT((Model_rxn!A$2:A$1901=Normalized_Fluxes!A609)*(Model_rxn!S$2:S$1901))</f>
        <v>1</v>
      </c>
      <c r="AB609" s="1">
        <f>SUMPRODUCT((Model_rxn!A$2:A$1901=Normalized_Fluxes!A609)*(Model_rxn!V$2:V$1901))</f>
        <v>0</v>
      </c>
      <c r="AC609" s="1">
        <f>SUMPRODUCT((Model_rxn!A$2:A$1901=Normalized_Fluxes!A609)*(Model_rxn!Z$2:Z$1901))</f>
        <v>0</v>
      </c>
      <c r="AD609" s="1">
        <f>SUMPRODUCT((Model_rxn!A$2:A$1901=Normalized_Fluxes!A609)*(Model_rxn!AA$2:AA$1901))</f>
        <v>0</v>
      </c>
      <c r="AE609" s="1"/>
      <c r="AF609" s="75"/>
      <c r="AG609" s="1" t="s">
        <v>653</v>
      </c>
      <c r="AH609" s="1">
        <v>3.75572748441373E-3</v>
      </c>
      <c r="AI609" s="1">
        <v>5.2795522939654699E-3</v>
      </c>
      <c r="AJ609" s="1">
        <v>8.5067770657290299E-3</v>
      </c>
      <c r="AK609" s="1">
        <v>5.9157595835305204E-3</v>
      </c>
      <c r="AL609" s="1">
        <v>1.19274809160305E-2</v>
      </c>
      <c r="AM609" s="1">
        <v>1.2133492040884399</v>
      </c>
      <c r="AN609" s="1"/>
      <c r="AO609">
        <f t="shared" si="111"/>
        <v>7.7118302013032894E-3</v>
      </c>
      <c r="AP609">
        <f t="shared" si="112"/>
        <v>1.6070183441214029E-2</v>
      </c>
      <c r="AQ609">
        <f t="shared" si="113"/>
        <v>2.2057438218692375E-2</v>
      </c>
      <c r="AR609">
        <f t="shared" si="114"/>
        <v>3.1851625144409526E-3</v>
      </c>
      <c r="AS609">
        <f t="shared" si="115"/>
        <v>6.7799432103068241E-3</v>
      </c>
      <c r="AT609">
        <f t="shared" si="116"/>
        <v>0.64577818673032528</v>
      </c>
      <c r="AV609">
        <f t="shared" si="117"/>
        <v>1.5279817287069897E-2</v>
      </c>
      <c r="AW609">
        <f t="shared" si="118"/>
        <v>7.2053887015453219E-3</v>
      </c>
      <c r="AX609">
        <f t="shared" si="119"/>
        <v>0.21858109748502433</v>
      </c>
      <c r="AY609">
        <f t="shared" si="120"/>
        <v>0.36996789780575023</v>
      </c>
      <c r="AZ609" t="s">
        <v>1548</v>
      </c>
      <c r="BA609" t="s">
        <v>6794</v>
      </c>
      <c r="BB609">
        <f>SUMPRODUCT((Model_rxn!A$2:A$1901=AG609)*(Model_rxn!V$2:V$1901))</f>
        <v>1</v>
      </c>
      <c r="BC609">
        <v>1</v>
      </c>
      <c r="BD609">
        <v>0</v>
      </c>
    </row>
    <row r="610" spans="1:57">
      <c r="A610" s="1" t="s">
        <v>617</v>
      </c>
      <c r="B610" s="1">
        <v>0.144738746562454</v>
      </c>
      <c r="C610" s="1">
        <v>9.2612193056731504E-2</v>
      </c>
      <c r="D610" s="1">
        <v>7.1933036882029802E-2</v>
      </c>
      <c r="E610" s="1">
        <v>0.26386589403973498</v>
      </c>
      <c r="F610" s="1">
        <v>0.128583728745086</v>
      </c>
      <c r="G610" s="1">
        <v>0.23424190800681399</v>
      </c>
      <c r="H610" s="1"/>
      <c r="I610" s="1">
        <v>8.8574922697714137E-2</v>
      </c>
      <c r="J610" s="1">
        <v>8.8861300569901838E-2</v>
      </c>
      <c r="K610" s="1">
        <v>8.8285182100515183E-2</v>
      </c>
      <c r="L610" s="1">
        <v>9.2228376952917718E-2</v>
      </c>
      <c r="M610" s="1">
        <v>8.0132405152539235E-2</v>
      </c>
      <c r="N610" s="1">
        <v>7.2393631283328208E-2</v>
      </c>
      <c r="O610" s="1"/>
      <c r="P610" s="1">
        <v>8.8573801789377057E-2</v>
      </c>
      <c r="Q610" s="1">
        <v>2.8806087033599449E-4</v>
      </c>
      <c r="R610" s="1">
        <v>8.1584804462928387E-2</v>
      </c>
      <c r="S610" s="1">
        <v>9.9968185820259389E-3</v>
      </c>
      <c r="T610" s="1">
        <f t="shared" si="109"/>
        <v>1.0856654296404475</v>
      </c>
      <c r="U610" s="1">
        <f t="shared" si="110"/>
        <v>0.34958295133120842</v>
      </c>
      <c r="V610" s="1" t="s">
        <v>1243</v>
      </c>
      <c r="W610" s="1" t="s">
        <v>1419</v>
      </c>
      <c r="X610" s="1">
        <f>SUMPRODUCT((Model_rxn!A$2:A$1901=Normalized_Fluxes!A610)*(Model_rxn!T$2:T$1901))</f>
        <v>0</v>
      </c>
      <c r="Y610" s="1">
        <f>SUMPRODUCT((Model_rxn!A$2:A$1901=Normalized_Fluxes!A610)*(Model_rxn!D$2:D$1901))</f>
        <v>0</v>
      </c>
      <c r="Z610" s="1">
        <f>SUMPRODUCT((Model_rxn!A$2:A$1901=Normalized_Fluxes!A610)*(Model_rxn!U$2:U$1901))</f>
        <v>0</v>
      </c>
      <c r="AA610" s="1">
        <f>SUMPRODUCT((Model_rxn!A$2:A$1901=Normalized_Fluxes!A610)*(Model_rxn!S$2:S$1901))</f>
        <v>0</v>
      </c>
      <c r="AB610" s="1">
        <f>SUMPRODUCT((Model_rxn!A$2:A$1901=Normalized_Fluxes!A610)*(Model_rxn!V$2:V$1901))</f>
        <v>1</v>
      </c>
      <c r="AC610" s="1">
        <f>SUMPRODUCT((Model_rxn!A$2:A$1901=Normalized_Fluxes!A610)*(Model_rxn!Z$2:Z$1901))</f>
        <v>0</v>
      </c>
      <c r="AD610" s="1">
        <f>SUMPRODUCT((Model_rxn!A$2:A$1901=Normalized_Fluxes!A610)*(Model_rxn!AA$2:AA$1901))</f>
        <v>0</v>
      </c>
      <c r="AE610" s="1"/>
      <c r="AF610" s="75"/>
      <c r="AG610" s="1" t="s">
        <v>654</v>
      </c>
      <c r="AH610" s="1">
        <v>1.5022909937654901E-2</v>
      </c>
      <c r="AI610" s="1">
        <v>9.2392165144395706E-3</v>
      </c>
      <c r="AJ610" s="1">
        <v>1.27601655985935E-2</v>
      </c>
      <c r="AK610" s="1">
        <v>5.91575958353052E-2</v>
      </c>
      <c r="AL610" s="1">
        <v>6.5601145038167899E-2</v>
      </c>
      <c r="AM610" s="1">
        <v>5.1159618008185498E-2</v>
      </c>
      <c r="AN610" s="1"/>
      <c r="AO610">
        <f t="shared" si="111"/>
        <v>3.0847320805213116E-2</v>
      </c>
      <c r="AP610">
        <f t="shared" si="112"/>
        <v>2.8122821022124548E-2</v>
      </c>
      <c r="AQ610">
        <f t="shared" si="113"/>
        <v>3.3086157328038442E-2</v>
      </c>
      <c r="AR610">
        <f t="shared" si="114"/>
        <v>3.1851625144409521E-2</v>
      </c>
      <c r="AS610">
        <f t="shared" si="115"/>
        <v>3.7289687656687609E-2</v>
      </c>
      <c r="AT610">
        <f t="shared" si="116"/>
        <v>2.7228571329523062E-2</v>
      </c>
      <c r="AV610">
        <f t="shared" si="117"/>
        <v>3.0685433051792037E-2</v>
      </c>
      <c r="AW610">
        <f t="shared" si="118"/>
        <v>2.4856251839188341E-3</v>
      </c>
      <c r="AX610">
        <f t="shared" si="119"/>
        <v>3.212329471020673E-2</v>
      </c>
      <c r="AY610">
        <f t="shared" si="120"/>
        <v>5.036056860473241E-3</v>
      </c>
      <c r="AZ610" t="s">
        <v>1548</v>
      </c>
      <c r="BA610" t="s">
        <v>6794</v>
      </c>
      <c r="BB610">
        <f>SUMPRODUCT((Model_rxn!A$2:A$1901=AG610)*(Model_rxn!V$2:V$1901))</f>
        <v>1</v>
      </c>
      <c r="BC610">
        <v>1</v>
      </c>
      <c r="BD610">
        <v>0</v>
      </c>
    </row>
    <row r="611" spans="1:57">
      <c r="A611" s="1" t="s">
        <v>618</v>
      </c>
      <c r="B611" s="1">
        <v>3.3063009163015501E-2</v>
      </c>
      <c r="C611" s="1">
        <v>2.1087439774419101E-2</v>
      </c>
      <c r="D611" s="1">
        <v>1.6485758402268399E-2</v>
      </c>
      <c r="E611" s="1">
        <v>5.7887800096068497E-2</v>
      </c>
      <c r="F611" s="1">
        <v>3.2467301163705997E-2</v>
      </c>
      <c r="G611" s="1">
        <v>6.54685297049582E-2</v>
      </c>
      <c r="H611" s="1"/>
      <c r="I611" s="1">
        <v>2.0233375998625614E-2</v>
      </c>
      <c r="J611" s="1">
        <v>2.0233375997224134E-2</v>
      </c>
      <c r="K611" s="1">
        <v>2.0233376007693087E-2</v>
      </c>
      <c r="L611" s="1">
        <v>2.0233376002096654E-2</v>
      </c>
      <c r="M611" s="1">
        <v>2.0233375999053258E-2</v>
      </c>
      <c r="N611" s="1">
        <v>2.0233376001976954E-2</v>
      </c>
      <c r="O611" s="1"/>
      <c r="P611" s="1">
        <v>2.0233376001180945E-2</v>
      </c>
      <c r="Q611" s="1">
        <v>5.6830473051974082E-12</v>
      </c>
      <c r="R611" s="1">
        <v>2.0233376001042289E-2</v>
      </c>
      <c r="S611" s="1">
        <v>1.7235903336482461E-12</v>
      </c>
      <c r="T611" s="1">
        <f t="shared" si="109"/>
        <v>1.000000000006853</v>
      </c>
      <c r="U611" s="1">
        <f t="shared" si="110"/>
        <v>0.97090388631245539</v>
      </c>
      <c r="V611" s="1" t="s">
        <v>1243</v>
      </c>
      <c r="W611" s="1" t="s">
        <v>4013</v>
      </c>
      <c r="X611" s="1">
        <f>SUMPRODUCT((Model_rxn!A$2:A$1901=Normalized_Fluxes!A611)*(Model_rxn!T$2:T$1901))</f>
        <v>0</v>
      </c>
      <c r="Y611" s="1">
        <f>SUMPRODUCT((Model_rxn!A$2:A$1901=Normalized_Fluxes!A611)*(Model_rxn!D$2:D$1901))</f>
        <v>0</v>
      </c>
      <c r="Z611" s="1">
        <f>SUMPRODUCT((Model_rxn!A$2:A$1901=Normalized_Fluxes!A611)*(Model_rxn!U$2:U$1901))</f>
        <v>0</v>
      </c>
      <c r="AA611" s="1">
        <f>SUMPRODUCT((Model_rxn!A$2:A$1901=Normalized_Fluxes!A611)*(Model_rxn!S$2:S$1901))</f>
        <v>0</v>
      </c>
      <c r="AB611" s="1">
        <f>SUMPRODUCT((Model_rxn!A$2:A$1901=Normalized_Fluxes!A611)*(Model_rxn!V$2:V$1901))</f>
        <v>1</v>
      </c>
      <c r="AC611" s="1">
        <f>SUMPRODUCT((Model_rxn!A$2:A$1901=Normalized_Fluxes!A611)*(Model_rxn!Z$2:Z$1901))</f>
        <v>0</v>
      </c>
      <c r="AD611" s="1">
        <f>SUMPRODUCT((Model_rxn!A$2:A$1901=Normalized_Fluxes!A611)*(Model_rxn!AA$2:AA$1901))</f>
        <v>0</v>
      </c>
      <c r="AE611" s="1"/>
      <c r="AF611" s="75"/>
      <c r="AG611" s="1" t="s">
        <v>655</v>
      </c>
      <c r="AH611" s="1">
        <v>5.7744310072861099E-2</v>
      </c>
      <c r="AI611" s="1">
        <v>4.7515970645689201E-2</v>
      </c>
      <c r="AJ611" s="1">
        <v>4.9622866216752597E-2</v>
      </c>
      <c r="AK611" s="1">
        <v>0.15627464899826399</v>
      </c>
      <c r="AL611" s="1">
        <v>0.174936386768447</v>
      </c>
      <c r="AM611" s="1">
        <v>0.12505684402000899</v>
      </c>
      <c r="AN611" s="1"/>
      <c r="AO611">
        <f t="shared" si="111"/>
        <v>0.11856938934503806</v>
      </c>
      <c r="AP611">
        <f t="shared" si="112"/>
        <v>0.1446316509709262</v>
      </c>
      <c r="AQ611">
        <f t="shared" si="113"/>
        <v>0.12866838960903865</v>
      </c>
      <c r="AR611">
        <f t="shared" si="114"/>
        <v>8.4141376423148173E-2</v>
      </c>
      <c r="AS611">
        <f t="shared" si="115"/>
        <v>9.9439167084499888E-2</v>
      </c>
      <c r="AT611">
        <f t="shared" si="116"/>
        <v>6.6558729916611936E-2</v>
      </c>
      <c r="AV611">
        <f t="shared" si="117"/>
        <v>0.1306231433083343</v>
      </c>
      <c r="AW611">
        <f t="shared" si="118"/>
        <v>1.3140630379960577E-2</v>
      </c>
      <c r="AX611">
        <f t="shared" si="119"/>
        <v>8.3379757808086666E-2</v>
      </c>
      <c r="AY611">
        <f t="shared" si="120"/>
        <v>1.6453444450143621E-2</v>
      </c>
      <c r="AZ611" t="s">
        <v>1188</v>
      </c>
      <c r="BA611" t="s">
        <v>4701</v>
      </c>
      <c r="BB611">
        <f>SUMPRODUCT((Model_rxn!A$2:A$1901=AG611)*(Model_rxn!V$2:V$1901))</f>
        <v>1</v>
      </c>
      <c r="BC611">
        <v>0</v>
      </c>
      <c r="BD611">
        <v>1</v>
      </c>
    </row>
    <row r="612" spans="1:57">
      <c r="A612" s="1" t="s">
        <v>619</v>
      </c>
      <c r="B612" s="1">
        <v>7.66419282012238E-3</v>
      </c>
      <c r="C612" s="1">
        <v>5.0701590689867697E-3</v>
      </c>
      <c r="D612" s="1">
        <v>4.0783705102146297E-3</v>
      </c>
      <c r="E612" s="1">
        <v>1.2278952254075401E-2</v>
      </c>
      <c r="F612" s="1">
        <v>7.1492791447662803E-3</v>
      </c>
      <c r="G612" s="1">
        <v>1.3970828639475101E-2</v>
      </c>
      <c r="H612" s="1"/>
      <c r="I612" s="1">
        <v>4.6902111750000064E-3</v>
      </c>
      <c r="J612" s="1">
        <v>4.8648122249999948E-3</v>
      </c>
      <c r="K612" s="1">
        <v>5.0054842500000044E-3</v>
      </c>
      <c r="L612" s="1">
        <v>4.2918310500000001E-3</v>
      </c>
      <c r="M612" s="1">
        <v>4.4553765750000038E-3</v>
      </c>
      <c r="N612" s="1">
        <v>4.3177543500000056E-3</v>
      </c>
      <c r="O612" s="1"/>
      <c r="P612" s="1">
        <v>4.8535025500000021E-3</v>
      </c>
      <c r="Q612" s="1">
        <v>1.5794052525062302E-4</v>
      </c>
      <c r="R612" s="1">
        <v>4.3549873250000029E-3</v>
      </c>
      <c r="S612" s="1">
        <v>8.7900543271327646E-5</v>
      </c>
      <c r="T612" s="1">
        <f t="shared" si="109"/>
        <v>1.1144699600245103</v>
      </c>
      <c r="U612" s="1">
        <f t="shared" si="110"/>
        <v>1.5814306430283306E-2</v>
      </c>
      <c r="V612" s="1" t="s">
        <v>1243</v>
      </c>
      <c r="W612" s="1" t="s">
        <v>1249</v>
      </c>
      <c r="X612" s="1">
        <f>SUMPRODUCT((Model_rxn!A$2:A$1901=Normalized_Fluxes!A612)*(Model_rxn!T$2:T$1901))</f>
        <v>0</v>
      </c>
      <c r="Y612" s="1">
        <f>SUMPRODUCT((Model_rxn!A$2:A$1901=Normalized_Fluxes!A612)*(Model_rxn!D$2:D$1901))</f>
        <v>0</v>
      </c>
      <c r="Z612" s="1">
        <f>SUMPRODUCT((Model_rxn!A$2:A$1901=Normalized_Fluxes!A612)*(Model_rxn!U$2:U$1901))</f>
        <v>0</v>
      </c>
      <c r="AA612" s="1">
        <f>SUMPRODUCT((Model_rxn!A$2:A$1901=Normalized_Fluxes!A612)*(Model_rxn!S$2:S$1901))</f>
        <v>0</v>
      </c>
      <c r="AB612" s="1">
        <f>SUMPRODUCT((Model_rxn!A$2:A$1901=Normalized_Fluxes!A612)*(Model_rxn!V$2:V$1901))</f>
        <v>1</v>
      </c>
      <c r="AC612" s="1">
        <f>SUMPRODUCT((Model_rxn!A$2:A$1901=Normalized_Fluxes!A612)*(Model_rxn!Z$2:Z$1901))</f>
        <v>1</v>
      </c>
      <c r="AD612" s="1">
        <f>SUMPRODUCT((Model_rxn!A$2:A$1901=Normalized_Fluxes!A612)*(Model_rxn!AA$2:AA$1901))</f>
        <v>0</v>
      </c>
      <c r="AE612" s="1"/>
      <c r="AF612" s="75"/>
      <c r="AG612" s="1" t="s">
        <v>656</v>
      </c>
      <c r="AH612" s="1">
        <v>0</v>
      </c>
      <c r="AI612" s="1">
        <v>0</v>
      </c>
      <c r="AJ612" s="1">
        <v>0</v>
      </c>
      <c r="AK612" s="1">
        <v>0</v>
      </c>
      <c r="AL612" s="1">
        <v>0</v>
      </c>
      <c r="AM612" s="1">
        <v>0</v>
      </c>
      <c r="AN612" s="1"/>
      <c r="AO612">
        <f t="shared" si="111"/>
        <v>0</v>
      </c>
      <c r="AP612">
        <f t="shared" si="112"/>
        <v>0</v>
      </c>
      <c r="AQ612">
        <f t="shared" si="113"/>
        <v>0</v>
      </c>
      <c r="AR612">
        <f t="shared" si="114"/>
        <v>0</v>
      </c>
      <c r="AS612">
        <f t="shared" si="115"/>
        <v>0</v>
      </c>
      <c r="AT612">
        <f t="shared" si="116"/>
        <v>0</v>
      </c>
      <c r="AV612">
        <f t="shared" si="117"/>
        <v>0</v>
      </c>
      <c r="AW612">
        <f t="shared" si="118"/>
        <v>0</v>
      </c>
      <c r="AX612">
        <f t="shared" si="119"/>
        <v>0</v>
      </c>
      <c r="AY612">
        <f t="shared" si="120"/>
        <v>0</v>
      </c>
      <c r="AZ612" t="s">
        <v>1552</v>
      </c>
      <c r="BA612" t="s">
        <v>2318</v>
      </c>
      <c r="BB612">
        <f>SUMPRODUCT((Model_rxn!A$2:A$1901=AG612)*(Model_rxn!V$2:V$1901))</f>
        <v>0</v>
      </c>
      <c r="BC612">
        <v>0</v>
      </c>
      <c r="BD612">
        <v>1</v>
      </c>
    </row>
    <row r="613" spans="1:57">
      <c r="A613" s="1" t="s">
        <v>657</v>
      </c>
      <c r="B613" s="1">
        <v>8.2392531480664406</v>
      </c>
      <c r="C613" s="1">
        <v>3.8870660457239601</v>
      </c>
      <c r="D613" s="1">
        <v>4.02171069840439</v>
      </c>
      <c r="E613" s="1">
        <v>9.5146937086156296</v>
      </c>
      <c r="F613" s="1">
        <v>7.5804455445559498</v>
      </c>
      <c r="G613" s="1">
        <v>8.36882453151809</v>
      </c>
      <c r="H613" s="1"/>
      <c r="I613" s="1">
        <v>5.0421274745666107</v>
      </c>
      <c r="J613" s="1">
        <v>3.7296357296338809</v>
      </c>
      <c r="K613" s="1">
        <v>4.9359442719833444</v>
      </c>
      <c r="L613" s="1">
        <v>3.3256467689515512</v>
      </c>
      <c r="M613" s="1">
        <v>4.7240762073197571</v>
      </c>
      <c r="N613" s="1">
        <v>2.5864270085776822</v>
      </c>
      <c r="O613" s="1"/>
      <c r="P613" s="1">
        <v>4.5692358253946113</v>
      </c>
      <c r="Q613" s="1">
        <v>0.72905072438671126</v>
      </c>
      <c r="R613" s="1">
        <v>3.545383328282997</v>
      </c>
      <c r="S613" s="1">
        <v>1.0856330599474091</v>
      </c>
      <c r="T613" s="1">
        <f t="shared" si="109"/>
        <v>1.2887847102297563</v>
      </c>
      <c r="U613" s="1">
        <f t="shared" si="110"/>
        <v>0.25596566680533006</v>
      </c>
      <c r="V613" s="1" t="s">
        <v>1552</v>
      </c>
      <c r="W613" s="1" t="s">
        <v>2678</v>
      </c>
      <c r="X613" s="1">
        <f>SUMPRODUCT((Model_rxn!A$2:A$1901=Normalized_Fluxes!A613)*(Model_rxn!T$2:T$1901))</f>
        <v>0</v>
      </c>
      <c r="Y613" s="1">
        <f>SUMPRODUCT((Model_rxn!A$2:A$1901=Normalized_Fluxes!A613)*(Model_rxn!D$2:D$1901))</f>
        <v>1</v>
      </c>
      <c r="Z613" s="1">
        <f>SUMPRODUCT((Model_rxn!A$2:A$1901=Normalized_Fluxes!A613)*(Model_rxn!U$2:U$1901))</f>
        <v>1</v>
      </c>
      <c r="AA613" s="1">
        <f>SUMPRODUCT((Model_rxn!A$2:A$1901=Normalized_Fluxes!A613)*(Model_rxn!S$2:S$1901))</f>
        <v>1</v>
      </c>
      <c r="AB613" s="1">
        <f>SUMPRODUCT((Model_rxn!A$2:A$1901=Normalized_Fluxes!A613)*(Model_rxn!V$2:V$1901))</f>
        <v>0</v>
      </c>
      <c r="AC613" s="1">
        <f>SUMPRODUCT((Model_rxn!A$2:A$1901=Normalized_Fluxes!A613)*(Model_rxn!Z$2:Z$1901))</f>
        <v>0</v>
      </c>
      <c r="AD613" s="1">
        <f>SUMPRODUCT((Model_rxn!A$2:A$1901=Normalized_Fluxes!A613)*(Model_rxn!AA$2:AA$1901))</f>
        <v>0</v>
      </c>
      <c r="AE613" s="1"/>
      <c r="AF613" s="75"/>
      <c r="AG613" s="1" t="s">
        <v>658</v>
      </c>
      <c r="AH613" s="1">
        <v>0</v>
      </c>
      <c r="AI613" s="1">
        <v>0</v>
      </c>
      <c r="AJ613" s="1">
        <v>0</v>
      </c>
      <c r="AK613" s="1">
        <v>0</v>
      </c>
      <c r="AL613" s="1">
        <v>0</v>
      </c>
      <c r="AM613" s="1">
        <v>0</v>
      </c>
      <c r="AN613" s="1"/>
      <c r="AO613">
        <f t="shared" si="111"/>
        <v>0</v>
      </c>
      <c r="AP613">
        <f t="shared" si="112"/>
        <v>0</v>
      </c>
      <c r="AQ613">
        <f t="shared" si="113"/>
        <v>0</v>
      </c>
      <c r="AR613">
        <f t="shared" si="114"/>
        <v>0</v>
      </c>
      <c r="AS613">
        <f t="shared" si="115"/>
        <v>0</v>
      </c>
      <c r="AT613">
        <f t="shared" si="116"/>
        <v>0</v>
      </c>
      <c r="AV613">
        <f t="shared" si="117"/>
        <v>0</v>
      </c>
      <c r="AW613">
        <f t="shared" si="118"/>
        <v>0</v>
      </c>
      <c r="AX613">
        <f t="shared" si="119"/>
        <v>0</v>
      </c>
      <c r="AY613">
        <f t="shared" si="120"/>
        <v>0</v>
      </c>
      <c r="AZ613" t="s">
        <v>1552</v>
      </c>
      <c r="BA613" t="s">
        <v>2318</v>
      </c>
      <c r="BB613">
        <f>SUMPRODUCT((Model_rxn!A$2:A$1901=AG613)*(Model_rxn!V$2:V$1901))</f>
        <v>0</v>
      </c>
      <c r="BC613">
        <v>0</v>
      </c>
      <c r="BD613">
        <v>1</v>
      </c>
    </row>
    <row r="614" spans="1:57">
      <c r="A614" s="1" t="s">
        <v>620</v>
      </c>
      <c r="B614" s="1">
        <v>1.0855405998881899E-2</v>
      </c>
      <c r="C614" s="1">
        <v>7.9381879768334294E-3</v>
      </c>
      <c r="D614" s="1">
        <v>6.5393669938202904E-3</v>
      </c>
      <c r="E614" s="1">
        <v>3.6216887412592699E-2</v>
      </c>
      <c r="F614" s="1">
        <v>6.8995139867183697E-2</v>
      </c>
      <c r="G614" s="1">
        <v>3.4128343380871201E-2</v>
      </c>
      <c r="H614" s="1"/>
      <c r="I614" s="1">
        <v>6.643119206427405E-3</v>
      </c>
      <c r="J614" s="1">
        <v>7.6166829065117863E-3</v>
      </c>
      <c r="K614" s="1">
        <v>8.0259256510793915E-3</v>
      </c>
      <c r="L614" s="1">
        <v>1.2658796835058127E-2</v>
      </c>
      <c r="M614" s="1">
        <v>4.2997248216015548E-2</v>
      </c>
      <c r="N614" s="1">
        <v>1.0547534931083869E-2</v>
      </c>
      <c r="O614" s="1"/>
      <c r="P614" s="1">
        <v>7.4285759213395279E-3</v>
      </c>
      <c r="Q614" s="1">
        <v>7.1033555045887584E-4</v>
      </c>
      <c r="R614" s="1">
        <v>2.2067859994052516E-2</v>
      </c>
      <c r="S614" s="1">
        <v>1.8156096089634099E-2</v>
      </c>
      <c r="T614" s="1">
        <f t="shared" si="109"/>
        <v>0.33662420929540043</v>
      </c>
      <c r="U614" s="1">
        <f t="shared" si="110"/>
        <v>0.29727115638999813</v>
      </c>
      <c r="V614" s="1" t="s">
        <v>4035</v>
      </c>
      <c r="W614" s="1" t="s">
        <v>6711</v>
      </c>
      <c r="X614" s="1">
        <f>SUMPRODUCT((Model_rxn!A$2:A$1901=Normalized_Fluxes!A614)*(Model_rxn!T$2:T$1901))</f>
        <v>0</v>
      </c>
      <c r="Y614" s="1">
        <f>SUMPRODUCT((Model_rxn!A$2:A$1901=Normalized_Fluxes!A614)*(Model_rxn!D$2:D$1901))</f>
        <v>0</v>
      </c>
      <c r="Z614" s="1">
        <f>SUMPRODUCT((Model_rxn!A$2:A$1901=Normalized_Fluxes!A614)*(Model_rxn!U$2:U$1901))</f>
        <v>0</v>
      </c>
      <c r="AA614" s="1">
        <f>SUMPRODUCT((Model_rxn!A$2:A$1901=Normalized_Fluxes!A614)*(Model_rxn!S$2:S$1901))</f>
        <v>0</v>
      </c>
      <c r="AB614" s="1">
        <f>SUMPRODUCT((Model_rxn!A$2:A$1901=Normalized_Fluxes!A614)*(Model_rxn!V$2:V$1901))</f>
        <v>1</v>
      </c>
      <c r="AC614" s="1">
        <f>SUMPRODUCT((Model_rxn!A$2:A$1901=Normalized_Fluxes!A614)*(Model_rxn!Z$2:Z$1901))</f>
        <v>0</v>
      </c>
      <c r="AD614" s="1">
        <f>SUMPRODUCT((Model_rxn!A$2:A$1901=Normalized_Fluxes!A614)*(Model_rxn!AA$2:AA$1901))</f>
        <v>0</v>
      </c>
      <c r="AE614" s="1"/>
      <c r="AF614" s="75"/>
      <c r="AG614" s="1" t="s">
        <v>659</v>
      </c>
      <c r="AH614" s="1">
        <v>0</v>
      </c>
      <c r="AI614" s="1">
        <v>0</v>
      </c>
      <c r="AJ614" s="1">
        <v>0</v>
      </c>
      <c r="AK614" s="1">
        <v>0</v>
      </c>
      <c r="AL614" s="1">
        <v>0</v>
      </c>
      <c r="AM614" s="1">
        <v>0</v>
      </c>
      <c r="AN614" s="1"/>
      <c r="AO614">
        <f t="shared" si="111"/>
        <v>0</v>
      </c>
      <c r="AP614">
        <f t="shared" si="112"/>
        <v>0</v>
      </c>
      <c r="AQ614">
        <f t="shared" si="113"/>
        <v>0</v>
      </c>
      <c r="AR614">
        <f t="shared" si="114"/>
        <v>0</v>
      </c>
      <c r="AS614">
        <f t="shared" si="115"/>
        <v>0</v>
      </c>
      <c r="AT614">
        <f t="shared" si="116"/>
        <v>0</v>
      </c>
      <c r="AV614">
        <f t="shared" si="117"/>
        <v>0</v>
      </c>
      <c r="AW614">
        <f t="shared" si="118"/>
        <v>0</v>
      </c>
      <c r="AX614">
        <f t="shared" si="119"/>
        <v>0</v>
      </c>
      <c r="AY614">
        <f t="shared" si="120"/>
        <v>0</v>
      </c>
      <c r="AZ614" t="s">
        <v>1548</v>
      </c>
      <c r="BA614" t="s">
        <v>6993</v>
      </c>
      <c r="BB614">
        <f>SUMPRODUCT((Model_rxn!A$2:A$1901=AG614)*(Model_rxn!V$2:V$1901))</f>
        <v>1</v>
      </c>
      <c r="BC614">
        <v>1</v>
      </c>
      <c r="BD614">
        <v>0</v>
      </c>
    </row>
    <row r="615" spans="1:57">
      <c r="A615" s="1" t="s">
        <v>621</v>
      </c>
      <c r="B615" s="1">
        <v>6.5349544072948296E-2</v>
      </c>
      <c r="C615" s="1">
        <v>5.7393099068585897E-2</v>
      </c>
      <c r="D615" s="1">
        <v>4.8489406225477302E-2</v>
      </c>
      <c r="E615" s="1">
        <v>4.7185430463576102E-2</v>
      </c>
      <c r="F615" s="1">
        <v>1.06573842778593E-2</v>
      </c>
      <c r="G615" s="1">
        <v>5.8294293015332198E-2</v>
      </c>
      <c r="H615" s="1"/>
      <c r="I615" s="1">
        <v>3.9991577598018128E-2</v>
      </c>
      <c r="J615" s="1">
        <v>5.5068617410319175E-2</v>
      </c>
      <c r="K615" s="1">
        <v>5.9512238661392658E-2</v>
      </c>
      <c r="L615" s="1">
        <v>1.6492603878639388E-2</v>
      </c>
      <c r="M615" s="1">
        <v>6.6416011042327158E-3</v>
      </c>
      <c r="N615" s="1">
        <v>1.8016142330737384E-2</v>
      </c>
      <c r="O615" s="1"/>
      <c r="P615" s="1">
        <v>5.1524144556576647E-2</v>
      </c>
      <c r="Q615" s="1">
        <v>1.023164297393018E-2</v>
      </c>
      <c r="R615" s="1">
        <v>1.3716782437869829E-2</v>
      </c>
      <c r="S615" s="1">
        <v>6.1744583188843806E-3</v>
      </c>
      <c r="T615" s="1">
        <f t="shared" si="109"/>
        <v>3.7562850318546115</v>
      </c>
      <c r="U615" s="1">
        <f t="shared" si="110"/>
        <v>9.3771117808896052E-3</v>
      </c>
      <c r="V615" s="1" t="s">
        <v>1552</v>
      </c>
      <c r="W615" s="1" t="s">
        <v>2318</v>
      </c>
      <c r="X615" s="1">
        <f>SUMPRODUCT((Model_rxn!A$2:A$1901=Normalized_Fluxes!A615)*(Model_rxn!T$2:T$1901))</f>
        <v>0</v>
      </c>
      <c r="Y615" s="1">
        <f>SUMPRODUCT((Model_rxn!A$2:A$1901=Normalized_Fluxes!A615)*(Model_rxn!D$2:D$1901))</f>
        <v>1</v>
      </c>
      <c r="Z615" s="1">
        <f>SUMPRODUCT((Model_rxn!A$2:A$1901=Normalized_Fluxes!A615)*(Model_rxn!U$2:U$1901))</f>
        <v>1</v>
      </c>
      <c r="AA615" s="1">
        <f>SUMPRODUCT((Model_rxn!A$2:A$1901=Normalized_Fluxes!A615)*(Model_rxn!S$2:S$1901))</f>
        <v>1</v>
      </c>
      <c r="AB615" s="1">
        <f>SUMPRODUCT((Model_rxn!A$2:A$1901=Normalized_Fluxes!A615)*(Model_rxn!V$2:V$1901))</f>
        <v>0</v>
      </c>
      <c r="AC615" s="1">
        <f>SUMPRODUCT((Model_rxn!A$2:A$1901=Normalized_Fluxes!A615)*(Model_rxn!Z$2:Z$1901))</f>
        <v>0</v>
      </c>
      <c r="AD615" s="1">
        <f>SUMPRODUCT((Model_rxn!A$2:A$1901=Normalized_Fluxes!A615)*(Model_rxn!AA$2:AA$1901))</f>
        <v>0</v>
      </c>
      <c r="AE615" s="1"/>
      <c r="AF615" s="75"/>
      <c r="AG615" s="1" t="s">
        <v>660</v>
      </c>
      <c r="AH615" s="1">
        <v>6.4834380988031598E-2</v>
      </c>
      <c r="AI615" s="1">
        <v>4.3736599793191999E-2</v>
      </c>
      <c r="AJ615" s="1">
        <v>5.1342703751288299E-2</v>
      </c>
      <c r="AK615" s="1">
        <v>0.247256475966423</v>
      </c>
      <c r="AL615" s="1">
        <v>0.23420244752196501</v>
      </c>
      <c r="AM615" s="1">
        <v>0.47058114479295898</v>
      </c>
      <c r="AN615" s="1"/>
      <c r="AO615">
        <f t="shared" si="111"/>
        <v>0.13312779999647784</v>
      </c>
      <c r="AP615">
        <f t="shared" si="112"/>
        <v>0.13312779997935104</v>
      </c>
      <c r="AQ615">
        <f t="shared" si="113"/>
        <v>0.13312780001454202</v>
      </c>
      <c r="AR615">
        <f t="shared" si="114"/>
        <v>0.13312780000282068</v>
      </c>
      <c r="AS615">
        <f t="shared" si="115"/>
        <v>0.13312780000173227</v>
      </c>
      <c r="AT615">
        <f t="shared" si="116"/>
        <v>0.25045637098528756</v>
      </c>
      <c r="AV615">
        <f t="shared" si="117"/>
        <v>0.13312779999679028</v>
      </c>
      <c r="AW615">
        <f t="shared" si="118"/>
        <v>1.759757516704352E-11</v>
      </c>
      <c r="AX615">
        <f t="shared" si="119"/>
        <v>0.17223732366328015</v>
      </c>
      <c r="AY615">
        <f t="shared" si="120"/>
        <v>6.7739682040675625E-2</v>
      </c>
      <c r="AZ615" t="s">
        <v>1188</v>
      </c>
      <c r="BA615" t="s">
        <v>4651</v>
      </c>
      <c r="BB615">
        <f>SUMPRODUCT((Model_rxn!A$2:A$1901=AG615)*(Model_rxn!V$2:V$1901))</f>
        <v>1</v>
      </c>
      <c r="BC615">
        <v>0</v>
      </c>
      <c r="BD615">
        <v>0</v>
      </c>
    </row>
    <row r="616" spans="1:57">
      <c r="A616" s="1" t="s">
        <v>622</v>
      </c>
      <c r="B616" s="1">
        <v>0</v>
      </c>
      <c r="C616" s="1">
        <v>0</v>
      </c>
      <c r="D616" s="1">
        <v>0</v>
      </c>
      <c r="E616" s="1">
        <v>0</v>
      </c>
      <c r="F616" s="1">
        <v>0</v>
      </c>
      <c r="G616" s="1">
        <v>0</v>
      </c>
      <c r="H616" s="1"/>
      <c r="I616" s="1">
        <v>0</v>
      </c>
      <c r="J616" s="1">
        <v>0</v>
      </c>
      <c r="K616" s="1">
        <v>0</v>
      </c>
      <c r="L616" s="1">
        <v>0</v>
      </c>
      <c r="M616" s="1">
        <v>0</v>
      </c>
      <c r="N616" s="1">
        <v>0</v>
      </c>
      <c r="O616" s="1"/>
      <c r="P616" s="1">
        <v>0</v>
      </c>
      <c r="Q616" s="1">
        <v>0</v>
      </c>
      <c r="R616" s="1">
        <v>0</v>
      </c>
      <c r="S616" s="1">
        <v>0</v>
      </c>
      <c r="T616" s="1" t="str">
        <f t="shared" si="109"/>
        <v>NA</v>
      </c>
      <c r="U616" s="1" t="str">
        <f t="shared" si="110"/>
        <v>NA</v>
      </c>
      <c r="V616" s="1" t="s">
        <v>1137</v>
      </c>
      <c r="W616" s="1" t="s">
        <v>3708</v>
      </c>
      <c r="X616" s="1">
        <f>SUMPRODUCT((Model_rxn!A$2:A$1901=Normalized_Fluxes!A616)*(Model_rxn!T$2:T$1901))</f>
        <v>0</v>
      </c>
      <c r="Y616" s="1">
        <f>SUMPRODUCT((Model_rxn!A$2:A$1901=Normalized_Fluxes!A616)*(Model_rxn!D$2:D$1901))</f>
        <v>0</v>
      </c>
      <c r="Z616" s="1">
        <f>SUMPRODUCT((Model_rxn!A$2:A$1901=Normalized_Fluxes!A616)*(Model_rxn!U$2:U$1901))</f>
        <v>0</v>
      </c>
      <c r="AA616" s="1">
        <f>SUMPRODUCT((Model_rxn!A$2:A$1901=Normalized_Fluxes!A616)*(Model_rxn!S$2:S$1901))</f>
        <v>0</v>
      </c>
      <c r="AB616" s="1">
        <f>SUMPRODUCT((Model_rxn!A$2:A$1901=Normalized_Fluxes!A616)*(Model_rxn!V$2:V$1901))</f>
        <v>1</v>
      </c>
      <c r="AC616" s="1">
        <f>SUMPRODUCT((Model_rxn!A$2:A$1901=Normalized_Fluxes!A616)*(Model_rxn!Z$2:Z$1901))</f>
        <v>0</v>
      </c>
      <c r="AD616" s="1">
        <f>SUMPRODUCT((Model_rxn!A$2:A$1901=Normalized_Fluxes!A616)*(Model_rxn!AA$2:AA$1901))</f>
        <v>0</v>
      </c>
      <c r="AE616" s="1"/>
      <c r="AF616" s="75"/>
      <c r="AG616" s="1" t="s">
        <v>661</v>
      </c>
      <c r="AH616" s="1">
        <v>5.5695548071525904E-3</v>
      </c>
      <c r="AI616" s="1">
        <v>3.7571638094959698E-3</v>
      </c>
      <c r="AJ616" s="1">
        <v>4.4105611596023603E-3</v>
      </c>
      <c r="AK616" s="1">
        <v>2.1240404756099399E-2</v>
      </c>
      <c r="AL616" s="1">
        <v>2.0119007043831499E-2</v>
      </c>
      <c r="AM616" s="1">
        <v>2.1487520636583199E-2</v>
      </c>
      <c r="AN616" s="1"/>
      <c r="AO616">
        <f t="shared" si="111"/>
        <v>1.1436255997769229E-2</v>
      </c>
      <c r="AP616">
        <f t="shared" si="112"/>
        <v>1.1436256007219247E-2</v>
      </c>
      <c r="AQ616">
        <f t="shared" si="113"/>
        <v>1.1436256003419302E-2</v>
      </c>
      <c r="AR616">
        <f t="shared" si="114"/>
        <v>1.1436255998135946E-2</v>
      </c>
      <c r="AS616">
        <f t="shared" si="115"/>
        <v>1.1436256001182248E-2</v>
      </c>
      <c r="AT616">
        <f t="shared" si="116"/>
        <v>1.1436255998905093E-2</v>
      </c>
      <c r="AV616">
        <f t="shared" si="117"/>
        <v>1.1436256002802592E-2</v>
      </c>
      <c r="AW616">
        <f t="shared" si="118"/>
        <v>4.7550976620778035E-12</v>
      </c>
      <c r="AX616">
        <f t="shared" si="119"/>
        <v>1.1436255999407762E-2</v>
      </c>
      <c r="AY616">
        <f t="shared" si="120"/>
        <v>1.5841384703214916E-12</v>
      </c>
      <c r="AZ616" t="s">
        <v>7304</v>
      </c>
      <c r="BA616" t="s">
        <v>7303</v>
      </c>
      <c r="BB616">
        <f>SUMPRODUCT((Model_rxn!A$2:A$1901=AG616)*(Model_rxn!V$2:V$1901))</f>
        <v>1</v>
      </c>
      <c r="BC616">
        <v>0</v>
      </c>
      <c r="BD616">
        <v>0</v>
      </c>
    </row>
    <row r="617" spans="1:57">
      <c r="A617" s="1" t="s">
        <v>623</v>
      </c>
      <c r="B617" s="1">
        <v>7.6349688811694905E-2</v>
      </c>
      <c r="C617" s="1">
        <v>6.1388653683319201E-2</v>
      </c>
      <c r="D617" s="1">
        <v>3.7928328537797498E-2</v>
      </c>
      <c r="E617" s="1">
        <v>0</v>
      </c>
      <c r="F617" s="1">
        <v>0</v>
      </c>
      <c r="G617" s="1">
        <v>2.0939806927914799E-2</v>
      </c>
      <c r="H617" s="1"/>
      <c r="I617" s="1">
        <v>4.6723271723044468E-2</v>
      </c>
      <c r="J617" s="1">
        <v>5.8902347806334965E-2</v>
      </c>
      <c r="K617" s="1">
        <v>4.6550368743907965E-2</v>
      </c>
      <c r="L617" s="1">
        <v>0</v>
      </c>
      <c r="M617" s="1">
        <v>0</v>
      </c>
      <c r="N617" s="1">
        <v>6.4715518874592171E-3</v>
      </c>
      <c r="O617" s="1"/>
      <c r="P617" s="1">
        <v>5.0725329424429137E-2</v>
      </c>
      <c r="Q617" s="1">
        <v>7.082033329035382E-3</v>
      </c>
      <c r="R617" s="1">
        <v>2.1571839624864057E-3</v>
      </c>
      <c r="S617" s="1">
        <v>3.7363522242992099E-3</v>
      </c>
      <c r="T617" s="1">
        <f t="shared" si="109"/>
        <v>23.514605294006678</v>
      </c>
      <c r="U617" s="1">
        <f t="shared" si="110"/>
        <v>1.7540111383053255E-3</v>
      </c>
      <c r="V617" s="1" t="s">
        <v>1552</v>
      </c>
      <c r="W617" s="1" t="s">
        <v>2678</v>
      </c>
      <c r="X617" s="1">
        <f>SUMPRODUCT((Model_rxn!A$2:A$1901=Normalized_Fluxes!A617)*(Model_rxn!T$2:T$1901))</f>
        <v>0</v>
      </c>
      <c r="Y617" s="1">
        <f>SUMPRODUCT((Model_rxn!A$2:A$1901=Normalized_Fluxes!A617)*(Model_rxn!D$2:D$1901))</f>
        <v>1</v>
      </c>
      <c r="Z617" s="1">
        <f>SUMPRODUCT((Model_rxn!A$2:A$1901=Normalized_Fluxes!A617)*(Model_rxn!U$2:U$1901))</f>
        <v>1</v>
      </c>
      <c r="AA617" s="1">
        <f>SUMPRODUCT((Model_rxn!A$2:A$1901=Normalized_Fluxes!A617)*(Model_rxn!S$2:S$1901))</f>
        <v>1</v>
      </c>
      <c r="AB617" s="1">
        <f>SUMPRODUCT((Model_rxn!A$2:A$1901=Normalized_Fluxes!A617)*(Model_rxn!V$2:V$1901))</f>
        <v>0</v>
      </c>
      <c r="AC617" s="1">
        <f>SUMPRODUCT((Model_rxn!A$2:A$1901=Normalized_Fluxes!A617)*(Model_rxn!Z$2:Z$1901))</f>
        <v>0</v>
      </c>
      <c r="AD617" s="1">
        <f>SUMPRODUCT((Model_rxn!A$2:A$1901=Normalized_Fluxes!A617)*(Model_rxn!AA$2:AA$1901))</f>
        <v>0</v>
      </c>
      <c r="AE617" s="1"/>
      <c r="AF617" s="75"/>
      <c r="AG617" s="1" t="s">
        <v>662</v>
      </c>
      <c r="AH617" s="1">
        <v>0</v>
      </c>
      <c r="AI617" s="1">
        <v>0</v>
      </c>
      <c r="AJ617" s="1">
        <v>0</v>
      </c>
      <c r="AK617" s="1">
        <v>0</v>
      </c>
      <c r="AL617" s="1">
        <v>0</v>
      </c>
      <c r="AM617" s="1">
        <v>0</v>
      </c>
      <c r="AN617" s="1"/>
      <c r="AO617">
        <f t="shared" si="111"/>
        <v>0</v>
      </c>
      <c r="AP617">
        <f t="shared" si="112"/>
        <v>0</v>
      </c>
      <c r="AQ617">
        <f t="shared" si="113"/>
        <v>0</v>
      </c>
      <c r="AR617">
        <f t="shared" si="114"/>
        <v>0</v>
      </c>
      <c r="AS617">
        <f t="shared" si="115"/>
        <v>0</v>
      </c>
      <c r="AT617">
        <f t="shared" si="116"/>
        <v>0</v>
      </c>
      <c r="AV617">
        <f t="shared" si="117"/>
        <v>0</v>
      </c>
      <c r="AW617">
        <f t="shared" si="118"/>
        <v>0</v>
      </c>
      <c r="AX617">
        <f t="shared" si="119"/>
        <v>0</v>
      </c>
      <c r="AY617">
        <f t="shared" si="120"/>
        <v>0</v>
      </c>
      <c r="AZ617" t="s">
        <v>1137</v>
      </c>
      <c r="BA617" t="s">
        <v>3413</v>
      </c>
      <c r="BB617">
        <f>SUMPRODUCT((Model_rxn!A$2:A$1901=AG617)*(Model_rxn!V$2:V$1901))</f>
        <v>1</v>
      </c>
      <c r="BC617">
        <v>0</v>
      </c>
      <c r="BD617">
        <v>0</v>
      </c>
    </row>
    <row r="618" spans="1:57">
      <c r="A618" s="1" t="s">
        <v>624</v>
      </c>
      <c r="B618" s="1">
        <v>0</v>
      </c>
      <c r="C618" s="1">
        <v>0</v>
      </c>
      <c r="D618" s="1">
        <v>2.1849921802958999E-3</v>
      </c>
      <c r="E618" s="1">
        <v>1.04048064289656E-2</v>
      </c>
      <c r="F618" s="1">
        <v>4.7755228632462999E-3</v>
      </c>
      <c r="G618" s="1">
        <v>3.7119037841084799E-3</v>
      </c>
      <c r="H618" s="1"/>
      <c r="I618" s="1">
        <v>0</v>
      </c>
      <c r="J618" s="1">
        <v>0</v>
      </c>
      <c r="K618" s="1">
        <v>2.6816945438016921E-3</v>
      </c>
      <c r="L618" s="1">
        <v>3.6367656113536003E-3</v>
      </c>
      <c r="M618" s="1">
        <v>2.9760696522614341E-3</v>
      </c>
      <c r="N618" s="1">
        <v>1.1471823987111781E-3</v>
      </c>
      <c r="O618" s="1"/>
      <c r="P618" s="1">
        <v>8.9389818126723068E-4</v>
      </c>
      <c r="Q618" s="1">
        <v>1.5482770667482578E-3</v>
      </c>
      <c r="R618" s="1">
        <v>2.5866725541087376E-3</v>
      </c>
      <c r="S618" s="1">
        <v>1.2896622496626961E-3</v>
      </c>
      <c r="T618" s="1">
        <f t="shared" si="109"/>
        <v>0.34557840722720767</v>
      </c>
      <c r="U618" s="1">
        <f t="shared" si="110"/>
        <v>0.2215882480123797</v>
      </c>
      <c r="V618" s="1" t="s">
        <v>1243</v>
      </c>
      <c r="W618" s="1" t="s">
        <v>3353</v>
      </c>
      <c r="X618" s="1">
        <f>SUMPRODUCT((Model_rxn!A$2:A$1901=Normalized_Fluxes!A618)*(Model_rxn!T$2:T$1901))</f>
        <v>0</v>
      </c>
      <c r="Y618" s="1">
        <f>SUMPRODUCT((Model_rxn!A$2:A$1901=Normalized_Fluxes!A618)*(Model_rxn!D$2:D$1901))</f>
        <v>0</v>
      </c>
      <c r="Z618" s="1">
        <f>SUMPRODUCT((Model_rxn!A$2:A$1901=Normalized_Fluxes!A618)*(Model_rxn!U$2:U$1901))</f>
        <v>0</v>
      </c>
      <c r="AA618" s="1">
        <f>SUMPRODUCT((Model_rxn!A$2:A$1901=Normalized_Fluxes!A618)*(Model_rxn!S$2:S$1901))</f>
        <v>0</v>
      </c>
      <c r="AB618" s="1">
        <f>SUMPRODUCT((Model_rxn!A$2:A$1901=Normalized_Fluxes!A618)*(Model_rxn!V$2:V$1901))</f>
        <v>1</v>
      </c>
      <c r="AC618" s="1">
        <f>SUMPRODUCT((Model_rxn!A$2:A$1901=Normalized_Fluxes!A618)*(Model_rxn!Z$2:Z$1901))</f>
        <v>0</v>
      </c>
      <c r="AD618" s="1">
        <f>SUMPRODUCT((Model_rxn!A$2:A$1901=Normalized_Fluxes!A618)*(Model_rxn!AA$2:AA$1901))</f>
        <v>0</v>
      </c>
      <c r="AE618" s="1"/>
      <c r="AF618" s="75"/>
      <c r="AG618" s="1" t="s">
        <v>663</v>
      </c>
      <c r="AH618" s="1">
        <v>1.2540096054598901E-2</v>
      </c>
      <c r="AI618" s="1">
        <v>5.2795522939654699E-3</v>
      </c>
      <c r="AJ618" s="1">
        <v>8.5067770657290299E-3</v>
      </c>
      <c r="AK618" s="1">
        <v>4.9777953033883902E-2</v>
      </c>
      <c r="AL618" s="1">
        <v>1.19274809160305E-2</v>
      </c>
      <c r="AM618" s="1">
        <v>1.27899045020463E-2</v>
      </c>
      <c r="AN618" s="1"/>
      <c r="AO618">
        <f t="shared" si="111"/>
        <v>2.5749230177757695E-2</v>
      </c>
      <c r="AP618">
        <f t="shared" si="112"/>
        <v>1.6070183441214029E-2</v>
      </c>
      <c r="AQ618">
        <f t="shared" si="113"/>
        <v>2.2057438218692375E-2</v>
      </c>
      <c r="AR618">
        <f t="shared" si="114"/>
        <v>2.6801439073104835E-2</v>
      </c>
      <c r="AS618">
        <f t="shared" si="115"/>
        <v>6.7799432103068241E-3</v>
      </c>
      <c r="AT618">
        <f t="shared" si="116"/>
        <v>6.8071428323807255E-3</v>
      </c>
      <c r="AV618">
        <f t="shared" si="117"/>
        <v>2.129228394588803E-2</v>
      </c>
      <c r="AW618">
        <f t="shared" si="118"/>
        <v>4.8846783136602089E-3</v>
      </c>
      <c r="AX618">
        <f t="shared" si="119"/>
        <v>1.3462841705264128E-2</v>
      </c>
      <c r="AY618">
        <f t="shared" si="120"/>
        <v>1.1551572177019262E-2</v>
      </c>
      <c r="AZ618" t="s">
        <v>1548</v>
      </c>
      <c r="BA618" t="s">
        <v>6794</v>
      </c>
      <c r="BB618">
        <f>SUMPRODUCT((Model_rxn!A$2:A$1901=AG618)*(Model_rxn!V$2:V$1901))</f>
        <v>1</v>
      </c>
      <c r="BC618">
        <v>1</v>
      </c>
      <c r="BD618">
        <v>0</v>
      </c>
    </row>
    <row r="619" spans="1:57">
      <c r="A619" s="1" t="s">
        <v>625</v>
      </c>
      <c r="B619" s="1">
        <v>4.21672582992672E-2</v>
      </c>
      <c r="C619" s="1">
        <v>2.6894089268027801E-2</v>
      </c>
      <c r="D619" s="1">
        <v>2.1025286266860701E-2</v>
      </c>
      <c r="E619" s="1">
        <v>7.3827817866590303E-2</v>
      </c>
      <c r="F619" s="1">
        <v>4.1407515803267902E-2</v>
      </c>
      <c r="G619" s="1">
        <v>8.3495981520430404E-2</v>
      </c>
      <c r="H619" s="1"/>
      <c r="I619" s="1">
        <v>2.5804849999999973E-2</v>
      </c>
      <c r="J619" s="1">
        <v>2.5804849999999914E-2</v>
      </c>
      <c r="K619" s="1">
        <v>2.5804850000000157E-2</v>
      </c>
      <c r="L619" s="1">
        <v>2.5804849999999956E-2</v>
      </c>
      <c r="M619" s="1">
        <v>2.5804850000000018E-2</v>
      </c>
      <c r="N619" s="1">
        <v>2.5804849999999959E-2</v>
      </c>
      <c r="O619" s="1"/>
      <c r="P619" s="1">
        <v>2.5804850000000015E-2</v>
      </c>
      <c r="Q619" s="1">
        <v>1.2667045373399496E-16</v>
      </c>
      <c r="R619" s="1">
        <v>2.5804849999999976E-2</v>
      </c>
      <c r="S619" s="1">
        <v>3.5125473244115487E-17</v>
      </c>
      <c r="T619" s="1">
        <f t="shared" si="109"/>
        <v>1.0000000000000016</v>
      </c>
      <c r="U619" s="1">
        <f t="shared" si="110"/>
        <v>0.65904031953394382</v>
      </c>
      <c r="V619" s="1" t="s">
        <v>1243</v>
      </c>
      <c r="W619" s="1" t="s">
        <v>6360</v>
      </c>
      <c r="X619" s="1">
        <f>SUMPRODUCT((Model_rxn!A$2:A$1901=Normalized_Fluxes!A619)*(Model_rxn!T$2:T$1901))</f>
        <v>0</v>
      </c>
      <c r="Y619" s="1">
        <f>SUMPRODUCT((Model_rxn!A$2:A$1901=Normalized_Fluxes!A619)*(Model_rxn!D$2:D$1901))</f>
        <v>1</v>
      </c>
      <c r="Z619" s="1">
        <f>SUMPRODUCT((Model_rxn!A$2:A$1901=Normalized_Fluxes!A619)*(Model_rxn!U$2:U$1901))</f>
        <v>0</v>
      </c>
      <c r="AA619" s="1">
        <f>SUMPRODUCT((Model_rxn!A$2:A$1901=Normalized_Fluxes!A619)*(Model_rxn!S$2:S$1901))</f>
        <v>0</v>
      </c>
      <c r="AB619" s="1">
        <f>SUMPRODUCT((Model_rxn!A$2:A$1901=Normalized_Fluxes!A619)*(Model_rxn!V$2:V$1901))</f>
        <v>1</v>
      </c>
      <c r="AC619" s="1">
        <f>SUMPRODUCT((Model_rxn!A$2:A$1901=Normalized_Fluxes!A619)*(Model_rxn!Z$2:Z$1901))</f>
        <v>0</v>
      </c>
      <c r="AD619" s="1">
        <f>SUMPRODUCT((Model_rxn!A$2:A$1901=Normalized_Fluxes!A619)*(Model_rxn!AA$2:AA$1901))</f>
        <v>0</v>
      </c>
      <c r="AE619" s="1"/>
      <c r="AF619" s="75"/>
      <c r="AG619" s="1" t="s">
        <v>664</v>
      </c>
      <c r="AH619" s="1">
        <v>5.6335912231588701E-3</v>
      </c>
      <c r="AI619" s="1">
        <v>1.2992278483579801E-2</v>
      </c>
      <c r="AJ619" s="1">
        <v>1.75349094643024E-2</v>
      </c>
      <c r="AK619" s="1">
        <v>1.78767395555041E-2</v>
      </c>
      <c r="AL619" s="1">
        <v>2.9010693833697501E-2</v>
      </c>
      <c r="AM619" s="1">
        <v>2.67274979123612E-2</v>
      </c>
      <c r="AN619" s="1"/>
      <c r="AO619">
        <f t="shared" si="111"/>
        <v>1.1567745294846794E-2</v>
      </c>
      <c r="AP619">
        <f t="shared" si="112"/>
        <v>3.9546591628443678E-2</v>
      </c>
      <c r="AQ619">
        <f t="shared" si="113"/>
        <v>4.5466711915773922E-2</v>
      </c>
      <c r="AR619">
        <f t="shared" si="114"/>
        <v>9.6251918132605266E-3</v>
      </c>
      <c r="AS619">
        <f t="shared" si="115"/>
        <v>1.6490561424392258E-2</v>
      </c>
      <c r="AT619">
        <f t="shared" si="116"/>
        <v>1.4225117616202021E-2</v>
      </c>
      <c r="AV619">
        <f t="shared" si="117"/>
        <v>3.2193682946354794E-2</v>
      </c>
      <c r="AW619">
        <f t="shared" si="118"/>
        <v>1.8106184966939793E-2</v>
      </c>
      <c r="AX619">
        <f t="shared" si="119"/>
        <v>1.3446956951284936E-2</v>
      </c>
      <c r="AY619">
        <f t="shared" si="120"/>
        <v>3.4982103266786172E-3</v>
      </c>
      <c r="AZ619" t="s">
        <v>1243</v>
      </c>
      <c r="BA619" t="s">
        <v>4224</v>
      </c>
      <c r="BB619">
        <f>SUMPRODUCT((Model_rxn!A$2:A$1901=AG619)*(Model_rxn!V$2:V$1901))</f>
        <v>1</v>
      </c>
      <c r="BC619">
        <v>0</v>
      </c>
      <c r="BD619">
        <v>0</v>
      </c>
    </row>
    <row r="620" spans="1:57">
      <c r="A620" s="1" t="s">
        <v>626</v>
      </c>
      <c r="B620" s="1">
        <v>0</v>
      </c>
      <c r="C620" s="1">
        <v>0</v>
      </c>
      <c r="D620" s="1">
        <v>0</v>
      </c>
      <c r="E620" s="1">
        <v>0</v>
      </c>
      <c r="F620" s="1">
        <v>0</v>
      </c>
      <c r="G620" s="1">
        <v>0</v>
      </c>
      <c r="H620" s="1"/>
      <c r="I620" s="1">
        <v>0</v>
      </c>
      <c r="J620" s="1">
        <v>0</v>
      </c>
      <c r="K620" s="1">
        <v>0</v>
      </c>
      <c r="L620" s="1">
        <v>0</v>
      </c>
      <c r="M620" s="1">
        <v>0</v>
      </c>
      <c r="N620" s="1">
        <v>0</v>
      </c>
      <c r="O620" s="1"/>
      <c r="P620" s="1">
        <v>0</v>
      </c>
      <c r="Q620" s="1">
        <v>0</v>
      </c>
      <c r="R620" s="1">
        <v>0</v>
      </c>
      <c r="S620" s="1">
        <v>0</v>
      </c>
      <c r="T620" s="1" t="str">
        <f t="shared" si="109"/>
        <v>NA</v>
      </c>
      <c r="U620" s="1" t="str">
        <f t="shared" si="110"/>
        <v>NA</v>
      </c>
      <c r="V620" s="1" t="s">
        <v>1137</v>
      </c>
      <c r="W620" s="1" t="s">
        <v>1187</v>
      </c>
      <c r="X620" s="1">
        <f>SUMPRODUCT((Model_rxn!A$2:A$1901=Normalized_Fluxes!A620)*(Model_rxn!T$2:T$1901))</f>
        <v>0</v>
      </c>
      <c r="Y620" s="1">
        <f>SUMPRODUCT((Model_rxn!A$2:A$1901=Normalized_Fluxes!A620)*(Model_rxn!D$2:D$1901))</f>
        <v>0</v>
      </c>
      <c r="Z620" s="1">
        <f>SUMPRODUCT((Model_rxn!A$2:A$1901=Normalized_Fluxes!A620)*(Model_rxn!U$2:U$1901))</f>
        <v>0</v>
      </c>
      <c r="AA620" s="1">
        <f>SUMPRODUCT((Model_rxn!A$2:A$1901=Normalized_Fluxes!A620)*(Model_rxn!S$2:S$1901))</f>
        <v>0</v>
      </c>
      <c r="AB620" s="1">
        <f>SUMPRODUCT((Model_rxn!A$2:A$1901=Normalized_Fluxes!A620)*(Model_rxn!V$2:V$1901))</f>
        <v>1</v>
      </c>
      <c r="AC620" s="1">
        <f>SUMPRODUCT((Model_rxn!A$2:A$1901=Normalized_Fluxes!A620)*(Model_rxn!Z$2:Z$1901))</f>
        <v>0</v>
      </c>
      <c r="AD620" s="1">
        <f>SUMPRODUCT((Model_rxn!A$2:A$1901=Normalized_Fluxes!A620)*(Model_rxn!AA$2:AA$1901))</f>
        <v>0</v>
      </c>
      <c r="AE620" s="1"/>
      <c r="AF620" s="75"/>
      <c r="AG620" s="1" t="s">
        <v>665</v>
      </c>
      <c r="AH620" s="1">
        <v>99998.585153601496</v>
      </c>
      <c r="AI620" s="1">
        <v>99999</v>
      </c>
      <c r="AJ620" s="1">
        <v>99999</v>
      </c>
      <c r="AK620" s="1">
        <v>99997.340456486098</v>
      </c>
      <c r="AL620" s="1">
        <v>99997.821793765295</v>
      </c>
      <c r="AM620" s="1">
        <v>99996.026770374694</v>
      </c>
      <c r="AN620" s="1"/>
      <c r="AO620">
        <f t="shared" si="111"/>
        <v>205332.28576234754</v>
      </c>
      <c r="AP620">
        <f t="shared" si="112"/>
        <v>304382.30070658948</v>
      </c>
      <c r="AQ620">
        <f t="shared" si="113"/>
        <v>259289.94581474771</v>
      </c>
      <c r="AR620">
        <f t="shared" si="114"/>
        <v>53840.555193033055</v>
      </c>
      <c r="AS620">
        <f t="shared" si="115"/>
        <v>56841.805716486888</v>
      </c>
      <c r="AT620">
        <f t="shared" si="116"/>
        <v>53220.666095481931</v>
      </c>
      <c r="AV620">
        <f t="shared" si="117"/>
        <v>256334.84409456156</v>
      </c>
      <c r="AW620">
        <f t="shared" si="118"/>
        <v>49591.086242853562</v>
      </c>
      <c r="AX620">
        <f t="shared" si="119"/>
        <v>54634.342335000627</v>
      </c>
      <c r="AY620">
        <f t="shared" si="120"/>
        <v>1936.6818424221783</v>
      </c>
      <c r="AZ620" t="s">
        <v>1552</v>
      </c>
      <c r="BA620" t="s">
        <v>2650</v>
      </c>
      <c r="BB620">
        <f>SUMPRODUCT((Model_rxn!A$2:A$1901=AG620)*(Model_rxn!V$2:V$1901))</f>
        <v>0</v>
      </c>
      <c r="BC620">
        <v>0</v>
      </c>
      <c r="BD620">
        <v>1</v>
      </c>
      <c r="BE620">
        <v>1</v>
      </c>
    </row>
    <row r="621" spans="1:57">
      <c r="A621" s="1" t="s">
        <v>627</v>
      </c>
      <c r="B621" s="1">
        <v>7.5167803020218895E-7</v>
      </c>
      <c r="C621" s="1">
        <v>4.7941689501364401E-7</v>
      </c>
      <c r="D621" s="1">
        <v>3.7479898866902403E-7</v>
      </c>
      <c r="E621" s="1">
        <v>1.31606253160284E-6</v>
      </c>
      <c r="F621" s="1">
        <v>7.38134779683015E-7</v>
      </c>
      <c r="G621" s="1">
        <v>1.4884082449383701E-6</v>
      </c>
      <c r="H621" s="1"/>
      <c r="I621" s="1">
        <v>4.6000000000000057E-7</v>
      </c>
      <c r="J621" s="1">
        <v>4.6000000000000004E-7</v>
      </c>
      <c r="K621" s="1">
        <v>4.6000000000000004E-7</v>
      </c>
      <c r="L621" s="1">
        <v>4.599999999999993E-7</v>
      </c>
      <c r="M621" s="1">
        <v>4.6000000000000068E-7</v>
      </c>
      <c r="N621" s="1">
        <v>4.5999999999999819E-7</v>
      </c>
      <c r="O621" s="1"/>
      <c r="P621" s="1">
        <v>4.6000000000000025E-7</v>
      </c>
      <c r="Q621" s="1">
        <v>3.0868802304930389E-22</v>
      </c>
      <c r="R621" s="1">
        <v>4.5999999999999941E-7</v>
      </c>
      <c r="S621" s="1">
        <v>1.2466114057460817E-21</v>
      </c>
      <c r="T621" s="1">
        <f t="shared" si="109"/>
        <v>1.0000000000000018</v>
      </c>
      <c r="U621" s="1">
        <f t="shared" si="110"/>
        <v>0.36047524822528176</v>
      </c>
      <c r="V621" s="1" t="s">
        <v>1647</v>
      </c>
      <c r="W621" s="1" t="s">
        <v>1647</v>
      </c>
      <c r="X621" s="1">
        <f>SUMPRODUCT((Model_rxn!A$2:A$1901=Normalized_Fluxes!A621)*(Model_rxn!T$2:T$1901))</f>
        <v>0</v>
      </c>
      <c r="Y621" s="1">
        <f>SUMPRODUCT((Model_rxn!A$2:A$1901=Normalized_Fluxes!A621)*(Model_rxn!D$2:D$1901))</f>
        <v>0</v>
      </c>
      <c r="Z621" s="1">
        <f>SUMPRODUCT((Model_rxn!A$2:A$1901=Normalized_Fluxes!A621)*(Model_rxn!U$2:U$1901))</f>
        <v>1</v>
      </c>
      <c r="AA621" s="1">
        <f>SUMPRODUCT((Model_rxn!A$2:A$1901=Normalized_Fluxes!A621)*(Model_rxn!S$2:S$1901))</f>
        <v>1</v>
      </c>
      <c r="AB621" s="1">
        <f>SUMPRODUCT((Model_rxn!A$2:A$1901=Normalized_Fluxes!A621)*(Model_rxn!V$2:V$1901))</f>
        <v>1</v>
      </c>
      <c r="AC621" s="1">
        <f>SUMPRODUCT((Model_rxn!A$2:A$1901=Normalized_Fluxes!A621)*(Model_rxn!Z$2:Z$1901))</f>
        <v>0</v>
      </c>
      <c r="AD621" s="1">
        <f>SUMPRODUCT((Model_rxn!A$2:A$1901=Normalized_Fluxes!A621)*(Model_rxn!AA$2:AA$1901))</f>
        <v>0</v>
      </c>
      <c r="AE621" s="1"/>
      <c r="AF621" s="75"/>
      <c r="AG621" s="1" t="s">
        <v>666</v>
      </c>
      <c r="AH621" s="1">
        <v>0</v>
      </c>
      <c r="AI621" s="1">
        <v>0</v>
      </c>
      <c r="AJ621" s="1">
        <v>0</v>
      </c>
      <c r="AK621" s="1">
        <v>0</v>
      </c>
      <c r="AL621" s="1">
        <v>0</v>
      </c>
      <c r="AM621" s="1">
        <v>0</v>
      </c>
      <c r="AN621" s="1"/>
      <c r="AO621">
        <f t="shared" si="111"/>
        <v>0</v>
      </c>
      <c r="AP621">
        <f t="shared" si="112"/>
        <v>0</v>
      </c>
      <c r="AQ621">
        <f t="shared" si="113"/>
        <v>0</v>
      </c>
      <c r="AR621">
        <f t="shared" si="114"/>
        <v>0</v>
      </c>
      <c r="AS621">
        <f t="shared" si="115"/>
        <v>0</v>
      </c>
      <c r="AT621">
        <f t="shared" si="116"/>
        <v>0</v>
      </c>
      <c r="AV621">
        <f t="shared" si="117"/>
        <v>0</v>
      </c>
      <c r="AW621">
        <f t="shared" si="118"/>
        <v>0</v>
      </c>
      <c r="AX621">
        <f t="shared" si="119"/>
        <v>0</v>
      </c>
      <c r="AY621">
        <f t="shared" si="120"/>
        <v>0</v>
      </c>
      <c r="AZ621" t="s">
        <v>1966</v>
      </c>
      <c r="BA621" t="s">
        <v>6615</v>
      </c>
      <c r="BB621">
        <f>SUMPRODUCT((Model_rxn!A$2:A$1901=AG621)*(Model_rxn!V$2:V$1901))</f>
        <v>1</v>
      </c>
      <c r="BC621">
        <v>0</v>
      </c>
      <c r="BD621">
        <v>0</v>
      </c>
    </row>
    <row r="622" spans="1:57">
      <c r="A622" s="1" t="s">
        <v>628</v>
      </c>
      <c r="B622" s="1">
        <v>2.53292806484295E-2</v>
      </c>
      <c r="C622" s="1">
        <v>1.3230313293818701E-2</v>
      </c>
      <c r="D622" s="1">
        <v>1.0898944982125699E-2</v>
      </c>
      <c r="E622" s="1">
        <v>8.2781456953642293E-2</v>
      </c>
      <c r="F622" s="1">
        <v>9.7241867043847199E-2</v>
      </c>
      <c r="G622" s="1">
        <v>0.14451628037377101</v>
      </c>
      <c r="H622" s="1"/>
      <c r="I622" s="1">
        <v>1.5500611472100006E-2</v>
      </c>
      <c r="J622" s="1">
        <v>1.2694471509985894E-2</v>
      </c>
      <c r="K622" s="1">
        <v>1.3376542742502266E-2</v>
      </c>
      <c r="L622" s="1">
        <v>2.8934392769542794E-2</v>
      </c>
      <c r="M622" s="1">
        <v>6.0600394496218145E-2</v>
      </c>
      <c r="N622" s="1">
        <v>4.466347804643276E-2</v>
      </c>
      <c r="O622" s="1"/>
      <c r="P622" s="1">
        <v>1.3857208574862723E-2</v>
      </c>
      <c r="Q622" s="1">
        <v>1.4635180571289594E-3</v>
      </c>
      <c r="R622" s="1">
        <v>4.4732755104064569E-2</v>
      </c>
      <c r="S622" s="1">
        <v>1.5833114533201829E-2</v>
      </c>
      <c r="T622" s="1">
        <f t="shared" si="109"/>
        <v>0.30977766834673703</v>
      </c>
      <c r="U622" s="1">
        <f t="shared" si="110"/>
        <v>7.6373296626840351E-2</v>
      </c>
      <c r="V622" s="1" t="s">
        <v>1188</v>
      </c>
      <c r="W622" s="1" t="s">
        <v>1350</v>
      </c>
      <c r="X622" s="1">
        <f>SUMPRODUCT((Model_rxn!A$2:A$1901=Normalized_Fluxes!A622)*(Model_rxn!T$2:T$1901))</f>
        <v>0</v>
      </c>
      <c r="Y622" s="1">
        <f>SUMPRODUCT((Model_rxn!A$2:A$1901=Normalized_Fluxes!A622)*(Model_rxn!D$2:D$1901))</f>
        <v>0</v>
      </c>
      <c r="Z622" s="1">
        <f>SUMPRODUCT((Model_rxn!A$2:A$1901=Normalized_Fluxes!A622)*(Model_rxn!U$2:U$1901))</f>
        <v>0</v>
      </c>
      <c r="AA622" s="1">
        <f>SUMPRODUCT((Model_rxn!A$2:A$1901=Normalized_Fluxes!A622)*(Model_rxn!S$2:S$1901))</f>
        <v>0</v>
      </c>
      <c r="AB622" s="1">
        <f>SUMPRODUCT((Model_rxn!A$2:A$1901=Normalized_Fluxes!A622)*(Model_rxn!V$2:V$1901))</f>
        <v>1</v>
      </c>
      <c r="AC622" s="1">
        <f>SUMPRODUCT((Model_rxn!A$2:A$1901=Normalized_Fluxes!A622)*(Model_rxn!Z$2:Z$1901))</f>
        <v>0</v>
      </c>
      <c r="AD622" s="1">
        <f>SUMPRODUCT((Model_rxn!A$2:A$1901=Normalized_Fluxes!A622)*(Model_rxn!AA$2:AA$1901))</f>
        <v>0</v>
      </c>
      <c r="AE622" s="1"/>
      <c r="AF622" s="75"/>
      <c r="AG622" s="1" t="s">
        <v>667</v>
      </c>
      <c r="AH622" s="1">
        <v>0</v>
      </c>
      <c r="AI622" s="1">
        <v>9.6325821375556299E-4</v>
      </c>
      <c r="AJ622" s="1">
        <v>3.1191515896352901E-2</v>
      </c>
      <c r="AK622" s="1">
        <v>0.27212494083505501</v>
      </c>
      <c r="AL622" s="1">
        <v>0.22148916614787001</v>
      </c>
      <c r="AM622" s="1">
        <v>0.28666558419336602</v>
      </c>
      <c r="AN622" s="1"/>
      <c r="AO622">
        <f t="shared" si="111"/>
        <v>0</v>
      </c>
      <c r="AP622">
        <f t="shared" si="112"/>
        <v>2.9320168329427096E-3</v>
      </c>
      <c r="AQ622">
        <f t="shared" si="113"/>
        <v>8.0877273439186256E-2</v>
      </c>
      <c r="AR622">
        <f t="shared" si="114"/>
        <v>0.146517475660327</v>
      </c>
      <c r="AS622">
        <f t="shared" si="115"/>
        <v>0.12590118389227622</v>
      </c>
      <c r="AT622">
        <f t="shared" si="116"/>
        <v>0.15257139538609518</v>
      </c>
      <c r="AV622">
        <f t="shared" si="117"/>
        <v>2.7936430090709657E-2</v>
      </c>
      <c r="AW622">
        <f t="shared" si="118"/>
        <v>4.5871547298005098E-2</v>
      </c>
      <c r="AX622">
        <f t="shared" si="119"/>
        <v>0.14166335164623281</v>
      </c>
      <c r="AY622">
        <f t="shared" si="120"/>
        <v>1.3982021858065186E-2</v>
      </c>
      <c r="AZ622" t="s">
        <v>1137</v>
      </c>
      <c r="BA622" t="s">
        <v>1187</v>
      </c>
      <c r="BB622">
        <f>SUMPRODUCT((Model_rxn!A$2:A$1901=AG622)*(Model_rxn!V$2:V$1901))</f>
        <v>1</v>
      </c>
      <c r="BC622">
        <v>0</v>
      </c>
      <c r="BD622">
        <v>0</v>
      </c>
    </row>
    <row r="623" spans="1:57">
      <c r="A623" s="1" t="s">
        <v>629</v>
      </c>
      <c r="B623" s="1">
        <v>0.137640419241506</v>
      </c>
      <c r="C623" s="1">
        <v>8.6652855316060595E-2</v>
      </c>
      <c r="D623" s="1">
        <v>6.4701773357228307E-2</v>
      </c>
      <c r="E623" s="1">
        <v>0.22457983302592699</v>
      </c>
      <c r="F623" s="1">
        <v>9.6858978009549901E-2</v>
      </c>
      <c r="G623" s="1">
        <v>0.217029992913012</v>
      </c>
      <c r="H623" s="1"/>
      <c r="I623" s="1">
        <v>8.4231000916791796E-2</v>
      </c>
      <c r="J623" s="1">
        <v>8.314332235674228E-2</v>
      </c>
      <c r="K623" s="1">
        <v>7.9410074851103324E-2</v>
      </c>
      <c r="L623" s="1">
        <v>7.8496819650437449E-2</v>
      </c>
      <c r="M623" s="1">
        <v>6.0361780952154553E-2</v>
      </c>
      <c r="N623" s="1">
        <v>6.7074202981265332E-2</v>
      </c>
      <c r="O623" s="1"/>
      <c r="P623" s="1">
        <v>8.22614660415458E-2</v>
      </c>
      <c r="Q623" s="1">
        <v>2.5285539253093983E-3</v>
      </c>
      <c r="R623" s="1">
        <v>6.8644267861285788E-2</v>
      </c>
      <c r="S623" s="1">
        <v>9.168900421678625E-3</v>
      </c>
      <c r="T623" s="1">
        <f t="shared" si="109"/>
        <v>1.1983734200177825</v>
      </c>
      <c r="U623" s="1">
        <f t="shared" si="110"/>
        <v>0.11489452477210926</v>
      </c>
      <c r="V623" s="1" t="s">
        <v>1243</v>
      </c>
      <c r="W623" s="1" t="s">
        <v>6235</v>
      </c>
      <c r="X623" s="1">
        <f>SUMPRODUCT((Model_rxn!A$2:A$1901=Normalized_Fluxes!A623)*(Model_rxn!T$2:T$1901))</f>
        <v>0</v>
      </c>
      <c r="Y623" s="1">
        <f>SUMPRODUCT((Model_rxn!A$2:A$1901=Normalized_Fluxes!A623)*(Model_rxn!D$2:D$1901))</f>
        <v>1</v>
      </c>
      <c r="Z623" s="1">
        <f>SUMPRODUCT((Model_rxn!A$2:A$1901=Normalized_Fluxes!A623)*(Model_rxn!U$2:U$1901))</f>
        <v>0</v>
      </c>
      <c r="AA623" s="1">
        <f>SUMPRODUCT((Model_rxn!A$2:A$1901=Normalized_Fluxes!A623)*(Model_rxn!S$2:S$1901))</f>
        <v>0</v>
      </c>
      <c r="AB623" s="1">
        <f>SUMPRODUCT((Model_rxn!A$2:A$1901=Normalized_Fluxes!A623)*(Model_rxn!V$2:V$1901))</f>
        <v>1</v>
      </c>
      <c r="AC623" s="1">
        <f>SUMPRODUCT((Model_rxn!A$2:A$1901=Normalized_Fluxes!A623)*(Model_rxn!Z$2:Z$1901))</f>
        <v>0</v>
      </c>
      <c r="AD623" s="1">
        <f>SUMPRODUCT((Model_rxn!A$2:A$1901=Normalized_Fluxes!A623)*(Model_rxn!AA$2:AA$1901))</f>
        <v>0</v>
      </c>
      <c r="AE623" s="1"/>
      <c r="AF623" s="75"/>
      <c r="AG623" s="1" t="s">
        <v>668</v>
      </c>
      <c r="AH623" s="1">
        <v>0</v>
      </c>
      <c r="AI623" s="1">
        <v>0</v>
      </c>
      <c r="AJ623" s="1">
        <v>0</v>
      </c>
      <c r="AK623" s="1">
        <v>0</v>
      </c>
      <c r="AL623" s="1">
        <v>0</v>
      </c>
      <c r="AM623" s="1">
        <v>1.1022401433197399E-2</v>
      </c>
      <c r="AN623" s="2"/>
      <c r="AO623">
        <f t="shared" si="111"/>
        <v>0</v>
      </c>
      <c r="AP623">
        <f t="shared" si="112"/>
        <v>0</v>
      </c>
      <c r="AQ623">
        <f t="shared" si="113"/>
        <v>0</v>
      </c>
      <c r="AR623">
        <f t="shared" si="114"/>
        <v>0</v>
      </c>
      <c r="AS623">
        <f t="shared" si="115"/>
        <v>0</v>
      </c>
      <c r="AT623">
        <f t="shared" si="116"/>
        <v>5.8664285491426644E-3</v>
      </c>
      <c r="AV623">
        <f t="shared" si="117"/>
        <v>0</v>
      </c>
      <c r="AW623">
        <f t="shared" si="118"/>
        <v>0</v>
      </c>
      <c r="AX623">
        <f t="shared" si="119"/>
        <v>1.9554761830475548E-3</v>
      </c>
      <c r="AY623">
        <f t="shared" si="120"/>
        <v>3.3869841020292232E-3</v>
      </c>
      <c r="AZ623" t="s">
        <v>1647</v>
      </c>
      <c r="BA623" t="s">
        <v>1646</v>
      </c>
      <c r="BB623">
        <f>SUMPRODUCT((Model_rxn!A$2:A$1901=AG623)*(Model_rxn!V$2:V$1901))</f>
        <v>1</v>
      </c>
      <c r="BC623">
        <v>0</v>
      </c>
      <c r="BD623">
        <v>1</v>
      </c>
    </row>
    <row r="624" spans="1:57">
      <c r="A624" s="1" t="s">
        <v>630</v>
      </c>
      <c r="B624" s="1">
        <v>1.7614822959758102E-2</v>
      </c>
      <c r="C624" s="1">
        <v>1.12346555177497E-2</v>
      </c>
      <c r="D624" s="1">
        <v>8.7830395004699201E-3</v>
      </c>
      <c r="E624" s="1">
        <v>3.0840609351028999E-2</v>
      </c>
      <c r="F624" s="1">
        <v>1.7297450427091701E-2</v>
      </c>
      <c r="G624" s="1">
        <v>3.4879358811885898E-2</v>
      </c>
      <c r="H624" s="1"/>
      <c r="I624" s="1">
        <v>1.0779640000000016E-2</v>
      </c>
      <c r="J624" s="1">
        <v>1.0779639999999969E-2</v>
      </c>
      <c r="K624" s="1">
        <v>1.0779640000000014E-2</v>
      </c>
      <c r="L624" s="1">
        <v>1.0779639994913676E-2</v>
      </c>
      <c r="M624" s="1">
        <v>1.0779639999999971E-2</v>
      </c>
      <c r="N624" s="1">
        <v>1.0779639999999998E-2</v>
      </c>
      <c r="O624" s="1"/>
      <c r="P624" s="1">
        <v>1.077964E-2</v>
      </c>
      <c r="Q624" s="1">
        <v>2.6564502040987625E-17</v>
      </c>
      <c r="R624" s="1">
        <v>1.0779639998304549E-2</v>
      </c>
      <c r="S624" s="1">
        <v>2.9365813569858634E-12</v>
      </c>
      <c r="T624" s="1">
        <f t="shared" si="109"/>
        <v>1.0000000001572826</v>
      </c>
      <c r="U624" s="1">
        <f t="shared" si="110"/>
        <v>0.42264631773051536</v>
      </c>
      <c r="V624" s="1" t="s">
        <v>1243</v>
      </c>
      <c r="W624" s="1" t="s">
        <v>6235</v>
      </c>
      <c r="X624" s="1">
        <f>SUMPRODUCT((Model_rxn!A$2:A$1901=Normalized_Fluxes!A624)*(Model_rxn!T$2:T$1901))</f>
        <v>0</v>
      </c>
      <c r="Y624" s="1">
        <f>SUMPRODUCT((Model_rxn!A$2:A$1901=Normalized_Fluxes!A624)*(Model_rxn!D$2:D$1901))</f>
        <v>0</v>
      </c>
      <c r="Z624" s="1">
        <f>SUMPRODUCT((Model_rxn!A$2:A$1901=Normalized_Fluxes!A624)*(Model_rxn!U$2:U$1901))</f>
        <v>0</v>
      </c>
      <c r="AA624" s="1">
        <f>SUMPRODUCT((Model_rxn!A$2:A$1901=Normalized_Fluxes!A624)*(Model_rxn!S$2:S$1901))</f>
        <v>0</v>
      </c>
      <c r="AB624" s="1">
        <f>SUMPRODUCT((Model_rxn!A$2:A$1901=Normalized_Fluxes!A624)*(Model_rxn!V$2:V$1901))</f>
        <v>1</v>
      </c>
      <c r="AC624" s="1">
        <f>SUMPRODUCT((Model_rxn!A$2:A$1901=Normalized_Fluxes!A624)*(Model_rxn!Z$2:Z$1901))</f>
        <v>0</v>
      </c>
      <c r="AD624" s="1">
        <f>SUMPRODUCT((Model_rxn!A$2:A$1901=Normalized_Fluxes!A624)*(Model_rxn!AA$2:AA$1901))</f>
        <v>0</v>
      </c>
      <c r="AE624" s="1"/>
      <c r="AF624" s="75"/>
      <c r="AG624" s="1" t="s">
        <v>669</v>
      </c>
      <c r="AH624" s="1">
        <v>2.1272505720836599E-5</v>
      </c>
      <c r="AI624" s="1">
        <v>1.43502309754337E-5</v>
      </c>
      <c r="AJ624" s="1">
        <v>1.6845895813406898E-5</v>
      </c>
      <c r="AK624" s="1">
        <v>0</v>
      </c>
      <c r="AL624" s="1">
        <v>7.6843228313153102E-5</v>
      </c>
      <c r="AM624" s="1">
        <v>8.2070090830094794E-5</v>
      </c>
      <c r="AN624" s="2"/>
      <c r="AO624">
        <f t="shared" si="111"/>
        <v>4.3679940239581281E-5</v>
      </c>
      <c r="AP624">
        <f t="shared" si="112"/>
        <v>4.3679999999734752E-5</v>
      </c>
      <c r="AQ624">
        <f t="shared" si="113"/>
        <v>4.3680150928100877E-5</v>
      </c>
      <c r="AR624">
        <f t="shared" si="114"/>
        <v>0</v>
      </c>
      <c r="AS624">
        <f t="shared" si="115"/>
        <v>4.3680029985175389E-5</v>
      </c>
      <c r="AT624">
        <f t="shared" si="116"/>
        <v>4.3679984511028406E-5</v>
      </c>
      <c r="AV624">
        <f t="shared" si="117"/>
        <v>4.3680030389138968E-5</v>
      </c>
      <c r="AW624">
        <f t="shared" si="118"/>
        <v>1.0858199661504101E-10</v>
      </c>
      <c r="AX624">
        <f t="shared" si="119"/>
        <v>2.9120004832067935E-5</v>
      </c>
      <c r="AY624">
        <f t="shared" si="120"/>
        <v>2.5218663942906684E-5</v>
      </c>
      <c r="AZ624" t="s">
        <v>1500</v>
      </c>
      <c r="BA624" t="s">
        <v>1846</v>
      </c>
      <c r="BB624">
        <f>SUMPRODUCT((Model_rxn!A$2:A$1901=AG624)*(Model_rxn!V$2:V$1901))</f>
        <v>1</v>
      </c>
      <c r="BC624">
        <v>0</v>
      </c>
      <c r="BD624">
        <v>0</v>
      </c>
    </row>
    <row r="625" spans="1:57">
      <c r="A625" s="1" t="s">
        <v>631</v>
      </c>
      <c r="B625" s="1">
        <v>5.7404147810480796E-3</v>
      </c>
      <c r="C625" s="1">
        <v>3.6612109438401898E-3</v>
      </c>
      <c r="D625" s="1">
        <v>2.8622649166676001E-3</v>
      </c>
      <c r="E625" s="1">
        <v>1.00505063413445E-2</v>
      </c>
      <c r="F625" s="1">
        <v>5.6369876854832496E-3</v>
      </c>
      <c r="G625" s="1">
        <v>1.1366676084945401E-2</v>
      </c>
      <c r="H625" s="1"/>
      <c r="I625" s="1">
        <v>3.5129280000000059E-3</v>
      </c>
      <c r="J625" s="1">
        <v>3.5129279999999942E-3</v>
      </c>
      <c r="K625" s="1">
        <v>3.5129279999999972E-3</v>
      </c>
      <c r="L625" s="1">
        <v>3.5129279999999707E-3</v>
      </c>
      <c r="M625" s="1">
        <v>3.5129280000000054E-3</v>
      </c>
      <c r="N625" s="1">
        <v>3.5129280000000037E-3</v>
      </c>
      <c r="O625" s="1"/>
      <c r="P625" s="1">
        <v>3.5129279999999989E-3</v>
      </c>
      <c r="Q625" s="1">
        <v>6.0792715344729193E-18</v>
      </c>
      <c r="R625" s="1">
        <v>3.5129279999999933E-3</v>
      </c>
      <c r="S625" s="1">
        <v>1.9549340739251082E-17</v>
      </c>
      <c r="T625" s="1">
        <f t="shared" si="109"/>
        <v>1.0000000000000016</v>
      </c>
      <c r="U625" s="1">
        <f t="shared" si="110"/>
        <v>0.67360527593292985</v>
      </c>
      <c r="V625" s="1" t="s">
        <v>1243</v>
      </c>
      <c r="W625" s="1" t="s">
        <v>3708</v>
      </c>
      <c r="X625" s="1">
        <f>SUMPRODUCT((Model_rxn!A$2:A$1901=Normalized_Fluxes!A625)*(Model_rxn!T$2:T$1901))</f>
        <v>0</v>
      </c>
      <c r="Y625" s="1">
        <f>SUMPRODUCT((Model_rxn!A$2:A$1901=Normalized_Fluxes!A625)*(Model_rxn!D$2:D$1901))</f>
        <v>0</v>
      </c>
      <c r="Z625" s="1">
        <f>SUMPRODUCT((Model_rxn!A$2:A$1901=Normalized_Fluxes!A625)*(Model_rxn!U$2:U$1901))</f>
        <v>0</v>
      </c>
      <c r="AA625" s="1">
        <f>SUMPRODUCT((Model_rxn!A$2:A$1901=Normalized_Fluxes!A625)*(Model_rxn!S$2:S$1901))</f>
        <v>0</v>
      </c>
      <c r="AB625" s="1">
        <f>SUMPRODUCT((Model_rxn!A$2:A$1901=Normalized_Fluxes!A625)*(Model_rxn!V$2:V$1901))</f>
        <v>1</v>
      </c>
      <c r="AC625" s="1">
        <f>SUMPRODUCT((Model_rxn!A$2:A$1901=Normalized_Fluxes!A625)*(Model_rxn!Z$2:Z$1901))</f>
        <v>0</v>
      </c>
      <c r="AD625" s="1">
        <f>SUMPRODUCT((Model_rxn!A$2:A$1901=Normalized_Fluxes!A625)*(Model_rxn!AA$2:AA$1901))</f>
        <v>0</v>
      </c>
      <c r="AE625" s="1"/>
      <c r="AF625" s="75"/>
      <c r="AG625" s="1" t="s">
        <v>670</v>
      </c>
      <c r="AH625" s="1">
        <v>7.5972639024257596E-7</v>
      </c>
      <c r="AI625" s="1">
        <v>5.1250390242785205E-7</v>
      </c>
      <c r="AJ625" s="1">
        <v>6.0163438320159902E-7</v>
      </c>
      <c r="AK625" s="1">
        <v>2.89737363345921E-6</v>
      </c>
      <c r="AL625" s="1">
        <v>2.74440390057861E-6</v>
      </c>
      <c r="AM625" s="1">
        <v>2.9310758691281E-6</v>
      </c>
      <c r="AN625" s="1"/>
      <c r="AO625">
        <f t="shared" si="111"/>
        <v>1.5599856340254138E-6</v>
      </c>
      <c r="AP625">
        <f t="shared" si="112"/>
        <v>1.5599867692886435E-6</v>
      </c>
      <c r="AQ625">
        <f t="shared" si="113"/>
        <v>1.5599930661369791E-6</v>
      </c>
      <c r="AR625">
        <f t="shared" si="114"/>
        <v>1.5600035392439378E-6</v>
      </c>
      <c r="AS625">
        <f t="shared" si="115"/>
        <v>1.5600027133189444E-6</v>
      </c>
      <c r="AT625">
        <f t="shared" si="116"/>
        <v>1.5600000836993914E-6</v>
      </c>
      <c r="AV625">
        <f t="shared" si="117"/>
        <v>1.5599884898170121E-6</v>
      </c>
      <c r="AW625">
        <f t="shared" si="118"/>
        <v>4.0036525798774463E-12</v>
      </c>
      <c r="AX625">
        <f t="shared" si="119"/>
        <v>1.5600021120874245E-6</v>
      </c>
      <c r="AY625">
        <f t="shared" si="120"/>
        <v>1.8045239076920479E-12</v>
      </c>
      <c r="AZ625" t="s">
        <v>7304</v>
      </c>
      <c r="BA625" t="s">
        <v>7332</v>
      </c>
      <c r="BB625">
        <f>SUMPRODUCT((Model_rxn!A$2:A$1901=AG625)*(Model_rxn!V$2:V$1901))</f>
        <v>1</v>
      </c>
      <c r="BC625">
        <v>0</v>
      </c>
      <c r="BD625">
        <v>0</v>
      </c>
    </row>
    <row r="626" spans="1:57">
      <c r="A626" s="1" t="s">
        <v>632</v>
      </c>
      <c r="B626" s="1">
        <v>0.104935591254616</v>
      </c>
      <c r="C626" s="1">
        <v>5.5567315837834003E-2</v>
      </c>
      <c r="D626" s="1">
        <v>6.1034091893816297E-2</v>
      </c>
      <c r="E626" s="1">
        <v>0.27938741722027699</v>
      </c>
      <c r="F626" s="1">
        <v>0.27846534653508498</v>
      </c>
      <c r="G626" s="1">
        <v>0.26618398637219798</v>
      </c>
      <c r="H626" s="1"/>
      <c r="I626" s="1">
        <v>6.4216818953907018E-2</v>
      </c>
      <c r="J626" s="1">
        <v>5.3316780345582501E-2</v>
      </c>
      <c r="K626" s="1">
        <v>7.4908639350541206E-2</v>
      </c>
      <c r="L626" s="1">
        <v>9.7653575597813097E-2</v>
      </c>
      <c r="M626" s="1">
        <v>0.17353749333034824</v>
      </c>
      <c r="N626" s="1">
        <v>8.2265490094944077E-2</v>
      </c>
      <c r="O626" s="1"/>
      <c r="P626" s="1">
        <v>6.414741288334358E-2</v>
      </c>
      <c r="Q626" s="1">
        <v>1.079609682822805E-2</v>
      </c>
      <c r="R626" s="1">
        <v>0.11781885300770183</v>
      </c>
      <c r="S626" s="1">
        <v>4.8863313983132872E-2</v>
      </c>
      <c r="T626" s="1">
        <f t="shared" si="109"/>
        <v>0.54445796445794847</v>
      </c>
      <c r="U626" s="1">
        <f t="shared" si="110"/>
        <v>0.19295193067538108</v>
      </c>
      <c r="V626" s="1" t="s">
        <v>1137</v>
      </c>
      <c r="W626" s="1" t="s">
        <v>1653</v>
      </c>
      <c r="X626" s="1">
        <f>SUMPRODUCT((Model_rxn!A$2:A$1901=Normalized_Fluxes!A626)*(Model_rxn!T$2:T$1901))</f>
        <v>0</v>
      </c>
      <c r="Y626" s="1">
        <f>SUMPRODUCT((Model_rxn!A$2:A$1901=Normalized_Fluxes!A626)*(Model_rxn!D$2:D$1901))</f>
        <v>0</v>
      </c>
      <c r="Z626" s="1">
        <f>SUMPRODUCT((Model_rxn!A$2:A$1901=Normalized_Fluxes!A626)*(Model_rxn!U$2:U$1901))</f>
        <v>0</v>
      </c>
      <c r="AA626" s="1">
        <f>SUMPRODUCT((Model_rxn!A$2:A$1901=Normalized_Fluxes!A626)*(Model_rxn!S$2:S$1901))</f>
        <v>0</v>
      </c>
      <c r="AB626" s="1">
        <f>SUMPRODUCT((Model_rxn!A$2:A$1901=Normalized_Fluxes!A626)*(Model_rxn!V$2:V$1901))</f>
        <v>1</v>
      </c>
      <c r="AC626" s="1">
        <f>SUMPRODUCT((Model_rxn!A$2:A$1901=Normalized_Fluxes!A626)*(Model_rxn!Z$2:Z$1901))</f>
        <v>0</v>
      </c>
      <c r="AD626" s="1">
        <f>SUMPRODUCT((Model_rxn!A$2:A$1901=Normalized_Fluxes!A626)*(Model_rxn!AA$2:AA$1901))</f>
        <v>0</v>
      </c>
      <c r="AE626" s="1"/>
      <c r="AF626" s="75"/>
      <c r="AG626" s="1" t="s">
        <v>671</v>
      </c>
      <c r="AH626" s="1">
        <v>0.48319155385359402</v>
      </c>
      <c r="AI626" s="1">
        <v>0.36710753315135197</v>
      </c>
      <c r="AJ626" s="1">
        <v>0.37595863195071899</v>
      </c>
      <c r="AK626" s="1">
        <v>1.91029781017211</v>
      </c>
      <c r="AL626" s="1">
        <v>1.8666507633587699</v>
      </c>
      <c r="AM626" s="1">
        <v>1.6712141882673901</v>
      </c>
      <c r="AN626" s="2"/>
      <c r="AO626">
        <f t="shared" si="111"/>
        <v>0.99216229971075398</v>
      </c>
      <c r="AP626">
        <f t="shared" si="112"/>
        <v>1.1174215296885877</v>
      </c>
      <c r="AQ626">
        <f t="shared" si="113"/>
        <v>0.97483268139769996</v>
      </c>
      <c r="AR626">
        <f t="shared" si="114"/>
        <v>1.0285423013670805</v>
      </c>
      <c r="AS626">
        <f t="shared" si="115"/>
        <v>1.061061112413016</v>
      </c>
      <c r="AT626">
        <f t="shared" si="116"/>
        <v>0.88946666343108516</v>
      </c>
      <c r="AV626">
        <f t="shared" si="117"/>
        <v>1.0281388369323474</v>
      </c>
      <c r="AW626">
        <f t="shared" si="118"/>
        <v>7.7805066268675324E-2</v>
      </c>
      <c r="AX626">
        <f t="shared" si="119"/>
        <v>0.99302335907039396</v>
      </c>
      <c r="AY626">
        <f t="shared" si="120"/>
        <v>9.1144721058104256E-2</v>
      </c>
      <c r="AZ626" t="s">
        <v>1188</v>
      </c>
      <c r="BA626" t="s">
        <v>4651</v>
      </c>
      <c r="BB626">
        <f>SUMPRODUCT((Model_rxn!A$2:A$1901=AG626)*(Model_rxn!V$2:V$1901))</f>
        <v>1</v>
      </c>
      <c r="BC626">
        <v>0</v>
      </c>
      <c r="BD626">
        <v>0</v>
      </c>
    </row>
    <row r="627" spans="1:57">
      <c r="A627" s="1" t="s">
        <v>633</v>
      </c>
      <c r="B627" s="1">
        <v>1.09940159972476E-2</v>
      </c>
      <c r="C627" s="1">
        <v>7.2709755408222601E-3</v>
      </c>
      <c r="D627" s="1">
        <v>5.8474704606009597E-3</v>
      </c>
      <c r="E627" s="1">
        <v>1.7626190651604499E-2</v>
      </c>
      <c r="F627" s="1">
        <v>1.0259511163425401E-2</v>
      </c>
      <c r="G627" s="1">
        <v>2.0053842994328101E-2</v>
      </c>
      <c r="H627" s="1"/>
      <c r="I627" s="1">
        <v>6.7279435549999862E-3</v>
      </c>
      <c r="J627" s="1">
        <v>6.9764932850000056E-3</v>
      </c>
      <c r="K627" s="1">
        <v>7.1767440500000159E-3</v>
      </c>
      <c r="L627" s="1">
        <v>6.1608377299999717E-3</v>
      </c>
      <c r="M627" s="1">
        <v>6.3936495949999568E-3</v>
      </c>
      <c r="N627" s="1">
        <v>6.1977403100000007E-3</v>
      </c>
      <c r="O627" s="1"/>
      <c r="P627" s="1">
        <v>6.9603936300000023E-3</v>
      </c>
      <c r="Q627" s="1">
        <v>2.2483298300384505E-4</v>
      </c>
      <c r="R627" s="1">
        <v>6.2507425449999767E-3</v>
      </c>
      <c r="S627" s="1">
        <v>1.2512900865681512E-4</v>
      </c>
      <c r="T627" s="1">
        <f t="shared" si="109"/>
        <v>1.1135306853371656</v>
      </c>
      <c r="U627" s="1">
        <f t="shared" si="110"/>
        <v>1.5814306430287275E-2</v>
      </c>
      <c r="V627" s="1" t="s">
        <v>1243</v>
      </c>
      <c r="W627" s="1" t="s">
        <v>3917</v>
      </c>
      <c r="X627" s="1">
        <f>SUMPRODUCT((Model_rxn!A$2:A$1901=Normalized_Fluxes!A627)*(Model_rxn!T$2:T$1901))</f>
        <v>0</v>
      </c>
      <c r="Y627" s="1">
        <f>SUMPRODUCT((Model_rxn!A$2:A$1901=Normalized_Fluxes!A627)*(Model_rxn!D$2:D$1901))</f>
        <v>0</v>
      </c>
      <c r="Z627" s="1">
        <f>SUMPRODUCT((Model_rxn!A$2:A$1901=Normalized_Fluxes!A627)*(Model_rxn!U$2:U$1901))</f>
        <v>0</v>
      </c>
      <c r="AA627" s="1">
        <f>SUMPRODUCT((Model_rxn!A$2:A$1901=Normalized_Fluxes!A627)*(Model_rxn!S$2:S$1901))</f>
        <v>0</v>
      </c>
      <c r="AB627" s="1">
        <f>SUMPRODUCT((Model_rxn!A$2:A$1901=Normalized_Fluxes!A627)*(Model_rxn!V$2:V$1901))</f>
        <v>1</v>
      </c>
      <c r="AC627" s="1">
        <f>SUMPRODUCT((Model_rxn!A$2:A$1901=Normalized_Fluxes!A627)*(Model_rxn!Z$2:Z$1901))</f>
        <v>0</v>
      </c>
      <c r="AD627" s="1">
        <f>SUMPRODUCT((Model_rxn!A$2:A$1901=Normalized_Fluxes!A627)*(Model_rxn!AA$2:AA$1901))</f>
        <v>0</v>
      </c>
      <c r="AE627" s="1"/>
      <c r="AF627" s="75"/>
      <c r="AG627" s="1" t="s">
        <v>672</v>
      </c>
      <c r="AH627" s="1">
        <v>1.01297788205556E-4</v>
      </c>
      <c r="AI627" s="1">
        <v>6.8334426032379202E-5</v>
      </c>
      <c r="AJ627" s="1">
        <v>8.0218276707455502E-5</v>
      </c>
      <c r="AK627" s="1">
        <v>3.8631560164503699E-4</v>
      </c>
      <c r="AL627" s="1">
        <v>3.65919884643517E-4</v>
      </c>
      <c r="AM627" s="1">
        <v>3.9081009163055498E-4</v>
      </c>
      <c r="AN627" s="2"/>
      <c r="AO627">
        <f t="shared" si="111"/>
        <v>2.0800000682977534E-4</v>
      </c>
      <c r="AP627">
        <f t="shared" si="112"/>
        <v>2.0799997813177975E-4</v>
      </c>
      <c r="AQ627">
        <f t="shared" si="113"/>
        <v>2.0800000620834784E-4</v>
      </c>
      <c r="AR627">
        <f t="shared" si="114"/>
        <v>2.0799999657341163E-4</v>
      </c>
      <c r="AS627">
        <f t="shared" si="115"/>
        <v>2.0800000057604159E-4</v>
      </c>
      <c r="AT627">
        <f t="shared" si="116"/>
        <v>2.0799999825169582E-4</v>
      </c>
      <c r="AV627">
        <f t="shared" si="117"/>
        <v>2.0799999705663433E-4</v>
      </c>
      <c r="AW627">
        <f t="shared" si="118"/>
        <v>1.6392349833667999E-11</v>
      </c>
      <c r="AX627">
        <f t="shared" si="119"/>
        <v>2.0799999846704965E-4</v>
      </c>
      <c r="AY627">
        <f t="shared" si="120"/>
        <v>2.0099862220637183E-12</v>
      </c>
      <c r="AZ627" t="s">
        <v>7304</v>
      </c>
      <c r="BA627" t="s">
        <v>7455</v>
      </c>
      <c r="BB627">
        <f>SUMPRODUCT((Model_rxn!A$2:A$1901=AG627)*(Model_rxn!V$2:V$1901))</f>
        <v>1</v>
      </c>
      <c r="BC627">
        <v>0</v>
      </c>
      <c r="BD627">
        <v>0</v>
      </c>
    </row>
    <row r="628" spans="1:57">
      <c r="A628" s="1" t="s">
        <v>634</v>
      </c>
      <c r="B628" s="1">
        <v>4.7040092632797799E-2</v>
      </c>
      <c r="C628" s="1">
        <v>3.4514809346142497E-2</v>
      </c>
      <c r="D628" s="1">
        <v>2.39776789606766E-2</v>
      </c>
      <c r="E628" s="1">
        <v>0.11899834437086</v>
      </c>
      <c r="F628" s="1">
        <v>0.14586280056577</v>
      </c>
      <c r="G628" s="1">
        <v>0.13309199318568901</v>
      </c>
      <c r="H628" s="1"/>
      <c r="I628" s="1">
        <v>2.8786849876757246E-2</v>
      </c>
      <c r="J628" s="1">
        <v>3.311692279591795E-2</v>
      </c>
      <c r="K628" s="1">
        <v>2.942839403350506E-2</v>
      </c>
      <c r="L628" s="1">
        <v>4.1593189606217489E-2</v>
      </c>
      <c r="M628" s="1">
        <v>9.0900591744326714E-2</v>
      </c>
      <c r="N628" s="1">
        <v>4.1132745047345334E-2</v>
      </c>
      <c r="O628" s="1"/>
      <c r="P628" s="1">
        <v>3.0444055568726754E-2</v>
      </c>
      <c r="Q628" s="1">
        <v>2.3368909124965348E-3</v>
      </c>
      <c r="R628" s="1">
        <v>5.7875508799296517E-2</v>
      </c>
      <c r="S628" s="1">
        <v>2.8601487372906697E-2</v>
      </c>
      <c r="T628" s="1">
        <f t="shared" si="109"/>
        <v>0.52602657324883517</v>
      </c>
      <c r="U628" s="1">
        <f t="shared" si="110"/>
        <v>0.23799445081072967</v>
      </c>
      <c r="V628" s="1" t="s">
        <v>1137</v>
      </c>
      <c r="W628" s="1" t="s">
        <v>7517</v>
      </c>
      <c r="X628" s="1">
        <f>SUMPRODUCT((Model_rxn!A$2:A$1901=Normalized_Fluxes!A628)*(Model_rxn!T$2:T$1901))</f>
        <v>0</v>
      </c>
      <c r="Y628" s="1">
        <f>SUMPRODUCT((Model_rxn!A$2:A$1901=Normalized_Fluxes!A628)*(Model_rxn!D$2:D$1901))</f>
        <v>0</v>
      </c>
      <c r="Z628" s="1">
        <f>SUMPRODUCT((Model_rxn!A$2:A$1901=Normalized_Fluxes!A628)*(Model_rxn!U$2:U$1901))</f>
        <v>0</v>
      </c>
      <c r="AA628" s="1">
        <f>SUMPRODUCT((Model_rxn!A$2:A$1901=Normalized_Fluxes!A628)*(Model_rxn!S$2:S$1901))</f>
        <v>0</v>
      </c>
      <c r="AB628" s="1">
        <f>SUMPRODUCT((Model_rxn!A$2:A$1901=Normalized_Fluxes!A628)*(Model_rxn!V$2:V$1901))</f>
        <v>1</v>
      </c>
      <c r="AC628" s="1">
        <f>SUMPRODUCT((Model_rxn!A$2:A$1901=Normalized_Fluxes!A628)*(Model_rxn!Z$2:Z$1901))</f>
        <v>0</v>
      </c>
      <c r="AD628" s="1">
        <f>SUMPRODUCT((Model_rxn!A$2:A$1901=Normalized_Fluxes!A628)*(Model_rxn!AA$2:AA$1901))</f>
        <v>0</v>
      </c>
      <c r="AE628" s="1"/>
      <c r="AF628" s="75"/>
      <c r="AG628" s="1" t="s">
        <v>673</v>
      </c>
      <c r="AH628" s="1">
        <v>2.1272505720836599E-5</v>
      </c>
      <c r="AI628" s="1">
        <v>1.43502309754337E-5</v>
      </c>
      <c r="AJ628" s="1">
        <v>1.6845895813406898E-5</v>
      </c>
      <c r="AK628" s="1">
        <v>0</v>
      </c>
      <c r="AL628" s="1">
        <v>7.6843228313153102E-5</v>
      </c>
      <c r="AM628" s="1">
        <v>8.2070090830094794E-5</v>
      </c>
      <c r="AN628" s="1"/>
      <c r="AO628">
        <f t="shared" si="111"/>
        <v>4.3679940239581281E-5</v>
      </c>
      <c r="AP628">
        <f t="shared" si="112"/>
        <v>4.3679999999734752E-5</v>
      </c>
      <c r="AQ628">
        <f t="shared" si="113"/>
        <v>4.3680150928100877E-5</v>
      </c>
      <c r="AR628">
        <f t="shared" si="114"/>
        <v>0</v>
      </c>
      <c r="AS628">
        <f t="shared" si="115"/>
        <v>4.3680029985175389E-5</v>
      </c>
      <c r="AT628">
        <f t="shared" si="116"/>
        <v>4.3679984511028406E-5</v>
      </c>
      <c r="AV628">
        <f t="shared" si="117"/>
        <v>4.3680030389138968E-5</v>
      </c>
      <c r="AW628">
        <f t="shared" si="118"/>
        <v>1.0858199661504101E-10</v>
      </c>
      <c r="AX628">
        <f t="shared" si="119"/>
        <v>2.9120004832067935E-5</v>
      </c>
      <c r="AY628">
        <f t="shared" si="120"/>
        <v>2.5218663942906684E-5</v>
      </c>
      <c r="AZ628" t="s">
        <v>1500</v>
      </c>
      <c r="BA628" t="s">
        <v>1846</v>
      </c>
      <c r="BB628">
        <f>SUMPRODUCT((Model_rxn!A$2:A$1901=AG628)*(Model_rxn!V$2:V$1901))</f>
        <v>1</v>
      </c>
      <c r="BC628">
        <v>0</v>
      </c>
      <c r="BD628">
        <v>0</v>
      </c>
    </row>
    <row r="629" spans="1:57">
      <c r="A629" s="1" t="s">
        <v>635</v>
      </c>
      <c r="B629" s="1">
        <v>0.111086987992166</v>
      </c>
      <c r="C629" s="1">
        <v>7.6206604571780107E-2</v>
      </c>
      <c r="D629" s="1">
        <v>4.8391315722255898E-2</v>
      </c>
      <c r="E629" s="1">
        <v>0.138658940399182</v>
      </c>
      <c r="F629" s="1">
        <v>0.107850070722633</v>
      </c>
      <c r="G629" s="1">
        <v>0.13167234526190399</v>
      </c>
      <c r="H629" s="1"/>
      <c r="I629" s="1">
        <v>6.7981253173850731E-2</v>
      </c>
      <c r="J629" s="1">
        <v>7.312015589692808E-2</v>
      </c>
      <c r="K629" s="1">
        <v>5.9391849778695618E-2</v>
      </c>
      <c r="L629" s="1">
        <v>4.8465107889624222E-2</v>
      </c>
      <c r="M629" s="1">
        <v>6.7211346623873E-2</v>
      </c>
      <c r="N629" s="1">
        <v>4.0693995767930972E-2</v>
      </c>
      <c r="O629" s="1"/>
      <c r="P629" s="1">
        <v>6.6831086283158148E-2</v>
      </c>
      <c r="Q629" s="1">
        <v>6.936047875145384E-3</v>
      </c>
      <c r="R629" s="1">
        <v>5.2123483427142736E-2</v>
      </c>
      <c r="S629" s="1">
        <v>1.363195722500686E-2</v>
      </c>
      <c r="T629" s="1">
        <f t="shared" si="109"/>
        <v>1.2821684563076723</v>
      </c>
      <c r="U629" s="1">
        <f t="shared" si="110"/>
        <v>0.19529995043796328</v>
      </c>
      <c r="V629" s="1" t="s">
        <v>1552</v>
      </c>
      <c r="W629" s="1" t="s">
        <v>2678</v>
      </c>
      <c r="X629" s="1">
        <f>SUMPRODUCT((Model_rxn!A$2:A$1901=Normalized_Fluxes!A629)*(Model_rxn!T$2:T$1901))</f>
        <v>0</v>
      </c>
      <c r="Y629" s="1">
        <f>SUMPRODUCT((Model_rxn!A$2:A$1901=Normalized_Fluxes!A629)*(Model_rxn!D$2:D$1901))</f>
        <v>1</v>
      </c>
      <c r="Z629" s="1">
        <f>SUMPRODUCT((Model_rxn!A$2:A$1901=Normalized_Fluxes!A629)*(Model_rxn!U$2:U$1901))</f>
        <v>1</v>
      </c>
      <c r="AA629" s="1">
        <f>SUMPRODUCT((Model_rxn!A$2:A$1901=Normalized_Fluxes!A629)*(Model_rxn!S$2:S$1901))</f>
        <v>1</v>
      </c>
      <c r="AB629" s="1">
        <f>SUMPRODUCT((Model_rxn!A$2:A$1901=Normalized_Fluxes!A629)*(Model_rxn!V$2:V$1901))</f>
        <v>0</v>
      </c>
      <c r="AC629" s="1">
        <f>SUMPRODUCT((Model_rxn!A$2:A$1901=Normalized_Fluxes!A629)*(Model_rxn!Z$2:Z$1901))</f>
        <v>0</v>
      </c>
      <c r="AD629" s="1">
        <f>SUMPRODUCT((Model_rxn!A$2:A$1901=Normalized_Fluxes!A629)*(Model_rxn!AA$2:AA$1901))</f>
        <v>0</v>
      </c>
      <c r="AE629" s="1"/>
      <c r="AF629" s="75"/>
      <c r="AG629" s="1" t="s">
        <v>674</v>
      </c>
      <c r="AH629" s="1">
        <v>5.2731501535163199E-2</v>
      </c>
      <c r="AI629" s="1">
        <v>3.9596642163814899E-3</v>
      </c>
      <c r="AJ629" s="1">
        <v>5.6711847137194101E-3</v>
      </c>
      <c r="AK629" s="1">
        <v>2.9578797912108701E-2</v>
      </c>
      <c r="AL629" s="1">
        <v>2.3854961837059801E-2</v>
      </c>
      <c r="AM629" s="1">
        <v>0.50023163693549499</v>
      </c>
      <c r="AN629" s="1"/>
      <c r="AO629">
        <f t="shared" si="111"/>
        <v>0.1082763293627044</v>
      </c>
      <c r="AP629">
        <f t="shared" si="112"/>
        <v>1.2052637568453211E-2</v>
      </c>
      <c r="AQ629">
        <f t="shared" si="113"/>
        <v>1.4704958820845522E-2</v>
      </c>
      <c r="AR629">
        <f t="shared" si="114"/>
        <v>1.5925812569219815E-2</v>
      </c>
      <c r="AS629">
        <f t="shared" si="115"/>
        <v>1.3559886423455118E-2</v>
      </c>
      <c r="AT629">
        <f t="shared" si="116"/>
        <v>0.26623718741220709</v>
      </c>
      <c r="AV629">
        <f t="shared" si="117"/>
        <v>4.5011308584001042E-2</v>
      </c>
      <c r="AW629">
        <f t="shared" si="118"/>
        <v>5.4805162554305037E-2</v>
      </c>
      <c r="AX629">
        <f t="shared" si="119"/>
        <v>9.8574295468294007E-2</v>
      </c>
      <c r="AY629">
        <f t="shared" si="120"/>
        <v>0.14520514248083297</v>
      </c>
      <c r="AZ629" t="s">
        <v>1548</v>
      </c>
      <c r="BA629" t="s">
        <v>6853</v>
      </c>
      <c r="BB629">
        <f>SUMPRODUCT((Model_rxn!A$2:A$1901=AG629)*(Model_rxn!V$2:V$1901))</f>
        <v>1</v>
      </c>
    </row>
    <row r="630" spans="1:57">
      <c r="A630" s="1" t="s">
        <v>636</v>
      </c>
      <c r="B630" s="1">
        <v>9.1779887487687401E-5</v>
      </c>
      <c r="C630" s="1">
        <v>5.8536802881165899E-5</v>
      </c>
      <c r="D630" s="1">
        <v>4.5762956516487903E-5</v>
      </c>
      <c r="E630" s="1">
        <v>1.60691235108707E-4</v>
      </c>
      <c r="F630" s="1">
        <v>9.0126256599296103E-5</v>
      </c>
      <c r="G630" s="1">
        <v>1.8173464670697499E-4</v>
      </c>
      <c r="H630" s="1"/>
      <c r="I630" s="1">
        <v>5.6166000000000153E-5</v>
      </c>
      <c r="J630" s="1">
        <v>5.6165999999999977E-5</v>
      </c>
      <c r="K630" s="1">
        <v>5.6166000000000092E-5</v>
      </c>
      <c r="L630" s="1">
        <v>5.6165999999999997E-5</v>
      </c>
      <c r="M630" s="1">
        <v>5.6166000000000065E-5</v>
      </c>
      <c r="N630" s="1">
        <v>5.616599999999978E-5</v>
      </c>
      <c r="O630" s="1"/>
      <c r="P630" s="1">
        <v>5.6166000000000072E-5</v>
      </c>
      <c r="Q630" s="1">
        <v>8.9513390282039553E-20</v>
      </c>
      <c r="R630" s="1">
        <v>5.6165999999999943E-5</v>
      </c>
      <c r="S630" s="1">
        <v>1.4876946788261321E-19</v>
      </c>
      <c r="T630" s="1">
        <f t="shared" si="109"/>
        <v>1.0000000000000022</v>
      </c>
      <c r="U630" s="1">
        <f t="shared" si="110"/>
        <v>0.28219873445809263</v>
      </c>
      <c r="V630" s="1" t="s">
        <v>1137</v>
      </c>
      <c r="W630" s="1" t="s">
        <v>3413</v>
      </c>
      <c r="X630" s="1">
        <f>SUMPRODUCT((Model_rxn!A$2:A$1901=Normalized_Fluxes!A630)*(Model_rxn!T$2:T$1901))</f>
        <v>0</v>
      </c>
      <c r="Y630" s="1">
        <f>SUMPRODUCT((Model_rxn!A$2:A$1901=Normalized_Fluxes!A630)*(Model_rxn!D$2:D$1901))</f>
        <v>0</v>
      </c>
      <c r="Z630" s="1">
        <f>SUMPRODUCT((Model_rxn!A$2:A$1901=Normalized_Fluxes!A630)*(Model_rxn!U$2:U$1901))</f>
        <v>0</v>
      </c>
      <c r="AA630" s="1">
        <f>SUMPRODUCT((Model_rxn!A$2:A$1901=Normalized_Fluxes!A630)*(Model_rxn!S$2:S$1901))</f>
        <v>0</v>
      </c>
      <c r="AB630" s="1">
        <f>SUMPRODUCT((Model_rxn!A$2:A$1901=Normalized_Fluxes!A630)*(Model_rxn!V$2:V$1901))</f>
        <v>1</v>
      </c>
      <c r="AC630" s="1">
        <f>SUMPRODUCT((Model_rxn!A$2:A$1901=Normalized_Fluxes!A630)*(Model_rxn!Z$2:Z$1901))</f>
        <v>0</v>
      </c>
      <c r="AD630" s="1">
        <f>SUMPRODUCT((Model_rxn!A$2:A$1901=Normalized_Fluxes!A630)*(Model_rxn!AA$2:AA$1901))</f>
        <v>0</v>
      </c>
      <c r="AE630" s="1"/>
      <c r="AF630" s="75"/>
      <c r="AG630" s="1" t="s">
        <v>675</v>
      </c>
      <c r="AH630" s="1">
        <v>0</v>
      </c>
      <c r="AI630" s="1">
        <v>0</v>
      </c>
      <c r="AJ630" s="1">
        <v>0</v>
      </c>
      <c r="AK630" s="1">
        <v>0</v>
      </c>
      <c r="AL630" s="1">
        <v>0</v>
      </c>
      <c r="AM630" s="1">
        <v>0</v>
      </c>
      <c r="AN630" s="1"/>
      <c r="AO630">
        <f t="shared" si="111"/>
        <v>0</v>
      </c>
      <c r="AP630">
        <f t="shared" si="112"/>
        <v>0</v>
      </c>
      <c r="AQ630">
        <f t="shared" si="113"/>
        <v>0</v>
      </c>
      <c r="AR630">
        <f t="shared" si="114"/>
        <v>0</v>
      </c>
      <c r="AS630">
        <f t="shared" si="115"/>
        <v>0</v>
      </c>
      <c r="AT630">
        <f t="shared" si="116"/>
        <v>0</v>
      </c>
      <c r="AV630">
        <f t="shared" si="117"/>
        <v>0</v>
      </c>
      <c r="AW630">
        <f t="shared" si="118"/>
        <v>0</v>
      </c>
      <c r="AX630">
        <f t="shared" si="119"/>
        <v>0</v>
      </c>
      <c r="AY630">
        <f t="shared" si="120"/>
        <v>0</v>
      </c>
      <c r="AZ630" t="s">
        <v>1500</v>
      </c>
      <c r="BA630" t="s">
        <v>1499</v>
      </c>
      <c r="BB630">
        <f>SUMPRODUCT((Model_rxn!A$2:A$1901=AG630)*(Model_rxn!V$2:V$1901))</f>
        <v>1</v>
      </c>
      <c r="BC630">
        <v>0</v>
      </c>
      <c r="BD630">
        <v>0</v>
      </c>
    </row>
    <row r="631" spans="1:57">
      <c r="A631" s="1" t="s">
        <v>637</v>
      </c>
      <c r="B631" s="1">
        <v>3.1570477268929399E-5</v>
      </c>
      <c r="C631" s="1">
        <v>0</v>
      </c>
      <c r="D631" s="1">
        <v>0</v>
      </c>
      <c r="E631" s="1">
        <v>0</v>
      </c>
      <c r="F631" s="1">
        <v>3.1001663487655303E-5</v>
      </c>
      <c r="G631" s="1">
        <v>6.2513164020838702E-5</v>
      </c>
      <c r="H631" s="1"/>
      <c r="I631" s="1">
        <v>1.9320000000267735E-5</v>
      </c>
      <c r="J631" s="1">
        <v>0</v>
      </c>
      <c r="K631" s="1">
        <v>0</v>
      </c>
      <c r="L631" s="1">
        <v>0</v>
      </c>
      <c r="M631" s="1">
        <v>1.9320001708150929E-5</v>
      </c>
      <c r="N631" s="1">
        <v>1.9320005480604134E-5</v>
      </c>
      <c r="O631" s="1"/>
      <c r="P631" s="1">
        <v>6.4400000000892453E-6</v>
      </c>
      <c r="Q631" s="1">
        <v>1.1154407200898146E-5</v>
      </c>
      <c r="R631" s="1">
        <v>1.2880002396251688E-5</v>
      </c>
      <c r="S631" s="1">
        <v>1.1154409275958564E-5</v>
      </c>
      <c r="T631" s="1">
        <f t="shared" si="109"/>
        <v>0.49999990698475344</v>
      </c>
      <c r="U631" s="1">
        <f t="shared" si="110"/>
        <v>0.51851840827823026</v>
      </c>
      <c r="V631" s="1" t="s">
        <v>1137</v>
      </c>
      <c r="W631" s="1" t="s">
        <v>3708</v>
      </c>
      <c r="X631" s="1">
        <f>SUMPRODUCT((Model_rxn!A$2:A$1901=Normalized_Fluxes!A631)*(Model_rxn!T$2:T$1901))</f>
        <v>0</v>
      </c>
      <c r="Y631" s="1">
        <f>SUMPRODUCT((Model_rxn!A$2:A$1901=Normalized_Fluxes!A631)*(Model_rxn!D$2:D$1901))</f>
        <v>0</v>
      </c>
      <c r="Z631" s="1">
        <f>SUMPRODUCT((Model_rxn!A$2:A$1901=Normalized_Fluxes!A631)*(Model_rxn!U$2:U$1901))</f>
        <v>0</v>
      </c>
      <c r="AA631" s="1">
        <f>SUMPRODUCT((Model_rxn!A$2:A$1901=Normalized_Fluxes!A631)*(Model_rxn!S$2:S$1901))</f>
        <v>0</v>
      </c>
      <c r="AB631" s="1">
        <f>SUMPRODUCT((Model_rxn!A$2:A$1901=Normalized_Fluxes!A631)*(Model_rxn!V$2:V$1901))</f>
        <v>1</v>
      </c>
      <c r="AC631" s="1">
        <f>SUMPRODUCT((Model_rxn!A$2:A$1901=Normalized_Fluxes!A631)*(Model_rxn!Z$2:Z$1901))</f>
        <v>0</v>
      </c>
      <c r="AD631" s="1">
        <f>SUMPRODUCT((Model_rxn!A$2:A$1901=Normalized_Fluxes!A631)*(Model_rxn!AA$2:AA$1901))</f>
        <v>0</v>
      </c>
      <c r="AE631" s="1"/>
      <c r="AF631" s="75"/>
      <c r="AG631" s="1" t="s">
        <v>676</v>
      </c>
      <c r="AH631" s="1">
        <v>0.31264041131362302</v>
      </c>
      <c r="AI631" s="1">
        <v>0.18924236223392599</v>
      </c>
      <c r="AJ631" s="1">
        <v>0.26730861625401298</v>
      </c>
      <c r="AK631" s="1">
        <v>0.63919564378738802</v>
      </c>
      <c r="AL631" s="1">
        <v>0.78042192413704403</v>
      </c>
      <c r="AM631" s="1">
        <v>3.4106412000255597E-2</v>
      </c>
      <c r="AN631" s="1"/>
      <c r="AO631">
        <f t="shared" si="111"/>
        <v>0.64196078552612101</v>
      </c>
      <c r="AP631">
        <f t="shared" si="112"/>
        <v>0.5760260163392853</v>
      </c>
      <c r="AQ631">
        <f t="shared" si="113"/>
        <v>0.69311129735615562</v>
      </c>
      <c r="AR631">
        <f t="shared" si="114"/>
        <v>0.34415563635371599</v>
      </c>
      <c r="AS631">
        <f t="shared" si="115"/>
        <v>0.44361557674899815</v>
      </c>
      <c r="AT631">
        <f t="shared" si="116"/>
        <v>1.8152380883580378E-2</v>
      </c>
      <c r="AV631">
        <f t="shared" si="117"/>
        <v>0.63703269974052068</v>
      </c>
      <c r="AW631">
        <f t="shared" si="118"/>
        <v>5.8698000645955144E-2</v>
      </c>
      <c r="AX631">
        <f t="shared" si="119"/>
        <v>0.26864119799543151</v>
      </c>
      <c r="AY631">
        <f t="shared" si="120"/>
        <v>0.22255685916059537</v>
      </c>
      <c r="AZ631" t="s">
        <v>1548</v>
      </c>
      <c r="BA631" t="s">
        <v>6853</v>
      </c>
      <c r="BB631">
        <f>SUMPRODUCT((Model_rxn!A$2:A$1901=AG631)*(Model_rxn!V$2:V$1901))</f>
        <v>1</v>
      </c>
      <c r="BC631">
        <v>1</v>
      </c>
      <c r="BD631">
        <v>0</v>
      </c>
    </row>
    <row r="632" spans="1:57">
      <c r="A632" s="1" t="s">
        <v>638</v>
      </c>
      <c r="B632" s="1">
        <v>0</v>
      </c>
      <c r="C632" s="1">
        <v>0</v>
      </c>
      <c r="D632" s="1">
        <v>0</v>
      </c>
      <c r="E632" s="1">
        <v>0</v>
      </c>
      <c r="F632" s="1">
        <v>0</v>
      </c>
      <c r="G632" s="1">
        <v>0</v>
      </c>
      <c r="H632" s="1"/>
      <c r="I632" s="1">
        <v>0</v>
      </c>
      <c r="J632" s="1">
        <v>0</v>
      </c>
      <c r="K632" s="1">
        <v>0</v>
      </c>
      <c r="L632" s="1">
        <v>0</v>
      </c>
      <c r="M632" s="1">
        <v>0</v>
      </c>
      <c r="N632" s="1">
        <v>0</v>
      </c>
      <c r="O632" s="1"/>
      <c r="P632" s="1">
        <v>0</v>
      </c>
      <c r="Q632" s="1">
        <v>0</v>
      </c>
      <c r="R632" s="1">
        <v>0</v>
      </c>
      <c r="S632" s="1">
        <v>0</v>
      </c>
      <c r="T632" s="1" t="str">
        <f t="shared" si="109"/>
        <v>NA</v>
      </c>
      <c r="U632" s="1" t="str">
        <f t="shared" si="110"/>
        <v>NA</v>
      </c>
      <c r="V632" s="1" t="s">
        <v>1137</v>
      </c>
      <c r="W632" s="1" t="s">
        <v>3708</v>
      </c>
      <c r="X632" s="1">
        <f>SUMPRODUCT((Model_rxn!A$2:A$1901=Normalized_Fluxes!A632)*(Model_rxn!T$2:T$1901))</f>
        <v>0</v>
      </c>
      <c r="Y632" s="1">
        <f>SUMPRODUCT((Model_rxn!A$2:A$1901=Normalized_Fluxes!A632)*(Model_rxn!D$2:D$1901))</f>
        <v>0</v>
      </c>
      <c r="Z632" s="1">
        <f>SUMPRODUCT((Model_rxn!A$2:A$1901=Normalized_Fluxes!A632)*(Model_rxn!U$2:U$1901))</f>
        <v>0</v>
      </c>
      <c r="AA632" s="1">
        <f>SUMPRODUCT((Model_rxn!A$2:A$1901=Normalized_Fluxes!A632)*(Model_rxn!S$2:S$1901))</f>
        <v>0</v>
      </c>
      <c r="AB632" s="1">
        <f>SUMPRODUCT((Model_rxn!A$2:A$1901=Normalized_Fluxes!A632)*(Model_rxn!V$2:V$1901))</f>
        <v>1</v>
      </c>
      <c r="AC632" s="1">
        <f>SUMPRODUCT((Model_rxn!A$2:A$1901=Normalized_Fluxes!A632)*(Model_rxn!Z$2:Z$1901))</f>
        <v>0</v>
      </c>
      <c r="AD632" s="1">
        <f>SUMPRODUCT((Model_rxn!A$2:A$1901=Normalized_Fluxes!A632)*(Model_rxn!AA$2:AA$1901))</f>
        <v>0</v>
      </c>
      <c r="AE632" s="1"/>
      <c r="AF632" s="75"/>
      <c r="AG632" s="1" t="s">
        <v>677</v>
      </c>
      <c r="AH632" s="1">
        <v>0</v>
      </c>
      <c r="AI632" s="1">
        <v>0</v>
      </c>
      <c r="AJ632" s="1">
        <v>0</v>
      </c>
      <c r="AK632" s="1">
        <v>0</v>
      </c>
      <c r="AL632" s="1">
        <v>0</v>
      </c>
      <c r="AM632" s="1">
        <v>0</v>
      </c>
      <c r="AN632" s="1"/>
      <c r="AO632">
        <f t="shared" si="111"/>
        <v>0</v>
      </c>
      <c r="AP632">
        <f t="shared" si="112"/>
        <v>0</v>
      </c>
      <c r="AQ632">
        <f t="shared" si="113"/>
        <v>0</v>
      </c>
      <c r="AR632">
        <f t="shared" si="114"/>
        <v>0</v>
      </c>
      <c r="AS632">
        <f t="shared" si="115"/>
        <v>0</v>
      </c>
      <c r="AT632">
        <f t="shared" si="116"/>
        <v>0</v>
      </c>
      <c r="AV632">
        <f t="shared" si="117"/>
        <v>0</v>
      </c>
      <c r="AW632">
        <f t="shared" si="118"/>
        <v>0</v>
      </c>
      <c r="AX632">
        <f t="shared" si="119"/>
        <v>0</v>
      </c>
      <c r="AY632">
        <f t="shared" si="120"/>
        <v>0</v>
      </c>
      <c r="AZ632" t="s">
        <v>1137</v>
      </c>
      <c r="BA632" t="s">
        <v>4554</v>
      </c>
      <c r="BB632">
        <f>SUMPRODUCT((Model_rxn!A$2:A$1901=AG632)*(Model_rxn!V$2:V$1901))</f>
        <v>0</v>
      </c>
      <c r="BC632">
        <v>0</v>
      </c>
      <c r="BD632">
        <v>0</v>
      </c>
    </row>
    <row r="633" spans="1:57">
      <c r="A633" s="1" t="s">
        <v>639</v>
      </c>
      <c r="B633" s="1">
        <v>6.2299075143157497E-4</v>
      </c>
      <c r="C633" s="1">
        <v>3.9734072258730801E-4</v>
      </c>
      <c r="D633" s="1">
        <v>3.1063340180888699E-4</v>
      </c>
      <c r="E633" s="1">
        <v>1.0907526261924299E-3</v>
      </c>
      <c r="F633" s="1">
        <v>6.1176610540128202E-4</v>
      </c>
      <c r="G633" s="1">
        <v>1.23359275340492E-3</v>
      </c>
      <c r="H633" s="1"/>
      <c r="I633" s="1">
        <v>3.8124800000000097E-4</v>
      </c>
      <c r="J633" s="1">
        <v>3.8124799999999994E-4</v>
      </c>
      <c r="K633" s="1">
        <v>3.8124799999999988E-4</v>
      </c>
      <c r="L633" s="1">
        <v>3.8124799999999804E-4</v>
      </c>
      <c r="M633" s="1">
        <v>3.8124799999999999E-4</v>
      </c>
      <c r="N633" s="1">
        <v>3.8124799999999815E-4</v>
      </c>
      <c r="O633" s="1"/>
      <c r="P633" s="1">
        <v>3.8124800000000026E-4</v>
      </c>
      <c r="Q633" s="1">
        <v>6.1091689810159633E-19</v>
      </c>
      <c r="R633" s="1">
        <v>3.8124799999999875E-4</v>
      </c>
      <c r="S633" s="1">
        <v>1.0970015230865984E-18</v>
      </c>
      <c r="T633" s="1">
        <f t="shared" si="109"/>
        <v>1.000000000000004</v>
      </c>
      <c r="U633" s="1">
        <f t="shared" si="110"/>
        <v>0.12349202404307254</v>
      </c>
      <c r="V633" s="1" t="s">
        <v>1137</v>
      </c>
      <c r="W633" s="1" t="s">
        <v>3413</v>
      </c>
      <c r="X633" s="1">
        <f>SUMPRODUCT((Model_rxn!A$2:A$1901=Normalized_Fluxes!A633)*(Model_rxn!T$2:T$1901))</f>
        <v>0</v>
      </c>
      <c r="Y633" s="1">
        <f>SUMPRODUCT((Model_rxn!A$2:A$1901=Normalized_Fluxes!A633)*(Model_rxn!D$2:D$1901))</f>
        <v>0</v>
      </c>
      <c r="Z633" s="1">
        <f>SUMPRODUCT((Model_rxn!A$2:A$1901=Normalized_Fluxes!A633)*(Model_rxn!U$2:U$1901))</f>
        <v>0</v>
      </c>
      <c r="AA633" s="1">
        <f>SUMPRODUCT((Model_rxn!A$2:A$1901=Normalized_Fluxes!A633)*(Model_rxn!S$2:S$1901))</f>
        <v>0</v>
      </c>
      <c r="AB633" s="1">
        <f>SUMPRODUCT((Model_rxn!A$2:A$1901=Normalized_Fluxes!A633)*(Model_rxn!V$2:V$1901))</f>
        <v>1</v>
      </c>
      <c r="AC633" s="1">
        <f>SUMPRODUCT((Model_rxn!A$2:A$1901=Normalized_Fluxes!A633)*(Model_rxn!Z$2:Z$1901))</f>
        <v>0</v>
      </c>
      <c r="AD633" s="1">
        <f>SUMPRODUCT((Model_rxn!A$2:A$1901=Normalized_Fluxes!A633)*(Model_rxn!AA$2:AA$1901))</f>
        <v>0</v>
      </c>
      <c r="AE633" s="1"/>
      <c r="AF633" s="75"/>
      <c r="AG633" s="1" t="s">
        <v>678</v>
      </c>
      <c r="AH633" s="1">
        <v>1.42063812181799E-2</v>
      </c>
      <c r="AI633" s="1">
        <v>9.5834771684438508E-3</v>
      </c>
      <c r="AJ633" s="1">
        <v>1.12501116081998E-2</v>
      </c>
      <c r="AK633" s="1">
        <v>5.4178349547328197E-2</v>
      </c>
      <c r="AL633" s="1">
        <v>5.1317976682125198E-2</v>
      </c>
      <c r="AM633" s="1">
        <v>5.4808673249845397E-2</v>
      </c>
      <c r="AN633" s="1"/>
      <c r="AO633">
        <f t="shared" si="111"/>
        <v>2.917069999999999E-2</v>
      </c>
      <c r="AP633">
        <f t="shared" si="112"/>
        <v>2.9170700000000108E-2</v>
      </c>
      <c r="AQ633">
        <f t="shared" si="113"/>
        <v>2.9170699999999904E-2</v>
      </c>
      <c r="AR633">
        <f t="shared" si="114"/>
        <v>2.9170699998163373E-2</v>
      </c>
      <c r="AS633">
        <f t="shared" si="115"/>
        <v>2.9170700001291787E-2</v>
      </c>
      <c r="AT633">
        <f t="shared" si="116"/>
        <v>2.9170700000558276E-2</v>
      </c>
      <c r="AV633">
        <f t="shared" si="117"/>
        <v>2.9170700000000004E-2</v>
      </c>
      <c r="AW633">
        <f t="shared" si="118"/>
        <v>1.0283267525889408E-16</v>
      </c>
      <c r="AX633">
        <f t="shared" si="119"/>
        <v>2.917070000000448E-2</v>
      </c>
      <c r="AY633">
        <f t="shared" si="120"/>
        <v>1.6360815390673264E-12</v>
      </c>
      <c r="AZ633" t="s">
        <v>1243</v>
      </c>
      <c r="BA633" t="s">
        <v>6360</v>
      </c>
      <c r="BB633">
        <f>SUMPRODUCT((Model_rxn!A$2:A$1901=AG633)*(Model_rxn!V$2:V$1901))</f>
        <v>1</v>
      </c>
      <c r="BC633">
        <v>0</v>
      </c>
      <c r="BD633">
        <v>0</v>
      </c>
    </row>
    <row r="634" spans="1:57">
      <c r="A634" s="1" t="s">
        <v>641</v>
      </c>
      <c r="B634" s="1">
        <v>0.21490955958142799</v>
      </c>
      <c r="C634" s="1">
        <v>0.137068358482792</v>
      </c>
      <c r="D634" s="1">
        <v>0.107157429563812</v>
      </c>
      <c r="E634" s="1">
        <v>0.37627070059534101</v>
      </c>
      <c r="F634" s="1">
        <v>0.211037457571364</v>
      </c>
      <c r="G634" s="1">
        <v>0.42554544308222803</v>
      </c>
      <c r="H634" s="1"/>
      <c r="I634" s="1">
        <v>0.13151694400442396</v>
      </c>
      <c r="J634" s="1">
        <v>0.13151694393308752</v>
      </c>
      <c r="K634" s="1">
        <v>0.13151694398749425</v>
      </c>
      <c r="L634" s="1">
        <v>0.13151694400345551</v>
      </c>
      <c r="M634" s="1">
        <v>0.1315169439983799</v>
      </c>
      <c r="N634" s="1">
        <v>0.13151694401285011</v>
      </c>
      <c r="O634" s="1"/>
      <c r="P634" s="1">
        <v>0.13151694397500191</v>
      </c>
      <c r="Q634" s="1">
        <v>3.7272855144346866E-11</v>
      </c>
      <c r="R634" s="1">
        <v>0.13151694400489519</v>
      </c>
      <c r="S634" s="1">
        <v>7.3417412766230012E-12</v>
      </c>
      <c r="T634" s="1">
        <f t="shared" si="109"/>
        <v>0.99999999977270393</v>
      </c>
      <c r="U634" s="1">
        <f t="shared" si="110"/>
        <v>0.29782528840803696</v>
      </c>
      <c r="V634" s="1" t="s">
        <v>7304</v>
      </c>
      <c r="W634" s="1" t="s">
        <v>7303</v>
      </c>
      <c r="X634" s="1">
        <f>SUMPRODUCT((Model_rxn!A$2:A$1901=Normalized_Fluxes!A634)*(Model_rxn!T$2:T$1901))</f>
        <v>0</v>
      </c>
      <c r="Y634" s="1">
        <f>SUMPRODUCT((Model_rxn!A$2:A$1901=Normalized_Fluxes!A634)*(Model_rxn!D$2:D$1901))</f>
        <v>1</v>
      </c>
      <c r="Z634" s="1">
        <f>SUMPRODUCT((Model_rxn!A$2:A$1901=Normalized_Fluxes!A634)*(Model_rxn!U$2:U$1901))</f>
        <v>0</v>
      </c>
      <c r="AA634" s="1">
        <f>SUMPRODUCT((Model_rxn!A$2:A$1901=Normalized_Fluxes!A634)*(Model_rxn!S$2:S$1901))</f>
        <v>0</v>
      </c>
      <c r="AB634" s="1">
        <f>SUMPRODUCT((Model_rxn!A$2:A$1901=Normalized_Fluxes!A634)*(Model_rxn!V$2:V$1901))</f>
        <v>1</v>
      </c>
      <c r="AC634" s="1">
        <f>SUMPRODUCT((Model_rxn!A$2:A$1901=Normalized_Fluxes!A634)*(Model_rxn!Z$2:Z$1901))</f>
        <v>0</v>
      </c>
      <c r="AD634" s="1">
        <f>SUMPRODUCT((Model_rxn!A$2:A$1901=Normalized_Fluxes!A634)*(Model_rxn!AA$2:AA$1901))</f>
        <v>0</v>
      </c>
      <c r="AE634" s="1"/>
      <c r="AF634" s="75"/>
      <c r="AG634" s="1" t="s">
        <v>679</v>
      </c>
      <c r="AH634" s="1">
        <v>9.5771050852550096E-2</v>
      </c>
      <c r="AI634" s="1">
        <v>4.3556306425215102E-2</v>
      </c>
      <c r="AJ634" s="1">
        <v>5.9547439460103199E-2</v>
      </c>
      <c r="AK634" s="1">
        <v>0.42844080079362301</v>
      </c>
      <c r="AL634" s="1">
        <v>0.39360687022900698</v>
      </c>
      <c r="AM634" s="1">
        <v>0.33680081855388799</v>
      </c>
      <c r="AN634" s="2"/>
      <c r="AO634">
        <f t="shared" si="111"/>
        <v>0.19665167013323384</v>
      </c>
      <c r="AP634">
        <f t="shared" si="112"/>
        <v>0.13257901339001568</v>
      </c>
      <c r="AQ634">
        <f t="shared" si="113"/>
        <v>0.15440206753084659</v>
      </c>
      <c r="AR634">
        <f t="shared" si="114"/>
        <v>0.23068104088342403</v>
      </c>
      <c r="AS634">
        <f t="shared" si="115"/>
        <v>0.22373812594012546</v>
      </c>
      <c r="AT634">
        <f t="shared" si="116"/>
        <v>0.17925476125269355</v>
      </c>
      <c r="AV634">
        <f t="shared" si="117"/>
        <v>0.16121091701803203</v>
      </c>
      <c r="AW634">
        <f t="shared" si="118"/>
        <v>3.2574478645680978E-2</v>
      </c>
      <c r="AX634">
        <f t="shared" si="119"/>
        <v>0.21122464269208099</v>
      </c>
      <c r="AY634">
        <f t="shared" si="120"/>
        <v>2.790351243864906E-2</v>
      </c>
      <c r="AZ634" t="s">
        <v>1243</v>
      </c>
      <c r="BA634" t="s">
        <v>6235</v>
      </c>
      <c r="BB634">
        <f>SUMPRODUCT((Model_rxn!A$2:A$1901=AG634)*(Model_rxn!V$2:V$1901))</f>
        <v>1</v>
      </c>
      <c r="BC634">
        <v>0</v>
      </c>
      <c r="BD634">
        <v>0</v>
      </c>
    </row>
    <row r="635" spans="1:57">
      <c r="A635" s="1" t="s">
        <v>642</v>
      </c>
      <c r="B635" s="1">
        <v>6.28553168855071E-4</v>
      </c>
      <c r="C635" s="1">
        <v>4.0088840761040898E-4</v>
      </c>
      <c r="D635" s="1">
        <v>3.1340691432503801E-4</v>
      </c>
      <c r="E635" s="1">
        <v>1.10049148892629E-3</v>
      </c>
      <c r="F635" s="1">
        <v>6.1722830277093695E-4</v>
      </c>
      <c r="G635" s="1">
        <v>1.24460697441747E-3</v>
      </c>
      <c r="H635" s="1"/>
      <c r="I635" s="1">
        <v>3.846520000000009E-4</v>
      </c>
      <c r="J635" s="1">
        <v>3.8465199999999992E-4</v>
      </c>
      <c r="K635" s="1">
        <v>3.8465200000000019E-4</v>
      </c>
      <c r="L635" s="1">
        <v>3.846519999999977E-4</v>
      </c>
      <c r="M635" s="1">
        <v>3.8465200000000041E-4</v>
      </c>
      <c r="N635" s="1">
        <v>3.8465199999999998E-4</v>
      </c>
      <c r="O635" s="1"/>
      <c r="P635" s="1">
        <v>3.8465200000000036E-4</v>
      </c>
      <c r="Q635" s="1">
        <v>5.0418315458305397E-19</v>
      </c>
      <c r="R635" s="1">
        <v>3.8465199999999938E-4</v>
      </c>
      <c r="S635" s="1">
        <v>1.4561242856623541E-18</v>
      </c>
      <c r="T635" s="1">
        <f t="shared" si="109"/>
        <v>1.0000000000000024</v>
      </c>
      <c r="U635" s="1">
        <f t="shared" si="110"/>
        <v>0.36794615100107464</v>
      </c>
      <c r="V635" s="1" t="s">
        <v>1137</v>
      </c>
      <c r="W635" s="1" t="s">
        <v>3413</v>
      </c>
      <c r="X635" s="1">
        <f>SUMPRODUCT((Model_rxn!A$2:A$1901=Normalized_Fluxes!A635)*(Model_rxn!T$2:T$1901))</f>
        <v>0</v>
      </c>
      <c r="Y635" s="1">
        <f>SUMPRODUCT((Model_rxn!A$2:A$1901=Normalized_Fluxes!A635)*(Model_rxn!D$2:D$1901))</f>
        <v>0</v>
      </c>
      <c r="Z635" s="1">
        <f>SUMPRODUCT((Model_rxn!A$2:A$1901=Normalized_Fluxes!A635)*(Model_rxn!U$2:U$1901))</f>
        <v>0</v>
      </c>
      <c r="AA635" s="1">
        <f>SUMPRODUCT((Model_rxn!A$2:A$1901=Normalized_Fluxes!A635)*(Model_rxn!S$2:S$1901))</f>
        <v>0</v>
      </c>
      <c r="AB635" s="1">
        <f>SUMPRODUCT((Model_rxn!A$2:A$1901=Normalized_Fluxes!A635)*(Model_rxn!V$2:V$1901))</f>
        <v>1</v>
      </c>
      <c r="AC635" s="1">
        <f>SUMPRODUCT((Model_rxn!A$2:A$1901=Normalized_Fluxes!A635)*(Model_rxn!Z$2:Z$1901))</f>
        <v>0</v>
      </c>
      <c r="AD635" s="1">
        <f>SUMPRODUCT((Model_rxn!A$2:A$1901=Normalized_Fluxes!A635)*(Model_rxn!AA$2:AA$1901))</f>
        <v>0</v>
      </c>
      <c r="AE635" s="1"/>
      <c r="AF635" s="75"/>
      <c r="AG635" s="1" t="s">
        <v>680</v>
      </c>
      <c r="AH635" s="1">
        <v>2.5324446219849301E-7</v>
      </c>
      <c r="AI635" s="1">
        <v>1.7083608304191399E-7</v>
      </c>
      <c r="AJ635" s="1">
        <v>2.00545685782786E-7</v>
      </c>
      <c r="AK635" s="1">
        <v>9.6578902002298393E-7</v>
      </c>
      <c r="AL635" s="1">
        <v>9.1479970907531797E-7</v>
      </c>
      <c r="AM635" s="1">
        <v>9.7702523728858697E-7</v>
      </c>
      <c r="AN635" s="1"/>
      <c r="AO635">
        <f t="shared" si="111"/>
        <v>5.2000000000000212E-7</v>
      </c>
      <c r="AP635">
        <f t="shared" si="112"/>
        <v>5.1999999999999756E-7</v>
      </c>
      <c r="AQ635">
        <f t="shared" si="113"/>
        <v>5.2E-7</v>
      </c>
      <c r="AR635">
        <f t="shared" si="114"/>
        <v>5.200000000000001E-7</v>
      </c>
      <c r="AS635">
        <f t="shared" si="115"/>
        <v>5.2E-7</v>
      </c>
      <c r="AT635">
        <f t="shared" si="116"/>
        <v>5.2000000000000053E-7</v>
      </c>
      <c r="AV635">
        <f t="shared" si="117"/>
        <v>5.2E-7</v>
      </c>
      <c r="AW635">
        <f t="shared" si="118"/>
        <v>2.2819345068233271E-21</v>
      </c>
      <c r="AX635">
        <f t="shared" si="119"/>
        <v>5.2000000000000021E-7</v>
      </c>
      <c r="AY635">
        <f t="shared" si="120"/>
        <v>2.8012981633912118E-22</v>
      </c>
      <c r="AZ635" t="s">
        <v>1500</v>
      </c>
      <c r="BA635" t="s">
        <v>1565</v>
      </c>
      <c r="BB635">
        <f>SUMPRODUCT((Model_rxn!A$2:A$1901=AG635)*(Model_rxn!V$2:V$1901))</f>
        <v>1</v>
      </c>
      <c r="BC635">
        <v>0</v>
      </c>
      <c r="BD635">
        <v>0</v>
      </c>
    </row>
    <row r="636" spans="1:57">
      <c r="A636" s="1" t="s">
        <v>643</v>
      </c>
      <c r="B636" s="1">
        <v>0</v>
      </c>
      <c r="C636" s="1">
        <v>0</v>
      </c>
      <c r="D636" s="1">
        <v>0</v>
      </c>
      <c r="E636" s="1">
        <v>0</v>
      </c>
      <c r="F636" s="1">
        <v>0</v>
      </c>
      <c r="G636" s="1">
        <v>0</v>
      </c>
      <c r="H636" s="1"/>
      <c r="I636" s="1">
        <v>0</v>
      </c>
      <c r="J636" s="1">
        <v>0</v>
      </c>
      <c r="K636" s="1">
        <v>0</v>
      </c>
      <c r="L636" s="1">
        <v>0</v>
      </c>
      <c r="M636" s="1">
        <v>0</v>
      </c>
      <c r="N636" s="1">
        <v>0</v>
      </c>
      <c r="O636" s="1"/>
      <c r="P636" s="1">
        <v>0</v>
      </c>
      <c r="Q636" s="1">
        <v>0</v>
      </c>
      <c r="R636" s="1">
        <v>0</v>
      </c>
      <c r="S636" s="1">
        <v>0</v>
      </c>
      <c r="T636" s="1" t="str">
        <f t="shared" si="109"/>
        <v>NA</v>
      </c>
      <c r="U636" s="1" t="str">
        <f t="shared" si="110"/>
        <v>NA</v>
      </c>
      <c r="V636" s="1" t="s">
        <v>1137</v>
      </c>
      <c r="W636" s="1" t="s">
        <v>3413</v>
      </c>
      <c r="X636" s="1">
        <f>SUMPRODUCT((Model_rxn!A$2:A$1901=Normalized_Fluxes!A636)*(Model_rxn!T$2:T$1901))</f>
        <v>0</v>
      </c>
      <c r="Y636" s="1">
        <f>SUMPRODUCT((Model_rxn!A$2:A$1901=Normalized_Fluxes!A636)*(Model_rxn!D$2:D$1901))</f>
        <v>0</v>
      </c>
      <c r="Z636" s="1">
        <f>SUMPRODUCT((Model_rxn!A$2:A$1901=Normalized_Fluxes!A636)*(Model_rxn!U$2:U$1901))</f>
        <v>0</v>
      </c>
      <c r="AA636" s="1">
        <f>SUMPRODUCT((Model_rxn!A$2:A$1901=Normalized_Fluxes!A636)*(Model_rxn!S$2:S$1901))</f>
        <v>0</v>
      </c>
      <c r="AB636" s="1">
        <f>SUMPRODUCT((Model_rxn!A$2:A$1901=Normalized_Fluxes!A636)*(Model_rxn!V$2:V$1901))</f>
        <v>1</v>
      </c>
      <c r="AC636" s="1">
        <f>SUMPRODUCT((Model_rxn!A$2:A$1901=Normalized_Fluxes!A636)*(Model_rxn!Z$2:Z$1901))</f>
        <v>0</v>
      </c>
      <c r="AD636" s="1">
        <f>SUMPRODUCT((Model_rxn!A$2:A$1901=Normalized_Fluxes!A636)*(Model_rxn!AA$2:AA$1901))</f>
        <v>0</v>
      </c>
      <c r="AE636" s="1"/>
      <c r="AF636" s="75"/>
      <c r="AG636" s="1" t="s">
        <v>681</v>
      </c>
      <c r="AH636" s="1">
        <v>0</v>
      </c>
      <c r="AI636" s="1">
        <v>0</v>
      </c>
      <c r="AJ636" s="1">
        <v>0</v>
      </c>
      <c r="AK636" s="1">
        <v>0</v>
      </c>
      <c r="AL636" s="1">
        <v>0</v>
      </c>
      <c r="AM636" s="1">
        <v>0</v>
      </c>
      <c r="AN636" s="1"/>
      <c r="AO636">
        <f t="shared" si="111"/>
        <v>0</v>
      </c>
      <c r="AP636">
        <f t="shared" si="112"/>
        <v>0</v>
      </c>
      <c r="AQ636">
        <f t="shared" si="113"/>
        <v>0</v>
      </c>
      <c r="AR636">
        <f t="shared" si="114"/>
        <v>0</v>
      </c>
      <c r="AS636">
        <f t="shared" si="115"/>
        <v>0</v>
      </c>
      <c r="AT636">
        <f t="shared" si="116"/>
        <v>0</v>
      </c>
      <c r="AV636">
        <f t="shared" si="117"/>
        <v>0</v>
      </c>
      <c r="AW636">
        <f t="shared" si="118"/>
        <v>0</v>
      </c>
      <c r="AX636">
        <f t="shared" si="119"/>
        <v>0</v>
      </c>
      <c r="AY636">
        <f t="shared" si="120"/>
        <v>0</v>
      </c>
      <c r="AZ636" t="s">
        <v>7304</v>
      </c>
      <c r="BA636" t="s">
        <v>7332</v>
      </c>
      <c r="BB636">
        <f>SUMPRODUCT((Model_rxn!A$2:A$1901=AG636)*(Model_rxn!V$2:V$1901))</f>
        <v>1</v>
      </c>
      <c r="BC636">
        <v>0</v>
      </c>
      <c r="BD636">
        <v>0</v>
      </c>
    </row>
    <row r="637" spans="1:57">
      <c r="A637" s="1" t="s">
        <v>645</v>
      </c>
      <c r="B637" s="1">
        <v>0.12664640324214699</v>
      </c>
      <c r="C637" s="1">
        <v>7.9381879762912694E-2</v>
      </c>
      <c r="D637" s="1">
        <v>5.88543029034789E-2</v>
      </c>
      <c r="E637" s="1">
        <v>0.20695364238410499</v>
      </c>
      <c r="F637" s="1">
        <v>8.6599466849276996E-2</v>
      </c>
      <c r="G637" s="1">
        <v>0.19697614991482101</v>
      </c>
      <c r="H637" s="1"/>
      <c r="I637" s="1">
        <v>7.7503057360499714E-2</v>
      </c>
      <c r="J637" s="1">
        <v>7.6166829059915842E-2</v>
      </c>
      <c r="K637" s="1">
        <v>7.2233330809512386E-2</v>
      </c>
      <c r="L637" s="1">
        <v>7.2335981923856721E-2</v>
      </c>
      <c r="M637" s="1">
        <v>5.3968131359119209E-2</v>
      </c>
      <c r="N637" s="1">
        <v>6.0876462670071491E-2</v>
      </c>
      <c r="O637" s="1"/>
      <c r="P637" s="1">
        <v>7.530107240997598E-2</v>
      </c>
      <c r="Q637" s="1">
        <v>2.7394626139503196E-3</v>
      </c>
      <c r="R637" s="1">
        <v>6.2393525317682469E-2</v>
      </c>
      <c r="S637" s="1">
        <v>9.277423828828563E-3</v>
      </c>
      <c r="T637" s="1">
        <f t="shared" si="109"/>
        <v>1.2068731815773115</v>
      </c>
      <c r="U637" s="1">
        <f t="shared" si="110"/>
        <v>0.12818462209146006</v>
      </c>
      <c r="V637" s="1" t="s">
        <v>1243</v>
      </c>
      <c r="W637" s="1" t="s">
        <v>6235</v>
      </c>
      <c r="X637" s="1">
        <f>SUMPRODUCT((Model_rxn!A$2:A$1901=Normalized_Fluxes!A637)*(Model_rxn!T$2:T$1901))</f>
        <v>0</v>
      </c>
      <c r="Y637" s="1">
        <f>SUMPRODUCT((Model_rxn!A$2:A$1901=Normalized_Fluxes!A637)*(Model_rxn!D$2:D$1901))</f>
        <v>1</v>
      </c>
      <c r="Z637" s="1">
        <f>SUMPRODUCT((Model_rxn!A$2:A$1901=Normalized_Fluxes!A637)*(Model_rxn!U$2:U$1901))</f>
        <v>0</v>
      </c>
      <c r="AA637" s="1">
        <f>SUMPRODUCT((Model_rxn!A$2:A$1901=Normalized_Fluxes!A637)*(Model_rxn!S$2:S$1901))</f>
        <v>0</v>
      </c>
      <c r="AB637" s="1">
        <f>SUMPRODUCT((Model_rxn!A$2:A$1901=Normalized_Fluxes!A637)*(Model_rxn!V$2:V$1901))</f>
        <v>1</v>
      </c>
      <c r="AC637" s="1">
        <f>SUMPRODUCT((Model_rxn!A$2:A$1901=Normalized_Fluxes!A637)*(Model_rxn!Z$2:Z$1901))</f>
        <v>0</v>
      </c>
      <c r="AD637" s="1">
        <f>SUMPRODUCT((Model_rxn!A$2:A$1901=Normalized_Fluxes!A637)*(Model_rxn!AA$2:AA$1901))</f>
        <v>0</v>
      </c>
      <c r="AE637" s="1"/>
      <c r="AF637" s="75"/>
      <c r="AG637" s="1" t="s">
        <v>682</v>
      </c>
      <c r="AH637" s="1">
        <v>4.3396721390308798E-2</v>
      </c>
      <c r="AI637" s="1">
        <v>2.7537913163541799E-2</v>
      </c>
      <c r="AJ637" s="1">
        <v>3.1191515910904799E-2</v>
      </c>
      <c r="AK637" s="1">
        <v>0.21888310462236399</v>
      </c>
      <c r="AL637" s="1">
        <v>0.21469465648988201</v>
      </c>
      <c r="AM637" s="1">
        <v>5.1159618014935397E-2</v>
      </c>
      <c r="AN637" s="1"/>
      <c r="AO637">
        <f t="shared" si="111"/>
        <v>8.9108740728447614E-2</v>
      </c>
      <c r="AP637">
        <f t="shared" si="112"/>
        <v>8.382137186748996E-2</v>
      </c>
      <c r="AQ637">
        <f t="shared" si="113"/>
        <v>8.0877273476918227E-2</v>
      </c>
      <c r="AR637">
        <f t="shared" si="114"/>
        <v>0.11785101305140185</v>
      </c>
      <c r="AS637">
        <f t="shared" si="115"/>
        <v>0.12203897778628055</v>
      </c>
      <c r="AT637">
        <f t="shared" si="116"/>
        <v>2.7228571333115546E-2</v>
      </c>
      <c r="AV637">
        <f t="shared" si="117"/>
        <v>8.4602462024285272E-2</v>
      </c>
      <c r="AW637">
        <f t="shared" si="118"/>
        <v>4.1709518881224315E-3</v>
      </c>
      <c r="AX637">
        <f t="shared" si="119"/>
        <v>8.9039520723599316E-2</v>
      </c>
      <c r="AY637">
        <f t="shared" si="120"/>
        <v>5.3570792980595833E-2</v>
      </c>
      <c r="AZ637" t="s">
        <v>1137</v>
      </c>
      <c r="BA637" t="s">
        <v>4405</v>
      </c>
      <c r="BB637">
        <f>SUMPRODUCT((Model_rxn!A$2:A$1901=AG637)*(Model_rxn!V$2:V$1901))</f>
        <v>1</v>
      </c>
      <c r="BC637">
        <v>0</v>
      </c>
      <c r="BD637">
        <v>0</v>
      </c>
    </row>
    <row r="638" spans="1:57">
      <c r="A638" s="1" t="s">
        <v>646</v>
      </c>
      <c r="B638" s="1">
        <v>1.09940159972476E-2</v>
      </c>
      <c r="C638" s="1">
        <v>7.2709755408222601E-3</v>
      </c>
      <c r="D638" s="1">
        <v>5.8474704606009597E-3</v>
      </c>
      <c r="E638" s="1">
        <v>1.7626190651604499E-2</v>
      </c>
      <c r="F638" s="1">
        <v>1.0259511163425401E-2</v>
      </c>
      <c r="G638" s="1">
        <v>2.0053842994328101E-2</v>
      </c>
      <c r="H638" s="1"/>
      <c r="I638" s="1">
        <v>6.7279435549999862E-3</v>
      </c>
      <c r="J638" s="1">
        <v>6.9764932850000056E-3</v>
      </c>
      <c r="K638" s="1">
        <v>7.1767440500000159E-3</v>
      </c>
      <c r="L638" s="1">
        <v>6.1608377299999717E-3</v>
      </c>
      <c r="M638" s="1">
        <v>6.3936495949999568E-3</v>
      </c>
      <c r="N638" s="1">
        <v>6.1977403100000007E-3</v>
      </c>
      <c r="O638" s="1"/>
      <c r="P638" s="1">
        <v>6.9603936300000023E-3</v>
      </c>
      <c r="Q638" s="1">
        <v>2.2483298300384505E-4</v>
      </c>
      <c r="R638" s="1">
        <v>6.2507425449999767E-3</v>
      </c>
      <c r="S638" s="1">
        <v>1.2512900865681512E-4</v>
      </c>
      <c r="T638" s="1">
        <f t="shared" si="109"/>
        <v>1.1135306853371656</v>
      </c>
      <c r="U638" s="1">
        <f t="shared" si="110"/>
        <v>1.5814306430287275E-2</v>
      </c>
      <c r="V638" s="1" t="s">
        <v>1243</v>
      </c>
      <c r="W638" s="1" t="s">
        <v>3917</v>
      </c>
      <c r="X638" s="1">
        <f>SUMPRODUCT((Model_rxn!A$2:A$1901=Normalized_Fluxes!A638)*(Model_rxn!T$2:T$1901))</f>
        <v>0</v>
      </c>
      <c r="Y638" s="1">
        <f>SUMPRODUCT((Model_rxn!A$2:A$1901=Normalized_Fluxes!A638)*(Model_rxn!D$2:D$1901))</f>
        <v>0</v>
      </c>
      <c r="Z638" s="1">
        <f>SUMPRODUCT((Model_rxn!A$2:A$1901=Normalized_Fluxes!A638)*(Model_rxn!U$2:U$1901))</f>
        <v>0</v>
      </c>
      <c r="AA638" s="1">
        <f>SUMPRODUCT((Model_rxn!A$2:A$1901=Normalized_Fluxes!A638)*(Model_rxn!S$2:S$1901))</f>
        <v>0</v>
      </c>
      <c r="AB638" s="1">
        <f>SUMPRODUCT((Model_rxn!A$2:A$1901=Normalized_Fluxes!A638)*(Model_rxn!V$2:V$1901))</f>
        <v>1</v>
      </c>
      <c r="AC638" s="1">
        <f>SUMPRODUCT((Model_rxn!A$2:A$1901=Normalized_Fluxes!A638)*(Model_rxn!Z$2:Z$1901))</f>
        <v>0</v>
      </c>
      <c r="AD638" s="1">
        <f>SUMPRODUCT((Model_rxn!A$2:A$1901=Normalized_Fluxes!A638)*(Model_rxn!AA$2:AA$1901))</f>
        <v>0</v>
      </c>
      <c r="AE638" s="1"/>
      <c r="AF638" s="75"/>
      <c r="AG638" s="1" t="s">
        <v>683</v>
      </c>
      <c r="AH638" s="1">
        <v>0</v>
      </c>
      <c r="AI638" s="1">
        <v>0</v>
      </c>
      <c r="AJ638" s="1">
        <v>0</v>
      </c>
      <c r="AK638" s="1">
        <v>0</v>
      </c>
      <c r="AL638" s="1">
        <v>0</v>
      </c>
      <c r="AM638" s="1">
        <v>0</v>
      </c>
      <c r="AN638" s="2"/>
      <c r="AO638">
        <f t="shared" si="111"/>
        <v>0</v>
      </c>
      <c r="AP638">
        <f t="shared" si="112"/>
        <v>0</v>
      </c>
      <c r="AQ638">
        <f t="shared" si="113"/>
        <v>0</v>
      </c>
      <c r="AR638">
        <f t="shared" si="114"/>
        <v>0</v>
      </c>
      <c r="AS638">
        <f t="shared" si="115"/>
        <v>0</v>
      </c>
      <c r="AT638">
        <f t="shared" si="116"/>
        <v>0</v>
      </c>
      <c r="AV638">
        <f t="shared" si="117"/>
        <v>0</v>
      </c>
      <c r="AW638">
        <f t="shared" si="118"/>
        <v>0</v>
      </c>
      <c r="AX638">
        <f t="shared" si="119"/>
        <v>0</v>
      </c>
      <c r="AY638">
        <f t="shared" si="120"/>
        <v>0</v>
      </c>
      <c r="AZ638" t="s">
        <v>1137</v>
      </c>
      <c r="BA638" t="s">
        <v>4554</v>
      </c>
      <c r="BB638">
        <f>SUMPRODUCT((Model_rxn!A$2:A$1901=AG638)*(Model_rxn!V$2:V$1901))</f>
        <v>0</v>
      </c>
      <c r="BC638">
        <v>0</v>
      </c>
      <c r="BD638">
        <v>0</v>
      </c>
    </row>
    <row r="639" spans="1:57">
      <c r="A639" s="1" t="s">
        <v>647</v>
      </c>
      <c r="B639" s="1">
        <v>0.683890577507554</v>
      </c>
      <c r="C639" s="1">
        <v>0.49216765453456901</v>
      </c>
      <c r="D639" s="1">
        <v>0.39381521202449199</v>
      </c>
      <c r="E639" s="1">
        <v>1.02959437086246</v>
      </c>
      <c r="F639" s="1">
        <v>0.83834276284324005</v>
      </c>
      <c r="G639" s="1">
        <v>1.12862010221579</v>
      </c>
      <c r="H639" s="1"/>
      <c r="I639" s="1">
        <v>0.41851650974667415</v>
      </c>
      <c r="J639" s="1">
        <v>0.4722343401758059</v>
      </c>
      <c r="K639" s="1">
        <v>0.48333907776693591</v>
      </c>
      <c r="L639" s="1">
        <v>0.35987151007172469</v>
      </c>
      <c r="M639" s="1">
        <v>0.52244885557824461</v>
      </c>
      <c r="N639" s="1">
        <v>0.34880567800184303</v>
      </c>
      <c r="O639" s="1"/>
      <c r="P639" s="1">
        <v>0.45802997589647204</v>
      </c>
      <c r="Q639" s="1">
        <v>3.4667193492124201E-2</v>
      </c>
      <c r="R639" s="1">
        <v>0.41037534788393742</v>
      </c>
      <c r="S639" s="1">
        <v>9.7216081514475444E-2</v>
      </c>
      <c r="T639" s="1">
        <f t="shared" si="109"/>
        <v>1.1161244900753939</v>
      </c>
      <c r="U639" s="1">
        <f t="shared" si="110"/>
        <v>0.49279958802350454</v>
      </c>
      <c r="V639" s="1" t="s">
        <v>1188</v>
      </c>
      <c r="W639" s="1" t="s">
        <v>1760</v>
      </c>
      <c r="X639" s="1">
        <f>SUMPRODUCT((Model_rxn!A$2:A$1901=Normalized_Fluxes!A639)*(Model_rxn!T$2:T$1901))</f>
        <v>0</v>
      </c>
      <c r="Y639" s="1">
        <f>SUMPRODUCT((Model_rxn!A$2:A$1901=Normalized_Fluxes!A639)*(Model_rxn!D$2:D$1901))</f>
        <v>0</v>
      </c>
      <c r="Z639" s="1">
        <f>SUMPRODUCT((Model_rxn!A$2:A$1901=Normalized_Fluxes!A639)*(Model_rxn!U$2:U$1901))</f>
        <v>0</v>
      </c>
      <c r="AA639" s="1">
        <f>SUMPRODUCT((Model_rxn!A$2:A$1901=Normalized_Fluxes!A639)*(Model_rxn!S$2:S$1901))</f>
        <v>0</v>
      </c>
      <c r="AB639" s="1">
        <f>SUMPRODUCT((Model_rxn!A$2:A$1901=Normalized_Fluxes!A639)*(Model_rxn!V$2:V$1901))</f>
        <v>1</v>
      </c>
      <c r="AC639" s="1">
        <f>SUMPRODUCT((Model_rxn!A$2:A$1901=Normalized_Fluxes!A639)*(Model_rxn!Z$2:Z$1901))</f>
        <v>0</v>
      </c>
      <c r="AD639" s="1">
        <f>SUMPRODUCT((Model_rxn!A$2:A$1901=Normalized_Fluxes!A639)*(Model_rxn!AA$2:AA$1901))</f>
        <v>0</v>
      </c>
      <c r="AE639" s="1"/>
      <c r="AF639" s="75"/>
      <c r="AG639" s="1" t="s">
        <v>684</v>
      </c>
      <c r="AH639" s="1">
        <v>1.0129778487938799E-4</v>
      </c>
      <c r="AI639" s="1">
        <v>6.8334433216756603E-5</v>
      </c>
      <c r="AJ639" s="1">
        <v>8.0218274313113901E-5</v>
      </c>
      <c r="AK639" s="1">
        <v>3.8631560800916301E-4</v>
      </c>
      <c r="AL639" s="1">
        <v>3.6591988363011399E-4</v>
      </c>
      <c r="AM639" s="1">
        <v>3.9081009491544498E-4</v>
      </c>
      <c r="AN639" s="1"/>
      <c r="AO639">
        <f t="shared" si="111"/>
        <v>2.0799999999998191E-4</v>
      </c>
      <c r="AP639">
        <f t="shared" si="112"/>
        <v>2.0799999999997164E-4</v>
      </c>
      <c r="AQ639">
        <f t="shared" si="113"/>
        <v>2.0799999999999871E-4</v>
      </c>
      <c r="AR639">
        <f t="shared" si="114"/>
        <v>2.0799999999998353E-4</v>
      </c>
      <c r="AS639">
        <f t="shared" si="115"/>
        <v>2.0799999999999248E-4</v>
      </c>
      <c r="AT639">
        <f t="shared" si="116"/>
        <v>2.0800000000000563E-4</v>
      </c>
      <c r="AV639">
        <f t="shared" si="117"/>
        <v>2.079999999999841E-4</v>
      </c>
      <c r="AW639">
        <f t="shared" si="118"/>
        <v>1.3669683808580107E-17</v>
      </c>
      <c r="AX639">
        <f t="shared" si="119"/>
        <v>2.0799999999999389E-4</v>
      </c>
      <c r="AY639">
        <f t="shared" si="120"/>
        <v>1.1111700403113023E-17</v>
      </c>
      <c r="AZ639" t="s">
        <v>1500</v>
      </c>
      <c r="BA639" t="s">
        <v>4323</v>
      </c>
      <c r="BB639">
        <f>SUMPRODUCT((Model_rxn!A$2:A$1901=AG639)*(Model_rxn!V$2:V$1901))</f>
        <v>1</v>
      </c>
      <c r="BC639">
        <v>0</v>
      </c>
      <c r="BD639">
        <v>0</v>
      </c>
    </row>
    <row r="640" spans="1:57">
      <c r="A640" s="1" t="s">
        <v>648</v>
      </c>
      <c r="B640" s="1">
        <v>1.09940159972476E-2</v>
      </c>
      <c r="C640" s="1">
        <v>7.2709755408222601E-3</v>
      </c>
      <c r="D640" s="1">
        <v>5.8474704606009597E-3</v>
      </c>
      <c r="E640" s="1">
        <v>1.7626190651604499E-2</v>
      </c>
      <c r="F640" s="1">
        <v>1.0259511163425401E-2</v>
      </c>
      <c r="G640" s="1">
        <v>2.0053842994328101E-2</v>
      </c>
      <c r="H640" s="1"/>
      <c r="I640" s="1">
        <v>6.7279435549999862E-3</v>
      </c>
      <c r="J640" s="1">
        <v>6.9764932850000056E-3</v>
      </c>
      <c r="K640" s="1">
        <v>7.1767440500000159E-3</v>
      </c>
      <c r="L640" s="1">
        <v>6.1608377299999717E-3</v>
      </c>
      <c r="M640" s="1">
        <v>6.3936495949999568E-3</v>
      </c>
      <c r="N640" s="1">
        <v>6.1977403100000007E-3</v>
      </c>
      <c r="O640" s="1"/>
      <c r="P640" s="1">
        <v>6.9603936300000023E-3</v>
      </c>
      <c r="Q640" s="1">
        <v>2.2483298300384505E-4</v>
      </c>
      <c r="R640" s="1">
        <v>6.2507425449999767E-3</v>
      </c>
      <c r="S640" s="1">
        <v>1.2512900865681512E-4</v>
      </c>
      <c r="T640" s="1">
        <f t="shared" si="109"/>
        <v>1.1135306853371656</v>
      </c>
      <c r="U640" s="1">
        <f t="shared" si="110"/>
        <v>1.5814306430287275E-2</v>
      </c>
      <c r="V640" s="1" t="s">
        <v>1243</v>
      </c>
      <c r="W640" s="1" t="s">
        <v>3917</v>
      </c>
      <c r="X640" s="1">
        <f>SUMPRODUCT((Model_rxn!A$2:A$1901=Normalized_Fluxes!A640)*(Model_rxn!T$2:T$1901))</f>
        <v>0</v>
      </c>
      <c r="Y640" s="1">
        <f>SUMPRODUCT((Model_rxn!A$2:A$1901=Normalized_Fluxes!A640)*(Model_rxn!D$2:D$1901))</f>
        <v>0</v>
      </c>
      <c r="Z640" s="1">
        <f>SUMPRODUCT((Model_rxn!A$2:A$1901=Normalized_Fluxes!A640)*(Model_rxn!U$2:U$1901))</f>
        <v>0</v>
      </c>
      <c r="AA640" s="1">
        <f>SUMPRODUCT((Model_rxn!A$2:A$1901=Normalized_Fluxes!A640)*(Model_rxn!S$2:S$1901))</f>
        <v>0</v>
      </c>
      <c r="AB640" s="1">
        <f>SUMPRODUCT((Model_rxn!A$2:A$1901=Normalized_Fluxes!A640)*(Model_rxn!V$2:V$1901))</f>
        <v>1</v>
      </c>
      <c r="AC640" s="1">
        <f>SUMPRODUCT((Model_rxn!A$2:A$1901=Normalized_Fluxes!A640)*(Model_rxn!Z$2:Z$1901))</f>
        <v>0</v>
      </c>
      <c r="AD640" s="1">
        <f>SUMPRODUCT((Model_rxn!A$2:A$1901=Normalized_Fluxes!A640)*(Model_rxn!AA$2:AA$1901))</f>
        <v>0</v>
      </c>
      <c r="AE640" s="1"/>
      <c r="AF640" s="75"/>
      <c r="AG640" s="1" t="s">
        <v>685</v>
      </c>
      <c r="AH640" s="1">
        <v>0</v>
      </c>
      <c r="AI640" s="1">
        <v>0</v>
      </c>
      <c r="AJ640" s="1">
        <v>0</v>
      </c>
      <c r="AK640" s="1">
        <v>0</v>
      </c>
      <c r="AL640" s="1">
        <v>0</v>
      </c>
      <c r="AM640" s="1">
        <v>0</v>
      </c>
      <c r="AN640" s="1"/>
      <c r="AO640">
        <f t="shared" si="111"/>
        <v>0</v>
      </c>
      <c r="AP640">
        <f t="shared" si="112"/>
        <v>0</v>
      </c>
      <c r="AQ640">
        <f t="shared" si="113"/>
        <v>0</v>
      </c>
      <c r="AR640">
        <f t="shared" si="114"/>
        <v>0</v>
      </c>
      <c r="AS640">
        <f t="shared" si="115"/>
        <v>0</v>
      </c>
      <c r="AT640">
        <f t="shared" si="116"/>
        <v>0</v>
      </c>
      <c r="AV640">
        <f t="shared" si="117"/>
        <v>0</v>
      </c>
      <c r="AW640">
        <f t="shared" si="118"/>
        <v>0</v>
      </c>
      <c r="AX640">
        <f t="shared" si="119"/>
        <v>0</v>
      </c>
      <c r="AY640">
        <f t="shared" si="120"/>
        <v>0</v>
      </c>
      <c r="AZ640" t="s">
        <v>1137</v>
      </c>
      <c r="BA640" t="s">
        <v>5514</v>
      </c>
      <c r="BB640">
        <f>SUMPRODUCT((Model_rxn!A$2:A$1901=AG640)*(Model_rxn!V$2:V$1901))</f>
        <v>0</v>
      </c>
      <c r="BC640">
        <v>0</v>
      </c>
      <c r="BD640">
        <v>0</v>
      </c>
      <c r="BE640">
        <v>1</v>
      </c>
    </row>
    <row r="641" spans="1:56">
      <c r="A641" s="1" t="s">
        <v>649</v>
      </c>
      <c r="B641" s="1">
        <v>0.209871182515559</v>
      </c>
      <c r="C641" s="1">
        <v>0.11642675698560501</v>
      </c>
      <c r="D641" s="1">
        <v>0.12206818379980799</v>
      </c>
      <c r="E641" s="1">
        <v>0.44495033112582699</v>
      </c>
      <c r="F641" s="1">
        <v>0.43140028288543097</v>
      </c>
      <c r="G641" s="1">
        <v>0.50574957410562105</v>
      </c>
      <c r="H641" s="1"/>
      <c r="I641" s="1">
        <v>0.12843363791168594</v>
      </c>
      <c r="J641" s="1">
        <v>0.11171134928787629</v>
      </c>
      <c r="K641" s="1">
        <v>0.14981727871602557</v>
      </c>
      <c r="L641" s="1">
        <v>0.15552236113629239</v>
      </c>
      <c r="M641" s="1">
        <v>0.26884538649231304</v>
      </c>
      <c r="N641" s="1">
        <v>0.15630443117991316</v>
      </c>
      <c r="O641" s="1"/>
      <c r="P641" s="1">
        <v>0.12998742197186261</v>
      </c>
      <c r="Q641" s="1">
        <v>1.9100422719799063E-2</v>
      </c>
      <c r="R641" s="1">
        <v>0.19355739293617283</v>
      </c>
      <c r="S641" s="1">
        <v>6.5202487595722503E-2</v>
      </c>
      <c r="T641" s="1">
        <f t="shared" si="109"/>
        <v>0.6715704319014415</v>
      </c>
      <c r="U641" s="1">
        <f t="shared" si="110"/>
        <v>0.22830314007228572</v>
      </c>
      <c r="V641" s="1" t="s">
        <v>1188</v>
      </c>
      <c r="W641" s="1" t="s">
        <v>4502</v>
      </c>
      <c r="X641" s="1">
        <f>SUMPRODUCT((Model_rxn!A$2:A$1901=Normalized_Fluxes!A641)*(Model_rxn!T$2:T$1901))</f>
        <v>0</v>
      </c>
      <c r="Y641" s="1">
        <f>SUMPRODUCT((Model_rxn!A$2:A$1901=Normalized_Fluxes!A641)*(Model_rxn!D$2:D$1901))</f>
        <v>0</v>
      </c>
      <c r="Z641" s="1">
        <f>SUMPRODUCT((Model_rxn!A$2:A$1901=Normalized_Fluxes!A641)*(Model_rxn!U$2:U$1901))</f>
        <v>0</v>
      </c>
      <c r="AA641" s="1">
        <f>SUMPRODUCT((Model_rxn!A$2:A$1901=Normalized_Fluxes!A641)*(Model_rxn!S$2:S$1901))</f>
        <v>0</v>
      </c>
      <c r="AB641" s="1">
        <f>SUMPRODUCT((Model_rxn!A$2:A$1901=Normalized_Fluxes!A641)*(Model_rxn!V$2:V$1901))</f>
        <v>1</v>
      </c>
      <c r="AC641" s="1">
        <f>SUMPRODUCT((Model_rxn!A$2:A$1901=Normalized_Fluxes!A641)*(Model_rxn!Z$2:Z$1901))</f>
        <v>0</v>
      </c>
      <c r="AD641" s="1">
        <f>SUMPRODUCT((Model_rxn!A$2:A$1901=Normalized_Fluxes!A641)*(Model_rxn!AA$2:AA$1901))</f>
        <v>0</v>
      </c>
      <c r="AE641" s="1"/>
      <c r="AF641" s="75"/>
      <c r="AG641" s="1" t="s">
        <v>686</v>
      </c>
      <c r="AH641" s="1">
        <v>2.6290092390896101E-2</v>
      </c>
      <c r="AI641" s="1">
        <v>1.18789926614223E-2</v>
      </c>
      <c r="AJ641" s="1">
        <v>2.12669426643225E-2</v>
      </c>
      <c r="AK641" s="1">
        <v>0.106483672503549</v>
      </c>
      <c r="AL641" s="1">
        <v>8.9456106870228994E-2</v>
      </c>
      <c r="AM641" s="1">
        <v>0.102319236016371</v>
      </c>
      <c r="AN641" s="1"/>
      <c r="AO641">
        <f t="shared" si="111"/>
        <v>5.3982811409123005E-2</v>
      </c>
      <c r="AP641">
        <f t="shared" si="112"/>
        <v>3.615791274273155E-2</v>
      </c>
      <c r="AQ641">
        <f t="shared" si="113"/>
        <v>5.5143595546730741E-2</v>
      </c>
      <c r="AR641">
        <f t="shared" si="114"/>
        <v>5.733292525993694E-2</v>
      </c>
      <c r="AS641">
        <f t="shared" si="115"/>
        <v>5.084957407730132E-2</v>
      </c>
      <c r="AT641">
        <f t="shared" si="116"/>
        <v>5.4457142659046123E-2</v>
      </c>
      <c r="AV641">
        <f t="shared" si="117"/>
        <v>4.8428106566195096E-2</v>
      </c>
      <c r="AW641">
        <f t="shared" si="118"/>
        <v>1.0642137816367218E-2</v>
      </c>
      <c r="AX641">
        <f t="shared" si="119"/>
        <v>5.4213213998761466E-2</v>
      </c>
      <c r="AY641">
        <f t="shared" si="120"/>
        <v>3.2485514514667725E-3</v>
      </c>
      <c r="AZ641" t="s">
        <v>1243</v>
      </c>
      <c r="BA641" t="s">
        <v>4711</v>
      </c>
      <c r="BB641">
        <f>SUMPRODUCT((Model_rxn!A$2:A$1901=AG641)*(Model_rxn!V$2:V$1901))</f>
        <v>1</v>
      </c>
      <c r="BC641">
        <v>0</v>
      </c>
      <c r="BD641">
        <v>0</v>
      </c>
    </row>
    <row r="642" spans="1:56">
      <c r="A642" s="1" t="s">
        <v>650</v>
      </c>
      <c r="B642" s="1">
        <v>2.1240411058040198</v>
      </c>
      <c r="C642" s="1">
        <v>1.87903524555461</v>
      </c>
      <c r="D642" s="1">
        <v>1.5863414421483999</v>
      </c>
      <c r="E642" s="1">
        <v>1.5230494619205199</v>
      </c>
      <c r="F642" s="1">
        <v>1.4315549858557199</v>
      </c>
      <c r="G642" s="1">
        <v>1.8932336030664301</v>
      </c>
      <c r="H642" s="1"/>
      <c r="I642" s="1">
        <v>1.2998369905889595</v>
      </c>
      <c r="J642" s="1">
        <v>1.8029323162057556</v>
      </c>
      <c r="K642" s="1">
        <v>1.9469557961712103</v>
      </c>
      <c r="L642" s="1">
        <v>0.53234761697088206</v>
      </c>
      <c r="M642" s="1">
        <v>0.89213421670284299</v>
      </c>
      <c r="N642" s="1">
        <v>0.58511329829848857</v>
      </c>
      <c r="O642" s="1"/>
      <c r="P642" s="1">
        <v>1.683241700988642</v>
      </c>
      <c r="Q642" s="1">
        <v>0.33975736881315449</v>
      </c>
      <c r="R642" s="1">
        <v>0.66986504399073787</v>
      </c>
      <c r="S642" s="1">
        <v>0.19429035780265669</v>
      </c>
      <c r="T642" s="1">
        <f t="shared" si="109"/>
        <v>2.5128071931633977</v>
      </c>
      <c r="U642" s="1">
        <f t="shared" si="110"/>
        <v>1.8232597622846285E-2</v>
      </c>
      <c r="V642" s="1" t="s">
        <v>1552</v>
      </c>
      <c r="W642" s="1" t="s">
        <v>2678</v>
      </c>
      <c r="X642" s="1">
        <f>SUMPRODUCT((Model_rxn!A$2:A$1901=Normalized_Fluxes!A642)*(Model_rxn!T$2:T$1901))</f>
        <v>0</v>
      </c>
      <c r="Y642" s="1">
        <f>SUMPRODUCT((Model_rxn!A$2:A$1901=Normalized_Fluxes!A642)*(Model_rxn!D$2:D$1901))</f>
        <v>1</v>
      </c>
      <c r="Z642" s="1">
        <f>SUMPRODUCT((Model_rxn!A$2:A$1901=Normalized_Fluxes!A642)*(Model_rxn!U$2:U$1901))</f>
        <v>1</v>
      </c>
      <c r="AA642" s="1">
        <f>SUMPRODUCT((Model_rxn!A$2:A$1901=Normalized_Fluxes!A642)*(Model_rxn!S$2:S$1901))</f>
        <v>1</v>
      </c>
      <c r="AB642" s="1">
        <f>SUMPRODUCT((Model_rxn!A$2:A$1901=Normalized_Fluxes!A642)*(Model_rxn!V$2:V$1901))</f>
        <v>0</v>
      </c>
      <c r="AC642" s="1">
        <f>SUMPRODUCT((Model_rxn!A$2:A$1901=Normalized_Fluxes!A642)*(Model_rxn!Z$2:Z$1901))</f>
        <v>0</v>
      </c>
      <c r="AD642" s="1">
        <f>SUMPRODUCT((Model_rxn!A$2:A$1901=Normalized_Fluxes!A642)*(Model_rxn!AA$2:AA$1901))</f>
        <v>0</v>
      </c>
      <c r="AE642" s="1">
        <v>1</v>
      </c>
      <c r="AF642" s="75"/>
      <c r="AG642" s="1" t="s">
        <v>687</v>
      </c>
      <c r="AH642" s="1">
        <v>0</v>
      </c>
      <c r="AI642" s="1">
        <v>0</v>
      </c>
      <c r="AJ642" s="1">
        <v>0</v>
      </c>
      <c r="AK642" s="1">
        <v>0</v>
      </c>
      <c r="AL642" s="1">
        <v>0</v>
      </c>
      <c r="AM642" s="1">
        <v>0</v>
      </c>
      <c r="AN642" s="1"/>
      <c r="AO642">
        <f t="shared" si="111"/>
        <v>0</v>
      </c>
      <c r="AP642">
        <f t="shared" si="112"/>
        <v>0</v>
      </c>
      <c r="AQ642">
        <f t="shared" si="113"/>
        <v>0</v>
      </c>
      <c r="AR642">
        <f t="shared" si="114"/>
        <v>0</v>
      </c>
      <c r="AS642">
        <f t="shared" si="115"/>
        <v>0</v>
      </c>
      <c r="AT642">
        <f t="shared" si="116"/>
        <v>0</v>
      </c>
      <c r="AV642">
        <f t="shared" si="117"/>
        <v>0</v>
      </c>
      <c r="AW642">
        <f t="shared" si="118"/>
        <v>0</v>
      </c>
      <c r="AX642">
        <f t="shared" si="119"/>
        <v>0</v>
      </c>
      <c r="AY642">
        <f t="shared" si="120"/>
        <v>0</v>
      </c>
      <c r="AZ642" t="s">
        <v>1137</v>
      </c>
      <c r="BA642" t="s">
        <v>5514</v>
      </c>
      <c r="BB642">
        <f>SUMPRODUCT((Model_rxn!A$2:A$1901=AG642)*(Model_rxn!V$2:V$1901))</f>
        <v>1</v>
      </c>
      <c r="BC642">
        <v>0</v>
      </c>
      <c r="BD642">
        <v>0</v>
      </c>
    </row>
    <row r="643" spans="1:56">
      <c r="A643" s="1" t="s">
        <v>651</v>
      </c>
      <c r="B643" s="1">
        <v>0</v>
      </c>
      <c r="C643" s="1">
        <v>0</v>
      </c>
      <c r="D643" s="1">
        <v>0</v>
      </c>
      <c r="E643" s="1">
        <v>0</v>
      </c>
      <c r="F643" s="1">
        <v>0</v>
      </c>
      <c r="G643" s="1">
        <v>0</v>
      </c>
      <c r="H643" s="1"/>
      <c r="I643" s="1">
        <v>0</v>
      </c>
      <c r="J643" s="1">
        <v>0</v>
      </c>
      <c r="K643" s="1">
        <v>0</v>
      </c>
      <c r="L643" s="1">
        <v>0</v>
      </c>
      <c r="M643" s="1">
        <v>0</v>
      </c>
      <c r="N643" s="1">
        <v>0</v>
      </c>
      <c r="O643" s="1"/>
      <c r="P643" s="1">
        <v>0</v>
      </c>
      <c r="Q643" s="1">
        <v>0</v>
      </c>
      <c r="R643" s="1">
        <v>0</v>
      </c>
      <c r="S643" s="1">
        <v>0</v>
      </c>
      <c r="T643" s="1" t="str">
        <f t="shared" si="109"/>
        <v>NA</v>
      </c>
      <c r="U643" s="1" t="str">
        <f t="shared" si="110"/>
        <v>NA</v>
      </c>
      <c r="V643" s="1" t="s">
        <v>1137</v>
      </c>
      <c r="W643" s="1" t="s">
        <v>5514</v>
      </c>
      <c r="X643" s="1">
        <f>SUMPRODUCT((Model_rxn!A$2:A$1901=Normalized_Fluxes!A643)*(Model_rxn!T$2:T$1901))</f>
        <v>0</v>
      </c>
      <c r="Y643" s="1">
        <f>SUMPRODUCT((Model_rxn!A$2:A$1901=Normalized_Fluxes!A643)*(Model_rxn!D$2:D$1901))</f>
        <v>1</v>
      </c>
      <c r="Z643" s="1">
        <f>SUMPRODUCT((Model_rxn!A$2:A$1901=Normalized_Fluxes!A643)*(Model_rxn!U$2:U$1901))</f>
        <v>0</v>
      </c>
      <c r="AA643" s="1">
        <f>SUMPRODUCT((Model_rxn!A$2:A$1901=Normalized_Fluxes!A643)*(Model_rxn!S$2:S$1901))</f>
        <v>0</v>
      </c>
      <c r="AB643" s="1">
        <f>SUMPRODUCT((Model_rxn!A$2:A$1901=Normalized_Fluxes!A643)*(Model_rxn!V$2:V$1901))</f>
        <v>0</v>
      </c>
      <c r="AC643" s="1">
        <f>SUMPRODUCT((Model_rxn!A$2:A$1901=Normalized_Fluxes!A643)*(Model_rxn!Z$2:Z$1901))</f>
        <v>0</v>
      </c>
      <c r="AD643" s="1">
        <f>SUMPRODUCT((Model_rxn!A$2:A$1901=Normalized_Fluxes!A643)*(Model_rxn!AA$2:AA$1901))</f>
        <v>0</v>
      </c>
      <c r="AE643" s="1"/>
      <c r="AF643" s="75"/>
      <c r="AG643" s="1" t="s">
        <v>688</v>
      </c>
      <c r="AH643" s="1">
        <v>0</v>
      </c>
      <c r="AI643" s="1">
        <v>0</v>
      </c>
      <c r="AJ643" s="1">
        <v>0</v>
      </c>
      <c r="AK643" s="1">
        <v>0</v>
      </c>
      <c r="AL643" s="1">
        <v>0</v>
      </c>
      <c r="AM643" s="1">
        <v>0</v>
      </c>
      <c r="AN643" s="1"/>
      <c r="AO643">
        <f t="shared" si="111"/>
        <v>0</v>
      </c>
      <c r="AP643">
        <f t="shared" si="112"/>
        <v>0</v>
      </c>
      <c r="AQ643">
        <f t="shared" si="113"/>
        <v>0</v>
      </c>
      <c r="AR643">
        <f t="shared" si="114"/>
        <v>0</v>
      </c>
      <c r="AS643">
        <f t="shared" si="115"/>
        <v>0</v>
      </c>
      <c r="AT643">
        <f t="shared" si="116"/>
        <v>0</v>
      </c>
      <c r="AV643">
        <f t="shared" si="117"/>
        <v>0</v>
      </c>
      <c r="AW643">
        <f t="shared" si="118"/>
        <v>0</v>
      </c>
      <c r="AX643">
        <f t="shared" si="119"/>
        <v>0</v>
      </c>
      <c r="AY643">
        <f t="shared" si="120"/>
        <v>0</v>
      </c>
      <c r="AZ643" t="s">
        <v>1548</v>
      </c>
      <c r="BA643" t="s">
        <v>6993</v>
      </c>
      <c r="BB643">
        <f>SUMPRODUCT((Model_rxn!A$2:A$1901=AG643)*(Model_rxn!V$2:V$1901))</f>
        <v>1</v>
      </c>
      <c r="BC643">
        <v>1</v>
      </c>
      <c r="BD643">
        <v>0</v>
      </c>
    </row>
    <row r="644" spans="1:56">
      <c r="A644" s="1" t="s">
        <v>652</v>
      </c>
      <c r="B644" s="1">
        <v>0</v>
      </c>
      <c r="C644" s="1">
        <v>0</v>
      </c>
      <c r="D644" s="1">
        <v>0</v>
      </c>
      <c r="E644" s="1">
        <v>0</v>
      </c>
      <c r="F644" s="1">
        <v>0</v>
      </c>
      <c r="G644" s="1">
        <v>0</v>
      </c>
      <c r="H644" s="1"/>
      <c r="I644" s="1">
        <v>0</v>
      </c>
      <c r="J644" s="1">
        <v>0</v>
      </c>
      <c r="K644" s="1">
        <v>0</v>
      </c>
      <c r="L644" s="1">
        <v>0</v>
      </c>
      <c r="M644" s="1">
        <v>0</v>
      </c>
      <c r="N644" s="1">
        <v>0</v>
      </c>
      <c r="O644" s="1"/>
      <c r="P644" s="1">
        <v>0</v>
      </c>
      <c r="Q644" s="1">
        <v>0</v>
      </c>
      <c r="R644" s="1">
        <v>0</v>
      </c>
      <c r="S644" s="1">
        <v>0</v>
      </c>
      <c r="T644" s="1" t="str">
        <f t="shared" ref="T644:T707" si="121">IF(R644=0,"NA",P644/R644)</f>
        <v>NA</v>
      </c>
      <c r="U644" s="1" t="str">
        <f t="shared" ref="U644:U707" si="122">IF(T644="NA","NA",TTEST(I644:K644,L644:N644,2,3))</f>
        <v>NA</v>
      </c>
      <c r="V644" s="1" t="s">
        <v>1548</v>
      </c>
      <c r="W644" s="1" t="s">
        <v>6794</v>
      </c>
      <c r="X644" s="1">
        <f>SUMPRODUCT((Model_rxn!A$2:A$1901=Normalized_Fluxes!A644)*(Model_rxn!T$2:T$1901))</f>
        <v>1</v>
      </c>
      <c r="Y644" s="1">
        <f>SUMPRODUCT((Model_rxn!A$2:A$1901=Normalized_Fluxes!A644)*(Model_rxn!D$2:D$1901))</f>
        <v>0</v>
      </c>
      <c r="Z644" s="1">
        <f>SUMPRODUCT((Model_rxn!A$2:A$1901=Normalized_Fluxes!A644)*(Model_rxn!U$2:U$1901))</f>
        <v>0</v>
      </c>
      <c r="AA644" s="1">
        <f>SUMPRODUCT((Model_rxn!A$2:A$1901=Normalized_Fluxes!A644)*(Model_rxn!S$2:S$1901))</f>
        <v>0</v>
      </c>
      <c r="AB644" s="1">
        <f>SUMPRODUCT((Model_rxn!A$2:A$1901=Normalized_Fluxes!A644)*(Model_rxn!V$2:V$1901))</f>
        <v>1</v>
      </c>
      <c r="AC644" s="1">
        <f>SUMPRODUCT((Model_rxn!A$2:A$1901=Normalized_Fluxes!A644)*(Model_rxn!Z$2:Z$1901))</f>
        <v>0</v>
      </c>
      <c r="AD644" s="1">
        <f>SUMPRODUCT((Model_rxn!A$2:A$1901=Normalized_Fluxes!A644)*(Model_rxn!AA$2:AA$1901))</f>
        <v>0</v>
      </c>
      <c r="AE644" s="1"/>
      <c r="AF644" s="75"/>
      <c r="AG644" s="1" t="s">
        <v>689</v>
      </c>
      <c r="AH644" s="1">
        <v>0</v>
      </c>
      <c r="AI644" s="1">
        <v>0</v>
      </c>
      <c r="AJ644" s="1">
        <v>0</v>
      </c>
      <c r="AK644" s="1">
        <v>0</v>
      </c>
      <c r="AL644" s="1">
        <v>0</v>
      </c>
      <c r="AM644" s="1">
        <v>0</v>
      </c>
      <c r="AN644" s="1"/>
      <c r="AO644">
        <f t="shared" ref="AO644:AO707" si="123">0.26*AH644/AH$3</f>
        <v>0</v>
      </c>
      <c r="AP644">
        <f t="shared" ref="AP644:AP707" si="124">0.26*AI644/AI$3</f>
        <v>0</v>
      </c>
      <c r="AQ644">
        <f t="shared" ref="AQ644:AQ707" si="125">0.26*AJ644/AJ$3</f>
        <v>0</v>
      </c>
      <c r="AR644">
        <f t="shared" ref="AR644:AR707" si="126">0.26*AK644/AK$3</f>
        <v>0</v>
      </c>
      <c r="AS644">
        <f t="shared" ref="AS644:AS707" si="127">0.26*AL644/AL$3</f>
        <v>0</v>
      </c>
      <c r="AT644">
        <f t="shared" ref="AT644:AT707" si="128">0.26*AM644/AM$3</f>
        <v>0</v>
      </c>
      <c r="AV644">
        <f t="shared" ref="AV644:AV707" si="129">AVERAGE(AO644:AQ644)</f>
        <v>0</v>
      </c>
      <c r="AW644">
        <f t="shared" ref="AW644:AW707" si="130">STDEV(AO644:AQ644)</f>
        <v>0</v>
      </c>
      <c r="AX644">
        <f t="shared" ref="AX644:AX707" si="131">AVERAGE(AR644:AT644)</f>
        <v>0</v>
      </c>
      <c r="AY644">
        <f t="shared" ref="AY644:AY707" si="132">STDEV(AR644:AT644)</f>
        <v>0</v>
      </c>
      <c r="AZ644" t="s">
        <v>1647</v>
      </c>
      <c r="BA644" t="s">
        <v>1965</v>
      </c>
      <c r="BB644">
        <f>SUMPRODUCT((Model_rxn!A$2:A$1901=AG644)*(Model_rxn!V$2:V$1901))</f>
        <v>1</v>
      </c>
      <c r="BC644">
        <v>0</v>
      </c>
      <c r="BD644">
        <v>1</v>
      </c>
    </row>
    <row r="645" spans="1:56">
      <c r="A645" s="1" t="s">
        <v>653</v>
      </c>
      <c r="B645" s="1">
        <v>0.41519467361412599</v>
      </c>
      <c r="C645" s="1">
        <v>0.38330016934800998</v>
      </c>
      <c r="D645" s="1">
        <v>0.29595169587583903</v>
      </c>
      <c r="E645" s="1">
        <v>3.1043046357615799E-2</v>
      </c>
      <c r="F645" s="1">
        <v>3.9780763790664697E-2</v>
      </c>
      <c r="G645" s="1">
        <v>3.1942078364565502E-2</v>
      </c>
      <c r="H645" s="1"/>
      <c r="I645" s="1">
        <v>0.25408425175220989</v>
      </c>
      <c r="J645" s="1">
        <v>0.36777610412554751</v>
      </c>
      <c r="K645" s="1">
        <v>0.36322878187674612</v>
      </c>
      <c r="L645" s="1">
        <v>1.0850397288578527E-2</v>
      </c>
      <c r="M645" s="1">
        <v>2.4791070475725561E-2</v>
      </c>
      <c r="N645" s="1">
        <v>9.8718588113629237E-3</v>
      </c>
      <c r="O645" s="1"/>
      <c r="P645" s="1">
        <v>0.32836304591816784</v>
      </c>
      <c r="Q645" s="1">
        <v>6.4367491655106454E-2</v>
      </c>
      <c r="R645" s="1">
        <v>1.5171108858555672E-2</v>
      </c>
      <c r="S645" s="1">
        <v>8.3454856374398211E-3</v>
      </c>
      <c r="T645" s="1">
        <f t="shared" si="121"/>
        <v>21.643971378729454</v>
      </c>
      <c r="U645" s="1">
        <f t="shared" si="122"/>
        <v>1.2686755494487336E-2</v>
      </c>
      <c r="V645" s="1" t="s">
        <v>1548</v>
      </c>
      <c r="W645" s="1" t="s">
        <v>6794</v>
      </c>
      <c r="X645" s="1">
        <f>SUMPRODUCT((Model_rxn!A$2:A$1901=Normalized_Fluxes!A645)*(Model_rxn!T$2:T$1901))</f>
        <v>1</v>
      </c>
      <c r="Y645" s="1">
        <f>SUMPRODUCT((Model_rxn!A$2:A$1901=Normalized_Fluxes!A645)*(Model_rxn!D$2:D$1901))</f>
        <v>0</v>
      </c>
      <c r="Z645" s="1">
        <f>SUMPRODUCT((Model_rxn!A$2:A$1901=Normalized_Fluxes!A645)*(Model_rxn!U$2:U$1901))</f>
        <v>0</v>
      </c>
      <c r="AA645" s="1">
        <f>SUMPRODUCT((Model_rxn!A$2:A$1901=Normalized_Fluxes!A645)*(Model_rxn!S$2:S$1901))</f>
        <v>0</v>
      </c>
      <c r="AB645" s="1">
        <f>SUMPRODUCT((Model_rxn!A$2:A$1901=Normalized_Fluxes!A645)*(Model_rxn!V$2:V$1901))</f>
        <v>1</v>
      </c>
      <c r="AC645" s="1">
        <f>SUMPRODUCT((Model_rxn!A$2:A$1901=Normalized_Fluxes!A645)*(Model_rxn!Z$2:Z$1901))</f>
        <v>0</v>
      </c>
      <c r="AD645" s="1">
        <f>SUMPRODUCT((Model_rxn!A$2:A$1901=Normalized_Fluxes!A645)*(Model_rxn!AA$2:AA$1901))</f>
        <v>0</v>
      </c>
      <c r="AE645" s="1"/>
      <c r="AF645" s="75"/>
      <c r="AG645" s="1" t="s">
        <v>690</v>
      </c>
      <c r="AH645" s="1">
        <v>6.3847367235033398E-2</v>
      </c>
      <c r="AI645" s="1">
        <v>3.8276754131249598E-2</v>
      </c>
      <c r="AJ645" s="1">
        <v>5.67118471048602E-2</v>
      </c>
      <c r="AK645" s="1">
        <v>0.30170373876005602</v>
      </c>
      <c r="AL645" s="1">
        <v>0.29222328244274798</v>
      </c>
      <c r="AM645" s="1">
        <v>0.28564120054570202</v>
      </c>
      <c r="AN645" s="2"/>
      <c r="AO645">
        <f t="shared" si="123"/>
        <v>0.13110111342215588</v>
      </c>
      <c r="AP645">
        <f t="shared" si="124"/>
        <v>0.11650882994880153</v>
      </c>
      <c r="AQ645">
        <f t="shared" si="125"/>
        <v>0.14704958812461583</v>
      </c>
      <c r="AR645">
        <f t="shared" si="126"/>
        <v>0.16244328823648829</v>
      </c>
      <c r="AS645">
        <f t="shared" si="127"/>
        <v>0.16610860865251759</v>
      </c>
      <c r="AT645">
        <f t="shared" si="128"/>
        <v>0.15202618992317024</v>
      </c>
      <c r="AV645">
        <f t="shared" si="129"/>
        <v>0.13155317716519108</v>
      </c>
      <c r="AW645">
        <f t="shared" si="130"/>
        <v>1.5275396842937246E-2</v>
      </c>
      <c r="AX645">
        <f t="shared" si="131"/>
        <v>0.16019269560405872</v>
      </c>
      <c r="AY645">
        <f t="shared" si="132"/>
        <v>7.3059910152578188E-3</v>
      </c>
      <c r="AZ645" t="s">
        <v>1188</v>
      </c>
      <c r="BA645" t="s">
        <v>3552</v>
      </c>
      <c r="BB645">
        <f>SUMPRODUCT((Model_rxn!A$2:A$1901=AG645)*(Model_rxn!V$2:V$1901))</f>
        <v>1</v>
      </c>
      <c r="BC645">
        <v>0</v>
      </c>
      <c r="BD645">
        <v>0</v>
      </c>
    </row>
    <row r="646" spans="1:56">
      <c r="A646" s="1" t="s">
        <v>654</v>
      </c>
      <c r="B646" s="1">
        <v>4.3421623968736403E-2</v>
      </c>
      <c r="C646" s="1">
        <v>2.91066892464013E-2</v>
      </c>
      <c r="D646" s="1">
        <v>2.61574679571017E-2</v>
      </c>
      <c r="E646" s="1">
        <v>6.7259933774834399E-2</v>
      </c>
      <c r="F646" s="1">
        <v>5.3041018387552999E-2</v>
      </c>
      <c r="G646" s="1">
        <v>5.8560477001703498E-2</v>
      </c>
      <c r="H646" s="1"/>
      <c r="I646" s="1">
        <v>2.6572476809314367E-2</v>
      </c>
      <c r="J646" s="1">
        <v>2.7927837321969122E-2</v>
      </c>
      <c r="K646" s="1">
        <v>3.2103702582005463E-2</v>
      </c>
      <c r="L646" s="1">
        <v>2.3509194125253534E-2</v>
      </c>
      <c r="M646" s="1">
        <v>3.3054760634300795E-2</v>
      </c>
      <c r="N646" s="1">
        <v>1.8098407820832052E-2</v>
      </c>
      <c r="O646" s="1"/>
      <c r="P646" s="1">
        <v>2.8868005571096322E-2</v>
      </c>
      <c r="Q646" s="1">
        <v>2.8829762207865542E-3</v>
      </c>
      <c r="R646" s="1">
        <v>2.4887454193462128E-2</v>
      </c>
      <c r="S646" s="1">
        <v>7.5728345407748169E-3</v>
      </c>
      <c r="T646" s="1">
        <f t="shared" si="121"/>
        <v>1.1599420875550974</v>
      </c>
      <c r="U646" s="1">
        <f t="shared" si="122"/>
        <v>0.46679778336722144</v>
      </c>
      <c r="V646" s="1" t="s">
        <v>1548</v>
      </c>
      <c r="W646" s="1" t="s">
        <v>6794</v>
      </c>
      <c r="X646" s="1">
        <f>SUMPRODUCT((Model_rxn!A$2:A$1901=Normalized_Fluxes!A646)*(Model_rxn!T$2:T$1901))</f>
        <v>1</v>
      </c>
      <c r="Y646" s="1">
        <f>SUMPRODUCT((Model_rxn!A$2:A$1901=Normalized_Fluxes!A646)*(Model_rxn!D$2:D$1901))</f>
        <v>0</v>
      </c>
      <c r="Z646" s="1">
        <f>SUMPRODUCT((Model_rxn!A$2:A$1901=Normalized_Fluxes!A646)*(Model_rxn!U$2:U$1901))</f>
        <v>0</v>
      </c>
      <c r="AA646" s="1">
        <f>SUMPRODUCT((Model_rxn!A$2:A$1901=Normalized_Fluxes!A646)*(Model_rxn!S$2:S$1901))</f>
        <v>0</v>
      </c>
      <c r="AB646" s="1">
        <f>SUMPRODUCT((Model_rxn!A$2:A$1901=Normalized_Fluxes!A646)*(Model_rxn!V$2:V$1901))</f>
        <v>1</v>
      </c>
      <c r="AC646" s="1">
        <f>SUMPRODUCT((Model_rxn!A$2:A$1901=Normalized_Fluxes!A646)*(Model_rxn!Z$2:Z$1901))</f>
        <v>0</v>
      </c>
      <c r="AD646" s="1">
        <f>SUMPRODUCT((Model_rxn!A$2:A$1901=Normalized_Fluxes!A646)*(Model_rxn!AA$2:AA$1901))</f>
        <v>0</v>
      </c>
      <c r="AE646" s="1"/>
      <c r="AF646" s="75"/>
      <c r="AG646" s="1" t="s">
        <v>691</v>
      </c>
      <c r="AH646" s="1">
        <v>2.5324446219849301E-7</v>
      </c>
      <c r="AI646" s="1">
        <v>1.7083608304191399E-7</v>
      </c>
      <c r="AJ646" s="1">
        <v>2.00545685782786E-7</v>
      </c>
      <c r="AK646" s="1">
        <v>9.6578902002298393E-7</v>
      </c>
      <c r="AL646" s="1">
        <v>9.1479970907531797E-7</v>
      </c>
      <c r="AM646" s="1">
        <v>9.7702523728858697E-7</v>
      </c>
      <c r="AN646" s="2"/>
      <c r="AO646">
        <f t="shared" si="123"/>
        <v>5.2000000000000212E-7</v>
      </c>
      <c r="AP646">
        <f t="shared" si="124"/>
        <v>5.1999999999999756E-7</v>
      </c>
      <c r="AQ646">
        <f t="shared" si="125"/>
        <v>5.2E-7</v>
      </c>
      <c r="AR646">
        <f t="shared" si="126"/>
        <v>5.200000000000001E-7</v>
      </c>
      <c r="AS646">
        <f t="shared" si="127"/>
        <v>5.2E-7</v>
      </c>
      <c r="AT646">
        <f t="shared" si="128"/>
        <v>5.2000000000000053E-7</v>
      </c>
      <c r="AV646">
        <f t="shared" si="129"/>
        <v>5.2E-7</v>
      </c>
      <c r="AW646">
        <f t="shared" si="130"/>
        <v>2.2819345068233271E-21</v>
      </c>
      <c r="AX646">
        <f t="shared" si="131"/>
        <v>5.2000000000000021E-7</v>
      </c>
      <c r="AY646">
        <f t="shared" si="132"/>
        <v>2.8012981633912118E-22</v>
      </c>
      <c r="AZ646" t="s">
        <v>1500</v>
      </c>
      <c r="BA646" t="s">
        <v>1499</v>
      </c>
      <c r="BB646">
        <f>SUMPRODUCT((Model_rxn!A$2:A$1901=AG646)*(Model_rxn!V$2:V$1901))</f>
        <v>1</v>
      </c>
      <c r="BC646">
        <v>0</v>
      </c>
      <c r="BD646">
        <v>0</v>
      </c>
    </row>
    <row r="647" spans="1:56">
      <c r="A647" s="1" t="s">
        <v>655</v>
      </c>
      <c r="B647" s="1">
        <v>0.119711004969363</v>
      </c>
      <c r="C647" s="1">
        <v>8.8422593847022293E-2</v>
      </c>
      <c r="D647" s="1">
        <v>7.3749527712384105E-2</v>
      </c>
      <c r="E647" s="1">
        <v>0.16211368653421601</v>
      </c>
      <c r="F647" s="1">
        <v>0.157281353135313</v>
      </c>
      <c r="G647" s="1">
        <v>0.174794151050539</v>
      </c>
      <c r="H647" s="1"/>
      <c r="I647" s="1">
        <v>7.3258842314567751E-2</v>
      </c>
      <c r="J647" s="1">
        <v>8.4841384591739691E-2</v>
      </c>
      <c r="K647" s="1">
        <v>9.0514605890932257E-2</v>
      </c>
      <c r="L647" s="1">
        <v>5.6663185840354589E-2</v>
      </c>
      <c r="M647" s="1">
        <v>9.8016547158655584E-2</v>
      </c>
      <c r="N647" s="1">
        <v>5.402100516218044E-2</v>
      </c>
      <c r="O647" s="1"/>
      <c r="P647" s="1">
        <v>8.2871610932413228E-2</v>
      </c>
      <c r="Q647" s="1">
        <v>8.7949047949695981E-3</v>
      </c>
      <c r="R647" s="1">
        <v>6.9566912720396876E-2</v>
      </c>
      <c r="S647" s="1">
        <v>2.4673499031084907E-2</v>
      </c>
      <c r="T647" s="1">
        <f t="shared" si="121"/>
        <v>1.1912503759580442</v>
      </c>
      <c r="U647" s="1">
        <f t="shared" si="122"/>
        <v>0.45531062232714098</v>
      </c>
      <c r="V647" s="1" t="s">
        <v>1188</v>
      </c>
      <c r="W647" s="1" t="s">
        <v>4701</v>
      </c>
      <c r="X647" s="1">
        <f>SUMPRODUCT((Model_rxn!A$2:A$1901=Normalized_Fluxes!A647)*(Model_rxn!T$2:T$1901))</f>
        <v>0</v>
      </c>
      <c r="Y647" s="1">
        <f>SUMPRODUCT((Model_rxn!A$2:A$1901=Normalized_Fluxes!A647)*(Model_rxn!D$2:D$1901))</f>
        <v>0</v>
      </c>
      <c r="Z647" s="1">
        <f>SUMPRODUCT((Model_rxn!A$2:A$1901=Normalized_Fluxes!A647)*(Model_rxn!U$2:U$1901))</f>
        <v>1</v>
      </c>
      <c r="AA647" s="1">
        <f>SUMPRODUCT((Model_rxn!A$2:A$1901=Normalized_Fluxes!A647)*(Model_rxn!S$2:S$1901))</f>
        <v>0</v>
      </c>
      <c r="AB647" s="1">
        <f>SUMPRODUCT((Model_rxn!A$2:A$1901=Normalized_Fluxes!A647)*(Model_rxn!V$2:V$1901))</f>
        <v>1</v>
      </c>
      <c r="AC647" s="1">
        <f>SUMPRODUCT((Model_rxn!A$2:A$1901=Normalized_Fluxes!A647)*(Model_rxn!Z$2:Z$1901))</f>
        <v>1</v>
      </c>
      <c r="AD647" s="1">
        <f>SUMPRODUCT((Model_rxn!A$2:A$1901=Normalized_Fluxes!A647)*(Model_rxn!AA$2:AA$1901))</f>
        <v>0</v>
      </c>
      <c r="AE647" s="1"/>
      <c r="AF647" s="75"/>
      <c r="AG647" s="1" t="s">
        <v>692</v>
      </c>
      <c r="AH647" s="1">
        <v>2.8236757535132E-5</v>
      </c>
      <c r="AI647" s="1">
        <v>1.9048223259173499E-5</v>
      </c>
      <c r="AJ647" s="1">
        <v>2.2360843964780599E-5</v>
      </c>
      <c r="AK647" s="1">
        <v>1.07685475732562E-4</v>
      </c>
      <c r="AL647" s="1">
        <v>1.02000167561898E-4</v>
      </c>
      <c r="AM647" s="1">
        <v>1.08938313957677E-4</v>
      </c>
      <c r="AN647" s="1"/>
      <c r="AO647">
        <f t="shared" si="123"/>
        <v>5.7980000000000295E-5</v>
      </c>
      <c r="AP647">
        <f t="shared" si="124"/>
        <v>5.7980000000000004E-5</v>
      </c>
      <c r="AQ647">
        <f t="shared" si="125"/>
        <v>5.7979999999999895E-5</v>
      </c>
      <c r="AR647">
        <f t="shared" si="126"/>
        <v>5.7979999999999618E-5</v>
      </c>
      <c r="AS647">
        <f t="shared" si="127"/>
        <v>5.7980000000000024E-5</v>
      </c>
      <c r="AT647">
        <f t="shared" si="128"/>
        <v>5.7979999999999814E-5</v>
      </c>
      <c r="AV647">
        <f t="shared" si="129"/>
        <v>5.7980000000000065E-5</v>
      </c>
      <c r="AW647">
        <f t="shared" si="130"/>
        <v>2.0675933706013112E-19</v>
      </c>
      <c r="AX647">
        <f t="shared" si="131"/>
        <v>5.7979999999999821E-5</v>
      </c>
      <c r="AY647">
        <f t="shared" si="132"/>
        <v>2.0334436836346252E-19</v>
      </c>
      <c r="AZ647" t="s">
        <v>1500</v>
      </c>
      <c r="BA647" t="s">
        <v>6743</v>
      </c>
      <c r="BB647">
        <f>SUMPRODUCT((Model_rxn!A$2:A$1901=AG647)*(Model_rxn!V$2:V$1901))</f>
        <v>1</v>
      </c>
      <c r="BC647">
        <v>0</v>
      </c>
      <c r="BD647">
        <v>0</v>
      </c>
    </row>
    <row r="648" spans="1:56">
      <c r="A648" s="1" t="s">
        <v>656</v>
      </c>
      <c r="B648" s="1">
        <v>0.108915906788247</v>
      </c>
      <c r="C648" s="1">
        <v>9.5655165114309895E-2</v>
      </c>
      <c r="D648" s="1">
        <v>8.0815677042462203E-2</v>
      </c>
      <c r="E648" s="1">
        <v>7.8642384105960195E-2</v>
      </c>
      <c r="F648" s="1">
        <v>7.3483910891089105E-2</v>
      </c>
      <c r="G648" s="1">
        <v>9.7157155025553596E-2</v>
      </c>
      <c r="H648" s="1"/>
      <c r="I648" s="1">
        <v>6.6652629330030119E-2</v>
      </c>
      <c r="J648" s="1">
        <v>9.1781029017198687E-2</v>
      </c>
      <c r="K648" s="1">
        <v>9.918706443565449E-2</v>
      </c>
      <c r="L648" s="1">
        <v>2.7487673131065659E-2</v>
      </c>
      <c r="M648" s="1">
        <v>4.5794616295437594E-2</v>
      </c>
      <c r="N648" s="1">
        <v>3.0026903884562289E-2</v>
      </c>
      <c r="O648" s="1"/>
      <c r="P648" s="1">
        <v>8.5873574260961094E-2</v>
      </c>
      <c r="Q648" s="1">
        <v>1.7052738289883813E-2</v>
      </c>
      <c r="R648" s="1">
        <v>3.4436397770355183E-2</v>
      </c>
      <c r="S648" s="1">
        <v>9.918103107576565E-3</v>
      </c>
      <c r="T648" s="1">
        <f t="shared" si="121"/>
        <v>2.4936863267065048</v>
      </c>
      <c r="U648" s="1">
        <f t="shared" si="122"/>
        <v>1.7482711606247477E-2</v>
      </c>
      <c r="V648" s="1" t="s">
        <v>1552</v>
      </c>
      <c r="W648" s="1" t="s">
        <v>2318</v>
      </c>
      <c r="X648" s="1">
        <f>SUMPRODUCT((Model_rxn!A$2:A$1901=Normalized_Fluxes!A648)*(Model_rxn!T$2:T$1901))</f>
        <v>0</v>
      </c>
      <c r="Y648" s="1">
        <f>SUMPRODUCT((Model_rxn!A$2:A$1901=Normalized_Fluxes!A648)*(Model_rxn!D$2:D$1901))</f>
        <v>1</v>
      </c>
      <c r="Z648" s="1">
        <f>SUMPRODUCT((Model_rxn!A$2:A$1901=Normalized_Fluxes!A648)*(Model_rxn!U$2:U$1901))</f>
        <v>1</v>
      </c>
      <c r="AA648" s="1">
        <f>SUMPRODUCT((Model_rxn!A$2:A$1901=Normalized_Fluxes!A648)*(Model_rxn!S$2:S$1901))</f>
        <v>1</v>
      </c>
      <c r="AB648" s="1">
        <f>SUMPRODUCT((Model_rxn!A$2:A$1901=Normalized_Fluxes!A648)*(Model_rxn!V$2:V$1901))</f>
        <v>0</v>
      </c>
      <c r="AC648" s="1">
        <f>SUMPRODUCT((Model_rxn!A$2:A$1901=Normalized_Fluxes!A648)*(Model_rxn!Z$2:Z$1901))</f>
        <v>0</v>
      </c>
      <c r="AD648" s="1">
        <f>SUMPRODUCT((Model_rxn!A$2:A$1901=Normalized_Fluxes!A648)*(Model_rxn!AA$2:AA$1901))</f>
        <v>0</v>
      </c>
      <c r="AE648" s="1"/>
      <c r="AF648" s="75"/>
      <c r="AG648" s="1" t="s">
        <v>693</v>
      </c>
      <c r="AH648" s="1">
        <v>1.0127550378749</v>
      </c>
      <c r="AI648" s="1">
        <v>0.52741451695816199</v>
      </c>
      <c r="AJ648" s="1">
        <v>0.95492302672220297</v>
      </c>
      <c r="AK648" s="1">
        <v>5.5895417811989301</v>
      </c>
      <c r="AL648" s="1">
        <v>6.0633883038266498</v>
      </c>
      <c r="AM648" s="1">
        <v>5.30482294368431</v>
      </c>
      <c r="AN648" s="1"/>
      <c r="AO648">
        <f t="shared" si="123"/>
        <v>2.0795424907738966</v>
      </c>
      <c r="AP648">
        <f t="shared" si="124"/>
        <v>1.6053724947027461</v>
      </c>
      <c r="AQ648">
        <f t="shared" si="125"/>
        <v>2.4760441590021389</v>
      </c>
      <c r="AR648">
        <f t="shared" si="126"/>
        <v>3.0095203672477795</v>
      </c>
      <c r="AS648">
        <f t="shared" si="127"/>
        <v>3.4466144738686899</v>
      </c>
      <c r="AT648">
        <f t="shared" si="128"/>
        <v>2.8233742849582653</v>
      </c>
      <c r="AV648">
        <f t="shared" si="129"/>
        <v>2.0536530481595938</v>
      </c>
      <c r="AW648">
        <f t="shared" si="130"/>
        <v>0.43591281718094732</v>
      </c>
      <c r="AX648">
        <f t="shared" si="131"/>
        <v>3.0931697086915784</v>
      </c>
      <c r="AY648">
        <f t="shared" si="132"/>
        <v>0.31992966806981399</v>
      </c>
      <c r="AZ648" t="s">
        <v>1188</v>
      </c>
      <c r="BA648" t="s">
        <v>1350</v>
      </c>
      <c r="BB648">
        <f>SUMPRODUCT((Model_rxn!A$2:A$1901=AG648)*(Model_rxn!V$2:V$1901))</f>
        <v>1</v>
      </c>
      <c r="BC648">
        <v>0</v>
      </c>
      <c r="BD648">
        <v>0</v>
      </c>
    </row>
    <row r="649" spans="1:56">
      <c r="A649" s="1" t="s">
        <v>658</v>
      </c>
      <c r="B649" s="1">
        <v>0.101678969460124</v>
      </c>
      <c r="C649" s="1">
        <v>9.5655165114309895E-2</v>
      </c>
      <c r="D649" s="1">
        <v>8.0815677042462203E-2</v>
      </c>
      <c r="E649" s="1">
        <v>7.8642384105960195E-2</v>
      </c>
      <c r="F649" s="1">
        <v>6.0223656294200803E-2</v>
      </c>
      <c r="G649" s="1">
        <v>8.1186115843270804E-2</v>
      </c>
      <c r="H649" s="1"/>
      <c r="I649" s="1">
        <v>6.2223883195144228E-2</v>
      </c>
      <c r="J649" s="1">
        <v>9.1781029017198687E-2</v>
      </c>
      <c r="K649" s="1">
        <v>9.918706443565449E-2</v>
      </c>
      <c r="L649" s="1">
        <v>2.7487673131065659E-2</v>
      </c>
      <c r="M649" s="1">
        <v>3.7530926136862361E-2</v>
      </c>
      <c r="N649" s="1">
        <v>2.5090974478880809E-2</v>
      </c>
      <c r="O649" s="1"/>
      <c r="P649" s="1">
        <v>8.4397325549332478E-2</v>
      </c>
      <c r="Q649" s="1">
        <v>1.9556546206596269E-2</v>
      </c>
      <c r="R649" s="1">
        <v>3.0036524582269613E-2</v>
      </c>
      <c r="S649" s="1">
        <v>6.6000440985994682E-3</v>
      </c>
      <c r="T649" s="1">
        <f t="shared" si="121"/>
        <v>2.8098232642784424</v>
      </c>
      <c r="U649" s="1">
        <f t="shared" si="122"/>
        <v>3.0196409069520765E-2</v>
      </c>
      <c r="V649" s="1" t="s">
        <v>1552</v>
      </c>
      <c r="W649" s="1" t="s">
        <v>2318</v>
      </c>
      <c r="X649" s="1">
        <f>SUMPRODUCT((Model_rxn!A$2:A$1901=Normalized_Fluxes!A649)*(Model_rxn!T$2:T$1901))</f>
        <v>0</v>
      </c>
      <c r="Y649" s="1">
        <f>SUMPRODUCT((Model_rxn!A$2:A$1901=Normalized_Fluxes!A649)*(Model_rxn!D$2:D$1901))</f>
        <v>1</v>
      </c>
      <c r="Z649" s="1">
        <f>SUMPRODUCT((Model_rxn!A$2:A$1901=Normalized_Fluxes!A649)*(Model_rxn!U$2:U$1901))</f>
        <v>1</v>
      </c>
      <c r="AA649" s="1">
        <f>SUMPRODUCT((Model_rxn!A$2:A$1901=Normalized_Fluxes!A649)*(Model_rxn!S$2:S$1901))</f>
        <v>1</v>
      </c>
      <c r="AB649" s="1">
        <f>SUMPRODUCT((Model_rxn!A$2:A$1901=Normalized_Fluxes!A649)*(Model_rxn!V$2:V$1901))</f>
        <v>0</v>
      </c>
      <c r="AC649" s="1">
        <f>SUMPRODUCT((Model_rxn!A$2:A$1901=Normalized_Fluxes!A649)*(Model_rxn!Z$2:Z$1901))</f>
        <v>0</v>
      </c>
      <c r="AD649" s="1">
        <f>SUMPRODUCT((Model_rxn!A$2:A$1901=Normalized_Fluxes!A649)*(Model_rxn!AA$2:AA$1901))</f>
        <v>0</v>
      </c>
      <c r="AE649" s="1"/>
      <c r="AF649" s="75"/>
      <c r="AG649" s="1" t="s">
        <v>694</v>
      </c>
      <c r="AH649" s="1">
        <v>0</v>
      </c>
      <c r="AI649" s="1">
        <v>0</v>
      </c>
      <c r="AJ649" s="1">
        <v>0</v>
      </c>
      <c r="AK649" s="1">
        <v>0</v>
      </c>
      <c r="AL649" s="1">
        <v>0</v>
      </c>
      <c r="AM649" s="1">
        <v>0</v>
      </c>
      <c r="AN649" s="1"/>
      <c r="AO649">
        <f t="shared" si="123"/>
        <v>0</v>
      </c>
      <c r="AP649">
        <f t="shared" si="124"/>
        <v>0</v>
      </c>
      <c r="AQ649">
        <f t="shared" si="125"/>
        <v>0</v>
      </c>
      <c r="AR649">
        <f t="shared" si="126"/>
        <v>0</v>
      </c>
      <c r="AS649">
        <f t="shared" si="127"/>
        <v>0</v>
      </c>
      <c r="AT649">
        <f t="shared" si="128"/>
        <v>0</v>
      </c>
      <c r="AV649">
        <f t="shared" si="129"/>
        <v>0</v>
      </c>
      <c r="AW649">
        <f t="shared" si="130"/>
        <v>0</v>
      </c>
      <c r="AX649">
        <f t="shared" si="131"/>
        <v>0</v>
      </c>
      <c r="AY649">
        <f t="shared" si="132"/>
        <v>0</v>
      </c>
      <c r="AZ649" t="s">
        <v>1548</v>
      </c>
      <c r="BA649" t="s">
        <v>6993</v>
      </c>
      <c r="BB649">
        <f>SUMPRODUCT((Model_rxn!A$2:A$1901=AG649)*(Model_rxn!V$2:V$1901))</f>
        <v>1</v>
      </c>
      <c r="BC649">
        <v>1</v>
      </c>
      <c r="BD649">
        <v>0</v>
      </c>
    </row>
    <row r="650" spans="1:56">
      <c r="A650" s="1" t="s">
        <v>659</v>
      </c>
      <c r="B650" s="1">
        <v>0</v>
      </c>
      <c r="C650" s="1">
        <v>0</v>
      </c>
      <c r="D650" s="1">
        <v>0</v>
      </c>
      <c r="E650" s="1">
        <v>0</v>
      </c>
      <c r="F650" s="1">
        <v>0</v>
      </c>
      <c r="G650" s="1">
        <v>0</v>
      </c>
      <c r="H650" s="1"/>
      <c r="I650" s="1">
        <v>0</v>
      </c>
      <c r="J650" s="1">
        <v>0</v>
      </c>
      <c r="K650" s="1">
        <v>0</v>
      </c>
      <c r="L650" s="1">
        <v>0</v>
      </c>
      <c r="M650" s="1">
        <v>0</v>
      </c>
      <c r="N650" s="1">
        <v>0</v>
      </c>
      <c r="O650" s="1"/>
      <c r="P650" s="1">
        <v>0</v>
      </c>
      <c r="Q650" s="1">
        <v>0</v>
      </c>
      <c r="R650" s="1">
        <v>0</v>
      </c>
      <c r="S650" s="1">
        <v>0</v>
      </c>
      <c r="T650" s="1" t="str">
        <f t="shared" si="121"/>
        <v>NA</v>
      </c>
      <c r="U650" s="1" t="str">
        <f t="shared" si="122"/>
        <v>NA</v>
      </c>
      <c r="V650" s="1" t="s">
        <v>1548</v>
      </c>
      <c r="W650" s="1" t="s">
        <v>6993</v>
      </c>
      <c r="X650" s="1">
        <f>SUMPRODUCT((Model_rxn!A$2:A$1901=Normalized_Fluxes!A650)*(Model_rxn!T$2:T$1901))</f>
        <v>1</v>
      </c>
      <c r="Y650" s="1">
        <f>SUMPRODUCT((Model_rxn!A$2:A$1901=Normalized_Fluxes!A650)*(Model_rxn!D$2:D$1901))</f>
        <v>0</v>
      </c>
      <c r="Z650" s="1">
        <f>SUMPRODUCT((Model_rxn!A$2:A$1901=Normalized_Fluxes!A650)*(Model_rxn!U$2:U$1901))</f>
        <v>0</v>
      </c>
      <c r="AA650" s="1">
        <f>SUMPRODUCT((Model_rxn!A$2:A$1901=Normalized_Fluxes!A650)*(Model_rxn!S$2:S$1901))</f>
        <v>0</v>
      </c>
      <c r="AB650" s="1">
        <f>SUMPRODUCT((Model_rxn!A$2:A$1901=Normalized_Fluxes!A650)*(Model_rxn!V$2:V$1901))</f>
        <v>1</v>
      </c>
      <c r="AC650" s="1">
        <f>SUMPRODUCT((Model_rxn!A$2:A$1901=Normalized_Fluxes!A650)*(Model_rxn!Z$2:Z$1901))</f>
        <v>0</v>
      </c>
      <c r="AD650" s="1">
        <f>SUMPRODUCT((Model_rxn!A$2:A$1901=Normalized_Fluxes!A650)*(Model_rxn!AA$2:AA$1901))</f>
        <v>0</v>
      </c>
      <c r="AE650" s="1"/>
      <c r="AF650" s="75"/>
      <c r="AG650" s="1" t="s">
        <v>695</v>
      </c>
      <c r="AH650" s="1">
        <v>0.170798315899446</v>
      </c>
      <c r="AI650" s="1">
        <v>8.1640522941597696E-2</v>
      </c>
      <c r="AJ650" s="1">
        <v>7.1292007021838799E-2</v>
      </c>
      <c r="AK650" s="1">
        <v>0.82699509704252705</v>
      </c>
      <c r="AL650" s="1">
        <v>0.75103620612935595</v>
      </c>
      <c r="AM650" s="1">
        <v>0.63022760127205402</v>
      </c>
      <c r="AN650" s="1"/>
      <c r="AO650">
        <f t="shared" si="123"/>
        <v>0.3507090480742634</v>
      </c>
      <c r="AP650">
        <f t="shared" si="124"/>
        <v>0.24850178705639664</v>
      </c>
      <c r="AQ650">
        <f t="shared" si="125"/>
        <v>0.18485485492572121</v>
      </c>
      <c r="AR650">
        <f t="shared" si="126"/>
        <v>0.44527059383205658</v>
      </c>
      <c r="AS650">
        <f t="shared" si="127"/>
        <v>0.42691184016884176</v>
      </c>
      <c r="AT650">
        <f t="shared" si="128"/>
        <v>0.33542465450630854</v>
      </c>
      <c r="AV650">
        <f t="shared" si="129"/>
        <v>0.26135523001879374</v>
      </c>
      <c r="AW650">
        <f t="shared" si="130"/>
        <v>8.3670852710063928E-2</v>
      </c>
      <c r="AX650">
        <f t="shared" si="131"/>
        <v>0.40253569616906892</v>
      </c>
      <c r="AY650">
        <f t="shared" si="132"/>
        <v>5.8840291415086579E-2</v>
      </c>
      <c r="AZ650" t="s">
        <v>1243</v>
      </c>
      <c r="BA650" t="s">
        <v>3846</v>
      </c>
      <c r="BB650">
        <f>SUMPRODUCT((Model_rxn!A$2:A$1901=AG650)*(Model_rxn!V$2:V$1901))</f>
        <v>1</v>
      </c>
      <c r="BC650">
        <v>0</v>
      </c>
      <c r="BD650">
        <v>0</v>
      </c>
    </row>
    <row r="651" spans="1:56">
      <c r="A651" s="1" t="s">
        <v>660</v>
      </c>
      <c r="B651" s="1">
        <v>0.23196416323480601</v>
      </c>
      <c r="C651" s="1">
        <v>7.2960682213306399E-2</v>
      </c>
      <c r="D651" s="1">
        <v>7.6947650217334698E-2</v>
      </c>
      <c r="E651" s="1">
        <v>0.515203242932329</v>
      </c>
      <c r="F651" s="1">
        <v>0.446797319760662</v>
      </c>
      <c r="G651" s="1">
        <v>0.52397071682207697</v>
      </c>
      <c r="H651" s="1"/>
      <c r="I651" s="1">
        <v>0.14195374987786913</v>
      </c>
      <c r="J651" s="1">
        <v>7.0005696852143237E-2</v>
      </c>
      <c r="K651" s="1">
        <v>9.4439740154238394E-2</v>
      </c>
      <c r="L651" s="1">
        <v>0.18007768328472604</v>
      </c>
      <c r="M651" s="1">
        <v>0.27844070317099318</v>
      </c>
      <c r="N651" s="1">
        <v>0.1619357663180202</v>
      </c>
      <c r="O651" s="1"/>
      <c r="P651" s="1">
        <v>0.10213306229475026</v>
      </c>
      <c r="Q651" s="1">
        <v>3.6585803089674448E-2</v>
      </c>
      <c r="R651" s="1">
        <v>0.2068180509245798</v>
      </c>
      <c r="S651" s="1">
        <v>6.2686805022386521E-2</v>
      </c>
      <c r="T651" s="1">
        <f t="shared" si="121"/>
        <v>0.49383050385672117</v>
      </c>
      <c r="U651" s="1">
        <f t="shared" si="122"/>
        <v>8.2073088585018689E-2</v>
      </c>
      <c r="V651" s="1" t="s">
        <v>1188</v>
      </c>
      <c r="W651" s="1" t="s">
        <v>4651</v>
      </c>
      <c r="X651" s="1">
        <f>SUMPRODUCT((Model_rxn!A$2:A$1901=Normalized_Fluxes!A651)*(Model_rxn!T$2:T$1901))</f>
        <v>0</v>
      </c>
      <c r="Y651" s="1">
        <f>SUMPRODUCT((Model_rxn!A$2:A$1901=Normalized_Fluxes!A651)*(Model_rxn!D$2:D$1901))</f>
        <v>1</v>
      </c>
      <c r="Z651" s="1">
        <f>SUMPRODUCT((Model_rxn!A$2:A$1901=Normalized_Fluxes!A651)*(Model_rxn!U$2:U$1901))</f>
        <v>0</v>
      </c>
      <c r="AA651" s="1">
        <f>SUMPRODUCT((Model_rxn!A$2:A$1901=Normalized_Fluxes!A651)*(Model_rxn!S$2:S$1901))</f>
        <v>0</v>
      </c>
      <c r="AB651" s="1">
        <f>SUMPRODUCT((Model_rxn!A$2:A$1901=Normalized_Fluxes!A651)*(Model_rxn!V$2:V$1901))</f>
        <v>1</v>
      </c>
      <c r="AC651" s="1">
        <f>SUMPRODUCT((Model_rxn!A$2:A$1901=Normalized_Fluxes!A651)*(Model_rxn!Z$2:Z$1901))</f>
        <v>0</v>
      </c>
      <c r="AD651" s="1">
        <f>SUMPRODUCT((Model_rxn!A$2:A$1901=Normalized_Fluxes!A651)*(Model_rxn!AA$2:AA$1901))</f>
        <v>0</v>
      </c>
      <c r="AE651" s="1"/>
      <c r="AF651" s="75"/>
      <c r="AG651" s="1" t="s">
        <v>696</v>
      </c>
      <c r="AH651" s="1">
        <v>1.39173697743628E-2</v>
      </c>
      <c r="AI651" s="1">
        <v>9.8311966639700807E-3</v>
      </c>
      <c r="AJ651" s="1">
        <v>1.13709078954828E-2</v>
      </c>
      <c r="AK651" s="1">
        <v>4.8736099932133702E-2</v>
      </c>
      <c r="AL651" s="1">
        <v>4.6365735441364797E-2</v>
      </c>
      <c r="AM651" s="1">
        <v>4.9397224055538799E-2</v>
      </c>
      <c r="AN651" s="1"/>
      <c r="AO651">
        <f t="shared" si="123"/>
        <v>2.8577257799999985E-2</v>
      </c>
      <c r="AP651">
        <f t="shared" si="124"/>
        <v>2.9924721840000001E-2</v>
      </c>
      <c r="AQ651">
        <f t="shared" si="125"/>
        <v>2.9483915759999819E-2</v>
      </c>
      <c r="AR651">
        <f t="shared" si="126"/>
        <v>2.624048465999998E-2</v>
      </c>
      <c r="AS651">
        <f t="shared" si="127"/>
        <v>2.6355695339999978E-2</v>
      </c>
      <c r="AT651">
        <f t="shared" si="128"/>
        <v>2.6290576260000011E-2</v>
      </c>
      <c r="AV651">
        <f t="shared" si="129"/>
        <v>2.9328631799999935E-2</v>
      </c>
      <c r="AW651">
        <f t="shared" si="130"/>
        <v>6.8702231837708589E-4</v>
      </c>
      <c r="AX651">
        <f t="shared" si="131"/>
        <v>2.6295585419999989E-2</v>
      </c>
      <c r="AY651">
        <f t="shared" si="132"/>
        <v>5.7768451246718932E-5</v>
      </c>
      <c r="AZ651" t="s">
        <v>1243</v>
      </c>
      <c r="BA651" t="s">
        <v>4127</v>
      </c>
      <c r="BB651">
        <f>SUMPRODUCT((Model_rxn!A$2:A$1901=AG651)*(Model_rxn!V$2:V$1901))</f>
        <v>1</v>
      </c>
      <c r="BC651">
        <v>0</v>
      </c>
      <c r="BD651">
        <v>0</v>
      </c>
    </row>
    <row r="652" spans="1:56">
      <c r="A652" s="1" t="s">
        <v>661</v>
      </c>
      <c r="B652" s="1">
        <v>1.6531504581507699E-2</v>
      </c>
      <c r="C652" s="1">
        <v>1.05437198872095E-2</v>
      </c>
      <c r="D652" s="1">
        <v>8.2428792011341994E-3</v>
      </c>
      <c r="E652" s="1">
        <v>2.89439000480342E-2</v>
      </c>
      <c r="F652" s="1">
        <v>1.6233650581852999E-2</v>
      </c>
      <c r="G652" s="1">
        <v>3.27342648524791E-2</v>
      </c>
      <c r="H652" s="1"/>
      <c r="I652" s="1">
        <v>1.0116687999312776E-2</v>
      </c>
      <c r="J652" s="1">
        <v>1.0116687998612019E-2</v>
      </c>
      <c r="K652" s="1">
        <v>1.0116688003846543E-2</v>
      </c>
      <c r="L652" s="1">
        <v>1.0116688001048309E-2</v>
      </c>
      <c r="M652" s="1">
        <v>1.0116687999526629E-2</v>
      </c>
      <c r="N652" s="1">
        <v>1.0116688000988477E-2</v>
      </c>
      <c r="O652" s="1"/>
      <c r="P652" s="1">
        <v>1.0116688000590447E-2</v>
      </c>
      <c r="Q652" s="1">
        <v>2.8415475817990764E-12</v>
      </c>
      <c r="R652" s="1">
        <v>1.0116688000521139E-2</v>
      </c>
      <c r="S652" s="1">
        <v>8.6178986098947473E-13</v>
      </c>
      <c r="T652" s="1">
        <f t="shared" si="121"/>
        <v>1.0000000000068507</v>
      </c>
      <c r="U652" s="1">
        <f t="shared" si="122"/>
        <v>0.97091283776307069</v>
      </c>
      <c r="V652" s="1" t="s">
        <v>7304</v>
      </c>
      <c r="W652" s="1" t="s">
        <v>7303</v>
      </c>
      <c r="X652" s="1">
        <f>SUMPRODUCT((Model_rxn!A$2:A$1901=Normalized_Fluxes!A652)*(Model_rxn!T$2:T$1901))</f>
        <v>0</v>
      </c>
      <c r="Y652" s="1">
        <f>SUMPRODUCT((Model_rxn!A$2:A$1901=Normalized_Fluxes!A652)*(Model_rxn!D$2:D$1901))</f>
        <v>1</v>
      </c>
      <c r="Z652" s="1">
        <f>SUMPRODUCT((Model_rxn!A$2:A$1901=Normalized_Fluxes!A652)*(Model_rxn!U$2:U$1901))</f>
        <v>0</v>
      </c>
      <c r="AA652" s="1">
        <f>SUMPRODUCT((Model_rxn!A$2:A$1901=Normalized_Fluxes!A652)*(Model_rxn!S$2:S$1901))</f>
        <v>0</v>
      </c>
      <c r="AB652" s="1">
        <f>SUMPRODUCT((Model_rxn!A$2:A$1901=Normalized_Fluxes!A652)*(Model_rxn!V$2:V$1901))</f>
        <v>1</v>
      </c>
      <c r="AC652" s="1">
        <f>SUMPRODUCT((Model_rxn!A$2:A$1901=Normalized_Fluxes!A652)*(Model_rxn!Z$2:Z$1901))</f>
        <v>0</v>
      </c>
      <c r="AD652" s="1">
        <f>SUMPRODUCT((Model_rxn!A$2:A$1901=Normalized_Fluxes!A652)*(Model_rxn!AA$2:AA$1901))</f>
        <v>0</v>
      </c>
      <c r="AE652" s="1"/>
      <c r="AF652" s="75"/>
      <c r="AG652" s="1" t="s">
        <v>697</v>
      </c>
      <c r="AH652" s="1">
        <v>0.95619231117867598</v>
      </c>
      <c r="AI652" s="1">
        <v>0.69195432372529098</v>
      </c>
      <c r="AJ652" s="1">
        <v>0.90337167566885301</v>
      </c>
      <c r="AK652" s="1">
        <v>3.44320955616422</v>
      </c>
      <c r="AL652" s="1">
        <v>3.4763471448530199</v>
      </c>
      <c r="AM652" s="1">
        <v>3.0366642161675901</v>
      </c>
      <c r="AN652" s="1"/>
      <c r="AO652">
        <f t="shared" si="123"/>
        <v>1.9633993079113907</v>
      </c>
      <c r="AP652">
        <f t="shared" si="124"/>
        <v>2.1062075524692876</v>
      </c>
      <c r="AQ652">
        <f t="shared" si="125"/>
        <v>2.3423753521010684</v>
      </c>
      <c r="AR652">
        <f t="shared" si="126"/>
        <v>1.8538924465747031</v>
      </c>
      <c r="AS652">
        <f t="shared" si="127"/>
        <v>1.9760615328035016</v>
      </c>
      <c r="AT652">
        <f t="shared" si="128"/>
        <v>1.6161971381510332</v>
      </c>
      <c r="AV652">
        <f t="shared" si="129"/>
        <v>2.1373274041605819</v>
      </c>
      <c r="AW652">
        <f t="shared" si="130"/>
        <v>0.19139499574017149</v>
      </c>
      <c r="AX652">
        <f t="shared" si="131"/>
        <v>1.8153837058430795</v>
      </c>
      <c r="AY652">
        <f t="shared" si="132"/>
        <v>0.18299668841046948</v>
      </c>
      <c r="AZ652" t="s">
        <v>1188</v>
      </c>
      <c r="BA652" t="s">
        <v>1972</v>
      </c>
      <c r="BB652">
        <f>SUMPRODUCT((Model_rxn!A$2:A$1901=AG652)*(Model_rxn!V$2:V$1901))</f>
        <v>1</v>
      </c>
      <c r="BC652">
        <v>0</v>
      </c>
      <c r="BD652">
        <v>0</v>
      </c>
    </row>
    <row r="653" spans="1:56">
      <c r="A653" s="1" t="s">
        <v>662</v>
      </c>
      <c r="B653" s="1">
        <v>0</v>
      </c>
      <c r="C653" s="1">
        <v>0</v>
      </c>
      <c r="D653" s="1">
        <v>0</v>
      </c>
      <c r="E653" s="1">
        <v>0</v>
      </c>
      <c r="F653" s="1">
        <v>0</v>
      </c>
      <c r="G653" s="1">
        <v>0</v>
      </c>
      <c r="H653" s="1"/>
      <c r="I653" s="1">
        <v>0</v>
      </c>
      <c r="J653" s="1">
        <v>0</v>
      </c>
      <c r="K653" s="1">
        <v>0</v>
      </c>
      <c r="L653" s="1">
        <v>0</v>
      </c>
      <c r="M653" s="1">
        <v>0</v>
      </c>
      <c r="N653" s="1">
        <v>0</v>
      </c>
      <c r="O653" s="1"/>
      <c r="P653" s="1">
        <v>0</v>
      </c>
      <c r="Q653" s="1">
        <v>0</v>
      </c>
      <c r="R653" s="1">
        <v>0</v>
      </c>
      <c r="S653" s="1">
        <v>0</v>
      </c>
      <c r="T653" s="1" t="str">
        <f t="shared" si="121"/>
        <v>NA</v>
      </c>
      <c r="U653" s="1" t="str">
        <f t="shared" si="122"/>
        <v>NA</v>
      </c>
      <c r="V653" s="1" t="s">
        <v>1137</v>
      </c>
      <c r="W653" s="1" t="s">
        <v>3413</v>
      </c>
      <c r="X653" s="1">
        <f>SUMPRODUCT((Model_rxn!A$2:A$1901=Normalized_Fluxes!A653)*(Model_rxn!T$2:T$1901))</f>
        <v>0</v>
      </c>
      <c r="Y653" s="1">
        <f>SUMPRODUCT((Model_rxn!A$2:A$1901=Normalized_Fluxes!A653)*(Model_rxn!D$2:D$1901))</f>
        <v>0</v>
      </c>
      <c r="Z653" s="1">
        <f>SUMPRODUCT((Model_rxn!A$2:A$1901=Normalized_Fluxes!A653)*(Model_rxn!U$2:U$1901))</f>
        <v>0</v>
      </c>
      <c r="AA653" s="1">
        <f>SUMPRODUCT((Model_rxn!A$2:A$1901=Normalized_Fluxes!A653)*(Model_rxn!S$2:S$1901))</f>
        <v>0</v>
      </c>
      <c r="AB653" s="1">
        <f>SUMPRODUCT((Model_rxn!A$2:A$1901=Normalized_Fluxes!A653)*(Model_rxn!V$2:V$1901))</f>
        <v>1</v>
      </c>
      <c r="AC653" s="1">
        <f>SUMPRODUCT((Model_rxn!A$2:A$1901=Normalized_Fluxes!A653)*(Model_rxn!Z$2:Z$1901))</f>
        <v>0</v>
      </c>
      <c r="AD653" s="1">
        <f>SUMPRODUCT((Model_rxn!A$2:A$1901=Normalized_Fluxes!A653)*(Model_rxn!AA$2:AA$1901))</f>
        <v>0</v>
      </c>
      <c r="AE653" s="1"/>
      <c r="AF653" s="75"/>
      <c r="AG653" s="1" t="s">
        <v>698</v>
      </c>
      <c r="AH653" s="1">
        <v>0</v>
      </c>
      <c r="AI653" s="1">
        <v>0</v>
      </c>
      <c r="AJ653" s="1">
        <v>0</v>
      </c>
      <c r="AK653" s="1">
        <v>0</v>
      </c>
      <c r="AL653" s="1">
        <v>0</v>
      </c>
      <c r="AM653" s="1">
        <v>0</v>
      </c>
      <c r="AN653" s="1"/>
      <c r="AO653">
        <f t="shared" si="123"/>
        <v>0</v>
      </c>
      <c r="AP653">
        <f t="shared" si="124"/>
        <v>0</v>
      </c>
      <c r="AQ653">
        <f t="shared" si="125"/>
        <v>0</v>
      </c>
      <c r="AR653">
        <f t="shared" si="126"/>
        <v>0</v>
      </c>
      <c r="AS653">
        <f t="shared" si="127"/>
        <v>0</v>
      </c>
      <c r="AT653">
        <f t="shared" si="128"/>
        <v>0</v>
      </c>
      <c r="AV653">
        <f t="shared" si="129"/>
        <v>0</v>
      </c>
      <c r="AW653">
        <f t="shared" si="130"/>
        <v>0</v>
      </c>
      <c r="AX653">
        <f t="shared" si="131"/>
        <v>0</v>
      </c>
      <c r="AY653">
        <f t="shared" si="132"/>
        <v>0</v>
      </c>
      <c r="AZ653" t="s">
        <v>1548</v>
      </c>
      <c r="BA653" t="s">
        <v>6993</v>
      </c>
      <c r="BB653">
        <f>SUMPRODUCT((Model_rxn!A$2:A$1901=AG653)*(Model_rxn!V$2:V$1901))</f>
        <v>1</v>
      </c>
      <c r="BC653">
        <v>1</v>
      </c>
      <c r="BD653">
        <v>0</v>
      </c>
    </row>
    <row r="654" spans="1:56">
      <c r="A654" s="1" t="s">
        <v>663</v>
      </c>
      <c r="B654" s="1">
        <v>1.4473874656245399E-2</v>
      </c>
      <c r="C654" s="1">
        <v>1.3230313293818701E-2</v>
      </c>
      <c r="D654" s="1">
        <v>8.7191559857005795E-3</v>
      </c>
      <c r="E654" s="1">
        <v>3.1043046357615799E-2</v>
      </c>
      <c r="F654" s="1">
        <v>3.9780763790664697E-2</v>
      </c>
      <c r="G654" s="1">
        <v>3.1942078364565502E-2</v>
      </c>
      <c r="H654" s="1"/>
      <c r="I654" s="1">
        <v>8.8574922697714133E-3</v>
      </c>
      <c r="J654" s="1">
        <v>1.2694471509985894E-2</v>
      </c>
      <c r="K654" s="1">
        <v>1.0701234194001838E-2</v>
      </c>
      <c r="L654" s="1">
        <v>1.0850397288578527E-2</v>
      </c>
      <c r="M654" s="1">
        <v>2.4791070475725561E-2</v>
      </c>
      <c r="N654" s="1">
        <v>9.8718588113629237E-3</v>
      </c>
      <c r="O654" s="1"/>
      <c r="P654" s="1">
        <v>1.0751065991253049E-2</v>
      </c>
      <c r="Q654" s="1">
        <v>1.9189749421168033E-3</v>
      </c>
      <c r="R654" s="1">
        <v>1.5171108858555672E-2</v>
      </c>
      <c r="S654" s="1">
        <v>8.3454856374398211E-3</v>
      </c>
      <c r="T654" s="1">
        <f t="shared" si="121"/>
        <v>0.70865393502137042</v>
      </c>
      <c r="U654" s="1">
        <f t="shared" si="122"/>
        <v>0.45779862909792352</v>
      </c>
      <c r="V654" s="1" t="s">
        <v>1548</v>
      </c>
      <c r="W654" s="1" t="s">
        <v>6794</v>
      </c>
      <c r="X654" s="1">
        <f>SUMPRODUCT((Model_rxn!A$2:A$1901=Normalized_Fluxes!A654)*(Model_rxn!T$2:T$1901))</f>
        <v>1</v>
      </c>
      <c r="Y654" s="1">
        <f>SUMPRODUCT((Model_rxn!A$2:A$1901=Normalized_Fluxes!A654)*(Model_rxn!D$2:D$1901))</f>
        <v>0</v>
      </c>
      <c r="Z654" s="1">
        <f>SUMPRODUCT((Model_rxn!A$2:A$1901=Normalized_Fluxes!A654)*(Model_rxn!U$2:U$1901))</f>
        <v>0</v>
      </c>
      <c r="AA654" s="1">
        <f>SUMPRODUCT((Model_rxn!A$2:A$1901=Normalized_Fluxes!A654)*(Model_rxn!S$2:S$1901))</f>
        <v>0</v>
      </c>
      <c r="AB654" s="1">
        <f>SUMPRODUCT((Model_rxn!A$2:A$1901=Normalized_Fluxes!A654)*(Model_rxn!V$2:V$1901))</f>
        <v>1</v>
      </c>
      <c r="AC654" s="1">
        <f>SUMPRODUCT((Model_rxn!A$2:A$1901=Normalized_Fluxes!A654)*(Model_rxn!Z$2:Z$1901))</f>
        <v>0</v>
      </c>
      <c r="AD654" s="1">
        <f>SUMPRODUCT((Model_rxn!A$2:A$1901=Normalized_Fluxes!A654)*(Model_rxn!AA$2:AA$1901))</f>
        <v>0</v>
      </c>
      <c r="AE654" s="1"/>
      <c r="AF654" s="75"/>
      <c r="AG654" s="1" t="s">
        <v>699</v>
      </c>
      <c r="AH654" s="1">
        <v>0</v>
      </c>
      <c r="AI654" s="1">
        <v>0</v>
      </c>
      <c r="AJ654" s="1">
        <v>0</v>
      </c>
      <c r="AK654" s="1">
        <v>0</v>
      </c>
      <c r="AL654" s="1">
        <v>0</v>
      </c>
      <c r="AM654" s="1">
        <v>0</v>
      </c>
      <c r="AN654" s="1"/>
      <c r="AO654">
        <f t="shared" si="123"/>
        <v>0</v>
      </c>
      <c r="AP654">
        <f t="shared" si="124"/>
        <v>0</v>
      </c>
      <c r="AQ654">
        <f t="shared" si="125"/>
        <v>0</v>
      </c>
      <c r="AR654">
        <f t="shared" si="126"/>
        <v>0</v>
      </c>
      <c r="AS654">
        <f t="shared" si="127"/>
        <v>0</v>
      </c>
      <c r="AT654">
        <f t="shared" si="128"/>
        <v>0</v>
      </c>
      <c r="AV654">
        <f t="shared" si="129"/>
        <v>0</v>
      </c>
      <c r="AW654">
        <f t="shared" si="130"/>
        <v>0</v>
      </c>
      <c r="AX654">
        <f t="shared" si="131"/>
        <v>0</v>
      </c>
      <c r="AY654">
        <f t="shared" si="132"/>
        <v>0</v>
      </c>
      <c r="AZ654" t="s">
        <v>1137</v>
      </c>
      <c r="BA654" t="s">
        <v>4554</v>
      </c>
      <c r="BB654">
        <f>SUMPRODUCT((Model_rxn!A$2:A$1901=AG654)*(Model_rxn!V$2:V$1901))</f>
        <v>0</v>
      </c>
      <c r="BC654">
        <v>0</v>
      </c>
      <c r="BD654">
        <v>0</v>
      </c>
    </row>
    <row r="655" spans="1:56">
      <c r="A655" s="1" t="s">
        <v>664</v>
      </c>
      <c r="B655" s="1">
        <v>2.7164421961060701E-2</v>
      </c>
      <c r="C655" s="1">
        <v>1.8522438607760702E-2</v>
      </c>
      <c r="D655" s="1">
        <v>1.52437484211986E-2</v>
      </c>
      <c r="E655" s="1">
        <v>0.186653765049413</v>
      </c>
      <c r="F655" s="1">
        <v>7.5141442721360294E-2</v>
      </c>
      <c r="G655" s="1">
        <v>0.18632879045617301</v>
      </c>
      <c r="H655" s="1"/>
      <c r="I655" s="1">
        <v>1.6623652148948426E-2</v>
      </c>
      <c r="J655" s="1">
        <v>1.7772260110539992E-2</v>
      </c>
      <c r="K655" s="1">
        <v>1.8709026666941183E-2</v>
      </c>
      <c r="L655" s="1">
        <v>6.5240617266232467E-2</v>
      </c>
      <c r="M655" s="1">
        <v>4.682757756878686E-2</v>
      </c>
      <c r="N655" s="1">
        <v>5.7585843065111657E-2</v>
      </c>
      <c r="O655" s="1"/>
      <c r="P655" s="1">
        <v>1.7701646308809868E-2</v>
      </c>
      <c r="Q655" s="1">
        <v>1.0444790336907042E-3</v>
      </c>
      <c r="R655" s="1">
        <v>5.6551345966710326E-2</v>
      </c>
      <c r="S655" s="1">
        <v>9.2500078870170494E-3</v>
      </c>
      <c r="T655" s="1">
        <f t="shared" si="121"/>
        <v>0.31301900964886265</v>
      </c>
      <c r="U655" s="1">
        <f t="shared" si="122"/>
        <v>1.7370058867306394E-2</v>
      </c>
      <c r="V655" s="1" t="s">
        <v>1243</v>
      </c>
      <c r="W655" s="1" t="s">
        <v>4224</v>
      </c>
      <c r="X655" s="1">
        <f>SUMPRODUCT((Model_rxn!A$2:A$1901=Normalized_Fluxes!A655)*(Model_rxn!T$2:T$1901))</f>
        <v>0</v>
      </c>
      <c r="Y655" s="1">
        <f>SUMPRODUCT((Model_rxn!A$2:A$1901=Normalized_Fluxes!A655)*(Model_rxn!D$2:D$1901))</f>
        <v>1</v>
      </c>
      <c r="Z655" s="1">
        <f>SUMPRODUCT((Model_rxn!A$2:A$1901=Normalized_Fluxes!A655)*(Model_rxn!U$2:U$1901))</f>
        <v>0</v>
      </c>
      <c r="AA655" s="1">
        <f>SUMPRODUCT((Model_rxn!A$2:A$1901=Normalized_Fluxes!A655)*(Model_rxn!S$2:S$1901))</f>
        <v>0</v>
      </c>
      <c r="AB655" s="1">
        <f>SUMPRODUCT((Model_rxn!A$2:A$1901=Normalized_Fluxes!A655)*(Model_rxn!V$2:V$1901))</f>
        <v>1</v>
      </c>
      <c r="AC655" s="1">
        <f>SUMPRODUCT((Model_rxn!A$2:A$1901=Normalized_Fluxes!A655)*(Model_rxn!Z$2:Z$1901))</f>
        <v>0</v>
      </c>
      <c r="AD655" s="1">
        <f>SUMPRODUCT((Model_rxn!A$2:A$1901=Normalized_Fluxes!A655)*(Model_rxn!AA$2:AA$1901))</f>
        <v>0</v>
      </c>
      <c r="AE655" s="1"/>
      <c r="AF655" s="75"/>
      <c r="AG655" s="1" t="s">
        <v>700</v>
      </c>
      <c r="AH655" s="1">
        <v>0</v>
      </c>
      <c r="AI655" s="1">
        <v>0</v>
      </c>
      <c r="AJ655" s="1">
        <v>0</v>
      </c>
      <c r="AK655" s="1">
        <v>0</v>
      </c>
      <c r="AL655" s="1">
        <v>0</v>
      </c>
      <c r="AM655" s="1">
        <v>0</v>
      </c>
      <c r="AN655" s="1"/>
      <c r="AO655">
        <f t="shared" si="123"/>
        <v>0</v>
      </c>
      <c r="AP655">
        <f t="shared" si="124"/>
        <v>0</v>
      </c>
      <c r="AQ655">
        <f t="shared" si="125"/>
        <v>0</v>
      </c>
      <c r="AR655">
        <f t="shared" si="126"/>
        <v>0</v>
      </c>
      <c r="AS655">
        <f t="shared" si="127"/>
        <v>0</v>
      </c>
      <c r="AT655">
        <f t="shared" si="128"/>
        <v>0</v>
      </c>
      <c r="AV655">
        <f t="shared" si="129"/>
        <v>0</v>
      </c>
      <c r="AW655">
        <f t="shared" si="130"/>
        <v>0</v>
      </c>
      <c r="AX655">
        <f t="shared" si="131"/>
        <v>0</v>
      </c>
      <c r="AY655">
        <f t="shared" si="132"/>
        <v>0</v>
      </c>
      <c r="AZ655" t="s">
        <v>1137</v>
      </c>
      <c r="BA655" t="s">
        <v>5514</v>
      </c>
      <c r="BB655">
        <f>SUMPRODUCT((Model_rxn!A$2:A$1901=AG655)*(Model_rxn!V$2:V$1901))</f>
        <v>1</v>
      </c>
      <c r="BC655">
        <v>0</v>
      </c>
      <c r="BD655">
        <v>0</v>
      </c>
    </row>
    <row r="656" spans="1:56">
      <c r="A656" s="1" t="s">
        <v>665</v>
      </c>
      <c r="B656" s="1">
        <v>99995.911995808303</v>
      </c>
      <c r="C656" s="1">
        <v>99997.2016926902</v>
      </c>
      <c r="D656" s="1">
        <v>99997.145711064397</v>
      </c>
      <c r="E656" s="1">
        <v>99998.524489262607</v>
      </c>
      <c r="F656" s="1">
        <v>99997.4580544481</v>
      </c>
      <c r="G656" s="1">
        <v>99999</v>
      </c>
      <c r="H656" s="1"/>
      <c r="I656" s="1">
        <v>61193.91237987778</v>
      </c>
      <c r="J656" s="1">
        <v>95947.208488195625</v>
      </c>
      <c r="K656" s="1">
        <v>122728.95183212451</v>
      </c>
      <c r="L656" s="1">
        <v>34952.230734080622</v>
      </c>
      <c r="M656" s="1">
        <v>62317.657928000568</v>
      </c>
      <c r="N656" s="1">
        <v>30905.19026378042</v>
      </c>
      <c r="O656" s="1"/>
      <c r="P656" s="1">
        <v>93290.024233399308</v>
      </c>
      <c r="Q656" s="1">
        <v>30853.455904004379</v>
      </c>
      <c r="R656" s="1">
        <v>42725.02630862053</v>
      </c>
      <c r="S656" s="1">
        <v>17087.950271217716</v>
      </c>
      <c r="T656" s="1">
        <f t="shared" si="121"/>
        <v>2.1834983449636027</v>
      </c>
      <c r="U656" s="1">
        <f t="shared" si="122"/>
        <v>8.5725303517436818E-2</v>
      </c>
      <c r="V656" s="1" t="s">
        <v>1552</v>
      </c>
      <c r="W656" s="1" t="s">
        <v>2650</v>
      </c>
      <c r="X656" s="1">
        <f>SUMPRODUCT((Model_rxn!A$2:A$1901=Normalized_Fluxes!A656)*(Model_rxn!T$2:T$1901))</f>
        <v>0</v>
      </c>
      <c r="Y656" s="1">
        <f>SUMPRODUCT((Model_rxn!A$2:A$1901=Normalized_Fluxes!A656)*(Model_rxn!D$2:D$1901))</f>
        <v>1</v>
      </c>
      <c r="Z656" s="1">
        <f>SUMPRODUCT((Model_rxn!A$2:A$1901=Normalized_Fluxes!A656)*(Model_rxn!U$2:U$1901))</f>
        <v>1</v>
      </c>
      <c r="AA656" s="1">
        <f>SUMPRODUCT((Model_rxn!A$2:A$1901=Normalized_Fluxes!A656)*(Model_rxn!S$2:S$1901))</f>
        <v>1</v>
      </c>
      <c r="AB656" s="1">
        <f>SUMPRODUCT((Model_rxn!A$2:A$1901=Normalized_Fluxes!A656)*(Model_rxn!V$2:V$1901))</f>
        <v>0</v>
      </c>
      <c r="AC656" s="1">
        <f>SUMPRODUCT((Model_rxn!A$2:A$1901=Normalized_Fluxes!A656)*(Model_rxn!Z$2:Z$1901))</f>
        <v>0</v>
      </c>
      <c r="AD656" s="1">
        <f>SUMPRODUCT((Model_rxn!A$2:A$1901=Normalized_Fluxes!A656)*(Model_rxn!AA$2:AA$1901))</f>
        <v>0</v>
      </c>
      <c r="AE656" s="1">
        <v>1</v>
      </c>
      <c r="AF656" s="75"/>
      <c r="AG656" s="1" t="s">
        <v>701</v>
      </c>
      <c r="AH656" s="1">
        <v>7.05517227324182E-3</v>
      </c>
      <c r="AI656" s="1">
        <v>4.7593459137592296E-3</v>
      </c>
      <c r="AJ656" s="1">
        <v>5.5870298192107802E-3</v>
      </c>
      <c r="AK656" s="1">
        <v>2.6906049027656202E-2</v>
      </c>
      <c r="AL656" s="1">
        <v>2.5485530806905299E-2</v>
      </c>
      <c r="AM656" s="1">
        <v>2.7219080348430801E-2</v>
      </c>
      <c r="AN656" s="1"/>
      <c r="AO656">
        <f t="shared" si="123"/>
        <v>1.4486751458400074E-2</v>
      </c>
      <c r="AP656">
        <f t="shared" si="124"/>
        <v>1.4486751458399982E-2</v>
      </c>
      <c r="AQ656">
        <f t="shared" si="125"/>
        <v>1.4486751458400013E-2</v>
      </c>
      <c r="AR656">
        <f t="shared" si="126"/>
        <v>1.4486751458458558E-2</v>
      </c>
      <c r="AS656">
        <f t="shared" si="127"/>
        <v>1.4486751458399996E-2</v>
      </c>
      <c r="AT656">
        <f t="shared" si="128"/>
        <v>1.4486751458399987E-2</v>
      </c>
      <c r="AV656">
        <f t="shared" si="129"/>
        <v>1.4486751458400024E-2</v>
      </c>
      <c r="AW656">
        <f t="shared" si="130"/>
        <v>4.6757153607050579E-17</v>
      </c>
      <c r="AX656">
        <f t="shared" si="131"/>
        <v>1.4486751458419512E-2</v>
      </c>
      <c r="AY656">
        <f t="shared" si="132"/>
        <v>3.3813596613615675E-14</v>
      </c>
      <c r="AZ656" t="s">
        <v>1243</v>
      </c>
      <c r="BA656" t="s">
        <v>3353</v>
      </c>
      <c r="BB656">
        <f>SUMPRODUCT((Model_rxn!A$2:A$1901=AG656)*(Model_rxn!V$2:V$1901))</f>
        <v>1</v>
      </c>
      <c r="BC656">
        <v>0</v>
      </c>
      <c r="BD656">
        <v>0</v>
      </c>
    </row>
    <row r="657" spans="1:56">
      <c r="A657" s="1" t="s">
        <v>666</v>
      </c>
      <c r="B657" s="1">
        <v>0</v>
      </c>
      <c r="C657" s="1">
        <v>0</v>
      </c>
      <c r="D657" s="1">
        <v>0</v>
      </c>
      <c r="E657" s="1">
        <v>0</v>
      </c>
      <c r="F657" s="1">
        <v>0</v>
      </c>
      <c r="G657" s="1">
        <v>0</v>
      </c>
      <c r="H657" s="1"/>
      <c r="I657" s="1">
        <v>0</v>
      </c>
      <c r="J657" s="1">
        <v>0</v>
      </c>
      <c r="K657" s="1">
        <v>0</v>
      </c>
      <c r="L657" s="1">
        <v>0</v>
      </c>
      <c r="M657" s="1">
        <v>0</v>
      </c>
      <c r="N657" s="1">
        <v>0</v>
      </c>
      <c r="O657" s="1"/>
      <c r="P657" s="1">
        <v>0</v>
      </c>
      <c r="Q657" s="1">
        <v>0</v>
      </c>
      <c r="R657" s="1">
        <v>0</v>
      </c>
      <c r="S657" s="1">
        <v>0</v>
      </c>
      <c r="T657" s="1" t="str">
        <f t="shared" si="121"/>
        <v>NA</v>
      </c>
      <c r="U657" s="1" t="str">
        <f t="shared" si="122"/>
        <v>NA</v>
      </c>
      <c r="V657" s="1" t="s">
        <v>1966</v>
      </c>
      <c r="W657" s="1" t="s">
        <v>6615</v>
      </c>
      <c r="X657" s="1">
        <f>SUMPRODUCT((Model_rxn!A$2:A$1901=Normalized_Fluxes!A657)*(Model_rxn!T$2:T$1901))</f>
        <v>0</v>
      </c>
      <c r="Y657" s="1">
        <f>SUMPRODUCT((Model_rxn!A$2:A$1901=Normalized_Fluxes!A657)*(Model_rxn!D$2:D$1901))</f>
        <v>0</v>
      </c>
      <c r="Z657" s="1">
        <f>SUMPRODUCT((Model_rxn!A$2:A$1901=Normalized_Fluxes!A657)*(Model_rxn!U$2:U$1901))</f>
        <v>0</v>
      </c>
      <c r="AA657" s="1">
        <f>SUMPRODUCT((Model_rxn!A$2:A$1901=Normalized_Fluxes!A657)*(Model_rxn!S$2:S$1901))</f>
        <v>0</v>
      </c>
      <c r="AB657" s="1">
        <f>SUMPRODUCT((Model_rxn!A$2:A$1901=Normalized_Fluxes!A657)*(Model_rxn!V$2:V$1901))</f>
        <v>1</v>
      </c>
      <c r="AC657" s="1">
        <f>SUMPRODUCT((Model_rxn!A$2:A$1901=Normalized_Fluxes!A657)*(Model_rxn!Z$2:Z$1901))</f>
        <v>1</v>
      </c>
      <c r="AD657" s="1">
        <f>SUMPRODUCT((Model_rxn!A$2:A$1901=Normalized_Fluxes!A657)*(Model_rxn!AA$2:AA$1901))</f>
        <v>0</v>
      </c>
      <c r="AE657" s="1"/>
      <c r="AF657" s="75"/>
      <c r="AG657" s="1" t="s">
        <v>702</v>
      </c>
      <c r="AH657" s="1">
        <v>2.0190308949104702E-3</v>
      </c>
      <c r="AI657" s="1">
        <v>1.36201726439635E-3</v>
      </c>
      <c r="AJ657" s="1">
        <v>1.5988816968447101E-3</v>
      </c>
      <c r="AK657" s="1">
        <v>7.6999032968817797E-3</v>
      </c>
      <c r="AL657" s="1">
        <v>7.2933830783256902E-3</v>
      </c>
      <c r="AM657" s="1">
        <v>7.7894857880317003E-3</v>
      </c>
      <c r="AN657" s="1"/>
      <c r="AO657">
        <f t="shared" si="123"/>
        <v>4.1457809432000137E-3</v>
      </c>
      <c r="AP657">
        <f t="shared" si="124"/>
        <v>4.1457809431999938E-3</v>
      </c>
      <c r="AQ657">
        <f t="shared" si="125"/>
        <v>4.1457809431999998E-3</v>
      </c>
      <c r="AR657">
        <f t="shared" si="126"/>
        <v>4.1457809432159827E-3</v>
      </c>
      <c r="AS657">
        <f t="shared" si="127"/>
        <v>4.1457809432000016E-3</v>
      </c>
      <c r="AT657">
        <f t="shared" si="128"/>
        <v>4.1457809432000068E-3</v>
      </c>
      <c r="AV657">
        <f t="shared" si="129"/>
        <v>4.1457809432000024E-3</v>
      </c>
      <c r="AW657">
        <f t="shared" si="130"/>
        <v>1.0226044076237432E-17</v>
      </c>
      <c r="AX657">
        <f t="shared" si="131"/>
        <v>4.1457809432053306E-3</v>
      </c>
      <c r="AY657">
        <f t="shared" si="132"/>
        <v>9.2252135530829323E-15</v>
      </c>
      <c r="AZ657" t="s">
        <v>1243</v>
      </c>
      <c r="BA657" t="s">
        <v>3353</v>
      </c>
      <c r="BB657">
        <f>SUMPRODUCT((Model_rxn!A$2:A$1901=AG657)*(Model_rxn!V$2:V$1901))</f>
        <v>1</v>
      </c>
      <c r="BC657">
        <v>0</v>
      </c>
      <c r="BD657">
        <v>0</v>
      </c>
    </row>
    <row r="658" spans="1:56">
      <c r="A658" s="1" t="s">
        <v>667</v>
      </c>
      <c r="B658" s="1">
        <v>0</v>
      </c>
      <c r="C658" s="1">
        <v>2.8767077192079601E-2</v>
      </c>
      <c r="D658" s="1">
        <v>6.4915177302957705E-2</v>
      </c>
      <c r="E658" s="1">
        <v>1.7345656634279201</v>
      </c>
      <c r="F658" s="1">
        <v>2.3028895641682898</v>
      </c>
      <c r="G658" s="1">
        <v>1.3720042405475299</v>
      </c>
      <c r="H658" s="1"/>
      <c r="I658" s="1">
        <v>0</v>
      </c>
      <c r="J658" s="1">
        <v>2.7601979917666473E-2</v>
      </c>
      <c r="K658" s="1">
        <v>7.967199075270201E-2</v>
      </c>
      <c r="L658" s="1">
        <v>0.60627833861744762</v>
      </c>
      <c r="M658" s="1">
        <v>1.4351433216198453</v>
      </c>
      <c r="N658" s="1">
        <v>0.42402476121596189</v>
      </c>
      <c r="O658" s="1"/>
      <c r="P658" s="1">
        <v>3.575799022345616E-2</v>
      </c>
      <c r="Q658" s="1">
        <v>4.045734674574903E-2</v>
      </c>
      <c r="R658" s="1">
        <v>0.82181547381775166</v>
      </c>
      <c r="S658" s="1">
        <v>0.53891778434754867</v>
      </c>
      <c r="T658" s="1">
        <f t="shared" si="121"/>
        <v>4.3510972186179546E-2</v>
      </c>
      <c r="U658" s="1">
        <f t="shared" si="122"/>
        <v>0.12662251243917308</v>
      </c>
      <c r="V658" s="1" t="s">
        <v>1137</v>
      </c>
      <c r="W658" s="1" t="s">
        <v>1187</v>
      </c>
      <c r="X658" s="1">
        <f>SUMPRODUCT((Model_rxn!A$2:A$1901=Normalized_Fluxes!A658)*(Model_rxn!T$2:T$1901))</f>
        <v>0</v>
      </c>
      <c r="Y658" s="1">
        <f>SUMPRODUCT((Model_rxn!A$2:A$1901=Normalized_Fluxes!A658)*(Model_rxn!D$2:D$1901))</f>
        <v>0</v>
      </c>
      <c r="Z658" s="1">
        <f>SUMPRODUCT((Model_rxn!A$2:A$1901=Normalized_Fluxes!A658)*(Model_rxn!U$2:U$1901))</f>
        <v>0</v>
      </c>
      <c r="AA658" s="1">
        <f>SUMPRODUCT((Model_rxn!A$2:A$1901=Normalized_Fluxes!A658)*(Model_rxn!S$2:S$1901))</f>
        <v>0</v>
      </c>
      <c r="AB658" s="1">
        <f>SUMPRODUCT((Model_rxn!A$2:A$1901=Normalized_Fluxes!A658)*(Model_rxn!V$2:V$1901))</f>
        <v>1</v>
      </c>
      <c r="AC658" s="1">
        <f>SUMPRODUCT((Model_rxn!A$2:A$1901=Normalized_Fluxes!A658)*(Model_rxn!Z$2:Z$1901))</f>
        <v>0</v>
      </c>
      <c r="AD658" s="1">
        <f>SUMPRODUCT((Model_rxn!A$2:A$1901=Normalized_Fluxes!A658)*(Model_rxn!AA$2:AA$1901))</f>
        <v>0</v>
      </c>
      <c r="AE658" s="1"/>
      <c r="AF658" s="75"/>
      <c r="AG658" s="1" t="s">
        <v>703</v>
      </c>
      <c r="AH658" s="1">
        <v>0.20792184706078801</v>
      </c>
      <c r="AI658" s="1">
        <v>0.16168628899322299</v>
      </c>
      <c r="AJ658" s="1">
        <v>0.19707366869261</v>
      </c>
      <c r="AK658" s="1">
        <v>0.69214387127431098</v>
      </c>
      <c r="AL658" s="1">
        <v>0.73354007634043195</v>
      </c>
      <c r="AM658" s="1">
        <v>0.417803547068615</v>
      </c>
      <c r="AN658" s="1"/>
      <c r="AO658">
        <f t="shared" si="123"/>
        <v>0.42693672166803881</v>
      </c>
      <c r="AP658">
        <f t="shared" si="124"/>
        <v>0.49214936785835584</v>
      </c>
      <c r="AQ658">
        <f t="shared" si="125"/>
        <v>0.51099731874139132</v>
      </c>
      <c r="AR658">
        <f t="shared" si="126"/>
        <v>0.37266401419025913</v>
      </c>
      <c r="AS658">
        <f t="shared" si="127"/>
        <v>0.41696650743645958</v>
      </c>
      <c r="AT658">
        <f t="shared" si="128"/>
        <v>0.22236666585871198</v>
      </c>
      <c r="AV658">
        <f t="shared" si="129"/>
        <v>0.47669446942259536</v>
      </c>
      <c r="AW658">
        <f t="shared" si="130"/>
        <v>4.4109935494476574E-2</v>
      </c>
      <c r="AX658">
        <f t="shared" si="131"/>
        <v>0.33733239582847691</v>
      </c>
      <c r="AY658">
        <f t="shared" si="132"/>
        <v>0.10199763246060219</v>
      </c>
      <c r="AZ658" t="s">
        <v>1137</v>
      </c>
      <c r="BA658" t="s">
        <v>1136</v>
      </c>
      <c r="BB658">
        <f>SUMPRODUCT((Model_rxn!A$2:A$1901=AG658)*(Model_rxn!V$2:V$1901))</f>
        <v>1</v>
      </c>
      <c r="BC658">
        <v>0</v>
      </c>
      <c r="BD658">
        <v>0</v>
      </c>
    </row>
    <row r="659" spans="1:56">
      <c r="A659" s="1" t="s">
        <v>668</v>
      </c>
      <c r="B659" s="1">
        <v>1.9887585503642499E-2</v>
      </c>
      <c r="C659" s="1">
        <v>1.06091484534245E-2</v>
      </c>
      <c r="D659" s="1">
        <v>1.0493566588148699E-2</v>
      </c>
      <c r="E659" s="1">
        <v>5.0562995224264801E-2</v>
      </c>
      <c r="F659" s="1">
        <v>4.4273789753015602E-2</v>
      </c>
      <c r="G659" s="1">
        <v>0</v>
      </c>
      <c r="H659" s="1"/>
      <c r="I659" s="1">
        <v>1.2170489177680001E-2</v>
      </c>
      <c r="J659" s="1">
        <v>1.0179466638188422E-2</v>
      </c>
      <c r="K659" s="1">
        <v>1.2879011887652253E-2</v>
      </c>
      <c r="L659" s="1">
        <v>1.7673155526154619E-2</v>
      </c>
      <c r="M659" s="1">
        <v>2.7591090200536503E-2</v>
      </c>
      <c r="N659" s="1">
        <v>0</v>
      </c>
      <c r="O659" s="1"/>
      <c r="P659" s="1">
        <v>1.174298923450689E-2</v>
      </c>
      <c r="Q659" s="1">
        <v>1.3996261249117359E-3</v>
      </c>
      <c r="R659" s="1">
        <v>1.5088081908897039E-2</v>
      </c>
      <c r="S659" s="1">
        <v>1.3976015842095926E-2</v>
      </c>
      <c r="T659" s="1">
        <f t="shared" si="121"/>
        <v>0.77829569758514916</v>
      </c>
      <c r="U659" s="1">
        <f t="shared" si="122"/>
        <v>0.71929382587931268</v>
      </c>
      <c r="V659" s="1" t="s">
        <v>1647</v>
      </c>
      <c r="W659" s="1" t="s">
        <v>1646</v>
      </c>
      <c r="X659" s="1">
        <f>SUMPRODUCT((Model_rxn!A$2:A$1901=Normalized_Fluxes!A659)*(Model_rxn!T$2:T$1901))</f>
        <v>0</v>
      </c>
      <c r="Y659" s="1">
        <f>SUMPRODUCT((Model_rxn!A$2:A$1901=Normalized_Fluxes!A659)*(Model_rxn!D$2:D$1901))</f>
        <v>0</v>
      </c>
      <c r="Z659" s="1">
        <f>SUMPRODUCT((Model_rxn!A$2:A$1901=Normalized_Fluxes!A659)*(Model_rxn!U$2:U$1901))</f>
        <v>1</v>
      </c>
      <c r="AA659" s="1">
        <f>SUMPRODUCT((Model_rxn!A$2:A$1901=Normalized_Fluxes!A659)*(Model_rxn!S$2:S$1901))</f>
        <v>1</v>
      </c>
      <c r="AB659" s="1">
        <f>SUMPRODUCT((Model_rxn!A$2:A$1901=Normalized_Fluxes!A659)*(Model_rxn!V$2:V$1901))</f>
        <v>1</v>
      </c>
      <c r="AC659" s="1">
        <f>SUMPRODUCT((Model_rxn!A$2:A$1901=Normalized_Fluxes!A659)*(Model_rxn!Z$2:Z$1901))</f>
        <v>0</v>
      </c>
      <c r="AD659" s="1">
        <f>SUMPRODUCT((Model_rxn!A$2:A$1901=Normalized_Fluxes!A659)*(Model_rxn!AA$2:AA$1901))</f>
        <v>0</v>
      </c>
      <c r="AE659" s="1"/>
      <c r="AF659" s="75"/>
      <c r="AG659" s="1" t="s">
        <v>704</v>
      </c>
      <c r="AH659" s="1">
        <v>0</v>
      </c>
      <c r="AI659" s="1">
        <v>0</v>
      </c>
      <c r="AJ659" s="1">
        <v>0</v>
      </c>
      <c r="AK659" s="1">
        <v>0</v>
      </c>
      <c r="AL659" s="1">
        <v>0</v>
      </c>
      <c r="AM659" s="1">
        <v>0</v>
      </c>
      <c r="AN659" s="1"/>
      <c r="AO659">
        <f t="shared" si="123"/>
        <v>0</v>
      </c>
      <c r="AP659">
        <f t="shared" si="124"/>
        <v>0</v>
      </c>
      <c r="AQ659">
        <f t="shared" si="125"/>
        <v>0</v>
      </c>
      <c r="AR659">
        <f t="shared" si="126"/>
        <v>0</v>
      </c>
      <c r="AS659">
        <f t="shared" si="127"/>
        <v>0</v>
      </c>
      <c r="AT659">
        <f t="shared" si="128"/>
        <v>0</v>
      </c>
      <c r="AV659">
        <f t="shared" si="129"/>
        <v>0</v>
      </c>
      <c r="AW659">
        <f t="shared" si="130"/>
        <v>0</v>
      </c>
      <c r="AX659">
        <f t="shared" si="131"/>
        <v>0</v>
      </c>
      <c r="AY659">
        <f t="shared" si="132"/>
        <v>0</v>
      </c>
      <c r="AZ659" t="s">
        <v>1552</v>
      </c>
      <c r="BA659" t="s">
        <v>2318</v>
      </c>
      <c r="BB659">
        <f>SUMPRODUCT((Model_rxn!A$2:A$1901=AG659)*(Model_rxn!V$2:V$1901))</f>
        <v>0</v>
      </c>
      <c r="BC659">
        <v>0</v>
      </c>
      <c r="BD659">
        <v>1</v>
      </c>
    </row>
    <row r="660" spans="1:56">
      <c r="A660" s="1" t="s">
        <v>669</v>
      </c>
      <c r="B660" s="1">
        <v>0</v>
      </c>
      <c r="C660" s="1">
        <v>4.0271019181134099E-5</v>
      </c>
      <c r="D660" s="1">
        <v>3.1483173839557099E-5</v>
      </c>
      <c r="E660" s="1">
        <v>1.10549270175397E-4</v>
      </c>
      <c r="F660" s="1">
        <v>0</v>
      </c>
      <c r="G660" s="1">
        <v>0</v>
      </c>
      <c r="H660" s="1"/>
      <c r="I660" s="1">
        <v>0</v>
      </c>
      <c r="J660" s="1">
        <v>3.8639999999988497E-5</v>
      </c>
      <c r="K660" s="1">
        <v>3.8640072156078316E-5</v>
      </c>
      <c r="L660" s="1">
        <v>3.8640006123986222E-5</v>
      </c>
      <c r="M660" s="1">
        <v>0</v>
      </c>
      <c r="N660" s="1">
        <v>0</v>
      </c>
      <c r="O660" s="1"/>
      <c r="P660" s="1">
        <v>2.576002405202227E-5</v>
      </c>
      <c r="Q660" s="1">
        <v>2.230883523117861E-5</v>
      </c>
      <c r="R660" s="1">
        <v>1.2880002041328741E-5</v>
      </c>
      <c r="S660" s="1">
        <v>2.2308817937172234E-5</v>
      </c>
      <c r="T660" s="1">
        <f t="shared" si="121"/>
        <v>2.0000015504162749</v>
      </c>
      <c r="U660" s="1">
        <f t="shared" si="122"/>
        <v>0.51851805913655513</v>
      </c>
      <c r="V660" s="1" t="s">
        <v>1500</v>
      </c>
      <c r="W660" s="1" t="s">
        <v>1846</v>
      </c>
      <c r="X660" s="1">
        <f>SUMPRODUCT((Model_rxn!A$2:A$1901=Normalized_Fluxes!A660)*(Model_rxn!T$2:T$1901))</f>
        <v>0</v>
      </c>
      <c r="Y660" s="1">
        <f>SUMPRODUCT((Model_rxn!A$2:A$1901=Normalized_Fluxes!A660)*(Model_rxn!D$2:D$1901))</f>
        <v>0</v>
      </c>
      <c r="Z660" s="1">
        <f>SUMPRODUCT((Model_rxn!A$2:A$1901=Normalized_Fluxes!A660)*(Model_rxn!U$2:U$1901))</f>
        <v>0</v>
      </c>
      <c r="AA660" s="1">
        <f>SUMPRODUCT((Model_rxn!A$2:A$1901=Normalized_Fluxes!A660)*(Model_rxn!S$2:S$1901))</f>
        <v>0</v>
      </c>
      <c r="AB660" s="1">
        <f>SUMPRODUCT((Model_rxn!A$2:A$1901=Normalized_Fluxes!A660)*(Model_rxn!V$2:V$1901))</f>
        <v>1</v>
      </c>
      <c r="AC660" s="1">
        <f>SUMPRODUCT((Model_rxn!A$2:A$1901=Normalized_Fluxes!A660)*(Model_rxn!Z$2:Z$1901))</f>
        <v>0</v>
      </c>
      <c r="AD660" s="1">
        <f>SUMPRODUCT((Model_rxn!A$2:A$1901=Normalized_Fluxes!A660)*(Model_rxn!AA$2:AA$1901))</f>
        <v>0</v>
      </c>
      <c r="AE660" s="1"/>
      <c r="AF660" s="75"/>
      <c r="AG660" s="1" t="s">
        <v>705</v>
      </c>
      <c r="AH660" s="1">
        <v>9.5771050852550096E-2</v>
      </c>
      <c r="AI660" s="1">
        <v>4.3556306425215102E-2</v>
      </c>
      <c r="AJ660" s="1">
        <v>2.83559235524301E-2</v>
      </c>
      <c r="AK660" s="1">
        <v>0.60340747752011303</v>
      </c>
      <c r="AL660" s="1">
        <v>0.52480916030534297</v>
      </c>
      <c r="AM660" s="1">
        <v>0.234481582537517</v>
      </c>
      <c r="AN660" s="1"/>
      <c r="AO660">
        <f t="shared" si="123"/>
        <v>0.19665167013323384</v>
      </c>
      <c r="AP660">
        <f t="shared" si="124"/>
        <v>0.13257901339001568</v>
      </c>
      <c r="AQ660">
        <f t="shared" si="125"/>
        <v>7.3524794062307913E-2</v>
      </c>
      <c r="AR660">
        <f t="shared" si="126"/>
        <v>0.32488657647297708</v>
      </c>
      <c r="AS660">
        <f t="shared" si="127"/>
        <v>0.29831750125350076</v>
      </c>
      <c r="AT660">
        <f t="shared" si="128"/>
        <v>0.12479761859364744</v>
      </c>
      <c r="AV660">
        <f t="shared" si="129"/>
        <v>0.13425182586185247</v>
      </c>
      <c r="AW660">
        <f t="shared" si="130"/>
        <v>6.1580480908488722E-2</v>
      </c>
      <c r="AX660">
        <f t="shared" si="131"/>
        <v>0.24933389877337508</v>
      </c>
      <c r="AY660">
        <f t="shared" si="132"/>
        <v>0.10866665887132672</v>
      </c>
      <c r="AZ660" t="s">
        <v>1137</v>
      </c>
      <c r="BA660" t="s">
        <v>7628</v>
      </c>
      <c r="BB660">
        <f>SUMPRODUCT((Model_rxn!A$2:A$1901=AG660)*(Model_rxn!V$2:V$1901))</f>
        <v>1</v>
      </c>
      <c r="BC660">
        <v>0</v>
      </c>
      <c r="BD660">
        <v>0</v>
      </c>
    </row>
    <row r="661" spans="1:56">
      <c r="A661" s="1" t="s">
        <v>670</v>
      </c>
      <c r="B661" s="1">
        <v>2.2550375433638599E-6</v>
      </c>
      <c r="C661" s="1">
        <v>1.43825309351086E-6</v>
      </c>
      <c r="D661" s="1">
        <v>1.1243973858654499E-6</v>
      </c>
      <c r="E661" s="1">
        <v>3.9481819840147998E-6</v>
      </c>
      <c r="F661" s="1">
        <v>2.21440859604626E-6</v>
      </c>
      <c r="G661" s="1">
        <v>4.46522608399391E-6</v>
      </c>
      <c r="H661" s="1"/>
      <c r="I661" s="1">
        <v>1.3800021129636522E-6</v>
      </c>
      <c r="J661" s="1">
        <v>1.38000231092433E-6</v>
      </c>
      <c r="K661" s="1">
        <v>1.3800005153024945E-6</v>
      </c>
      <c r="L661" s="1">
        <v>1.3799980388734943E-6</v>
      </c>
      <c r="M661" s="1">
        <v>1.3800026529284004E-6</v>
      </c>
      <c r="N661" s="1">
        <v>1.3800004169704394E-6</v>
      </c>
      <c r="O661" s="1"/>
      <c r="P661" s="1">
        <v>1.3800016463968256E-6</v>
      </c>
      <c r="Q661" s="1">
        <v>9.8454451236317849E-13</v>
      </c>
      <c r="R661" s="1">
        <v>1.380000369590778E-6</v>
      </c>
      <c r="S661" s="1">
        <v>2.3073923146087759E-12</v>
      </c>
      <c r="T661" s="1">
        <f t="shared" si="121"/>
        <v>1.0000009252215258</v>
      </c>
      <c r="U661" s="1">
        <f t="shared" si="122"/>
        <v>0.44930684699864171</v>
      </c>
      <c r="V661" s="1" t="s">
        <v>7304</v>
      </c>
      <c r="W661" s="1" t="s">
        <v>7332</v>
      </c>
      <c r="X661" s="1">
        <f>SUMPRODUCT((Model_rxn!A$2:A$1901=Normalized_Fluxes!A661)*(Model_rxn!T$2:T$1901))</f>
        <v>0</v>
      </c>
      <c r="Y661" s="1">
        <f>SUMPRODUCT((Model_rxn!A$2:A$1901=Normalized_Fluxes!A661)*(Model_rxn!D$2:D$1901))</f>
        <v>1</v>
      </c>
      <c r="Z661" s="1">
        <f>SUMPRODUCT((Model_rxn!A$2:A$1901=Normalized_Fluxes!A661)*(Model_rxn!U$2:U$1901))</f>
        <v>0</v>
      </c>
      <c r="AA661" s="1">
        <f>SUMPRODUCT((Model_rxn!A$2:A$1901=Normalized_Fluxes!A661)*(Model_rxn!S$2:S$1901))</f>
        <v>0</v>
      </c>
      <c r="AB661" s="1">
        <f>SUMPRODUCT((Model_rxn!A$2:A$1901=Normalized_Fluxes!A661)*(Model_rxn!V$2:V$1901))</f>
        <v>1</v>
      </c>
      <c r="AC661" s="1">
        <f>SUMPRODUCT((Model_rxn!A$2:A$1901=Normalized_Fluxes!A661)*(Model_rxn!Z$2:Z$1901))</f>
        <v>0</v>
      </c>
      <c r="AD661" s="1">
        <f>SUMPRODUCT((Model_rxn!A$2:A$1901=Normalized_Fluxes!A661)*(Model_rxn!AA$2:AA$1901))</f>
        <v>0</v>
      </c>
      <c r="AE661" s="1"/>
      <c r="AF661" s="75"/>
      <c r="AG661" s="1" t="s">
        <v>706</v>
      </c>
      <c r="AH661" s="1">
        <v>3.75572747725527E-3</v>
      </c>
      <c r="AI661" s="1">
        <v>5.2795522933593002E-3</v>
      </c>
      <c r="AJ661" s="1">
        <v>8.5067770705791104E-3</v>
      </c>
      <c r="AK661" s="1">
        <v>5.9157595824217398E-3</v>
      </c>
      <c r="AL661" s="1">
        <v>1.1927480911253899E-2</v>
      </c>
      <c r="AM661" s="1">
        <v>1.2133492040884399</v>
      </c>
      <c r="AN661" s="1"/>
      <c r="AO661">
        <f t="shared" si="123"/>
        <v>7.7118301866044509E-3</v>
      </c>
      <c r="AP661">
        <f t="shared" si="124"/>
        <v>1.6070183439368942E-2</v>
      </c>
      <c r="AQ661">
        <f t="shared" si="125"/>
        <v>2.2057438231268271E-2</v>
      </c>
      <c r="AR661">
        <f t="shared" si="126"/>
        <v>3.1851625138439627E-3</v>
      </c>
      <c r="AS661">
        <f t="shared" si="127"/>
        <v>6.7799432075916584E-3</v>
      </c>
      <c r="AT661">
        <f t="shared" si="128"/>
        <v>0.64577818673032528</v>
      </c>
      <c r="AV661">
        <f t="shared" si="129"/>
        <v>1.527981728574722E-2</v>
      </c>
      <c r="AW661">
        <f t="shared" si="130"/>
        <v>7.2053887150780377E-3</v>
      </c>
      <c r="AX661">
        <f t="shared" si="131"/>
        <v>0.21858109748392029</v>
      </c>
      <c r="AY661">
        <f t="shared" si="132"/>
        <v>0.3699678978067012</v>
      </c>
      <c r="AZ661" t="s">
        <v>1552</v>
      </c>
      <c r="BA661" t="s">
        <v>2114</v>
      </c>
      <c r="BB661">
        <f>SUMPRODUCT((Model_rxn!A$2:A$1901=AG661)*(Model_rxn!V$2:V$1901))</f>
        <v>0</v>
      </c>
      <c r="BC661">
        <v>0</v>
      </c>
      <c r="BD661">
        <v>1</v>
      </c>
    </row>
    <row r="662" spans="1:56">
      <c r="A662" s="1" t="s">
        <v>707</v>
      </c>
      <c r="B662" s="1">
        <v>0.55724417426545003</v>
      </c>
      <c r="C662" s="1">
        <v>0.34134208298052499</v>
      </c>
      <c r="D662" s="1">
        <v>0.30953003749237001</v>
      </c>
      <c r="E662" s="1">
        <v>0.71916390728476798</v>
      </c>
      <c r="F662" s="1">
        <v>0.433168316831683</v>
      </c>
      <c r="G662" s="1">
        <v>0.724020442930153</v>
      </c>
      <c r="H662" s="1"/>
      <c r="I662" s="1">
        <v>0.34101345238620079</v>
      </c>
      <c r="J662" s="1">
        <v>0.3275173649576385</v>
      </c>
      <c r="K662" s="1">
        <v>0.37989381388706456</v>
      </c>
      <c r="L662" s="1">
        <v>0.25136753718540322</v>
      </c>
      <c r="M662" s="1">
        <v>0.26994721184678994</v>
      </c>
      <c r="N662" s="1">
        <v>0.2237621330575601</v>
      </c>
      <c r="O662" s="1"/>
      <c r="P662" s="1">
        <v>0.34947487707696795</v>
      </c>
      <c r="Q662" s="1">
        <v>2.7194114831381018E-2</v>
      </c>
      <c r="R662" s="1">
        <v>0.24835896069658445</v>
      </c>
      <c r="S662" s="1">
        <v>2.3239062482351712E-2</v>
      </c>
      <c r="T662" s="1">
        <f t="shared" si="121"/>
        <v>1.4071361713576944</v>
      </c>
      <c r="U662" s="1">
        <f t="shared" si="122"/>
        <v>8.5746926707872626E-3</v>
      </c>
      <c r="V662" s="1" t="s">
        <v>1137</v>
      </c>
      <c r="W662" s="1" t="s">
        <v>4554</v>
      </c>
      <c r="X662" s="1">
        <f>SUMPRODUCT((Model_rxn!A$2:A$1901=Normalized_Fluxes!A662)*(Model_rxn!T$2:T$1901))</f>
        <v>0</v>
      </c>
      <c r="Y662" s="1">
        <f>SUMPRODUCT((Model_rxn!A$2:A$1901=Normalized_Fluxes!A662)*(Model_rxn!D$2:D$1901))</f>
        <v>0</v>
      </c>
      <c r="Z662" s="1">
        <f>SUMPRODUCT((Model_rxn!A$2:A$1901=Normalized_Fluxes!A662)*(Model_rxn!U$2:U$1901))</f>
        <v>0</v>
      </c>
      <c r="AA662" s="1">
        <f>SUMPRODUCT((Model_rxn!A$2:A$1901=Normalized_Fluxes!A662)*(Model_rxn!S$2:S$1901))</f>
        <v>0</v>
      </c>
      <c r="AB662" s="1">
        <f>SUMPRODUCT((Model_rxn!A$2:A$1901=Normalized_Fluxes!A662)*(Model_rxn!V$2:V$1901))</f>
        <v>0</v>
      </c>
      <c r="AC662" s="1">
        <f>SUMPRODUCT((Model_rxn!A$2:A$1901=Normalized_Fluxes!A662)*(Model_rxn!Z$2:Z$1901))</f>
        <v>0</v>
      </c>
      <c r="AD662" s="1">
        <f>SUMPRODUCT((Model_rxn!A$2:A$1901=Normalized_Fluxes!A662)*(Model_rxn!AA$2:AA$1901))</f>
        <v>0</v>
      </c>
      <c r="AE662" s="1"/>
      <c r="AF662" s="75"/>
      <c r="AG662" s="1" t="s">
        <v>708</v>
      </c>
      <c r="AH662" s="1">
        <v>0</v>
      </c>
      <c r="AI662" s="1">
        <v>0</v>
      </c>
      <c r="AJ662" s="1">
        <v>0</v>
      </c>
      <c r="AK662" s="1">
        <v>0</v>
      </c>
      <c r="AL662" s="1">
        <v>0</v>
      </c>
      <c r="AM662" s="1">
        <v>0</v>
      </c>
      <c r="AN662" s="1"/>
      <c r="AO662">
        <f t="shared" si="123"/>
        <v>0</v>
      </c>
      <c r="AP662">
        <f t="shared" si="124"/>
        <v>0</v>
      </c>
      <c r="AQ662">
        <f t="shared" si="125"/>
        <v>0</v>
      </c>
      <c r="AR662">
        <f t="shared" si="126"/>
        <v>0</v>
      </c>
      <c r="AS662">
        <f t="shared" si="127"/>
        <v>0</v>
      </c>
      <c r="AT662">
        <f t="shared" si="128"/>
        <v>0</v>
      </c>
      <c r="AV662">
        <f t="shared" si="129"/>
        <v>0</v>
      </c>
      <c r="AW662">
        <f t="shared" si="130"/>
        <v>0</v>
      </c>
      <c r="AX662">
        <f t="shared" si="131"/>
        <v>0</v>
      </c>
      <c r="AY662">
        <f t="shared" si="132"/>
        <v>0</v>
      </c>
      <c r="AZ662" t="s">
        <v>1137</v>
      </c>
      <c r="BA662" t="s">
        <v>5514</v>
      </c>
      <c r="BB662">
        <f>SUMPRODUCT((Model_rxn!A$2:A$1901=AG662)*(Model_rxn!V$2:V$1901))</f>
        <v>1</v>
      </c>
      <c r="BC662">
        <v>0</v>
      </c>
      <c r="BD662">
        <v>0</v>
      </c>
    </row>
    <row r="663" spans="1:56">
      <c r="A663" s="1" t="s">
        <v>671</v>
      </c>
      <c r="B663" s="1">
        <v>1.0624210035117401</v>
      </c>
      <c r="C663" s="1">
        <v>0.62711685012701102</v>
      </c>
      <c r="D663" s="1">
        <v>0.48609294620280702</v>
      </c>
      <c r="E663" s="1">
        <v>2.5145351095452799</v>
      </c>
      <c r="F663" s="1">
        <v>1.74005437027024</v>
      </c>
      <c r="G663" s="1">
        <v>2.7215642670820701</v>
      </c>
      <c r="H663" s="1"/>
      <c r="I663" s="1">
        <v>0.65016355670784365</v>
      </c>
      <c r="J663" s="1">
        <v>0.60171794957333591</v>
      </c>
      <c r="K663" s="1">
        <v>0.5965938063156021</v>
      </c>
      <c r="L663" s="1">
        <v>0.8788990816280533</v>
      </c>
      <c r="M663" s="1">
        <v>1.0843886947964252</v>
      </c>
      <c r="N663" s="1">
        <v>0.84111302602303517</v>
      </c>
      <c r="O663" s="1"/>
      <c r="P663" s="1">
        <v>0.61615843753226063</v>
      </c>
      <c r="Q663" s="1">
        <v>2.9560536338853048E-2</v>
      </c>
      <c r="R663" s="1">
        <v>0.93480026748250455</v>
      </c>
      <c r="S663" s="1">
        <v>0.13091779745029222</v>
      </c>
      <c r="T663" s="1">
        <f t="shared" si="121"/>
        <v>0.65913378393828115</v>
      </c>
      <c r="U663" s="1">
        <f t="shared" si="122"/>
        <v>4.5983846939164429E-2</v>
      </c>
      <c r="V663" s="1" t="s">
        <v>1188</v>
      </c>
      <c r="W663" s="1" t="s">
        <v>4651</v>
      </c>
      <c r="X663" s="1">
        <f>SUMPRODUCT((Model_rxn!A$2:A$1901=Normalized_Fluxes!A663)*(Model_rxn!T$2:T$1901))</f>
        <v>0</v>
      </c>
      <c r="Y663" s="1">
        <f>SUMPRODUCT((Model_rxn!A$2:A$1901=Normalized_Fluxes!A663)*(Model_rxn!D$2:D$1901))</f>
        <v>1</v>
      </c>
      <c r="Z663" s="1">
        <f>SUMPRODUCT((Model_rxn!A$2:A$1901=Normalized_Fluxes!A663)*(Model_rxn!U$2:U$1901))</f>
        <v>0</v>
      </c>
      <c r="AA663" s="1">
        <f>SUMPRODUCT((Model_rxn!A$2:A$1901=Normalized_Fluxes!A663)*(Model_rxn!S$2:S$1901))</f>
        <v>0</v>
      </c>
      <c r="AB663" s="1">
        <f>SUMPRODUCT((Model_rxn!A$2:A$1901=Normalized_Fluxes!A663)*(Model_rxn!V$2:V$1901))</f>
        <v>1</v>
      </c>
      <c r="AC663" s="1">
        <f>SUMPRODUCT((Model_rxn!A$2:A$1901=Normalized_Fluxes!A663)*(Model_rxn!Z$2:Z$1901))</f>
        <v>0</v>
      </c>
      <c r="AD663" s="1">
        <f>SUMPRODUCT((Model_rxn!A$2:A$1901=Normalized_Fluxes!A663)*(Model_rxn!AA$2:AA$1901))</f>
        <v>0</v>
      </c>
      <c r="AE663" s="1"/>
      <c r="AF663" s="75"/>
      <c r="AG663" s="1" t="s">
        <v>709</v>
      </c>
      <c r="AH663" s="1">
        <v>0</v>
      </c>
      <c r="AI663" s="1">
        <v>0</v>
      </c>
      <c r="AJ663" s="1">
        <v>0</v>
      </c>
      <c r="AK663" s="1">
        <v>0</v>
      </c>
      <c r="AL663" s="1">
        <v>0</v>
      </c>
      <c r="AM663" s="1">
        <v>0</v>
      </c>
      <c r="AN663" s="1"/>
      <c r="AO663">
        <f t="shared" si="123"/>
        <v>0</v>
      </c>
      <c r="AP663">
        <f t="shared" si="124"/>
        <v>0</v>
      </c>
      <c r="AQ663">
        <f t="shared" si="125"/>
        <v>0</v>
      </c>
      <c r="AR663">
        <f t="shared" si="126"/>
        <v>0</v>
      </c>
      <c r="AS663">
        <f t="shared" si="127"/>
        <v>0</v>
      </c>
      <c r="AT663">
        <f t="shared" si="128"/>
        <v>0</v>
      </c>
      <c r="AV663">
        <f t="shared" si="129"/>
        <v>0</v>
      </c>
      <c r="AW663">
        <f t="shared" si="130"/>
        <v>0</v>
      </c>
      <c r="AX663">
        <f t="shared" si="131"/>
        <v>0</v>
      </c>
      <c r="AY663">
        <f t="shared" si="132"/>
        <v>0</v>
      </c>
      <c r="AZ663" t="s">
        <v>1552</v>
      </c>
      <c r="BA663" t="s">
        <v>2156</v>
      </c>
      <c r="BB663">
        <f>SUMPRODUCT((Model_rxn!A$2:A$1901=AG663)*(Model_rxn!V$2:V$1901))</f>
        <v>0</v>
      </c>
      <c r="BC663">
        <v>0</v>
      </c>
      <c r="BD663">
        <v>1</v>
      </c>
    </row>
    <row r="664" spans="1:56">
      <c r="A664" s="1" t="s">
        <v>672</v>
      </c>
      <c r="B664" s="1">
        <v>3.0067120678722799E-4</v>
      </c>
      <c r="C664" s="1">
        <v>1.9176675414200799E-4</v>
      </c>
      <c r="D664" s="1">
        <v>1.4991959324106501E-4</v>
      </c>
      <c r="E664" s="1">
        <v>5.2642500668298399E-4</v>
      </c>
      <c r="F664" s="1">
        <v>2.95253907097503E-4</v>
      </c>
      <c r="G664" s="1">
        <v>5.9536329354159501E-4</v>
      </c>
      <c r="H664" s="1"/>
      <c r="I664" s="1">
        <v>1.8399999676047772E-4</v>
      </c>
      <c r="J664" s="1">
        <v>1.8399999629302422E-4</v>
      </c>
      <c r="K664" s="1">
        <v>1.8399999726730716E-4</v>
      </c>
      <c r="L664" s="1">
        <v>1.8399999791746197E-4</v>
      </c>
      <c r="M664" s="1">
        <v>1.8399999702381836E-4</v>
      </c>
      <c r="N664" s="1">
        <v>1.8399999862972574E-4</v>
      </c>
      <c r="O664" s="1"/>
      <c r="P664" s="1">
        <v>1.8399999677360304E-4</v>
      </c>
      <c r="Q664" s="1">
        <v>4.8727406652973175E-13</v>
      </c>
      <c r="R664" s="1">
        <v>1.8399999785700204E-4</v>
      </c>
      <c r="S664" s="1">
        <v>8.0465904864301625E-13</v>
      </c>
      <c r="T664" s="1">
        <f t="shared" si="121"/>
        <v>0.99999999411196194</v>
      </c>
      <c r="U664" s="1">
        <f t="shared" si="122"/>
        <v>0.13183947013810679</v>
      </c>
      <c r="V664" s="1" t="s">
        <v>7304</v>
      </c>
      <c r="W664" s="1" t="s">
        <v>7455</v>
      </c>
      <c r="X664" s="1">
        <f>SUMPRODUCT((Model_rxn!A$2:A$1901=Normalized_Fluxes!A664)*(Model_rxn!T$2:T$1901))</f>
        <v>0</v>
      </c>
      <c r="Y664" s="1">
        <f>SUMPRODUCT((Model_rxn!A$2:A$1901=Normalized_Fluxes!A664)*(Model_rxn!D$2:D$1901))</f>
        <v>1</v>
      </c>
      <c r="Z664" s="1">
        <f>SUMPRODUCT((Model_rxn!A$2:A$1901=Normalized_Fluxes!A664)*(Model_rxn!U$2:U$1901))</f>
        <v>0</v>
      </c>
      <c r="AA664" s="1">
        <f>SUMPRODUCT((Model_rxn!A$2:A$1901=Normalized_Fluxes!A664)*(Model_rxn!S$2:S$1901))</f>
        <v>0</v>
      </c>
      <c r="AB664" s="1">
        <f>SUMPRODUCT((Model_rxn!A$2:A$1901=Normalized_Fluxes!A664)*(Model_rxn!V$2:V$1901))</f>
        <v>1</v>
      </c>
      <c r="AC664" s="1">
        <f>SUMPRODUCT((Model_rxn!A$2:A$1901=Normalized_Fluxes!A664)*(Model_rxn!Z$2:Z$1901))</f>
        <v>0</v>
      </c>
      <c r="AD664" s="1">
        <f>SUMPRODUCT((Model_rxn!A$2:A$1901=Normalized_Fluxes!A664)*(Model_rxn!AA$2:AA$1901))</f>
        <v>0</v>
      </c>
      <c r="AE664" s="1"/>
      <c r="AF664" s="75"/>
      <c r="AG664" s="1" t="s">
        <v>710</v>
      </c>
      <c r="AH664" s="1">
        <v>0</v>
      </c>
      <c r="AI664" s="1">
        <v>0</v>
      </c>
      <c r="AJ664" s="1">
        <v>0</v>
      </c>
      <c r="AK664" s="1">
        <v>0</v>
      </c>
      <c r="AL664" s="1">
        <v>0</v>
      </c>
      <c r="AM664" s="1">
        <v>0</v>
      </c>
      <c r="AN664" s="1"/>
      <c r="AO664">
        <f t="shared" si="123"/>
        <v>0</v>
      </c>
      <c r="AP664">
        <f t="shared" si="124"/>
        <v>0</v>
      </c>
      <c r="AQ664">
        <f t="shared" si="125"/>
        <v>0</v>
      </c>
      <c r="AR664">
        <f t="shared" si="126"/>
        <v>0</v>
      </c>
      <c r="AS664">
        <f t="shared" si="127"/>
        <v>0</v>
      </c>
      <c r="AT664">
        <f t="shared" si="128"/>
        <v>0</v>
      </c>
      <c r="AV664">
        <f t="shared" si="129"/>
        <v>0</v>
      </c>
      <c r="AW664">
        <f t="shared" si="130"/>
        <v>0</v>
      </c>
      <c r="AX664">
        <f t="shared" si="131"/>
        <v>0</v>
      </c>
      <c r="AY664">
        <f t="shared" si="132"/>
        <v>0</v>
      </c>
      <c r="AZ664" t="s">
        <v>1552</v>
      </c>
      <c r="BA664" t="s">
        <v>2318</v>
      </c>
      <c r="BB664">
        <f>SUMPRODUCT((Model_rxn!A$2:A$1901=AG664)*(Model_rxn!V$2:V$1901))</f>
        <v>0</v>
      </c>
      <c r="BC664">
        <v>0</v>
      </c>
      <c r="BD664">
        <v>1</v>
      </c>
    </row>
    <row r="665" spans="1:56">
      <c r="A665" s="1" t="s">
        <v>673</v>
      </c>
      <c r="B665" s="1">
        <v>0</v>
      </c>
      <c r="C665" s="1">
        <v>4.0271019181134099E-5</v>
      </c>
      <c r="D665" s="1">
        <v>3.1483173839557099E-5</v>
      </c>
      <c r="E665" s="1">
        <v>1.10549270175397E-4</v>
      </c>
      <c r="F665" s="1">
        <v>0</v>
      </c>
      <c r="G665" s="1">
        <v>0</v>
      </c>
      <c r="H665" s="1"/>
      <c r="I665" s="1">
        <v>0</v>
      </c>
      <c r="J665" s="1">
        <v>3.8639999999988497E-5</v>
      </c>
      <c r="K665" s="1">
        <v>3.8640072156078316E-5</v>
      </c>
      <c r="L665" s="1">
        <v>3.8640006123986222E-5</v>
      </c>
      <c r="M665" s="1">
        <v>0</v>
      </c>
      <c r="N665" s="1">
        <v>0</v>
      </c>
      <c r="O665" s="1"/>
      <c r="P665" s="1">
        <v>2.576002405202227E-5</v>
      </c>
      <c r="Q665" s="1">
        <v>2.230883523117861E-5</v>
      </c>
      <c r="R665" s="1">
        <v>1.2880002041328741E-5</v>
      </c>
      <c r="S665" s="1">
        <v>2.2308817937172234E-5</v>
      </c>
      <c r="T665" s="1">
        <f t="shared" si="121"/>
        <v>2.0000015504162749</v>
      </c>
      <c r="U665" s="1">
        <f t="shared" si="122"/>
        <v>0.51851805913655513</v>
      </c>
      <c r="V665" s="1" t="s">
        <v>1500</v>
      </c>
      <c r="W665" s="1" t="s">
        <v>1846</v>
      </c>
      <c r="X665" s="1">
        <f>SUMPRODUCT((Model_rxn!A$2:A$1901=Normalized_Fluxes!A665)*(Model_rxn!T$2:T$1901))</f>
        <v>0</v>
      </c>
      <c r="Y665" s="1">
        <f>SUMPRODUCT((Model_rxn!A$2:A$1901=Normalized_Fluxes!A665)*(Model_rxn!D$2:D$1901))</f>
        <v>0</v>
      </c>
      <c r="Z665" s="1">
        <f>SUMPRODUCT((Model_rxn!A$2:A$1901=Normalized_Fluxes!A665)*(Model_rxn!U$2:U$1901))</f>
        <v>0</v>
      </c>
      <c r="AA665" s="1">
        <f>SUMPRODUCT((Model_rxn!A$2:A$1901=Normalized_Fluxes!A665)*(Model_rxn!S$2:S$1901))</f>
        <v>0</v>
      </c>
      <c r="AB665" s="1">
        <f>SUMPRODUCT((Model_rxn!A$2:A$1901=Normalized_Fluxes!A665)*(Model_rxn!V$2:V$1901))</f>
        <v>1</v>
      </c>
      <c r="AC665" s="1">
        <f>SUMPRODUCT((Model_rxn!A$2:A$1901=Normalized_Fluxes!A665)*(Model_rxn!Z$2:Z$1901))</f>
        <v>0</v>
      </c>
      <c r="AD665" s="1">
        <f>SUMPRODUCT((Model_rxn!A$2:A$1901=Normalized_Fluxes!A665)*(Model_rxn!AA$2:AA$1901))</f>
        <v>0</v>
      </c>
      <c r="AE665" s="1"/>
      <c r="AF665" s="75"/>
      <c r="AG665" s="1" t="s">
        <v>711</v>
      </c>
      <c r="AH665" s="1">
        <v>0</v>
      </c>
      <c r="AI665" s="1">
        <v>0</v>
      </c>
      <c r="AJ665" s="1">
        <v>0</v>
      </c>
      <c r="AK665" s="1">
        <v>0</v>
      </c>
      <c r="AL665" s="1">
        <v>0</v>
      </c>
      <c r="AM665" s="1">
        <v>0</v>
      </c>
      <c r="AN665" s="1"/>
      <c r="AO665">
        <f t="shared" si="123"/>
        <v>0</v>
      </c>
      <c r="AP665">
        <f t="shared" si="124"/>
        <v>0</v>
      </c>
      <c r="AQ665">
        <f t="shared" si="125"/>
        <v>0</v>
      </c>
      <c r="AR665">
        <f t="shared" si="126"/>
        <v>0</v>
      </c>
      <c r="AS665">
        <f t="shared" si="127"/>
        <v>0</v>
      </c>
      <c r="AT665">
        <f t="shared" si="128"/>
        <v>0</v>
      </c>
      <c r="AV665">
        <f t="shared" si="129"/>
        <v>0</v>
      </c>
      <c r="AW665">
        <f t="shared" si="130"/>
        <v>0</v>
      </c>
      <c r="AX665">
        <f t="shared" si="131"/>
        <v>0</v>
      </c>
      <c r="AY665">
        <f t="shared" si="132"/>
        <v>0</v>
      </c>
      <c r="AZ665" t="s">
        <v>4035</v>
      </c>
      <c r="BA665" t="s">
        <v>4034</v>
      </c>
      <c r="BB665">
        <f>SUMPRODUCT((Model_rxn!A$2:A$1901=AG665)*(Model_rxn!V$2:V$1901))</f>
        <v>0</v>
      </c>
      <c r="BC665">
        <v>0</v>
      </c>
      <c r="BD665">
        <v>0</v>
      </c>
    </row>
    <row r="666" spans="1:56">
      <c r="A666" s="1" t="s">
        <v>675</v>
      </c>
      <c r="B666" s="1">
        <v>0</v>
      </c>
      <c r="C666" s="1">
        <v>0</v>
      </c>
      <c r="D666" s="1">
        <v>0</v>
      </c>
      <c r="E666" s="1">
        <v>0</v>
      </c>
      <c r="F666" s="1">
        <v>0</v>
      </c>
      <c r="G666" s="1">
        <v>0</v>
      </c>
      <c r="H666" s="1"/>
      <c r="I666" s="1">
        <v>0</v>
      </c>
      <c r="J666" s="1">
        <v>0</v>
      </c>
      <c r="K666" s="1">
        <v>0</v>
      </c>
      <c r="L666" s="1">
        <v>0</v>
      </c>
      <c r="M666" s="1">
        <v>0</v>
      </c>
      <c r="N666" s="1">
        <v>0</v>
      </c>
      <c r="O666" s="1"/>
      <c r="P666" s="1">
        <v>0</v>
      </c>
      <c r="Q666" s="1">
        <v>0</v>
      </c>
      <c r="R666" s="1">
        <v>0</v>
      </c>
      <c r="S666" s="1">
        <v>0</v>
      </c>
      <c r="T666" s="1" t="str">
        <f t="shared" si="121"/>
        <v>NA</v>
      </c>
      <c r="U666" s="1" t="str">
        <f t="shared" si="122"/>
        <v>NA</v>
      </c>
      <c r="V666" s="1" t="s">
        <v>1500</v>
      </c>
      <c r="W666" s="1" t="s">
        <v>1499</v>
      </c>
      <c r="X666" s="1">
        <f>SUMPRODUCT((Model_rxn!A$2:A$1901=Normalized_Fluxes!A666)*(Model_rxn!T$2:T$1901))</f>
        <v>0</v>
      </c>
      <c r="Y666" s="1">
        <f>SUMPRODUCT((Model_rxn!A$2:A$1901=Normalized_Fluxes!A666)*(Model_rxn!D$2:D$1901))</f>
        <v>0</v>
      </c>
      <c r="Z666" s="1">
        <f>SUMPRODUCT((Model_rxn!A$2:A$1901=Normalized_Fluxes!A666)*(Model_rxn!U$2:U$1901))</f>
        <v>0</v>
      </c>
      <c r="AA666" s="1">
        <f>SUMPRODUCT((Model_rxn!A$2:A$1901=Normalized_Fluxes!A666)*(Model_rxn!S$2:S$1901))</f>
        <v>0</v>
      </c>
      <c r="AB666" s="1">
        <f>SUMPRODUCT((Model_rxn!A$2:A$1901=Normalized_Fluxes!A666)*(Model_rxn!V$2:V$1901))</f>
        <v>1</v>
      </c>
      <c r="AC666" s="1">
        <f>SUMPRODUCT((Model_rxn!A$2:A$1901=Normalized_Fluxes!A666)*(Model_rxn!Z$2:Z$1901))</f>
        <v>0</v>
      </c>
      <c r="AD666" s="1">
        <f>SUMPRODUCT((Model_rxn!A$2:A$1901=Normalized_Fluxes!A666)*(Model_rxn!AA$2:AA$1901))</f>
        <v>0</v>
      </c>
      <c r="AE666" s="1"/>
      <c r="AF666" s="75"/>
      <c r="AG666" s="1" t="s">
        <v>712</v>
      </c>
      <c r="AH666" s="1">
        <v>0</v>
      </c>
      <c r="AI666" s="1">
        <v>0</v>
      </c>
      <c r="AJ666" s="1">
        <v>0</v>
      </c>
      <c r="AK666" s="1">
        <v>0</v>
      </c>
      <c r="AL666" s="1">
        <v>0</v>
      </c>
      <c r="AM666" s="1">
        <v>0</v>
      </c>
      <c r="AN666" s="1"/>
      <c r="AO666">
        <f t="shared" si="123"/>
        <v>0</v>
      </c>
      <c r="AP666">
        <f t="shared" si="124"/>
        <v>0</v>
      </c>
      <c r="AQ666">
        <f t="shared" si="125"/>
        <v>0</v>
      </c>
      <c r="AR666">
        <f t="shared" si="126"/>
        <v>0</v>
      </c>
      <c r="AS666">
        <f t="shared" si="127"/>
        <v>0</v>
      </c>
      <c r="AT666">
        <f t="shared" si="128"/>
        <v>0</v>
      </c>
      <c r="AV666">
        <f t="shared" si="129"/>
        <v>0</v>
      </c>
      <c r="AW666">
        <f t="shared" si="130"/>
        <v>0</v>
      </c>
      <c r="AX666">
        <f t="shared" si="131"/>
        <v>0</v>
      </c>
      <c r="AY666">
        <f t="shared" si="132"/>
        <v>0</v>
      </c>
      <c r="AZ666" t="s">
        <v>1137</v>
      </c>
      <c r="BA666" t="s">
        <v>5514</v>
      </c>
      <c r="BB666">
        <f>SUMPRODUCT((Model_rxn!A$2:A$1901=AG666)*(Model_rxn!V$2:V$1901))</f>
        <v>1</v>
      </c>
      <c r="BC666">
        <v>0</v>
      </c>
      <c r="BD666">
        <v>0</v>
      </c>
    </row>
    <row r="667" spans="1:56">
      <c r="A667" s="1" t="s">
        <v>676</v>
      </c>
      <c r="B667" s="1">
        <v>0</v>
      </c>
      <c r="C667" s="1">
        <v>4.2337002540220103E-2</v>
      </c>
      <c r="D667" s="1">
        <v>3.2696834946377103E-2</v>
      </c>
      <c r="E667" s="1">
        <v>3.6216887417218499E-2</v>
      </c>
      <c r="F667" s="1">
        <v>3.0940594059405899E-2</v>
      </c>
      <c r="G667" s="1">
        <v>3.7265758091993097E-2</v>
      </c>
      <c r="H667" s="1"/>
      <c r="I667" s="1">
        <v>0</v>
      </c>
      <c r="J667" s="1">
        <v>4.0622308831955119E-2</v>
      </c>
      <c r="K667" s="1">
        <v>4.0129628227506806E-2</v>
      </c>
      <c r="L667" s="1">
        <v>1.2658796836674971E-2</v>
      </c>
      <c r="M667" s="1">
        <v>1.928194370334212E-2</v>
      </c>
      <c r="N667" s="1">
        <v>1.1517168613256749E-2</v>
      </c>
      <c r="O667" s="1"/>
      <c r="P667" s="1">
        <v>2.6917312353153977E-2</v>
      </c>
      <c r="Q667" s="1">
        <v>2.3312377866327606E-2</v>
      </c>
      <c r="R667" s="1">
        <v>1.4485969717757946E-2</v>
      </c>
      <c r="S667" s="1">
        <v>4.1924758321219158E-3</v>
      </c>
      <c r="T667" s="1">
        <f t="shared" si="121"/>
        <v>1.8581643395372278</v>
      </c>
      <c r="U667" s="1">
        <f t="shared" si="122"/>
        <v>0.45423555679392441</v>
      </c>
      <c r="V667" s="1" t="s">
        <v>1548</v>
      </c>
      <c r="W667" s="1" t="s">
        <v>6853</v>
      </c>
      <c r="X667" s="1">
        <f>SUMPRODUCT((Model_rxn!A$2:A$1901=Normalized_Fluxes!A667)*(Model_rxn!T$2:T$1901))</f>
        <v>1</v>
      </c>
      <c r="Y667" s="1">
        <f>SUMPRODUCT((Model_rxn!A$2:A$1901=Normalized_Fluxes!A667)*(Model_rxn!D$2:D$1901))</f>
        <v>1</v>
      </c>
      <c r="Z667" s="1">
        <f>SUMPRODUCT((Model_rxn!A$2:A$1901=Normalized_Fluxes!A667)*(Model_rxn!U$2:U$1901))</f>
        <v>0</v>
      </c>
      <c r="AA667" s="1">
        <f>SUMPRODUCT((Model_rxn!A$2:A$1901=Normalized_Fluxes!A667)*(Model_rxn!S$2:S$1901))</f>
        <v>0</v>
      </c>
      <c r="AB667" s="1">
        <f>SUMPRODUCT((Model_rxn!A$2:A$1901=Normalized_Fluxes!A667)*(Model_rxn!V$2:V$1901))</f>
        <v>1</v>
      </c>
      <c r="AC667" s="1">
        <f>SUMPRODUCT((Model_rxn!A$2:A$1901=Normalized_Fluxes!A667)*(Model_rxn!Z$2:Z$1901))</f>
        <v>0</v>
      </c>
      <c r="AD667" s="1">
        <f>SUMPRODUCT((Model_rxn!A$2:A$1901=Normalized_Fluxes!A667)*(Model_rxn!AA$2:AA$1901))</f>
        <v>0</v>
      </c>
      <c r="AE667" s="1"/>
      <c r="AF667" s="75"/>
      <c r="AG667" s="1" t="s">
        <v>713</v>
      </c>
      <c r="AH667" s="1">
        <v>1.08857134182471E-3</v>
      </c>
      <c r="AI667" s="1">
        <v>7.3433890065643904E-4</v>
      </c>
      <c r="AJ667" s="1">
        <v>8.6204566468950296E-4</v>
      </c>
      <c r="AK667" s="1">
        <v>4.1514440963510398E-3</v>
      </c>
      <c r="AL667" s="1">
        <v>3.9322665397776204E-3</v>
      </c>
      <c r="AM667" s="1">
        <v>4.1997429943876298E-3</v>
      </c>
      <c r="AN667" s="1"/>
      <c r="AO667">
        <f t="shared" si="123"/>
        <v>2.235220043252815E-3</v>
      </c>
      <c r="AP667">
        <f t="shared" si="124"/>
        <v>2.2352199930014754E-3</v>
      </c>
      <c r="AQ667">
        <f t="shared" si="125"/>
        <v>2.2352200890726846E-3</v>
      </c>
      <c r="AR667">
        <f t="shared" si="126"/>
        <v>2.2352199966522361E-3</v>
      </c>
      <c r="AS667">
        <f t="shared" si="127"/>
        <v>2.2352199944960958E-3</v>
      </c>
      <c r="AT667">
        <f t="shared" si="128"/>
        <v>2.2352200063349174E-3</v>
      </c>
      <c r="AV667">
        <f t="shared" si="129"/>
        <v>2.2352200417756585E-3</v>
      </c>
      <c r="AW667">
        <f t="shared" si="130"/>
        <v>4.8052635730016728E-11</v>
      </c>
      <c r="AX667">
        <f t="shared" si="131"/>
        <v>2.235219999161083E-3</v>
      </c>
      <c r="AY667">
        <f t="shared" si="132"/>
        <v>6.3055657270754661E-12</v>
      </c>
      <c r="AZ667" t="s">
        <v>1500</v>
      </c>
      <c r="BA667" t="s">
        <v>3489</v>
      </c>
      <c r="BB667">
        <f>SUMPRODUCT((Model_rxn!A$2:A$1901=AG667)*(Model_rxn!V$2:V$1901))</f>
        <v>1</v>
      </c>
      <c r="BC667">
        <v>0</v>
      </c>
      <c r="BD667">
        <v>0</v>
      </c>
    </row>
    <row r="668" spans="1:56">
      <c r="A668" s="1" t="s">
        <v>677</v>
      </c>
      <c r="B668" s="1">
        <v>2.1710811984368202E-2</v>
      </c>
      <c r="C668" s="1">
        <v>1.0584250635055E-2</v>
      </c>
      <c r="D668" s="1">
        <v>1.0898944982125699E-2</v>
      </c>
      <c r="E668" s="1">
        <v>3.1043046357615799E-2</v>
      </c>
      <c r="F668" s="1">
        <v>2.21004243281471E-2</v>
      </c>
      <c r="G668" s="1">
        <v>1.06473594548551E-2</v>
      </c>
      <c r="H668" s="1"/>
      <c r="I668" s="1">
        <v>1.3286238404657183E-2</v>
      </c>
      <c r="J668" s="1">
        <v>1.0155577207988754E-2</v>
      </c>
      <c r="K668" s="1">
        <v>1.3376542742502266E-2</v>
      </c>
      <c r="L668" s="1">
        <v>1.0850397288578527E-2</v>
      </c>
      <c r="M668" s="1">
        <v>1.3772816930958675E-2</v>
      </c>
      <c r="N668" s="1">
        <v>3.2906196037876204E-3</v>
      </c>
      <c r="O668" s="1"/>
      <c r="P668" s="1">
        <v>1.2272786118382735E-2</v>
      </c>
      <c r="Q668" s="1">
        <v>1.8341125636250246E-3</v>
      </c>
      <c r="R668" s="1">
        <v>9.3046112744416074E-3</v>
      </c>
      <c r="S668" s="1">
        <v>5.4093628092931568E-3</v>
      </c>
      <c r="T668" s="1">
        <f t="shared" si="121"/>
        <v>1.3190004134932822</v>
      </c>
      <c r="U668" s="1">
        <f t="shared" si="122"/>
        <v>0.44753847245183287</v>
      </c>
      <c r="V668" s="1" t="s">
        <v>1137</v>
      </c>
      <c r="W668" s="1" t="s">
        <v>4554</v>
      </c>
      <c r="X668" s="1">
        <f>SUMPRODUCT((Model_rxn!A$2:A$1901=Normalized_Fluxes!A668)*(Model_rxn!T$2:T$1901))</f>
        <v>0</v>
      </c>
      <c r="Y668" s="1">
        <f>SUMPRODUCT((Model_rxn!A$2:A$1901=Normalized_Fluxes!A668)*(Model_rxn!D$2:D$1901))</f>
        <v>0</v>
      </c>
      <c r="Z668" s="1">
        <f>SUMPRODUCT((Model_rxn!A$2:A$1901=Normalized_Fluxes!A668)*(Model_rxn!U$2:U$1901))</f>
        <v>0</v>
      </c>
      <c r="AA668" s="1">
        <f>SUMPRODUCT((Model_rxn!A$2:A$1901=Normalized_Fluxes!A668)*(Model_rxn!S$2:S$1901))</f>
        <v>0</v>
      </c>
      <c r="AB668" s="1">
        <f>SUMPRODUCT((Model_rxn!A$2:A$1901=Normalized_Fluxes!A668)*(Model_rxn!V$2:V$1901))</f>
        <v>0</v>
      </c>
      <c r="AC668" s="1">
        <f>SUMPRODUCT((Model_rxn!A$2:A$1901=Normalized_Fluxes!A668)*(Model_rxn!Z$2:Z$1901))</f>
        <v>0</v>
      </c>
      <c r="AD668" s="1">
        <f>SUMPRODUCT((Model_rxn!A$2:A$1901=Normalized_Fluxes!A668)*(Model_rxn!AA$2:AA$1901))</f>
        <v>0</v>
      </c>
      <c r="AE668" s="1"/>
      <c r="AF668" s="75"/>
      <c r="AG668" s="1" t="s">
        <v>714</v>
      </c>
      <c r="AH668" s="1">
        <v>4.1747611491882699</v>
      </c>
      <c r="AI668" s="1">
        <v>2.67586073785787</v>
      </c>
      <c r="AJ668" s="1">
        <v>3.1194704022200299</v>
      </c>
      <c r="AK668" s="1">
        <v>15.291210469949799</v>
      </c>
      <c r="AL668" s="1">
        <v>15.558062446129</v>
      </c>
      <c r="AM668" s="1">
        <v>15.0066515881917</v>
      </c>
      <c r="AN668" s="1"/>
      <c r="AO668">
        <f t="shared" si="123"/>
        <v>8.5722537769705554</v>
      </c>
      <c r="AP668">
        <f t="shared" si="124"/>
        <v>8.1449279268753738</v>
      </c>
      <c r="AQ668">
        <f t="shared" si="125"/>
        <v>8.0885540011634198</v>
      </c>
      <c r="AR668">
        <f t="shared" si="126"/>
        <v>8.2330915754091585</v>
      </c>
      <c r="AS668">
        <f t="shared" si="127"/>
        <v>8.8436762623860776</v>
      </c>
      <c r="AT668">
        <f t="shared" si="128"/>
        <v>7.9869572740164125</v>
      </c>
      <c r="AV668">
        <f t="shared" si="129"/>
        <v>8.2685785683364497</v>
      </c>
      <c r="AW668">
        <f t="shared" si="130"/>
        <v>0.26449665239709547</v>
      </c>
      <c r="AX668">
        <f t="shared" si="131"/>
        <v>8.3545750372705498</v>
      </c>
      <c r="AY668">
        <f t="shared" si="132"/>
        <v>0.44109016072415014</v>
      </c>
      <c r="AZ668" t="s">
        <v>1548</v>
      </c>
      <c r="BA668" t="s">
        <v>6853</v>
      </c>
      <c r="BB668">
        <f>SUMPRODUCT((Model_rxn!A$2:A$1901=AG668)*(Model_rxn!V$2:V$1901))</f>
        <v>1</v>
      </c>
      <c r="BC668">
        <v>1</v>
      </c>
      <c r="BD668">
        <v>0</v>
      </c>
    </row>
    <row r="669" spans="1:56">
      <c r="A669" s="1" t="s">
        <v>678</v>
      </c>
      <c r="B669" s="1">
        <v>4.21672582992672E-2</v>
      </c>
      <c r="C669" s="1">
        <v>2.6894089268027801E-2</v>
      </c>
      <c r="D669" s="1">
        <v>2.1025286266860701E-2</v>
      </c>
      <c r="E669" s="1">
        <v>7.3827817866590303E-2</v>
      </c>
      <c r="F669" s="1">
        <v>4.1407515803267902E-2</v>
      </c>
      <c r="G669" s="1">
        <v>8.3495981520430404E-2</v>
      </c>
      <c r="H669" s="1"/>
      <c r="I669" s="1">
        <v>2.5804849999999973E-2</v>
      </c>
      <c r="J669" s="1">
        <v>2.5804849999999914E-2</v>
      </c>
      <c r="K669" s="1">
        <v>2.5804850000000157E-2</v>
      </c>
      <c r="L669" s="1">
        <v>2.5804849999999956E-2</v>
      </c>
      <c r="M669" s="1">
        <v>2.5804850000000018E-2</v>
      </c>
      <c r="N669" s="1">
        <v>2.5804849999999959E-2</v>
      </c>
      <c r="O669" s="1"/>
      <c r="P669" s="1">
        <v>2.5804850000000015E-2</v>
      </c>
      <c r="Q669" s="1">
        <v>1.2667045373399496E-16</v>
      </c>
      <c r="R669" s="1">
        <v>2.5804849999999976E-2</v>
      </c>
      <c r="S669" s="1">
        <v>3.5125473244115487E-17</v>
      </c>
      <c r="T669" s="1">
        <f t="shared" si="121"/>
        <v>1.0000000000000016</v>
      </c>
      <c r="U669" s="1">
        <f t="shared" si="122"/>
        <v>0.65904031953394382</v>
      </c>
      <c r="V669" s="1" t="s">
        <v>1243</v>
      </c>
      <c r="W669" s="1" t="s">
        <v>6360</v>
      </c>
      <c r="X669" s="1">
        <f>SUMPRODUCT((Model_rxn!A$2:A$1901=Normalized_Fluxes!A669)*(Model_rxn!T$2:T$1901))</f>
        <v>0</v>
      </c>
      <c r="Y669" s="1">
        <f>SUMPRODUCT((Model_rxn!A$2:A$1901=Normalized_Fluxes!A669)*(Model_rxn!D$2:D$1901))</f>
        <v>1</v>
      </c>
      <c r="Z669" s="1">
        <f>SUMPRODUCT((Model_rxn!A$2:A$1901=Normalized_Fluxes!A669)*(Model_rxn!U$2:U$1901))</f>
        <v>0</v>
      </c>
      <c r="AA669" s="1">
        <f>SUMPRODUCT((Model_rxn!A$2:A$1901=Normalized_Fluxes!A669)*(Model_rxn!S$2:S$1901))</f>
        <v>0</v>
      </c>
      <c r="AB669" s="1">
        <f>SUMPRODUCT((Model_rxn!A$2:A$1901=Normalized_Fluxes!A669)*(Model_rxn!V$2:V$1901))</f>
        <v>1</v>
      </c>
      <c r="AC669" s="1">
        <f>SUMPRODUCT((Model_rxn!A$2:A$1901=Normalized_Fluxes!A669)*(Model_rxn!Z$2:Z$1901))</f>
        <v>0</v>
      </c>
      <c r="AD669" s="1">
        <f>SUMPRODUCT((Model_rxn!A$2:A$1901=Normalized_Fluxes!A669)*(Model_rxn!AA$2:AA$1901))</f>
        <v>0</v>
      </c>
      <c r="AE669" s="1"/>
      <c r="AF669" s="75"/>
      <c r="AG669" s="1" t="s">
        <v>715</v>
      </c>
      <c r="AH669" s="1">
        <v>8.2397524092811994E-2</v>
      </c>
      <c r="AI669" s="1">
        <v>5.0790497218258603E-2</v>
      </c>
      <c r="AJ669" s="1">
        <v>7.1401818582671694E-2</v>
      </c>
      <c r="AK669" s="1">
        <v>0.372447784480755</v>
      </c>
      <c r="AL669" s="1">
        <v>0.35923236113740098</v>
      </c>
      <c r="AM669" s="1">
        <v>0.35720829917408897</v>
      </c>
      <c r="AN669" s="1"/>
      <c r="AO669">
        <f t="shared" si="123"/>
        <v>0.16919111342572679</v>
      </c>
      <c r="AP669">
        <f t="shared" si="124"/>
        <v>0.15459882996155147</v>
      </c>
      <c r="AQ669">
        <f t="shared" si="125"/>
        <v>0.18513958810963499</v>
      </c>
      <c r="AR669">
        <f t="shared" si="126"/>
        <v>0.20053328823865024</v>
      </c>
      <c r="AS669">
        <f t="shared" si="127"/>
        <v>0.20419860865529493</v>
      </c>
      <c r="AT669">
        <f t="shared" si="128"/>
        <v>0.1901161899215725</v>
      </c>
      <c r="AV669">
        <f t="shared" si="129"/>
        <v>0.16964317716563779</v>
      </c>
      <c r="AW669">
        <f t="shared" si="130"/>
        <v>1.5275396829007068E-2</v>
      </c>
      <c r="AX669">
        <f t="shared" si="131"/>
        <v>0.19828269560517256</v>
      </c>
      <c r="AY669">
        <f t="shared" si="132"/>
        <v>7.3059910176082286E-3</v>
      </c>
      <c r="AZ669" t="s">
        <v>1243</v>
      </c>
      <c r="BA669" t="s">
        <v>3552</v>
      </c>
      <c r="BB669">
        <f>SUMPRODUCT((Model_rxn!A$2:A$1901=AG669)*(Model_rxn!V$2:V$1901))</f>
        <v>1</v>
      </c>
      <c r="BC669">
        <v>0</v>
      </c>
      <c r="BD669">
        <v>0</v>
      </c>
    </row>
    <row r="670" spans="1:56">
      <c r="A670" s="1" t="s">
        <v>679</v>
      </c>
      <c r="B670" s="1">
        <v>0.12664640324214699</v>
      </c>
      <c r="C670" s="1">
        <v>7.9381879762912694E-2</v>
      </c>
      <c r="D670" s="1">
        <v>5.88543029034789E-2</v>
      </c>
      <c r="E670" s="1">
        <v>0.20695364238410499</v>
      </c>
      <c r="F670" s="1">
        <v>8.6599466849276996E-2</v>
      </c>
      <c r="G670" s="1">
        <v>0.19697614991482101</v>
      </c>
      <c r="H670" s="1"/>
      <c r="I670" s="1">
        <v>7.7503057360499714E-2</v>
      </c>
      <c r="J670" s="1">
        <v>7.6166829059915842E-2</v>
      </c>
      <c r="K670" s="1">
        <v>7.2233330809512386E-2</v>
      </c>
      <c r="L670" s="1">
        <v>7.2335981923856721E-2</v>
      </c>
      <c r="M670" s="1">
        <v>5.3968131359119209E-2</v>
      </c>
      <c r="N670" s="1">
        <v>6.0876462670071491E-2</v>
      </c>
      <c r="O670" s="1"/>
      <c r="P670" s="1">
        <v>7.530107240997598E-2</v>
      </c>
      <c r="Q670" s="1">
        <v>2.7394626139503196E-3</v>
      </c>
      <c r="R670" s="1">
        <v>6.2393525317682469E-2</v>
      </c>
      <c r="S670" s="1">
        <v>9.277423828828563E-3</v>
      </c>
      <c r="T670" s="1">
        <f t="shared" si="121"/>
        <v>1.2068731815773115</v>
      </c>
      <c r="U670" s="1">
        <f t="shared" si="122"/>
        <v>0.12818462209146006</v>
      </c>
      <c r="V670" s="1" t="s">
        <v>1243</v>
      </c>
      <c r="W670" s="1" t="s">
        <v>6235</v>
      </c>
      <c r="X670" s="1">
        <f>SUMPRODUCT((Model_rxn!A$2:A$1901=Normalized_Fluxes!A670)*(Model_rxn!T$2:T$1901))</f>
        <v>0</v>
      </c>
      <c r="Y670" s="1">
        <f>SUMPRODUCT((Model_rxn!A$2:A$1901=Normalized_Fluxes!A670)*(Model_rxn!D$2:D$1901))</f>
        <v>1</v>
      </c>
      <c r="Z670" s="1">
        <f>SUMPRODUCT((Model_rxn!A$2:A$1901=Normalized_Fluxes!A670)*(Model_rxn!U$2:U$1901))</f>
        <v>0</v>
      </c>
      <c r="AA670" s="1">
        <f>SUMPRODUCT((Model_rxn!A$2:A$1901=Normalized_Fluxes!A670)*(Model_rxn!S$2:S$1901))</f>
        <v>0</v>
      </c>
      <c r="AB670" s="1">
        <f>SUMPRODUCT((Model_rxn!A$2:A$1901=Normalized_Fluxes!A670)*(Model_rxn!V$2:V$1901))</f>
        <v>1</v>
      </c>
      <c r="AC670" s="1">
        <f>SUMPRODUCT((Model_rxn!A$2:A$1901=Normalized_Fluxes!A670)*(Model_rxn!Z$2:Z$1901))</f>
        <v>1</v>
      </c>
      <c r="AD670" s="1">
        <f>SUMPRODUCT((Model_rxn!A$2:A$1901=Normalized_Fluxes!A670)*(Model_rxn!AA$2:AA$1901))</f>
        <v>0</v>
      </c>
      <c r="AE670" s="1"/>
      <c r="AF670" s="75"/>
      <c r="AG670" s="1" t="s">
        <v>716</v>
      </c>
      <c r="AH670" s="1">
        <v>0</v>
      </c>
      <c r="AI670" s="1">
        <v>0</v>
      </c>
      <c r="AJ670" s="1">
        <v>0</v>
      </c>
      <c r="AK670" s="1">
        <v>0</v>
      </c>
      <c r="AL670" s="1">
        <v>0</v>
      </c>
      <c r="AM670" s="1">
        <v>0</v>
      </c>
      <c r="AN670" s="1"/>
      <c r="AO670">
        <f t="shared" si="123"/>
        <v>0</v>
      </c>
      <c r="AP670">
        <f t="shared" si="124"/>
        <v>0</v>
      </c>
      <c r="AQ670">
        <f t="shared" si="125"/>
        <v>0</v>
      </c>
      <c r="AR670">
        <f t="shared" si="126"/>
        <v>0</v>
      </c>
      <c r="AS670">
        <f t="shared" si="127"/>
        <v>0</v>
      </c>
      <c r="AT670">
        <f t="shared" si="128"/>
        <v>0</v>
      </c>
      <c r="AV670">
        <f t="shared" si="129"/>
        <v>0</v>
      </c>
      <c r="AW670">
        <f t="shared" si="130"/>
        <v>0</v>
      </c>
      <c r="AX670">
        <f t="shared" si="131"/>
        <v>0</v>
      </c>
      <c r="AY670">
        <f t="shared" si="132"/>
        <v>0</v>
      </c>
      <c r="AZ670" t="s">
        <v>1552</v>
      </c>
      <c r="BA670" t="s">
        <v>2318</v>
      </c>
      <c r="BB670">
        <f>SUMPRODUCT((Model_rxn!A$2:A$1901=AG670)*(Model_rxn!V$2:V$1901))</f>
        <v>0</v>
      </c>
      <c r="BC670">
        <v>0</v>
      </c>
      <c r="BD670">
        <v>1</v>
      </c>
    </row>
    <row r="671" spans="1:56">
      <c r="A671" s="1" t="s">
        <v>680</v>
      </c>
      <c r="B671" s="1">
        <v>7.5167803020218895E-7</v>
      </c>
      <c r="C671" s="1">
        <v>4.7941689501364401E-7</v>
      </c>
      <c r="D671" s="1">
        <v>3.7479898866902403E-7</v>
      </c>
      <c r="E671" s="1">
        <v>1.31606253160284E-6</v>
      </c>
      <c r="F671" s="1">
        <v>7.38134779683015E-7</v>
      </c>
      <c r="G671" s="1">
        <v>1.4884082449383701E-6</v>
      </c>
      <c r="H671" s="1"/>
      <c r="I671" s="1">
        <v>4.6000000000000057E-7</v>
      </c>
      <c r="J671" s="1">
        <v>4.6000000000000004E-7</v>
      </c>
      <c r="K671" s="1">
        <v>4.6000000000000004E-7</v>
      </c>
      <c r="L671" s="1">
        <v>4.599999999999993E-7</v>
      </c>
      <c r="M671" s="1">
        <v>4.6000000000000068E-7</v>
      </c>
      <c r="N671" s="1">
        <v>4.5999999999999819E-7</v>
      </c>
      <c r="O671" s="1"/>
      <c r="P671" s="1">
        <v>4.6000000000000025E-7</v>
      </c>
      <c r="Q671" s="1">
        <v>3.0868802304930389E-22</v>
      </c>
      <c r="R671" s="1">
        <v>4.5999999999999941E-7</v>
      </c>
      <c r="S671" s="1">
        <v>1.2466114057460817E-21</v>
      </c>
      <c r="T671" s="1">
        <f t="shared" si="121"/>
        <v>1.0000000000000018</v>
      </c>
      <c r="U671" s="1">
        <f t="shared" si="122"/>
        <v>0.36047524822528176</v>
      </c>
      <c r="V671" s="1" t="s">
        <v>1500</v>
      </c>
      <c r="W671" s="1" t="s">
        <v>1565</v>
      </c>
      <c r="X671" s="1">
        <f>SUMPRODUCT((Model_rxn!A$2:A$1901=Normalized_Fluxes!A671)*(Model_rxn!T$2:T$1901))</f>
        <v>0</v>
      </c>
      <c r="Y671" s="1">
        <f>SUMPRODUCT((Model_rxn!A$2:A$1901=Normalized_Fluxes!A671)*(Model_rxn!D$2:D$1901))</f>
        <v>0</v>
      </c>
      <c r="Z671" s="1">
        <f>SUMPRODUCT((Model_rxn!A$2:A$1901=Normalized_Fluxes!A671)*(Model_rxn!U$2:U$1901))</f>
        <v>0</v>
      </c>
      <c r="AA671" s="1">
        <f>SUMPRODUCT((Model_rxn!A$2:A$1901=Normalized_Fluxes!A671)*(Model_rxn!S$2:S$1901))</f>
        <v>0</v>
      </c>
      <c r="AB671" s="1">
        <f>SUMPRODUCT((Model_rxn!A$2:A$1901=Normalized_Fluxes!A671)*(Model_rxn!V$2:V$1901))</f>
        <v>1</v>
      </c>
      <c r="AC671" s="1">
        <f>SUMPRODUCT((Model_rxn!A$2:A$1901=Normalized_Fluxes!A671)*(Model_rxn!Z$2:Z$1901))</f>
        <v>0</v>
      </c>
      <c r="AD671" s="1">
        <f>SUMPRODUCT((Model_rxn!A$2:A$1901=Normalized_Fluxes!A671)*(Model_rxn!AA$2:AA$1901))</f>
        <v>0</v>
      </c>
      <c r="AE671" s="1"/>
      <c r="AF671" s="75"/>
      <c r="AG671" s="1" t="s">
        <v>717</v>
      </c>
      <c r="AH671" s="1">
        <v>9.5771050851908499E-2</v>
      </c>
      <c r="AI671" s="1">
        <v>4.3556306423852199E-2</v>
      </c>
      <c r="AJ671" s="1">
        <v>2.83559235540451E-2</v>
      </c>
      <c r="AK671" s="1">
        <v>0.60340747752343304</v>
      </c>
      <c r="AL671" s="1">
        <v>0.52480916029890001</v>
      </c>
      <c r="AM671" s="1">
        <v>0.23448158253449899</v>
      </c>
      <c r="AN671" s="1"/>
      <c r="AO671">
        <f t="shared" si="123"/>
        <v>0.1966516701319164</v>
      </c>
      <c r="AP671">
        <f t="shared" si="124"/>
        <v>0.13257901338586719</v>
      </c>
      <c r="AQ671">
        <f t="shared" si="125"/>
        <v>7.352479406649548E-2</v>
      </c>
      <c r="AR671">
        <f t="shared" si="126"/>
        <v>0.32488657647476471</v>
      </c>
      <c r="AS671">
        <f t="shared" si="127"/>
        <v>0.29831750124983841</v>
      </c>
      <c r="AT671">
        <f t="shared" si="128"/>
        <v>0.12479761859204118</v>
      </c>
      <c r="AV671">
        <f t="shared" si="129"/>
        <v>0.13425182586142637</v>
      </c>
      <c r="AW671">
        <f t="shared" si="130"/>
        <v>6.1580480905812737E-2</v>
      </c>
      <c r="AX671">
        <f t="shared" si="131"/>
        <v>0.24933389877221476</v>
      </c>
      <c r="AY671">
        <f t="shared" si="132"/>
        <v>0.10866665887204303</v>
      </c>
      <c r="AZ671" t="s">
        <v>1137</v>
      </c>
      <c r="BA671" t="s">
        <v>7628</v>
      </c>
      <c r="BB671">
        <f>SUMPRODUCT((Model_rxn!A$2:A$1901=AG671)*(Model_rxn!V$2:V$1901))</f>
        <v>1</v>
      </c>
      <c r="BC671">
        <v>0</v>
      </c>
      <c r="BD671">
        <v>0</v>
      </c>
    </row>
    <row r="672" spans="1:56">
      <c r="A672" s="1" t="s">
        <v>681</v>
      </c>
      <c r="B672" s="1">
        <v>0</v>
      </c>
      <c r="C672" s="1">
        <v>0</v>
      </c>
      <c r="D672" s="1">
        <v>0</v>
      </c>
      <c r="E672" s="1">
        <v>0</v>
      </c>
      <c r="F672" s="1">
        <v>0</v>
      </c>
      <c r="G672" s="1">
        <v>0</v>
      </c>
      <c r="H672" s="1"/>
      <c r="I672" s="1">
        <v>0</v>
      </c>
      <c r="J672" s="1">
        <v>0</v>
      </c>
      <c r="K672" s="1">
        <v>0</v>
      </c>
      <c r="L672" s="1">
        <v>0</v>
      </c>
      <c r="M672" s="1">
        <v>0</v>
      </c>
      <c r="N672" s="1">
        <v>0</v>
      </c>
      <c r="O672" s="1"/>
      <c r="P672" s="1">
        <v>0</v>
      </c>
      <c r="Q672" s="1">
        <v>0</v>
      </c>
      <c r="R672" s="1">
        <v>0</v>
      </c>
      <c r="S672" s="1">
        <v>0</v>
      </c>
      <c r="T672" s="1" t="str">
        <f t="shared" si="121"/>
        <v>NA</v>
      </c>
      <c r="U672" s="1" t="str">
        <f t="shared" si="122"/>
        <v>NA</v>
      </c>
      <c r="V672" s="1" t="s">
        <v>7304</v>
      </c>
      <c r="W672" s="1" t="s">
        <v>7332</v>
      </c>
      <c r="X672" s="1">
        <f>SUMPRODUCT((Model_rxn!A$2:A$1901=Normalized_Fluxes!A672)*(Model_rxn!T$2:T$1901))</f>
        <v>0</v>
      </c>
      <c r="Y672" s="1">
        <f>SUMPRODUCT((Model_rxn!A$2:A$1901=Normalized_Fluxes!A672)*(Model_rxn!D$2:D$1901))</f>
        <v>0</v>
      </c>
      <c r="Z672" s="1">
        <f>SUMPRODUCT((Model_rxn!A$2:A$1901=Normalized_Fluxes!A672)*(Model_rxn!U$2:U$1901))</f>
        <v>0</v>
      </c>
      <c r="AA672" s="1">
        <f>SUMPRODUCT((Model_rxn!A$2:A$1901=Normalized_Fluxes!A672)*(Model_rxn!S$2:S$1901))</f>
        <v>0</v>
      </c>
      <c r="AB672" s="1">
        <f>SUMPRODUCT((Model_rxn!A$2:A$1901=Normalized_Fluxes!A672)*(Model_rxn!V$2:V$1901))</f>
        <v>1</v>
      </c>
      <c r="AC672" s="1">
        <f>SUMPRODUCT((Model_rxn!A$2:A$1901=Normalized_Fluxes!A672)*(Model_rxn!Z$2:Z$1901))</f>
        <v>0</v>
      </c>
      <c r="AD672" s="1">
        <f>SUMPRODUCT((Model_rxn!A$2:A$1901=Normalized_Fluxes!A672)*(Model_rxn!AA$2:AA$1901))</f>
        <v>0</v>
      </c>
      <c r="AE672" s="1"/>
      <c r="AF672" s="75"/>
      <c r="AG672" s="1" t="s">
        <v>718</v>
      </c>
      <c r="AH672" s="1">
        <v>0</v>
      </c>
      <c r="AI672" s="1">
        <v>0</v>
      </c>
      <c r="AJ672" s="1">
        <v>0</v>
      </c>
      <c r="AK672" s="1">
        <v>0</v>
      </c>
      <c r="AL672" s="1">
        <v>0</v>
      </c>
      <c r="AM672" s="1">
        <v>0</v>
      </c>
      <c r="AN672" s="2"/>
      <c r="AO672">
        <f t="shared" si="123"/>
        <v>0</v>
      </c>
      <c r="AP672">
        <f t="shared" si="124"/>
        <v>0</v>
      </c>
      <c r="AQ672">
        <f t="shared" si="125"/>
        <v>0</v>
      </c>
      <c r="AR672">
        <f t="shared" si="126"/>
        <v>0</v>
      </c>
      <c r="AS672">
        <f t="shared" si="127"/>
        <v>0</v>
      </c>
      <c r="AT672">
        <f t="shared" si="128"/>
        <v>0</v>
      </c>
      <c r="AV672">
        <f t="shared" si="129"/>
        <v>0</v>
      </c>
      <c r="AW672">
        <f t="shared" si="130"/>
        <v>0</v>
      </c>
      <c r="AX672">
        <f t="shared" si="131"/>
        <v>0</v>
      </c>
      <c r="AY672">
        <f t="shared" si="132"/>
        <v>0</v>
      </c>
      <c r="AZ672" t="s">
        <v>1137</v>
      </c>
      <c r="BA672" t="s">
        <v>7628</v>
      </c>
      <c r="BB672">
        <f>SUMPRODUCT((Model_rxn!A$2:A$1901=AG672)*(Model_rxn!V$2:V$1901))</f>
        <v>1</v>
      </c>
      <c r="BC672">
        <v>0</v>
      </c>
      <c r="BD672">
        <v>0</v>
      </c>
    </row>
    <row r="673" spans="1:57">
      <c r="A673" s="1" t="s">
        <v>682</v>
      </c>
      <c r="B673" s="1">
        <v>3.9803155304980402E-2</v>
      </c>
      <c r="C673" s="1">
        <v>2.9106689253239799E-2</v>
      </c>
      <c r="D673" s="1">
        <v>2.6157467960729201E-2</v>
      </c>
      <c r="E673" s="1">
        <v>0.13888096614391501</v>
      </c>
      <c r="F673" s="1">
        <v>4.8481818288564599E-2</v>
      </c>
      <c r="G673" s="1">
        <v>0.12011400323535699</v>
      </c>
      <c r="H673" s="1"/>
      <c r="I673" s="1">
        <v>2.4358103742058376E-2</v>
      </c>
      <c r="J673" s="1">
        <v>2.7927837328530655E-2</v>
      </c>
      <c r="K673" s="1">
        <v>3.2103702586457582E-2</v>
      </c>
      <c r="L673" s="1">
        <v>4.8542711985269132E-2</v>
      </c>
      <c r="M673" s="1">
        <v>3.0213501689104767E-2</v>
      </c>
      <c r="N673" s="1">
        <v>3.7121832451654964E-2</v>
      </c>
      <c r="O673" s="1"/>
      <c r="P673" s="1">
        <v>2.8129881219015537E-2</v>
      </c>
      <c r="Q673" s="1">
        <v>3.876750142174664E-3</v>
      </c>
      <c r="R673" s="1">
        <v>3.8626015375342958E-2</v>
      </c>
      <c r="S673" s="1">
        <v>9.2567225420874671E-3</v>
      </c>
      <c r="T673" s="1">
        <f t="shared" si="121"/>
        <v>0.72826256981641291</v>
      </c>
      <c r="U673" s="1">
        <f t="shared" si="122"/>
        <v>0.17858233199873511</v>
      </c>
      <c r="V673" s="1" t="s">
        <v>1137</v>
      </c>
      <c r="W673" s="1" t="s">
        <v>4405</v>
      </c>
      <c r="X673" s="1">
        <f>SUMPRODUCT((Model_rxn!A$2:A$1901=Normalized_Fluxes!A673)*(Model_rxn!T$2:T$1901))</f>
        <v>0</v>
      </c>
      <c r="Y673" s="1">
        <f>SUMPRODUCT((Model_rxn!A$2:A$1901=Normalized_Fluxes!A673)*(Model_rxn!D$2:D$1901))</f>
        <v>0</v>
      </c>
      <c r="Z673" s="1">
        <f>SUMPRODUCT((Model_rxn!A$2:A$1901=Normalized_Fluxes!A673)*(Model_rxn!U$2:U$1901))</f>
        <v>0</v>
      </c>
      <c r="AA673" s="1">
        <f>SUMPRODUCT((Model_rxn!A$2:A$1901=Normalized_Fluxes!A673)*(Model_rxn!S$2:S$1901))</f>
        <v>0</v>
      </c>
      <c r="AB673" s="1">
        <f>SUMPRODUCT((Model_rxn!A$2:A$1901=Normalized_Fluxes!A673)*(Model_rxn!V$2:V$1901))</f>
        <v>1</v>
      </c>
      <c r="AC673" s="1">
        <f>SUMPRODUCT((Model_rxn!A$2:A$1901=Normalized_Fluxes!A673)*(Model_rxn!Z$2:Z$1901))</f>
        <v>0</v>
      </c>
      <c r="AD673" s="1">
        <f>SUMPRODUCT((Model_rxn!A$2:A$1901=Normalized_Fluxes!A673)*(Model_rxn!AA$2:AA$1901))</f>
        <v>0</v>
      </c>
      <c r="AE673" s="1"/>
      <c r="AF673" s="75"/>
      <c r="AG673" s="1" t="s">
        <v>719</v>
      </c>
      <c r="AH673" s="1">
        <v>2.5324446219849301E-7</v>
      </c>
      <c r="AI673" s="1">
        <v>1.7083608304191399E-7</v>
      </c>
      <c r="AJ673" s="1">
        <v>2.00545685782786E-7</v>
      </c>
      <c r="AK673" s="1">
        <v>9.6578902002298393E-7</v>
      </c>
      <c r="AL673" s="1">
        <v>9.1479970907531797E-7</v>
      </c>
      <c r="AM673" s="1">
        <v>9.7702523728858697E-7</v>
      </c>
      <c r="AN673" s="1"/>
      <c r="AO673">
        <f t="shared" si="123"/>
        <v>5.2000000000000212E-7</v>
      </c>
      <c r="AP673">
        <f t="shared" si="124"/>
        <v>5.1999999999999756E-7</v>
      </c>
      <c r="AQ673">
        <f t="shared" si="125"/>
        <v>5.2E-7</v>
      </c>
      <c r="AR673">
        <f t="shared" si="126"/>
        <v>5.200000000000001E-7</v>
      </c>
      <c r="AS673">
        <f t="shared" si="127"/>
        <v>5.2E-7</v>
      </c>
      <c r="AT673">
        <f t="shared" si="128"/>
        <v>5.2000000000000053E-7</v>
      </c>
      <c r="AV673">
        <f t="shared" si="129"/>
        <v>5.2E-7</v>
      </c>
      <c r="AW673">
        <f t="shared" si="130"/>
        <v>2.2819345068233271E-21</v>
      </c>
      <c r="AX673">
        <f t="shared" si="131"/>
        <v>5.2000000000000021E-7</v>
      </c>
      <c r="AY673">
        <f t="shared" si="132"/>
        <v>2.8012981633912118E-22</v>
      </c>
      <c r="AZ673" t="s">
        <v>1647</v>
      </c>
      <c r="BA673" t="s">
        <v>1647</v>
      </c>
      <c r="BB673">
        <f>SUMPRODUCT((Model_rxn!A$2:A$1901=AG673)*(Model_rxn!V$2:V$1901))</f>
        <v>1</v>
      </c>
      <c r="BC673">
        <v>0</v>
      </c>
      <c r="BD673">
        <v>1</v>
      </c>
    </row>
    <row r="674" spans="1:57">
      <c r="A674" s="1" t="s">
        <v>683</v>
      </c>
      <c r="B674" s="1">
        <v>0</v>
      </c>
      <c r="C674" s="1">
        <v>0</v>
      </c>
      <c r="D674" s="1">
        <v>0</v>
      </c>
      <c r="E674" s="1">
        <v>1.03476821192052E-2</v>
      </c>
      <c r="F674" s="1">
        <v>0</v>
      </c>
      <c r="G674" s="1">
        <v>0</v>
      </c>
      <c r="H674" s="1"/>
      <c r="I674" s="1">
        <v>0</v>
      </c>
      <c r="J674" s="1">
        <v>0</v>
      </c>
      <c r="K674" s="1">
        <v>0</v>
      </c>
      <c r="L674" s="1">
        <v>3.6167990961928189E-3</v>
      </c>
      <c r="M674" s="1">
        <v>0</v>
      </c>
      <c r="N674" s="1">
        <v>0</v>
      </c>
      <c r="O674" s="1"/>
      <c r="P674" s="1">
        <v>0</v>
      </c>
      <c r="Q674" s="1">
        <v>0</v>
      </c>
      <c r="R674" s="1">
        <v>1.2055996987309396E-3</v>
      </c>
      <c r="S674" s="1">
        <v>2.0881599317917193E-3</v>
      </c>
      <c r="T674" s="1">
        <f t="shared" si="121"/>
        <v>0</v>
      </c>
      <c r="U674" s="1">
        <f t="shared" si="122"/>
        <v>0.42264973081037416</v>
      </c>
      <c r="V674" s="1" t="s">
        <v>1137</v>
      </c>
      <c r="W674" s="1" t="s">
        <v>4554</v>
      </c>
      <c r="X674" s="1">
        <f>SUMPRODUCT((Model_rxn!A$2:A$1901=Normalized_Fluxes!A674)*(Model_rxn!T$2:T$1901))</f>
        <v>0</v>
      </c>
      <c r="Y674" s="1">
        <f>SUMPRODUCT((Model_rxn!A$2:A$1901=Normalized_Fluxes!A674)*(Model_rxn!D$2:D$1901))</f>
        <v>0</v>
      </c>
      <c r="Z674" s="1">
        <f>SUMPRODUCT((Model_rxn!A$2:A$1901=Normalized_Fluxes!A674)*(Model_rxn!U$2:U$1901))</f>
        <v>0</v>
      </c>
      <c r="AA674" s="1">
        <f>SUMPRODUCT((Model_rxn!A$2:A$1901=Normalized_Fluxes!A674)*(Model_rxn!S$2:S$1901))</f>
        <v>0</v>
      </c>
      <c r="AB674" s="1">
        <f>SUMPRODUCT((Model_rxn!A$2:A$1901=Normalized_Fluxes!A674)*(Model_rxn!V$2:V$1901))</f>
        <v>0</v>
      </c>
      <c r="AC674" s="1">
        <f>SUMPRODUCT((Model_rxn!A$2:A$1901=Normalized_Fluxes!A674)*(Model_rxn!Z$2:Z$1901))</f>
        <v>0</v>
      </c>
      <c r="AD674" s="1">
        <f>SUMPRODUCT((Model_rxn!A$2:A$1901=Normalized_Fluxes!A674)*(Model_rxn!AA$2:AA$1901))</f>
        <v>0</v>
      </c>
      <c r="AE674" s="1"/>
      <c r="AF674" s="75"/>
      <c r="AG674" s="1" t="s">
        <v>720</v>
      </c>
      <c r="AH674" s="1">
        <v>0.368146003762376</v>
      </c>
      <c r="AI674" s="1">
        <v>0.22998568059119801</v>
      </c>
      <c r="AJ674" s="1">
        <v>0.27228394865232902</v>
      </c>
      <c r="AK674" s="1">
        <v>1.1953064922709</v>
      </c>
      <c r="AL674" s="1">
        <v>1.12148920660547</v>
      </c>
      <c r="AM674" s="1">
        <v>0.84446051207487405</v>
      </c>
      <c r="AN674" s="1"/>
      <c r="AO674">
        <f t="shared" si="123"/>
        <v>0.75593329976309143</v>
      </c>
      <c r="AP674">
        <f t="shared" si="124"/>
        <v>0.70004270630625975</v>
      </c>
      <c r="AQ674">
        <f t="shared" si="125"/>
        <v>0.7060119630425099</v>
      </c>
      <c r="AR674">
        <f t="shared" si="126"/>
        <v>0.6435767679012091</v>
      </c>
      <c r="AS674">
        <f t="shared" si="127"/>
        <v>0.63748860176652067</v>
      </c>
      <c r="AT674">
        <f t="shared" si="128"/>
        <v>0.44944536693603426</v>
      </c>
      <c r="AV674">
        <f t="shared" si="129"/>
        <v>0.72066265637062032</v>
      </c>
      <c r="AW674">
        <f t="shared" si="130"/>
        <v>3.0690743237741312E-2</v>
      </c>
      <c r="AX674">
        <f t="shared" si="131"/>
        <v>0.57683691220125466</v>
      </c>
      <c r="AY674">
        <f t="shared" si="132"/>
        <v>0.1103663028080422</v>
      </c>
      <c r="AZ674" t="s">
        <v>7304</v>
      </c>
      <c r="BA674" t="s">
        <v>7332</v>
      </c>
      <c r="BB674">
        <f>SUMPRODUCT((Model_rxn!A$2:A$1901=AG674)*(Model_rxn!V$2:V$1901))</f>
        <v>1</v>
      </c>
      <c r="BC674">
        <v>0</v>
      </c>
      <c r="BD674">
        <v>0</v>
      </c>
    </row>
    <row r="675" spans="1:57">
      <c r="A675" s="1" t="s">
        <v>684</v>
      </c>
      <c r="B675" s="1">
        <v>3.0067121208085301E-4</v>
      </c>
      <c r="C675" s="1">
        <v>1.9176675800547499E-4</v>
      </c>
      <c r="D675" s="1">
        <v>1.4991959546759801E-4</v>
      </c>
      <c r="E675" s="1">
        <v>5.2642501264120001E-4</v>
      </c>
      <c r="F675" s="1">
        <v>2.9525391187320502E-4</v>
      </c>
      <c r="G675" s="1">
        <v>5.9536329797525505E-4</v>
      </c>
      <c r="H675" s="1"/>
      <c r="I675" s="1">
        <v>1.8399999999998642E-4</v>
      </c>
      <c r="J675" s="1">
        <v>1.840000000000167E-4</v>
      </c>
      <c r="K675" s="1">
        <v>1.839999999999858E-4</v>
      </c>
      <c r="L675" s="1">
        <v>1.8400000000002209E-4</v>
      </c>
      <c r="M675" s="1">
        <v>1.8399999999999967E-4</v>
      </c>
      <c r="N675" s="1">
        <v>1.8399999999997054E-4</v>
      </c>
      <c r="O675" s="1"/>
      <c r="P675" s="1">
        <v>1.8399999999999631E-4</v>
      </c>
      <c r="Q675" s="1">
        <v>1.7662775243838175E-17</v>
      </c>
      <c r="R675" s="1">
        <v>1.8399999999999743E-4</v>
      </c>
      <c r="S675" s="1">
        <v>2.5849846018317586E-17</v>
      </c>
      <c r="T675" s="1">
        <f t="shared" si="121"/>
        <v>0.999999999999994</v>
      </c>
      <c r="U675" s="1">
        <f t="shared" si="122"/>
        <v>0.95429347217467941</v>
      </c>
      <c r="V675" s="1" t="s">
        <v>1500</v>
      </c>
      <c r="W675" s="1" t="s">
        <v>4323</v>
      </c>
      <c r="X675" s="1">
        <f>SUMPRODUCT((Model_rxn!A$2:A$1901=Normalized_Fluxes!A675)*(Model_rxn!T$2:T$1901))</f>
        <v>0</v>
      </c>
      <c r="Y675" s="1">
        <f>SUMPRODUCT((Model_rxn!A$2:A$1901=Normalized_Fluxes!A675)*(Model_rxn!D$2:D$1901))</f>
        <v>0</v>
      </c>
      <c r="Z675" s="1">
        <f>SUMPRODUCT((Model_rxn!A$2:A$1901=Normalized_Fluxes!A675)*(Model_rxn!U$2:U$1901))</f>
        <v>0</v>
      </c>
      <c r="AA675" s="1">
        <f>SUMPRODUCT((Model_rxn!A$2:A$1901=Normalized_Fluxes!A675)*(Model_rxn!S$2:S$1901))</f>
        <v>0</v>
      </c>
      <c r="AB675" s="1">
        <f>SUMPRODUCT((Model_rxn!A$2:A$1901=Normalized_Fluxes!A675)*(Model_rxn!V$2:V$1901))</f>
        <v>1</v>
      </c>
      <c r="AC675" s="1">
        <f>SUMPRODUCT((Model_rxn!A$2:A$1901=Normalized_Fluxes!A675)*(Model_rxn!Z$2:Z$1901))</f>
        <v>0</v>
      </c>
      <c r="AD675" s="1">
        <f>SUMPRODUCT((Model_rxn!A$2:A$1901=Normalized_Fluxes!A675)*(Model_rxn!AA$2:AA$1901))</f>
        <v>0</v>
      </c>
      <c r="AE675" s="1"/>
      <c r="AF675" s="75"/>
      <c r="AG675" s="1" t="s">
        <v>721</v>
      </c>
      <c r="AH675" s="1">
        <v>0</v>
      </c>
      <c r="AI675" s="1">
        <v>0</v>
      </c>
      <c r="AJ675" s="1">
        <v>0</v>
      </c>
      <c r="AK675" s="1">
        <v>0</v>
      </c>
      <c r="AL675" s="1">
        <v>0</v>
      </c>
      <c r="AM675" s="1">
        <v>0</v>
      </c>
      <c r="AN675" s="1"/>
      <c r="AO675">
        <f t="shared" si="123"/>
        <v>0</v>
      </c>
      <c r="AP675">
        <f t="shared" si="124"/>
        <v>0</v>
      </c>
      <c r="AQ675">
        <f t="shared" si="125"/>
        <v>0</v>
      </c>
      <c r="AR675">
        <f t="shared" si="126"/>
        <v>0</v>
      </c>
      <c r="AS675">
        <f t="shared" si="127"/>
        <v>0</v>
      </c>
      <c r="AT675">
        <f t="shared" si="128"/>
        <v>0</v>
      </c>
      <c r="AV675">
        <f t="shared" si="129"/>
        <v>0</v>
      </c>
      <c r="AW675">
        <f t="shared" si="130"/>
        <v>0</v>
      </c>
      <c r="AX675">
        <f t="shared" si="131"/>
        <v>0</v>
      </c>
      <c r="AY675">
        <f t="shared" si="132"/>
        <v>0</v>
      </c>
      <c r="AZ675" t="s">
        <v>1552</v>
      </c>
      <c r="BA675" t="s">
        <v>3322</v>
      </c>
      <c r="BB675">
        <f>SUMPRODUCT((Model_rxn!A$2:A$1901=AG675)*(Model_rxn!V$2:V$1901))</f>
        <v>0</v>
      </c>
      <c r="BC675">
        <v>0</v>
      </c>
      <c r="BD675">
        <v>1</v>
      </c>
    </row>
    <row r="676" spans="1:57">
      <c r="A676" s="1" t="s">
        <v>685</v>
      </c>
      <c r="B676" s="1">
        <v>1.5993631495151199</v>
      </c>
      <c r="C676" s="1">
        <v>1.4765029635901701</v>
      </c>
      <c r="D676" s="1">
        <v>1.14002964513035</v>
      </c>
      <c r="E676" s="1">
        <v>0.99337748344370802</v>
      </c>
      <c r="F676" s="1">
        <v>0.76909476661951903</v>
      </c>
      <c r="G676" s="1">
        <v>1.01682282793867</v>
      </c>
      <c r="H676" s="1"/>
      <c r="I676" s="1">
        <v>0.97875289580974334</v>
      </c>
      <c r="J676" s="1">
        <v>1.4167030205144289</v>
      </c>
      <c r="K676" s="1">
        <v>1.3991863708657393</v>
      </c>
      <c r="L676" s="1">
        <v>0.34721271323451369</v>
      </c>
      <c r="M676" s="1">
        <v>0.47929402919736186</v>
      </c>
      <c r="N676" s="1">
        <v>0.31425417216172019</v>
      </c>
      <c r="O676" s="1"/>
      <c r="P676" s="1">
        <v>1.2648807623966372</v>
      </c>
      <c r="Q676" s="1">
        <v>0.24794873518916058</v>
      </c>
      <c r="R676" s="1">
        <v>0.38025363819786523</v>
      </c>
      <c r="S676" s="1">
        <v>8.7340229244098233E-2</v>
      </c>
      <c r="T676" s="1">
        <f t="shared" si="121"/>
        <v>3.3264133076840032</v>
      </c>
      <c r="U676" s="1">
        <f t="shared" si="122"/>
        <v>1.6557938094581767E-2</v>
      </c>
      <c r="V676" s="1" t="s">
        <v>1137</v>
      </c>
      <c r="W676" s="1" t="s">
        <v>5514</v>
      </c>
      <c r="X676" s="1">
        <f>SUMPRODUCT((Model_rxn!A$2:A$1901=Normalized_Fluxes!A676)*(Model_rxn!T$2:T$1901))</f>
        <v>0</v>
      </c>
      <c r="Y676" s="1">
        <f>SUMPRODUCT((Model_rxn!A$2:A$1901=Normalized_Fluxes!A676)*(Model_rxn!D$2:D$1901))</f>
        <v>0</v>
      </c>
      <c r="Z676" s="1">
        <f>SUMPRODUCT((Model_rxn!A$2:A$1901=Normalized_Fluxes!A676)*(Model_rxn!U$2:U$1901))</f>
        <v>0</v>
      </c>
      <c r="AA676" s="1">
        <f>SUMPRODUCT((Model_rxn!A$2:A$1901=Normalized_Fluxes!A676)*(Model_rxn!S$2:S$1901))</f>
        <v>0</v>
      </c>
      <c r="AB676" s="1">
        <f>SUMPRODUCT((Model_rxn!A$2:A$1901=Normalized_Fluxes!A676)*(Model_rxn!V$2:V$1901))</f>
        <v>0</v>
      </c>
      <c r="AC676" s="1">
        <f>SUMPRODUCT((Model_rxn!A$2:A$1901=Normalized_Fluxes!A676)*(Model_rxn!Z$2:Z$1901))</f>
        <v>0</v>
      </c>
      <c r="AD676" s="1">
        <f>SUMPRODUCT((Model_rxn!A$2:A$1901=Normalized_Fluxes!A676)*(Model_rxn!AA$2:AA$1901))</f>
        <v>0</v>
      </c>
      <c r="AE676" s="1">
        <v>1</v>
      </c>
      <c r="AF676" s="75"/>
      <c r="AG676" s="1" t="s">
        <v>722</v>
      </c>
      <c r="AH676" s="1">
        <v>2.0768723709493401E-2</v>
      </c>
      <c r="AI676" s="1">
        <v>1.40103652324528E-2</v>
      </c>
      <c r="AJ676" s="1">
        <v>1.64468668065436E-2</v>
      </c>
      <c r="AK676" s="1">
        <v>7.9204911897249902E-2</v>
      </c>
      <c r="AL676" s="1">
        <v>7.5023249239937806E-2</v>
      </c>
      <c r="AM676" s="1">
        <v>8.0126400524796998E-2</v>
      </c>
      <c r="AN676" s="1"/>
      <c r="AO676">
        <f t="shared" si="123"/>
        <v>4.2645498484668851E-2</v>
      </c>
      <c r="AP676">
        <f t="shared" si="124"/>
        <v>4.2645498486920813E-2</v>
      </c>
      <c r="AQ676">
        <f t="shared" si="125"/>
        <v>4.2645498485895487E-2</v>
      </c>
      <c r="AR676">
        <f t="shared" si="126"/>
        <v>4.2645498481220866E-2</v>
      </c>
      <c r="AS676">
        <f t="shared" si="127"/>
        <v>4.2645498482067931E-2</v>
      </c>
      <c r="AT676">
        <f t="shared" si="128"/>
        <v>4.2645498481210214E-2</v>
      </c>
      <c r="AV676">
        <f t="shared" si="129"/>
        <v>4.2645498485828381E-2</v>
      </c>
      <c r="AW676">
        <f t="shared" si="130"/>
        <v>1.1274799174840622E-12</v>
      </c>
      <c r="AX676">
        <f t="shared" si="131"/>
        <v>4.264549848149967E-2</v>
      </c>
      <c r="AY676">
        <f t="shared" si="132"/>
        <v>4.9215703109924936E-13</v>
      </c>
      <c r="AZ676" t="s">
        <v>1243</v>
      </c>
      <c r="BA676" t="s">
        <v>3353</v>
      </c>
      <c r="BB676">
        <f>SUMPRODUCT((Model_rxn!A$2:A$1901=AG676)*(Model_rxn!V$2:V$1901))</f>
        <v>1</v>
      </c>
      <c r="BC676">
        <v>0</v>
      </c>
      <c r="BD676">
        <v>0</v>
      </c>
    </row>
    <row r="677" spans="1:57">
      <c r="A677" s="1" t="s">
        <v>686</v>
      </c>
      <c r="B677" s="1">
        <v>5.4277029958029702E-2</v>
      </c>
      <c r="C677" s="1">
        <v>1.8522438611346299E-2</v>
      </c>
      <c r="D677" s="1">
        <v>1.5258522974975999E-2</v>
      </c>
      <c r="E677" s="1">
        <v>3.6216887417218499E-2</v>
      </c>
      <c r="F677" s="1">
        <v>9.7488773126416198E-2</v>
      </c>
      <c r="G677" s="1">
        <v>3.7265758091993097E-2</v>
      </c>
      <c r="H677" s="1"/>
      <c r="I677" s="1">
        <v>3.3215596009873893E-2</v>
      </c>
      <c r="J677" s="1">
        <v>1.7772260113980368E-2</v>
      </c>
      <c r="K677" s="1">
        <v>1.8727159839503196E-2</v>
      </c>
      <c r="L677" s="1">
        <v>1.2658796836674971E-2</v>
      </c>
      <c r="M677" s="1">
        <v>6.0754264495448525E-2</v>
      </c>
      <c r="N677" s="1">
        <v>1.1517168613256749E-2</v>
      </c>
      <c r="O677" s="1"/>
      <c r="P677" s="1">
        <v>2.3238338654452486E-2</v>
      </c>
      <c r="Q677" s="1">
        <v>8.6537394589670785E-3</v>
      </c>
      <c r="R677" s="1">
        <v>2.8310076648460081E-2</v>
      </c>
      <c r="S677" s="1">
        <v>2.8103288464842165E-2</v>
      </c>
      <c r="T677" s="1">
        <f t="shared" si="121"/>
        <v>0.82085043226884125</v>
      </c>
      <c r="U677" s="1">
        <f t="shared" si="122"/>
        <v>0.78929359028659296</v>
      </c>
      <c r="V677" s="1" t="s">
        <v>1243</v>
      </c>
      <c r="W677" s="1" t="s">
        <v>4711</v>
      </c>
      <c r="X677" s="1">
        <f>SUMPRODUCT((Model_rxn!A$2:A$1901=Normalized_Fluxes!A677)*(Model_rxn!T$2:T$1901))</f>
        <v>0</v>
      </c>
      <c r="Y677" s="1">
        <f>SUMPRODUCT((Model_rxn!A$2:A$1901=Normalized_Fluxes!A677)*(Model_rxn!D$2:D$1901))</f>
        <v>1</v>
      </c>
      <c r="Z677" s="1">
        <f>SUMPRODUCT((Model_rxn!A$2:A$1901=Normalized_Fluxes!A677)*(Model_rxn!U$2:U$1901))</f>
        <v>0</v>
      </c>
      <c r="AA677" s="1">
        <f>SUMPRODUCT((Model_rxn!A$2:A$1901=Normalized_Fluxes!A677)*(Model_rxn!S$2:S$1901))</f>
        <v>0</v>
      </c>
      <c r="AB677" s="1">
        <f>SUMPRODUCT((Model_rxn!A$2:A$1901=Normalized_Fluxes!A677)*(Model_rxn!V$2:V$1901))</f>
        <v>1</v>
      </c>
      <c r="AC677" s="1">
        <f>SUMPRODUCT((Model_rxn!A$2:A$1901=Normalized_Fluxes!A677)*(Model_rxn!Z$2:Z$1901))</f>
        <v>0</v>
      </c>
      <c r="AD677" s="1">
        <f>SUMPRODUCT((Model_rxn!A$2:A$1901=Normalized_Fluxes!A677)*(Model_rxn!AA$2:AA$1901))</f>
        <v>0</v>
      </c>
      <c r="AE677" s="1"/>
      <c r="AF677" s="75"/>
      <c r="AG677" s="1" t="s">
        <v>723</v>
      </c>
      <c r="AH677" s="1">
        <v>0</v>
      </c>
      <c r="AI677" s="1">
        <v>0</v>
      </c>
      <c r="AJ677" s="1">
        <v>0</v>
      </c>
      <c r="AK677" s="1">
        <v>0</v>
      </c>
      <c r="AL677" s="1">
        <v>0</v>
      </c>
      <c r="AM677" s="1">
        <v>0</v>
      </c>
      <c r="AN677" s="1"/>
      <c r="AO677">
        <f t="shared" si="123"/>
        <v>0</v>
      </c>
      <c r="AP677">
        <f t="shared" si="124"/>
        <v>0</v>
      </c>
      <c r="AQ677">
        <f t="shared" si="125"/>
        <v>0</v>
      </c>
      <c r="AR677">
        <f t="shared" si="126"/>
        <v>0</v>
      </c>
      <c r="AS677">
        <f t="shared" si="127"/>
        <v>0</v>
      </c>
      <c r="AT677">
        <f t="shared" si="128"/>
        <v>0</v>
      </c>
      <c r="AV677">
        <f t="shared" si="129"/>
        <v>0</v>
      </c>
      <c r="AW677">
        <f t="shared" si="130"/>
        <v>0</v>
      </c>
      <c r="AX677">
        <f t="shared" si="131"/>
        <v>0</v>
      </c>
      <c r="AY677">
        <f t="shared" si="132"/>
        <v>0</v>
      </c>
      <c r="AZ677" t="s">
        <v>1548</v>
      </c>
      <c r="BA677" t="s">
        <v>6853</v>
      </c>
      <c r="BB677">
        <f>SUMPRODUCT((Model_rxn!A$2:A$1901=AG677)*(Model_rxn!V$2:V$1901))</f>
        <v>1</v>
      </c>
      <c r="BC677">
        <v>1</v>
      </c>
      <c r="BD677">
        <v>0</v>
      </c>
    </row>
    <row r="678" spans="1:57">
      <c r="A678" s="1" t="s">
        <v>687</v>
      </c>
      <c r="B678" s="1">
        <v>0</v>
      </c>
      <c r="C678" s="1">
        <v>0</v>
      </c>
      <c r="D678" s="1">
        <v>0</v>
      </c>
      <c r="E678" s="1">
        <v>0</v>
      </c>
      <c r="F678" s="1">
        <v>0</v>
      </c>
      <c r="G678" s="1">
        <v>0</v>
      </c>
      <c r="H678" s="1"/>
      <c r="I678" s="1">
        <v>0</v>
      </c>
      <c r="J678" s="1">
        <v>0</v>
      </c>
      <c r="K678" s="1">
        <v>0</v>
      </c>
      <c r="L678" s="1">
        <v>0</v>
      </c>
      <c r="M678" s="1">
        <v>0</v>
      </c>
      <c r="N678" s="1">
        <v>0</v>
      </c>
      <c r="O678" s="1"/>
      <c r="P678" s="1">
        <v>0</v>
      </c>
      <c r="Q678" s="1">
        <v>0</v>
      </c>
      <c r="R678" s="1">
        <v>0</v>
      </c>
      <c r="S678" s="1">
        <v>0</v>
      </c>
      <c r="T678" s="1" t="str">
        <f t="shared" si="121"/>
        <v>NA</v>
      </c>
      <c r="U678" s="1" t="str">
        <f t="shared" si="122"/>
        <v>NA</v>
      </c>
      <c r="V678" s="1" t="s">
        <v>1137</v>
      </c>
      <c r="W678" s="1" t="s">
        <v>5514</v>
      </c>
      <c r="X678" s="1">
        <f>SUMPRODUCT((Model_rxn!A$2:A$1901=Normalized_Fluxes!A678)*(Model_rxn!T$2:T$1901))</f>
        <v>0</v>
      </c>
      <c r="Y678" s="1">
        <f>SUMPRODUCT((Model_rxn!A$2:A$1901=Normalized_Fluxes!A678)*(Model_rxn!D$2:D$1901))</f>
        <v>0</v>
      </c>
      <c r="Z678" s="1">
        <f>SUMPRODUCT((Model_rxn!A$2:A$1901=Normalized_Fluxes!A678)*(Model_rxn!U$2:U$1901))</f>
        <v>0</v>
      </c>
      <c r="AA678" s="1">
        <f>SUMPRODUCT((Model_rxn!A$2:A$1901=Normalized_Fluxes!A678)*(Model_rxn!S$2:S$1901))</f>
        <v>0</v>
      </c>
      <c r="AB678" s="1">
        <f>SUMPRODUCT((Model_rxn!A$2:A$1901=Normalized_Fluxes!A678)*(Model_rxn!V$2:V$1901))</f>
        <v>1</v>
      </c>
      <c r="AC678" s="1">
        <f>SUMPRODUCT((Model_rxn!A$2:A$1901=Normalized_Fluxes!A678)*(Model_rxn!Z$2:Z$1901))</f>
        <v>0</v>
      </c>
      <c r="AD678" s="1">
        <f>SUMPRODUCT((Model_rxn!A$2:A$1901=Normalized_Fluxes!A678)*(Model_rxn!AA$2:AA$1901))</f>
        <v>0</v>
      </c>
      <c r="AE678" s="1"/>
      <c r="AF678" s="75"/>
      <c r="AG678" s="1" t="s">
        <v>724</v>
      </c>
      <c r="AH678" s="1">
        <v>3.4814782440737899E-3</v>
      </c>
      <c r="AI678" s="1">
        <v>3.2446897252150801E-3</v>
      </c>
      <c r="AJ678" s="1">
        <v>3.4648278132692E-3</v>
      </c>
      <c r="AK678" s="1">
        <v>4.49164328487189E-3</v>
      </c>
      <c r="AL678" s="1">
        <v>4.6647924165023101E-3</v>
      </c>
      <c r="AM678" s="1">
        <v>4.7344200435911702E-3</v>
      </c>
      <c r="AN678" s="1"/>
      <c r="AO678">
        <f t="shared" si="123"/>
        <v>7.1487000000000434E-3</v>
      </c>
      <c r="AP678">
        <f t="shared" si="124"/>
        <v>9.8763599999999764E-3</v>
      </c>
      <c r="AQ678">
        <f t="shared" si="125"/>
        <v>8.984040000000016E-3</v>
      </c>
      <c r="AR678">
        <f t="shared" si="126"/>
        <v>2.418389999999999E-3</v>
      </c>
      <c r="AS678">
        <f t="shared" si="127"/>
        <v>2.651609999999997E-3</v>
      </c>
      <c r="AT678">
        <f t="shared" si="128"/>
        <v>2.5197900000000022E-3</v>
      </c>
      <c r="AV678">
        <f t="shared" si="129"/>
        <v>8.6697000000000111E-3</v>
      </c>
      <c r="AW678">
        <f t="shared" si="130"/>
        <v>1.3907334380102864E-3</v>
      </c>
      <c r="AX678">
        <f t="shared" si="131"/>
        <v>2.5299299999999997E-3</v>
      </c>
      <c r="AY678">
        <f t="shared" si="132"/>
        <v>1.1694018470996068E-4</v>
      </c>
      <c r="AZ678" t="s">
        <v>1552</v>
      </c>
      <c r="BA678" t="s">
        <v>1551</v>
      </c>
      <c r="BB678">
        <f>SUMPRODUCT((Model_rxn!A$2:A$1901=AG678)*(Model_rxn!V$2:V$1901))</f>
        <v>0</v>
      </c>
      <c r="BC678">
        <v>0</v>
      </c>
      <c r="BD678">
        <v>1</v>
      </c>
    </row>
    <row r="679" spans="1:57">
      <c r="A679" s="1" t="s">
        <v>688</v>
      </c>
      <c r="B679" s="1">
        <v>0</v>
      </c>
      <c r="C679" s="1">
        <v>0</v>
      </c>
      <c r="D679" s="1">
        <v>0</v>
      </c>
      <c r="E679" s="1">
        <v>0</v>
      </c>
      <c r="F679" s="1">
        <v>3.3432962256794103E-2</v>
      </c>
      <c r="G679" s="1">
        <v>0</v>
      </c>
      <c r="H679" s="1"/>
      <c r="I679" s="1">
        <v>0</v>
      </c>
      <c r="J679" s="1">
        <v>0</v>
      </c>
      <c r="K679" s="1">
        <v>0</v>
      </c>
      <c r="L679" s="1">
        <v>0</v>
      </c>
      <c r="M679" s="1">
        <v>2.0835168673029803E-2</v>
      </c>
      <c r="N679" s="1">
        <v>0</v>
      </c>
      <c r="O679" s="1"/>
      <c r="P679" s="1">
        <v>0</v>
      </c>
      <c r="Q679" s="1">
        <v>0</v>
      </c>
      <c r="R679" s="1">
        <v>6.9450562243432677E-3</v>
      </c>
      <c r="S679" s="1">
        <v>1.2029190241985016E-2</v>
      </c>
      <c r="T679" s="1">
        <f t="shared" si="121"/>
        <v>0</v>
      </c>
      <c r="U679" s="1">
        <f t="shared" si="122"/>
        <v>0.42264973081037416</v>
      </c>
      <c r="V679" s="1" t="s">
        <v>1548</v>
      </c>
      <c r="W679" s="1" t="s">
        <v>6993</v>
      </c>
      <c r="X679" s="1">
        <f>SUMPRODUCT((Model_rxn!A$2:A$1901=Normalized_Fluxes!A679)*(Model_rxn!T$2:T$1901))</f>
        <v>1</v>
      </c>
      <c r="Y679" s="1">
        <f>SUMPRODUCT((Model_rxn!A$2:A$1901=Normalized_Fluxes!A679)*(Model_rxn!D$2:D$1901))</f>
        <v>0</v>
      </c>
      <c r="Z679" s="1">
        <f>SUMPRODUCT((Model_rxn!A$2:A$1901=Normalized_Fluxes!A679)*(Model_rxn!U$2:U$1901))</f>
        <v>0</v>
      </c>
      <c r="AA679" s="1">
        <f>SUMPRODUCT((Model_rxn!A$2:A$1901=Normalized_Fluxes!A679)*(Model_rxn!S$2:S$1901))</f>
        <v>0</v>
      </c>
      <c r="AB679" s="1">
        <f>SUMPRODUCT((Model_rxn!A$2:A$1901=Normalized_Fluxes!A679)*(Model_rxn!V$2:V$1901))</f>
        <v>1</v>
      </c>
      <c r="AC679" s="1">
        <f>SUMPRODUCT((Model_rxn!A$2:A$1901=Normalized_Fluxes!A679)*(Model_rxn!Z$2:Z$1901))</f>
        <v>0</v>
      </c>
      <c r="AD679" s="1">
        <f>SUMPRODUCT((Model_rxn!A$2:A$1901=Normalized_Fluxes!A679)*(Model_rxn!AA$2:AA$1901))</f>
        <v>0</v>
      </c>
      <c r="AE679" s="1"/>
      <c r="AF679" s="75"/>
      <c r="AG679" s="1" t="s">
        <v>725</v>
      </c>
      <c r="AH679" s="1">
        <v>0</v>
      </c>
      <c r="AI679" s="1">
        <v>0</v>
      </c>
      <c r="AJ679" s="1">
        <v>0</v>
      </c>
      <c r="AK679" s="1">
        <v>0</v>
      </c>
      <c r="AL679" s="1">
        <v>0</v>
      </c>
      <c r="AM679" s="1">
        <v>0</v>
      </c>
      <c r="AN679" s="1"/>
      <c r="AO679">
        <f t="shared" si="123"/>
        <v>0</v>
      </c>
      <c r="AP679">
        <f t="shared" si="124"/>
        <v>0</v>
      </c>
      <c r="AQ679">
        <f t="shared" si="125"/>
        <v>0</v>
      </c>
      <c r="AR679">
        <f t="shared" si="126"/>
        <v>0</v>
      </c>
      <c r="AS679">
        <f t="shared" si="127"/>
        <v>0</v>
      </c>
      <c r="AT679">
        <f t="shared" si="128"/>
        <v>0</v>
      </c>
      <c r="AV679">
        <f t="shared" si="129"/>
        <v>0</v>
      </c>
      <c r="AW679">
        <f t="shared" si="130"/>
        <v>0</v>
      </c>
      <c r="AX679">
        <f t="shared" si="131"/>
        <v>0</v>
      </c>
      <c r="AY679">
        <f t="shared" si="132"/>
        <v>0</v>
      </c>
      <c r="AZ679" t="s">
        <v>1552</v>
      </c>
      <c r="BA679" t="s">
        <v>2318</v>
      </c>
      <c r="BB679">
        <f>SUMPRODUCT((Model_rxn!A$2:A$1901=AG679)*(Model_rxn!V$2:V$1901))</f>
        <v>0</v>
      </c>
      <c r="BC679">
        <v>0</v>
      </c>
      <c r="BD679">
        <v>1</v>
      </c>
    </row>
    <row r="680" spans="1:57">
      <c r="A680" s="1" t="s">
        <v>689</v>
      </c>
      <c r="B680" s="1">
        <v>0</v>
      </c>
      <c r="C680" s="1">
        <v>0</v>
      </c>
      <c r="D680" s="1">
        <v>0</v>
      </c>
      <c r="E680" s="1">
        <v>0</v>
      </c>
      <c r="F680" s="1">
        <v>0</v>
      </c>
      <c r="G680" s="1">
        <v>0</v>
      </c>
      <c r="H680" s="1"/>
      <c r="I680" s="1">
        <v>0</v>
      </c>
      <c r="J680" s="1">
        <v>0</v>
      </c>
      <c r="K680" s="1">
        <v>0</v>
      </c>
      <c r="L680" s="1">
        <v>0</v>
      </c>
      <c r="M680" s="1">
        <v>0</v>
      </c>
      <c r="N680" s="1">
        <v>0</v>
      </c>
      <c r="O680" s="1"/>
      <c r="P680" s="1">
        <v>0</v>
      </c>
      <c r="Q680" s="1">
        <v>0</v>
      </c>
      <c r="R680" s="1">
        <v>0</v>
      </c>
      <c r="S680" s="1">
        <v>0</v>
      </c>
      <c r="T680" s="1" t="str">
        <f t="shared" si="121"/>
        <v>NA</v>
      </c>
      <c r="U680" s="1" t="str">
        <f t="shared" si="122"/>
        <v>NA</v>
      </c>
      <c r="V680" s="1" t="s">
        <v>1647</v>
      </c>
      <c r="W680" s="1" t="s">
        <v>1965</v>
      </c>
      <c r="X680" s="1">
        <f>SUMPRODUCT((Model_rxn!A$2:A$1901=Normalized_Fluxes!A680)*(Model_rxn!T$2:T$1901))</f>
        <v>0</v>
      </c>
      <c r="Y680" s="1">
        <f>SUMPRODUCT((Model_rxn!A$2:A$1901=Normalized_Fluxes!A680)*(Model_rxn!D$2:D$1901))</f>
        <v>0</v>
      </c>
      <c r="Z680" s="1">
        <f>SUMPRODUCT((Model_rxn!A$2:A$1901=Normalized_Fluxes!A680)*(Model_rxn!U$2:U$1901))</f>
        <v>1</v>
      </c>
      <c r="AA680" s="1">
        <f>SUMPRODUCT((Model_rxn!A$2:A$1901=Normalized_Fluxes!A680)*(Model_rxn!S$2:S$1901))</f>
        <v>1</v>
      </c>
      <c r="AB680" s="1">
        <f>SUMPRODUCT((Model_rxn!A$2:A$1901=Normalized_Fluxes!A680)*(Model_rxn!V$2:V$1901))</f>
        <v>1</v>
      </c>
      <c r="AC680" s="1">
        <f>SUMPRODUCT((Model_rxn!A$2:A$1901=Normalized_Fluxes!A680)*(Model_rxn!Z$2:Z$1901))</f>
        <v>0</v>
      </c>
      <c r="AD680" s="1">
        <f>SUMPRODUCT((Model_rxn!A$2:A$1901=Normalized_Fluxes!A680)*(Model_rxn!AA$2:AA$1901))</f>
        <v>0</v>
      </c>
      <c r="AE680" s="1"/>
      <c r="AF680" s="75"/>
      <c r="AG680" s="1" t="s">
        <v>726</v>
      </c>
      <c r="AH680" s="1">
        <v>0</v>
      </c>
      <c r="AI680" s="1">
        <v>0</v>
      </c>
      <c r="AJ680" s="1">
        <v>0</v>
      </c>
      <c r="AK680" s="1">
        <v>0</v>
      </c>
      <c r="AL680" s="1">
        <v>0</v>
      </c>
      <c r="AM680" s="1">
        <v>0</v>
      </c>
      <c r="AN680" s="1"/>
      <c r="AO680">
        <f t="shared" si="123"/>
        <v>0</v>
      </c>
      <c r="AP680">
        <f t="shared" si="124"/>
        <v>0</v>
      </c>
      <c r="AQ680">
        <f t="shared" si="125"/>
        <v>0</v>
      </c>
      <c r="AR680">
        <f t="shared" si="126"/>
        <v>0</v>
      </c>
      <c r="AS680">
        <f t="shared" si="127"/>
        <v>0</v>
      </c>
      <c r="AT680">
        <f t="shared" si="128"/>
        <v>0</v>
      </c>
      <c r="AV680">
        <f t="shared" si="129"/>
        <v>0</v>
      </c>
      <c r="AW680">
        <f t="shared" si="130"/>
        <v>0</v>
      </c>
      <c r="AX680">
        <f t="shared" si="131"/>
        <v>0</v>
      </c>
      <c r="AY680">
        <f t="shared" si="132"/>
        <v>0</v>
      </c>
      <c r="AZ680" t="s">
        <v>1137</v>
      </c>
      <c r="BA680" t="s">
        <v>5514</v>
      </c>
      <c r="BB680">
        <f>SUMPRODUCT((Model_rxn!A$2:A$1901=AG680)*(Model_rxn!V$2:V$1901))</f>
        <v>0</v>
      </c>
      <c r="BC680">
        <v>0</v>
      </c>
      <c r="BD680">
        <v>0</v>
      </c>
      <c r="BE680">
        <v>1</v>
      </c>
    </row>
    <row r="681" spans="1:57">
      <c r="A681" s="1" t="s">
        <v>690</v>
      </c>
      <c r="B681" s="1">
        <v>0.33935266867605002</v>
      </c>
      <c r="C681" s="1">
        <v>4.7629127857747602E-2</v>
      </c>
      <c r="D681" s="1">
        <v>4.3595779928502901E-2</v>
      </c>
      <c r="E681" s="1">
        <v>0.26903973509933699</v>
      </c>
      <c r="F681" s="1">
        <v>0.24310466760961799</v>
      </c>
      <c r="G681" s="1">
        <v>0.28747870528108999</v>
      </c>
      <c r="H681" s="1"/>
      <c r="I681" s="1">
        <v>0.2076716643547428</v>
      </c>
      <c r="J681" s="1">
        <v>4.5700097435949494E-2</v>
      </c>
      <c r="K681" s="1">
        <v>5.350617097000919E-2</v>
      </c>
      <c r="L681" s="1">
        <v>9.4036776501013913E-2</v>
      </c>
      <c r="M681" s="1">
        <v>0.15150098624054537</v>
      </c>
      <c r="N681" s="1">
        <v>8.8846729302266461E-2</v>
      </c>
      <c r="O681" s="1"/>
      <c r="P681" s="1">
        <v>0.10229264425356717</v>
      </c>
      <c r="Q681" s="1">
        <v>9.1344332632724234E-2</v>
      </c>
      <c r="R681" s="1">
        <v>0.11146149734794192</v>
      </c>
      <c r="S681" s="1">
        <v>3.4772182136975409E-2</v>
      </c>
      <c r="T681" s="1">
        <f t="shared" si="121"/>
        <v>0.91773972795508973</v>
      </c>
      <c r="U681" s="1">
        <f t="shared" si="122"/>
        <v>0.88284765581648261</v>
      </c>
      <c r="V681" s="1" t="s">
        <v>1188</v>
      </c>
      <c r="W681" s="1" t="s">
        <v>3552</v>
      </c>
      <c r="X681" s="1">
        <f>SUMPRODUCT((Model_rxn!A$2:A$1901=Normalized_Fluxes!A681)*(Model_rxn!T$2:T$1901))</f>
        <v>0</v>
      </c>
      <c r="Y681" s="1">
        <f>SUMPRODUCT((Model_rxn!A$2:A$1901=Normalized_Fluxes!A681)*(Model_rxn!D$2:D$1901))</f>
        <v>0</v>
      </c>
      <c r="Z681" s="1">
        <f>SUMPRODUCT((Model_rxn!A$2:A$1901=Normalized_Fluxes!A681)*(Model_rxn!U$2:U$1901))</f>
        <v>0</v>
      </c>
      <c r="AA681" s="1">
        <f>SUMPRODUCT((Model_rxn!A$2:A$1901=Normalized_Fluxes!A681)*(Model_rxn!S$2:S$1901))</f>
        <v>0</v>
      </c>
      <c r="AB681" s="1">
        <f>SUMPRODUCT((Model_rxn!A$2:A$1901=Normalized_Fluxes!A681)*(Model_rxn!V$2:V$1901))</f>
        <v>1</v>
      </c>
      <c r="AC681" s="1">
        <f>SUMPRODUCT((Model_rxn!A$2:A$1901=Normalized_Fluxes!A681)*(Model_rxn!Z$2:Z$1901))</f>
        <v>1</v>
      </c>
      <c r="AD681" s="1">
        <f>SUMPRODUCT((Model_rxn!A$2:A$1901=Normalized_Fluxes!A681)*(Model_rxn!AA$2:AA$1901))</f>
        <v>0</v>
      </c>
      <c r="AE681" s="1"/>
      <c r="AF681" s="75"/>
      <c r="AG681" s="1" t="s">
        <v>727</v>
      </c>
      <c r="AH681" s="1">
        <v>0</v>
      </c>
      <c r="AI681" s="1">
        <v>0</v>
      </c>
      <c r="AJ681" s="1">
        <v>0</v>
      </c>
      <c r="AK681" s="1">
        <v>0</v>
      </c>
      <c r="AL681" s="1">
        <v>0</v>
      </c>
      <c r="AM681" s="1">
        <v>0</v>
      </c>
      <c r="AN681" s="1"/>
      <c r="AO681">
        <f t="shared" si="123"/>
        <v>0</v>
      </c>
      <c r="AP681">
        <f t="shared" si="124"/>
        <v>0</v>
      </c>
      <c r="AQ681">
        <f t="shared" si="125"/>
        <v>0</v>
      </c>
      <c r="AR681">
        <f t="shared" si="126"/>
        <v>0</v>
      </c>
      <c r="AS681">
        <f t="shared" si="127"/>
        <v>0</v>
      </c>
      <c r="AT681">
        <f t="shared" si="128"/>
        <v>0</v>
      </c>
      <c r="AV681">
        <f t="shared" si="129"/>
        <v>0</v>
      </c>
      <c r="AW681">
        <f t="shared" si="130"/>
        <v>0</v>
      </c>
      <c r="AX681">
        <f t="shared" si="131"/>
        <v>0</v>
      </c>
      <c r="AY681">
        <f t="shared" si="132"/>
        <v>0</v>
      </c>
      <c r="AZ681" t="s">
        <v>1548</v>
      </c>
      <c r="BA681" t="s">
        <v>7220</v>
      </c>
      <c r="BB681">
        <f>SUMPRODUCT((Model_rxn!A$2:A$1901=AG681)*(Model_rxn!V$2:V$1901))</f>
        <v>1</v>
      </c>
      <c r="BC681">
        <v>1</v>
      </c>
      <c r="BD681">
        <v>0</v>
      </c>
    </row>
    <row r="682" spans="1:57">
      <c r="A682" s="1" t="s">
        <v>691</v>
      </c>
      <c r="B682" s="1">
        <v>7.5167803020218895E-7</v>
      </c>
      <c r="C682" s="1">
        <v>4.7941689501364401E-7</v>
      </c>
      <c r="D682" s="1">
        <v>3.7479898866902403E-7</v>
      </c>
      <c r="E682" s="1">
        <v>1.31606253160284E-6</v>
      </c>
      <c r="F682" s="1">
        <v>7.38134779683015E-7</v>
      </c>
      <c r="G682" s="1">
        <v>1.4884082449383701E-6</v>
      </c>
      <c r="H682" s="1"/>
      <c r="I682" s="1">
        <v>4.6000000000000057E-7</v>
      </c>
      <c r="J682" s="1">
        <v>4.6000000000000004E-7</v>
      </c>
      <c r="K682" s="1">
        <v>4.6000000000000004E-7</v>
      </c>
      <c r="L682" s="1">
        <v>4.599999999999993E-7</v>
      </c>
      <c r="M682" s="1">
        <v>4.6000000000000068E-7</v>
      </c>
      <c r="N682" s="1">
        <v>4.5999999999999819E-7</v>
      </c>
      <c r="O682" s="1"/>
      <c r="P682" s="1">
        <v>4.6000000000000025E-7</v>
      </c>
      <c r="Q682" s="1">
        <v>3.0868802304930389E-22</v>
      </c>
      <c r="R682" s="1">
        <v>4.5999999999999941E-7</v>
      </c>
      <c r="S682" s="1">
        <v>1.2466114057460817E-21</v>
      </c>
      <c r="T682" s="1">
        <f t="shared" si="121"/>
        <v>1.0000000000000018</v>
      </c>
      <c r="U682" s="1">
        <f t="shared" si="122"/>
        <v>0.36047524822528176</v>
      </c>
      <c r="V682" s="1" t="s">
        <v>1500</v>
      </c>
      <c r="W682" s="1" t="s">
        <v>1499</v>
      </c>
      <c r="X682" s="1">
        <f>SUMPRODUCT((Model_rxn!A$2:A$1901=Normalized_Fluxes!A682)*(Model_rxn!T$2:T$1901))</f>
        <v>0</v>
      </c>
      <c r="Y682" s="1">
        <f>SUMPRODUCT((Model_rxn!A$2:A$1901=Normalized_Fluxes!A682)*(Model_rxn!D$2:D$1901))</f>
        <v>0</v>
      </c>
      <c r="Z682" s="1">
        <f>SUMPRODUCT((Model_rxn!A$2:A$1901=Normalized_Fluxes!A682)*(Model_rxn!U$2:U$1901))</f>
        <v>0</v>
      </c>
      <c r="AA682" s="1">
        <f>SUMPRODUCT((Model_rxn!A$2:A$1901=Normalized_Fluxes!A682)*(Model_rxn!S$2:S$1901))</f>
        <v>0</v>
      </c>
      <c r="AB682" s="1">
        <f>SUMPRODUCT((Model_rxn!A$2:A$1901=Normalized_Fluxes!A682)*(Model_rxn!V$2:V$1901))</f>
        <v>1</v>
      </c>
      <c r="AC682" s="1">
        <f>SUMPRODUCT((Model_rxn!A$2:A$1901=Normalized_Fluxes!A682)*(Model_rxn!Z$2:Z$1901))</f>
        <v>0</v>
      </c>
      <c r="AD682" s="1">
        <f>SUMPRODUCT((Model_rxn!A$2:A$1901=Normalized_Fluxes!A682)*(Model_rxn!AA$2:AA$1901))</f>
        <v>0</v>
      </c>
      <c r="AE682" s="1"/>
      <c r="AF682" s="75"/>
      <c r="AG682" s="1" t="s">
        <v>728</v>
      </c>
      <c r="AH682" s="1">
        <v>5.6627354749938102E-3</v>
      </c>
      <c r="AI682" s="1">
        <v>4.0001427721821602E-3</v>
      </c>
      <c r="AJ682" s="1">
        <v>4.6266244675952596E-3</v>
      </c>
      <c r="AK682" s="1">
        <v>1.98298706201596E-2</v>
      </c>
      <c r="AL682" s="1">
        <v>1.88654105743205E-2</v>
      </c>
      <c r="AM682" s="1">
        <v>2.0098870516524901E-2</v>
      </c>
      <c r="AN682" s="1"/>
      <c r="AO682">
        <f t="shared" si="123"/>
        <v>1.1627588700000075E-2</v>
      </c>
      <c r="AP682">
        <f t="shared" si="124"/>
        <v>1.2175848360000009E-2</v>
      </c>
      <c r="AQ682">
        <f t="shared" si="125"/>
        <v>1.1996492040000008E-2</v>
      </c>
      <c r="AR682">
        <f t="shared" si="126"/>
        <v>1.0676796389999958E-2</v>
      </c>
      <c r="AS682">
        <f t="shared" si="127"/>
        <v>1.0723673609999993E-2</v>
      </c>
      <c r="AT682">
        <f t="shared" si="128"/>
        <v>1.0697177790000007E-2</v>
      </c>
      <c r="AV682">
        <f t="shared" si="129"/>
        <v>1.1933309700000031E-2</v>
      </c>
      <c r="AW682">
        <f t="shared" si="130"/>
        <v>2.7953742104003769E-4</v>
      </c>
      <c r="AX682">
        <f t="shared" si="131"/>
        <v>1.0699215929999985E-2</v>
      </c>
      <c r="AY682">
        <f t="shared" si="132"/>
        <v>2.3504977126718199E-5</v>
      </c>
      <c r="AZ682" t="s">
        <v>1243</v>
      </c>
      <c r="BA682" t="s">
        <v>1249</v>
      </c>
      <c r="BB682">
        <f>SUMPRODUCT((Model_rxn!A$2:A$1901=AG682)*(Model_rxn!V$2:V$1901))</f>
        <v>1</v>
      </c>
      <c r="BC682">
        <v>0</v>
      </c>
      <c r="BD682">
        <v>0</v>
      </c>
    </row>
    <row r="683" spans="1:57">
      <c r="A683" s="1" t="s">
        <v>692</v>
      </c>
      <c r="B683" s="1">
        <v>8.3812100367544099E-5</v>
      </c>
      <c r="C683" s="1">
        <v>5.3454983794021298E-5</v>
      </c>
      <c r="D683" s="1">
        <v>4.17900872365962E-5</v>
      </c>
      <c r="E683" s="1">
        <v>1.4674097227371601E-4</v>
      </c>
      <c r="F683" s="1">
        <v>8.2302027934656106E-5</v>
      </c>
      <c r="G683" s="1">
        <v>1.65957519310629E-4</v>
      </c>
      <c r="H683" s="1"/>
      <c r="I683" s="1">
        <v>5.129000000000008E-5</v>
      </c>
      <c r="J683" s="1">
        <v>5.1289999999999999E-5</v>
      </c>
      <c r="K683" s="1">
        <v>5.1290000000000032E-5</v>
      </c>
      <c r="L683" s="1">
        <v>5.1289999999999694E-5</v>
      </c>
      <c r="M683" s="1">
        <v>5.1290000000000032E-5</v>
      </c>
      <c r="N683" s="1">
        <v>5.1290000000000026E-5</v>
      </c>
      <c r="O683" s="1"/>
      <c r="P683" s="1">
        <v>5.1290000000000039E-5</v>
      </c>
      <c r="Q683" s="1">
        <v>4.093895217129207E-20</v>
      </c>
      <c r="R683" s="1">
        <v>5.1289999999999917E-5</v>
      </c>
      <c r="S683" s="1">
        <v>1.9368737744246373E-19</v>
      </c>
      <c r="T683" s="1">
        <f t="shared" si="121"/>
        <v>1.0000000000000024</v>
      </c>
      <c r="U683" s="1">
        <f t="shared" si="122"/>
        <v>0.38975271369208714</v>
      </c>
      <c r="V683" s="1" t="s">
        <v>1500</v>
      </c>
      <c r="W683" s="1" t="s">
        <v>6743</v>
      </c>
      <c r="X683" s="1">
        <f>SUMPRODUCT((Model_rxn!A$2:A$1901=Normalized_Fluxes!A683)*(Model_rxn!T$2:T$1901))</f>
        <v>0</v>
      </c>
      <c r="Y683" s="1">
        <f>SUMPRODUCT((Model_rxn!A$2:A$1901=Normalized_Fluxes!A683)*(Model_rxn!D$2:D$1901))</f>
        <v>1</v>
      </c>
      <c r="Z683" s="1">
        <f>SUMPRODUCT((Model_rxn!A$2:A$1901=Normalized_Fluxes!A683)*(Model_rxn!U$2:U$1901))</f>
        <v>0</v>
      </c>
      <c r="AA683" s="1">
        <f>SUMPRODUCT((Model_rxn!A$2:A$1901=Normalized_Fluxes!A683)*(Model_rxn!S$2:S$1901))</f>
        <v>0</v>
      </c>
      <c r="AB683" s="1">
        <f>SUMPRODUCT((Model_rxn!A$2:A$1901=Normalized_Fluxes!A683)*(Model_rxn!V$2:V$1901))</f>
        <v>1</v>
      </c>
      <c r="AC683" s="1">
        <f>SUMPRODUCT((Model_rxn!A$2:A$1901=Normalized_Fluxes!A683)*(Model_rxn!Z$2:Z$1901))</f>
        <v>0</v>
      </c>
      <c r="AD683" s="1">
        <f>SUMPRODUCT((Model_rxn!A$2:A$1901=Normalized_Fluxes!A683)*(Model_rxn!AA$2:AA$1901))</f>
        <v>0</v>
      </c>
      <c r="AE683" s="1"/>
      <c r="AF683" s="75"/>
      <c r="AG683" s="1" t="s">
        <v>729</v>
      </c>
      <c r="AH683" s="1">
        <v>0</v>
      </c>
      <c r="AI683" s="1">
        <v>0</v>
      </c>
      <c r="AJ683" s="1">
        <v>0</v>
      </c>
      <c r="AK683" s="1">
        <v>0</v>
      </c>
      <c r="AL683" s="1">
        <v>0</v>
      </c>
      <c r="AM683" s="1">
        <v>0</v>
      </c>
      <c r="AN683" s="1"/>
      <c r="AO683">
        <f t="shared" si="123"/>
        <v>0</v>
      </c>
      <c r="AP683">
        <f t="shared" si="124"/>
        <v>0</v>
      </c>
      <c r="AQ683">
        <f t="shared" si="125"/>
        <v>0</v>
      </c>
      <c r="AR683">
        <f t="shared" si="126"/>
        <v>0</v>
      </c>
      <c r="AS683">
        <f t="shared" si="127"/>
        <v>0</v>
      </c>
      <c r="AT683">
        <f t="shared" si="128"/>
        <v>0</v>
      </c>
      <c r="AV683">
        <f t="shared" si="129"/>
        <v>0</v>
      </c>
      <c r="AW683">
        <f t="shared" si="130"/>
        <v>0</v>
      </c>
      <c r="AX683">
        <f t="shared" si="131"/>
        <v>0</v>
      </c>
      <c r="AY683">
        <f t="shared" si="132"/>
        <v>0</v>
      </c>
      <c r="AZ683" t="s">
        <v>1552</v>
      </c>
      <c r="BA683" t="s">
        <v>2678</v>
      </c>
      <c r="BB683">
        <f>SUMPRODUCT((Model_rxn!A$2:A$1901=AG683)*(Model_rxn!V$2:V$1901))</f>
        <v>0</v>
      </c>
      <c r="BC683">
        <v>0</v>
      </c>
      <c r="BD683">
        <v>1</v>
      </c>
    </row>
    <row r="684" spans="1:57">
      <c r="A684" s="1" t="s">
        <v>693</v>
      </c>
      <c r="B684" s="1">
        <v>2.4858879722101599</v>
      </c>
      <c r="C684" s="1">
        <v>1.30980101608806</v>
      </c>
      <c r="D684" s="1">
        <v>1.3056936088586599</v>
      </c>
      <c r="E684" s="1">
        <v>4.2011589403973497</v>
      </c>
      <c r="F684" s="1">
        <v>3.3194837340876902</v>
      </c>
      <c r="G684" s="1">
        <v>4.5890119250425796</v>
      </c>
      <c r="H684" s="1"/>
      <c r="I684" s="1">
        <v>1.521274297333248</v>
      </c>
      <c r="J684" s="1">
        <v>1.2567526794886119</v>
      </c>
      <c r="K684" s="1">
        <v>1.6025098205517727</v>
      </c>
      <c r="L684" s="1">
        <v>1.4684204330542978</v>
      </c>
      <c r="M684" s="1">
        <v>2.0686771030299904</v>
      </c>
      <c r="N684" s="1">
        <v>1.4182570492324742</v>
      </c>
      <c r="O684" s="1"/>
      <c r="P684" s="1">
        <v>1.4601789324578778</v>
      </c>
      <c r="Q684" s="1">
        <v>0.18079403434843402</v>
      </c>
      <c r="R684" s="1">
        <v>1.6517848617722539</v>
      </c>
      <c r="S684" s="1">
        <v>0.36190944569711003</v>
      </c>
      <c r="T684" s="1">
        <f t="shared" si="121"/>
        <v>0.88400067481621314</v>
      </c>
      <c r="U684" s="1">
        <f t="shared" si="122"/>
        <v>0.47325755278503023</v>
      </c>
      <c r="V684" s="1" t="s">
        <v>1188</v>
      </c>
      <c r="W684" s="1" t="s">
        <v>1350</v>
      </c>
      <c r="X684" s="1">
        <f>SUMPRODUCT((Model_rxn!A$2:A$1901=Normalized_Fluxes!A684)*(Model_rxn!T$2:T$1901))</f>
        <v>0</v>
      </c>
      <c r="Y684" s="1">
        <f>SUMPRODUCT((Model_rxn!A$2:A$1901=Normalized_Fluxes!A684)*(Model_rxn!D$2:D$1901))</f>
        <v>0</v>
      </c>
      <c r="Z684" s="1">
        <f>SUMPRODUCT((Model_rxn!A$2:A$1901=Normalized_Fluxes!A684)*(Model_rxn!U$2:U$1901))</f>
        <v>0</v>
      </c>
      <c r="AA684" s="1">
        <f>SUMPRODUCT((Model_rxn!A$2:A$1901=Normalized_Fluxes!A684)*(Model_rxn!S$2:S$1901))</f>
        <v>0</v>
      </c>
      <c r="AB684" s="1">
        <f>SUMPRODUCT((Model_rxn!A$2:A$1901=Normalized_Fluxes!A684)*(Model_rxn!V$2:V$1901))</f>
        <v>1</v>
      </c>
      <c r="AC684" s="1">
        <f>SUMPRODUCT((Model_rxn!A$2:A$1901=Normalized_Fluxes!A684)*(Model_rxn!Z$2:Z$1901))</f>
        <v>1</v>
      </c>
      <c r="AD684" s="1">
        <f>SUMPRODUCT((Model_rxn!A$2:A$1901=Normalized_Fluxes!A684)*(Model_rxn!AA$2:AA$1901))</f>
        <v>0</v>
      </c>
      <c r="AE684" s="1"/>
      <c r="AF684" s="75"/>
      <c r="AG684" s="1" t="s">
        <v>730</v>
      </c>
      <c r="AH684" s="1">
        <v>0</v>
      </c>
      <c r="AI684" s="1">
        <v>0</v>
      </c>
      <c r="AJ684" s="1">
        <v>0</v>
      </c>
      <c r="AK684" s="1">
        <v>0</v>
      </c>
      <c r="AL684" s="1">
        <v>0</v>
      </c>
      <c r="AM684" s="1">
        <v>0</v>
      </c>
      <c r="AN684" s="1"/>
      <c r="AO684">
        <f t="shared" si="123"/>
        <v>0</v>
      </c>
      <c r="AP684">
        <f t="shared" si="124"/>
        <v>0</v>
      </c>
      <c r="AQ684">
        <f t="shared" si="125"/>
        <v>0</v>
      </c>
      <c r="AR684">
        <f t="shared" si="126"/>
        <v>0</v>
      </c>
      <c r="AS684">
        <f t="shared" si="127"/>
        <v>0</v>
      </c>
      <c r="AT684">
        <f t="shared" si="128"/>
        <v>0</v>
      </c>
      <c r="AV684">
        <f t="shared" si="129"/>
        <v>0</v>
      </c>
      <c r="AW684">
        <f t="shared" si="130"/>
        <v>0</v>
      </c>
      <c r="AX684">
        <f t="shared" si="131"/>
        <v>0</v>
      </c>
      <c r="AY684">
        <f t="shared" si="132"/>
        <v>0</v>
      </c>
      <c r="AZ684" t="s">
        <v>1137</v>
      </c>
      <c r="BA684" t="s">
        <v>4554</v>
      </c>
      <c r="BB684">
        <f>SUMPRODUCT((Model_rxn!A$2:A$1901=AG684)*(Model_rxn!V$2:V$1901))</f>
        <v>0</v>
      </c>
      <c r="BC684">
        <v>0</v>
      </c>
      <c r="BD684">
        <v>0</v>
      </c>
    </row>
    <row r="685" spans="1:57">
      <c r="A685" s="1" t="s">
        <v>694</v>
      </c>
      <c r="B685" s="1">
        <v>0</v>
      </c>
      <c r="C685" s="1">
        <v>0</v>
      </c>
      <c r="D685" s="1">
        <v>0</v>
      </c>
      <c r="E685" s="1">
        <v>0</v>
      </c>
      <c r="F685" s="1">
        <v>0</v>
      </c>
      <c r="G685" s="1">
        <v>0</v>
      </c>
      <c r="H685" s="1"/>
      <c r="I685" s="1">
        <v>0</v>
      </c>
      <c r="J685" s="1">
        <v>0</v>
      </c>
      <c r="K685" s="1">
        <v>0</v>
      </c>
      <c r="L685" s="1">
        <v>0</v>
      </c>
      <c r="M685" s="1">
        <v>0</v>
      </c>
      <c r="N685" s="1">
        <v>0</v>
      </c>
      <c r="O685" s="1"/>
      <c r="P685" s="1">
        <v>0</v>
      </c>
      <c r="Q685" s="1">
        <v>0</v>
      </c>
      <c r="R685" s="1">
        <v>0</v>
      </c>
      <c r="S685" s="1">
        <v>0</v>
      </c>
      <c r="T685" s="1" t="str">
        <f t="shared" si="121"/>
        <v>NA</v>
      </c>
      <c r="U685" s="1" t="str">
        <f t="shared" si="122"/>
        <v>NA</v>
      </c>
      <c r="V685" s="1" t="s">
        <v>1548</v>
      </c>
      <c r="W685" s="1" t="s">
        <v>6993</v>
      </c>
      <c r="X685" s="1">
        <f>SUMPRODUCT((Model_rxn!A$2:A$1901=Normalized_Fluxes!A685)*(Model_rxn!T$2:T$1901))</f>
        <v>1</v>
      </c>
      <c r="Y685" s="1">
        <f>SUMPRODUCT((Model_rxn!A$2:A$1901=Normalized_Fluxes!A685)*(Model_rxn!D$2:D$1901))</f>
        <v>0</v>
      </c>
      <c r="Z685" s="1">
        <f>SUMPRODUCT((Model_rxn!A$2:A$1901=Normalized_Fluxes!A685)*(Model_rxn!U$2:U$1901))</f>
        <v>0</v>
      </c>
      <c r="AA685" s="1">
        <f>SUMPRODUCT((Model_rxn!A$2:A$1901=Normalized_Fluxes!A685)*(Model_rxn!S$2:S$1901))</f>
        <v>0</v>
      </c>
      <c r="AB685" s="1">
        <f>SUMPRODUCT((Model_rxn!A$2:A$1901=Normalized_Fluxes!A685)*(Model_rxn!V$2:V$1901))</f>
        <v>1</v>
      </c>
      <c r="AC685" s="1">
        <f>SUMPRODUCT((Model_rxn!A$2:A$1901=Normalized_Fluxes!A685)*(Model_rxn!Z$2:Z$1901))</f>
        <v>0</v>
      </c>
      <c r="AD685" s="1">
        <f>SUMPRODUCT((Model_rxn!A$2:A$1901=Normalized_Fluxes!A685)*(Model_rxn!AA$2:AA$1901))</f>
        <v>0</v>
      </c>
      <c r="AE685" s="1"/>
      <c r="AF685" s="75"/>
      <c r="AG685" s="1" t="s">
        <v>731</v>
      </c>
      <c r="AH685" s="1">
        <v>0</v>
      </c>
      <c r="AI685" s="1">
        <v>0</v>
      </c>
      <c r="AJ685" s="1">
        <v>0</v>
      </c>
      <c r="AK685" s="1">
        <v>0</v>
      </c>
      <c r="AL685" s="1">
        <v>0</v>
      </c>
      <c r="AM685" s="1">
        <v>0</v>
      </c>
      <c r="AN685" s="1"/>
      <c r="AO685">
        <f t="shared" si="123"/>
        <v>0</v>
      </c>
      <c r="AP685">
        <f t="shared" si="124"/>
        <v>0</v>
      </c>
      <c r="AQ685">
        <f t="shared" si="125"/>
        <v>0</v>
      </c>
      <c r="AR685">
        <f t="shared" si="126"/>
        <v>0</v>
      </c>
      <c r="AS685">
        <f t="shared" si="127"/>
        <v>0</v>
      </c>
      <c r="AT685">
        <f t="shared" si="128"/>
        <v>0</v>
      </c>
      <c r="AV685">
        <f t="shared" si="129"/>
        <v>0</v>
      </c>
      <c r="AW685">
        <f t="shared" si="130"/>
        <v>0</v>
      </c>
      <c r="AX685">
        <f t="shared" si="131"/>
        <v>0</v>
      </c>
      <c r="AY685">
        <f t="shared" si="132"/>
        <v>0</v>
      </c>
      <c r="AZ685" t="s">
        <v>1552</v>
      </c>
      <c r="BA685" t="s">
        <v>2156</v>
      </c>
      <c r="BB685">
        <f>SUMPRODUCT((Model_rxn!A$2:A$1901=AG685)*(Model_rxn!V$2:V$1901))</f>
        <v>0</v>
      </c>
      <c r="BC685">
        <v>0</v>
      </c>
      <c r="BD685">
        <v>1</v>
      </c>
    </row>
    <row r="686" spans="1:57">
      <c r="A686" s="1" t="s">
        <v>695</v>
      </c>
      <c r="B686" s="1">
        <v>0.40852603904204399</v>
      </c>
      <c r="C686" s="1">
        <v>0.120947650095331</v>
      </c>
      <c r="D686" s="1">
        <v>0.25421626689785598</v>
      </c>
      <c r="E686" s="1">
        <v>0.62890848008100797</v>
      </c>
      <c r="F686" s="1">
        <v>0.34359996125567699</v>
      </c>
      <c r="G686" s="1">
        <v>0.58808147406671196</v>
      </c>
      <c r="H686" s="1"/>
      <c r="I686" s="1">
        <v>0.2500032865252062</v>
      </c>
      <c r="J686" s="1">
        <v>0.1160491414101476</v>
      </c>
      <c r="K686" s="1">
        <v>0.3120058652993864</v>
      </c>
      <c r="L686" s="1">
        <v>0.21982078654342185</v>
      </c>
      <c r="M686" s="1">
        <v>0.21412889153588899</v>
      </c>
      <c r="N686" s="1">
        <v>0.18174951596152145</v>
      </c>
      <c r="O686" s="1"/>
      <c r="P686" s="1">
        <v>0.22601943107824674</v>
      </c>
      <c r="Q686" s="1">
        <v>0.10015577068210466</v>
      </c>
      <c r="R686" s="1">
        <v>0.20523306468027744</v>
      </c>
      <c r="S686" s="1">
        <v>2.0535511011753122E-2</v>
      </c>
      <c r="T686" s="1">
        <f t="shared" si="121"/>
        <v>1.1012817619341764</v>
      </c>
      <c r="U686" s="1">
        <f t="shared" si="122"/>
        <v>0.75604748983574466</v>
      </c>
      <c r="V686" s="1" t="s">
        <v>1243</v>
      </c>
      <c r="W686" s="1" t="s">
        <v>3846</v>
      </c>
      <c r="X686" s="1">
        <f>SUMPRODUCT((Model_rxn!A$2:A$1901=Normalized_Fluxes!A686)*(Model_rxn!T$2:T$1901))</f>
        <v>0</v>
      </c>
      <c r="Y686" s="1">
        <f>SUMPRODUCT((Model_rxn!A$2:A$1901=Normalized_Fluxes!A686)*(Model_rxn!D$2:D$1901))</f>
        <v>1</v>
      </c>
      <c r="Z686" s="1">
        <f>SUMPRODUCT((Model_rxn!A$2:A$1901=Normalized_Fluxes!A686)*(Model_rxn!U$2:U$1901))</f>
        <v>0</v>
      </c>
      <c r="AA686" s="1">
        <f>SUMPRODUCT((Model_rxn!A$2:A$1901=Normalized_Fluxes!A686)*(Model_rxn!S$2:S$1901))</f>
        <v>0</v>
      </c>
      <c r="AB686" s="1">
        <f>SUMPRODUCT((Model_rxn!A$2:A$1901=Normalized_Fluxes!A686)*(Model_rxn!V$2:V$1901))</f>
        <v>1</v>
      </c>
      <c r="AC686" s="1">
        <f>SUMPRODUCT((Model_rxn!A$2:A$1901=Normalized_Fluxes!A686)*(Model_rxn!Z$2:Z$1901))</f>
        <v>0</v>
      </c>
      <c r="AD686" s="1">
        <f>SUMPRODUCT((Model_rxn!A$2:A$1901=Normalized_Fluxes!A686)*(Model_rxn!AA$2:AA$1901))</f>
        <v>0</v>
      </c>
      <c r="AE686" s="1"/>
      <c r="AF686" s="75"/>
      <c r="AG686" s="1" t="s">
        <v>732</v>
      </c>
      <c r="AH686" s="1">
        <v>0.11750005538800699</v>
      </c>
      <c r="AI686" s="1">
        <v>9.4220742031232596E-2</v>
      </c>
      <c r="AJ686" s="1">
        <v>0.119485564656094</v>
      </c>
      <c r="AK686" s="1">
        <v>0.26703938227728902</v>
      </c>
      <c r="AL686" s="1">
        <v>0.58029098514888799</v>
      </c>
      <c r="AM686" s="1">
        <v>0</v>
      </c>
      <c r="AN686" s="1"/>
      <c r="AO686">
        <f t="shared" si="123"/>
        <v>0.24126896308545409</v>
      </c>
      <c r="AP686">
        <f t="shared" si="124"/>
        <v>0.28679413027878914</v>
      </c>
      <c r="AQ686">
        <f t="shared" si="125"/>
        <v>0.30981715402477172</v>
      </c>
      <c r="AR686">
        <f t="shared" si="126"/>
        <v>0.14377930987544846</v>
      </c>
      <c r="AS686">
        <f t="shared" si="127"/>
        <v>0.32985505929208564</v>
      </c>
      <c r="AT686">
        <f t="shared" si="128"/>
        <v>0</v>
      </c>
      <c r="AV686">
        <f t="shared" si="129"/>
        <v>0.27929341579633832</v>
      </c>
      <c r="AW686">
        <f t="shared" si="130"/>
        <v>3.4884225067696797E-2</v>
      </c>
      <c r="AX686">
        <f t="shared" si="131"/>
        <v>0.1578781230558447</v>
      </c>
      <c r="AY686">
        <f t="shared" si="132"/>
        <v>0.16537887541934768</v>
      </c>
      <c r="AZ686" t="s">
        <v>7304</v>
      </c>
      <c r="BA686" t="s">
        <v>7332</v>
      </c>
      <c r="BB686">
        <f>SUMPRODUCT((Model_rxn!A$2:A$1901=AG686)*(Model_rxn!V$2:V$1901))</f>
        <v>1</v>
      </c>
      <c r="BC686">
        <v>0</v>
      </c>
      <c r="BD686">
        <v>0</v>
      </c>
    </row>
    <row r="687" spans="1:57">
      <c r="A687" s="1" t="s">
        <v>696</v>
      </c>
      <c r="B687" s="1">
        <v>4.4542485331064197E-2</v>
      </c>
      <c r="C687" s="1">
        <v>2.94665715303466E-2</v>
      </c>
      <c r="D687" s="1">
        <v>2.3702529788776801E-2</v>
      </c>
      <c r="E687" s="1">
        <v>7.1362381335449906E-2</v>
      </c>
      <c r="F687" s="1">
        <v>4.1549928206053403E-2</v>
      </c>
      <c r="G687" s="1">
        <v>8.1195168798831693E-2</v>
      </c>
      <c r="H687" s="1"/>
      <c r="I687" s="1">
        <v>2.7258403770000047E-2</v>
      </c>
      <c r="J687" s="1">
        <v>2.8273143989999933E-2</v>
      </c>
      <c r="K687" s="1">
        <v>2.909069670000004E-2</v>
      </c>
      <c r="L687" s="1">
        <v>2.494311221999998E-2</v>
      </c>
      <c r="M687" s="1">
        <v>2.5893600329999999E-2</v>
      </c>
      <c r="N687" s="1">
        <v>2.5093772340000008E-2</v>
      </c>
      <c r="O687" s="1"/>
      <c r="P687" s="1">
        <v>2.8207414820000009E-2</v>
      </c>
      <c r="Q687" s="1">
        <v>9.1791317028009202E-4</v>
      </c>
      <c r="R687" s="1">
        <v>2.5310161629999994E-2</v>
      </c>
      <c r="S687" s="1">
        <v>5.1085727501218585E-4</v>
      </c>
      <c r="T687" s="1">
        <f t="shared" si="121"/>
        <v>1.1144699600245112</v>
      </c>
      <c r="U687" s="1">
        <f t="shared" si="122"/>
        <v>1.5814306430283066E-2</v>
      </c>
      <c r="V687" s="1" t="s">
        <v>1243</v>
      </c>
      <c r="W687" s="1" t="s">
        <v>4127</v>
      </c>
      <c r="X687" s="1">
        <f>SUMPRODUCT((Model_rxn!A$2:A$1901=Normalized_Fluxes!A687)*(Model_rxn!T$2:T$1901))</f>
        <v>0</v>
      </c>
      <c r="Y687" s="1">
        <f>SUMPRODUCT((Model_rxn!A$2:A$1901=Normalized_Fluxes!A687)*(Model_rxn!D$2:D$1901))</f>
        <v>1</v>
      </c>
      <c r="Z687" s="1">
        <f>SUMPRODUCT((Model_rxn!A$2:A$1901=Normalized_Fluxes!A687)*(Model_rxn!U$2:U$1901))</f>
        <v>0</v>
      </c>
      <c r="AA687" s="1">
        <f>SUMPRODUCT((Model_rxn!A$2:A$1901=Normalized_Fluxes!A687)*(Model_rxn!S$2:S$1901))</f>
        <v>0</v>
      </c>
      <c r="AB687" s="1">
        <f>SUMPRODUCT((Model_rxn!A$2:A$1901=Normalized_Fluxes!A687)*(Model_rxn!V$2:V$1901))</f>
        <v>1</v>
      </c>
      <c r="AC687" s="1">
        <f>SUMPRODUCT((Model_rxn!A$2:A$1901=Normalized_Fluxes!A687)*(Model_rxn!Z$2:Z$1901))</f>
        <v>0</v>
      </c>
      <c r="AD687" s="1">
        <f>SUMPRODUCT((Model_rxn!A$2:A$1901=Normalized_Fluxes!A687)*(Model_rxn!AA$2:AA$1901))</f>
        <v>0</v>
      </c>
      <c r="AE687" s="1"/>
      <c r="AF687" s="75"/>
      <c r="AG687" s="1" t="s">
        <v>733</v>
      </c>
      <c r="AH687" s="1">
        <v>5.2580184781792202E-2</v>
      </c>
      <c r="AI687" s="1">
        <v>2.77176495433187E-2</v>
      </c>
      <c r="AJ687" s="1">
        <v>0.101772195524183</v>
      </c>
      <c r="AK687" s="1">
        <v>0.58473705520283803</v>
      </c>
      <c r="AL687" s="1">
        <v>0.49482537710325503</v>
      </c>
      <c r="AM687" s="1">
        <v>0.14495225102319201</v>
      </c>
      <c r="AN687" s="1"/>
      <c r="AO687">
        <f t="shared" si="123"/>
        <v>0.10796562281824601</v>
      </c>
      <c r="AP687">
        <f t="shared" si="124"/>
        <v>8.4368463066373606E-2</v>
      </c>
      <c r="AQ687">
        <f t="shared" si="125"/>
        <v>0.26388770950622825</v>
      </c>
      <c r="AR687">
        <f t="shared" si="126"/>
        <v>0.31483405008915888</v>
      </c>
      <c r="AS687">
        <f t="shared" si="127"/>
        <v>0.28127380621248932</v>
      </c>
      <c r="AT687">
        <f t="shared" si="128"/>
        <v>7.7147618766981882E-2</v>
      </c>
      <c r="AV687">
        <f t="shared" si="129"/>
        <v>0.15207393179694928</v>
      </c>
      <c r="AW687">
        <f t="shared" si="130"/>
        <v>9.7549716305604342E-2</v>
      </c>
      <c r="AX687">
        <f t="shared" si="131"/>
        <v>0.22441849168954334</v>
      </c>
      <c r="AY687">
        <f t="shared" si="132"/>
        <v>0.12863943796828151</v>
      </c>
      <c r="AZ687" t="s">
        <v>1137</v>
      </c>
      <c r="BA687" t="s">
        <v>4853</v>
      </c>
      <c r="BB687">
        <f>SUMPRODUCT((Model_rxn!A$2:A$1901=AG687)*(Model_rxn!V$2:V$1901))</f>
        <v>1</v>
      </c>
      <c r="BC687">
        <v>0</v>
      </c>
      <c r="BD687">
        <v>0</v>
      </c>
    </row>
    <row r="688" spans="1:57">
      <c r="A688" s="1" t="s">
        <v>697</v>
      </c>
      <c r="B688" s="1">
        <v>0.68074018614335396</v>
      </c>
      <c r="C688" s="1">
        <v>0.29938636886209402</v>
      </c>
      <c r="D688" s="1">
        <v>0.12424797279623299</v>
      </c>
      <c r="E688" s="1">
        <v>1.2274241503396099</v>
      </c>
      <c r="F688" s="1">
        <v>0.37278946658942502</v>
      </c>
      <c r="G688" s="1">
        <v>0.55441106976113697</v>
      </c>
      <c r="H688" s="1"/>
      <c r="I688" s="1">
        <v>0.41658858320192438</v>
      </c>
      <c r="J688" s="1">
        <v>0.28726090196016951</v>
      </c>
      <c r="K688" s="1">
        <v>0.15249258726452586</v>
      </c>
      <c r="L688" s="1">
        <v>0.42901845132584376</v>
      </c>
      <c r="M688" s="1">
        <v>0.23231957001779213</v>
      </c>
      <c r="N688" s="1">
        <v>0.17134350938823367</v>
      </c>
      <c r="O688" s="1"/>
      <c r="P688" s="1">
        <v>0.2854473574755399</v>
      </c>
      <c r="Q688" s="1">
        <v>0.13205733783186721</v>
      </c>
      <c r="R688" s="1">
        <v>0.2775605102439565</v>
      </c>
      <c r="S688" s="1">
        <v>0.1346631015907781</v>
      </c>
      <c r="T688" s="1">
        <f t="shared" si="121"/>
        <v>1.0284148751011137</v>
      </c>
      <c r="U688" s="1">
        <f t="shared" si="122"/>
        <v>0.9457401034974029</v>
      </c>
      <c r="V688" s="1" t="s">
        <v>1188</v>
      </c>
      <c r="W688" s="1" t="s">
        <v>1972</v>
      </c>
      <c r="X688" s="1">
        <f>SUMPRODUCT((Model_rxn!A$2:A$1901=Normalized_Fluxes!A688)*(Model_rxn!T$2:T$1901))</f>
        <v>0</v>
      </c>
      <c r="Y688" s="1">
        <f>SUMPRODUCT((Model_rxn!A$2:A$1901=Normalized_Fluxes!A688)*(Model_rxn!D$2:D$1901))</f>
        <v>0</v>
      </c>
      <c r="Z688" s="1">
        <f>SUMPRODUCT((Model_rxn!A$2:A$1901=Normalized_Fluxes!A688)*(Model_rxn!U$2:U$1901))</f>
        <v>0</v>
      </c>
      <c r="AA688" s="1">
        <f>SUMPRODUCT((Model_rxn!A$2:A$1901=Normalized_Fluxes!A688)*(Model_rxn!S$2:S$1901))</f>
        <v>0</v>
      </c>
      <c r="AB688" s="1">
        <f>SUMPRODUCT((Model_rxn!A$2:A$1901=Normalized_Fluxes!A688)*(Model_rxn!V$2:V$1901))</f>
        <v>1</v>
      </c>
      <c r="AC688" s="1">
        <f>SUMPRODUCT((Model_rxn!A$2:A$1901=Normalized_Fluxes!A688)*(Model_rxn!Z$2:Z$1901))</f>
        <v>1</v>
      </c>
      <c r="AD688" s="1">
        <f>SUMPRODUCT((Model_rxn!A$2:A$1901=Normalized_Fluxes!A688)*(Model_rxn!AA$2:AA$1901))</f>
        <v>0</v>
      </c>
      <c r="AE688" s="1"/>
      <c r="AF688" s="75"/>
      <c r="AG688" s="1" t="s">
        <v>734</v>
      </c>
      <c r="AH688" s="1">
        <v>0</v>
      </c>
      <c r="AI688" s="1">
        <v>0</v>
      </c>
      <c r="AJ688" s="1">
        <v>0</v>
      </c>
      <c r="AK688" s="1">
        <v>0</v>
      </c>
      <c r="AL688" s="1">
        <v>0</v>
      </c>
      <c r="AM688" s="1">
        <v>0</v>
      </c>
      <c r="AN688" s="1"/>
      <c r="AO688">
        <f t="shared" si="123"/>
        <v>0</v>
      </c>
      <c r="AP688">
        <f t="shared" si="124"/>
        <v>0</v>
      </c>
      <c r="AQ688">
        <f t="shared" si="125"/>
        <v>0</v>
      </c>
      <c r="AR688">
        <f t="shared" si="126"/>
        <v>0</v>
      </c>
      <c r="AS688">
        <f t="shared" si="127"/>
        <v>0</v>
      </c>
      <c r="AT688">
        <f t="shared" si="128"/>
        <v>0</v>
      </c>
      <c r="AV688">
        <f t="shared" si="129"/>
        <v>0</v>
      </c>
      <c r="AW688">
        <f t="shared" si="130"/>
        <v>0</v>
      </c>
      <c r="AX688">
        <f t="shared" si="131"/>
        <v>0</v>
      </c>
      <c r="AY688">
        <f t="shared" si="132"/>
        <v>0</v>
      </c>
      <c r="AZ688" t="s">
        <v>1188</v>
      </c>
      <c r="BA688" t="s">
        <v>4502</v>
      </c>
      <c r="BB688">
        <f>SUMPRODUCT((Model_rxn!A$2:A$1901=AG688)*(Model_rxn!V$2:V$1901))</f>
        <v>1</v>
      </c>
      <c r="BC688">
        <v>0</v>
      </c>
      <c r="BD688">
        <v>0</v>
      </c>
    </row>
    <row r="689" spans="1:56">
      <c r="A689" s="1" t="s">
        <v>698</v>
      </c>
      <c r="B689" s="1">
        <v>0</v>
      </c>
      <c r="C689" s="1">
        <v>0</v>
      </c>
      <c r="D689" s="1">
        <v>0</v>
      </c>
      <c r="E689" s="1">
        <v>0</v>
      </c>
      <c r="F689" s="1">
        <v>0</v>
      </c>
      <c r="G689" s="1">
        <v>0</v>
      </c>
      <c r="H689" s="1"/>
      <c r="I689" s="1">
        <v>0</v>
      </c>
      <c r="J689" s="1">
        <v>0</v>
      </c>
      <c r="K689" s="1">
        <v>0</v>
      </c>
      <c r="L689" s="1">
        <v>0</v>
      </c>
      <c r="M689" s="1">
        <v>0</v>
      </c>
      <c r="N689" s="1">
        <v>0</v>
      </c>
      <c r="O689" s="1"/>
      <c r="P689" s="1">
        <v>0</v>
      </c>
      <c r="Q689" s="1">
        <v>0</v>
      </c>
      <c r="R689" s="1">
        <v>0</v>
      </c>
      <c r="S689" s="1">
        <v>0</v>
      </c>
      <c r="T689" s="1" t="str">
        <f t="shared" si="121"/>
        <v>NA</v>
      </c>
      <c r="U689" s="1" t="str">
        <f t="shared" si="122"/>
        <v>NA</v>
      </c>
      <c r="V689" s="1" t="s">
        <v>1548</v>
      </c>
      <c r="W689" s="1" t="s">
        <v>6993</v>
      </c>
      <c r="X689" s="1">
        <f>SUMPRODUCT((Model_rxn!A$2:A$1901=Normalized_Fluxes!A689)*(Model_rxn!T$2:T$1901))</f>
        <v>1</v>
      </c>
      <c r="Y689" s="1">
        <f>SUMPRODUCT((Model_rxn!A$2:A$1901=Normalized_Fluxes!A689)*(Model_rxn!D$2:D$1901))</f>
        <v>0</v>
      </c>
      <c r="Z689" s="1">
        <f>SUMPRODUCT((Model_rxn!A$2:A$1901=Normalized_Fluxes!A689)*(Model_rxn!U$2:U$1901))</f>
        <v>0</v>
      </c>
      <c r="AA689" s="1">
        <f>SUMPRODUCT((Model_rxn!A$2:A$1901=Normalized_Fluxes!A689)*(Model_rxn!S$2:S$1901))</f>
        <v>0</v>
      </c>
      <c r="AB689" s="1">
        <f>SUMPRODUCT((Model_rxn!A$2:A$1901=Normalized_Fluxes!A689)*(Model_rxn!V$2:V$1901))</f>
        <v>1</v>
      </c>
      <c r="AC689" s="1">
        <f>SUMPRODUCT((Model_rxn!A$2:A$1901=Normalized_Fluxes!A689)*(Model_rxn!Z$2:Z$1901))</f>
        <v>0</v>
      </c>
      <c r="AD689" s="1">
        <f>SUMPRODUCT((Model_rxn!A$2:A$1901=Normalized_Fluxes!A689)*(Model_rxn!AA$2:AA$1901))</f>
        <v>0</v>
      </c>
      <c r="AE689" s="1"/>
      <c r="AF689" s="75"/>
      <c r="AG689" s="1" t="s">
        <v>735</v>
      </c>
      <c r="AH689" s="1">
        <v>0</v>
      </c>
      <c r="AI689" s="1">
        <v>0</v>
      </c>
      <c r="AJ689" s="1">
        <v>0</v>
      </c>
      <c r="AK689" s="1">
        <v>0</v>
      </c>
      <c r="AL689" s="1">
        <v>0</v>
      </c>
      <c r="AM689" s="1">
        <v>0</v>
      </c>
      <c r="AN689" s="1"/>
      <c r="AO689">
        <f t="shared" si="123"/>
        <v>0</v>
      </c>
      <c r="AP689">
        <f t="shared" si="124"/>
        <v>0</v>
      </c>
      <c r="AQ689">
        <f t="shared" si="125"/>
        <v>0</v>
      </c>
      <c r="AR689">
        <f t="shared" si="126"/>
        <v>0</v>
      </c>
      <c r="AS689">
        <f t="shared" si="127"/>
        <v>0</v>
      </c>
      <c r="AT689">
        <f t="shared" si="128"/>
        <v>0</v>
      </c>
      <c r="AV689">
        <f t="shared" si="129"/>
        <v>0</v>
      </c>
      <c r="AW689">
        <f t="shared" si="130"/>
        <v>0</v>
      </c>
      <c r="AX689">
        <f t="shared" si="131"/>
        <v>0</v>
      </c>
      <c r="AY689">
        <f t="shared" si="132"/>
        <v>0</v>
      </c>
      <c r="AZ689" t="s">
        <v>1137</v>
      </c>
      <c r="BA689" t="s">
        <v>4554</v>
      </c>
      <c r="BB689">
        <f>SUMPRODUCT((Model_rxn!A$2:A$1901=AG689)*(Model_rxn!V$2:V$1901))</f>
        <v>0</v>
      </c>
      <c r="BC689">
        <v>0</v>
      </c>
      <c r="BD689">
        <v>0</v>
      </c>
    </row>
    <row r="690" spans="1:56">
      <c r="A690" s="1" t="s">
        <v>699</v>
      </c>
      <c r="B690" s="1">
        <v>0.40128817484440499</v>
      </c>
      <c r="C690" s="1">
        <v>0.350867908552074</v>
      </c>
      <c r="D690" s="1">
        <v>0.247842008893539</v>
      </c>
      <c r="E690" s="1">
        <v>0.315604304635761</v>
      </c>
      <c r="F690" s="1">
        <v>0.26770980669495498</v>
      </c>
      <c r="G690" s="1">
        <v>0.27683134582623498</v>
      </c>
      <c r="H690" s="1"/>
      <c r="I690" s="1">
        <v>0.24557397317941326</v>
      </c>
      <c r="J690" s="1">
        <v>0.33665738444482796</v>
      </c>
      <c r="K690" s="1">
        <v>0.30418258196450226</v>
      </c>
      <c r="L690" s="1">
        <v>0.11031237243388181</v>
      </c>
      <c r="M690" s="1">
        <v>0.16683472242367928</v>
      </c>
      <c r="N690" s="1">
        <v>8.5556109698478877E-2</v>
      </c>
      <c r="O690" s="1"/>
      <c r="P690" s="1">
        <v>0.29547131319624786</v>
      </c>
      <c r="Q690" s="1">
        <v>4.6162339678580952E-2</v>
      </c>
      <c r="R690" s="1">
        <v>0.12090106818534664</v>
      </c>
      <c r="S690" s="1">
        <v>4.1661055914620063E-2</v>
      </c>
      <c r="T690" s="1">
        <f t="shared" si="121"/>
        <v>2.4439098647439357</v>
      </c>
      <c r="U690" s="1">
        <f t="shared" si="122"/>
        <v>8.4839789426263568E-3</v>
      </c>
      <c r="V690" s="1" t="s">
        <v>1137</v>
      </c>
      <c r="W690" s="1" t="s">
        <v>4554</v>
      </c>
      <c r="X690" s="1">
        <f>SUMPRODUCT((Model_rxn!A$2:A$1901=Normalized_Fluxes!A690)*(Model_rxn!T$2:T$1901))</f>
        <v>0</v>
      </c>
      <c r="Y690" s="1">
        <f>SUMPRODUCT((Model_rxn!A$2:A$1901=Normalized_Fluxes!A690)*(Model_rxn!D$2:D$1901))</f>
        <v>0</v>
      </c>
      <c r="Z690" s="1">
        <f>SUMPRODUCT((Model_rxn!A$2:A$1901=Normalized_Fluxes!A690)*(Model_rxn!U$2:U$1901))</f>
        <v>0</v>
      </c>
      <c r="AA690" s="1">
        <f>SUMPRODUCT((Model_rxn!A$2:A$1901=Normalized_Fluxes!A690)*(Model_rxn!S$2:S$1901))</f>
        <v>0</v>
      </c>
      <c r="AB690" s="1">
        <f>SUMPRODUCT((Model_rxn!A$2:A$1901=Normalized_Fluxes!A690)*(Model_rxn!V$2:V$1901))</f>
        <v>0</v>
      </c>
      <c r="AC690" s="1">
        <f>SUMPRODUCT((Model_rxn!A$2:A$1901=Normalized_Fluxes!A690)*(Model_rxn!Z$2:Z$1901))</f>
        <v>0</v>
      </c>
      <c r="AD690" s="1">
        <f>SUMPRODUCT((Model_rxn!A$2:A$1901=Normalized_Fluxes!A690)*(Model_rxn!AA$2:AA$1901))</f>
        <v>0</v>
      </c>
      <c r="AE690" s="1"/>
      <c r="AF690" s="75"/>
      <c r="AG690" s="1" t="s">
        <v>736</v>
      </c>
      <c r="AH690" s="1">
        <v>1.4149772217855801E-2</v>
      </c>
      <c r="AI690" s="1">
        <v>9.6295246553601208E-3</v>
      </c>
      <c r="AJ690" s="1">
        <v>1.9380210019023101E-2</v>
      </c>
      <c r="AK690" s="1">
        <v>5.3136621022966402E-2</v>
      </c>
      <c r="AL690" s="1">
        <v>5.0369813766321297E-2</v>
      </c>
      <c r="AM690" s="1">
        <v>5.3772733871680502E-2</v>
      </c>
      <c r="AN690" s="1"/>
      <c r="AO690">
        <f t="shared" si="123"/>
        <v>2.9054461801095333E-2</v>
      </c>
      <c r="AP690">
        <f t="shared" si="124"/>
        <v>2.9310861801711434E-2</v>
      </c>
      <c r="AQ690">
        <f t="shared" si="125"/>
        <v>5.0251438571495013E-2</v>
      </c>
      <c r="AR690">
        <f t="shared" si="126"/>
        <v>2.8609812659999966E-2</v>
      </c>
      <c r="AS690">
        <f t="shared" si="127"/>
        <v>2.8631735339052878E-2</v>
      </c>
      <c r="AT690">
        <f t="shared" si="128"/>
        <v>2.8619344256523765E-2</v>
      </c>
      <c r="AV690">
        <f t="shared" si="129"/>
        <v>3.6205587391433924E-2</v>
      </c>
      <c r="AW690">
        <f t="shared" si="130"/>
        <v>1.2164739486293855E-2</v>
      </c>
      <c r="AX690">
        <f t="shared" si="131"/>
        <v>2.8620297418525537E-2</v>
      </c>
      <c r="AY690">
        <f t="shared" si="132"/>
        <v>1.0992377020711166E-5</v>
      </c>
      <c r="AZ690" t="s">
        <v>1243</v>
      </c>
      <c r="BA690" t="s">
        <v>4224</v>
      </c>
      <c r="BB690">
        <f>SUMPRODUCT((Model_rxn!A$2:A$1901=AG690)*(Model_rxn!V$2:V$1901))</f>
        <v>1</v>
      </c>
      <c r="BC690">
        <v>0</v>
      </c>
      <c r="BD690">
        <v>0</v>
      </c>
    </row>
    <row r="691" spans="1:56">
      <c r="A691" s="1" t="s">
        <v>700</v>
      </c>
      <c r="B691" s="1">
        <v>0</v>
      </c>
      <c r="C691" s="1">
        <v>0</v>
      </c>
      <c r="D691" s="1">
        <v>0</v>
      </c>
      <c r="E691" s="1">
        <v>0.15728476821192</v>
      </c>
      <c r="F691" s="1">
        <v>0</v>
      </c>
      <c r="G691" s="1">
        <v>0.194314310051107</v>
      </c>
      <c r="H691" s="1"/>
      <c r="I691" s="1">
        <v>0</v>
      </c>
      <c r="J691" s="1">
        <v>0</v>
      </c>
      <c r="K691" s="1">
        <v>0</v>
      </c>
      <c r="L691" s="1">
        <v>5.4975346262131179E-2</v>
      </c>
      <c r="M691" s="1">
        <v>0</v>
      </c>
      <c r="N691" s="1">
        <v>6.0053807769124508E-2</v>
      </c>
      <c r="O691" s="1"/>
      <c r="P691" s="1">
        <v>0</v>
      </c>
      <c r="Q691" s="1">
        <v>0</v>
      </c>
      <c r="R691" s="1">
        <v>3.8343051343751898E-2</v>
      </c>
      <c r="S691" s="1">
        <v>3.3303001104730764E-2</v>
      </c>
      <c r="T691" s="1">
        <f t="shared" si="121"/>
        <v>0</v>
      </c>
      <c r="U691" s="1">
        <f t="shared" si="122"/>
        <v>0.18429800073109248</v>
      </c>
      <c r="V691" s="1" t="s">
        <v>1137</v>
      </c>
      <c r="W691" s="1" t="s">
        <v>5514</v>
      </c>
      <c r="X691" s="1">
        <f>SUMPRODUCT((Model_rxn!A$2:A$1901=Normalized_Fluxes!A691)*(Model_rxn!T$2:T$1901))</f>
        <v>0</v>
      </c>
      <c r="Y691" s="1">
        <f>SUMPRODUCT((Model_rxn!A$2:A$1901=Normalized_Fluxes!A691)*(Model_rxn!D$2:D$1901))</f>
        <v>0</v>
      </c>
      <c r="Z691" s="1">
        <f>SUMPRODUCT((Model_rxn!A$2:A$1901=Normalized_Fluxes!A691)*(Model_rxn!U$2:U$1901))</f>
        <v>0</v>
      </c>
      <c r="AA691" s="1">
        <f>SUMPRODUCT((Model_rxn!A$2:A$1901=Normalized_Fluxes!A691)*(Model_rxn!S$2:S$1901))</f>
        <v>0</v>
      </c>
      <c r="AB691" s="1">
        <f>SUMPRODUCT((Model_rxn!A$2:A$1901=Normalized_Fluxes!A691)*(Model_rxn!V$2:V$1901))</f>
        <v>1</v>
      </c>
      <c r="AC691" s="1">
        <f>SUMPRODUCT((Model_rxn!A$2:A$1901=Normalized_Fluxes!A691)*(Model_rxn!Z$2:Z$1901))</f>
        <v>0</v>
      </c>
      <c r="AD691" s="1">
        <f>SUMPRODUCT((Model_rxn!A$2:A$1901=Normalized_Fluxes!A691)*(Model_rxn!AA$2:AA$1901))</f>
        <v>0</v>
      </c>
      <c r="AE691" s="1"/>
      <c r="AF691" s="75"/>
      <c r="AG691" s="1" t="s">
        <v>737</v>
      </c>
      <c r="AH691" s="1">
        <v>0</v>
      </c>
      <c r="AI691" s="1">
        <v>0</v>
      </c>
      <c r="AJ691" s="1">
        <v>0</v>
      </c>
      <c r="AK691" s="1">
        <v>0</v>
      </c>
      <c r="AL691" s="1">
        <v>0</v>
      </c>
      <c r="AM691" s="1">
        <v>0</v>
      </c>
      <c r="AN691" s="1"/>
      <c r="AO691">
        <f t="shared" si="123"/>
        <v>0</v>
      </c>
      <c r="AP691">
        <f t="shared" si="124"/>
        <v>0</v>
      </c>
      <c r="AQ691">
        <f t="shared" si="125"/>
        <v>0</v>
      </c>
      <c r="AR691">
        <f t="shared" si="126"/>
        <v>0</v>
      </c>
      <c r="AS691">
        <f t="shared" si="127"/>
        <v>0</v>
      </c>
      <c r="AT691">
        <f t="shared" si="128"/>
        <v>0</v>
      </c>
      <c r="AV691">
        <f t="shared" si="129"/>
        <v>0</v>
      </c>
      <c r="AW691">
        <f t="shared" si="130"/>
        <v>0</v>
      </c>
      <c r="AX691">
        <f t="shared" si="131"/>
        <v>0</v>
      </c>
      <c r="AY691">
        <f t="shared" si="132"/>
        <v>0</v>
      </c>
      <c r="AZ691" t="s">
        <v>1243</v>
      </c>
      <c r="BA691" t="s">
        <v>6360</v>
      </c>
      <c r="BB691">
        <f>SUMPRODUCT((Model_rxn!A$2:A$1901=AG691)*(Model_rxn!V$2:V$1901))</f>
        <v>1</v>
      </c>
      <c r="BC691">
        <v>0</v>
      </c>
      <c r="BD691">
        <v>0</v>
      </c>
    </row>
    <row r="692" spans="1:56">
      <c r="A692" s="1" t="s">
        <v>701</v>
      </c>
      <c r="B692" s="1">
        <v>2.0941101538997701E-2</v>
      </c>
      <c r="C692" s="1">
        <v>1.33561411596548E-2</v>
      </c>
      <c r="D692" s="1">
        <v>1.0441576530207299E-2</v>
      </c>
      <c r="E692" s="1">
        <v>3.6664366921236598E-2</v>
      </c>
      <c r="F692" s="1">
        <v>2.0563798261670499E-2</v>
      </c>
      <c r="G692" s="1">
        <v>4.1465769832799197E-2</v>
      </c>
      <c r="H692" s="1"/>
      <c r="I692" s="1">
        <v>1.2815203213200021E-2</v>
      </c>
      <c r="J692" s="1">
        <v>1.2815203213199981E-2</v>
      </c>
      <c r="K692" s="1">
        <v>1.2815203213199924E-2</v>
      </c>
      <c r="L692" s="1">
        <v>1.2815203213199976E-2</v>
      </c>
      <c r="M692" s="1">
        <v>1.2815203213199993E-2</v>
      </c>
      <c r="N692" s="1">
        <v>1.281520321319999E-2</v>
      </c>
      <c r="O692" s="1"/>
      <c r="P692" s="1">
        <v>1.2815203213199974E-2</v>
      </c>
      <c r="Q692" s="1">
        <v>4.8850256618745713E-17</v>
      </c>
      <c r="R692" s="1">
        <v>1.2815203213199988E-2</v>
      </c>
      <c r="S692" s="1">
        <v>9.4219601662339429E-18</v>
      </c>
      <c r="T692" s="1">
        <f t="shared" si="121"/>
        <v>0.99999999999999889</v>
      </c>
      <c r="U692" s="1">
        <f t="shared" si="122"/>
        <v>0.67377366743370315</v>
      </c>
      <c r="V692" s="1" t="s">
        <v>1243</v>
      </c>
      <c r="W692" s="1" t="s">
        <v>3353</v>
      </c>
      <c r="X692" s="1">
        <f>SUMPRODUCT((Model_rxn!A$2:A$1901=Normalized_Fluxes!A692)*(Model_rxn!T$2:T$1901))</f>
        <v>0</v>
      </c>
      <c r="Y692" s="1">
        <f>SUMPRODUCT((Model_rxn!A$2:A$1901=Normalized_Fluxes!A692)*(Model_rxn!D$2:D$1901))</f>
        <v>0</v>
      </c>
      <c r="Z692" s="1">
        <f>SUMPRODUCT((Model_rxn!A$2:A$1901=Normalized_Fluxes!A692)*(Model_rxn!U$2:U$1901))</f>
        <v>0</v>
      </c>
      <c r="AA692" s="1">
        <f>SUMPRODUCT((Model_rxn!A$2:A$1901=Normalized_Fluxes!A692)*(Model_rxn!S$2:S$1901))</f>
        <v>0</v>
      </c>
      <c r="AB692" s="1">
        <f>SUMPRODUCT((Model_rxn!A$2:A$1901=Normalized_Fluxes!A692)*(Model_rxn!V$2:V$1901))</f>
        <v>1</v>
      </c>
      <c r="AC692" s="1">
        <f>SUMPRODUCT((Model_rxn!A$2:A$1901=Normalized_Fluxes!A692)*(Model_rxn!Z$2:Z$1901))</f>
        <v>0</v>
      </c>
      <c r="AD692" s="1">
        <f>SUMPRODUCT((Model_rxn!A$2:A$1901=Normalized_Fluxes!A692)*(Model_rxn!AA$2:AA$1901))</f>
        <v>0</v>
      </c>
      <c r="AE692" s="1"/>
      <c r="AF692" s="75"/>
      <c r="AG692" s="1" t="s">
        <v>738</v>
      </c>
      <c r="AH692" s="1">
        <v>0</v>
      </c>
      <c r="AI692" s="1">
        <v>0</v>
      </c>
      <c r="AJ692" s="1">
        <v>0</v>
      </c>
      <c r="AK692" s="1">
        <v>0</v>
      </c>
      <c r="AL692" s="1">
        <v>0</v>
      </c>
      <c r="AM692" s="1">
        <v>0</v>
      </c>
      <c r="AN692" s="1"/>
      <c r="AO692">
        <f t="shared" si="123"/>
        <v>0</v>
      </c>
      <c r="AP692">
        <f t="shared" si="124"/>
        <v>0</v>
      </c>
      <c r="AQ692">
        <f t="shared" si="125"/>
        <v>0</v>
      </c>
      <c r="AR692">
        <f t="shared" si="126"/>
        <v>0</v>
      </c>
      <c r="AS692">
        <f t="shared" si="127"/>
        <v>0</v>
      </c>
      <c r="AT692">
        <f t="shared" si="128"/>
        <v>0</v>
      </c>
      <c r="AV692">
        <f t="shared" si="129"/>
        <v>0</v>
      </c>
      <c r="AW692">
        <f t="shared" si="130"/>
        <v>0</v>
      </c>
      <c r="AX692">
        <f t="shared" si="131"/>
        <v>0</v>
      </c>
      <c r="AY692">
        <f t="shared" si="132"/>
        <v>0</v>
      </c>
      <c r="AZ692" t="s">
        <v>1137</v>
      </c>
      <c r="BA692" t="s">
        <v>4554</v>
      </c>
      <c r="BB692">
        <f>SUMPRODUCT((Model_rxn!A$2:A$1901=AG692)*(Model_rxn!V$2:V$1901))</f>
        <v>0</v>
      </c>
      <c r="BC692">
        <v>0</v>
      </c>
      <c r="BD692">
        <v>0</v>
      </c>
    </row>
    <row r="693" spans="1:56">
      <c r="A693" s="1" t="s">
        <v>702</v>
      </c>
      <c r="B693" s="1">
        <v>5.9928701019891402E-3</v>
      </c>
      <c r="C693" s="1">
        <v>3.8222258215301502E-3</v>
      </c>
      <c r="D693" s="1">
        <v>2.98814327837437E-3</v>
      </c>
      <c r="E693" s="1">
        <v>1.04925133914973E-2</v>
      </c>
      <c r="F693" s="1">
        <v>5.88489442908264E-3</v>
      </c>
      <c r="G693" s="1">
        <v>1.1866566418398601E-2</v>
      </c>
      <c r="H693" s="1"/>
      <c r="I693" s="1">
        <v>3.6674216036000095E-3</v>
      </c>
      <c r="J693" s="1">
        <v>3.6674216035999961E-3</v>
      </c>
      <c r="K693" s="1">
        <v>3.6674216036E-3</v>
      </c>
      <c r="L693" s="1">
        <v>3.6674216035999904E-3</v>
      </c>
      <c r="M693" s="1">
        <v>3.6674216036000039E-3</v>
      </c>
      <c r="N693" s="1">
        <v>3.6674216035999974E-3</v>
      </c>
      <c r="O693" s="1"/>
      <c r="P693" s="1">
        <v>3.6674216036000021E-3</v>
      </c>
      <c r="Q693" s="1">
        <v>6.9253281159486824E-18</v>
      </c>
      <c r="R693" s="1">
        <v>3.6674216035999969E-3</v>
      </c>
      <c r="S693" s="1">
        <v>6.7325375726918457E-18</v>
      </c>
      <c r="T693" s="1">
        <f t="shared" si="121"/>
        <v>1.0000000000000013</v>
      </c>
      <c r="U693" s="1">
        <f t="shared" si="122"/>
        <v>0.4035589802154006</v>
      </c>
      <c r="V693" s="1" t="s">
        <v>1243</v>
      </c>
      <c r="W693" s="1" t="s">
        <v>3353</v>
      </c>
      <c r="X693" s="1">
        <f>SUMPRODUCT((Model_rxn!A$2:A$1901=Normalized_Fluxes!A693)*(Model_rxn!T$2:T$1901))</f>
        <v>0</v>
      </c>
      <c r="Y693" s="1">
        <f>SUMPRODUCT((Model_rxn!A$2:A$1901=Normalized_Fluxes!A693)*(Model_rxn!D$2:D$1901))</f>
        <v>0</v>
      </c>
      <c r="Z693" s="1">
        <f>SUMPRODUCT((Model_rxn!A$2:A$1901=Normalized_Fluxes!A693)*(Model_rxn!U$2:U$1901))</f>
        <v>0</v>
      </c>
      <c r="AA693" s="1">
        <f>SUMPRODUCT((Model_rxn!A$2:A$1901=Normalized_Fluxes!A693)*(Model_rxn!S$2:S$1901))</f>
        <v>0</v>
      </c>
      <c r="AB693" s="1">
        <f>SUMPRODUCT((Model_rxn!A$2:A$1901=Normalized_Fluxes!A693)*(Model_rxn!V$2:V$1901))</f>
        <v>1</v>
      </c>
      <c r="AC693" s="1">
        <f>SUMPRODUCT((Model_rxn!A$2:A$1901=Normalized_Fluxes!A693)*(Model_rxn!Z$2:Z$1901))</f>
        <v>0</v>
      </c>
      <c r="AD693" s="1">
        <f>SUMPRODUCT((Model_rxn!A$2:A$1901=Normalized_Fluxes!A693)*(Model_rxn!AA$2:AA$1901))</f>
        <v>0</v>
      </c>
      <c r="AE693" s="1"/>
      <c r="AF693" s="75"/>
      <c r="AG693" s="1" t="s">
        <v>739</v>
      </c>
      <c r="AH693" s="1">
        <v>0.12861277968805099</v>
      </c>
      <c r="AI693" s="1">
        <v>8.9034593256655997E-2</v>
      </c>
      <c r="AJ693" s="1">
        <v>0.13320758797635701</v>
      </c>
      <c r="AK693" s="1">
        <v>0.41706727696636497</v>
      </c>
      <c r="AL693" s="1">
        <v>0.40571549555223801</v>
      </c>
      <c r="AM693" s="1">
        <v>6.1012903737719101E-2</v>
      </c>
      <c r="AN693" s="1"/>
      <c r="AO693">
        <f t="shared" si="123"/>
        <v>0.26408729674557424</v>
      </c>
      <c r="AP693">
        <f t="shared" si="124"/>
        <v>0.27100825346189811</v>
      </c>
      <c r="AQ693">
        <f t="shared" si="125"/>
        <v>0.34539733665839506</v>
      </c>
      <c r="AR693">
        <f t="shared" si="126"/>
        <v>0.22455730964651946</v>
      </c>
      <c r="AS693">
        <f t="shared" si="127"/>
        <v>0.23062103714529475</v>
      </c>
      <c r="AT693">
        <f t="shared" si="128"/>
        <v>3.2472763990888345E-2</v>
      </c>
      <c r="AV693">
        <f t="shared" si="129"/>
        <v>0.29349762895528914</v>
      </c>
      <c r="AW693">
        <f t="shared" si="130"/>
        <v>4.5079481532268789E-2</v>
      </c>
      <c r="AX693">
        <f t="shared" si="131"/>
        <v>0.16255037026090086</v>
      </c>
      <c r="AY693">
        <f t="shared" si="132"/>
        <v>0.11269130373501385</v>
      </c>
      <c r="AZ693" t="s">
        <v>1243</v>
      </c>
      <c r="BA693" t="s">
        <v>3959</v>
      </c>
      <c r="BB693">
        <f>SUMPRODUCT((Model_rxn!A$2:A$1901=AG693)*(Model_rxn!V$2:V$1901))</f>
        <v>1</v>
      </c>
      <c r="BC693">
        <v>0</v>
      </c>
      <c r="BD693">
        <v>0</v>
      </c>
    </row>
    <row r="694" spans="1:56">
      <c r="A694" s="1" t="s">
        <v>703</v>
      </c>
      <c r="B694" s="1">
        <v>0.61152120422047995</v>
      </c>
      <c r="C694" s="1">
        <v>0.44189246401947402</v>
      </c>
      <c r="D694" s="1">
        <v>0.35312581741891302</v>
      </c>
      <c r="E694" s="1">
        <v>0.88503809057874605</v>
      </c>
      <c r="F694" s="1">
        <v>0.76467468177725095</v>
      </c>
      <c r="G694" s="1">
        <v>0.92504128733708002</v>
      </c>
      <c r="H694" s="1"/>
      <c r="I694" s="1">
        <v>0.37422904839423893</v>
      </c>
      <c r="J694" s="1">
        <v>0.42399534843921821</v>
      </c>
      <c r="K694" s="1">
        <v>0.4333999848546683</v>
      </c>
      <c r="L694" s="1">
        <v>0.30934511992404484</v>
      </c>
      <c r="M694" s="1">
        <v>0.4765394658257287</v>
      </c>
      <c r="N694" s="1">
        <v>0.28588862875633592</v>
      </c>
      <c r="O694" s="1"/>
      <c r="P694" s="1">
        <v>0.41054146056270846</v>
      </c>
      <c r="Q694" s="1">
        <v>3.1797095066158389E-2</v>
      </c>
      <c r="R694" s="1">
        <v>0.35725773816870321</v>
      </c>
      <c r="S694" s="1">
        <v>0.1039646558168147</v>
      </c>
      <c r="T694" s="1">
        <f t="shared" si="121"/>
        <v>1.1491464472320085</v>
      </c>
      <c r="U694" s="1">
        <f t="shared" si="122"/>
        <v>0.47299211064022639</v>
      </c>
      <c r="V694" s="1" t="s">
        <v>1137</v>
      </c>
      <c r="W694" s="1" t="s">
        <v>1136</v>
      </c>
      <c r="X694" s="1">
        <f>SUMPRODUCT((Model_rxn!A$2:A$1901=Normalized_Fluxes!A694)*(Model_rxn!T$2:T$1901))</f>
        <v>0</v>
      </c>
      <c r="Y694" s="1">
        <f>SUMPRODUCT((Model_rxn!A$2:A$1901=Normalized_Fluxes!A694)*(Model_rxn!D$2:D$1901))</f>
        <v>1</v>
      </c>
      <c r="Z694" s="1">
        <f>SUMPRODUCT((Model_rxn!A$2:A$1901=Normalized_Fluxes!A694)*(Model_rxn!U$2:U$1901))</f>
        <v>0</v>
      </c>
      <c r="AA694" s="1">
        <f>SUMPRODUCT((Model_rxn!A$2:A$1901=Normalized_Fluxes!A694)*(Model_rxn!S$2:S$1901))</f>
        <v>0</v>
      </c>
      <c r="AB694" s="1">
        <f>SUMPRODUCT((Model_rxn!A$2:A$1901=Normalized_Fluxes!A694)*(Model_rxn!V$2:V$1901))</f>
        <v>1</v>
      </c>
      <c r="AC694" s="1">
        <f>SUMPRODUCT((Model_rxn!A$2:A$1901=Normalized_Fluxes!A694)*(Model_rxn!Z$2:Z$1901))</f>
        <v>0</v>
      </c>
      <c r="AD694" s="1">
        <f>SUMPRODUCT((Model_rxn!A$2:A$1901=Normalized_Fluxes!A694)*(Model_rxn!AA$2:AA$1901))</f>
        <v>0</v>
      </c>
      <c r="AE694" s="1"/>
      <c r="AF694" s="75"/>
      <c r="AG694" s="1" t="s">
        <v>740</v>
      </c>
      <c r="AH694" s="1">
        <v>0</v>
      </c>
      <c r="AI694" s="1">
        <v>0</v>
      </c>
      <c r="AJ694" s="1">
        <v>0</v>
      </c>
      <c r="AK694" s="1">
        <v>0</v>
      </c>
      <c r="AL694" s="1">
        <v>0</v>
      </c>
      <c r="AM694" s="1">
        <v>0</v>
      </c>
      <c r="AN694" s="1"/>
      <c r="AO694">
        <f t="shared" si="123"/>
        <v>0</v>
      </c>
      <c r="AP694">
        <f t="shared" si="124"/>
        <v>0</v>
      </c>
      <c r="AQ694">
        <f t="shared" si="125"/>
        <v>0</v>
      </c>
      <c r="AR694">
        <f t="shared" si="126"/>
        <v>0</v>
      </c>
      <c r="AS694">
        <f t="shared" si="127"/>
        <v>0</v>
      </c>
      <c r="AT694">
        <f t="shared" si="128"/>
        <v>0</v>
      </c>
      <c r="AV694">
        <f t="shared" si="129"/>
        <v>0</v>
      </c>
      <c r="AW694">
        <f t="shared" si="130"/>
        <v>0</v>
      </c>
      <c r="AX694">
        <f t="shared" si="131"/>
        <v>0</v>
      </c>
      <c r="AY694">
        <f t="shared" si="132"/>
        <v>0</v>
      </c>
      <c r="AZ694" t="s">
        <v>1188</v>
      </c>
      <c r="BA694" t="s">
        <v>1760</v>
      </c>
      <c r="BB694">
        <f>SUMPRODUCT((Model_rxn!A$2:A$1901=AG694)*(Model_rxn!V$2:V$1901))</f>
        <v>1</v>
      </c>
      <c r="BC694">
        <v>0</v>
      </c>
      <c r="BD694">
        <v>0</v>
      </c>
    </row>
    <row r="695" spans="1:56">
      <c r="A695" s="1" t="s">
        <v>741</v>
      </c>
      <c r="B695" s="1">
        <v>1.9394992039368899</v>
      </c>
      <c r="C695" s="1">
        <v>1.5109017781541001</v>
      </c>
      <c r="D695" s="1">
        <v>0.85011770860580604</v>
      </c>
      <c r="E695" s="1">
        <v>0.69329470198675403</v>
      </c>
      <c r="F695" s="1">
        <v>0.76614804337576603</v>
      </c>
      <c r="G695" s="1">
        <v>0.51107325383304902</v>
      </c>
      <c r="H695" s="1"/>
      <c r="I695" s="1">
        <v>1.1869039641493733</v>
      </c>
      <c r="J695" s="1">
        <v>1.4497086464403934</v>
      </c>
      <c r="K695" s="1">
        <v>1.0433703339151785</v>
      </c>
      <c r="L695" s="1">
        <v>0.24232553944492083</v>
      </c>
      <c r="M695" s="1">
        <v>0.47745765360656733</v>
      </c>
      <c r="N695" s="1">
        <v>0.15794974098180709</v>
      </c>
      <c r="O695" s="1"/>
      <c r="P695" s="1">
        <v>1.2266609815016485</v>
      </c>
      <c r="Q695" s="1">
        <v>0.20606593939324677</v>
      </c>
      <c r="R695" s="1">
        <v>0.29257764467776509</v>
      </c>
      <c r="S695" s="1">
        <v>0.16557560846244063</v>
      </c>
      <c r="T695" s="1">
        <f t="shared" si="121"/>
        <v>4.1925998237242306</v>
      </c>
      <c r="U695" s="1">
        <f t="shared" si="122"/>
        <v>4.180236102650327E-3</v>
      </c>
      <c r="V695" s="1" t="s">
        <v>1137</v>
      </c>
      <c r="W695" s="1" t="s">
        <v>6662</v>
      </c>
      <c r="X695" s="1">
        <f>SUMPRODUCT((Model_rxn!A$2:A$1901=Normalized_Fluxes!A695)*(Model_rxn!T$2:T$1901))</f>
        <v>0</v>
      </c>
      <c r="Y695" s="1">
        <f>SUMPRODUCT((Model_rxn!A$2:A$1901=Normalized_Fluxes!A695)*(Model_rxn!D$2:D$1901))</f>
        <v>0</v>
      </c>
      <c r="Z695" s="1">
        <f>SUMPRODUCT((Model_rxn!A$2:A$1901=Normalized_Fluxes!A695)*(Model_rxn!U$2:U$1901))</f>
        <v>0</v>
      </c>
      <c r="AA695" s="1">
        <f>SUMPRODUCT((Model_rxn!A$2:A$1901=Normalized_Fluxes!A695)*(Model_rxn!S$2:S$1901))</f>
        <v>0</v>
      </c>
      <c r="AB695" s="1">
        <f>SUMPRODUCT((Model_rxn!A$2:A$1901=Normalized_Fluxes!A695)*(Model_rxn!V$2:V$1901))</f>
        <v>0</v>
      </c>
      <c r="AC695" s="1">
        <f>SUMPRODUCT((Model_rxn!A$2:A$1901=Normalized_Fluxes!A695)*(Model_rxn!Z$2:Z$1901))</f>
        <v>0</v>
      </c>
      <c r="AD695" s="1">
        <f>SUMPRODUCT((Model_rxn!A$2:A$1901=Normalized_Fluxes!A695)*(Model_rxn!AA$2:AA$1901))</f>
        <v>0</v>
      </c>
      <c r="AE695" s="1"/>
      <c r="AF695" s="75"/>
      <c r="AG695" s="1" t="s">
        <v>742</v>
      </c>
      <c r="AH695" s="1">
        <v>1.00838767804089</v>
      </c>
      <c r="AI695" s="1">
        <v>0.69526491132273804</v>
      </c>
      <c r="AJ695" s="1">
        <v>0.97959901514695902</v>
      </c>
      <c r="AK695" s="1">
        <v>3.3364855077670601</v>
      </c>
      <c r="AL695" s="1">
        <v>3.4911628789268399</v>
      </c>
      <c r="AM695" s="1">
        <v>7.3484937739704002</v>
      </c>
      <c r="AN695" s="1"/>
      <c r="AO695">
        <f t="shared" si="123"/>
        <v>2.0705747641196997</v>
      </c>
      <c r="AP695">
        <f t="shared" si="124"/>
        <v>2.1162844959347384</v>
      </c>
      <c r="AQ695">
        <f t="shared" si="125"/>
        <v>2.5400271558479108</v>
      </c>
      <c r="AR695">
        <f t="shared" si="126"/>
        <v>1.7964300981570305</v>
      </c>
      <c r="AS695">
        <f t="shared" si="127"/>
        <v>1.9844832470235181</v>
      </c>
      <c r="AT695">
        <f t="shared" si="128"/>
        <v>3.9110727303924566</v>
      </c>
      <c r="AV695">
        <f t="shared" si="129"/>
        <v>2.2422954719674499</v>
      </c>
      <c r="AW695">
        <f t="shared" si="130"/>
        <v>0.25885413186845568</v>
      </c>
      <c r="AX695">
        <f t="shared" si="131"/>
        <v>2.5639953585243354</v>
      </c>
      <c r="AY695">
        <f t="shared" si="132"/>
        <v>1.1703862956515647</v>
      </c>
      <c r="AZ695" t="s">
        <v>1188</v>
      </c>
      <c r="BA695" t="s">
        <v>1760</v>
      </c>
      <c r="BB695">
        <f>SUMPRODUCT((Model_rxn!A$2:A$1901=AG695)*(Model_rxn!V$2:V$1901))</f>
        <v>1</v>
      </c>
      <c r="BC695">
        <v>0</v>
      </c>
      <c r="BD695">
        <v>0</v>
      </c>
    </row>
    <row r="696" spans="1:56">
      <c r="A696" s="1" t="s">
        <v>704</v>
      </c>
      <c r="B696" s="1">
        <v>8.7132725430597704E-2</v>
      </c>
      <c r="C696" s="1">
        <v>7.65241320914479E-2</v>
      </c>
      <c r="D696" s="1">
        <v>6.4652541633969801E-2</v>
      </c>
      <c r="E696" s="1">
        <v>6.29139072847682E-2</v>
      </c>
      <c r="F696" s="1">
        <v>5.8787128712871201E-2</v>
      </c>
      <c r="G696" s="1">
        <v>7.7725724020442893E-2</v>
      </c>
      <c r="H696" s="1"/>
      <c r="I696" s="1">
        <v>5.3322103464024155E-2</v>
      </c>
      <c r="J696" s="1">
        <v>7.3424823213758927E-2</v>
      </c>
      <c r="K696" s="1">
        <v>7.9349651548523636E-2</v>
      </c>
      <c r="L696" s="1">
        <v>2.1990138504852541E-2</v>
      </c>
      <c r="M696" s="1">
        <v>3.6635693036350024E-2</v>
      </c>
      <c r="N696" s="1">
        <v>2.4021523107649833E-2</v>
      </c>
      <c r="O696" s="1"/>
      <c r="P696" s="1">
        <v>6.8698859408768909E-2</v>
      </c>
      <c r="Q696" s="1">
        <v>1.364219063190694E-2</v>
      </c>
      <c r="R696" s="1">
        <v>2.754911821628413E-2</v>
      </c>
      <c r="S696" s="1">
        <v>7.9344824860612135E-3</v>
      </c>
      <c r="T696" s="1">
        <f t="shared" si="121"/>
        <v>2.4936863267065075</v>
      </c>
      <c r="U696" s="1">
        <f t="shared" si="122"/>
        <v>1.7482711606247384E-2</v>
      </c>
      <c r="V696" s="1" t="s">
        <v>1552</v>
      </c>
      <c r="W696" s="1" t="s">
        <v>2318</v>
      </c>
      <c r="X696" s="1">
        <f>SUMPRODUCT((Model_rxn!A$2:A$1901=Normalized_Fluxes!A696)*(Model_rxn!T$2:T$1901))</f>
        <v>0</v>
      </c>
      <c r="Y696" s="1">
        <f>SUMPRODUCT((Model_rxn!A$2:A$1901=Normalized_Fluxes!A696)*(Model_rxn!D$2:D$1901))</f>
        <v>1</v>
      </c>
      <c r="Z696" s="1">
        <f>SUMPRODUCT((Model_rxn!A$2:A$1901=Normalized_Fluxes!A696)*(Model_rxn!U$2:U$1901))</f>
        <v>1</v>
      </c>
      <c r="AA696" s="1">
        <f>SUMPRODUCT((Model_rxn!A$2:A$1901=Normalized_Fluxes!A696)*(Model_rxn!S$2:S$1901))</f>
        <v>1</v>
      </c>
      <c r="AB696" s="1">
        <f>SUMPRODUCT((Model_rxn!A$2:A$1901=Normalized_Fluxes!A696)*(Model_rxn!V$2:V$1901))</f>
        <v>0</v>
      </c>
      <c r="AC696" s="1">
        <f>SUMPRODUCT((Model_rxn!A$2:A$1901=Normalized_Fluxes!A696)*(Model_rxn!Z$2:Z$1901))</f>
        <v>0</v>
      </c>
      <c r="AD696" s="1">
        <f>SUMPRODUCT((Model_rxn!A$2:A$1901=Normalized_Fluxes!A696)*(Model_rxn!AA$2:AA$1901))</f>
        <v>0</v>
      </c>
      <c r="AE696" s="1"/>
      <c r="AF696" s="75"/>
      <c r="AG696" s="1" t="s">
        <v>743</v>
      </c>
      <c r="AH696" s="1">
        <v>1.9160597587539401E-2</v>
      </c>
      <c r="AI696" s="1">
        <v>1.2925540057937999E-2</v>
      </c>
      <c r="AJ696" s="1">
        <v>1.5173382864298399E-2</v>
      </c>
      <c r="AK696" s="1">
        <v>7.3072060913683207E-2</v>
      </c>
      <c r="AL696" s="1">
        <v>6.9214185167501899E-2</v>
      </c>
      <c r="AM696" s="1">
        <v>7.3922198503530406E-2</v>
      </c>
      <c r="AN696" s="1"/>
      <c r="AO696">
        <f t="shared" si="123"/>
        <v>3.9343449641600171E-2</v>
      </c>
      <c r="AP696">
        <f t="shared" si="124"/>
        <v>3.9343449641599935E-2</v>
      </c>
      <c r="AQ696">
        <f t="shared" si="125"/>
        <v>3.9343449641599949E-2</v>
      </c>
      <c r="AR696">
        <f t="shared" si="126"/>
        <v>3.9343449643081466E-2</v>
      </c>
      <c r="AS696">
        <f t="shared" si="127"/>
        <v>3.9343449642633976E-2</v>
      </c>
      <c r="AT696">
        <f t="shared" si="128"/>
        <v>3.934344964160004E-2</v>
      </c>
      <c r="AV696">
        <f t="shared" si="129"/>
        <v>3.9343449641600019E-2</v>
      </c>
      <c r="AW696">
        <f t="shared" si="130"/>
        <v>1.3238565818820347E-16</v>
      </c>
      <c r="AX696">
        <f t="shared" si="131"/>
        <v>3.9343449642438494E-2</v>
      </c>
      <c r="AY696">
        <f t="shared" si="132"/>
        <v>7.5981305505458529E-13</v>
      </c>
      <c r="AZ696" t="s">
        <v>1243</v>
      </c>
      <c r="BA696" t="s">
        <v>3353</v>
      </c>
      <c r="BB696">
        <f>SUMPRODUCT((Model_rxn!A$2:A$1901=AG696)*(Model_rxn!V$2:V$1901))</f>
        <v>1</v>
      </c>
      <c r="BC696">
        <v>0</v>
      </c>
      <c r="BD696">
        <v>0</v>
      </c>
    </row>
    <row r="697" spans="1:56">
      <c r="A697" s="1" t="s">
        <v>744</v>
      </c>
      <c r="B697" s="1">
        <v>1.3135041250542701</v>
      </c>
      <c r="C697" s="1">
        <v>1.0180726079593501</v>
      </c>
      <c r="D697" s="1">
        <v>0.53077862062952297</v>
      </c>
      <c r="E697" s="1">
        <v>0.31301738410595997</v>
      </c>
      <c r="F697" s="1">
        <v>2.7755575615628901E-17</v>
      </c>
      <c r="G697" s="1">
        <v>6.38841567291311E-2</v>
      </c>
      <c r="H697" s="1"/>
      <c r="I697" s="1">
        <v>0.80381742348175589</v>
      </c>
      <c r="J697" s="1">
        <v>0.97683958269341564</v>
      </c>
      <c r="K697" s="1">
        <v>0.65143763155986212</v>
      </c>
      <c r="L697" s="1">
        <v>0.10940817265983371</v>
      </c>
      <c r="M697" s="1">
        <v>1.7297064350053011E-17</v>
      </c>
      <c r="N697" s="1">
        <v>1.9743717622725879E-2</v>
      </c>
      <c r="O697" s="1"/>
      <c r="P697" s="1">
        <v>0.81069821257834462</v>
      </c>
      <c r="Q697" s="1">
        <v>0.16281006232516607</v>
      </c>
      <c r="R697" s="1">
        <v>4.3050630094186533E-2</v>
      </c>
      <c r="S697" s="1">
        <v>5.8309057511721475E-2</v>
      </c>
      <c r="T697" s="1">
        <f t="shared" si="121"/>
        <v>18.831274032567983</v>
      </c>
      <c r="U697" s="1">
        <f t="shared" si="122"/>
        <v>8.3795270258344087E-3</v>
      </c>
      <c r="V697" s="1" t="s">
        <v>1552</v>
      </c>
      <c r="W697" s="1" t="s">
        <v>2156</v>
      </c>
      <c r="X697" s="1">
        <f>SUMPRODUCT((Model_rxn!A$2:A$1901=Normalized_Fluxes!A697)*(Model_rxn!T$2:T$1901))</f>
        <v>0</v>
      </c>
      <c r="Y697" s="1">
        <f>SUMPRODUCT((Model_rxn!A$2:A$1901=Normalized_Fluxes!A697)*(Model_rxn!D$2:D$1901))</f>
        <v>1</v>
      </c>
      <c r="Z697" s="1">
        <f>SUMPRODUCT((Model_rxn!A$2:A$1901=Normalized_Fluxes!A697)*(Model_rxn!U$2:U$1901))</f>
        <v>1</v>
      </c>
      <c r="AA697" s="1">
        <f>SUMPRODUCT((Model_rxn!A$2:A$1901=Normalized_Fluxes!A697)*(Model_rxn!S$2:S$1901))</f>
        <v>1</v>
      </c>
      <c r="AB697" s="1">
        <f>SUMPRODUCT((Model_rxn!A$2:A$1901=Normalized_Fluxes!A697)*(Model_rxn!V$2:V$1901))</f>
        <v>0</v>
      </c>
      <c r="AC697" s="1">
        <f>SUMPRODUCT((Model_rxn!A$2:A$1901=Normalized_Fluxes!A697)*(Model_rxn!Z$2:Z$1901))</f>
        <v>0</v>
      </c>
      <c r="AD697" s="1">
        <f>SUMPRODUCT((Model_rxn!A$2:A$1901=Normalized_Fluxes!A697)*(Model_rxn!AA$2:AA$1901))</f>
        <v>0</v>
      </c>
      <c r="AE697" s="1"/>
      <c r="AF697" s="75"/>
      <c r="AG697" s="1" t="s">
        <v>745</v>
      </c>
      <c r="AH697" s="1">
        <v>1.25087291089415E-2</v>
      </c>
      <c r="AI697" s="1">
        <v>8.8361362728799908E-3</v>
      </c>
      <c r="AJ697" s="1">
        <v>1.0220006286628299E-2</v>
      </c>
      <c r="AK697" s="1">
        <v>4.3803296295278099E-2</v>
      </c>
      <c r="AL697" s="1">
        <v>4.1672847238797502E-2</v>
      </c>
      <c r="AM697" s="1">
        <v>4.4397505021577403E-2</v>
      </c>
      <c r="AN697" s="1"/>
      <c r="AO697">
        <f t="shared" si="123"/>
        <v>2.5684822800000055E-2</v>
      </c>
      <c r="AP697">
        <f t="shared" si="124"/>
        <v>2.6895903840000002E-2</v>
      </c>
      <c r="AQ697">
        <f t="shared" si="125"/>
        <v>2.6499713759999925E-2</v>
      </c>
      <c r="AR697">
        <f t="shared" si="126"/>
        <v>2.3584565160000005E-2</v>
      </c>
      <c r="AS697">
        <f t="shared" si="127"/>
        <v>2.3688114839999976E-2</v>
      </c>
      <c r="AT697">
        <f t="shared" si="128"/>
        <v>2.3629586760000022E-2</v>
      </c>
      <c r="AV697">
        <f t="shared" si="129"/>
        <v>2.6360146799999994E-2</v>
      </c>
      <c r="AW697">
        <f t="shared" si="130"/>
        <v>6.1748564647654371E-4</v>
      </c>
      <c r="AX697">
        <f t="shared" si="131"/>
        <v>2.3634088920000001E-2</v>
      </c>
      <c r="AY697">
        <f t="shared" si="132"/>
        <v>5.1921442011207176E-5</v>
      </c>
      <c r="AZ697" t="s">
        <v>1243</v>
      </c>
      <c r="BA697" t="s">
        <v>1249</v>
      </c>
      <c r="BB697">
        <f>SUMPRODUCT((Model_rxn!A$2:A$1901=AG697)*(Model_rxn!V$2:V$1901))</f>
        <v>1</v>
      </c>
      <c r="BC697">
        <v>0</v>
      </c>
      <c r="BD697">
        <v>0</v>
      </c>
    </row>
    <row r="698" spans="1:56">
      <c r="A698" s="1" t="s">
        <v>746</v>
      </c>
      <c r="B698" s="1">
        <v>0.13750180922423</v>
      </c>
      <c r="C698" s="1">
        <v>6.0859441151566399E-2</v>
      </c>
      <c r="D698" s="1">
        <v>0.20381027116673001</v>
      </c>
      <c r="E698" s="1">
        <v>0.155215231788079</v>
      </c>
      <c r="F698" s="1">
        <v>0.11492220650636401</v>
      </c>
      <c r="G698" s="1">
        <v>0.27416950596671003</v>
      </c>
      <c r="H698" s="1"/>
      <c r="I698" s="1">
        <v>8.4146176556646801E-2</v>
      </c>
      <c r="J698" s="1">
        <v>5.8394568945935477E-2</v>
      </c>
      <c r="K698" s="1">
        <v>0.25014134928599446</v>
      </c>
      <c r="L698" s="1">
        <v>5.4251986442892634E-2</v>
      </c>
      <c r="M698" s="1">
        <v>7.1618648040984528E-2</v>
      </c>
      <c r="N698" s="1">
        <v>8.4733454798826532E-2</v>
      </c>
      <c r="O698" s="1"/>
      <c r="P698" s="1">
        <v>0.13089403159619226</v>
      </c>
      <c r="Q698" s="1">
        <v>0.10407078555384061</v>
      </c>
      <c r="R698" s="1">
        <v>7.0201363094234567E-2</v>
      </c>
      <c r="S698" s="1">
        <v>1.5290078506948966E-2</v>
      </c>
      <c r="T698" s="1">
        <f t="shared" si="121"/>
        <v>1.8645511401322377</v>
      </c>
      <c r="U698" s="1">
        <f t="shared" si="122"/>
        <v>0.41914163166083873</v>
      </c>
      <c r="V698" s="1" t="s">
        <v>1137</v>
      </c>
      <c r="W698" s="1" t="s">
        <v>7613</v>
      </c>
      <c r="X698" s="1">
        <f>SUMPRODUCT((Model_rxn!A$2:A$1901=Normalized_Fluxes!A698)*(Model_rxn!T$2:T$1901))</f>
        <v>0</v>
      </c>
      <c r="Y698" s="1">
        <f>SUMPRODUCT((Model_rxn!A$2:A$1901=Normalized_Fluxes!A698)*(Model_rxn!D$2:D$1901))</f>
        <v>0</v>
      </c>
      <c r="Z698" s="1">
        <f>SUMPRODUCT((Model_rxn!A$2:A$1901=Normalized_Fluxes!A698)*(Model_rxn!U$2:U$1901))</f>
        <v>0</v>
      </c>
      <c r="AA698" s="1">
        <f>SUMPRODUCT((Model_rxn!A$2:A$1901=Normalized_Fluxes!A698)*(Model_rxn!S$2:S$1901))</f>
        <v>0</v>
      </c>
      <c r="AB698" s="1">
        <f>SUMPRODUCT((Model_rxn!A$2:A$1901=Normalized_Fluxes!A698)*(Model_rxn!V$2:V$1901))</f>
        <v>0</v>
      </c>
      <c r="AC698" s="1">
        <f>SUMPRODUCT((Model_rxn!A$2:A$1901=Normalized_Fluxes!A698)*(Model_rxn!Z$2:Z$1901))</f>
        <v>0</v>
      </c>
      <c r="AD698" s="1">
        <f>SUMPRODUCT((Model_rxn!A$2:A$1901=Normalized_Fluxes!A698)*(Model_rxn!AA$2:AA$1901))</f>
        <v>0</v>
      </c>
      <c r="AE698" s="1"/>
      <c r="AF698" s="75"/>
      <c r="AG698" s="1" t="s">
        <v>747</v>
      </c>
      <c r="AH698" s="1">
        <v>0</v>
      </c>
      <c r="AI698" s="1">
        <v>0</v>
      </c>
      <c r="AJ698" s="1">
        <v>0</v>
      </c>
      <c r="AK698" s="1">
        <v>0</v>
      </c>
      <c r="AL698" s="1">
        <v>0</v>
      </c>
      <c r="AM698" s="1">
        <v>0</v>
      </c>
      <c r="AN698" s="1"/>
      <c r="AO698">
        <f t="shared" si="123"/>
        <v>0</v>
      </c>
      <c r="AP698">
        <f t="shared" si="124"/>
        <v>0</v>
      </c>
      <c r="AQ698">
        <f t="shared" si="125"/>
        <v>0</v>
      </c>
      <c r="AR698">
        <f t="shared" si="126"/>
        <v>0</v>
      </c>
      <c r="AS698">
        <f t="shared" si="127"/>
        <v>0</v>
      </c>
      <c r="AT698">
        <f t="shared" si="128"/>
        <v>0</v>
      </c>
      <c r="AV698">
        <f t="shared" si="129"/>
        <v>0</v>
      </c>
      <c r="AW698">
        <f t="shared" si="130"/>
        <v>0</v>
      </c>
      <c r="AX698">
        <f t="shared" si="131"/>
        <v>0</v>
      </c>
      <c r="AY698">
        <f t="shared" si="132"/>
        <v>0</v>
      </c>
      <c r="AZ698" t="s">
        <v>1552</v>
      </c>
      <c r="BA698" t="s">
        <v>2318</v>
      </c>
      <c r="BB698">
        <f>SUMPRODUCT((Model_rxn!A$2:A$1901=AG698)*(Model_rxn!V$2:V$1901))</f>
        <v>0</v>
      </c>
      <c r="BC698">
        <v>0</v>
      </c>
      <c r="BD698">
        <v>1</v>
      </c>
    </row>
    <row r="699" spans="1:56">
      <c r="A699" s="1" t="s">
        <v>705</v>
      </c>
      <c r="B699" s="1">
        <v>5.8284014277209799E-2</v>
      </c>
      <c r="C699" s="1">
        <v>8.7704499387533802E-2</v>
      </c>
      <c r="D699" s="1">
        <v>0.104629871828407</v>
      </c>
      <c r="E699" s="1">
        <v>0.25997779128762399</v>
      </c>
      <c r="F699" s="1">
        <v>1.0331334211004399</v>
      </c>
      <c r="G699" s="1">
        <v>5.8207660913467401E-11</v>
      </c>
      <c r="H699" s="1"/>
      <c r="I699" s="1">
        <v>3.5667726726434881E-2</v>
      </c>
      <c r="J699" s="1">
        <v>8.4152373722910567E-2</v>
      </c>
      <c r="K699" s="1">
        <v>0.1284148103280221</v>
      </c>
      <c r="L699" s="1">
        <v>9.0869378255650043E-2</v>
      </c>
      <c r="M699" s="1">
        <v>0.64384091738678262</v>
      </c>
      <c r="N699" s="1">
        <v>1.7989368247085719E-11</v>
      </c>
      <c r="O699" s="1"/>
      <c r="P699" s="1">
        <v>8.2744970259122516E-2</v>
      </c>
      <c r="Q699" s="1">
        <v>4.6389556664537812E-2</v>
      </c>
      <c r="R699" s="1">
        <v>0.24490343188680733</v>
      </c>
      <c r="S699" s="1">
        <v>0.34846470262869811</v>
      </c>
      <c r="T699" s="1">
        <f t="shared" si="121"/>
        <v>0.3378677449377952</v>
      </c>
      <c r="U699" s="1">
        <f t="shared" si="122"/>
        <v>0.50562399527319934</v>
      </c>
      <c r="V699" s="1" t="s">
        <v>1137</v>
      </c>
      <c r="W699" s="1" t="s">
        <v>7628</v>
      </c>
      <c r="X699" s="1">
        <f>SUMPRODUCT((Model_rxn!A$2:A$1901=Normalized_Fluxes!A699)*(Model_rxn!T$2:T$1901))</f>
        <v>0</v>
      </c>
      <c r="Y699" s="1">
        <f>SUMPRODUCT((Model_rxn!A$2:A$1901=Normalized_Fluxes!A699)*(Model_rxn!D$2:D$1901))</f>
        <v>0</v>
      </c>
      <c r="Z699" s="1">
        <f>SUMPRODUCT((Model_rxn!A$2:A$1901=Normalized_Fluxes!A699)*(Model_rxn!U$2:U$1901))</f>
        <v>0</v>
      </c>
      <c r="AA699" s="1">
        <f>SUMPRODUCT((Model_rxn!A$2:A$1901=Normalized_Fluxes!A699)*(Model_rxn!S$2:S$1901))</f>
        <v>0</v>
      </c>
      <c r="AB699" s="1">
        <f>SUMPRODUCT((Model_rxn!A$2:A$1901=Normalized_Fluxes!A699)*(Model_rxn!V$2:V$1901))</f>
        <v>1</v>
      </c>
      <c r="AC699" s="1">
        <f>SUMPRODUCT((Model_rxn!A$2:A$1901=Normalized_Fluxes!A699)*(Model_rxn!Z$2:Z$1901))</f>
        <v>0</v>
      </c>
      <c r="AD699" s="1">
        <f>SUMPRODUCT((Model_rxn!A$2:A$1901=Normalized_Fluxes!A699)*(Model_rxn!AA$2:AA$1901))</f>
        <v>0</v>
      </c>
      <c r="AE699" s="1"/>
      <c r="AF699" s="75"/>
      <c r="AG699" s="1" t="s">
        <v>748</v>
      </c>
      <c r="AH699" s="1">
        <v>0</v>
      </c>
      <c r="AI699" s="1">
        <v>0</v>
      </c>
      <c r="AJ699" s="1">
        <v>0</v>
      </c>
      <c r="AK699" s="1">
        <v>0</v>
      </c>
      <c r="AL699" s="1">
        <v>0</v>
      </c>
      <c r="AM699" s="1">
        <v>0</v>
      </c>
      <c r="AN699" s="1"/>
      <c r="AO699">
        <f t="shared" si="123"/>
        <v>0</v>
      </c>
      <c r="AP699">
        <f t="shared" si="124"/>
        <v>0</v>
      </c>
      <c r="AQ699">
        <f t="shared" si="125"/>
        <v>0</v>
      </c>
      <c r="AR699">
        <f t="shared" si="126"/>
        <v>0</v>
      </c>
      <c r="AS699">
        <f t="shared" si="127"/>
        <v>0</v>
      </c>
      <c r="AT699">
        <f t="shared" si="128"/>
        <v>0</v>
      </c>
      <c r="AV699">
        <f t="shared" si="129"/>
        <v>0</v>
      </c>
      <c r="AW699">
        <f t="shared" si="130"/>
        <v>0</v>
      </c>
      <c r="AX699">
        <f t="shared" si="131"/>
        <v>0</v>
      </c>
      <c r="AY699">
        <f t="shared" si="132"/>
        <v>0</v>
      </c>
      <c r="AZ699" t="s">
        <v>1548</v>
      </c>
      <c r="BA699" t="s">
        <v>7285</v>
      </c>
      <c r="BB699">
        <f>SUMPRODUCT((Model_rxn!A$2:A$1901=AG699)*(Model_rxn!V$2:V$1901))</f>
        <v>1</v>
      </c>
      <c r="BC699">
        <v>0</v>
      </c>
      <c r="BD699">
        <v>1</v>
      </c>
    </row>
    <row r="700" spans="1:56">
      <c r="A700" s="1" t="s">
        <v>706</v>
      </c>
      <c r="B700" s="1">
        <v>2.4286128663675299E-17</v>
      </c>
      <c r="C700" s="1">
        <v>3.1225022567582503E-17</v>
      </c>
      <c r="D700" s="1">
        <v>8.1532003370909896E-17</v>
      </c>
      <c r="E700" s="1">
        <v>0.22683774834437001</v>
      </c>
      <c r="F700" s="1">
        <v>0.15987623762376199</v>
      </c>
      <c r="G700" s="1">
        <v>0.23202512776831299</v>
      </c>
      <c r="H700" s="1"/>
      <c r="I700" s="1">
        <v>1.4862239863902462E-17</v>
      </c>
      <c r="J700" s="1">
        <v>2.9960375886793005E-17</v>
      </c>
      <c r="K700" s="1">
        <v>1.00066229324162E-16</v>
      </c>
      <c r="L700" s="1">
        <v>7.9286023067100947E-2</v>
      </c>
      <c r="M700" s="1">
        <v>9.9633659503909303E-2</v>
      </c>
      <c r="N700" s="1">
        <v>7.1708524281819563E-2</v>
      </c>
      <c r="O700" s="1"/>
      <c r="P700" s="1">
        <v>4.8296281691619152E-17</v>
      </c>
      <c r="Q700" s="1">
        <v>4.5465195878260526E-17</v>
      </c>
      <c r="R700" s="1">
        <v>8.3542735617609942E-2</v>
      </c>
      <c r="S700" s="1">
        <v>1.4441017817184612E-2</v>
      </c>
      <c r="T700" s="1">
        <f t="shared" si="121"/>
        <v>5.781027079682892E-16</v>
      </c>
      <c r="U700" s="1">
        <f t="shared" si="122"/>
        <v>9.8135726577865106E-3</v>
      </c>
      <c r="V700" s="1" t="s">
        <v>1552</v>
      </c>
      <c r="W700" s="1" t="s">
        <v>2114</v>
      </c>
      <c r="X700" s="1">
        <f>SUMPRODUCT((Model_rxn!A$2:A$1901=Normalized_Fluxes!A700)*(Model_rxn!T$2:T$1901))</f>
        <v>0</v>
      </c>
      <c r="Y700" s="1">
        <f>SUMPRODUCT((Model_rxn!A$2:A$1901=Normalized_Fluxes!A700)*(Model_rxn!D$2:D$1901))</f>
        <v>1</v>
      </c>
      <c r="Z700" s="1">
        <f>SUMPRODUCT((Model_rxn!A$2:A$1901=Normalized_Fluxes!A700)*(Model_rxn!U$2:U$1901))</f>
        <v>1</v>
      </c>
      <c r="AA700" s="1">
        <f>SUMPRODUCT((Model_rxn!A$2:A$1901=Normalized_Fluxes!A700)*(Model_rxn!S$2:S$1901))</f>
        <v>1</v>
      </c>
      <c r="AB700" s="1">
        <f>SUMPRODUCT((Model_rxn!A$2:A$1901=Normalized_Fluxes!A700)*(Model_rxn!V$2:V$1901))</f>
        <v>0</v>
      </c>
      <c r="AC700" s="1">
        <f>SUMPRODUCT((Model_rxn!A$2:A$1901=Normalized_Fluxes!A700)*(Model_rxn!Z$2:Z$1901))</f>
        <v>0</v>
      </c>
      <c r="AD700" s="1">
        <f>SUMPRODUCT((Model_rxn!A$2:A$1901=Normalized_Fluxes!A700)*(Model_rxn!AA$2:AA$1901))</f>
        <v>0</v>
      </c>
      <c r="AE700" s="1"/>
      <c r="AF700" s="75"/>
      <c r="AG700" s="1" t="s">
        <v>749</v>
      </c>
      <c r="AH700" s="1">
        <v>5.5695548071525904E-3</v>
      </c>
      <c r="AI700" s="1">
        <v>3.7571638094959698E-3</v>
      </c>
      <c r="AJ700" s="1">
        <v>4.4105611596023603E-3</v>
      </c>
      <c r="AK700" s="1">
        <v>2.1240404756099399E-2</v>
      </c>
      <c r="AL700" s="1">
        <v>2.0119007043831499E-2</v>
      </c>
      <c r="AM700" s="1">
        <v>2.1487520636583199E-2</v>
      </c>
      <c r="AN700" s="1"/>
      <c r="AO700">
        <f t="shared" si="123"/>
        <v>1.1436255997769229E-2</v>
      </c>
      <c r="AP700">
        <f t="shared" si="124"/>
        <v>1.1436256007219247E-2</v>
      </c>
      <c r="AQ700">
        <f t="shared" si="125"/>
        <v>1.1436256003419302E-2</v>
      </c>
      <c r="AR700">
        <f t="shared" si="126"/>
        <v>1.1436255998135946E-2</v>
      </c>
      <c r="AS700">
        <f t="shared" si="127"/>
        <v>1.1436256001182248E-2</v>
      </c>
      <c r="AT700">
        <f t="shared" si="128"/>
        <v>1.1436255998905093E-2</v>
      </c>
      <c r="AV700">
        <f t="shared" si="129"/>
        <v>1.1436256002802592E-2</v>
      </c>
      <c r="AW700">
        <f t="shared" si="130"/>
        <v>4.7550976620778035E-12</v>
      </c>
      <c r="AX700">
        <f t="shared" si="131"/>
        <v>1.1436255999407762E-2</v>
      </c>
      <c r="AY700">
        <f t="shared" si="132"/>
        <v>1.5841384703214916E-12</v>
      </c>
      <c r="AZ700" t="s">
        <v>1243</v>
      </c>
      <c r="BA700" t="s">
        <v>2041</v>
      </c>
      <c r="BB700">
        <f>SUMPRODUCT((Model_rxn!A$2:A$1901=AG700)*(Model_rxn!V$2:V$1901))</f>
        <v>1</v>
      </c>
      <c r="BC700">
        <v>0</v>
      </c>
      <c r="BD700">
        <v>0</v>
      </c>
    </row>
    <row r="701" spans="1:56">
      <c r="A701" s="1" t="s">
        <v>708</v>
      </c>
      <c r="B701" s="1">
        <v>0.14835721522651599</v>
      </c>
      <c r="C701" s="1">
        <v>8.9966130397967803E-2</v>
      </c>
      <c r="D701" s="1">
        <v>8.0652192867730399E-2</v>
      </c>
      <c r="E701" s="1">
        <v>0.23592715231788</v>
      </c>
      <c r="F701" s="1">
        <v>4.3003614788176402E-2</v>
      </c>
      <c r="G701" s="1">
        <v>0.20136658314127001</v>
      </c>
      <c r="H701" s="1"/>
      <c r="I701" s="1">
        <v>9.0789295765157388E-2</v>
      </c>
      <c r="J701" s="1">
        <v>8.6322406267904703E-2</v>
      </c>
      <c r="K701" s="1">
        <v>9.8986416294517043E-2</v>
      </c>
      <c r="L701" s="1">
        <v>8.2463019393196779E-2</v>
      </c>
      <c r="M701" s="1">
        <v>2.6799526789749995E-2</v>
      </c>
      <c r="N701" s="1">
        <v>6.2233347980962896E-2</v>
      </c>
      <c r="O701" s="1"/>
      <c r="P701" s="1">
        <v>9.2032706109193049E-2</v>
      </c>
      <c r="Q701" s="1">
        <v>6.4229151832540668E-3</v>
      </c>
      <c r="R701" s="1">
        <v>5.7165298054636556E-2</v>
      </c>
      <c r="S701" s="1">
        <v>2.8175697857289985E-2</v>
      </c>
      <c r="T701" s="1">
        <f t="shared" si="121"/>
        <v>1.6099401077421387</v>
      </c>
      <c r="U701" s="1">
        <f t="shared" si="122"/>
        <v>0.15971644101128538</v>
      </c>
      <c r="V701" s="1" t="s">
        <v>1137</v>
      </c>
      <c r="W701" s="1" t="s">
        <v>5514</v>
      </c>
      <c r="X701" s="1">
        <f>SUMPRODUCT((Model_rxn!A$2:A$1901=Normalized_Fluxes!A701)*(Model_rxn!T$2:T$1901))</f>
        <v>0</v>
      </c>
      <c r="Y701" s="1">
        <f>SUMPRODUCT((Model_rxn!A$2:A$1901=Normalized_Fluxes!A701)*(Model_rxn!D$2:D$1901))</f>
        <v>0</v>
      </c>
      <c r="Z701" s="1">
        <f>SUMPRODUCT((Model_rxn!A$2:A$1901=Normalized_Fluxes!A701)*(Model_rxn!U$2:U$1901))</f>
        <v>0</v>
      </c>
      <c r="AA701" s="1">
        <f>SUMPRODUCT((Model_rxn!A$2:A$1901=Normalized_Fluxes!A701)*(Model_rxn!S$2:S$1901))</f>
        <v>0</v>
      </c>
      <c r="AB701" s="1">
        <f>SUMPRODUCT((Model_rxn!A$2:A$1901=Normalized_Fluxes!A701)*(Model_rxn!V$2:V$1901))</f>
        <v>1</v>
      </c>
      <c r="AC701" s="1">
        <f>SUMPRODUCT((Model_rxn!A$2:A$1901=Normalized_Fluxes!A701)*(Model_rxn!Z$2:Z$1901))</f>
        <v>0</v>
      </c>
      <c r="AD701" s="1">
        <f>SUMPRODUCT((Model_rxn!A$2:A$1901=Normalized_Fluxes!A701)*(Model_rxn!AA$2:AA$1901))</f>
        <v>0</v>
      </c>
      <c r="AE701" s="1"/>
      <c r="AF701" s="75"/>
      <c r="AG701" s="1" t="s">
        <v>750</v>
      </c>
      <c r="AH701" s="1">
        <v>5.2580184781792202E-2</v>
      </c>
      <c r="AI701" s="1">
        <v>3.4317089910775499E-2</v>
      </c>
      <c r="AJ701" s="1">
        <v>4.3951681506266597E-2</v>
      </c>
      <c r="AK701" s="1">
        <v>0.26029342167534297</v>
      </c>
      <c r="AL701" s="1">
        <v>0.28029580152671701</v>
      </c>
      <c r="AM701" s="1">
        <v>0.217428376505267</v>
      </c>
      <c r="AN701" s="1"/>
      <c r="AO701">
        <f t="shared" si="123"/>
        <v>0.10796562281824601</v>
      </c>
      <c r="AP701">
        <f t="shared" si="124"/>
        <v>0.10445619236789104</v>
      </c>
      <c r="AQ701">
        <f t="shared" si="125"/>
        <v>0.11396343079657711</v>
      </c>
      <c r="AR701">
        <f t="shared" si="126"/>
        <v>0.14014715063540195</v>
      </c>
      <c r="AS701">
        <f t="shared" si="127"/>
        <v>0.1593286654422105</v>
      </c>
      <c r="AT701">
        <f t="shared" si="128"/>
        <v>0.11572142813476093</v>
      </c>
      <c r="AV701">
        <f t="shared" si="129"/>
        <v>0.10879508199423805</v>
      </c>
      <c r="AW701">
        <f t="shared" si="130"/>
        <v>4.8075874956623891E-3</v>
      </c>
      <c r="AX701">
        <f t="shared" si="131"/>
        <v>0.13839908140412446</v>
      </c>
      <c r="AY701">
        <f t="shared" si="132"/>
        <v>2.1856111180286915E-2</v>
      </c>
      <c r="AZ701" t="s">
        <v>1243</v>
      </c>
      <c r="BA701" t="s">
        <v>4826</v>
      </c>
      <c r="BB701">
        <f>SUMPRODUCT((Model_rxn!A$2:A$1901=AG701)*(Model_rxn!V$2:V$1901))</f>
        <v>1</v>
      </c>
      <c r="BC701">
        <v>0</v>
      </c>
      <c r="BD701">
        <v>0</v>
      </c>
    </row>
    <row r="702" spans="1:56">
      <c r="A702" s="1" t="s">
        <v>751</v>
      </c>
      <c r="B702" s="1">
        <v>1.5993631495151199</v>
      </c>
      <c r="C702" s="1">
        <v>1.4765029635901701</v>
      </c>
      <c r="D702" s="1">
        <v>1.14002964513035</v>
      </c>
      <c r="E702" s="1">
        <v>0.99337748344370802</v>
      </c>
      <c r="F702" s="1">
        <v>0.76909476661951903</v>
      </c>
      <c r="G702" s="1">
        <v>1.01682282793867</v>
      </c>
      <c r="H702" s="1"/>
      <c r="I702" s="1">
        <v>0.97875289580974334</v>
      </c>
      <c r="J702" s="1">
        <v>1.4167030205144289</v>
      </c>
      <c r="K702" s="1">
        <v>1.3991863708657393</v>
      </c>
      <c r="L702" s="1">
        <v>0.34721271323451369</v>
      </c>
      <c r="M702" s="1">
        <v>0.47929402919736186</v>
      </c>
      <c r="N702" s="1">
        <v>0.31425417216172019</v>
      </c>
      <c r="O702" s="1"/>
      <c r="P702" s="1">
        <v>1.2648807623966372</v>
      </c>
      <c r="Q702" s="1">
        <v>0.24794873518916058</v>
      </c>
      <c r="R702" s="1">
        <v>0.38025363819786523</v>
      </c>
      <c r="S702" s="1">
        <v>8.7340229244098233E-2</v>
      </c>
      <c r="T702" s="1">
        <f t="shared" si="121"/>
        <v>3.3264133076840032</v>
      </c>
      <c r="U702" s="1">
        <f t="shared" si="122"/>
        <v>1.6557938094581767E-2</v>
      </c>
      <c r="V702" s="1" t="s">
        <v>1137</v>
      </c>
      <c r="W702" s="1" t="s">
        <v>5514</v>
      </c>
      <c r="X702" s="1">
        <f>SUMPRODUCT((Model_rxn!A$2:A$1901=Normalized_Fluxes!A702)*(Model_rxn!T$2:T$1901))</f>
        <v>0</v>
      </c>
      <c r="Y702" s="1">
        <f>SUMPRODUCT((Model_rxn!A$2:A$1901=Normalized_Fluxes!A702)*(Model_rxn!D$2:D$1901))</f>
        <v>0</v>
      </c>
      <c r="Z702" s="1">
        <f>SUMPRODUCT((Model_rxn!A$2:A$1901=Normalized_Fluxes!A702)*(Model_rxn!U$2:U$1901))</f>
        <v>0</v>
      </c>
      <c r="AA702" s="1">
        <f>SUMPRODUCT((Model_rxn!A$2:A$1901=Normalized_Fluxes!A702)*(Model_rxn!S$2:S$1901))</f>
        <v>0</v>
      </c>
      <c r="AB702" s="1">
        <f>SUMPRODUCT((Model_rxn!A$2:A$1901=Normalized_Fluxes!A702)*(Model_rxn!V$2:V$1901))</f>
        <v>0</v>
      </c>
      <c r="AC702" s="1">
        <f>SUMPRODUCT((Model_rxn!A$2:A$1901=Normalized_Fluxes!A702)*(Model_rxn!Z$2:Z$1901))</f>
        <v>0</v>
      </c>
      <c r="AD702" s="1">
        <f>SUMPRODUCT((Model_rxn!A$2:A$1901=Normalized_Fluxes!A702)*(Model_rxn!AA$2:AA$1901))</f>
        <v>0</v>
      </c>
      <c r="AE702" s="1"/>
      <c r="AF702" s="75"/>
      <c r="AG702" s="1" t="s">
        <v>752</v>
      </c>
      <c r="AH702" s="1">
        <v>8.6381732141515802E-2</v>
      </c>
      <c r="AI702" s="1">
        <v>4.88358587191806E-2</v>
      </c>
      <c r="AJ702" s="1">
        <v>5.67118471048602E-2</v>
      </c>
      <c r="AK702" s="1">
        <v>0.30170373876005602</v>
      </c>
      <c r="AL702" s="1">
        <v>0.34115279574005702</v>
      </c>
      <c r="AM702" s="1">
        <v>0.22595497953615201</v>
      </c>
      <c r="AN702" s="1"/>
      <c r="AO702">
        <f t="shared" si="123"/>
        <v>0.17737209462997566</v>
      </c>
      <c r="AP702">
        <f t="shared" si="124"/>
        <v>0.14864919683122979</v>
      </c>
      <c r="AQ702">
        <f t="shared" si="125"/>
        <v>0.14704958812461583</v>
      </c>
      <c r="AR702">
        <f t="shared" si="126"/>
        <v>0.16244328823648829</v>
      </c>
      <c r="AS702">
        <f t="shared" si="127"/>
        <v>0.19392163336403495</v>
      </c>
      <c r="AT702">
        <f t="shared" si="128"/>
        <v>0.12025952337205986</v>
      </c>
      <c r="AV702">
        <f t="shared" si="129"/>
        <v>0.15769029319527375</v>
      </c>
      <c r="AW702">
        <f t="shared" si="130"/>
        <v>1.7063694435550707E-2</v>
      </c>
      <c r="AX702">
        <f t="shared" si="131"/>
        <v>0.15887481499086104</v>
      </c>
      <c r="AY702">
        <f t="shared" si="132"/>
        <v>3.6960480422960219E-2</v>
      </c>
      <c r="AZ702" t="s">
        <v>1137</v>
      </c>
      <c r="BA702" t="s">
        <v>7566</v>
      </c>
      <c r="BB702">
        <f>SUMPRODUCT((Model_rxn!A$2:A$1901=AG702)*(Model_rxn!V$2:V$1901))</f>
        <v>1</v>
      </c>
      <c r="BC702">
        <v>0</v>
      </c>
      <c r="BD702">
        <v>0</v>
      </c>
    </row>
    <row r="703" spans="1:56">
      <c r="A703" s="1" t="s">
        <v>709</v>
      </c>
      <c r="B703" s="1">
        <v>0</v>
      </c>
      <c r="C703" s="1">
        <v>0</v>
      </c>
      <c r="D703" s="1">
        <v>0</v>
      </c>
      <c r="E703" s="1">
        <v>0</v>
      </c>
      <c r="F703" s="1">
        <v>0</v>
      </c>
      <c r="G703" s="1">
        <v>0</v>
      </c>
      <c r="H703" s="1"/>
      <c r="I703" s="1">
        <v>0</v>
      </c>
      <c r="J703" s="1">
        <v>0</v>
      </c>
      <c r="K703" s="1">
        <v>0</v>
      </c>
      <c r="L703" s="1">
        <v>0</v>
      </c>
      <c r="M703" s="1">
        <v>0</v>
      </c>
      <c r="N703" s="1">
        <v>0</v>
      </c>
      <c r="O703" s="1"/>
      <c r="P703" s="1">
        <v>0</v>
      </c>
      <c r="Q703" s="1">
        <v>0</v>
      </c>
      <c r="R703" s="1">
        <v>0</v>
      </c>
      <c r="S703" s="1">
        <v>0</v>
      </c>
      <c r="T703" s="1" t="str">
        <f t="shared" si="121"/>
        <v>NA</v>
      </c>
      <c r="U703" s="1" t="str">
        <f t="shared" si="122"/>
        <v>NA</v>
      </c>
      <c r="V703" s="1" t="s">
        <v>1552</v>
      </c>
      <c r="W703" s="1" t="s">
        <v>2156</v>
      </c>
      <c r="X703" s="1">
        <f>SUMPRODUCT((Model_rxn!A$2:A$1901=Normalized_Fluxes!A703)*(Model_rxn!T$2:T$1901))</f>
        <v>0</v>
      </c>
      <c r="Y703" s="1">
        <f>SUMPRODUCT((Model_rxn!A$2:A$1901=Normalized_Fluxes!A703)*(Model_rxn!D$2:D$1901))</f>
        <v>1</v>
      </c>
      <c r="Z703" s="1">
        <f>SUMPRODUCT((Model_rxn!A$2:A$1901=Normalized_Fluxes!A703)*(Model_rxn!U$2:U$1901))</f>
        <v>1</v>
      </c>
      <c r="AA703" s="1">
        <f>SUMPRODUCT((Model_rxn!A$2:A$1901=Normalized_Fluxes!A703)*(Model_rxn!S$2:S$1901))</f>
        <v>1</v>
      </c>
      <c r="AB703" s="1">
        <f>SUMPRODUCT((Model_rxn!A$2:A$1901=Normalized_Fluxes!A703)*(Model_rxn!V$2:V$1901))</f>
        <v>0</v>
      </c>
      <c r="AC703" s="1">
        <f>SUMPRODUCT((Model_rxn!A$2:A$1901=Normalized_Fluxes!A703)*(Model_rxn!Z$2:Z$1901))</f>
        <v>0</v>
      </c>
      <c r="AD703" s="1">
        <f>SUMPRODUCT((Model_rxn!A$2:A$1901=Normalized_Fluxes!A703)*(Model_rxn!AA$2:AA$1901))</f>
        <v>0</v>
      </c>
      <c r="AE703" s="1"/>
      <c r="AF703" s="75"/>
      <c r="AG703" s="1" t="s">
        <v>753</v>
      </c>
      <c r="AH703" s="1">
        <v>0</v>
      </c>
      <c r="AI703" s="1">
        <v>0</v>
      </c>
      <c r="AJ703" s="1">
        <v>0</v>
      </c>
      <c r="AK703" s="1">
        <v>0</v>
      </c>
      <c r="AL703" s="1">
        <v>0</v>
      </c>
      <c r="AM703" s="1">
        <v>0</v>
      </c>
      <c r="AN703" s="1"/>
      <c r="AO703">
        <f t="shared" si="123"/>
        <v>0</v>
      </c>
      <c r="AP703">
        <f t="shared" si="124"/>
        <v>0</v>
      </c>
      <c r="AQ703">
        <f t="shared" si="125"/>
        <v>0</v>
      </c>
      <c r="AR703">
        <f t="shared" si="126"/>
        <v>0</v>
      </c>
      <c r="AS703">
        <f t="shared" si="127"/>
        <v>0</v>
      </c>
      <c r="AT703">
        <f t="shared" si="128"/>
        <v>0</v>
      </c>
      <c r="AV703">
        <f t="shared" si="129"/>
        <v>0</v>
      </c>
      <c r="AW703">
        <f t="shared" si="130"/>
        <v>0</v>
      </c>
      <c r="AX703">
        <f t="shared" si="131"/>
        <v>0</v>
      </c>
      <c r="AY703">
        <f t="shared" si="132"/>
        <v>0</v>
      </c>
      <c r="AZ703" t="s">
        <v>1548</v>
      </c>
      <c r="BA703" t="s">
        <v>6853</v>
      </c>
      <c r="BB703">
        <f>SUMPRODUCT((Model_rxn!A$2:A$1901=AG703)*(Model_rxn!V$2:V$1901))</f>
        <v>1</v>
      </c>
      <c r="BC703">
        <v>1</v>
      </c>
      <c r="BD703">
        <v>0</v>
      </c>
    </row>
    <row r="704" spans="1:56">
      <c r="A704" s="1" t="s">
        <v>710</v>
      </c>
      <c r="B704" s="1">
        <v>0.17839050513822499</v>
      </c>
      <c r="C704" s="1">
        <v>0.19699936494496101</v>
      </c>
      <c r="D704" s="1">
        <v>0.16179483825965599</v>
      </c>
      <c r="E704" s="1">
        <v>1.38777878078144E-17</v>
      </c>
      <c r="F704" s="1">
        <v>0.17744811788508999</v>
      </c>
      <c r="G704" s="1">
        <v>9.0104881935390901E-2</v>
      </c>
      <c r="H704" s="1"/>
      <c r="I704" s="1">
        <v>0.10916859222493296</v>
      </c>
      <c r="J704" s="1">
        <v>0.18902068078369053</v>
      </c>
      <c r="K704" s="1">
        <v>0.19857477701244611</v>
      </c>
      <c r="L704" s="1">
        <v>4.8506679875003882E-18</v>
      </c>
      <c r="M704" s="1">
        <v>0.11058432209656219</v>
      </c>
      <c r="N704" s="1">
        <v>2.7847363672723998E-2</v>
      </c>
      <c r="O704" s="1"/>
      <c r="P704" s="1">
        <v>0.16558801667368986</v>
      </c>
      <c r="Q704" s="1">
        <v>4.9093622600433741E-2</v>
      </c>
      <c r="R704" s="1">
        <v>4.614389525642873E-2</v>
      </c>
      <c r="S704" s="1">
        <v>5.7517783114304576E-2</v>
      </c>
      <c r="T704" s="1">
        <f t="shared" si="121"/>
        <v>3.5885140548601666</v>
      </c>
      <c r="U704" s="1">
        <f t="shared" si="122"/>
        <v>5.3537908437143025E-2</v>
      </c>
      <c r="V704" s="1" t="s">
        <v>1552</v>
      </c>
      <c r="W704" s="1" t="s">
        <v>2318</v>
      </c>
      <c r="X704" s="1">
        <f>SUMPRODUCT((Model_rxn!A$2:A$1901=Normalized_Fluxes!A704)*(Model_rxn!T$2:T$1901))</f>
        <v>0</v>
      </c>
      <c r="Y704" s="1">
        <f>SUMPRODUCT((Model_rxn!A$2:A$1901=Normalized_Fluxes!A704)*(Model_rxn!D$2:D$1901))</f>
        <v>1</v>
      </c>
      <c r="Z704" s="1">
        <f>SUMPRODUCT((Model_rxn!A$2:A$1901=Normalized_Fluxes!A704)*(Model_rxn!U$2:U$1901))</f>
        <v>1</v>
      </c>
      <c r="AA704" s="1">
        <f>SUMPRODUCT((Model_rxn!A$2:A$1901=Normalized_Fluxes!A704)*(Model_rxn!S$2:S$1901))</f>
        <v>1</v>
      </c>
      <c r="AB704" s="1">
        <f>SUMPRODUCT((Model_rxn!A$2:A$1901=Normalized_Fluxes!A704)*(Model_rxn!V$2:V$1901))</f>
        <v>0</v>
      </c>
      <c r="AC704" s="1">
        <f>SUMPRODUCT((Model_rxn!A$2:A$1901=Normalized_Fluxes!A704)*(Model_rxn!Z$2:Z$1901))</f>
        <v>0</v>
      </c>
      <c r="AD704" s="1">
        <f>SUMPRODUCT((Model_rxn!A$2:A$1901=Normalized_Fluxes!A704)*(Model_rxn!AA$2:AA$1901))</f>
        <v>0</v>
      </c>
      <c r="AE704" s="1"/>
      <c r="AF704" s="75"/>
      <c r="AG704" s="1" t="s">
        <v>754</v>
      </c>
      <c r="AH704" s="1">
        <v>0</v>
      </c>
      <c r="AI704" s="1">
        <v>0</v>
      </c>
      <c r="AJ704" s="1">
        <v>0</v>
      </c>
      <c r="AK704" s="1">
        <v>0</v>
      </c>
      <c r="AL704" s="1">
        <v>0</v>
      </c>
      <c r="AM704" s="1">
        <v>0</v>
      </c>
      <c r="AN704" s="1"/>
      <c r="AO704">
        <f t="shared" si="123"/>
        <v>0</v>
      </c>
      <c r="AP704">
        <f t="shared" si="124"/>
        <v>0</v>
      </c>
      <c r="AQ704">
        <f t="shared" si="125"/>
        <v>0</v>
      </c>
      <c r="AR704">
        <f t="shared" si="126"/>
        <v>0</v>
      </c>
      <c r="AS704">
        <f t="shared" si="127"/>
        <v>0</v>
      </c>
      <c r="AT704">
        <f t="shared" si="128"/>
        <v>0</v>
      </c>
      <c r="AV704">
        <f t="shared" si="129"/>
        <v>0</v>
      </c>
      <c r="AW704">
        <f t="shared" si="130"/>
        <v>0</v>
      </c>
      <c r="AX704">
        <f t="shared" si="131"/>
        <v>0</v>
      </c>
      <c r="AY704">
        <f t="shared" si="132"/>
        <v>0</v>
      </c>
      <c r="AZ704" t="s">
        <v>1243</v>
      </c>
      <c r="BA704" t="s">
        <v>3708</v>
      </c>
      <c r="BB704">
        <f>SUMPRODUCT((Model_rxn!A$2:A$1901=AG704)*(Model_rxn!V$2:V$1901))</f>
        <v>1</v>
      </c>
      <c r="BC704">
        <v>0</v>
      </c>
      <c r="BD704">
        <v>0</v>
      </c>
    </row>
    <row r="705" spans="1:56">
      <c r="A705" s="1" t="s">
        <v>711</v>
      </c>
      <c r="B705" s="1">
        <v>0</v>
      </c>
      <c r="C705" s="1">
        <v>0</v>
      </c>
      <c r="D705" s="1">
        <v>0</v>
      </c>
      <c r="E705" s="1">
        <v>5.1738410596026399E-3</v>
      </c>
      <c r="F705" s="1">
        <v>4.42008486562942E-3</v>
      </c>
      <c r="G705" s="1">
        <v>0</v>
      </c>
      <c r="H705" s="1"/>
      <c r="I705" s="1">
        <v>0</v>
      </c>
      <c r="J705" s="1">
        <v>0</v>
      </c>
      <c r="K705" s="1">
        <v>0</v>
      </c>
      <c r="L705" s="1">
        <v>1.8083995480964235E-3</v>
      </c>
      <c r="M705" s="1">
        <v>2.7545633861917346E-3</v>
      </c>
      <c r="N705" s="1">
        <v>0</v>
      </c>
      <c r="O705" s="1"/>
      <c r="P705" s="1">
        <v>0</v>
      </c>
      <c r="Q705" s="1">
        <v>0</v>
      </c>
      <c r="R705" s="1">
        <v>1.5209876447627195E-3</v>
      </c>
      <c r="S705" s="1">
        <v>1.3995924634587187E-3</v>
      </c>
      <c r="T705" s="1">
        <f t="shared" si="121"/>
        <v>0</v>
      </c>
      <c r="U705" s="1">
        <f t="shared" si="122"/>
        <v>0.20051038403460519</v>
      </c>
      <c r="V705" s="1" t="s">
        <v>4035</v>
      </c>
      <c r="W705" s="1" t="s">
        <v>4034</v>
      </c>
      <c r="X705" s="1">
        <f>SUMPRODUCT((Model_rxn!A$2:A$1901=Normalized_Fluxes!A705)*(Model_rxn!T$2:T$1901))</f>
        <v>0</v>
      </c>
      <c r="Y705" s="1">
        <f>SUMPRODUCT((Model_rxn!A$2:A$1901=Normalized_Fluxes!A705)*(Model_rxn!D$2:D$1901))</f>
        <v>0</v>
      </c>
      <c r="Z705" s="1">
        <f>SUMPRODUCT((Model_rxn!A$2:A$1901=Normalized_Fluxes!A705)*(Model_rxn!U$2:U$1901))</f>
        <v>0</v>
      </c>
      <c r="AA705" s="1">
        <f>SUMPRODUCT((Model_rxn!A$2:A$1901=Normalized_Fluxes!A705)*(Model_rxn!S$2:S$1901))</f>
        <v>0</v>
      </c>
      <c r="AB705" s="1">
        <f>SUMPRODUCT((Model_rxn!A$2:A$1901=Normalized_Fluxes!A705)*(Model_rxn!V$2:V$1901))</f>
        <v>0</v>
      </c>
      <c r="AC705" s="1">
        <f>SUMPRODUCT((Model_rxn!A$2:A$1901=Normalized_Fluxes!A705)*(Model_rxn!Z$2:Z$1901))</f>
        <v>0</v>
      </c>
      <c r="AD705" s="1">
        <f>SUMPRODUCT((Model_rxn!A$2:A$1901=Normalized_Fluxes!A705)*(Model_rxn!AA$2:AA$1901))</f>
        <v>0</v>
      </c>
      <c r="AE705" s="1"/>
      <c r="AF705" s="75"/>
      <c r="AG705" s="1" t="s">
        <v>755</v>
      </c>
      <c r="AH705" s="1">
        <v>9.3893187135108705E-2</v>
      </c>
      <c r="AI705" s="1">
        <v>6.46745155972894E-2</v>
      </c>
      <c r="AJ705" s="1">
        <v>7.7978789762710193E-2</v>
      </c>
      <c r="AK705" s="1">
        <v>0.26029342169931602</v>
      </c>
      <c r="AL705" s="1">
        <v>0.260913645033724</v>
      </c>
      <c r="AM705" s="1">
        <v>0.17586118690087399</v>
      </c>
      <c r="AN705" s="1"/>
      <c r="AO705">
        <f t="shared" si="123"/>
        <v>0.19279575508343441</v>
      </c>
      <c r="AP705">
        <f t="shared" si="124"/>
        <v>0.19685974714334298</v>
      </c>
      <c r="AQ705">
        <f t="shared" si="125"/>
        <v>0.20219318365456382</v>
      </c>
      <c r="AR705">
        <f t="shared" si="126"/>
        <v>0.14014715064830949</v>
      </c>
      <c r="AS705">
        <f t="shared" si="127"/>
        <v>0.1483112577229361</v>
      </c>
      <c r="AT705">
        <f t="shared" si="128"/>
        <v>9.3598213944030742E-2</v>
      </c>
      <c r="AV705">
        <f t="shared" si="129"/>
        <v>0.1972828952937804</v>
      </c>
      <c r="AW705">
        <f t="shared" si="130"/>
        <v>4.7129827821968309E-3</v>
      </c>
      <c r="AX705">
        <f t="shared" si="131"/>
        <v>0.12735220743842543</v>
      </c>
      <c r="AY705">
        <f t="shared" si="132"/>
        <v>2.9515457284213405E-2</v>
      </c>
      <c r="AZ705" t="s">
        <v>1137</v>
      </c>
      <c r="BA705" t="s">
        <v>3997</v>
      </c>
      <c r="BB705">
        <f>SUMPRODUCT((Model_rxn!A$2:A$1901=AG705)*(Model_rxn!V$2:V$1901))</f>
        <v>1</v>
      </c>
      <c r="BC705">
        <v>0</v>
      </c>
      <c r="BD705">
        <v>0</v>
      </c>
    </row>
    <row r="706" spans="1:56">
      <c r="A706" s="1" t="s">
        <v>712</v>
      </c>
      <c r="B706" s="1">
        <v>0</v>
      </c>
      <c r="C706" s="1">
        <v>0</v>
      </c>
      <c r="D706" s="1">
        <v>0</v>
      </c>
      <c r="E706" s="1">
        <v>0</v>
      </c>
      <c r="F706" s="1">
        <v>3.3432962256794103E-2</v>
      </c>
      <c r="G706" s="1">
        <v>0</v>
      </c>
      <c r="H706" s="1"/>
      <c r="I706" s="1">
        <v>0</v>
      </c>
      <c r="J706" s="1">
        <v>0</v>
      </c>
      <c r="K706" s="1">
        <v>0</v>
      </c>
      <c r="L706" s="1">
        <v>0</v>
      </c>
      <c r="M706" s="1">
        <v>2.0835168673029803E-2</v>
      </c>
      <c r="N706" s="1">
        <v>0</v>
      </c>
      <c r="O706" s="1"/>
      <c r="P706" s="1">
        <v>0</v>
      </c>
      <c r="Q706" s="1">
        <v>0</v>
      </c>
      <c r="R706" s="1">
        <v>6.9450562243432677E-3</v>
      </c>
      <c r="S706" s="1">
        <v>1.2029190241985016E-2</v>
      </c>
      <c r="T706" s="1">
        <f t="shared" si="121"/>
        <v>0</v>
      </c>
      <c r="U706" s="1">
        <f t="shared" si="122"/>
        <v>0.42264973081037416</v>
      </c>
      <c r="V706" s="1" t="s">
        <v>1137</v>
      </c>
      <c r="W706" s="1" t="s">
        <v>5514</v>
      </c>
      <c r="X706" s="1">
        <f>SUMPRODUCT((Model_rxn!A$2:A$1901=Normalized_Fluxes!A706)*(Model_rxn!T$2:T$1901))</f>
        <v>0</v>
      </c>
      <c r="Y706" s="1">
        <f>SUMPRODUCT((Model_rxn!A$2:A$1901=Normalized_Fluxes!A706)*(Model_rxn!D$2:D$1901))</f>
        <v>0</v>
      </c>
      <c r="Z706" s="1">
        <f>SUMPRODUCT((Model_rxn!A$2:A$1901=Normalized_Fluxes!A706)*(Model_rxn!U$2:U$1901))</f>
        <v>0</v>
      </c>
      <c r="AA706" s="1">
        <f>SUMPRODUCT((Model_rxn!A$2:A$1901=Normalized_Fluxes!A706)*(Model_rxn!S$2:S$1901))</f>
        <v>0</v>
      </c>
      <c r="AB706" s="1">
        <f>SUMPRODUCT((Model_rxn!A$2:A$1901=Normalized_Fluxes!A706)*(Model_rxn!V$2:V$1901))</f>
        <v>1</v>
      </c>
      <c r="AC706" s="1">
        <f>SUMPRODUCT((Model_rxn!A$2:A$1901=Normalized_Fluxes!A706)*(Model_rxn!Z$2:Z$1901))</f>
        <v>0</v>
      </c>
      <c r="AD706" s="1">
        <f>SUMPRODUCT((Model_rxn!A$2:A$1901=Normalized_Fluxes!A706)*(Model_rxn!AA$2:AA$1901))</f>
        <v>0</v>
      </c>
      <c r="AE706" s="1"/>
      <c r="AF706" s="75"/>
      <c r="AG706" s="1" t="s">
        <v>756</v>
      </c>
      <c r="AH706" s="1">
        <v>0</v>
      </c>
      <c r="AI706" s="1">
        <v>0</v>
      </c>
      <c r="AJ706" s="1">
        <v>0</v>
      </c>
      <c r="AK706" s="1">
        <v>0</v>
      </c>
      <c r="AL706" s="1">
        <v>0</v>
      </c>
      <c r="AM706" s="1">
        <v>0</v>
      </c>
      <c r="AN706" s="1"/>
      <c r="AO706">
        <f t="shared" si="123"/>
        <v>0</v>
      </c>
      <c r="AP706">
        <f t="shared" si="124"/>
        <v>0</v>
      </c>
      <c r="AQ706">
        <f t="shared" si="125"/>
        <v>0</v>
      </c>
      <c r="AR706">
        <f t="shared" si="126"/>
        <v>0</v>
      </c>
      <c r="AS706">
        <f t="shared" si="127"/>
        <v>0</v>
      </c>
      <c r="AT706">
        <f t="shared" si="128"/>
        <v>0</v>
      </c>
      <c r="AV706">
        <f t="shared" si="129"/>
        <v>0</v>
      </c>
      <c r="AW706">
        <f t="shared" si="130"/>
        <v>0</v>
      </c>
      <c r="AX706">
        <f t="shared" si="131"/>
        <v>0</v>
      </c>
      <c r="AY706">
        <f t="shared" si="132"/>
        <v>0</v>
      </c>
      <c r="AZ706" t="s">
        <v>1552</v>
      </c>
      <c r="BA706" t="s">
        <v>2678</v>
      </c>
      <c r="BB706">
        <f>SUMPRODUCT((Model_rxn!A$2:A$1901=AG706)*(Model_rxn!V$2:V$1901))</f>
        <v>0</v>
      </c>
      <c r="BC706">
        <v>0</v>
      </c>
      <c r="BD706">
        <v>1</v>
      </c>
    </row>
    <row r="707" spans="1:56">
      <c r="A707" s="1" t="s">
        <v>713</v>
      </c>
      <c r="B707" s="1">
        <v>3.23108800512272E-3</v>
      </c>
      <c r="C707" s="1">
        <v>2.0607735204976E-3</v>
      </c>
      <c r="D707" s="1">
        <v>1.6110734577523501E-3</v>
      </c>
      <c r="E707" s="1">
        <v>5.6570947635918804E-3</v>
      </c>
      <c r="F707" s="1">
        <v>3.1728723552078E-3</v>
      </c>
      <c r="G707" s="1">
        <v>6.3979228434618502E-3</v>
      </c>
      <c r="H707" s="1"/>
      <c r="I707" s="1">
        <v>1.9773099952870286E-3</v>
      </c>
      <c r="J707" s="1">
        <v>1.9773099973915556E-3</v>
      </c>
      <c r="K707" s="1">
        <v>1.9773100060857507E-3</v>
      </c>
      <c r="L707" s="1">
        <v>1.9773099900374409E-3</v>
      </c>
      <c r="M707" s="1">
        <v>1.9773100029541594E-3</v>
      </c>
      <c r="N707" s="1">
        <v>1.9773100008017631E-3</v>
      </c>
      <c r="O707" s="1"/>
      <c r="P707" s="1">
        <v>1.9773099995881119E-3</v>
      </c>
      <c r="Q707" s="1">
        <v>5.7246610220643212E-12</v>
      </c>
      <c r="R707" s="1">
        <v>1.977309997931121E-3</v>
      </c>
      <c r="S707" s="1">
        <v>6.9203210142754732E-12</v>
      </c>
      <c r="T707" s="1">
        <f t="shared" si="121"/>
        <v>1.0000000008380026</v>
      </c>
      <c r="U707" s="1">
        <f t="shared" si="122"/>
        <v>0.76583261721836271</v>
      </c>
      <c r="V707" s="1" t="s">
        <v>1500</v>
      </c>
      <c r="W707" s="1" t="s">
        <v>3489</v>
      </c>
      <c r="X707" s="1">
        <f>SUMPRODUCT((Model_rxn!A$2:A$1901=Normalized_Fluxes!A707)*(Model_rxn!T$2:T$1901))</f>
        <v>0</v>
      </c>
      <c r="Y707" s="1">
        <f>SUMPRODUCT((Model_rxn!A$2:A$1901=Normalized_Fluxes!A707)*(Model_rxn!D$2:D$1901))</f>
        <v>1</v>
      </c>
      <c r="Z707" s="1">
        <f>SUMPRODUCT((Model_rxn!A$2:A$1901=Normalized_Fluxes!A707)*(Model_rxn!U$2:U$1901))</f>
        <v>0</v>
      </c>
      <c r="AA707" s="1">
        <f>SUMPRODUCT((Model_rxn!A$2:A$1901=Normalized_Fluxes!A707)*(Model_rxn!S$2:S$1901))</f>
        <v>0</v>
      </c>
      <c r="AB707" s="1">
        <f>SUMPRODUCT((Model_rxn!A$2:A$1901=Normalized_Fluxes!A707)*(Model_rxn!V$2:V$1901))</f>
        <v>1</v>
      </c>
      <c r="AC707" s="1">
        <f>SUMPRODUCT((Model_rxn!A$2:A$1901=Normalized_Fluxes!A707)*(Model_rxn!Z$2:Z$1901))</f>
        <v>0</v>
      </c>
      <c r="AD707" s="1">
        <f>SUMPRODUCT((Model_rxn!A$2:A$1901=Normalized_Fluxes!A707)*(Model_rxn!AA$2:AA$1901))</f>
        <v>0</v>
      </c>
      <c r="AE707" s="1"/>
      <c r="AF707" s="75"/>
      <c r="AG707" s="1" t="s">
        <v>757</v>
      </c>
      <c r="AH707" s="1">
        <v>5.1240513857919701E-4</v>
      </c>
      <c r="AI707" s="1">
        <v>3.4455965214874498E-4</v>
      </c>
      <c r="AJ707" s="1">
        <v>7.1192102041095495E-5</v>
      </c>
      <c r="AK707" s="1">
        <v>0</v>
      </c>
      <c r="AL707" s="1">
        <v>1.1927480911253899E-2</v>
      </c>
      <c r="AM707" s="1">
        <v>8.5266030073398707E-3</v>
      </c>
      <c r="AN707" s="1"/>
      <c r="AO707">
        <f t="shared" si="123"/>
        <v>1.0521480696874608E-3</v>
      </c>
      <c r="AP707">
        <f t="shared" si="124"/>
        <v>1.0487890844078156E-3</v>
      </c>
      <c r="AQ707">
        <f t="shared" si="125"/>
        <v>1.8459580876482406E-4</v>
      </c>
      <c r="AR707">
        <f t="shared" si="126"/>
        <v>0</v>
      </c>
      <c r="AS707">
        <f t="shared" si="127"/>
        <v>6.7799432075916584E-3</v>
      </c>
      <c r="AT707">
        <f t="shared" si="128"/>
        <v>4.5380952247675681E-3</v>
      </c>
      <c r="AV707">
        <f t="shared" si="129"/>
        <v>7.6184432095336688E-4</v>
      </c>
      <c r="AW707">
        <f t="shared" si="130"/>
        <v>4.9991469703684639E-4</v>
      </c>
      <c r="AX707">
        <f t="shared" si="131"/>
        <v>3.7726794774530759E-3</v>
      </c>
      <c r="AY707">
        <f t="shared" si="132"/>
        <v>3.4541718868955859E-3</v>
      </c>
      <c r="AZ707" t="s">
        <v>7304</v>
      </c>
      <c r="BA707" t="s">
        <v>7332</v>
      </c>
      <c r="BB707">
        <f>SUMPRODUCT((Model_rxn!A$2:A$1901=AG707)*(Model_rxn!V$2:V$1901))</f>
        <v>1</v>
      </c>
      <c r="BC707">
        <v>0</v>
      </c>
      <c r="BD707">
        <v>0</v>
      </c>
    </row>
    <row r="708" spans="1:56">
      <c r="A708" s="1" t="s">
        <v>714</v>
      </c>
      <c r="B708" s="1">
        <v>12.8051242980727</v>
      </c>
      <c r="C708" s="1">
        <v>10.388965694306499</v>
      </c>
      <c r="D708" s="1">
        <v>7.9409192725724997</v>
      </c>
      <c r="E708" s="1">
        <v>17.888222361652801</v>
      </c>
      <c r="F708" s="1">
        <v>14.589593238008</v>
      </c>
      <c r="G708" s="1">
        <v>18.1355555102054</v>
      </c>
      <c r="H708" s="1"/>
      <c r="I708" s="1">
        <v>7.8362768904248012</v>
      </c>
      <c r="J708" s="1">
        <v>9.9682015153950374</v>
      </c>
      <c r="K708" s="1">
        <v>9.7460851704940694</v>
      </c>
      <c r="L708" s="1">
        <v>6.2524250092726517</v>
      </c>
      <c r="M708" s="1">
        <v>9.0921239239881864</v>
      </c>
      <c r="N708" s="1">
        <v>5.6048839846623393</v>
      </c>
      <c r="O708" s="1"/>
      <c r="P708" s="1">
        <v>9.1835211921046369</v>
      </c>
      <c r="Q708" s="1">
        <v>1.1720214690758073</v>
      </c>
      <c r="R708" s="1">
        <v>6.9831443059743927</v>
      </c>
      <c r="S708" s="1">
        <v>1.8549052850581156</v>
      </c>
      <c r="T708" s="1">
        <f t="shared" ref="T708:T771" si="133">IF(R708=0,"NA",P708/R708)</f>
        <v>1.31509829809012</v>
      </c>
      <c r="U708" s="1">
        <f t="shared" ref="U708:U771" si="134">IF(T708="NA","NA",TTEST(I708:K708,L708:N708,2,3))</f>
        <v>0.17045516887577758</v>
      </c>
      <c r="V708" s="1" t="s">
        <v>1548</v>
      </c>
      <c r="W708" s="1" t="s">
        <v>6853</v>
      </c>
      <c r="X708" s="1">
        <f>SUMPRODUCT((Model_rxn!A$2:A$1901=Normalized_Fluxes!A708)*(Model_rxn!T$2:T$1901))</f>
        <v>1</v>
      </c>
      <c r="Y708" s="1">
        <f>SUMPRODUCT((Model_rxn!A$2:A$1901=Normalized_Fluxes!A708)*(Model_rxn!D$2:D$1901))</f>
        <v>1</v>
      </c>
      <c r="Z708" s="1">
        <f>SUMPRODUCT((Model_rxn!A$2:A$1901=Normalized_Fluxes!A708)*(Model_rxn!U$2:U$1901))</f>
        <v>0</v>
      </c>
      <c r="AA708" s="1">
        <f>SUMPRODUCT((Model_rxn!A$2:A$1901=Normalized_Fluxes!A708)*(Model_rxn!S$2:S$1901))</f>
        <v>0</v>
      </c>
      <c r="AB708" s="1">
        <f>SUMPRODUCT((Model_rxn!A$2:A$1901=Normalized_Fluxes!A708)*(Model_rxn!V$2:V$1901))</f>
        <v>1</v>
      </c>
      <c r="AC708" s="1">
        <f>SUMPRODUCT((Model_rxn!A$2:A$1901=Normalized_Fluxes!A708)*(Model_rxn!Z$2:Z$1901))</f>
        <v>0</v>
      </c>
      <c r="AD708" s="1">
        <f>SUMPRODUCT((Model_rxn!A$2:A$1901=Normalized_Fluxes!A708)*(Model_rxn!AA$2:AA$1901))</f>
        <v>0</v>
      </c>
      <c r="AE708" s="1"/>
      <c r="AF708" s="75"/>
      <c r="AG708" s="1" t="s">
        <v>758</v>
      </c>
      <c r="AH708" s="1">
        <v>0</v>
      </c>
      <c r="AI708" s="1">
        <v>0</v>
      </c>
      <c r="AJ708" s="1">
        <v>0</v>
      </c>
      <c r="AK708" s="1">
        <v>0</v>
      </c>
      <c r="AL708" s="1">
        <v>0</v>
      </c>
      <c r="AM708" s="1">
        <v>0</v>
      </c>
      <c r="AN708" s="1"/>
      <c r="AO708">
        <f t="shared" ref="AO708:AO771" si="135">0.26*AH708/AH$3</f>
        <v>0</v>
      </c>
      <c r="AP708">
        <f t="shared" ref="AP708:AP771" si="136">0.26*AI708/AI$3</f>
        <v>0</v>
      </c>
      <c r="AQ708">
        <f t="shared" ref="AQ708:AQ771" si="137">0.26*AJ708/AJ$3</f>
        <v>0</v>
      </c>
      <c r="AR708">
        <f t="shared" ref="AR708:AR771" si="138">0.26*AK708/AK$3</f>
        <v>0</v>
      </c>
      <c r="AS708">
        <f t="shared" ref="AS708:AS771" si="139">0.26*AL708/AL$3</f>
        <v>0</v>
      </c>
      <c r="AT708">
        <f t="shared" ref="AT708:AT771" si="140">0.26*AM708/AM$3</f>
        <v>0</v>
      </c>
      <c r="AV708">
        <f t="shared" ref="AV708:AV771" si="141">AVERAGE(AO708:AQ708)</f>
        <v>0</v>
      </c>
      <c r="AW708">
        <f t="shared" ref="AW708:AW771" si="142">STDEV(AO708:AQ708)</f>
        <v>0</v>
      </c>
      <c r="AX708">
        <f t="shared" ref="AX708:AX771" si="143">AVERAGE(AR708:AT708)</f>
        <v>0</v>
      </c>
      <c r="AY708">
        <f t="shared" ref="AY708:AY771" si="144">STDEV(AR708:AT708)</f>
        <v>0</v>
      </c>
      <c r="AZ708" t="s">
        <v>1137</v>
      </c>
      <c r="BA708" t="s">
        <v>4554</v>
      </c>
      <c r="BB708">
        <f>SUMPRODUCT((Model_rxn!A$2:A$1901=AG708)*(Model_rxn!V$2:V$1901))</f>
        <v>0</v>
      </c>
      <c r="BC708">
        <v>0</v>
      </c>
      <c r="BD708">
        <v>0</v>
      </c>
    </row>
    <row r="709" spans="1:56">
      <c r="A709" s="1" t="s">
        <v>715</v>
      </c>
      <c r="B709" s="1">
        <v>0</v>
      </c>
      <c r="C709" s="1">
        <v>0</v>
      </c>
      <c r="D709" s="1">
        <v>0</v>
      </c>
      <c r="E709" s="1">
        <v>0.168835355259943</v>
      </c>
      <c r="F709" s="1">
        <v>0.266232446156209</v>
      </c>
      <c r="G709" s="1">
        <v>0.30067837414389897</v>
      </c>
      <c r="H709" s="1"/>
      <c r="I709" s="1">
        <v>0</v>
      </c>
      <c r="J709" s="1">
        <v>0</v>
      </c>
      <c r="K709" s="1">
        <v>0</v>
      </c>
      <c r="L709" s="1">
        <v>5.9012593668315988E-2</v>
      </c>
      <c r="M709" s="1">
        <v>0.16591404253359879</v>
      </c>
      <c r="N709" s="1">
        <v>9.2926152872742265E-2</v>
      </c>
      <c r="O709" s="1"/>
      <c r="P709" s="1">
        <v>0</v>
      </c>
      <c r="Q709" s="1">
        <v>0</v>
      </c>
      <c r="R709" s="1">
        <v>0.10595092969155234</v>
      </c>
      <c r="S709" s="1">
        <v>5.4627955762219661E-2</v>
      </c>
      <c r="T709" s="1">
        <f t="shared" si="133"/>
        <v>0</v>
      </c>
      <c r="U709" s="1">
        <f t="shared" si="134"/>
        <v>7.8341670409245778E-2</v>
      </c>
      <c r="V709" s="1" t="s">
        <v>1243</v>
      </c>
      <c r="W709" s="1" t="s">
        <v>3552</v>
      </c>
      <c r="X709" s="1">
        <f>SUMPRODUCT((Model_rxn!A$2:A$1901=Normalized_Fluxes!A709)*(Model_rxn!T$2:T$1901))</f>
        <v>0</v>
      </c>
      <c r="Y709" s="1">
        <f>SUMPRODUCT((Model_rxn!A$2:A$1901=Normalized_Fluxes!A709)*(Model_rxn!D$2:D$1901))</f>
        <v>1</v>
      </c>
      <c r="Z709" s="1">
        <f>SUMPRODUCT((Model_rxn!A$2:A$1901=Normalized_Fluxes!A709)*(Model_rxn!U$2:U$1901))</f>
        <v>0</v>
      </c>
      <c r="AA709" s="1">
        <f>SUMPRODUCT((Model_rxn!A$2:A$1901=Normalized_Fluxes!A709)*(Model_rxn!S$2:S$1901))</f>
        <v>0</v>
      </c>
      <c r="AB709" s="1">
        <f>SUMPRODUCT((Model_rxn!A$2:A$1901=Normalized_Fluxes!A709)*(Model_rxn!V$2:V$1901))</f>
        <v>1</v>
      </c>
      <c r="AC709" s="1">
        <f>SUMPRODUCT((Model_rxn!A$2:A$1901=Normalized_Fluxes!A709)*(Model_rxn!Z$2:Z$1901))</f>
        <v>0</v>
      </c>
      <c r="AD709" s="1">
        <f>SUMPRODUCT((Model_rxn!A$2:A$1901=Normalized_Fluxes!A709)*(Model_rxn!AA$2:AA$1901))</f>
        <v>0</v>
      </c>
      <c r="AE709" s="1"/>
      <c r="AF709" s="75"/>
      <c r="AG709" s="1" t="s">
        <v>759</v>
      </c>
      <c r="AH709" s="1">
        <v>0</v>
      </c>
      <c r="AI709" s="1">
        <v>0</v>
      </c>
      <c r="AJ709" s="1">
        <v>0</v>
      </c>
      <c r="AK709" s="1">
        <v>0</v>
      </c>
      <c r="AL709" s="1">
        <v>0</v>
      </c>
      <c r="AM709" s="1">
        <v>0</v>
      </c>
      <c r="AN709" s="1"/>
      <c r="AO709">
        <f t="shared" si="135"/>
        <v>0</v>
      </c>
      <c r="AP709">
        <f t="shared" si="136"/>
        <v>0</v>
      </c>
      <c r="AQ709">
        <f t="shared" si="137"/>
        <v>0</v>
      </c>
      <c r="AR709">
        <f t="shared" si="138"/>
        <v>0</v>
      </c>
      <c r="AS709">
        <f t="shared" si="139"/>
        <v>0</v>
      </c>
      <c r="AT709">
        <f t="shared" si="140"/>
        <v>0</v>
      </c>
      <c r="AV709">
        <f t="shared" si="141"/>
        <v>0</v>
      </c>
      <c r="AW709">
        <f t="shared" si="142"/>
        <v>0</v>
      </c>
      <c r="AX709">
        <f t="shared" si="143"/>
        <v>0</v>
      </c>
      <c r="AY709">
        <f t="shared" si="144"/>
        <v>0</v>
      </c>
      <c r="AZ709" t="s">
        <v>1552</v>
      </c>
      <c r="BA709" t="s">
        <v>2318</v>
      </c>
      <c r="BB709">
        <f>SUMPRODUCT((Model_rxn!A$2:A$1901=AG709)*(Model_rxn!V$2:V$1901))</f>
        <v>0</v>
      </c>
      <c r="BC709">
        <v>0</v>
      </c>
      <c r="BD709">
        <v>1</v>
      </c>
    </row>
    <row r="710" spans="1:56">
      <c r="A710" s="1" t="s">
        <v>716</v>
      </c>
      <c r="B710" s="1">
        <v>0.209118541033434</v>
      </c>
      <c r="C710" s="1">
        <v>0.18365791701947501</v>
      </c>
      <c r="D710" s="1">
        <v>0.155166099921527</v>
      </c>
      <c r="E710" s="1">
        <v>4.9818640254932801E-2</v>
      </c>
      <c r="F710" s="1">
        <v>3.7321435586906399E-2</v>
      </c>
      <c r="G710" s="1">
        <v>4.3719472923769001E-2</v>
      </c>
      <c r="H710" s="1"/>
      <c r="I710" s="1">
        <v>0.12797304831365769</v>
      </c>
      <c r="J710" s="1">
        <v>0.17621957571302149</v>
      </c>
      <c r="K710" s="1">
        <v>0.19043916371645606</v>
      </c>
      <c r="L710" s="1">
        <v>1.7412983020919856E-2</v>
      </c>
      <c r="M710" s="1">
        <v>2.3258435779641144E-2</v>
      </c>
      <c r="N710" s="1">
        <v>1.3511721406626842E-2</v>
      </c>
      <c r="O710" s="1"/>
      <c r="P710" s="1">
        <v>0.16487726258104507</v>
      </c>
      <c r="Q710" s="1">
        <v>3.2741257516576791E-2</v>
      </c>
      <c r="R710" s="1">
        <v>1.806104673572928E-2</v>
      </c>
      <c r="S710" s="1">
        <v>4.90556828523673E-3</v>
      </c>
      <c r="T710" s="1">
        <f t="shared" si="133"/>
        <v>9.1288874334662165</v>
      </c>
      <c r="U710" s="1">
        <f t="shared" si="134"/>
        <v>1.4580472461956914E-2</v>
      </c>
      <c r="V710" s="1" t="s">
        <v>1552</v>
      </c>
      <c r="W710" s="1" t="s">
        <v>2318</v>
      </c>
      <c r="X710" s="1">
        <f>SUMPRODUCT((Model_rxn!A$2:A$1901=Normalized_Fluxes!A710)*(Model_rxn!T$2:T$1901))</f>
        <v>0</v>
      </c>
      <c r="Y710" s="1">
        <f>SUMPRODUCT((Model_rxn!A$2:A$1901=Normalized_Fluxes!A710)*(Model_rxn!D$2:D$1901))</f>
        <v>1</v>
      </c>
      <c r="Z710" s="1">
        <f>SUMPRODUCT((Model_rxn!A$2:A$1901=Normalized_Fluxes!A710)*(Model_rxn!U$2:U$1901))</f>
        <v>1</v>
      </c>
      <c r="AA710" s="1">
        <f>SUMPRODUCT((Model_rxn!A$2:A$1901=Normalized_Fluxes!A710)*(Model_rxn!S$2:S$1901))</f>
        <v>1</v>
      </c>
      <c r="AB710" s="1">
        <f>SUMPRODUCT((Model_rxn!A$2:A$1901=Normalized_Fluxes!A710)*(Model_rxn!V$2:V$1901))</f>
        <v>0</v>
      </c>
      <c r="AC710" s="1">
        <f>SUMPRODUCT((Model_rxn!A$2:A$1901=Normalized_Fluxes!A710)*(Model_rxn!Z$2:Z$1901))</f>
        <v>0</v>
      </c>
      <c r="AD710" s="1">
        <f>SUMPRODUCT((Model_rxn!A$2:A$1901=Normalized_Fluxes!A710)*(Model_rxn!AA$2:AA$1901))</f>
        <v>0</v>
      </c>
      <c r="AE710" s="1"/>
      <c r="AF710" s="75"/>
      <c r="AG710" s="1" t="s">
        <v>760</v>
      </c>
      <c r="AH710" s="1">
        <v>0</v>
      </c>
      <c r="AI710" s="1">
        <v>0</v>
      </c>
      <c r="AJ710" s="1">
        <v>0</v>
      </c>
      <c r="AK710" s="1">
        <v>0</v>
      </c>
      <c r="AL710" s="1">
        <v>0</v>
      </c>
      <c r="AM710" s="1">
        <v>0</v>
      </c>
      <c r="AN710" s="2"/>
      <c r="AO710">
        <f t="shared" si="135"/>
        <v>0</v>
      </c>
      <c r="AP710">
        <f t="shared" si="136"/>
        <v>0</v>
      </c>
      <c r="AQ710">
        <f t="shared" si="137"/>
        <v>0</v>
      </c>
      <c r="AR710">
        <f t="shared" si="138"/>
        <v>0</v>
      </c>
      <c r="AS710">
        <f t="shared" si="139"/>
        <v>0</v>
      </c>
      <c r="AT710">
        <f t="shared" si="140"/>
        <v>0</v>
      </c>
      <c r="AV710">
        <f t="shared" si="141"/>
        <v>0</v>
      </c>
      <c r="AW710">
        <f t="shared" si="142"/>
        <v>0</v>
      </c>
      <c r="AX710">
        <f t="shared" si="143"/>
        <v>0</v>
      </c>
      <c r="AY710">
        <f t="shared" si="144"/>
        <v>0</v>
      </c>
      <c r="AZ710" t="s">
        <v>7304</v>
      </c>
      <c r="BA710" t="s">
        <v>7464</v>
      </c>
      <c r="BB710">
        <f>SUMPRODUCT((Model_rxn!A$2:A$1901=AG710)*(Model_rxn!V$2:V$1901))</f>
        <v>1</v>
      </c>
      <c r="BC710">
        <v>0</v>
      </c>
      <c r="BD710">
        <v>0</v>
      </c>
    </row>
    <row r="711" spans="1:56">
      <c r="A711" s="1" t="s">
        <v>717</v>
      </c>
      <c r="B711" s="1">
        <v>6.9139420273131594E-2</v>
      </c>
      <c r="C711" s="1">
        <v>9.8288750028586905E-2</v>
      </c>
      <c r="D711" s="1">
        <v>0.111169238822185</v>
      </c>
      <c r="E711" s="1">
        <v>0.25997779128374499</v>
      </c>
      <c r="F711" s="1">
        <v>1.07291418488603</v>
      </c>
      <c r="G711" s="1">
        <v>5.8207660913467401E-11</v>
      </c>
      <c r="H711" s="1"/>
      <c r="I711" s="1">
        <v>4.2310845931050806E-2</v>
      </c>
      <c r="J711" s="1">
        <v>9.4307950936654505E-2</v>
      </c>
      <c r="K711" s="1">
        <v>0.1364407359790496</v>
      </c>
      <c r="L711" s="1">
        <v>9.0869378254294225E-2</v>
      </c>
      <c r="M711" s="1">
        <v>0.66863198785934563</v>
      </c>
      <c r="N711" s="1">
        <v>1.7989368247085719E-11</v>
      </c>
      <c r="O711" s="1"/>
      <c r="P711" s="1">
        <v>9.1019844282251627E-2</v>
      </c>
      <c r="Q711" s="1">
        <v>4.7151010425441939E-2</v>
      </c>
      <c r="R711" s="1">
        <v>0.25316712204387642</v>
      </c>
      <c r="S711" s="1">
        <v>0.36266045003634256</v>
      </c>
      <c r="T711" s="1">
        <f t="shared" si="133"/>
        <v>0.35952474218384867</v>
      </c>
      <c r="U711" s="1">
        <f t="shared" si="134"/>
        <v>0.52051211901454963</v>
      </c>
      <c r="V711" s="1" t="s">
        <v>1137</v>
      </c>
      <c r="W711" s="1" t="s">
        <v>7628</v>
      </c>
      <c r="X711" s="1">
        <f>SUMPRODUCT((Model_rxn!A$2:A$1901=Normalized_Fluxes!A711)*(Model_rxn!T$2:T$1901))</f>
        <v>0</v>
      </c>
      <c r="Y711" s="1">
        <f>SUMPRODUCT((Model_rxn!A$2:A$1901=Normalized_Fluxes!A711)*(Model_rxn!D$2:D$1901))</f>
        <v>1</v>
      </c>
      <c r="Z711" s="1">
        <f>SUMPRODUCT((Model_rxn!A$2:A$1901=Normalized_Fluxes!A711)*(Model_rxn!U$2:U$1901))</f>
        <v>0</v>
      </c>
      <c r="AA711" s="1">
        <f>SUMPRODUCT((Model_rxn!A$2:A$1901=Normalized_Fluxes!A711)*(Model_rxn!S$2:S$1901))</f>
        <v>0</v>
      </c>
      <c r="AB711" s="1">
        <f>SUMPRODUCT((Model_rxn!A$2:A$1901=Normalized_Fluxes!A711)*(Model_rxn!V$2:V$1901))</f>
        <v>1</v>
      </c>
      <c r="AC711" s="1">
        <f>SUMPRODUCT((Model_rxn!A$2:A$1901=Normalized_Fluxes!A711)*(Model_rxn!Z$2:Z$1901))</f>
        <v>0</v>
      </c>
      <c r="AD711" s="1">
        <f>SUMPRODUCT((Model_rxn!A$2:A$1901=Normalized_Fluxes!A711)*(Model_rxn!AA$2:AA$1901))</f>
        <v>0</v>
      </c>
      <c r="AE711" s="1"/>
      <c r="AF711" s="75"/>
      <c r="AG711" s="1" t="s">
        <v>761</v>
      </c>
      <c r="AH711" s="1">
        <v>2.5324446219849301E-7</v>
      </c>
      <c r="AI711" s="1">
        <v>1.7083608304191399E-7</v>
      </c>
      <c r="AJ711" s="1">
        <v>2.00545685782786E-7</v>
      </c>
      <c r="AK711" s="1">
        <v>9.6578902002298393E-7</v>
      </c>
      <c r="AL711" s="1">
        <v>9.1479970907531797E-7</v>
      </c>
      <c r="AM711" s="1">
        <v>9.7702523728858697E-7</v>
      </c>
      <c r="AN711" s="1"/>
      <c r="AO711">
        <f t="shared" si="135"/>
        <v>5.2000000000000212E-7</v>
      </c>
      <c r="AP711">
        <f t="shared" si="136"/>
        <v>5.1999999999999756E-7</v>
      </c>
      <c r="AQ711">
        <f t="shared" si="137"/>
        <v>5.2E-7</v>
      </c>
      <c r="AR711">
        <f t="shared" si="138"/>
        <v>5.200000000000001E-7</v>
      </c>
      <c r="AS711">
        <f t="shared" si="139"/>
        <v>5.2E-7</v>
      </c>
      <c r="AT711">
        <f t="shared" si="140"/>
        <v>5.2000000000000053E-7</v>
      </c>
      <c r="AV711">
        <f t="shared" si="141"/>
        <v>5.2E-7</v>
      </c>
      <c r="AW711">
        <f t="shared" si="142"/>
        <v>2.2819345068233271E-21</v>
      </c>
      <c r="AX711">
        <f t="shared" si="143"/>
        <v>5.2000000000000021E-7</v>
      </c>
      <c r="AY711">
        <f t="shared" si="144"/>
        <v>2.8012981633912118E-22</v>
      </c>
      <c r="AZ711" t="s">
        <v>7304</v>
      </c>
      <c r="BA711" t="s">
        <v>7332</v>
      </c>
      <c r="BB711">
        <f>SUMPRODUCT((Model_rxn!A$2:A$1901=AG711)*(Model_rxn!V$2:V$1901))</f>
        <v>1</v>
      </c>
      <c r="BC711">
        <v>0</v>
      </c>
      <c r="BD711">
        <v>0</v>
      </c>
    </row>
    <row r="712" spans="1:56">
      <c r="A712" s="1" t="s">
        <v>718</v>
      </c>
      <c r="B712" s="1">
        <v>0.65093584387881798</v>
      </c>
      <c r="C712" s="1">
        <v>0.31714308740332098</v>
      </c>
      <c r="D712" s="1">
        <v>0.24413636759961599</v>
      </c>
      <c r="E712" s="1">
        <v>1.9182092948050899</v>
      </c>
      <c r="F712" s="1">
        <v>0.82330222246391305</v>
      </c>
      <c r="G712" s="1">
        <v>2.2678875638259401</v>
      </c>
      <c r="H712" s="1"/>
      <c r="I712" s="1">
        <v>0.39834939449236634</v>
      </c>
      <c r="J712" s="1">
        <v>0.30429845448266024</v>
      </c>
      <c r="K712" s="1">
        <v>0.29963455743205114</v>
      </c>
      <c r="L712" s="1">
        <v>0.67046683149294506</v>
      </c>
      <c r="M712" s="1">
        <v>0.51307570481374387</v>
      </c>
      <c r="N712" s="1">
        <v>0.70090197558877732</v>
      </c>
      <c r="O712" s="1"/>
      <c r="P712" s="1">
        <v>0.33409413546902589</v>
      </c>
      <c r="Q712" s="1">
        <v>5.5695526912330193E-2</v>
      </c>
      <c r="R712" s="1">
        <v>0.62814817063182204</v>
      </c>
      <c r="S712" s="1">
        <v>0.10081085651418294</v>
      </c>
      <c r="T712" s="1">
        <f t="shared" si="133"/>
        <v>0.53187154096616684</v>
      </c>
      <c r="U712" s="1">
        <f t="shared" si="134"/>
        <v>1.9814747780089619E-2</v>
      </c>
      <c r="V712" s="1" t="s">
        <v>1137</v>
      </c>
      <c r="W712" s="1" t="s">
        <v>7628</v>
      </c>
      <c r="X712" s="1">
        <f>SUMPRODUCT((Model_rxn!A$2:A$1901=Normalized_Fluxes!A712)*(Model_rxn!T$2:T$1901))</f>
        <v>0</v>
      </c>
      <c r="Y712" s="1">
        <f>SUMPRODUCT((Model_rxn!A$2:A$1901=Normalized_Fluxes!A712)*(Model_rxn!D$2:D$1901))</f>
        <v>0</v>
      </c>
      <c r="Z712" s="1">
        <f>SUMPRODUCT((Model_rxn!A$2:A$1901=Normalized_Fluxes!A712)*(Model_rxn!U$2:U$1901))</f>
        <v>0</v>
      </c>
      <c r="AA712" s="1">
        <f>SUMPRODUCT((Model_rxn!A$2:A$1901=Normalized_Fluxes!A712)*(Model_rxn!S$2:S$1901))</f>
        <v>0</v>
      </c>
      <c r="AB712" s="1">
        <f>SUMPRODUCT((Model_rxn!A$2:A$1901=Normalized_Fluxes!A712)*(Model_rxn!V$2:V$1901))</f>
        <v>1</v>
      </c>
      <c r="AC712" s="1">
        <f>SUMPRODUCT((Model_rxn!A$2:A$1901=Normalized_Fluxes!A712)*(Model_rxn!Z$2:Z$1901))</f>
        <v>1</v>
      </c>
      <c r="AD712" s="1">
        <f>SUMPRODUCT((Model_rxn!A$2:A$1901=Normalized_Fluxes!A712)*(Model_rxn!AA$2:AA$1901))</f>
        <v>0</v>
      </c>
      <c r="AE712" s="1"/>
      <c r="AF712" s="75"/>
      <c r="AG712" s="1" t="s">
        <v>762</v>
      </c>
      <c r="AH712" s="1">
        <v>0.27648556297936</v>
      </c>
      <c r="AI712" s="1">
        <v>0.120737161720171</v>
      </c>
      <c r="AJ712" s="1">
        <v>0.231209544625016</v>
      </c>
      <c r="AK712" s="1">
        <v>0.88144817794604802</v>
      </c>
      <c r="AL712" s="1">
        <v>0.70108900623745196</v>
      </c>
      <c r="AM712" s="1">
        <v>0.76526654002373096</v>
      </c>
      <c r="AN712" s="1"/>
      <c r="AO712">
        <f t="shared" si="135"/>
        <v>0.56772215866493025</v>
      </c>
      <c r="AP712">
        <f t="shared" si="136"/>
        <v>0.36750622571394925</v>
      </c>
      <c r="AQ712">
        <f t="shared" si="137"/>
        <v>0.59950909806770958</v>
      </c>
      <c r="AR712">
        <f t="shared" si="138"/>
        <v>0.47458921465170212</v>
      </c>
      <c r="AS712">
        <f t="shared" si="139"/>
        <v>0.39852033141984661</v>
      </c>
      <c r="AT712">
        <f t="shared" si="140"/>
        <v>0.40729613281708926</v>
      </c>
      <c r="AV712">
        <f t="shared" si="141"/>
        <v>0.51157916081552968</v>
      </c>
      <c r="AW712">
        <f t="shared" si="142"/>
        <v>0.12577901395199892</v>
      </c>
      <c r="AX712">
        <f t="shared" si="143"/>
        <v>0.42680189296287935</v>
      </c>
      <c r="AY712">
        <f t="shared" si="144"/>
        <v>4.1617000831201616E-2</v>
      </c>
      <c r="AZ712" t="s">
        <v>1188</v>
      </c>
      <c r="BA712" t="s">
        <v>3905</v>
      </c>
      <c r="BB712">
        <f>SUMPRODUCT((Model_rxn!A$2:A$1901=AG712)*(Model_rxn!V$2:V$1901))</f>
        <v>1</v>
      </c>
      <c r="BC712">
        <v>0</v>
      </c>
      <c r="BD712">
        <v>0</v>
      </c>
    </row>
    <row r="713" spans="1:56">
      <c r="A713" s="1" t="s">
        <v>719</v>
      </c>
      <c r="B713" s="1">
        <v>7.5167803020218895E-7</v>
      </c>
      <c r="C713" s="1">
        <v>4.7941689501364401E-7</v>
      </c>
      <c r="D713" s="1">
        <v>3.7479898866902403E-7</v>
      </c>
      <c r="E713" s="1">
        <v>1.31606253160284E-6</v>
      </c>
      <c r="F713" s="1">
        <v>7.38134779683015E-7</v>
      </c>
      <c r="G713" s="1">
        <v>1.4884082449383701E-6</v>
      </c>
      <c r="H713" s="1"/>
      <c r="I713" s="1">
        <v>4.6000000000000057E-7</v>
      </c>
      <c r="J713" s="1">
        <v>4.6000000000000004E-7</v>
      </c>
      <c r="K713" s="1">
        <v>4.6000000000000004E-7</v>
      </c>
      <c r="L713" s="1">
        <v>4.599999999999993E-7</v>
      </c>
      <c r="M713" s="1">
        <v>4.6000000000000068E-7</v>
      </c>
      <c r="N713" s="1">
        <v>4.5999999999999819E-7</v>
      </c>
      <c r="O713" s="1"/>
      <c r="P713" s="1">
        <v>4.6000000000000025E-7</v>
      </c>
      <c r="Q713" s="1">
        <v>3.0868802304930389E-22</v>
      </c>
      <c r="R713" s="1">
        <v>4.5999999999999941E-7</v>
      </c>
      <c r="S713" s="1">
        <v>1.2466114057460817E-21</v>
      </c>
      <c r="T713" s="1">
        <f t="shared" si="133"/>
        <v>1.0000000000000018</v>
      </c>
      <c r="U713" s="1">
        <f t="shared" si="134"/>
        <v>0.36047524822528176</v>
      </c>
      <c r="V713" s="1" t="s">
        <v>1647</v>
      </c>
      <c r="W713" s="1" t="s">
        <v>1647</v>
      </c>
      <c r="X713" s="1">
        <f>SUMPRODUCT((Model_rxn!A$2:A$1901=Normalized_Fluxes!A713)*(Model_rxn!T$2:T$1901))</f>
        <v>0</v>
      </c>
      <c r="Y713" s="1">
        <f>SUMPRODUCT((Model_rxn!A$2:A$1901=Normalized_Fluxes!A713)*(Model_rxn!D$2:D$1901))</f>
        <v>0</v>
      </c>
      <c r="Z713" s="1">
        <f>SUMPRODUCT((Model_rxn!A$2:A$1901=Normalized_Fluxes!A713)*(Model_rxn!U$2:U$1901))</f>
        <v>1</v>
      </c>
      <c r="AA713" s="1">
        <f>SUMPRODUCT((Model_rxn!A$2:A$1901=Normalized_Fluxes!A713)*(Model_rxn!S$2:S$1901))</f>
        <v>1</v>
      </c>
      <c r="AB713" s="1">
        <f>SUMPRODUCT((Model_rxn!A$2:A$1901=Normalized_Fluxes!A713)*(Model_rxn!V$2:V$1901))</f>
        <v>1</v>
      </c>
      <c r="AC713" s="1">
        <f>SUMPRODUCT((Model_rxn!A$2:A$1901=Normalized_Fluxes!A713)*(Model_rxn!Z$2:Z$1901))</f>
        <v>0</v>
      </c>
      <c r="AD713" s="1">
        <f>SUMPRODUCT((Model_rxn!A$2:A$1901=Normalized_Fluxes!A713)*(Model_rxn!AA$2:AA$1901))</f>
        <v>0</v>
      </c>
      <c r="AE713" s="1"/>
      <c r="AF713" s="75"/>
      <c r="AG713" s="1" t="s">
        <v>763</v>
      </c>
      <c r="AH713" s="1">
        <v>5.4852947466861197</v>
      </c>
      <c r="AI713" s="1">
        <v>3.8188147402397501</v>
      </c>
      <c r="AJ713" s="1">
        <v>4.8449196923902402</v>
      </c>
      <c r="AK713" s="1">
        <v>19.6126386952673</v>
      </c>
      <c r="AL713" s="1">
        <v>20.0086427226633</v>
      </c>
      <c r="AM713" s="1">
        <v>16.919882562884499</v>
      </c>
      <c r="AN713" s="1"/>
      <c r="AO713">
        <f t="shared" si="135"/>
        <v>11.263240441724326</v>
      </c>
      <c r="AP713">
        <f t="shared" si="136"/>
        <v>11.623912405188172</v>
      </c>
      <c r="AQ713">
        <f t="shared" si="137"/>
        <v>12.562515270319398</v>
      </c>
      <c r="AR713">
        <f t="shared" si="138"/>
        <v>10.559834404926544</v>
      </c>
      <c r="AS713">
        <f t="shared" si="139"/>
        <v>11.373521561678027</v>
      </c>
      <c r="AT713">
        <f t="shared" si="140"/>
        <v>9.0052320010861244</v>
      </c>
      <c r="AV713">
        <f t="shared" si="141"/>
        <v>11.816556039077298</v>
      </c>
      <c r="AW713">
        <f t="shared" si="142"/>
        <v>0.67071785969489028</v>
      </c>
      <c r="AX713">
        <f t="shared" si="143"/>
        <v>10.312862655896899</v>
      </c>
      <c r="AY713">
        <f t="shared" si="144"/>
        <v>1.2033059229955692</v>
      </c>
      <c r="AZ713" t="s">
        <v>1552</v>
      </c>
      <c r="BA713" t="s">
        <v>2650</v>
      </c>
      <c r="BB713">
        <f>SUMPRODUCT((Model_rxn!A$2:A$1901=AG713)*(Model_rxn!V$2:V$1901))</f>
        <v>0</v>
      </c>
      <c r="BC713">
        <v>0</v>
      </c>
      <c r="BD713">
        <v>1</v>
      </c>
    </row>
    <row r="714" spans="1:56">
      <c r="A714" s="1" t="s">
        <v>720</v>
      </c>
      <c r="B714" s="1">
        <v>0.289728929419652</v>
      </c>
      <c r="C714" s="1">
        <v>0.18542502207856101</v>
      </c>
      <c r="D714" s="1">
        <v>0.144022927212063</v>
      </c>
      <c r="E714" s="1">
        <v>0.52828256024804399</v>
      </c>
      <c r="F714" s="1">
        <v>0.25741436358657599</v>
      </c>
      <c r="G714" s="1">
        <v>0.46898168858024197</v>
      </c>
      <c r="H714" s="1"/>
      <c r="I714" s="1">
        <v>0.17730371539153703</v>
      </c>
      <c r="J714" s="1">
        <v>0.17791511113455982</v>
      </c>
      <c r="K714" s="1">
        <v>0.17676287428847159</v>
      </c>
      <c r="L714" s="1">
        <v>0.18464926390552022</v>
      </c>
      <c r="M714" s="1">
        <v>0.16041868031293069</v>
      </c>
      <c r="N714" s="1">
        <v>0.14494113256933966</v>
      </c>
      <c r="O714" s="1"/>
      <c r="P714" s="1">
        <v>0.17732723360485614</v>
      </c>
      <c r="Q714" s="1">
        <v>5.7647833189039262E-4</v>
      </c>
      <c r="R714" s="1">
        <v>0.16333635892926351</v>
      </c>
      <c r="S714" s="1">
        <v>2.0014208950992683E-2</v>
      </c>
      <c r="T714" s="1">
        <f t="shared" si="133"/>
        <v>1.0856568296692084</v>
      </c>
      <c r="U714" s="1">
        <f t="shared" si="134"/>
        <v>0.34962327402480886</v>
      </c>
      <c r="V714" s="1" t="s">
        <v>7304</v>
      </c>
      <c r="W714" s="1" t="s">
        <v>7332</v>
      </c>
      <c r="X714" s="1">
        <f>SUMPRODUCT((Model_rxn!A$2:A$1901=Normalized_Fluxes!A714)*(Model_rxn!T$2:T$1901))</f>
        <v>0</v>
      </c>
      <c r="Y714" s="1">
        <f>SUMPRODUCT((Model_rxn!A$2:A$1901=Normalized_Fluxes!A714)*(Model_rxn!D$2:D$1901))</f>
        <v>1</v>
      </c>
      <c r="Z714" s="1">
        <f>SUMPRODUCT((Model_rxn!A$2:A$1901=Normalized_Fluxes!A714)*(Model_rxn!U$2:U$1901))</f>
        <v>0</v>
      </c>
      <c r="AA714" s="1">
        <f>SUMPRODUCT((Model_rxn!A$2:A$1901=Normalized_Fluxes!A714)*(Model_rxn!S$2:S$1901))</f>
        <v>0</v>
      </c>
      <c r="AB714" s="1">
        <f>SUMPRODUCT((Model_rxn!A$2:A$1901=Normalized_Fluxes!A714)*(Model_rxn!V$2:V$1901))</f>
        <v>1</v>
      </c>
      <c r="AC714" s="1">
        <f>SUMPRODUCT((Model_rxn!A$2:A$1901=Normalized_Fluxes!A714)*(Model_rxn!Z$2:Z$1901))</f>
        <v>0</v>
      </c>
      <c r="AD714" s="1">
        <f>SUMPRODUCT((Model_rxn!A$2:A$1901=Normalized_Fluxes!A714)*(Model_rxn!AA$2:AA$1901))</f>
        <v>0</v>
      </c>
      <c r="AE714" s="1"/>
      <c r="AF714" s="75"/>
      <c r="AG714" s="1" t="s">
        <v>764</v>
      </c>
      <c r="AH714" s="1">
        <v>1.00386104815482E-3</v>
      </c>
      <c r="AI714" s="1">
        <v>6.7719423317814996E-4</v>
      </c>
      <c r="AJ714" s="1">
        <v>7.9496309844296503E-4</v>
      </c>
      <c r="AK714" s="1">
        <v>3.8283876753711001E-3</v>
      </c>
      <c r="AL714" s="1">
        <v>3.6262660467745599E-3</v>
      </c>
      <c r="AM714" s="1">
        <v>3.8729280406119598E-3</v>
      </c>
      <c r="AN714" s="1"/>
      <c r="AO714">
        <f t="shared" si="135"/>
        <v>2.0612799999999952E-3</v>
      </c>
      <c r="AP714">
        <f t="shared" si="136"/>
        <v>2.0612799999999991E-3</v>
      </c>
      <c r="AQ714">
        <f t="shared" si="137"/>
        <v>2.0612800000000034E-3</v>
      </c>
      <c r="AR714">
        <f t="shared" si="138"/>
        <v>2.0612799999999956E-3</v>
      </c>
      <c r="AS714">
        <f t="shared" si="139"/>
        <v>2.0612799999999995E-3</v>
      </c>
      <c r="AT714">
        <f t="shared" si="140"/>
        <v>2.0612800000000026E-3</v>
      </c>
      <c r="AV714">
        <f t="shared" si="141"/>
        <v>2.0612799999999991E-3</v>
      </c>
      <c r="AW714">
        <f t="shared" si="142"/>
        <v>4.12567063638225E-18</v>
      </c>
      <c r="AX714">
        <f t="shared" si="143"/>
        <v>2.0612799999999991E-3</v>
      </c>
      <c r="AY714">
        <f t="shared" si="144"/>
        <v>3.4829731122255317E-18</v>
      </c>
      <c r="AZ714" t="s">
        <v>1243</v>
      </c>
      <c r="BA714" t="s">
        <v>6360</v>
      </c>
      <c r="BB714">
        <f>SUMPRODUCT((Model_rxn!A$2:A$1901=AG714)*(Model_rxn!V$2:V$1901))</f>
        <v>1</v>
      </c>
      <c r="BC714">
        <v>0</v>
      </c>
      <c r="BD714">
        <v>0</v>
      </c>
    </row>
    <row r="715" spans="1:56">
      <c r="A715" s="1" t="s">
        <v>721</v>
      </c>
      <c r="B715" s="1">
        <v>0</v>
      </c>
      <c r="C715" s="1">
        <v>0</v>
      </c>
      <c r="D715" s="1">
        <v>0</v>
      </c>
      <c r="E715" s="1">
        <v>0</v>
      </c>
      <c r="F715" s="1">
        <v>0</v>
      </c>
      <c r="G715" s="1">
        <v>0</v>
      </c>
      <c r="H715" s="1"/>
      <c r="I715" s="1">
        <v>0</v>
      </c>
      <c r="J715" s="1">
        <v>0</v>
      </c>
      <c r="K715" s="1">
        <v>0</v>
      </c>
      <c r="L715" s="1">
        <v>0</v>
      </c>
      <c r="M715" s="1">
        <v>0</v>
      </c>
      <c r="N715" s="1">
        <v>0</v>
      </c>
      <c r="O715" s="1"/>
      <c r="P715" s="1">
        <v>0</v>
      </c>
      <c r="Q715" s="1">
        <v>0</v>
      </c>
      <c r="R715" s="1">
        <v>0</v>
      </c>
      <c r="S715" s="1">
        <v>0</v>
      </c>
      <c r="T715" s="1" t="str">
        <f t="shared" si="133"/>
        <v>NA</v>
      </c>
      <c r="U715" s="1" t="str">
        <f t="shared" si="134"/>
        <v>NA</v>
      </c>
      <c r="V715" s="1" t="s">
        <v>1552</v>
      </c>
      <c r="W715" s="1" t="s">
        <v>3322</v>
      </c>
      <c r="X715" s="1">
        <f>SUMPRODUCT((Model_rxn!A$2:A$1901=Normalized_Fluxes!A715)*(Model_rxn!T$2:T$1901))</f>
        <v>0</v>
      </c>
      <c r="Y715" s="1">
        <f>SUMPRODUCT((Model_rxn!A$2:A$1901=Normalized_Fluxes!A715)*(Model_rxn!D$2:D$1901))</f>
        <v>1</v>
      </c>
      <c r="Z715" s="1">
        <f>SUMPRODUCT((Model_rxn!A$2:A$1901=Normalized_Fluxes!A715)*(Model_rxn!U$2:U$1901))</f>
        <v>1</v>
      </c>
      <c r="AA715" s="1">
        <f>SUMPRODUCT((Model_rxn!A$2:A$1901=Normalized_Fluxes!A715)*(Model_rxn!S$2:S$1901))</f>
        <v>1</v>
      </c>
      <c r="AB715" s="1">
        <f>SUMPRODUCT((Model_rxn!A$2:A$1901=Normalized_Fluxes!A715)*(Model_rxn!V$2:V$1901))</f>
        <v>0</v>
      </c>
      <c r="AC715" s="1">
        <f>SUMPRODUCT((Model_rxn!A$2:A$1901=Normalized_Fluxes!A715)*(Model_rxn!Z$2:Z$1901))</f>
        <v>0</v>
      </c>
      <c r="AD715" s="1">
        <f>SUMPRODUCT((Model_rxn!A$2:A$1901=Normalized_Fluxes!A715)*(Model_rxn!AA$2:AA$1901))</f>
        <v>0</v>
      </c>
      <c r="AE715" s="1"/>
      <c r="AF715" s="75"/>
      <c r="AG715" s="1" t="s">
        <v>765</v>
      </c>
      <c r="AH715" s="1">
        <v>0.12769473447406199</v>
      </c>
      <c r="AI715" s="1">
        <v>8.0513172477367306E-2</v>
      </c>
      <c r="AJ715" s="1">
        <v>8.2232178305275697E-2</v>
      </c>
      <c r="AK715" s="1">
        <v>0.343114055838668</v>
      </c>
      <c r="AL715" s="1">
        <v>0.33993320610897998</v>
      </c>
      <c r="AM715" s="1">
        <v>0.92065233028551996</v>
      </c>
      <c r="AN715" s="1"/>
      <c r="AO715">
        <f t="shared" si="135"/>
        <v>0.26220222685251526</v>
      </c>
      <c r="AP715">
        <f t="shared" si="136"/>
        <v>0.24507029746144979</v>
      </c>
      <c r="AQ715">
        <f t="shared" si="137"/>
        <v>0.21322190278906397</v>
      </c>
      <c r="AR715">
        <f t="shared" si="138"/>
        <v>0.18473942583428971</v>
      </c>
      <c r="AS715">
        <f t="shared" si="139"/>
        <v>0.19322838149494428</v>
      </c>
      <c r="AT715">
        <f t="shared" si="140"/>
        <v>0.48999677129841035</v>
      </c>
      <c r="AV715">
        <f t="shared" si="141"/>
        <v>0.24016480903434301</v>
      </c>
      <c r="AW715">
        <f t="shared" si="142"/>
        <v>2.4855902696774772E-2</v>
      </c>
      <c r="AX715">
        <f t="shared" si="143"/>
        <v>0.28932152620921475</v>
      </c>
      <c r="AY715">
        <f t="shared" si="144"/>
        <v>0.17384168397067101</v>
      </c>
      <c r="AZ715" t="s">
        <v>1552</v>
      </c>
      <c r="BA715" t="s">
        <v>2156</v>
      </c>
      <c r="BB715">
        <f>SUMPRODUCT((Model_rxn!A$2:A$1901=AG715)*(Model_rxn!V$2:V$1901))</f>
        <v>0</v>
      </c>
      <c r="BC715">
        <v>0</v>
      </c>
      <c r="BD715">
        <v>1</v>
      </c>
    </row>
    <row r="716" spans="1:56">
      <c r="A716" s="1" t="s">
        <v>722</v>
      </c>
      <c r="B716" s="1">
        <v>1.08231949624676E-2</v>
      </c>
      <c r="C716" s="1">
        <v>6.9029854732322099E-3</v>
      </c>
      <c r="D716" s="1">
        <v>7.58161462116914E-3</v>
      </c>
      <c r="E716" s="1">
        <v>2.93544109005833E-2</v>
      </c>
      <c r="F716" s="1">
        <v>1.54037124627097E-2</v>
      </c>
      <c r="G716" s="1">
        <v>2.5143064429284E-2</v>
      </c>
      <c r="H716" s="1"/>
      <c r="I716" s="1">
        <v>6.6234072072000336E-3</v>
      </c>
      <c r="J716" s="1">
        <v>6.6234072072000024E-3</v>
      </c>
      <c r="K716" s="1">
        <v>9.3051017510017084E-3</v>
      </c>
      <c r="L716" s="1">
        <v>1.0260172818553601E-2</v>
      </c>
      <c r="M716" s="1">
        <v>9.5994768541991238E-3</v>
      </c>
      <c r="N716" s="1">
        <v>7.7705896059111759E-3</v>
      </c>
      <c r="O716" s="1"/>
      <c r="P716" s="1">
        <v>7.517305388467249E-3</v>
      </c>
      <c r="Q716" s="1">
        <v>1.5482770667482567E-3</v>
      </c>
      <c r="R716" s="1">
        <v>9.210079759554634E-3</v>
      </c>
      <c r="S716" s="1">
        <v>1.2896622488682541E-3</v>
      </c>
      <c r="T716" s="1">
        <f t="shared" si="133"/>
        <v>0.81620415726245121</v>
      </c>
      <c r="U716" s="1">
        <f t="shared" si="134"/>
        <v>0.22158824832214116</v>
      </c>
      <c r="V716" s="1" t="s">
        <v>1243</v>
      </c>
      <c r="W716" s="1" t="s">
        <v>3353</v>
      </c>
      <c r="X716" s="1">
        <f>SUMPRODUCT((Model_rxn!A$2:A$1901=Normalized_Fluxes!A716)*(Model_rxn!T$2:T$1901))</f>
        <v>0</v>
      </c>
      <c r="Y716" s="1">
        <f>SUMPRODUCT((Model_rxn!A$2:A$1901=Normalized_Fluxes!A716)*(Model_rxn!D$2:D$1901))</f>
        <v>0</v>
      </c>
      <c r="Z716" s="1">
        <f>SUMPRODUCT((Model_rxn!A$2:A$1901=Normalized_Fluxes!A716)*(Model_rxn!U$2:U$1901))</f>
        <v>0</v>
      </c>
      <c r="AA716" s="1">
        <f>SUMPRODUCT((Model_rxn!A$2:A$1901=Normalized_Fluxes!A716)*(Model_rxn!S$2:S$1901))</f>
        <v>0</v>
      </c>
      <c r="AB716" s="1">
        <f>SUMPRODUCT((Model_rxn!A$2:A$1901=Normalized_Fluxes!A716)*(Model_rxn!V$2:V$1901))</f>
        <v>1</v>
      </c>
      <c r="AC716" s="1">
        <f>SUMPRODUCT((Model_rxn!A$2:A$1901=Normalized_Fluxes!A716)*(Model_rxn!Z$2:Z$1901))</f>
        <v>0</v>
      </c>
      <c r="AD716" s="1">
        <f>SUMPRODUCT((Model_rxn!A$2:A$1901=Normalized_Fluxes!A716)*(Model_rxn!AA$2:AA$1901))</f>
        <v>0</v>
      </c>
      <c r="AE716" s="1"/>
      <c r="AF716" s="75"/>
      <c r="AG716" s="1" t="s">
        <v>766</v>
      </c>
      <c r="AH716" s="1">
        <v>7.1313640555095801E-4</v>
      </c>
      <c r="AI716" s="1">
        <v>4.8107440984603201E-4</v>
      </c>
      <c r="AJ716" s="1">
        <v>5.6473665116432595E-4</v>
      </c>
      <c r="AK716" s="1">
        <v>2.7196618803847199E-3</v>
      </c>
      <c r="AL716" s="1">
        <v>2.5760759807560902E-3</v>
      </c>
      <c r="AM716" s="1">
        <v>2.7513030682046599E-3</v>
      </c>
      <c r="AN716" s="1"/>
      <c r="AO716">
        <f t="shared" si="135"/>
        <v>1.4643200000000094E-3</v>
      </c>
      <c r="AP716">
        <f t="shared" si="136"/>
        <v>1.4643199999999999E-3</v>
      </c>
      <c r="AQ716">
        <f t="shared" si="137"/>
        <v>1.4643200000000014E-3</v>
      </c>
      <c r="AR716">
        <f t="shared" si="138"/>
        <v>1.4643199999999986E-3</v>
      </c>
      <c r="AS716">
        <f t="shared" si="139"/>
        <v>1.464319999999997E-3</v>
      </c>
      <c r="AT716">
        <f t="shared" si="140"/>
        <v>1.4643200000000009E-3</v>
      </c>
      <c r="AV716">
        <f t="shared" si="141"/>
        <v>1.4643200000000035E-3</v>
      </c>
      <c r="AW716">
        <f t="shared" si="142"/>
        <v>5.1267976051709266E-18</v>
      </c>
      <c r="AX716">
        <f t="shared" si="143"/>
        <v>1.4643199999999988E-3</v>
      </c>
      <c r="AY716">
        <f t="shared" si="144"/>
        <v>1.9695510548634043E-18</v>
      </c>
      <c r="AZ716" t="s">
        <v>1243</v>
      </c>
      <c r="BA716" t="s">
        <v>6235</v>
      </c>
      <c r="BB716">
        <f>SUMPRODUCT((Model_rxn!A$2:A$1901=AG716)*(Model_rxn!V$2:V$1901))</f>
        <v>1</v>
      </c>
      <c r="BC716">
        <v>0</v>
      </c>
      <c r="BD716">
        <v>0</v>
      </c>
    </row>
    <row r="717" spans="1:56">
      <c r="A717" s="1" t="s">
        <v>723</v>
      </c>
      <c r="B717" s="1">
        <v>1.0855405998881899E-2</v>
      </c>
      <c r="C717" s="1">
        <v>1.0584250630927199E-2</v>
      </c>
      <c r="D717" s="1">
        <v>6.5393669938202904E-3</v>
      </c>
      <c r="E717" s="1">
        <v>0</v>
      </c>
      <c r="F717" s="1">
        <v>3.9780763792805297E-2</v>
      </c>
      <c r="G717" s="1">
        <v>0</v>
      </c>
      <c r="H717" s="1"/>
      <c r="I717" s="1">
        <v>6.643119206427405E-3</v>
      </c>
      <c r="J717" s="1">
        <v>1.0155577204028134E-2</v>
      </c>
      <c r="K717" s="1">
        <v>8.0259256510793915E-3</v>
      </c>
      <c r="L717" s="1">
        <v>0</v>
      </c>
      <c r="M717" s="1">
        <v>2.4791070477059571E-2</v>
      </c>
      <c r="N717" s="1">
        <v>0</v>
      </c>
      <c r="O717" s="1"/>
      <c r="P717" s="1">
        <v>8.2748740205116442E-3</v>
      </c>
      <c r="Q717" s="1">
        <v>1.7694128303506682E-3</v>
      </c>
      <c r="R717" s="1">
        <v>8.2636901590198569E-3</v>
      </c>
      <c r="S717" s="1">
        <v>1.4313131213429326E-2</v>
      </c>
      <c r="T717" s="1">
        <f t="shared" si="133"/>
        <v>1.0013533737684466</v>
      </c>
      <c r="U717" s="1">
        <f t="shared" si="134"/>
        <v>0.99904703558525754</v>
      </c>
      <c r="V717" s="1" t="s">
        <v>1548</v>
      </c>
      <c r="W717" s="1" t="s">
        <v>6853</v>
      </c>
      <c r="X717" s="1">
        <f>SUMPRODUCT((Model_rxn!A$2:A$1901=Normalized_Fluxes!A717)*(Model_rxn!T$2:T$1901))</f>
        <v>1</v>
      </c>
      <c r="Y717" s="1">
        <f>SUMPRODUCT((Model_rxn!A$2:A$1901=Normalized_Fluxes!A717)*(Model_rxn!D$2:D$1901))</f>
        <v>1</v>
      </c>
      <c r="Z717" s="1">
        <f>SUMPRODUCT((Model_rxn!A$2:A$1901=Normalized_Fluxes!A717)*(Model_rxn!U$2:U$1901))</f>
        <v>0</v>
      </c>
      <c r="AA717" s="1">
        <f>SUMPRODUCT((Model_rxn!A$2:A$1901=Normalized_Fluxes!A717)*(Model_rxn!S$2:S$1901))</f>
        <v>0</v>
      </c>
      <c r="AB717" s="1">
        <f>SUMPRODUCT((Model_rxn!A$2:A$1901=Normalized_Fluxes!A717)*(Model_rxn!V$2:V$1901))</f>
        <v>1</v>
      </c>
      <c r="AC717" s="1">
        <f>SUMPRODUCT((Model_rxn!A$2:A$1901=Normalized_Fluxes!A717)*(Model_rxn!Z$2:Z$1901))</f>
        <v>0</v>
      </c>
      <c r="AD717" s="1">
        <f>SUMPRODUCT((Model_rxn!A$2:A$1901=Normalized_Fluxes!A717)*(Model_rxn!AA$2:AA$1901))</f>
        <v>0</v>
      </c>
      <c r="AE717" s="1"/>
      <c r="AF717" s="75"/>
      <c r="AG717" s="1" t="s">
        <v>767</v>
      </c>
      <c r="AH717" s="1">
        <v>0.201439128926722</v>
      </c>
      <c r="AI717" s="1">
        <v>0.135888743461691</v>
      </c>
      <c r="AJ717" s="1">
        <v>0.15952075675886501</v>
      </c>
      <c r="AK717" s="1">
        <v>0.76822094045928602</v>
      </c>
      <c r="AL717" s="1">
        <v>0.72766233439324401</v>
      </c>
      <c r="AM717" s="1">
        <v>0.99760663275082995</v>
      </c>
      <c r="AN717" s="1"/>
      <c r="AO717">
        <f t="shared" si="135"/>
        <v>0.41362542000935876</v>
      </c>
      <c r="AP717">
        <f t="shared" si="136"/>
        <v>0.41362542000417024</v>
      </c>
      <c r="AQ717">
        <f t="shared" si="137"/>
        <v>0.41362542001753677</v>
      </c>
      <c r="AR717">
        <f t="shared" si="138"/>
        <v>0.41362542000044894</v>
      </c>
      <c r="AS717">
        <f t="shared" si="139"/>
        <v>0.41362542000254771</v>
      </c>
      <c r="AT717">
        <f t="shared" si="140"/>
        <v>0.53095399098396645</v>
      </c>
      <c r="AV717">
        <f t="shared" si="141"/>
        <v>0.41362542001035524</v>
      </c>
      <c r="AW717">
        <f t="shared" si="142"/>
        <v>6.7387528314461746E-12</v>
      </c>
      <c r="AX717">
        <f t="shared" si="143"/>
        <v>0.45273494366232098</v>
      </c>
      <c r="AY717">
        <f t="shared" si="144"/>
        <v>6.7739682040362334E-2</v>
      </c>
      <c r="AZ717" t="s">
        <v>1137</v>
      </c>
      <c r="BA717" t="s">
        <v>4453</v>
      </c>
      <c r="BB717">
        <f>SUMPRODUCT((Model_rxn!A$2:A$1901=AG717)*(Model_rxn!V$2:V$1901))</f>
        <v>1</v>
      </c>
      <c r="BC717">
        <v>0</v>
      </c>
      <c r="BD717">
        <v>0</v>
      </c>
    </row>
    <row r="718" spans="1:56">
      <c r="A718" s="1" t="s">
        <v>724</v>
      </c>
      <c r="B718" s="1">
        <v>1.68783664096675E-2</v>
      </c>
      <c r="C718" s="1">
        <v>1.29057829595435E-2</v>
      </c>
      <c r="D718" s="1">
        <v>1.1437928136706899E-2</v>
      </c>
      <c r="E718" s="1">
        <v>1.61421649813746E-2</v>
      </c>
      <c r="F718" s="1">
        <v>1.21410253899211E-2</v>
      </c>
      <c r="G718" s="1">
        <v>1.92428859946858E-2</v>
      </c>
      <c r="H718" s="1"/>
      <c r="I718" s="1">
        <v>1.0328955000000013E-2</v>
      </c>
      <c r="J718" s="1">
        <v>1.2383084999999959E-2</v>
      </c>
      <c r="K718" s="1">
        <v>1.4038049999999951E-2</v>
      </c>
      <c r="L718" s="1">
        <v>5.6421299999999796E-3</v>
      </c>
      <c r="M718" s="1">
        <v>7.5661949999999796E-3</v>
      </c>
      <c r="N718" s="1">
        <v>5.9471100000000028E-3</v>
      </c>
      <c r="O718" s="1"/>
      <c r="P718" s="1">
        <v>1.2250029999999974E-2</v>
      </c>
      <c r="Q718" s="1">
        <v>1.8581238264779025E-3</v>
      </c>
      <c r="R718" s="1">
        <v>6.385144999999987E-3</v>
      </c>
      <c r="S718" s="1">
        <v>1.0341240384861914E-3</v>
      </c>
      <c r="T718" s="1">
        <f t="shared" si="133"/>
        <v>1.9185202528681806</v>
      </c>
      <c r="U718" s="1">
        <f t="shared" si="134"/>
        <v>1.5814306430283052E-2</v>
      </c>
      <c r="V718" s="1" t="s">
        <v>1552</v>
      </c>
      <c r="W718" s="1" t="s">
        <v>1551</v>
      </c>
      <c r="X718" s="1">
        <f>SUMPRODUCT((Model_rxn!A$2:A$1901=Normalized_Fluxes!A718)*(Model_rxn!T$2:T$1901))</f>
        <v>0</v>
      </c>
      <c r="Y718" s="1">
        <f>SUMPRODUCT((Model_rxn!A$2:A$1901=Normalized_Fluxes!A718)*(Model_rxn!D$2:D$1901))</f>
        <v>1</v>
      </c>
      <c r="Z718" s="1">
        <f>SUMPRODUCT((Model_rxn!A$2:A$1901=Normalized_Fluxes!A718)*(Model_rxn!U$2:U$1901))</f>
        <v>1</v>
      </c>
      <c r="AA718" s="1">
        <f>SUMPRODUCT((Model_rxn!A$2:A$1901=Normalized_Fluxes!A718)*(Model_rxn!S$2:S$1901))</f>
        <v>1</v>
      </c>
      <c r="AB718" s="1">
        <f>SUMPRODUCT((Model_rxn!A$2:A$1901=Normalized_Fluxes!A718)*(Model_rxn!V$2:V$1901))</f>
        <v>0</v>
      </c>
      <c r="AC718" s="1">
        <f>SUMPRODUCT((Model_rxn!A$2:A$1901=Normalized_Fluxes!A718)*(Model_rxn!Z$2:Z$1901))</f>
        <v>0</v>
      </c>
      <c r="AD718" s="1">
        <f>SUMPRODUCT((Model_rxn!A$2:A$1901=Normalized_Fluxes!A718)*(Model_rxn!AA$2:AA$1901))</f>
        <v>0</v>
      </c>
      <c r="AE718" s="1"/>
      <c r="AF718" s="75"/>
      <c r="AG718" s="1" t="s">
        <v>768</v>
      </c>
      <c r="AH718" s="1">
        <v>2.6290092390896101E-2</v>
      </c>
      <c r="AI718" s="1">
        <v>1.18789926614223E-2</v>
      </c>
      <c r="AJ718" s="1">
        <v>2.12669426643225E-2</v>
      </c>
      <c r="AK718" s="1">
        <v>0.106483672503549</v>
      </c>
      <c r="AL718" s="1">
        <v>8.9456106870228994E-2</v>
      </c>
      <c r="AM718" s="1">
        <v>0.102319236016371</v>
      </c>
      <c r="AN718" s="1"/>
      <c r="AO718">
        <f t="shared" si="135"/>
        <v>5.3982811409123005E-2</v>
      </c>
      <c r="AP718">
        <f t="shared" si="136"/>
        <v>3.615791274273155E-2</v>
      </c>
      <c r="AQ718">
        <f t="shared" si="137"/>
        <v>5.5143595546730741E-2</v>
      </c>
      <c r="AR718">
        <f t="shared" si="138"/>
        <v>5.733292525993694E-2</v>
      </c>
      <c r="AS718">
        <f t="shared" si="139"/>
        <v>5.084957407730132E-2</v>
      </c>
      <c r="AT718">
        <f t="shared" si="140"/>
        <v>5.4457142659046123E-2</v>
      </c>
      <c r="AV718">
        <f t="shared" si="141"/>
        <v>4.8428106566195096E-2</v>
      </c>
      <c r="AW718">
        <f t="shared" si="142"/>
        <v>1.0642137816367218E-2</v>
      </c>
      <c r="AX718">
        <f t="shared" si="143"/>
        <v>5.4213213998761466E-2</v>
      </c>
      <c r="AY718">
        <f t="shared" si="144"/>
        <v>3.2485514514667725E-3</v>
      </c>
      <c r="AZ718" t="s">
        <v>1243</v>
      </c>
      <c r="BA718" t="s">
        <v>4711</v>
      </c>
      <c r="BB718">
        <f>SUMPRODUCT((Model_rxn!A$2:A$1901=AG718)*(Model_rxn!V$2:V$1901))</f>
        <v>1</v>
      </c>
      <c r="BC718">
        <v>0</v>
      </c>
      <c r="BD718">
        <v>0</v>
      </c>
    </row>
    <row r="719" spans="1:56">
      <c r="A719" s="1" t="s">
        <v>725</v>
      </c>
      <c r="B719" s="1">
        <v>2.6139817629179302E-2</v>
      </c>
      <c r="C719" s="1">
        <v>2.29572396274343E-2</v>
      </c>
      <c r="D719" s="1">
        <v>1.9395762490190899E-2</v>
      </c>
      <c r="E719" s="1">
        <v>1.8874172185430398E-2</v>
      </c>
      <c r="F719" s="1">
        <v>1.7636138613861301E-2</v>
      </c>
      <c r="G719" s="1">
        <v>2.33177172061328E-2</v>
      </c>
      <c r="H719" s="1"/>
      <c r="I719" s="1">
        <v>1.5996631039207242E-2</v>
      </c>
      <c r="J719" s="1">
        <v>2.2027446964127614E-2</v>
      </c>
      <c r="K719" s="1">
        <v>2.3804895464557038E-2</v>
      </c>
      <c r="L719" s="1">
        <v>6.5970415514557419E-3</v>
      </c>
      <c r="M719" s="1">
        <v>1.099070791090497E-2</v>
      </c>
      <c r="N719" s="1">
        <v>7.2064569322949287E-3</v>
      </c>
      <c r="O719" s="1"/>
      <c r="P719" s="1">
        <v>2.060965782263063E-2</v>
      </c>
      <c r="Q719" s="1">
        <v>4.0926571895720581E-3</v>
      </c>
      <c r="R719" s="1">
        <v>8.2647354648852141E-3</v>
      </c>
      <c r="S719" s="1">
        <v>2.3803447458183541E-3</v>
      </c>
      <c r="T719" s="1">
        <f t="shared" si="133"/>
        <v>2.4936863267065101</v>
      </c>
      <c r="U719" s="1">
        <f t="shared" si="134"/>
        <v>1.7482711606247061E-2</v>
      </c>
      <c r="V719" s="1" t="s">
        <v>1552</v>
      </c>
      <c r="W719" s="1" t="s">
        <v>2318</v>
      </c>
      <c r="X719" s="1">
        <f>SUMPRODUCT((Model_rxn!A$2:A$1901=Normalized_Fluxes!A719)*(Model_rxn!T$2:T$1901))</f>
        <v>0</v>
      </c>
      <c r="Y719" s="1">
        <f>SUMPRODUCT((Model_rxn!A$2:A$1901=Normalized_Fluxes!A719)*(Model_rxn!D$2:D$1901))</f>
        <v>1</v>
      </c>
      <c r="Z719" s="1">
        <f>SUMPRODUCT((Model_rxn!A$2:A$1901=Normalized_Fluxes!A719)*(Model_rxn!U$2:U$1901))</f>
        <v>1</v>
      </c>
      <c r="AA719" s="1">
        <f>SUMPRODUCT((Model_rxn!A$2:A$1901=Normalized_Fluxes!A719)*(Model_rxn!S$2:S$1901))</f>
        <v>1</v>
      </c>
      <c r="AB719" s="1">
        <f>SUMPRODUCT((Model_rxn!A$2:A$1901=Normalized_Fluxes!A719)*(Model_rxn!V$2:V$1901))</f>
        <v>0</v>
      </c>
      <c r="AC719" s="1">
        <f>SUMPRODUCT((Model_rxn!A$2:A$1901=Normalized_Fluxes!A719)*(Model_rxn!Z$2:Z$1901))</f>
        <v>0</v>
      </c>
      <c r="AD719" s="1">
        <f>SUMPRODUCT((Model_rxn!A$2:A$1901=Normalized_Fluxes!A719)*(Model_rxn!AA$2:AA$1901))</f>
        <v>0</v>
      </c>
      <c r="AE719" s="1"/>
      <c r="AF719" s="75"/>
      <c r="AG719" s="1" t="s">
        <v>769</v>
      </c>
      <c r="AH719" s="1">
        <v>0.169007736534695</v>
      </c>
      <c r="AI719" s="1">
        <v>0.117470038283499</v>
      </c>
      <c r="AJ719" s="1">
        <v>0.130437248080852</v>
      </c>
      <c r="AK719" s="1">
        <v>0.721722668924485</v>
      </c>
      <c r="AL719" s="1">
        <v>0.72757633587752901</v>
      </c>
      <c r="AM719" s="1">
        <v>0.56275579782959495</v>
      </c>
      <c r="AN719" s="1"/>
      <c r="AO719">
        <f t="shared" si="135"/>
        <v>0.34703235851672148</v>
      </c>
      <c r="AP719">
        <f t="shared" si="136"/>
        <v>0.35756158078403355</v>
      </c>
      <c r="AQ719">
        <f t="shared" si="137"/>
        <v>0.33821405201160931</v>
      </c>
      <c r="AR719">
        <f t="shared" si="138"/>
        <v>0.38858982661844804</v>
      </c>
      <c r="AS719">
        <f t="shared" si="139"/>
        <v>0.41357653582852782</v>
      </c>
      <c r="AT719">
        <f t="shared" si="140"/>
        <v>0.29951428448613732</v>
      </c>
      <c r="AV719">
        <f t="shared" si="141"/>
        <v>0.34760266377078808</v>
      </c>
      <c r="AW719">
        <f t="shared" si="142"/>
        <v>9.6863643056648418E-3</v>
      </c>
      <c r="AX719">
        <f t="shared" si="143"/>
        <v>0.36722688231103778</v>
      </c>
      <c r="AY719">
        <f t="shared" si="144"/>
        <v>5.9956908171075282E-2</v>
      </c>
      <c r="AZ719" t="s">
        <v>1137</v>
      </c>
      <c r="BA719" t="s">
        <v>1171</v>
      </c>
      <c r="BB719">
        <f>SUMPRODUCT((Model_rxn!A$2:A$1901=AG719)*(Model_rxn!V$2:V$1901))</f>
        <v>1</v>
      </c>
      <c r="BC719">
        <v>0</v>
      </c>
      <c r="BD719">
        <v>0</v>
      </c>
    </row>
    <row r="720" spans="1:56">
      <c r="A720" s="1" t="s">
        <v>726</v>
      </c>
      <c r="B720" s="1">
        <v>1.5993631495151199</v>
      </c>
      <c r="C720" s="1">
        <v>1.4765029635901701</v>
      </c>
      <c r="D720" s="1">
        <v>1.14002964513035</v>
      </c>
      <c r="E720" s="1">
        <v>0.99337748344370802</v>
      </c>
      <c r="F720" s="1">
        <v>0.76909476661951903</v>
      </c>
      <c r="G720" s="1">
        <v>1.01682282793867</v>
      </c>
      <c r="H720" s="1"/>
      <c r="I720" s="1">
        <v>0.97875289580974334</v>
      </c>
      <c r="J720" s="1">
        <v>1.4167030205144289</v>
      </c>
      <c r="K720" s="1">
        <v>1.3991863708657393</v>
      </c>
      <c r="L720" s="1">
        <v>0.34721271323451369</v>
      </c>
      <c r="M720" s="1">
        <v>0.47929402919736186</v>
      </c>
      <c r="N720" s="1">
        <v>0.31425417216172019</v>
      </c>
      <c r="O720" s="1"/>
      <c r="P720" s="1">
        <v>1.2648807623966372</v>
      </c>
      <c r="Q720" s="1">
        <v>0.24794873518916058</v>
      </c>
      <c r="R720" s="1">
        <v>0.38025363819786523</v>
      </c>
      <c r="S720" s="1">
        <v>8.7340229244098233E-2</v>
      </c>
      <c r="T720" s="1">
        <f t="shared" si="133"/>
        <v>3.3264133076840032</v>
      </c>
      <c r="U720" s="1">
        <f t="shared" si="134"/>
        <v>1.6557938094581767E-2</v>
      </c>
      <c r="V720" s="1" t="s">
        <v>1137</v>
      </c>
      <c r="W720" s="1" t="s">
        <v>5514</v>
      </c>
      <c r="X720" s="1">
        <f>SUMPRODUCT((Model_rxn!A$2:A$1901=Normalized_Fluxes!A720)*(Model_rxn!T$2:T$1901))</f>
        <v>0</v>
      </c>
      <c r="Y720" s="1">
        <f>SUMPRODUCT((Model_rxn!A$2:A$1901=Normalized_Fluxes!A720)*(Model_rxn!D$2:D$1901))</f>
        <v>0</v>
      </c>
      <c r="Z720" s="1">
        <f>SUMPRODUCT((Model_rxn!A$2:A$1901=Normalized_Fluxes!A720)*(Model_rxn!U$2:U$1901))</f>
        <v>0</v>
      </c>
      <c r="AA720" s="1">
        <f>SUMPRODUCT((Model_rxn!A$2:A$1901=Normalized_Fluxes!A720)*(Model_rxn!S$2:S$1901))</f>
        <v>0</v>
      </c>
      <c r="AB720" s="1">
        <f>SUMPRODUCT((Model_rxn!A$2:A$1901=Normalized_Fluxes!A720)*(Model_rxn!V$2:V$1901))</f>
        <v>0</v>
      </c>
      <c r="AC720" s="1">
        <f>SUMPRODUCT((Model_rxn!A$2:A$1901=Normalized_Fluxes!A720)*(Model_rxn!Z$2:Z$1901))</f>
        <v>0</v>
      </c>
      <c r="AD720" s="1">
        <f>SUMPRODUCT((Model_rxn!A$2:A$1901=Normalized_Fluxes!A720)*(Model_rxn!AA$2:AA$1901))</f>
        <v>0</v>
      </c>
      <c r="AE720" s="1">
        <v>1</v>
      </c>
      <c r="AF720" s="75"/>
      <c r="AG720" s="1" t="s">
        <v>770</v>
      </c>
      <c r="AH720" s="1">
        <v>6.1248532874742497E-3</v>
      </c>
      <c r="AI720" s="1">
        <v>4.13176239817403E-3</v>
      </c>
      <c r="AJ720" s="1">
        <v>4.8503051657462397E-3</v>
      </c>
      <c r="AK720" s="1">
        <v>2.33175629400648E-2</v>
      </c>
      <c r="AL720" s="1">
        <v>2.21249222522601E-2</v>
      </c>
      <c r="AM720" s="1">
        <v>2.36298800009535E-2</v>
      </c>
      <c r="AN720" s="1"/>
      <c r="AO720">
        <f t="shared" si="135"/>
        <v>1.2576479192624078E-2</v>
      </c>
      <c r="AP720">
        <f t="shared" si="136"/>
        <v>1.2576479212083989E-2</v>
      </c>
      <c r="AQ720">
        <f t="shared" si="137"/>
        <v>1.2576479400907344E-2</v>
      </c>
      <c r="AR720">
        <f t="shared" si="138"/>
        <v>1.2554639240509424E-2</v>
      </c>
      <c r="AS720">
        <f t="shared" si="139"/>
        <v>1.2576479263208878E-2</v>
      </c>
      <c r="AT720">
        <f t="shared" si="140"/>
        <v>1.2576479226468972E-2</v>
      </c>
      <c r="AV720">
        <f t="shared" si="141"/>
        <v>1.2576479268538471E-2</v>
      </c>
      <c r="AW720">
        <f t="shared" si="142"/>
        <v>1.1504699481573704E-10</v>
      </c>
      <c r="AX720">
        <f t="shared" si="143"/>
        <v>1.2569199243395758E-2</v>
      </c>
      <c r="AY720">
        <f t="shared" si="144"/>
        <v>1.2609332378753204E-5</v>
      </c>
      <c r="AZ720" t="s">
        <v>1243</v>
      </c>
      <c r="BA720" t="s">
        <v>6360</v>
      </c>
      <c r="BB720">
        <f>SUMPRODUCT((Model_rxn!A$2:A$1901=AG720)*(Model_rxn!V$2:V$1901))</f>
        <v>1</v>
      </c>
      <c r="BC720">
        <v>0</v>
      </c>
      <c r="BD720">
        <v>0</v>
      </c>
    </row>
    <row r="721" spans="1:56">
      <c r="A721" s="1" t="s">
        <v>727</v>
      </c>
      <c r="B721" s="1">
        <v>0</v>
      </c>
      <c r="C721" s="1">
        <v>0</v>
      </c>
      <c r="D721" s="1">
        <v>0</v>
      </c>
      <c r="E721" s="1">
        <v>0</v>
      </c>
      <c r="F721" s="1">
        <v>0</v>
      </c>
      <c r="G721" s="1">
        <v>0</v>
      </c>
      <c r="H721" s="1"/>
      <c r="I721" s="1">
        <v>0</v>
      </c>
      <c r="J721" s="1">
        <v>0</v>
      </c>
      <c r="K721" s="1">
        <v>0</v>
      </c>
      <c r="L721" s="1">
        <v>0</v>
      </c>
      <c r="M721" s="1">
        <v>0</v>
      </c>
      <c r="N721" s="1">
        <v>0</v>
      </c>
      <c r="O721" s="1"/>
      <c r="P721" s="1">
        <v>0</v>
      </c>
      <c r="Q721" s="1">
        <v>0</v>
      </c>
      <c r="R721" s="1">
        <v>0</v>
      </c>
      <c r="S721" s="1">
        <v>0</v>
      </c>
      <c r="T721" s="1" t="str">
        <f t="shared" si="133"/>
        <v>NA</v>
      </c>
      <c r="U721" s="1" t="str">
        <f t="shared" si="134"/>
        <v>NA</v>
      </c>
      <c r="V721" s="1" t="s">
        <v>1548</v>
      </c>
      <c r="W721" s="1" t="s">
        <v>7220</v>
      </c>
      <c r="X721" s="1">
        <f>SUMPRODUCT((Model_rxn!A$2:A$1901=Normalized_Fluxes!A721)*(Model_rxn!T$2:T$1901))</f>
        <v>1</v>
      </c>
      <c r="Y721" s="1">
        <f>SUMPRODUCT((Model_rxn!A$2:A$1901=Normalized_Fluxes!A721)*(Model_rxn!D$2:D$1901))</f>
        <v>1</v>
      </c>
      <c r="Z721" s="1">
        <f>SUMPRODUCT((Model_rxn!A$2:A$1901=Normalized_Fluxes!A721)*(Model_rxn!U$2:U$1901))</f>
        <v>0</v>
      </c>
      <c r="AA721" s="1">
        <f>SUMPRODUCT((Model_rxn!A$2:A$1901=Normalized_Fluxes!A721)*(Model_rxn!S$2:S$1901))</f>
        <v>0</v>
      </c>
      <c r="AB721" s="1">
        <f>SUMPRODUCT((Model_rxn!A$2:A$1901=Normalized_Fluxes!A721)*(Model_rxn!V$2:V$1901))</f>
        <v>1</v>
      </c>
      <c r="AC721" s="1">
        <f>SUMPRODUCT((Model_rxn!A$2:A$1901=Normalized_Fluxes!A721)*(Model_rxn!Z$2:Z$1901))</f>
        <v>0</v>
      </c>
      <c r="AD721" s="1">
        <f>SUMPRODUCT((Model_rxn!A$2:A$1901=Normalized_Fluxes!A721)*(Model_rxn!AA$2:AA$1901))</f>
        <v>0</v>
      </c>
      <c r="AE721" s="1"/>
      <c r="AF721" s="75"/>
      <c r="AG721" s="1" t="s">
        <v>771</v>
      </c>
      <c r="AH721" s="1">
        <v>2.2542916373773599E-2</v>
      </c>
      <c r="AI721" s="1">
        <v>9.2346909795024707E-3</v>
      </c>
      <c r="AJ721" s="1">
        <v>1.8207515924586901E-2</v>
      </c>
      <c r="AK721" s="1">
        <v>9.3335326621244594E-2</v>
      </c>
      <c r="AL721" s="1">
        <v>7.6948597033421898E-2</v>
      </c>
      <c r="AM721" s="1">
        <v>8.8993151568749096E-2</v>
      </c>
      <c r="AN721" s="1"/>
      <c r="AO721">
        <f t="shared" si="135"/>
        <v>4.6288540379510315E-2</v>
      </c>
      <c r="AP721">
        <f t="shared" si="136"/>
        <v>2.8109045957013076E-2</v>
      </c>
      <c r="AQ721">
        <f t="shared" si="137"/>
        <v>4.7210730282375761E-2</v>
      </c>
      <c r="AR721">
        <f t="shared" si="138"/>
        <v>5.0253594560323502E-2</v>
      </c>
      <c r="AS721">
        <f t="shared" si="139"/>
        <v>4.3739924773068532E-2</v>
      </c>
      <c r="AT721">
        <f t="shared" si="140"/>
        <v>4.7364629949759179E-2</v>
      </c>
      <c r="AV721">
        <f t="shared" si="141"/>
        <v>4.0536105539633049E-2</v>
      </c>
      <c r="AW721">
        <f t="shared" si="142"/>
        <v>1.0772022370786607E-2</v>
      </c>
      <c r="AX721">
        <f t="shared" si="143"/>
        <v>4.7119383094383738E-2</v>
      </c>
      <c r="AY721">
        <f t="shared" si="144"/>
        <v>3.2637529072224824E-3</v>
      </c>
      <c r="AZ721" t="s">
        <v>1243</v>
      </c>
      <c r="BA721" t="s">
        <v>4711</v>
      </c>
      <c r="BB721">
        <f>SUMPRODUCT((Model_rxn!A$2:A$1901=AG721)*(Model_rxn!V$2:V$1901))</f>
        <v>1</v>
      </c>
      <c r="BC721">
        <v>0</v>
      </c>
      <c r="BD721">
        <v>0</v>
      </c>
    </row>
    <row r="722" spans="1:56">
      <c r="A722" s="1" t="s">
        <v>728</v>
      </c>
      <c r="B722" s="1">
        <v>1.81235618452305E-2</v>
      </c>
      <c r="C722" s="1">
        <v>1.19894349748981E-2</v>
      </c>
      <c r="D722" s="1">
        <v>9.6441467359193091E-3</v>
      </c>
      <c r="E722" s="1">
        <v>2.9036110624343001E-2</v>
      </c>
      <c r="F722" s="1">
        <v>1.6905942448211999E-2</v>
      </c>
      <c r="G722" s="1">
        <v>3.3036900665111703E-2</v>
      </c>
      <c r="H722" s="1"/>
      <c r="I722" s="1">
        <v>1.1090969954999972E-2</v>
      </c>
      <c r="J722" s="1">
        <v>1.1503850084999961E-2</v>
      </c>
      <c r="K722" s="1">
        <v>1.1836498050000021E-2</v>
      </c>
      <c r="L722" s="1">
        <v>1.014891813E-2</v>
      </c>
      <c r="M722" s="1">
        <v>1.0535655194999992E-2</v>
      </c>
      <c r="N722" s="1">
        <v>1.0210219110000012E-2</v>
      </c>
      <c r="O722" s="1"/>
      <c r="P722" s="1">
        <v>1.1477106029999984E-2</v>
      </c>
      <c r="Q722" s="1">
        <v>3.734828891220876E-4</v>
      </c>
      <c r="R722" s="1">
        <v>1.0298264145000001E-2</v>
      </c>
      <c r="S722" s="1">
        <v>2.0785893173571799E-4</v>
      </c>
      <c r="T722" s="1">
        <f t="shared" si="133"/>
        <v>1.1144699600245089</v>
      </c>
      <c r="U722" s="1">
        <f t="shared" si="134"/>
        <v>1.5814306430288316E-2</v>
      </c>
      <c r="V722" s="1" t="s">
        <v>1243</v>
      </c>
      <c r="W722" s="1" t="s">
        <v>1249</v>
      </c>
      <c r="X722" s="1">
        <f>SUMPRODUCT((Model_rxn!A$2:A$1901=Normalized_Fluxes!A722)*(Model_rxn!T$2:T$1901))</f>
        <v>0</v>
      </c>
      <c r="Y722" s="1">
        <f>SUMPRODUCT((Model_rxn!A$2:A$1901=Normalized_Fluxes!A722)*(Model_rxn!D$2:D$1901))</f>
        <v>0</v>
      </c>
      <c r="Z722" s="1">
        <f>SUMPRODUCT((Model_rxn!A$2:A$1901=Normalized_Fluxes!A722)*(Model_rxn!U$2:U$1901))</f>
        <v>0</v>
      </c>
      <c r="AA722" s="1">
        <f>SUMPRODUCT((Model_rxn!A$2:A$1901=Normalized_Fluxes!A722)*(Model_rxn!S$2:S$1901))</f>
        <v>0</v>
      </c>
      <c r="AB722" s="1">
        <f>SUMPRODUCT((Model_rxn!A$2:A$1901=Normalized_Fluxes!A722)*(Model_rxn!V$2:V$1901))</f>
        <v>1</v>
      </c>
      <c r="AC722" s="1">
        <f>SUMPRODUCT((Model_rxn!A$2:A$1901=Normalized_Fluxes!A722)*(Model_rxn!Z$2:Z$1901))</f>
        <v>1</v>
      </c>
      <c r="AD722" s="1">
        <f>SUMPRODUCT((Model_rxn!A$2:A$1901=Normalized_Fluxes!A722)*(Model_rxn!AA$2:AA$1901))</f>
        <v>0</v>
      </c>
      <c r="AE722" s="1"/>
      <c r="AF722" s="75"/>
      <c r="AG722" s="1" t="s">
        <v>772</v>
      </c>
      <c r="AH722" s="1">
        <v>0</v>
      </c>
      <c r="AI722" s="1">
        <v>0</v>
      </c>
      <c r="AJ722" s="1">
        <v>0</v>
      </c>
      <c r="AK722" s="1">
        <v>0</v>
      </c>
      <c r="AL722" s="1">
        <v>0</v>
      </c>
      <c r="AM722" s="1">
        <v>0</v>
      </c>
      <c r="AN722" s="1"/>
      <c r="AO722">
        <f t="shared" si="135"/>
        <v>0</v>
      </c>
      <c r="AP722">
        <f t="shared" si="136"/>
        <v>0</v>
      </c>
      <c r="AQ722">
        <f t="shared" si="137"/>
        <v>0</v>
      </c>
      <c r="AR722">
        <f t="shared" si="138"/>
        <v>0</v>
      </c>
      <c r="AS722">
        <f t="shared" si="139"/>
        <v>0</v>
      </c>
      <c r="AT722">
        <f t="shared" si="140"/>
        <v>0</v>
      </c>
      <c r="AV722">
        <f t="shared" si="141"/>
        <v>0</v>
      </c>
      <c r="AW722">
        <f t="shared" si="142"/>
        <v>0</v>
      </c>
      <c r="AX722">
        <f t="shared" si="143"/>
        <v>0</v>
      </c>
      <c r="AY722">
        <f t="shared" si="144"/>
        <v>0</v>
      </c>
      <c r="AZ722" t="s">
        <v>1548</v>
      </c>
      <c r="BA722" t="s">
        <v>6993</v>
      </c>
      <c r="BB722">
        <f>SUMPRODUCT((Model_rxn!A$2:A$1901=AG722)*(Model_rxn!V$2:V$1901))</f>
        <v>1</v>
      </c>
      <c r="BC722">
        <v>1</v>
      </c>
      <c r="BD722">
        <v>0</v>
      </c>
    </row>
    <row r="723" spans="1:56">
      <c r="A723" s="1" t="s">
        <v>729</v>
      </c>
      <c r="B723" s="1">
        <v>0.40128817484946899</v>
      </c>
      <c r="C723" s="1">
        <v>0.35086790854984401</v>
      </c>
      <c r="D723" s="1">
        <v>0.247842008888255</v>
      </c>
      <c r="E723" s="1">
        <v>0.32595198675699</v>
      </c>
      <c r="F723" s="1">
        <v>0.26770980669243699</v>
      </c>
      <c r="G723" s="1">
        <v>0.27683134582184699</v>
      </c>
      <c r="H723" s="1"/>
      <c r="I723" s="1">
        <v>0.24557397318251223</v>
      </c>
      <c r="J723" s="1">
        <v>0.33665738444268828</v>
      </c>
      <c r="K723" s="1">
        <v>0.30418258195801706</v>
      </c>
      <c r="L723" s="1">
        <v>0.113929171530782</v>
      </c>
      <c r="M723" s="1">
        <v>0.16683472242211009</v>
      </c>
      <c r="N723" s="1">
        <v>8.5556109697122726E-2</v>
      </c>
      <c r="O723" s="1"/>
      <c r="P723" s="1">
        <v>0.29547131319440584</v>
      </c>
      <c r="Q723" s="1">
        <v>4.6162339675340461E-2</v>
      </c>
      <c r="R723" s="1">
        <v>0.12210666788333828</v>
      </c>
      <c r="S723" s="1">
        <v>4.1251749133481251E-2</v>
      </c>
      <c r="T723" s="1">
        <f t="shared" si="133"/>
        <v>2.4197803307244579</v>
      </c>
      <c r="U723" s="1">
        <f t="shared" si="134"/>
        <v>8.6034383473183769E-3</v>
      </c>
      <c r="V723" s="1" t="s">
        <v>1552</v>
      </c>
      <c r="W723" s="1" t="s">
        <v>2678</v>
      </c>
      <c r="X723" s="1">
        <f>SUMPRODUCT((Model_rxn!A$2:A$1901=Normalized_Fluxes!A723)*(Model_rxn!T$2:T$1901))</f>
        <v>0</v>
      </c>
      <c r="Y723" s="1">
        <f>SUMPRODUCT((Model_rxn!A$2:A$1901=Normalized_Fluxes!A723)*(Model_rxn!D$2:D$1901))</f>
        <v>1</v>
      </c>
      <c r="Z723" s="1">
        <f>SUMPRODUCT((Model_rxn!A$2:A$1901=Normalized_Fluxes!A723)*(Model_rxn!U$2:U$1901))</f>
        <v>1</v>
      </c>
      <c r="AA723" s="1">
        <f>SUMPRODUCT((Model_rxn!A$2:A$1901=Normalized_Fluxes!A723)*(Model_rxn!S$2:S$1901))</f>
        <v>1</v>
      </c>
      <c r="AB723" s="1">
        <f>SUMPRODUCT((Model_rxn!A$2:A$1901=Normalized_Fluxes!A723)*(Model_rxn!V$2:V$1901))</f>
        <v>0</v>
      </c>
      <c r="AC723" s="1">
        <f>SUMPRODUCT((Model_rxn!A$2:A$1901=Normalized_Fluxes!A723)*(Model_rxn!Z$2:Z$1901))</f>
        <v>0</v>
      </c>
      <c r="AD723" s="1">
        <f>SUMPRODUCT((Model_rxn!A$2:A$1901=Normalized_Fluxes!A723)*(Model_rxn!AA$2:AA$1901))</f>
        <v>0</v>
      </c>
      <c r="AE723" s="1"/>
      <c r="AF723" s="75"/>
      <c r="AG723" s="1" t="s">
        <v>773</v>
      </c>
      <c r="AH723" s="1">
        <v>9.8495061625726493E-2</v>
      </c>
      <c r="AI723" s="1">
        <v>4.5502326378482297E-2</v>
      </c>
      <c r="AJ723" s="1">
        <v>6.17902455414878E-2</v>
      </c>
      <c r="AK723" s="1">
        <v>0.43776620918651998</v>
      </c>
      <c r="AL723" s="1">
        <v>0.40248958386655398</v>
      </c>
      <c r="AM723" s="1">
        <v>0.34625777385372197</v>
      </c>
      <c r="AN723" s="1"/>
      <c r="AO723">
        <f t="shared" si="135"/>
        <v>0.20224502285555906</v>
      </c>
      <c r="AP723">
        <f t="shared" si="136"/>
        <v>0.13850241292997506</v>
      </c>
      <c r="AQ723">
        <f t="shared" si="137"/>
        <v>0.16021749635828686</v>
      </c>
      <c r="AR723">
        <f t="shared" si="138"/>
        <v>0.23570202607146334</v>
      </c>
      <c r="AS723">
        <f t="shared" si="139"/>
        <v>0.22878733075042579</v>
      </c>
      <c r="AT723">
        <f t="shared" si="140"/>
        <v>0.1842880158383795</v>
      </c>
      <c r="AV723">
        <f t="shared" si="141"/>
        <v>0.16698831071460699</v>
      </c>
      <c r="AW723">
        <f t="shared" si="142"/>
        <v>3.2406218929660745E-2</v>
      </c>
      <c r="AX723">
        <f t="shared" si="143"/>
        <v>0.21625912422008953</v>
      </c>
      <c r="AY723">
        <f t="shared" si="144"/>
        <v>2.7902814933479441E-2</v>
      </c>
      <c r="AZ723" t="s">
        <v>1188</v>
      </c>
      <c r="BA723" t="s">
        <v>6235</v>
      </c>
      <c r="BB723">
        <f>SUMPRODUCT((Model_rxn!A$2:A$1901=AG723)*(Model_rxn!V$2:V$1901))</f>
        <v>1</v>
      </c>
      <c r="BC723">
        <v>0</v>
      </c>
      <c r="BD723">
        <v>0</v>
      </c>
    </row>
    <row r="724" spans="1:56">
      <c r="A724" s="1" t="s">
        <v>730</v>
      </c>
      <c r="B724" s="1">
        <v>0.404906643508467</v>
      </c>
      <c r="C724" s="1">
        <v>0.350867908552074</v>
      </c>
      <c r="D724" s="1">
        <v>0.247842008893539</v>
      </c>
      <c r="E724" s="1">
        <v>0.34664735099337701</v>
      </c>
      <c r="F724" s="1">
        <v>0.26770980669495498</v>
      </c>
      <c r="G724" s="1">
        <v>0.27683134582623498</v>
      </c>
      <c r="H724" s="1"/>
      <c r="I724" s="1">
        <v>0.2477883462468565</v>
      </c>
      <c r="J724" s="1">
        <v>0.33665738444482796</v>
      </c>
      <c r="K724" s="1">
        <v>0.30418258196450226</v>
      </c>
      <c r="L724" s="1">
        <v>0.12116276972246041</v>
      </c>
      <c r="M724" s="1">
        <v>0.16683472242367928</v>
      </c>
      <c r="N724" s="1">
        <v>8.5556109698478877E-2</v>
      </c>
      <c r="O724" s="1"/>
      <c r="P724" s="1">
        <v>0.29620943755206225</v>
      </c>
      <c r="Q724" s="1">
        <v>4.4967819175765429E-2</v>
      </c>
      <c r="R724" s="1">
        <v>0.12451786728153952</v>
      </c>
      <c r="S724" s="1">
        <v>4.0743045190025744E-2</v>
      </c>
      <c r="T724" s="1">
        <f t="shared" si="133"/>
        <v>2.3788508751304076</v>
      </c>
      <c r="U724" s="1">
        <f t="shared" si="134"/>
        <v>8.2395736488519965E-3</v>
      </c>
      <c r="V724" s="1" t="s">
        <v>1137</v>
      </c>
      <c r="W724" s="1" t="s">
        <v>4554</v>
      </c>
      <c r="X724" s="1">
        <f>SUMPRODUCT((Model_rxn!A$2:A$1901=Normalized_Fluxes!A724)*(Model_rxn!T$2:T$1901))</f>
        <v>0</v>
      </c>
      <c r="Y724" s="1">
        <f>SUMPRODUCT((Model_rxn!A$2:A$1901=Normalized_Fluxes!A724)*(Model_rxn!D$2:D$1901))</f>
        <v>0</v>
      </c>
      <c r="Z724" s="1">
        <f>SUMPRODUCT((Model_rxn!A$2:A$1901=Normalized_Fluxes!A724)*(Model_rxn!U$2:U$1901))</f>
        <v>0</v>
      </c>
      <c r="AA724" s="1">
        <f>SUMPRODUCT((Model_rxn!A$2:A$1901=Normalized_Fluxes!A724)*(Model_rxn!S$2:S$1901))</f>
        <v>0</v>
      </c>
      <c r="AB724" s="1">
        <f>SUMPRODUCT((Model_rxn!A$2:A$1901=Normalized_Fluxes!A724)*(Model_rxn!V$2:V$1901))</f>
        <v>0</v>
      </c>
      <c r="AC724" s="1">
        <f>SUMPRODUCT((Model_rxn!A$2:A$1901=Normalized_Fluxes!A724)*(Model_rxn!Z$2:Z$1901))</f>
        <v>0</v>
      </c>
      <c r="AD724" s="1">
        <f>SUMPRODUCT((Model_rxn!A$2:A$1901=Normalized_Fluxes!A724)*(Model_rxn!AA$2:AA$1901))</f>
        <v>0</v>
      </c>
      <c r="AE724" s="1"/>
      <c r="AF724" s="75"/>
      <c r="AG724" s="1" t="s">
        <v>774</v>
      </c>
      <c r="AH724" s="1">
        <v>0.11623801393628699</v>
      </c>
      <c r="AI724" s="1">
        <v>6.9925588031475E-2</v>
      </c>
      <c r="AJ724" s="1">
        <v>8.1104789079442893E-2</v>
      </c>
      <c r="AK724" s="1">
        <v>0.40026476020789697</v>
      </c>
      <c r="AL724" s="1">
        <v>0.44062501109874502</v>
      </c>
      <c r="AM724" s="1">
        <v>0.33193109877184301</v>
      </c>
      <c r="AN724" s="1"/>
      <c r="AO724">
        <f t="shared" si="135"/>
        <v>0.2386775478608241</v>
      </c>
      <c r="AP724">
        <f t="shared" si="136"/>
        <v>0.21284324206523583</v>
      </c>
      <c r="AQ724">
        <f t="shared" si="137"/>
        <v>0.21029866664391933</v>
      </c>
      <c r="AR724">
        <f t="shared" si="138"/>
        <v>0.2155105007335382</v>
      </c>
      <c r="AS724">
        <f t="shared" si="139"/>
        <v>0.25046466838401993</v>
      </c>
      <c r="AT724">
        <f t="shared" si="140"/>
        <v>0.17666296096952908</v>
      </c>
      <c r="AV724">
        <f t="shared" si="141"/>
        <v>0.22060648552332643</v>
      </c>
      <c r="AW724">
        <f t="shared" si="142"/>
        <v>1.570163005942336E-2</v>
      </c>
      <c r="AX724">
        <f t="shared" si="143"/>
        <v>0.21421271002902906</v>
      </c>
      <c r="AY724">
        <f t="shared" si="144"/>
        <v>3.6917965814195174E-2</v>
      </c>
      <c r="AZ724" t="s">
        <v>1243</v>
      </c>
      <c r="BA724" t="s">
        <v>7549</v>
      </c>
      <c r="BB724">
        <f>SUMPRODUCT((Model_rxn!A$2:A$1901=AG724)*(Model_rxn!V$2:V$1901))</f>
        <v>1</v>
      </c>
      <c r="BC724">
        <v>0</v>
      </c>
      <c r="BD724">
        <v>0</v>
      </c>
    </row>
    <row r="725" spans="1:56">
      <c r="A725" s="1" t="s">
        <v>731</v>
      </c>
      <c r="B725" s="1">
        <v>1.3406650473069699</v>
      </c>
      <c r="C725" s="1">
        <v>1.37864837241146</v>
      </c>
      <c r="D725" s="1">
        <v>0.57677216845409296</v>
      </c>
      <c r="E725" s="1">
        <v>0</v>
      </c>
      <c r="F725" s="1">
        <v>0</v>
      </c>
      <c r="G725" s="1">
        <v>0</v>
      </c>
      <c r="H725" s="1"/>
      <c r="I725" s="1">
        <v>0.82043893393468381</v>
      </c>
      <c r="J725" s="1">
        <v>1.3228116445316831</v>
      </c>
      <c r="K725" s="1">
        <v>0.70788664193322104</v>
      </c>
      <c r="L725" s="1">
        <v>0</v>
      </c>
      <c r="M725" s="1">
        <v>0</v>
      </c>
      <c r="N725" s="1">
        <v>0</v>
      </c>
      <c r="O725" s="1"/>
      <c r="P725" s="1">
        <v>0.95037907346652928</v>
      </c>
      <c r="Q725" s="1">
        <v>0.32740879585213689</v>
      </c>
      <c r="R725" s="1">
        <v>0</v>
      </c>
      <c r="S725" s="1">
        <v>0</v>
      </c>
      <c r="T725" s="1" t="str">
        <f t="shared" si="133"/>
        <v>NA</v>
      </c>
      <c r="U725" s="1" t="str">
        <f t="shared" si="134"/>
        <v>NA</v>
      </c>
      <c r="V725" s="1" t="s">
        <v>1552</v>
      </c>
      <c r="W725" s="1" t="s">
        <v>2156</v>
      </c>
      <c r="X725" s="1">
        <f>SUMPRODUCT((Model_rxn!A$2:A$1901=Normalized_Fluxes!A725)*(Model_rxn!T$2:T$1901))</f>
        <v>0</v>
      </c>
      <c r="Y725" s="1">
        <f>SUMPRODUCT((Model_rxn!A$2:A$1901=Normalized_Fluxes!A725)*(Model_rxn!D$2:D$1901))</f>
        <v>1</v>
      </c>
      <c r="Z725" s="1">
        <f>SUMPRODUCT((Model_rxn!A$2:A$1901=Normalized_Fluxes!A725)*(Model_rxn!U$2:U$1901))</f>
        <v>1</v>
      </c>
      <c r="AA725" s="1">
        <f>SUMPRODUCT((Model_rxn!A$2:A$1901=Normalized_Fluxes!A725)*(Model_rxn!S$2:S$1901))</f>
        <v>1</v>
      </c>
      <c r="AB725" s="1">
        <f>SUMPRODUCT((Model_rxn!A$2:A$1901=Normalized_Fluxes!A725)*(Model_rxn!V$2:V$1901))</f>
        <v>0</v>
      </c>
      <c r="AC725" s="1">
        <f>SUMPRODUCT((Model_rxn!A$2:A$1901=Normalized_Fluxes!A725)*(Model_rxn!Z$2:Z$1901))</f>
        <v>0</v>
      </c>
      <c r="AD725" s="1">
        <f>SUMPRODUCT((Model_rxn!A$2:A$1901=Normalized_Fluxes!A725)*(Model_rxn!AA$2:AA$1901))</f>
        <v>0</v>
      </c>
      <c r="AE725" s="1"/>
      <c r="AF725" s="75"/>
      <c r="AG725" s="1" t="s">
        <v>775</v>
      </c>
      <c r="AH725" s="1">
        <v>0</v>
      </c>
      <c r="AI725" s="1">
        <v>0</v>
      </c>
      <c r="AJ725" s="1">
        <v>0</v>
      </c>
      <c r="AK725" s="1">
        <v>0</v>
      </c>
      <c r="AL725" s="1">
        <v>0</v>
      </c>
      <c r="AM725" s="1">
        <v>0</v>
      </c>
      <c r="AN725" s="1"/>
      <c r="AO725">
        <f t="shared" si="135"/>
        <v>0</v>
      </c>
      <c r="AP725">
        <f t="shared" si="136"/>
        <v>0</v>
      </c>
      <c r="AQ725">
        <f t="shared" si="137"/>
        <v>0</v>
      </c>
      <c r="AR725">
        <f t="shared" si="138"/>
        <v>0</v>
      </c>
      <c r="AS725">
        <f t="shared" si="139"/>
        <v>0</v>
      </c>
      <c r="AT725">
        <f t="shared" si="140"/>
        <v>0</v>
      </c>
      <c r="AV725">
        <f t="shared" si="141"/>
        <v>0</v>
      </c>
      <c r="AW725">
        <f t="shared" si="142"/>
        <v>0</v>
      </c>
      <c r="AX725">
        <f t="shared" si="143"/>
        <v>0</v>
      </c>
      <c r="AY725">
        <f t="shared" si="144"/>
        <v>0</v>
      </c>
      <c r="AZ725" t="s">
        <v>1552</v>
      </c>
      <c r="BA725" t="s">
        <v>2114</v>
      </c>
      <c r="BB725">
        <f>SUMPRODUCT((Model_rxn!A$2:A$1901=AG725)*(Model_rxn!V$2:V$1901))</f>
        <v>0</v>
      </c>
      <c r="BC725">
        <v>0</v>
      </c>
      <c r="BD725">
        <v>1</v>
      </c>
    </row>
    <row r="726" spans="1:56">
      <c r="A726" s="1" t="s">
        <v>732</v>
      </c>
      <c r="B726" s="1">
        <v>0</v>
      </c>
      <c r="C726" s="1">
        <v>0</v>
      </c>
      <c r="D726" s="1">
        <v>0</v>
      </c>
      <c r="E726" s="1">
        <v>0.41390728476821098</v>
      </c>
      <c r="F726" s="1">
        <v>0</v>
      </c>
      <c r="G726" s="1">
        <v>0.35668654173764902</v>
      </c>
      <c r="H726" s="1"/>
      <c r="I726" s="1">
        <v>0</v>
      </c>
      <c r="J726" s="1">
        <v>0</v>
      </c>
      <c r="K726" s="1">
        <v>0</v>
      </c>
      <c r="L726" s="1">
        <v>0.1446719638477138</v>
      </c>
      <c r="M726" s="1">
        <v>0</v>
      </c>
      <c r="N726" s="1">
        <v>0.11023575672688626</v>
      </c>
      <c r="O726" s="1"/>
      <c r="P726" s="1">
        <v>0</v>
      </c>
      <c r="Q726" s="1">
        <v>0</v>
      </c>
      <c r="R726" s="1">
        <v>8.496924019153336E-2</v>
      </c>
      <c r="S726" s="1">
        <v>7.5573089947824648E-2</v>
      </c>
      <c r="T726" s="1">
        <f t="shared" si="133"/>
        <v>0</v>
      </c>
      <c r="U726" s="1">
        <f t="shared" si="134"/>
        <v>0.1908535274258043</v>
      </c>
      <c r="V726" s="1" t="s">
        <v>7304</v>
      </c>
      <c r="W726" s="1" t="s">
        <v>7332</v>
      </c>
      <c r="X726" s="1">
        <f>SUMPRODUCT((Model_rxn!A$2:A$1901=Normalized_Fluxes!A726)*(Model_rxn!T$2:T$1901))</f>
        <v>0</v>
      </c>
      <c r="Y726" s="1">
        <f>SUMPRODUCT((Model_rxn!A$2:A$1901=Normalized_Fluxes!A726)*(Model_rxn!D$2:D$1901))</f>
        <v>1</v>
      </c>
      <c r="Z726" s="1">
        <f>SUMPRODUCT((Model_rxn!A$2:A$1901=Normalized_Fluxes!A726)*(Model_rxn!U$2:U$1901))</f>
        <v>0</v>
      </c>
      <c r="AA726" s="1">
        <f>SUMPRODUCT((Model_rxn!A$2:A$1901=Normalized_Fluxes!A726)*(Model_rxn!S$2:S$1901))</f>
        <v>0</v>
      </c>
      <c r="AB726" s="1">
        <f>SUMPRODUCT((Model_rxn!A$2:A$1901=Normalized_Fluxes!A726)*(Model_rxn!V$2:V$1901))</f>
        <v>1</v>
      </c>
      <c r="AC726" s="1">
        <f>SUMPRODUCT((Model_rxn!A$2:A$1901=Normalized_Fluxes!A726)*(Model_rxn!Z$2:Z$1901))</f>
        <v>0</v>
      </c>
      <c r="AD726" s="1">
        <f>SUMPRODUCT((Model_rxn!A$2:A$1901=Normalized_Fluxes!A726)*(Model_rxn!AA$2:AA$1901))</f>
        <v>0</v>
      </c>
      <c r="AE726" s="1"/>
      <c r="AF726" s="75"/>
      <c r="AG726" s="1" t="s">
        <v>776</v>
      </c>
      <c r="AH726" s="1">
        <v>0.145168571325484</v>
      </c>
      <c r="AI726" s="1">
        <v>0.104870143099105</v>
      </c>
      <c r="AJ726" s="1">
        <v>8.0637748149456401E-2</v>
      </c>
      <c r="AK726" s="1">
        <v>0.47046311743906699</v>
      </c>
      <c r="AL726" s="1">
        <v>0.51167295880440999</v>
      </c>
      <c r="AM726" s="1">
        <v>0.28256662750209199</v>
      </c>
      <c r="AN726" s="2"/>
      <c r="AO726">
        <f t="shared" si="135"/>
        <v>0.29808216311590952</v>
      </c>
      <c r="AP726">
        <f t="shared" si="136"/>
        <v>0.31920934641281262</v>
      </c>
      <c r="AQ726">
        <f t="shared" si="137"/>
        <v>0.2090876643596018</v>
      </c>
      <c r="AR726">
        <f t="shared" si="138"/>
        <v>0.25330669120932109</v>
      </c>
      <c r="AS726">
        <f t="shared" si="139"/>
        <v>0.29085048447078909</v>
      </c>
      <c r="AT726">
        <f t="shared" si="140"/>
        <v>0.1503898166529013</v>
      </c>
      <c r="AV726">
        <f t="shared" si="141"/>
        <v>0.27545972462944129</v>
      </c>
      <c r="AW726">
        <f t="shared" si="142"/>
        <v>5.8442512410595913E-2</v>
      </c>
      <c r="AX726">
        <f t="shared" si="143"/>
        <v>0.23151566411100385</v>
      </c>
      <c r="AY726">
        <f t="shared" si="144"/>
        <v>7.272163672155238E-2</v>
      </c>
      <c r="AZ726" t="s">
        <v>1243</v>
      </c>
      <c r="BA726" t="s">
        <v>6235</v>
      </c>
      <c r="BB726">
        <f>SUMPRODUCT((Model_rxn!A$2:A$1901=AG726)*(Model_rxn!V$2:V$1901))</f>
        <v>1</v>
      </c>
      <c r="BC726">
        <v>0</v>
      </c>
      <c r="BD726">
        <v>0</v>
      </c>
    </row>
    <row r="727" spans="1:56">
      <c r="A727" s="1" t="s">
        <v>733</v>
      </c>
      <c r="B727" s="1">
        <v>0.57533651754168702</v>
      </c>
      <c r="C727" s="1">
        <v>4.7629127857747602E-2</v>
      </c>
      <c r="D727" s="1">
        <v>4.5775568924927998E-2</v>
      </c>
      <c r="E727" s="1">
        <v>0.72238689519247201</v>
      </c>
      <c r="F727" s="1">
        <v>0.34918670438472399</v>
      </c>
      <c r="G727" s="1">
        <v>0.29280238500851702</v>
      </c>
      <c r="H727" s="1"/>
      <c r="I727" s="1">
        <v>0.35208531769644591</v>
      </c>
      <c r="J727" s="1">
        <v>4.5700097435949494E-2</v>
      </c>
      <c r="K727" s="1">
        <v>5.6181479518509589E-2</v>
      </c>
      <c r="L727" s="1">
        <v>0.25249405997740021</v>
      </c>
      <c r="M727" s="1">
        <v>0.21761050750914693</v>
      </c>
      <c r="N727" s="1">
        <v>9.0492039104160107E-2</v>
      </c>
      <c r="O727" s="1"/>
      <c r="P727" s="1">
        <v>0.15132229821696833</v>
      </c>
      <c r="Q727" s="1">
        <v>0.1739448399219648</v>
      </c>
      <c r="R727" s="1">
        <v>0.18686553553023577</v>
      </c>
      <c r="S727" s="1">
        <v>8.5264902909939683E-2</v>
      </c>
      <c r="T727" s="1">
        <f t="shared" si="133"/>
        <v>0.80979244132732875</v>
      </c>
      <c r="U727" s="1">
        <f t="shared" si="134"/>
        <v>0.77208289186188517</v>
      </c>
      <c r="V727" s="1" t="s">
        <v>1137</v>
      </c>
      <c r="W727" s="1" t="s">
        <v>4853</v>
      </c>
      <c r="X727" s="1">
        <f>SUMPRODUCT((Model_rxn!A$2:A$1901=Normalized_Fluxes!A727)*(Model_rxn!T$2:T$1901))</f>
        <v>0</v>
      </c>
      <c r="Y727" s="1">
        <f>SUMPRODUCT((Model_rxn!A$2:A$1901=Normalized_Fluxes!A727)*(Model_rxn!D$2:D$1901))</f>
        <v>0</v>
      </c>
      <c r="Z727" s="1">
        <f>SUMPRODUCT((Model_rxn!A$2:A$1901=Normalized_Fluxes!A727)*(Model_rxn!U$2:U$1901))</f>
        <v>0</v>
      </c>
      <c r="AA727" s="1">
        <f>SUMPRODUCT((Model_rxn!A$2:A$1901=Normalized_Fluxes!A727)*(Model_rxn!S$2:S$1901))</f>
        <v>0</v>
      </c>
      <c r="AB727" s="1">
        <f>SUMPRODUCT((Model_rxn!A$2:A$1901=Normalized_Fluxes!A727)*(Model_rxn!V$2:V$1901))</f>
        <v>1</v>
      </c>
      <c r="AC727" s="1">
        <f>SUMPRODUCT((Model_rxn!A$2:A$1901=Normalized_Fluxes!A727)*(Model_rxn!Z$2:Z$1901))</f>
        <v>0</v>
      </c>
      <c r="AD727" s="1">
        <f>SUMPRODUCT((Model_rxn!A$2:A$1901=Normalized_Fluxes!A727)*(Model_rxn!AA$2:AA$1901))</f>
        <v>0</v>
      </c>
      <c r="AE727" s="1"/>
      <c r="AF727" s="75"/>
      <c r="AG727" s="1" t="s">
        <v>777</v>
      </c>
      <c r="AH727" s="1">
        <v>2.5324446219849301E-7</v>
      </c>
      <c r="AI727" s="1">
        <v>1.7083608304191399E-7</v>
      </c>
      <c r="AJ727" s="1">
        <v>2.00545685782786E-7</v>
      </c>
      <c r="AK727" s="1">
        <v>9.6578902002298393E-7</v>
      </c>
      <c r="AL727" s="1">
        <v>9.1479970907531797E-7</v>
      </c>
      <c r="AM727" s="1">
        <v>9.7702523728858697E-7</v>
      </c>
      <c r="AN727" s="1"/>
      <c r="AO727">
        <f t="shared" si="135"/>
        <v>5.2000000000000212E-7</v>
      </c>
      <c r="AP727">
        <f t="shared" si="136"/>
        <v>5.1999999999999756E-7</v>
      </c>
      <c r="AQ727">
        <f t="shared" si="137"/>
        <v>5.2E-7</v>
      </c>
      <c r="AR727">
        <f t="shared" si="138"/>
        <v>5.200000000000001E-7</v>
      </c>
      <c r="AS727">
        <f t="shared" si="139"/>
        <v>5.2E-7</v>
      </c>
      <c r="AT727">
        <f t="shared" si="140"/>
        <v>5.2000000000000053E-7</v>
      </c>
      <c r="AV727">
        <f t="shared" si="141"/>
        <v>5.2E-7</v>
      </c>
      <c r="AW727">
        <f t="shared" si="142"/>
        <v>2.2819345068233271E-21</v>
      </c>
      <c r="AX727">
        <f t="shared" si="143"/>
        <v>5.2000000000000021E-7</v>
      </c>
      <c r="AY727">
        <f t="shared" si="144"/>
        <v>2.8012981633912118E-22</v>
      </c>
      <c r="AZ727" t="s">
        <v>1500</v>
      </c>
      <c r="BA727" t="s">
        <v>1565</v>
      </c>
      <c r="BB727">
        <f>SUMPRODUCT((Model_rxn!A$2:A$1901=AG727)*(Model_rxn!V$2:V$1901))</f>
        <v>1</v>
      </c>
      <c r="BC727">
        <v>0</v>
      </c>
      <c r="BD727">
        <v>0</v>
      </c>
    </row>
    <row r="728" spans="1:56">
      <c r="A728" s="1" t="s">
        <v>734</v>
      </c>
      <c r="B728" s="1">
        <v>0</v>
      </c>
      <c r="C728" s="1">
        <v>0</v>
      </c>
      <c r="D728" s="1">
        <v>0</v>
      </c>
      <c r="E728" s="1">
        <v>0</v>
      </c>
      <c r="F728" s="1">
        <v>0</v>
      </c>
      <c r="G728" s="1">
        <v>0</v>
      </c>
      <c r="H728" s="1"/>
      <c r="I728" s="1">
        <v>0</v>
      </c>
      <c r="J728" s="1">
        <v>0</v>
      </c>
      <c r="K728" s="1">
        <v>0</v>
      </c>
      <c r="L728" s="1">
        <v>0</v>
      </c>
      <c r="M728" s="1">
        <v>0</v>
      </c>
      <c r="N728" s="1">
        <v>0</v>
      </c>
      <c r="O728" s="1"/>
      <c r="P728" s="1">
        <v>0</v>
      </c>
      <c r="Q728" s="1">
        <v>0</v>
      </c>
      <c r="R728" s="1">
        <v>0</v>
      </c>
      <c r="S728" s="1">
        <v>0</v>
      </c>
      <c r="T728" s="1" t="str">
        <f t="shared" si="133"/>
        <v>NA</v>
      </c>
      <c r="U728" s="1" t="str">
        <f t="shared" si="134"/>
        <v>NA</v>
      </c>
      <c r="V728" s="1" t="s">
        <v>1188</v>
      </c>
      <c r="W728" s="1" t="s">
        <v>4502</v>
      </c>
      <c r="X728" s="1">
        <f>SUMPRODUCT((Model_rxn!A$2:A$1901=Normalized_Fluxes!A728)*(Model_rxn!T$2:T$1901))</f>
        <v>0</v>
      </c>
      <c r="Y728" s="1">
        <f>SUMPRODUCT((Model_rxn!A$2:A$1901=Normalized_Fluxes!A728)*(Model_rxn!D$2:D$1901))</f>
        <v>1</v>
      </c>
      <c r="Z728" s="1">
        <f>SUMPRODUCT((Model_rxn!A$2:A$1901=Normalized_Fluxes!A728)*(Model_rxn!U$2:U$1901))</f>
        <v>0</v>
      </c>
      <c r="AA728" s="1">
        <f>SUMPRODUCT((Model_rxn!A$2:A$1901=Normalized_Fluxes!A728)*(Model_rxn!S$2:S$1901))</f>
        <v>0</v>
      </c>
      <c r="AB728" s="1">
        <f>SUMPRODUCT((Model_rxn!A$2:A$1901=Normalized_Fluxes!A728)*(Model_rxn!V$2:V$1901))</f>
        <v>1</v>
      </c>
      <c r="AC728" s="1">
        <f>SUMPRODUCT((Model_rxn!A$2:A$1901=Normalized_Fluxes!A728)*(Model_rxn!Z$2:Z$1901))</f>
        <v>0</v>
      </c>
      <c r="AD728" s="1">
        <f>SUMPRODUCT((Model_rxn!A$2:A$1901=Normalized_Fluxes!A728)*(Model_rxn!AA$2:AA$1901))</f>
        <v>0</v>
      </c>
      <c r="AE728" s="1"/>
      <c r="AF728" s="75"/>
      <c r="AG728" s="1" t="s">
        <v>778</v>
      </c>
      <c r="AH728" s="1">
        <v>0</v>
      </c>
      <c r="AI728" s="1">
        <v>0</v>
      </c>
      <c r="AJ728" s="1">
        <v>0</v>
      </c>
      <c r="AK728" s="1">
        <v>0</v>
      </c>
      <c r="AL728" s="1">
        <v>0</v>
      </c>
      <c r="AM728" s="1">
        <v>0</v>
      </c>
      <c r="AN728" s="1"/>
      <c r="AO728">
        <f t="shared" si="135"/>
        <v>0</v>
      </c>
      <c r="AP728">
        <f t="shared" si="136"/>
        <v>0</v>
      </c>
      <c r="AQ728">
        <f t="shared" si="137"/>
        <v>0</v>
      </c>
      <c r="AR728">
        <f t="shared" si="138"/>
        <v>0</v>
      </c>
      <c r="AS728">
        <f t="shared" si="139"/>
        <v>0</v>
      </c>
      <c r="AT728">
        <f t="shared" si="140"/>
        <v>0</v>
      </c>
      <c r="AV728">
        <f t="shared" si="141"/>
        <v>0</v>
      </c>
      <c r="AW728">
        <f t="shared" si="142"/>
        <v>0</v>
      </c>
      <c r="AX728">
        <f t="shared" si="143"/>
        <v>0</v>
      </c>
      <c r="AY728">
        <f t="shared" si="144"/>
        <v>0</v>
      </c>
      <c r="AZ728" t="s">
        <v>1552</v>
      </c>
      <c r="BA728" t="s">
        <v>3322</v>
      </c>
      <c r="BB728">
        <f>SUMPRODUCT((Model_rxn!A$2:A$1901=AG728)*(Model_rxn!V$2:V$1901))</f>
        <v>0</v>
      </c>
      <c r="BC728">
        <v>0</v>
      </c>
      <c r="BD728">
        <v>1</v>
      </c>
    </row>
    <row r="729" spans="1:56">
      <c r="A729" s="1" t="s">
        <v>735</v>
      </c>
      <c r="B729" s="1">
        <v>0.36799826313504103</v>
      </c>
      <c r="C729" s="1">
        <v>0.24343776460626501</v>
      </c>
      <c r="D729" s="1">
        <v>0.15563693434475501</v>
      </c>
      <c r="E729" s="1">
        <v>0.55463576158940397</v>
      </c>
      <c r="F729" s="1">
        <v>0.43140028288543097</v>
      </c>
      <c r="G729" s="1">
        <v>0.50574957410572097</v>
      </c>
      <c r="H729" s="1"/>
      <c r="I729" s="1">
        <v>0.22520174095893927</v>
      </c>
      <c r="J729" s="1">
        <v>0.23357827578374135</v>
      </c>
      <c r="K729" s="1">
        <v>0.19101703036293238</v>
      </c>
      <c r="L729" s="1">
        <v>0.19386043155593694</v>
      </c>
      <c r="M729" s="1">
        <v>0.26884538649231304</v>
      </c>
      <c r="N729" s="1">
        <v>0.15630443117994403</v>
      </c>
      <c r="O729" s="1"/>
      <c r="P729" s="1">
        <v>0.21659901570187101</v>
      </c>
      <c r="Q729" s="1">
        <v>2.2547063319400009E-2</v>
      </c>
      <c r="R729" s="1">
        <v>0.20633674974273131</v>
      </c>
      <c r="S729" s="1">
        <v>5.729843402989971E-2</v>
      </c>
      <c r="T729" s="1">
        <f t="shared" si="133"/>
        <v>1.0497355220140625</v>
      </c>
      <c r="U729" s="1">
        <f t="shared" si="134"/>
        <v>0.79424813533811223</v>
      </c>
      <c r="V729" s="1" t="s">
        <v>1137</v>
      </c>
      <c r="W729" s="1" t="s">
        <v>4554</v>
      </c>
      <c r="X729" s="1">
        <f>SUMPRODUCT((Model_rxn!A$2:A$1901=Normalized_Fluxes!A729)*(Model_rxn!T$2:T$1901))</f>
        <v>0</v>
      </c>
      <c r="Y729" s="1">
        <f>SUMPRODUCT((Model_rxn!A$2:A$1901=Normalized_Fluxes!A729)*(Model_rxn!D$2:D$1901))</f>
        <v>0</v>
      </c>
      <c r="Z729" s="1">
        <f>SUMPRODUCT((Model_rxn!A$2:A$1901=Normalized_Fluxes!A729)*(Model_rxn!U$2:U$1901))</f>
        <v>0</v>
      </c>
      <c r="AA729" s="1">
        <f>SUMPRODUCT((Model_rxn!A$2:A$1901=Normalized_Fluxes!A729)*(Model_rxn!S$2:S$1901))</f>
        <v>0</v>
      </c>
      <c r="AB729" s="1">
        <f>SUMPRODUCT((Model_rxn!A$2:A$1901=Normalized_Fluxes!A729)*(Model_rxn!V$2:V$1901))</f>
        <v>0</v>
      </c>
      <c r="AC729" s="1">
        <f>SUMPRODUCT((Model_rxn!A$2:A$1901=Normalized_Fluxes!A729)*(Model_rxn!Z$2:Z$1901))</f>
        <v>0</v>
      </c>
      <c r="AD729" s="1">
        <f>SUMPRODUCT((Model_rxn!A$2:A$1901=Normalized_Fluxes!A729)*(Model_rxn!AA$2:AA$1901))</f>
        <v>0</v>
      </c>
      <c r="AE729" s="1"/>
      <c r="AF729" s="75"/>
      <c r="AG729" s="1" t="s">
        <v>779</v>
      </c>
      <c r="AH729" s="1">
        <v>7.1313640555095801E-4</v>
      </c>
      <c r="AI729" s="1">
        <v>4.8107440984603201E-4</v>
      </c>
      <c r="AJ729" s="1">
        <v>5.6473665116432595E-4</v>
      </c>
      <c r="AK729" s="1">
        <v>2.7196618803847199E-3</v>
      </c>
      <c r="AL729" s="1">
        <v>2.5760759807560902E-3</v>
      </c>
      <c r="AM729" s="1">
        <v>2.7513030682046599E-3</v>
      </c>
      <c r="AN729" s="2"/>
      <c r="AO729">
        <f t="shared" si="135"/>
        <v>1.4643200000000094E-3</v>
      </c>
      <c r="AP729">
        <f t="shared" si="136"/>
        <v>1.4643199999999999E-3</v>
      </c>
      <c r="AQ729">
        <f t="shared" si="137"/>
        <v>1.4643200000000014E-3</v>
      </c>
      <c r="AR729">
        <f t="shared" si="138"/>
        <v>1.4643199999999986E-3</v>
      </c>
      <c r="AS729">
        <f t="shared" si="139"/>
        <v>1.464319999999997E-3</v>
      </c>
      <c r="AT729">
        <f t="shared" si="140"/>
        <v>1.4643200000000009E-3</v>
      </c>
      <c r="AV729">
        <f t="shared" si="141"/>
        <v>1.4643200000000035E-3</v>
      </c>
      <c r="AW729">
        <f t="shared" si="142"/>
        <v>5.1267976051709266E-18</v>
      </c>
      <c r="AX729">
        <f t="shared" si="143"/>
        <v>1.4643199999999988E-3</v>
      </c>
      <c r="AY729">
        <f t="shared" si="144"/>
        <v>1.9695510548634043E-18</v>
      </c>
      <c r="AZ729" t="s">
        <v>1243</v>
      </c>
      <c r="BA729" t="s">
        <v>6360</v>
      </c>
      <c r="BB729">
        <f>SUMPRODUCT((Model_rxn!A$2:A$1901=AG729)*(Model_rxn!V$2:V$1901))</f>
        <v>1</v>
      </c>
      <c r="BC729">
        <v>0</v>
      </c>
      <c r="BD729">
        <v>0</v>
      </c>
    </row>
    <row r="730" spans="1:56">
      <c r="A730" s="1" t="s">
        <v>736</v>
      </c>
      <c r="B730" s="1">
        <v>4.26144311885263E-2</v>
      </c>
      <c r="C730" s="1">
        <v>2.7380532734052498E-2</v>
      </c>
      <c r="D730" s="1">
        <v>2.1532331199849802E-2</v>
      </c>
      <c r="E730" s="1">
        <v>7.33502937933872E-2</v>
      </c>
      <c r="F730" s="1">
        <v>3.2354589236348298E-2</v>
      </c>
      <c r="G730" s="1">
        <v>8.3048683590517397E-2</v>
      </c>
      <c r="H730" s="1"/>
      <c r="I730" s="1">
        <v>2.6078503773017465E-2</v>
      </c>
      <c r="J730" s="1">
        <v>2.6271591987398986E-2</v>
      </c>
      <c r="K730" s="1">
        <v>2.6427158694063774E-2</v>
      </c>
      <c r="L730" s="1">
        <v>2.5637942221381032E-2</v>
      </c>
      <c r="M730" s="1">
        <v>2.0163134780224894E-2</v>
      </c>
      <c r="N730" s="1">
        <v>2.5666610341317803E-2</v>
      </c>
      <c r="O730" s="1"/>
      <c r="P730" s="1">
        <v>2.6259084818160073E-2</v>
      </c>
      <c r="Q730" s="1">
        <v>1.7466363517982229E-4</v>
      </c>
      <c r="R730" s="1">
        <v>2.3822562447641246E-2</v>
      </c>
      <c r="S730" s="1">
        <v>3.1691897395177168E-3</v>
      </c>
      <c r="T730" s="1">
        <f t="shared" si="133"/>
        <v>1.1022779298353806</v>
      </c>
      <c r="U730" s="1">
        <f t="shared" si="134"/>
        <v>0.3143470365763103</v>
      </c>
      <c r="V730" s="1" t="s">
        <v>1243</v>
      </c>
      <c r="W730" s="1" t="s">
        <v>4224</v>
      </c>
      <c r="X730" s="1">
        <f>SUMPRODUCT((Model_rxn!A$2:A$1901=Normalized_Fluxes!A730)*(Model_rxn!T$2:T$1901))</f>
        <v>0</v>
      </c>
      <c r="Y730" s="1">
        <f>SUMPRODUCT((Model_rxn!A$2:A$1901=Normalized_Fluxes!A730)*(Model_rxn!D$2:D$1901))</f>
        <v>0</v>
      </c>
      <c r="Z730" s="1">
        <f>SUMPRODUCT((Model_rxn!A$2:A$1901=Normalized_Fluxes!A730)*(Model_rxn!U$2:U$1901))</f>
        <v>0</v>
      </c>
      <c r="AA730" s="1">
        <f>SUMPRODUCT((Model_rxn!A$2:A$1901=Normalized_Fluxes!A730)*(Model_rxn!S$2:S$1901))</f>
        <v>0</v>
      </c>
      <c r="AB730" s="1">
        <f>SUMPRODUCT((Model_rxn!A$2:A$1901=Normalized_Fluxes!A730)*(Model_rxn!V$2:V$1901))</f>
        <v>1</v>
      </c>
      <c r="AC730" s="1">
        <f>SUMPRODUCT((Model_rxn!A$2:A$1901=Normalized_Fluxes!A730)*(Model_rxn!Z$2:Z$1901))</f>
        <v>0</v>
      </c>
      <c r="AD730" s="1">
        <f>SUMPRODUCT((Model_rxn!A$2:A$1901=Normalized_Fluxes!A730)*(Model_rxn!AA$2:AA$1901))</f>
        <v>0</v>
      </c>
      <c r="AE730" s="1"/>
      <c r="AF730" s="75"/>
      <c r="AG730" s="1" t="s">
        <v>780</v>
      </c>
      <c r="AH730" s="1">
        <v>2.8236757535132E-5</v>
      </c>
      <c r="AI730" s="1">
        <v>1.9048223259173499E-5</v>
      </c>
      <c r="AJ730" s="1">
        <v>2.2360843964780599E-5</v>
      </c>
      <c r="AK730" s="1">
        <v>1.07685475732562E-4</v>
      </c>
      <c r="AL730" s="1">
        <v>1.02000167561898E-4</v>
      </c>
      <c r="AM730" s="1">
        <v>1.08938313957677E-4</v>
      </c>
      <c r="AN730" s="1"/>
      <c r="AO730">
        <f t="shared" si="135"/>
        <v>5.7980000000000295E-5</v>
      </c>
      <c r="AP730">
        <f t="shared" si="136"/>
        <v>5.7980000000000004E-5</v>
      </c>
      <c r="AQ730">
        <f t="shared" si="137"/>
        <v>5.7979999999999895E-5</v>
      </c>
      <c r="AR730">
        <f t="shared" si="138"/>
        <v>5.7979999999999618E-5</v>
      </c>
      <c r="AS730">
        <f t="shared" si="139"/>
        <v>5.7980000000000024E-5</v>
      </c>
      <c r="AT730">
        <f t="shared" si="140"/>
        <v>5.7979999999999814E-5</v>
      </c>
      <c r="AV730">
        <f t="shared" si="141"/>
        <v>5.7980000000000065E-5</v>
      </c>
      <c r="AW730">
        <f t="shared" si="142"/>
        <v>2.0675933706013112E-19</v>
      </c>
      <c r="AX730">
        <f t="shared" si="143"/>
        <v>5.7979999999999821E-5</v>
      </c>
      <c r="AY730">
        <f t="shared" si="144"/>
        <v>2.0334436836346252E-19</v>
      </c>
      <c r="AZ730" t="s">
        <v>1500</v>
      </c>
      <c r="BA730" t="s">
        <v>6743</v>
      </c>
      <c r="BB730">
        <f>SUMPRODUCT((Model_rxn!A$2:A$1901=AG730)*(Model_rxn!V$2:V$1901))</f>
        <v>1</v>
      </c>
      <c r="BC730">
        <v>0</v>
      </c>
      <c r="BD730">
        <v>0</v>
      </c>
    </row>
    <row r="731" spans="1:56">
      <c r="A731" s="1" t="s">
        <v>737</v>
      </c>
      <c r="B731" s="1">
        <v>0</v>
      </c>
      <c r="C731" s="1">
        <v>0</v>
      </c>
      <c r="D731" s="1">
        <v>0</v>
      </c>
      <c r="E731" s="1">
        <v>0</v>
      </c>
      <c r="F731" s="1">
        <v>0</v>
      </c>
      <c r="G731" s="1">
        <v>0</v>
      </c>
      <c r="H731" s="1"/>
      <c r="I731" s="1">
        <v>0</v>
      </c>
      <c r="J731" s="1">
        <v>0</v>
      </c>
      <c r="K731" s="1">
        <v>0</v>
      </c>
      <c r="L731" s="1">
        <v>0</v>
      </c>
      <c r="M731" s="1">
        <v>0</v>
      </c>
      <c r="N731" s="1">
        <v>0</v>
      </c>
      <c r="O731" s="1"/>
      <c r="P731" s="1">
        <v>0</v>
      </c>
      <c r="Q731" s="1">
        <v>0</v>
      </c>
      <c r="R731" s="1">
        <v>0</v>
      </c>
      <c r="S731" s="1">
        <v>0</v>
      </c>
      <c r="T731" s="1" t="str">
        <f t="shared" si="133"/>
        <v>NA</v>
      </c>
      <c r="U731" s="1" t="str">
        <f t="shared" si="134"/>
        <v>NA</v>
      </c>
      <c r="V731" s="1" t="s">
        <v>1243</v>
      </c>
      <c r="W731" s="1" t="s">
        <v>6360</v>
      </c>
      <c r="X731" s="1">
        <f>SUMPRODUCT((Model_rxn!A$2:A$1901=Normalized_Fluxes!A731)*(Model_rxn!T$2:T$1901))</f>
        <v>0</v>
      </c>
      <c r="Y731" s="1">
        <f>SUMPRODUCT((Model_rxn!A$2:A$1901=Normalized_Fluxes!A731)*(Model_rxn!D$2:D$1901))</f>
        <v>0</v>
      </c>
      <c r="Z731" s="1">
        <f>SUMPRODUCT((Model_rxn!A$2:A$1901=Normalized_Fluxes!A731)*(Model_rxn!U$2:U$1901))</f>
        <v>0</v>
      </c>
      <c r="AA731" s="1">
        <f>SUMPRODUCT((Model_rxn!A$2:A$1901=Normalized_Fluxes!A731)*(Model_rxn!S$2:S$1901))</f>
        <v>0</v>
      </c>
      <c r="AB731" s="1">
        <f>SUMPRODUCT((Model_rxn!A$2:A$1901=Normalized_Fluxes!A731)*(Model_rxn!V$2:V$1901))</f>
        <v>1</v>
      </c>
      <c r="AC731" s="1">
        <f>SUMPRODUCT((Model_rxn!A$2:A$1901=Normalized_Fluxes!A731)*(Model_rxn!Z$2:Z$1901))</f>
        <v>0</v>
      </c>
      <c r="AD731" s="1">
        <f>SUMPRODUCT((Model_rxn!A$2:A$1901=Normalized_Fluxes!A731)*(Model_rxn!AA$2:AA$1901))</f>
        <v>0</v>
      </c>
      <c r="AE731" s="1"/>
      <c r="AF731" s="75"/>
      <c r="AG731" s="1" t="s">
        <v>781</v>
      </c>
      <c r="AH731" s="1">
        <v>0</v>
      </c>
      <c r="AI731" s="1">
        <v>0</v>
      </c>
      <c r="AJ731" s="1">
        <v>0</v>
      </c>
      <c r="AK731" s="1">
        <v>0</v>
      </c>
      <c r="AL731" s="1">
        <v>0</v>
      </c>
      <c r="AM731" s="1">
        <v>0</v>
      </c>
      <c r="AN731" s="1"/>
      <c r="AO731">
        <f t="shared" si="135"/>
        <v>0</v>
      </c>
      <c r="AP731">
        <f t="shared" si="136"/>
        <v>0</v>
      </c>
      <c r="AQ731">
        <f t="shared" si="137"/>
        <v>0</v>
      </c>
      <c r="AR731">
        <f t="shared" si="138"/>
        <v>0</v>
      </c>
      <c r="AS731">
        <f t="shared" si="139"/>
        <v>0</v>
      </c>
      <c r="AT731">
        <f t="shared" si="140"/>
        <v>0</v>
      </c>
      <c r="AV731">
        <f t="shared" si="141"/>
        <v>0</v>
      </c>
      <c r="AW731">
        <f t="shared" si="142"/>
        <v>0</v>
      </c>
      <c r="AX731">
        <f t="shared" si="143"/>
        <v>0</v>
      </c>
      <c r="AY731">
        <f t="shared" si="144"/>
        <v>0</v>
      </c>
      <c r="AZ731" t="s">
        <v>1552</v>
      </c>
      <c r="BA731" t="s">
        <v>2318</v>
      </c>
      <c r="BB731">
        <f>SUMPRODUCT((Model_rxn!A$2:A$1901=AG731)*(Model_rxn!V$2:V$1901))</f>
        <v>0</v>
      </c>
      <c r="BC731">
        <v>0</v>
      </c>
      <c r="BD731">
        <v>1</v>
      </c>
    </row>
    <row r="732" spans="1:56">
      <c r="A732" s="1" t="s">
        <v>738</v>
      </c>
      <c r="B732" s="1">
        <v>0.40128817484440499</v>
      </c>
      <c r="C732" s="1">
        <v>0.350867908552074</v>
      </c>
      <c r="D732" s="1">
        <v>0.247842008893539</v>
      </c>
      <c r="E732" s="1">
        <v>0.315604304635761</v>
      </c>
      <c r="F732" s="1">
        <v>0.26770980669495498</v>
      </c>
      <c r="G732" s="1">
        <v>0.27683134582623498</v>
      </c>
      <c r="H732" s="1"/>
      <c r="I732" s="1">
        <v>0.24557397317941326</v>
      </c>
      <c r="J732" s="1">
        <v>0.33665738444482796</v>
      </c>
      <c r="K732" s="1">
        <v>0.30418258196450226</v>
      </c>
      <c r="L732" s="1">
        <v>0.11031237243388181</v>
      </c>
      <c r="M732" s="1">
        <v>0.16683472242367928</v>
      </c>
      <c r="N732" s="1">
        <v>8.5556109698478877E-2</v>
      </c>
      <c r="O732" s="1"/>
      <c r="P732" s="1">
        <v>0.29547131319624786</v>
      </c>
      <c r="Q732" s="1">
        <v>4.6162339678580952E-2</v>
      </c>
      <c r="R732" s="1">
        <v>0.12090106818534664</v>
      </c>
      <c r="S732" s="1">
        <v>4.1661055914620063E-2</v>
      </c>
      <c r="T732" s="1">
        <f t="shared" si="133"/>
        <v>2.4439098647439357</v>
      </c>
      <c r="U732" s="1">
        <f t="shared" si="134"/>
        <v>8.4839789426263568E-3</v>
      </c>
      <c r="V732" s="1" t="s">
        <v>1137</v>
      </c>
      <c r="W732" s="1" t="s">
        <v>4554</v>
      </c>
      <c r="X732" s="1">
        <f>SUMPRODUCT((Model_rxn!A$2:A$1901=Normalized_Fluxes!A732)*(Model_rxn!T$2:T$1901))</f>
        <v>0</v>
      </c>
      <c r="Y732" s="1">
        <f>SUMPRODUCT((Model_rxn!A$2:A$1901=Normalized_Fluxes!A732)*(Model_rxn!D$2:D$1901))</f>
        <v>0</v>
      </c>
      <c r="Z732" s="1">
        <f>SUMPRODUCT((Model_rxn!A$2:A$1901=Normalized_Fluxes!A732)*(Model_rxn!U$2:U$1901))</f>
        <v>0</v>
      </c>
      <c r="AA732" s="1">
        <f>SUMPRODUCT((Model_rxn!A$2:A$1901=Normalized_Fluxes!A732)*(Model_rxn!S$2:S$1901))</f>
        <v>0</v>
      </c>
      <c r="AB732" s="1">
        <f>SUMPRODUCT((Model_rxn!A$2:A$1901=Normalized_Fluxes!A732)*(Model_rxn!V$2:V$1901))</f>
        <v>0</v>
      </c>
      <c r="AC732" s="1">
        <f>SUMPRODUCT((Model_rxn!A$2:A$1901=Normalized_Fluxes!A732)*(Model_rxn!Z$2:Z$1901))</f>
        <v>0</v>
      </c>
      <c r="AD732" s="1">
        <f>SUMPRODUCT((Model_rxn!A$2:A$1901=Normalized_Fluxes!A732)*(Model_rxn!AA$2:AA$1901))</f>
        <v>0</v>
      </c>
      <c r="AE732" s="1"/>
      <c r="AF732" s="75"/>
      <c r="AG732" s="1" t="s">
        <v>782</v>
      </c>
      <c r="AH732" s="1">
        <v>0.18494808810646601</v>
      </c>
      <c r="AI732" s="1">
        <v>9.1270047603757107E-2</v>
      </c>
      <c r="AJ732" s="1">
        <v>9.0672217047540402E-2</v>
      </c>
      <c r="AK732" s="1">
        <v>0.88013171806233004</v>
      </c>
      <c r="AL732" s="1">
        <v>0.80140601990569804</v>
      </c>
      <c r="AM732" s="1">
        <v>0.68400033513898895</v>
      </c>
      <c r="AN732" s="1"/>
      <c r="AO732">
        <f t="shared" si="135"/>
        <v>0.37976350985310908</v>
      </c>
      <c r="AP732">
        <f t="shared" si="136"/>
        <v>0.27781264887880414</v>
      </c>
      <c r="AQ732">
        <f t="shared" si="137"/>
        <v>0.23510629351453308</v>
      </c>
      <c r="AR732">
        <f t="shared" si="138"/>
        <v>0.47388040649035335</v>
      </c>
      <c r="AS732">
        <f t="shared" si="139"/>
        <v>0.45554357551359076</v>
      </c>
      <c r="AT732">
        <f t="shared" si="140"/>
        <v>0.36404399876030658</v>
      </c>
      <c r="AV732">
        <f t="shared" si="141"/>
        <v>0.29756081741548207</v>
      </c>
      <c r="AW732">
        <f t="shared" si="142"/>
        <v>7.4323079727102156E-2</v>
      </c>
      <c r="AX732">
        <f t="shared" si="143"/>
        <v>0.43115599358808354</v>
      </c>
      <c r="AY732">
        <f t="shared" si="144"/>
        <v>5.8839397769609239E-2</v>
      </c>
      <c r="AZ732" t="s">
        <v>1243</v>
      </c>
      <c r="BA732" t="s">
        <v>4459</v>
      </c>
      <c r="BB732">
        <f>SUMPRODUCT((Model_rxn!A$2:A$1901=AG732)*(Model_rxn!V$2:V$1901))</f>
        <v>1</v>
      </c>
      <c r="BC732">
        <v>0</v>
      </c>
      <c r="BD732">
        <v>0</v>
      </c>
    </row>
    <row r="733" spans="1:56">
      <c r="A733" s="1" t="s">
        <v>739</v>
      </c>
      <c r="B733" s="1">
        <v>0.194885488584986</v>
      </c>
      <c r="C733" s="1">
        <v>0.187870448772226</v>
      </c>
      <c r="D733" s="1">
        <v>9.5140922625432695E-2</v>
      </c>
      <c r="E733" s="1">
        <v>0.16337303747422899</v>
      </c>
      <c r="F733" s="1">
        <v>6.4110235311090905E-2</v>
      </c>
      <c r="G733" s="1">
        <v>0</v>
      </c>
      <c r="H733" s="1"/>
      <c r="I733" s="1">
        <v>0.11926293059939509</v>
      </c>
      <c r="J733" s="1">
        <v>0.18026149544180015</v>
      </c>
      <c r="K733" s="1">
        <v>0.11676879002025993</v>
      </c>
      <c r="L733" s="1">
        <v>5.7103363581529572E-2</v>
      </c>
      <c r="M733" s="1">
        <v>3.9953012721831591E-2</v>
      </c>
      <c r="N733" s="1">
        <v>0</v>
      </c>
      <c r="O733" s="1"/>
      <c r="P733" s="1">
        <v>0.13876440535381837</v>
      </c>
      <c r="Q733" s="1">
        <v>3.5959165015815892E-2</v>
      </c>
      <c r="R733" s="1">
        <v>3.2352125434453725E-2</v>
      </c>
      <c r="S733" s="1">
        <v>2.9300659527520128E-2</v>
      </c>
      <c r="T733" s="1">
        <f t="shared" si="133"/>
        <v>4.2891897669894608</v>
      </c>
      <c r="U733" s="1">
        <f t="shared" si="134"/>
        <v>1.78243879479991E-2</v>
      </c>
      <c r="V733" s="1" t="s">
        <v>1243</v>
      </c>
      <c r="W733" s="1" t="s">
        <v>3959</v>
      </c>
      <c r="X733" s="1">
        <f>SUMPRODUCT((Model_rxn!A$2:A$1901=Normalized_Fluxes!A733)*(Model_rxn!T$2:T$1901))</f>
        <v>0</v>
      </c>
      <c r="Y733" s="1">
        <f>SUMPRODUCT((Model_rxn!A$2:A$1901=Normalized_Fluxes!A733)*(Model_rxn!D$2:D$1901))</f>
        <v>0</v>
      </c>
      <c r="Z733" s="1">
        <f>SUMPRODUCT((Model_rxn!A$2:A$1901=Normalized_Fluxes!A733)*(Model_rxn!U$2:U$1901))</f>
        <v>0</v>
      </c>
      <c r="AA733" s="1">
        <f>SUMPRODUCT((Model_rxn!A$2:A$1901=Normalized_Fluxes!A733)*(Model_rxn!S$2:S$1901))</f>
        <v>0</v>
      </c>
      <c r="AB733" s="1">
        <f>SUMPRODUCT((Model_rxn!A$2:A$1901=Normalized_Fluxes!A733)*(Model_rxn!V$2:V$1901))</f>
        <v>1</v>
      </c>
      <c r="AC733" s="1">
        <f>SUMPRODUCT((Model_rxn!A$2:A$1901=Normalized_Fluxes!A733)*(Model_rxn!Z$2:Z$1901))</f>
        <v>0</v>
      </c>
      <c r="AD733" s="1">
        <f>SUMPRODUCT((Model_rxn!A$2:A$1901=Normalized_Fluxes!A733)*(Model_rxn!AA$2:AA$1901))</f>
        <v>0</v>
      </c>
      <c r="AE733" s="1"/>
      <c r="AF733" s="75"/>
      <c r="AG733" s="1" t="s">
        <v>783</v>
      </c>
      <c r="AH733" s="1">
        <v>0</v>
      </c>
      <c r="AI733" s="1">
        <v>0</v>
      </c>
      <c r="AJ733" s="1">
        <v>0</v>
      </c>
      <c r="AK733" s="1">
        <v>5.9157595824217398E-3</v>
      </c>
      <c r="AL733" s="1">
        <v>0</v>
      </c>
      <c r="AM733" s="1">
        <v>0</v>
      </c>
      <c r="AN733" s="1"/>
      <c r="AO733">
        <f t="shared" si="135"/>
        <v>0</v>
      </c>
      <c r="AP733">
        <f t="shared" si="136"/>
        <v>0</v>
      </c>
      <c r="AQ733">
        <f t="shared" si="137"/>
        <v>0</v>
      </c>
      <c r="AR733">
        <f t="shared" si="138"/>
        <v>3.1851625138439627E-3</v>
      </c>
      <c r="AS733">
        <f t="shared" si="139"/>
        <v>0</v>
      </c>
      <c r="AT733">
        <f t="shared" si="140"/>
        <v>0</v>
      </c>
      <c r="AV733">
        <f t="shared" si="141"/>
        <v>0</v>
      </c>
      <c r="AW733">
        <f t="shared" si="142"/>
        <v>0</v>
      </c>
      <c r="AX733">
        <f t="shared" si="143"/>
        <v>1.0617208379479876E-3</v>
      </c>
      <c r="AY733">
        <f t="shared" si="144"/>
        <v>1.838954434780517E-3</v>
      </c>
      <c r="AZ733" t="s">
        <v>1552</v>
      </c>
      <c r="BA733" t="s">
        <v>3322</v>
      </c>
      <c r="BB733">
        <f>SUMPRODUCT((Model_rxn!A$2:A$1901=AG733)*(Model_rxn!V$2:V$1901))</f>
        <v>0</v>
      </c>
      <c r="BC733">
        <v>0</v>
      </c>
      <c r="BD733">
        <v>1</v>
      </c>
    </row>
    <row r="734" spans="1:56">
      <c r="A734" s="1" t="s">
        <v>740</v>
      </c>
      <c r="B734" s="1">
        <v>0</v>
      </c>
      <c r="C734" s="1">
        <v>0</v>
      </c>
      <c r="D734" s="1">
        <v>0</v>
      </c>
      <c r="E734" s="1">
        <v>0</v>
      </c>
      <c r="F734" s="1">
        <v>0</v>
      </c>
      <c r="G734" s="1">
        <v>0</v>
      </c>
      <c r="H734" s="1"/>
      <c r="I734" s="1">
        <v>0</v>
      </c>
      <c r="J734" s="1">
        <v>0</v>
      </c>
      <c r="K734" s="1">
        <v>0</v>
      </c>
      <c r="L734" s="1">
        <v>0</v>
      </c>
      <c r="M734" s="1">
        <v>0</v>
      </c>
      <c r="N734" s="1">
        <v>0</v>
      </c>
      <c r="O734" s="1"/>
      <c r="P734" s="1">
        <v>0</v>
      </c>
      <c r="Q734" s="1">
        <v>0</v>
      </c>
      <c r="R734" s="1">
        <v>0</v>
      </c>
      <c r="S734" s="1">
        <v>0</v>
      </c>
      <c r="T734" s="1" t="str">
        <f t="shared" si="133"/>
        <v>NA</v>
      </c>
      <c r="U734" s="1" t="str">
        <f t="shared" si="134"/>
        <v>NA</v>
      </c>
      <c r="V734" s="1" t="s">
        <v>1188</v>
      </c>
      <c r="W734" s="1" t="s">
        <v>1760</v>
      </c>
      <c r="X734" s="1">
        <f>SUMPRODUCT((Model_rxn!A$2:A$1901=Normalized_Fluxes!A734)*(Model_rxn!T$2:T$1901))</f>
        <v>0</v>
      </c>
      <c r="Y734" s="1">
        <f>SUMPRODUCT((Model_rxn!A$2:A$1901=Normalized_Fluxes!A734)*(Model_rxn!D$2:D$1901))</f>
        <v>0</v>
      </c>
      <c r="Z734" s="1">
        <f>SUMPRODUCT((Model_rxn!A$2:A$1901=Normalized_Fluxes!A734)*(Model_rxn!U$2:U$1901))</f>
        <v>0</v>
      </c>
      <c r="AA734" s="1">
        <f>SUMPRODUCT((Model_rxn!A$2:A$1901=Normalized_Fluxes!A734)*(Model_rxn!S$2:S$1901))</f>
        <v>0</v>
      </c>
      <c r="AB734" s="1">
        <f>SUMPRODUCT((Model_rxn!A$2:A$1901=Normalized_Fluxes!A734)*(Model_rxn!V$2:V$1901))</f>
        <v>1</v>
      </c>
      <c r="AC734" s="1">
        <f>SUMPRODUCT((Model_rxn!A$2:A$1901=Normalized_Fluxes!A734)*(Model_rxn!Z$2:Z$1901))</f>
        <v>0</v>
      </c>
      <c r="AD734" s="1">
        <f>SUMPRODUCT((Model_rxn!A$2:A$1901=Normalized_Fluxes!A734)*(Model_rxn!AA$2:AA$1901))</f>
        <v>0</v>
      </c>
      <c r="AE734" s="1"/>
      <c r="AF734" s="75"/>
      <c r="AG734" s="1" t="s">
        <v>784</v>
      </c>
      <c r="AH734" s="1">
        <v>0</v>
      </c>
      <c r="AI734" s="1">
        <v>0</v>
      </c>
      <c r="AJ734" s="1">
        <v>0</v>
      </c>
      <c r="AK734" s="1">
        <v>0</v>
      </c>
      <c r="AL734" s="1">
        <v>0</v>
      </c>
      <c r="AM734" s="1">
        <v>0</v>
      </c>
      <c r="AN734" s="1"/>
      <c r="AO734">
        <f t="shared" si="135"/>
        <v>0</v>
      </c>
      <c r="AP734">
        <f t="shared" si="136"/>
        <v>0</v>
      </c>
      <c r="AQ734">
        <f t="shared" si="137"/>
        <v>0</v>
      </c>
      <c r="AR734">
        <f t="shared" si="138"/>
        <v>0</v>
      </c>
      <c r="AS734">
        <f t="shared" si="139"/>
        <v>0</v>
      </c>
      <c r="AT734">
        <f t="shared" si="140"/>
        <v>0</v>
      </c>
      <c r="AV734">
        <f t="shared" si="141"/>
        <v>0</v>
      </c>
      <c r="AW734">
        <f t="shared" si="142"/>
        <v>0</v>
      </c>
      <c r="AX734">
        <f t="shared" si="143"/>
        <v>0</v>
      </c>
      <c r="AY734">
        <f t="shared" si="144"/>
        <v>0</v>
      </c>
      <c r="AZ734" t="s">
        <v>1137</v>
      </c>
      <c r="BA734" t="s">
        <v>5514</v>
      </c>
      <c r="BB734">
        <f>SUMPRODUCT((Model_rxn!A$2:A$1901=AG734)*(Model_rxn!V$2:V$1901))</f>
        <v>1</v>
      </c>
      <c r="BC734">
        <v>0</v>
      </c>
      <c r="BD734">
        <v>0</v>
      </c>
    </row>
    <row r="735" spans="1:56">
      <c r="A735" s="1" t="s">
        <v>742</v>
      </c>
      <c r="B735" s="1">
        <v>5.5514557879796396</v>
      </c>
      <c r="C735" s="1">
        <v>3.18382089606893</v>
      </c>
      <c r="D735" s="1">
        <v>2.94755982860806</v>
      </c>
      <c r="E735" s="1">
        <v>3.4443500545603398</v>
      </c>
      <c r="F735" s="1">
        <v>4.1814002828905297</v>
      </c>
      <c r="G735" s="1">
        <v>3.44000362475344</v>
      </c>
      <c r="H735" s="1"/>
      <c r="I735" s="1">
        <v>3.3972918721380512</v>
      </c>
      <c r="J735" s="1">
        <v>3.0548727577696804</v>
      </c>
      <c r="K735" s="1">
        <v>3.6176125393898824</v>
      </c>
      <c r="L735" s="1">
        <v>1.2038949419584972</v>
      </c>
      <c r="M735" s="1">
        <v>2.6058169633405583</v>
      </c>
      <c r="N735" s="1">
        <v>1.0631502968139619</v>
      </c>
      <c r="O735" s="1"/>
      <c r="P735" s="1">
        <v>3.3565923897658707</v>
      </c>
      <c r="Q735" s="1">
        <v>0.28356895343727367</v>
      </c>
      <c r="R735" s="1">
        <v>1.6242874007043391</v>
      </c>
      <c r="S735" s="1">
        <v>0.85293755664224979</v>
      </c>
      <c r="T735" s="1">
        <f t="shared" si="133"/>
        <v>2.0665015244902798</v>
      </c>
      <c r="U735" s="1">
        <f t="shared" si="134"/>
        <v>6.0124968694524189E-2</v>
      </c>
      <c r="V735" s="1" t="s">
        <v>1188</v>
      </c>
      <c r="W735" s="1" t="s">
        <v>1760</v>
      </c>
      <c r="X735" s="1">
        <f>SUMPRODUCT((Model_rxn!A$2:A$1901=Normalized_Fluxes!A735)*(Model_rxn!T$2:T$1901))</f>
        <v>0</v>
      </c>
      <c r="Y735" s="1">
        <f>SUMPRODUCT((Model_rxn!A$2:A$1901=Normalized_Fluxes!A735)*(Model_rxn!D$2:D$1901))</f>
        <v>1</v>
      </c>
      <c r="Z735" s="1">
        <f>SUMPRODUCT((Model_rxn!A$2:A$1901=Normalized_Fluxes!A735)*(Model_rxn!U$2:U$1901))</f>
        <v>0</v>
      </c>
      <c r="AA735" s="1">
        <f>SUMPRODUCT((Model_rxn!A$2:A$1901=Normalized_Fluxes!A735)*(Model_rxn!S$2:S$1901))</f>
        <v>0</v>
      </c>
      <c r="AB735" s="1">
        <f>SUMPRODUCT((Model_rxn!A$2:A$1901=Normalized_Fluxes!A735)*(Model_rxn!V$2:V$1901))</f>
        <v>1</v>
      </c>
      <c r="AC735" s="1">
        <f>SUMPRODUCT((Model_rxn!A$2:A$1901=Normalized_Fluxes!A735)*(Model_rxn!Z$2:Z$1901))</f>
        <v>0</v>
      </c>
      <c r="AD735" s="1">
        <f>SUMPRODUCT((Model_rxn!A$2:A$1901=Normalized_Fluxes!A735)*(Model_rxn!AA$2:AA$1901))</f>
        <v>0</v>
      </c>
      <c r="AE735" s="1"/>
      <c r="AF735" s="75"/>
      <c r="AG735" s="1" t="s">
        <v>785</v>
      </c>
      <c r="AH735" s="1">
        <v>0</v>
      </c>
      <c r="AI735" s="1">
        <v>0</v>
      </c>
      <c r="AJ735" s="1">
        <v>0</v>
      </c>
      <c r="AK735" s="1">
        <v>0</v>
      </c>
      <c r="AL735" s="1">
        <v>0</v>
      </c>
      <c r="AM735" s="1">
        <v>0</v>
      </c>
      <c r="AN735" s="1"/>
      <c r="AO735">
        <f t="shared" si="135"/>
        <v>0</v>
      </c>
      <c r="AP735">
        <f t="shared" si="136"/>
        <v>0</v>
      </c>
      <c r="AQ735">
        <f t="shared" si="137"/>
        <v>0</v>
      </c>
      <c r="AR735">
        <f t="shared" si="138"/>
        <v>0</v>
      </c>
      <c r="AS735">
        <f t="shared" si="139"/>
        <v>0</v>
      </c>
      <c r="AT735">
        <f t="shared" si="140"/>
        <v>0</v>
      </c>
      <c r="AV735">
        <f t="shared" si="141"/>
        <v>0</v>
      </c>
      <c r="AW735">
        <f t="shared" si="142"/>
        <v>0</v>
      </c>
      <c r="AX735">
        <f t="shared" si="143"/>
        <v>0</v>
      </c>
      <c r="AY735">
        <f t="shared" si="144"/>
        <v>0</v>
      </c>
      <c r="AZ735" t="s">
        <v>1552</v>
      </c>
      <c r="BA735" t="s">
        <v>2318</v>
      </c>
      <c r="BB735">
        <f>SUMPRODUCT((Model_rxn!A$2:A$1901=AG735)*(Model_rxn!V$2:V$1901))</f>
        <v>0</v>
      </c>
      <c r="BC735">
        <v>0</v>
      </c>
      <c r="BD735">
        <v>1</v>
      </c>
    </row>
    <row r="736" spans="1:56">
      <c r="A736" s="1" t="s">
        <v>743</v>
      </c>
      <c r="B736" s="1">
        <v>6.0499688730830696E-3</v>
      </c>
      <c r="C736" s="1">
        <v>3.8586431630607898E-3</v>
      </c>
      <c r="D736" s="1">
        <v>5.2016058419998099E-3</v>
      </c>
      <c r="E736" s="1">
        <v>2.0997290220312301E-2</v>
      </c>
      <c r="F736" s="1">
        <v>1.0716487298186099E-2</v>
      </c>
      <c r="G736" s="1">
        <v>1.5691532282622898E-2</v>
      </c>
      <c r="H736" s="1"/>
      <c r="I736" s="1">
        <v>3.7023640040000083E-3</v>
      </c>
      <c r="J736" s="1">
        <v>3.7023640040000014E-3</v>
      </c>
      <c r="K736" s="1">
        <v>6.3840585478016926E-3</v>
      </c>
      <c r="L736" s="1">
        <v>7.3391296153536055E-3</v>
      </c>
      <c r="M736" s="1">
        <v>6.6784336585285625E-3</v>
      </c>
      <c r="N736" s="1">
        <v>4.849546402711161E-3</v>
      </c>
      <c r="O736" s="1"/>
      <c r="P736" s="1">
        <v>4.5962621852672341E-3</v>
      </c>
      <c r="Q736" s="1">
        <v>1.5482770667482552E-3</v>
      </c>
      <c r="R736" s="1">
        <v>6.289036558864443E-3</v>
      </c>
      <c r="S736" s="1">
        <v>1.2896622500049731E-3</v>
      </c>
      <c r="T736" s="1">
        <f t="shared" si="133"/>
        <v>0.73083725022853763</v>
      </c>
      <c r="U736" s="1">
        <f t="shared" si="134"/>
        <v>0.22158824787893133</v>
      </c>
      <c r="V736" s="1" t="s">
        <v>1243</v>
      </c>
      <c r="W736" s="1" t="s">
        <v>3353</v>
      </c>
      <c r="X736" s="1">
        <f>SUMPRODUCT((Model_rxn!A$2:A$1901=Normalized_Fluxes!A736)*(Model_rxn!T$2:T$1901))</f>
        <v>0</v>
      </c>
      <c r="Y736" s="1">
        <f>SUMPRODUCT((Model_rxn!A$2:A$1901=Normalized_Fluxes!A736)*(Model_rxn!D$2:D$1901))</f>
        <v>0</v>
      </c>
      <c r="Z736" s="1">
        <f>SUMPRODUCT((Model_rxn!A$2:A$1901=Normalized_Fluxes!A736)*(Model_rxn!U$2:U$1901))</f>
        <v>0</v>
      </c>
      <c r="AA736" s="1">
        <f>SUMPRODUCT((Model_rxn!A$2:A$1901=Normalized_Fluxes!A736)*(Model_rxn!S$2:S$1901))</f>
        <v>0</v>
      </c>
      <c r="AB736" s="1">
        <f>SUMPRODUCT((Model_rxn!A$2:A$1901=Normalized_Fluxes!A736)*(Model_rxn!V$2:V$1901))</f>
        <v>1</v>
      </c>
      <c r="AC736" s="1">
        <f>SUMPRODUCT((Model_rxn!A$2:A$1901=Normalized_Fluxes!A736)*(Model_rxn!Z$2:Z$1901))</f>
        <v>0</v>
      </c>
      <c r="AD736" s="1">
        <f>SUMPRODUCT((Model_rxn!A$2:A$1901=Normalized_Fluxes!A736)*(Model_rxn!AA$2:AA$1901))</f>
        <v>0</v>
      </c>
      <c r="AE736" s="1"/>
      <c r="AF736" s="75"/>
      <c r="AG736" s="1" t="s">
        <v>786</v>
      </c>
      <c r="AH736" s="1">
        <v>1.00386104815482E-3</v>
      </c>
      <c r="AI736" s="1">
        <v>6.7719423317814996E-4</v>
      </c>
      <c r="AJ736" s="1">
        <v>7.9496309844296503E-4</v>
      </c>
      <c r="AK736" s="1">
        <v>3.8283876753711001E-3</v>
      </c>
      <c r="AL736" s="1">
        <v>3.6262660467745599E-3</v>
      </c>
      <c r="AM736" s="1">
        <v>3.8729280406119598E-3</v>
      </c>
      <c r="AN736" s="2"/>
      <c r="AO736">
        <f t="shared" si="135"/>
        <v>2.0612799999999952E-3</v>
      </c>
      <c r="AP736">
        <f t="shared" si="136"/>
        <v>2.0612799999999991E-3</v>
      </c>
      <c r="AQ736">
        <f t="shared" si="137"/>
        <v>2.0612800000000034E-3</v>
      </c>
      <c r="AR736">
        <f t="shared" si="138"/>
        <v>2.0612799999999956E-3</v>
      </c>
      <c r="AS736">
        <f t="shared" si="139"/>
        <v>2.0612799999999995E-3</v>
      </c>
      <c r="AT736">
        <f t="shared" si="140"/>
        <v>2.0612800000000026E-3</v>
      </c>
      <c r="AV736">
        <f t="shared" si="141"/>
        <v>2.0612799999999991E-3</v>
      </c>
      <c r="AW736">
        <f t="shared" si="142"/>
        <v>4.12567063638225E-18</v>
      </c>
      <c r="AX736">
        <f t="shared" si="143"/>
        <v>2.0612799999999991E-3</v>
      </c>
      <c r="AY736">
        <f t="shared" si="144"/>
        <v>3.4829731122255317E-18</v>
      </c>
      <c r="AZ736" t="s">
        <v>1243</v>
      </c>
      <c r="BA736" t="s">
        <v>6360</v>
      </c>
      <c r="BB736">
        <f>SUMPRODUCT((Model_rxn!A$2:A$1901=AG736)*(Model_rxn!V$2:V$1901))</f>
        <v>1</v>
      </c>
      <c r="BC736">
        <v>0</v>
      </c>
      <c r="BD736">
        <v>0</v>
      </c>
    </row>
    <row r="737" spans="1:57">
      <c r="A737" s="1" t="s">
        <v>745</v>
      </c>
      <c r="B737" s="1">
        <v>4.0034136613345102E-2</v>
      </c>
      <c r="C737" s="1">
        <v>2.64841250191779E-2</v>
      </c>
      <c r="D737" s="1">
        <v>2.1303488312179899E-2</v>
      </c>
      <c r="E737" s="1">
        <v>6.4139468244817394E-2</v>
      </c>
      <c r="F737" s="1">
        <v>3.73444698856027E-2</v>
      </c>
      <c r="G737" s="1">
        <v>7.2977034305022906E-2</v>
      </c>
      <c r="H737" s="1"/>
      <c r="I737" s="1">
        <v>2.4499456020000011E-2</v>
      </c>
      <c r="J737" s="1">
        <v>2.5411489739999925E-2</v>
      </c>
      <c r="K737" s="1">
        <v>2.6146294199999965E-2</v>
      </c>
      <c r="L737" s="1">
        <v>2.2418505720000006E-2</v>
      </c>
      <c r="M737" s="1">
        <v>2.3272790580000029E-2</v>
      </c>
      <c r="N737" s="1">
        <v>2.2553916840000039E-2</v>
      </c>
      <c r="O737" s="1"/>
      <c r="P737" s="1">
        <v>2.5352413319999965E-2</v>
      </c>
      <c r="Q737" s="1">
        <v>8.2500697895617728E-4</v>
      </c>
      <c r="R737" s="1">
        <v>2.2748404380000021E-2</v>
      </c>
      <c r="S737" s="1">
        <v>4.5915107308787731E-4</v>
      </c>
      <c r="T737" s="1">
        <f t="shared" si="133"/>
        <v>1.114469960024508</v>
      </c>
      <c r="U737" s="1">
        <f t="shared" si="134"/>
        <v>1.5814306430282948E-2</v>
      </c>
      <c r="V737" s="1" t="s">
        <v>1243</v>
      </c>
      <c r="W737" s="1" t="s">
        <v>1249</v>
      </c>
      <c r="X737" s="1">
        <f>SUMPRODUCT((Model_rxn!A$2:A$1901=Normalized_Fluxes!A737)*(Model_rxn!T$2:T$1901))</f>
        <v>0</v>
      </c>
      <c r="Y737" s="1">
        <f>SUMPRODUCT((Model_rxn!A$2:A$1901=Normalized_Fluxes!A737)*(Model_rxn!D$2:D$1901))</f>
        <v>0</v>
      </c>
      <c r="Z737" s="1">
        <f>SUMPRODUCT((Model_rxn!A$2:A$1901=Normalized_Fluxes!A737)*(Model_rxn!U$2:U$1901))</f>
        <v>0</v>
      </c>
      <c r="AA737" s="1">
        <f>SUMPRODUCT((Model_rxn!A$2:A$1901=Normalized_Fluxes!A737)*(Model_rxn!S$2:S$1901))</f>
        <v>0</v>
      </c>
      <c r="AB737" s="1">
        <f>SUMPRODUCT((Model_rxn!A$2:A$1901=Normalized_Fluxes!A737)*(Model_rxn!V$2:V$1901))</f>
        <v>1</v>
      </c>
      <c r="AC737" s="1">
        <f>SUMPRODUCT((Model_rxn!A$2:A$1901=Normalized_Fluxes!A737)*(Model_rxn!Z$2:Z$1901))</f>
        <v>1</v>
      </c>
      <c r="AD737" s="1">
        <f>SUMPRODUCT((Model_rxn!A$2:A$1901=Normalized_Fluxes!A737)*(Model_rxn!AA$2:AA$1901))</f>
        <v>0</v>
      </c>
      <c r="AE737" s="1"/>
      <c r="AF737" s="75"/>
      <c r="AG737" s="1" t="s">
        <v>787</v>
      </c>
      <c r="AH737" s="1">
        <v>2.5324446219849301E-7</v>
      </c>
      <c r="AI737" s="1">
        <v>1.7083608304191399E-7</v>
      </c>
      <c r="AJ737" s="1">
        <v>2.00545685782786E-7</v>
      </c>
      <c r="AK737" s="1">
        <v>9.6578902002298393E-7</v>
      </c>
      <c r="AL737" s="1">
        <v>9.1479970907531797E-7</v>
      </c>
      <c r="AM737" s="1">
        <v>9.7702523728858697E-7</v>
      </c>
      <c r="AN737" s="1"/>
      <c r="AO737">
        <f t="shared" si="135"/>
        <v>5.2000000000000212E-7</v>
      </c>
      <c r="AP737">
        <f t="shared" si="136"/>
        <v>5.1999999999999756E-7</v>
      </c>
      <c r="AQ737">
        <f t="shared" si="137"/>
        <v>5.2E-7</v>
      </c>
      <c r="AR737">
        <f t="shared" si="138"/>
        <v>5.200000000000001E-7</v>
      </c>
      <c r="AS737">
        <f t="shared" si="139"/>
        <v>5.2E-7</v>
      </c>
      <c r="AT737">
        <f t="shared" si="140"/>
        <v>5.2000000000000053E-7</v>
      </c>
      <c r="AV737">
        <f t="shared" si="141"/>
        <v>5.2E-7</v>
      </c>
      <c r="AW737">
        <f t="shared" si="142"/>
        <v>2.2819345068233271E-21</v>
      </c>
      <c r="AX737">
        <f t="shared" si="143"/>
        <v>5.2000000000000021E-7</v>
      </c>
      <c r="AY737">
        <f t="shared" si="144"/>
        <v>2.8012981633912118E-22</v>
      </c>
      <c r="AZ737" t="s">
        <v>1500</v>
      </c>
      <c r="BA737" t="s">
        <v>1565</v>
      </c>
      <c r="BB737">
        <f>SUMPRODUCT((Model_rxn!A$2:A$1901=AG737)*(Model_rxn!V$2:V$1901))</f>
        <v>1</v>
      </c>
      <c r="BC737">
        <v>0</v>
      </c>
      <c r="BD737">
        <v>0</v>
      </c>
    </row>
    <row r="738" spans="1:57">
      <c r="A738" s="1" t="s">
        <v>747</v>
      </c>
      <c r="B738" s="1">
        <v>0.657852077001013</v>
      </c>
      <c r="C738" s="1">
        <v>0.57775719729043096</v>
      </c>
      <c r="D738" s="1">
        <v>0.48812668933647202</v>
      </c>
      <c r="E738" s="1">
        <v>0.47499999999999998</v>
      </c>
      <c r="F738" s="1">
        <v>0.44384282178217799</v>
      </c>
      <c r="G738" s="1">
        <v>0.58682921635434404</v>
      </c>
      <c r="H738" s="1"/>
      <c r="I738" s="1">
        <v>0.40258188115338256</v>
      </c>
      <c r="J738" s="1">
        <v>0.55435741526387927</v>
      </c>
      <c r="K738" s="1">
        <v>0.59908986919135343</v>
      </c>
      <c r="L738" s="1">
        <v>0.16602554571163672</v>
      </c>
      <c r="M738" s="1">
        <v>0.27659948242444293</v>
      </c>
      <c r="N738" s="1">
        <v>0.18136249946275629</v>
      </c>
      <c r="O738" s="1"/>
      <c r="P738" s="1">
        <v>0.51867638853620512</v>
      </c>
      <c r="Q738" s="1">
        <v>0.102998539270897</v>
      </c>
      <c r="R738" s="1">
        <v>0.20799584253294531</v>
      </c>
      <c r="S738" s="1">
        <v>5.990534276976231E-2</v>
      </c>
      <c r="T738" s="1">
        <f t="shared" si="133"/>
        <v>2.4936863267065053</v>
      </c>
      <c r="U738" s="1">
        <f t="shared" si="134"/>
        <v>1.7482711606247276E-2</v>
      </c>
      <c r="V738" s="1" t="s">
        <v>1552</v>
      </c>
      <c r="W738" s="1" t="s">
        <v>2318</v>
      </c>
      <c r="X738" s="1">
        <f>SUMPRODUCT((Model_rxn!A$2:A$1901=Normalized_Fluxes!A738)*(Model_rxn!T$2:T$1901))</f>
        <v>0</v>
      </c>
      <c r="Y738" s="1">
        <f>SUMPRODUCT((Model_rxn!A$2:A$1901=Normalized_Fluxes!A738)*(Model_rxn!D$2:D$1901))</f>
        <v>1</v>
      </c>
      <c r="Z738" s="1">
        <f>SUMPRODUCT((Model_rxn!A$2:A$1901=Normalized_Fluxes!A738)*(Model_rxn!U$2:U$1901))</f>
        <v>1</v>
      </c>
      <c r="AA738" s="1">
        <f>SUMPRODUCT((Model_rxn!A$2:A$1901=Normalized_Fluxes!A738)*(Model_rxn!S$2:S$1901))</f>
        <v>1</v>
      </c>
      <c r="AB738" s="1">
        <f>SUMPRODUCT((Model_rxn!A$2:A$1901=Normalized_Fluxes!A738)*(Model_rxn!V$2:V$1901))</f>
        <v>0</v>
      </c>
      <c r="AC738" s="1">
        <f>SUMPRODUCT((Model_rxn!A$2:A$1901=Normalized_Fluxes!A738)*(Model_rxn!Z$2:Z$1901))</f>
        <v>0</v>
      </c>
      <c r="AD738" s="1">
        <f>SUMPRODUCT((Model_rxn!A$2:A$1901=Normalized_Fluxes!A738)*(Model_rxn!AA$2:AA$1901))</f>
        <v>0</v>
      </c>
      <c r="AE738" s="1"/>
      <c r="AF738" s="75"/>
      <c r="AG738" s="1" t="s">
        <v>788</v>
      </c>
      <c r="AH738" s="1">
        <v>0.20280928415834101</v>
      </c>
      <c r="AI738" s="1">
        <v>0.12802914312866201</v>
      </c>
      <c r="AJ738" s="1">
        <v>0.154539783360744</v>
      </c>
      <c r="AK738" s="1">
        <v>0.92877425461429197</v>
      </c>
      <c r="AL738" s="1">
        <v>0.984017175572519</v>
      </c>
      <c r="AM738" s="1">
        <v>0.68212824010913997</v>
      </c>
      <c r="AN738" s="1"/>
      <c r="AO738">
        <f t="shared" si="135"/>
        <v>0.41643883087037675</v>
      </c>
      <c r="AP738">
        <f t="shared" si="136"/>
        <v>0.38970194844943828</v>
      </c>
      <c r="AQ738">
        <f t="shared" si="137"/>
        <v>0.40071012763957803</v>
      </c>
      <c r="AR738">
        <f t="shared" si="138"/>
        <v>0.50007051476722963</v>
      </c>
      <c r="AS738">
        <f t="shared" si="139"/>
        <v>0.55934531485031447</v>
      </c>
      <c r="AT738">
        <f t="shared" si="140"/>
        <v>0.36304761772697414</v>
      </c>
      <c r="AV738">
        <f t="shared" si="141"/>
        <v>0.40228363565313102</v>
      </c>
      <c r="AW738">
        <f t="shared" si="142"/>
        <v>1.3437714314544299E-2</v>
      </c>
      <c r="AX738">
        <f t="shared" si="143"/>
        <v>0.47415448244817271</v>
      </c>
      <c r="AY738">
        <f t="shared" si="144"/>
        <v>0.10068230739486221</v>
      </c>
      <c r="AZ738" t="s">
        <v>1243</v>
      </c>
      <c r="BA738" t="s">
        <v>6593</v>
      </c>
      <c r="BB738">
        <f>SUMPRODUCT((Model_rxn!A$2:A$1901=AG738)*(Model_rxn!V$2:V$1901))</f>
        <v>1</v>
      </c>
      <c r="BC738">
        <v>0</v>
      </c>
      <c r="BD738">
        <v>0</v>
      </c>
    </row>
    <row r="739" spans="1:57">
      <c r="A739" s="1" t="s">
        <v>748</v>
      </c>
      <c r="B739" s="1">
        <v>0</v>
      </c>
      <c r="C739" s="1">
        <v>0</v>
      </c>
      <c r="D739" s="1">
        <v>0</v>
      </c>
      <c r="E739" s="1">
        <v>0</v>
      </c>
      <c r="F739" s="1">
        <v>0</v>
      </c>
      <c r="G739" s="1">
        <v>0</v>
      </c>
      <c r="H739" s="1"/>
      <c r="I739" s="1">
        <v>0</v>
      </c>
      <c r="J739" s="1">
        <v>0</v>
      </c>
      <c r="K739" s="1">
        <v>0</v>
      </c>
      <c r="L739" s="1">
        <v>0</v>
      </c>
      <c r="M739" s="1">
        <v>0</v>
      </c>
      <c r="N739" s="1">
        <v>0</v>
      </c>
      <c r="O739" s="1"/>
      <c r="P739" s="1">
        <v>0</v>
      </c>
      <c r="Q739" s="1">
        <v>0</v>
      </c>
      <c r="R739" s="1">
        <v>0</v>
      </c>
      <c r="S739" s="1">
        <v>0</v>
      </c>
      <c r="T739" s="1" t="str">
        <f t="shared" si="133"/>
        <v>NA</v>
      </c>
      <c r="U739" s="1" t="str">
        <f t="shared" si="134"/>
        <v>NA</v>
      </c>
      <c r="V739" s="1" t="s">
        <v>1548</v>
      </c>
      <c r="W739" s="1" t="s">
        <v>7285</v>
      </c>
      <c r="X739" s="1">
        <f>SUMPRODUCT((Model_rxn!A$2:A$1901=Normalized_Fluxes!A739)*(Model_rxn!T$2:T$1901))</f>
        <v>0</v>
      </c>
      <c r="Y739" s="1">
        <f>SUMPRODUCT((Model_rxn!A$2:A$1901=Normalized_Fluxes!A739)*(Model_rxn!D$2:D$1901))</f>
        <v>1</v>
      </c>
      <c r="Z739" s="1">
        <f>SUMPRODUCT((Model_rxn!A$2:A$1901=Normalized_Fluxes!A739)*(Model_rxn!U$2:U$1901))</f>
        <v>1</v>
      </c>
      <c r="AA739" s="1">
        <f>SUMPRODUCT((Model_rxn!A$2:A$1901=Normalized_Fluxes!A739)*(Model_rxn!S$2:S$1901))</f>
        <v>0</v>
      </c>
      <c r="AB739" s="1">
        <f>SUMPRODUCT((Model_rxn!A$2:A$1901=Normalized_Fluxes!A739)*(Model_rxn!V$2:V$1901))</f>
        <v>1</v>
      </c>
      <c r="AC739" s="1">
        <f>SUMPRODUCT((Model_rxn!A$2:A$1901=Normalized_Fluxes!A739)*(Model_rxn!Z$2:Z$1901))</f>
        <v>0</v>
      </c>
      <c r="AD739" s="1">
        <f>SUMPRODUCT((Model_rxn!A$2:A$1901=Normalized_Fluxes!A739)*(Model_rxn!AA$2:AA$1901))</f>
        <v>0</v>
      </c>
      <c r="AE739" s="1"/>
      <c r="AF739" s="75"/>
      <c r="AG739" s="1" t="s">
        <v>789</v>
      </c>
      <c r="AH739" s="1">
        <v>5.0702321039585302E-2</v>
      </c>
      <c r="AI739" s="1">
        <v>2.9037537616810001E-2</v>
      </c>
      <c r="AJ739" s="1">
        <v>2.6229229285997802E-2</v>
      </c>
      <c r="AK739" s="1">
        <v>0.21357834343545401</v>
      </c>
      <c r="AL739" s="1">
        <v>0.25644083969465598</v>
      </c>
      <c r="AM739" s="1">
        <v>0.14068894952250999</v>
      </c>
      <c r="AN739" s="1"/>
      <c r="AO739">
        <f t="shared" si="135"/>
        <v>0.1041097077175943</v>
      </c>
      <c r="AP739">
        <f t="shared" si="136"/>
        <v>8.8386008926676918E-2</v>
      </c>
      <c r="AQ739">
        <f t="shared" si="137"/>
        <v>6.8010434507634707E-2</v>
      </c>
      <c r="AR739">
        <f t="shared" si="138"/>
        <v>0.11499482421512004</v>
      </c>
      <c r="AS739">
        <f t="shared" si="139"/>
        <v>0.14576877902159685</v>
      </c>
      <c r="AT739">
        <f t="shared" si="140"/>
        <v>7.4878571156188345E-2</v>
      </c>
      <c r="AV739">
        <f t="shared" si="141"/>
        <v>8.6835383717301984E-2</v>
      </c>
      <c r="AW739">
        <f t="shared" si="142"/>
        <v>1.8099522382559893E-2</v>
      </c>
      <c r="AX739">
        <f t="shared" si="143"/>
        <v>0.11188072479763507</v>
      </c>
      <c r="AY739">
        <f t="shared" si="144"/>
        <v>3.5547554123830934E-2</v>
      </c>
      <c r="AZ739" t="s">
        <v>4035</v>
      </c>
      <c r="BA739" t="s">
        <v>4799</v>
      </c>
      <c r="BB739">
        <f>SUMPRODUCT((Model_rxn!A$2:A$1901=AG739)*(Model_rxn!V$2:V$1901))</f>
        <v>1</v>
      </c>
      <c r="BC739">
        <v>0</v>
      </c>
      <c r="BD739">
        <v>0</v>
      </c>
    </row>
    <row r="740" spans="1:57">
      <c r="A740" s="1" t="s">
        <v>749</v>
      </c>
      <c r="B740" s="1">
        <v>1.6531504581507699E-2</v>
      </c>
      <c r="C740" s="1">
        <v>1.05437198872095E-2</v>
      </c>
      <c r="D740" s="1">
        <v>8.2428792011341994E-3</v>
      </c>
      <c r="E740" s="1">
        <v>2.89439000480342E-2</v>
      </c>
      <c r="F740" s="1">
        <v>1.6233650581852999E-2</v>
      </c>
      <c r="G740" s="1">
        <v>3.27342648524791E-2</v>
      </c>
      <c r="H740" s="1"/>
      <c r="I740" s="1">
        <v>1.0116687999312776E-2</v>
      </c>
      <c r="J740" s="1">
        <v>1.0116687998612019E-2</v>
      </c>
      <c r="K740" s="1">
        <v>1.0116688003846543E-2</v>
      </c>
      <c r="L740" s="1">
        <v>1.0116688001048309E-2</v>
      </c>
      <c r="M740" s="1">
        <v>1.0116687999526629E-2</v>
      </c>
      <c r="N740" s="1">
        <v>1.0116688000988477E-2</v>
      </c>
      <c r="O740" s="1"/>
      <c r="P740" s="1">
        <v>1.0116688000590447E-2</v>
      </c>
      <c r="Q740" s="1">
        <v>2.8415475817990764E-12</v>
      </c>
      <c r="R740" s="1">
        <v>1.0116688000521139E-2</v>
      </c>
      <c r="S740" s="1">
        <v>8.6178986098947473E-13</v>
      </c>
      <c r="T740" s="1">
        <f t="shared" si="133"/>
        <v>1.0000000000068507</v>
      </c>
      <c r="U740" s="1">
        <f t="shared" si="134"/>
        <v>0.97091283776307069</v>
      </c>
      <c r="V740" s="1" t="s">
        <v>1243</v>
      </c>
      <c r="W740" s="1" t="s">
        <v>2041</v>
      </c>
      <c r="X740" s="1">
        <f>SUMPRODUCT((Model_rxn!A$2:A$1901=Normalized_Fluxes!A740)*(Model_rxn!T$2:T$1901))</f>
        <v>0</v>
      </c>
      <c r="Y740" s="1">
        <f>SUMPRODUCT((Model_rxn!A$2:A$1901=Normalized_Fluxes!A740)*(Model_rxn!D$2:D$1901))</f>
        <v>0</v>
      </c>
      <c r="Z740" s="1">
        <f>SUMPRODUCT((Model_rxn!A$2:A$1901=Normalized_Fluxes!A740)*(Model_rxn!U$2:U$1901))</f>
        <v>0</v>
      </c>
      <c r="AA740" s="1">
        <f>SUMPRODUCT((Model_rxn!A$2:A$1901=Normalized_Fluxes!A740)*(Model_rxn!S$2:S$1901))</f>
        <v>0</v>
      </c>
      <c r="AB740" s="1">
        <f>SUMPRODUCT((Model_rxn!A$2:A$1901=Normalized_Fluxes!A740)*(Model_rxn!V$2:V$1901))</f>
        <v>1</v>
      </c>
      <c r="AC740" s="1">
        <f>SUMPRODUCT((Model_rxn!A$2:A$1901=Normalized_Fluxes!A740)*(Model_rxn!Z$2:Z$1901))</f>
        <v>0</v>
      </c>
      <c r="AD740" s="1">
        <f>SUMPRODUCT((Model_rxn!A$2:A$1901=Normalized_Fluxes!A740)*(Model_rxn!AA$2:AA$1901))</f>
        <v>0</v>
      </c>
      <c r="AE740" s="1"/>
      <c r="AF740" s="75"/>
      <c r="AG740" s="1" t="s">
        <v>790</v>
      </c>
      <c r="AH740" s="1">
        <v>0</v>
      </c>
      <c r="AI740" s="1">
        <v>0</v>
      </c>
      <c r="AJ740" s="1">
        <v>0</v>
      </c>
      <c r="AK740" s="1">
        <v>4.05631324369437E-5</v>
      </c>
      <c r="AL740" s="1">
        <v>0</v>
      </c>
      <c r="AM740" s="1">
        <v>0</v>
      </c>
      <c r="AN740" s="1"/>
      <c r="AO740">
        <f t="shared" si="135"/>
        <v>0</v>
      </c>
      <c r="AP740">
        <f t="shared" si="136"/>
        <v>0</v>
      </c>
      <c r="AQ740">
        <f t="shared" si="137"/>
        <v>0</v>
      </c>
      <c r="AR740">
        <f t="shared" si="138"/>
        <v>2.1839996551947499E-5</v>
      </c>
      <c r="AS740">
        <f t="shared" si="139"/>
        <v>0</v>
      </c>
      <c r="AT740">
        <f t="shared" si="140"/>
        <v>0</v>
      </c>
      <c r="AV740">
        <f t="shared" si="141"/>
        <v>0</v>
      </c>
      <c r="AW740">
        <f t="shared" si="142"/>
        <v>0</v>
      </c>
      <c r="AX740">
        <f t="shared" si="143"/>
        <v>7.2799988506491665E-6</v>
      </c>
      <c r="AY740">
        <f t="shared" si="144"/>
        <v>1.2609327888367386E-5</v>
      </c>
      <c r="AZ740" t="s">
        <v>1243</v>
      </c>
      <c r="BA740" t="s">
        <v>3708</v>
      </c>
      <c r="BB740">
        <f>SUMPRODUCT((Model_rxn!A$2:A$1901=AG740)*(Model_rxn!V$2:V$1901))</f>
        <v>1</v>
      </c>
      <c r="BC740">
        <v>0</v>
      </c>
      <c r="BD740">
        <v>0</v>
      </c>
    </row>
    <row r="741" spans="1:57">
      <c r="A741" s="1" t="s">
        <v>750</v>
      </c>
      <c r="B741" s="1">
        <v>0.112172528585902</v>
      </c>
      <c r="C741" s="1">
        <v>6.0859441151566399E-2</v>
      </c>
      <c r="D741" s="1">
        <v>4.3595779928502901E-2</v>
      </c>
      <c r="E741" s="1">
        <v>0.25869205298013198</v>
      </c>
      <c r="F741" s="1">
        <v>0.17238330975954699</v>
      </c>
      <c r="G741" s="1">
        <v>0.23424190800681399</v>
      </c>
      <c r="H741" s="1"/>
      <c r="I741" s="1">
        <v>6.8645565090728555E-2</v>
      </c>
      <c r="J741" s="1">
        <v>5.8394568945935477E-2</v>
      </c>
      <c r="K741" s="1">
        <v>5.350617097000919E-2</v>
      </c>
      <c r="L741" s="1">
        <v>9.0419977404821175E-2</v>
      </c>
      <c r="M741" s="1">
        <v>0.10742797206147743</v>
      </c>
      <c r="N741" s="1">
        <v>7.2393631283328208E-2</v>
      </c>
      <c r="O741" s="1"/>
      <c r="P741" s="1">
        <v>6.0182101668891076E-2</v>
      </c>
      <c r="Q741" s="1">
        <v>7.7263683909289376E-3</v>
      </c>
      <c r="R741" s="1">
        <v>9.0080526916542267E-2</v>
      </c>
      <c r="S741" s="1">
        <v>1.7519636937316008E-2</v>
      </c>
      <c r="T741" s="1">
        <f t="shared" si="133"/>
        <v>0.66809224733608119</v>
      </c>
      <c r="U741" s="1">
        <f t="shared" si="134"/>
        <v>8.081432596658808E-2</v>
      </c>
      <c r="V741" s="1" t="s">
        <v>1243</v>
      </c>
      <c r="W741" s="1" t="s">
        <v>4826</v>
      </c>
      <c r="X741" s="1">
        <f>SUMPRODUCT((Model_rxn!A$2:A$1901=Normalized_Fluxes!A741)*(Model_rxn!T$2:T$1901))</f>
        <v>0</v>
      </c>
      <c r="Y741" s="1">
        <f>SUMPRODUCT((Model_rxn!A$2:A$1901=Normalized_Fluxes!A741)*(Model_rxn!D$2:D$1901))</f>
        <v>0</v>
      </c>
      <c r="Z741" s="1">
        <f>SUMPRODUCT((Model_rxn!A$2:A$1901=Normalized_Fluxes!A741)*(Model_rxn!U$2:U$1901))</f>
        <v>0</v>
      </c>
      <c r="AA741" s="1">
        <f>SUMPRODUCT((Model_rxn!A$2:A$1901=Normalized_Fluxes!A741)*(Model_rxn!S$2:S$1901))</f>
        <v>0</v>
      </c>
      <c r="AB741" s="1">
        <f>SUMPRODUCT((Model_rxn!A$2:A$1901=Normalized_Fluxes!A741)*(Model_rxn!V$2:V$1901))</f>
        <v>1</v>
      </c>
      <c r="AC741" s="1">
        <f>SUMPRODUCT((Model_rxn!A$2:A$1901=Normalized_Fluxes!A741)*(Model_rxn!Z$2:Z$1901))</f>
        <v>0</v>
      </c>
      <c r="AD741" s="1">
        <f>SUMPRODUCT((Model_rxn!A$2:A$1901=Normalized_Fluxes!A741)*(Model_rxn!AA$2:AA$1901))</f>
        <v>0</v>
      </c>
      <c r="AE741" s="1"/>
      <c r="AF741" s="75"/>
      <c r="AG741" s="1" t="s">
        <v>791</v>
      </c>
      <c r="AH741" s="1">
        <v>5.85374574371817E-3</v>
      </c>
      <c r="AI741" s="1">
        <v>3.9488760595138596E-3</v>
      </c>
      <c r="AJ741" s="1">
        <v>4.6356135268690998E-3</v>
      </c>
      <c r="AK741" s="1">
        <v>2.23242131953693E-2</v>
      </c>
      <c r="AL741" s="1">
        <v>2.11455952762124E-2</v>
      </c>
      <c r="AM741" s="1">
        <v>2.2583938360357901E-2</v>
      </c>
      <c r="AN741" s="1"/>
      <c r="AO741">
        <f t="shared" si="135"/>
        <v>1.2019800000000056E-2</v>
      </c>
      <c r="AP741">
        <f t="shared" si="136"/>
        <v>1.2019799999999997E-2</v>
      </c>
      <c r="AQ741">
        <f t="shared" si="137"/>
        <v>1.2019800000000004E-2</v>
      </c>
      <c r="AR741">
        <f t="shared" si="138"/>
        <v>1.2019799998674424E-2</v>
      </c>
      <c r="AS741">
        <f t="shared" si="139"/>
        <v>1.2019800000532292E-2</v>
      </c>
      <c r="AT741">
        <f t="shared" si="140"/>
        <v>1.2019800000230048E-2</v>
      </c>
      <c r="AV741">
        <f t="shared" si="141"/>
        <v>1.201980000000002E-2</v>
      </c>
      <c r="AW741">
        <f t="shared" si="142"/>
        <v>3.22443986362794E-17</v>
      </c>
      <c r="AX741">
        <f t="shared" si="143"/>
        <v>1.2019799999812253E-2</v>
      </c>
      <c r="AY741">
        <f t="shared" si="144"/>
        <v>9.9691108718310648E-13</v>
      </c>
      <c r="AZ741" t="s">
        <v>1243</v>
      </c>
      <c r="BA741" t="s">
        <v>6360</v>
      </c>
      <c r="BB741">
        <f>SUMPRODUCT((Model_rxn!A$2:A$1901=AG741)*(Model_rxn!V$2:V$1901))</f>
        <v>1</v>
      </c>
      <c r="BC741">
        <v>0</v>
      </c>
      <c r="BD741">
        <v>0</v>
      </c>
    </row>
    <row r="742" spans="1:57">
      <c r="A742" s="1" t="s">
        <v>752</v>
      </c>
      <c r="B742" s="1">
        <v>0.31842524239618702</v>
      </c>
      <c r="C742" s="1">
        <v>0.187870448772226</v>
      </c>
      <c r="D742" s="1">
        <v>0.17645036682383899</v>
      </c>
      <c r="E742" s="1">
        <v>0.56912251655629098</v>
      </c>
      <c r="F742" s="1">
        <v>0.45195367753331001</v>
      </c>
      <c r="G742" s="1">
        <v>0.59625212947189099</v>
      </c>
      <c r="H742" s="1"/>
      <c r="I742" s="1">
        <v>0.19486482990975099</v>
      </c>
      <c r="J742" s="1">
        <v>0.18026149544180015</v>
      </c>
      <c r="K742" s="1">
        <v>0.21656186700824512</v>
      </c>
      <c r="L742" s="1">
        <v>0.19892395029060678</v>
      </c>
      <c r="M742" s="1">
        <v>0.28165410625225246</v>
      </c>
      <c r="N742" s="1">
        <v>0.18427469781210842</v>
      </c>
      <c r="O742" s="1"/>
      <c r="P742" s="1">
        <v>0.1972293974532654</v>
      </c>
      <c r="Q742" s="1">
        <v>1.8265339545608592E-2</v>
      </c>
      <c r="R742" s="1">
        <v>0.22161758478498919</v>
      </c>
      <c r="S742" s="1">
        <v>5.250655275260023E-2</v>
      </c>
      <c r="T742" s="1">
        <f t="shared" si="133"/>
        <v>0.88995373559645585</v>
      </c>
      <c r="U742" s="1">
        <f t="shared" si="134"/>
        <v>0.51306598735889819</v>
      </c>
      <c r="V742" s="1" t="s">
        <v>1137</v>
      </c>
      <c r="W742" s="1" t="s">
        <v>7566</v>
      </c>
      <c r="X742" s="1">
        <f>SUMPRODUCT((Model_rxn!A$2:A$1901=Normalized_Fluxes!A742)*(Model_rxn!T$2:T$1901))</f>
        <v>0</v>
      </c>
      <c r="Y742" s="1">
        <f>SUMPRODUCT((Model_rxn!A$2:A$1901=Normalized_Fluxes!A742)*(Model_rxn!D$2:D$1901))</f>
        <v>0</v>
      </c>
      <c r="Z742" s="1">
        <f>SUMPRODUCT((Model_rxn!A$2:A$1901=Normalized_Fluxes!A742)*(Model_rxn!U$2:U$1901))</f>
        <v>0</v>
      </c>
      <c r="AA742" s="1">
        <f>SUMPRODUCT((Model_rxn!A$2:A$1901=Normalized_Fluxes!A742)*(Model_rxn!S$2:S$1901))</f>
        <v>0</v>
      </c>
      <c r="AB742" s="1">
        <f>SUMPRODUCT((Model_rxn!A$2:A$1901=Normalized_Fluxes!A742)*(Model_rxn!V$2:V$1901))</f>
        <v>1</v>
      </c>
      <c r="AC742" s="1">
        <f>SUMPRODUCT((Model_rxn!A$2:A$1901=Normalized_Fluxes!A742)*(Model_rxn!Z$2:Z$1901))</f>
        <v>0</v>
      </c>
      <c r="AD742" s="1">
        <f>SUMPRODUCT((Model_rxn!A$2:A$1901=Normalized_Fluxes!A742)*(Model_rxn!AA$2:AA$1901))</f>
        <v>0</v>
      </c>
      <c r="AE742" s="1"/>
      <c r="AF742" s="75"/>
      <c r="AG742" s="1" t="s">
        <v>792</v>
      </c>
      <c r="AH742" s="1">
        <v>0.165252009314204</v>
      </c>
      <c r="AI742" s="1">
        <v>0.13726835964310199</v>
      </c>
      <c r="AJ742" s="1">
        <v>0.187149095446038</v>
      </c>
      <c r="AK742" s="1">
        <v>0.66256507335541803</v>
      </c>
      <c r="AL742" s="1">
        <v>0.80510496183206104</v>
      </c>
      <c r="AM742" s="1">
        <v>0.345327870716573</v>
      </c>
      <c r="AN742" s="1"/>
      <c r="AO742">
        <f t="shared" si="135"/>
        <v>0.33932052885734443</v>
      </c>
      <c r="AP742">
        <f t="shared" si="136"/>
        <v>0.41782476947156416</v>
      </c>
      <c r="AQ742">
        <f t="shared" si="137"/>
        <v>0.48526364081123052</v>
      </c>
      <c r="AR742">
        <f t="shared" si="138"/>
        <v>0.35673820161738651</v>
      </c>
      <c r="AS742">
        <f t="shared" si="139"/>
        <v>0.4576461666957119</v>
      </c>
      <c r="AT742">
        <f t="shared" si="140"/>
        <v>0.18379309553042575</v>
      </c>
      <c r="AV742">
        <f t="shared" si="141"/>
        <v>0.41413631304671306</v>
      </c>
      <c r="AW742">
        <f t="shared" si="142"/>
        <v>7.3041436971041526E-2</v>
      </c>
      <c r="AX742">
        <f t="shared" si="143"/>
        <v>0.33272582128117473</v>
      </c>
      <c r="AY742">
        <f t="shared" si="144"/>
        <v>0.13849664961190564</v>
      </c>
      <c r="AZ742" t="s">
        <v>1137</v>
      </c>
      <c r="BA742" t="s">
        <v>1472</v>
      </c>
      <c r="BB742">
        <f>SUMPRODUCT((Model_rxn!A$2:A$1901=AG742)*(Model_rxn!V$2:V$1901))</f>
        <v>1</v>
      </c>
      <c r="BC742">
        <v>0</v>
      </c>
      <c r="BD742">
        <v>0</v>
      </c>
    </row>
    <row r="743" spans="1:57">
      <c r="A743" s="1" t="s">
        <v>753</v>
      </c>
      <c r="B743" s="1">
        <v>0.35822839774482401</v>
      </c>
      <c r="C743" s="1">
        <v>0.26196020322095098</v>
      </c>
      <c r="D743" s="1">
        <v>0.228877844623639</v>
      </c>
      <c r="E743" s="1">
        <v>0.83298841059149697</v>
      </c>
      <c r="F743" s="1">
        <v>0.62765205091272902</v>
      </c>
      <c r="G743" s="1">
        <v>0.90502555365674198</v>
      </c>
      <c r="H743" s="1"/>
      <c r="I743" s="1">
        <v>0.21922293367852563</v>
      </c>
      <c r="J743" s="1">
        <v>0.25135053590092615</v>
      </c>
      <c r="K743" s="1">
        <v>0.28090739759131939</v>
      </c>
      <c r="L743" s="1">
        <v>0.29115232724194151</v>
      </c>
      <c r="M743" s="1">
        <v>0.391148000835083</v>
      </c>
      <c r="N743" s="1">
        <v>0.27970266632011148</v>
      </c>
      <c r="O743" s="1"/>
      <c r="P743" s="1">
        <v>0.25049362239025702</v>
      </c>
      <c r="Q743" s="1">
        <v>3.0851158772820512E-2</v>
      </c>
      <c r="R743" s="1">
        <v>0.32066766479904535</v>
      </c>
      <c r="S743" s="1">
        <v>6.1305644190570323E-2</v>
      </c>
      <c r="T743" s="1">
        <f t="shared" si="133"/>
        <v>0.78116271108044311</v>
      </c>
      <c r="U743" s="1">
        <f t="shared" si="134"/>
        <v>0.17618332484301277</v>
      </c>
      <c r="V743" s="1" t="s">
        <v>1548</v>
      </c>
      <c r="W743" s="1" t="s">
        <v>6853</v>
      </c>
      <c r="X743" s="1">
        <f>SUMPRODUCT((Model_rxn!A$2:A$1901=Normalized_Fluxes!A743)*(Model_rxn!T$2:T$1901))</f>
        <v>1</v>
      </c>
      <c r="Y743" s="1">
        <f>SUMPRODUCT((Model_rxn!A$2:A$1901=Normalized_Fluxes!A743)*(Model_rxn!D$2:D$1901))</f>
        <v>0</v>
      </c>
      <c r="Z743" s="1">
        <f>SUMPRODUCT((Model_rxn!A$2:A$1901=Normalized_Fluxes!A743)*(Model_rxn!U$2:U$1901))</f>
        <v>0</v>
      </c>
      <c r="AA743" s="1">
        <f>SUMPRODUCT((Model_rxn!A$2:A$1901=Normalized_Fluxes!A743)*(Model_rxn!S$2:S$1901))</f>
        <v>0</v>
      </c>
      <c r="AB743" s="1">
        <f>SUMPRODUCT((Model_rxn!A$2:A$1901=Normalized_Fluxes!A743)*(Model_rxn!V$2:V$1901))</f>
        <v>1</v>
      </c>
      <c r="AC743" s="1">
        <f>SUMPRODUCT((Model_rxn!A$2:A$1901=Normalized_Fluxes!A743)*(Model_rxn!Z$2:Z$1901))</f>
        <v>0</v>
      </c>
      <c r="AD743" s="1">
        <f>SUMPRODUCT((Model_rxn!A$2:A$1901=Normalized_Fluxes!A743)*(Model_rxn!AA$2:AA$1901))</f>
        <v>0</v>
      </c>
      <c r="AE743" s="1"/>
      <c r="AF743" s="75"/>
      <c r="AG743" s="1" t="s">
        <v>793</v>
      </c>
      <c r="AH743" s="1">
        <v>0</v>
      </c>
      <c r="AI743" s="1">
        <v>0</v>
      </c>
      <c r="AJ743" s="1">
        <v>0</v>
      </c>
      <c r="AK743" s="1">
        <v>0</v>
      </c>
      <c r="AL743" s="1">
        <v>0</v>
      </c>
      <c r="AM743" s="1">
        <v>0</v>
      </c>
      <c r="AN743" s="1"/>
      <c r="AO743">
        <f t="shared" si="135"/>
        <v>0</v>
      </c>
      <c r="AP743">
        <f t="shared" si="136"/>
        <v>0</v>
      </c>
      <c r="AQ743">
        <f t="shared" si="137"/>
        <v>0</v>
      </c>
      <c r="AR743">
        <f t="shared" si="138"/>
        <v>0</v>
      </c>
      <c r="AS743">
        <f t="shared" si="139"/>
        <v>0</v>
      </c>
      <c r="AT743">
        <f t="shared" si="140"/>
        <v>0</v>
      </c>
      <c r="AV743">
        <f t="shared" si="141"/>
        <v>0</v>
      </c>
      <c r="AW743">
        <f t="shared" si="142"/>
        <v>0</v>
      </c>
      <c r="AX743">
        <f t="shared" si="143"/>
        <v>0</v>
      </c>
      <c r="AY743">
        <f t="shared" si="144"/>
        <v>0</v>
      </c>
      <c r="AZ743" t="s">
        <v>1243</v>
      </c>
      <c r="BA743" t="s">
        <v>6360</v>
      </c>
      <c r="BB743">
        <f>SUMPRODUCT((Model_rxn!A$2:A$1901=AG743)*(Model_rxn!V$2:V$1901))</f>
        <v>1</v>
      </c>
      <c r="BC743">
        <v>0</v>
      </c>
      <c r="BD743">
        <v>0</v>
      </c>
    </row>
    <row r="744" spans="1:57">
      <c r="A744" s="1" t="s">
        <v>754</v>
      </c>
      <c r="B744" s="1">
        <v>0</v>
      </c>
      <c r="C744" s="1">
        <v>0</v>
      </c>
      <c r="D744" s="1">
        <v>0</v>
      </c>
      <c r="E744" s="1">
        <v>0</v>
      </c>
      <c r="F744" s="1">
        <v>0</v>
      </c>
      <c r="G744" s="1">
        <v>0</v>
      </c>
      <c r="H744" s="1"/>
      <c r="I744" s="1">
        <v>0</v>
      </c>
      <c r="J744" s="1">
        <v>0</v>
      </c>
      <c r="K744" s="1">
        <v>0</v>
      </c>
      <c r="L744" s="1">
        <v>0</v>
      </c>
      <c r="M744" s="1">
        <v>0</v>
      </c>
      <c r="N744" s="1">
        <v>0</v>
      </c>
      <c r="O744" s="1"/>
      <c r="P744" s="1">
        <v>0</v>
      </c>
      <c r="Q744" s="1">
        <v>0</v>
      </c>
      <c r="R744" s="1">
        <v>0</v>
      </c>
      <c r="S744" s="1">
        <v>0</v>
      </c>
      <c r="T744" s="1" t="str">
        <f t="shared" si="133"/>
        <v>NA</v>
      </c>
      <c r="U744" s="1" t="str">
        <f t="shared" si="134"/>
        <v>NA</v>
      </c>
      <c r="V744" s="1" t="s">
        <v>1243</v>
      </c>
      <c r="W744" s="1" t="s">
        <v>3708</v>
      </c>
      <c r="X744" s="1">
        <f>SUMPRODUCT((Model_rxn!A$2:A$1901=Normalized_Fluxes!A744)*(Model_rxn!T$2:T$1901))</f>
        <v>0</v>
      </c>
      <c r="Y744" s="1">
        <f>SUMPRODUCT((Model_rxn!A$2:A$1901=Normalized_Fluxes!A744)*(Model_rxn!D$2:D$1901))</f>
        <v>0</v>
      </c>
      <c r="Z744" s="1">
        <f>SUMPRODUCT((Model_rxn!A$2:A$1901=Normalized_Fluxes!A744)*(Model_rxn!U$2:U$1901))</f>
        <v>0</v>
      </c>
      <c r="AA744" s="1">
        <f>SUMPRODUCT((Model_rxn!A$2:A$1901=Normalized_Fluxes!A744)*(Model_rxn!S$2:S$1901))</f>
        <v>0</v>
      </c>
      <c r="AB744" s="1">
        <f>SUMPRODUCT((Model_rxn!A$2:A$1901=Normalized_Fluxes!A744)*(Model_rxn!V$2:V$1901))</f>
        <v>1</v>
      </c>
      <c r="AC744" s="1">
        <f>SUMPRODUCT((Model_rxn!A$2:A$1901=Normalized_Fluxes!A744)*(Model_rxn!Z$2:Z$1901))</f>
        <v>0</v>
      </c>
      <c r="AD744" s="1">
        <f>SUMPRODUCT((Model_rxn!A$2:A$1901=Normalized_Fluxes!A744)*(Model_rxn!AA$2:AA$1901))</f>
        <v>0</v>
      </c>
      <c r="AE744" s="1"/>
      <c r="AF744" s="75"/>
      <c r="AG744" s="1" t="s">
        <v>794</v>
      </c>
      <c r="AH744" s="1">
        <v>3.4371471678547802E-3</v>
      </c>
      <c r="AI744" s="1">
        <v>2.4270943696971898E-3</v>
      </c>
      <c r="AJ744" s="1">
        <v>2.8075427373927698E-3</v>
      </c>
      <c r="AK744" s="1">
        <v>1.2045070276923199E-2</v>
      </c>
      <c r="AL744" s="1">
        <v>1.14587896177747E-2</v>
      </c>
      <c r="AM744" s="1">
        <v>1.2208258376144299E-2</v>
      </c>
      <c r="AN744" s="1"/>
      <c r="AO744">
        <f t="shared" si="135"/>
        <v>7.0576727000000268E-3</v>
      </c>
      <c r="AP744">
        <f t="shared" si="136"/>
        <v>7.3877195600000022E-3</v>
      </c>
      <c r="AQ744">
        <f t="shared" si="137"/>
        <v>7.2797488399999975E-3</v>
      </c>
      <c r="AR744">
        <f t="shared" si="138"/>
        <v>6.4853051899999917E-3</v>
      </c>
      <c r="AS744">
        <f t="shared" si="139"/>
        <v>6.5135248099999765E-3</v>
      </c>
      <c r="AT744">
        <f t="shared" si="140"/>
        <v>6.4975745899999993E-3</v>
      </c>
      <c r="AV744">
        <f t="shared" si="141"/>
        <v>7.2417137000000088E-3</v>
      </c>
      <c r="AW744">
        <f t="shared" si="142"/>
        <v>1.6827874599923453E-4</v>
      </c>
      <c r="AX744">
        <f t="shared" si="143"/>
        <v>6.4988015299999894E-3</v>
      </c>
      <c r="AY744">
        <f t="shared" si="144"/>
        <v>1.4149762349897173E-5</v>
      </c>
      <c r="AZ744" t="s">
        <v>1243</v>
      </c>
      <c r="BA744" t="s">
        <v>3917</v>
      </c>
      <c r="BB744">
        <f>SUMPRODUCT((Model_rxn!A$2:A$1901=AG744)*(Model_rxn!V$2:V$1901))</f>
        <v>1</v>
      </c>
      <c r="BC744">
        <v>0</v>
      </c>
      <c r="BD744">
        <v>0</v>
      </c>
    </row>
    <row r="745" spans="1:57">
      <c r="A745" s="1" t="s">
        <v>755</v>
      </c>
      <c r="B745" s="1">
        <v>0.29309596182429198</v>
      </c>
      <c r="C745" s="1">
        <v>0.166040431839064</v>
      </c>
      <c r="D745" s="1">
        <v>0.165663963751285</v>
      </c>
      <c r="E745" s="1">
        <v>0.31591557402862203</v>
      </c>
      <c r="F745" s="1">
        <v>0.31272100424394</v>
      </c>
      <c r="G745" s="1">
        <v>0.30478066438808998</v>
      </c>
      <c r="H745" s="1"/>
      <c r="I745" s="1">
        <v>0.17936421848448733</v>
      </c>
      <c r="J745" s="1">
        <v>0.1593156174518959</v>
      </c>
      <c r="K745" s="1">
        <v>0.20332344971423144</v>
      </c>
      <c r="L745" s="1">
        <v>0.11042116963559356</v>
      </c>
      <c r="M745" s="1">
        <v>0.19488535957347566</v>
      </c>
      <c r="N745" s="1">
        <v>9.4193986156214826E-2</v>
      </c>
      <c r="O745" s="1"/>
      <c r="P745" s="1">
        <v>0.18066776188353825</v>
      </c>
      <c r="Q745" s="1">
        <v>2.2032856014424732E-2</v>
      </c>
      <c r="R745" s="1">
        <v>0.13316683845509467</v>
      </c>
      <c r="S745" s="1">
        <v>5.4062114809711133E-2</v>
      </c>
      <c r="T745" s="1">
        <f t="shared" si="133"/>
        <v>1.3567023440633941</v>
      </c>
      <c r="U745" s="1">
        <f t="shared" si="134"/>
        <v>0.26479580421057103</v>
      </c>
      <c r="V745" s="1" t="s">
        <v>1137</v>
      </c>
      <c r="W745" s="1" t="s">
        <v>3997</v>
      </c>
      <c r="X745" s="1">
        <f>SUMPRODUCT((Model_rxn!A$2:A$1901=Normalized_Fluxes!A745)*(Model_rxn!T$2:T$1901))</f>
        <v>0</v>
      </c>
      <c r="Y745" s="1">
        <f>SUMPRODUCT((Model_rxn!A$2:A$1901=Normalized_Fluxes!A745)*(Model_rxn!D$2:D$1901))</f>
        <v>0</v>
      </c>
      <c r="Z745" s="1">
        <f>SUMPRODUCT((Model_rxn!A$2:A$1901=Normalized_Fluxes!A745)*(Model_rxn!U$2:U$1901))</f>
        <v>0</v>
      </c>
      <c r="AA745" s="1">
        <f>SUMPRODUCT((Model_rxn!A$2:A$1901=Normalized_Fluxes!A745)*(Model_rxn!S$2:S$1901))</f>
        <v>0</v>
      </c>
      <c r="AB745" s="1">
        <f>SUMPRODUCT((Model_rxn!A$2:A$1901=Normalized_Fluxes!A745)*(Model_rxn!V$2:V$1901))</f>
        <v>1</v>
      </c>
      <c r="AC745" s="1">
        <f>SUMPRODUCT((Model_rxn!A$2:A$1901=Normalized_Fluxes!A745)*(Model_rxn!Z$2:Z$1901))</f>
        <v>0</v>
      </c>
      <c r="AD745" s="1">
        <f>SUMPRODUCT((Model_rxn!A$2:A$1901=Normalized_Fluxes!A745)*(Model_rxn!AA$2:AA$1901))</f>
        <v>0</v>
      </c>
      <c r="AE745" s="1"/>
      <c r="AF745" s="75"/>
      <c r="AG745" s="1" t="s">
        <v>795</v>
      </c>
      <c r="AH745" s="1">
        <v>99999</v>
      </c>
      <c r="AI745" s="1">
        <v>99998.958804382404</v>
      </c>
      <c r="AJ745" s="1">
        <v>99998.718473482804</v>
      </c>
      <c r="AK745" s="1">
        <v>99999</v>
      </c>
      <c r="AL745" s="1">
        <v>99999</v>
      </c>
      <c r="AM745" s="1">
        <v>99999</v>
      </c>
      <c r="AN745" s="1"/>
      <c r="AO745">
        <f t="shared" si="135"/>
        <v>205333.13758799201</v>
      </c>
      <c r="AP745">
        <f t="shared" si="136"/>
        <v>304382.17531316687</v>
      </c>
      <c r="AQ745">
        <f t="shared" si="137"/>
        <v>259289.21583749403</v>
      </c>
      <c r="AR745">
        <f t="shared" si="138"/>
        <v>53841.448724238464</v>
      </c>
      <c r="AS745">
        <f t="shared" si="139"/>
        <v>56842.475444773823</v>
      </c>
      <c r="AT745">
        <f t="shared" si="140"/>
        <v>53222.24853096687</v>
      </c>
      <c r="AV745">
        <f t="shared" si="141"/>
        <v>256334.84291288431</v>
      </c>
      <c r="AW745">
        <f t="shared" si="142"/>
        <v>49590.565716716759</v>
      </c>
      <c r="AX745">
        <f t="shared" si="143"/>
        <v>54635.39089999305</v>
      </c>
      <c r="AY745">
        <f t="shared" si="144"/>
        <v>1936.3028845442807</v>
      </c>
      <c r="AZ745" t="s">
        <v>1552</v>
      </c>
      <c r="BA745" t="s">
        <v>2650</v>
      </c>
      <c r="BB745">
        <f>SUMPRODUCT((Model_rxn!A$2:A$1901=AG745)*(Model_rxn!V$2:V$1901))</f>
        <v>0</v>
      </c>
      <c r="BC745">
        <v>0</v>
      </c>
      <c r="BD745">
        <v>1</v>
      </c>
      <c r="BE745">
        <v>1</v>
      </c>
    </row>
    <row r="746" spans="1:57">
      <c r="A746" s="1" t="s">
        <v>756</v>
      </c>
      <c r="B746" s="1">
        <v>0</v>
      </c>
      <c r="C746" s="1">
        <v>0</v>
      </c>
      <c r="D746" s="1">
        <v>0</v>
      </c>
      <c r="E746" s="1">
        <v>0</v>
      </c>
      <c r="F746" s="1">
        <v>0</v>
      </c>
      <c r="G746" s="1">
        <v>0</v>
      </c>
      <c r="H746" s="1"/>
      <c r="I746" s="1">
        <v>0</v>
      </c>
      <c r="J746" s="1">
        <v>0</v>
      </c>
      <c r="K746" s="1">
        <v>0</v>
      </c>
      <c r="L746" s="1">
        <v>0</v>
      </c>
      <c r="M746" s="1">
        <v>0</v>
      </c>
      <c r="N746" s="1">
        <v>0</v>
      </c>
      <c r="O746" s="1"/>
      <c r="P746" s="1">
        <v>0</v>
      </c>
      <c r="Q746" s="1">
        <v>0</v>
      </c>
      <c r="R746" s="1">
        <v>0</v>
      </c>
      <c r="S746" s="1">
        <v>0</v>
      </c>
      <c r="T746" s="1" t="str">
        <f t="shared" si="133"/>
        <v>NA</v>
      </c>
      <c r="U746" s="1" t="str">
        <f t="shared" si="134"/>
        <v>NA</v>
      </c>
      <c r="V746" s="1" t="s">
        <v>1552</v>
      </c>
      <c r="W746" s="1" t="s">
        <v>2678</v>
      </c>
      <c r="X746" s="1">
        <f>SUMPRODUCT((Model_rxn!A$2:A$1901=Normalized_Fluxes!A746)*(Model_rxn!T$2:T$1901))</f>
        <v>0</v>
      </c>
      <c r="Y746" s="1">
        <f>SUMPRODUCT((Model_rxn!A$2:A$1901=Normalized_Fluxes!A746)*(Model_rxn!D$2:D$1901))</f>
        <v>1</v>
      </c>
      <c r="Z746" s="1">
        <f>SUMPRODUCT((Model_rxn!A$2:A$1901=Normalized_Fluxes!A746)*(Model_rxn!U$2:U$1901))</f>
        <v>1</v>
      </c>
      <c r="AA746" s="1">
        <f>SUMPRODUCT((Model_rxn!A$2:A$1901=Normalized_Fluxes!A746)*(Model_rxn!S$2:S$1901))</f>
        <v>1</v>
      </c>
      <c r="AB746" s="1">
        <f>SUMPRODUCT((Model_rxn!A$2:A$1901=Normalized_Fluxes!A746)*(Model_rxn!V$2:V$1901))</f>
        <v>0</v>
      </c>
      <c r="AC746" s="1">
        <f>SUMPRODUCT((Model_rxn!A$2:A$1901=Normalized_Fluxes!A746)*(Model_rxn!Z$2:Z$1901))</f>
        <v>0</v>
      </c>
      <c r="AD746" s="1">
        <f>SUMPRODUCT((Model_rxn!A$2:A$1901=Normalized_Fluxes!A746)*(Model_rxn!AA$2:AA$1901))</f>
        <v>0</v>
      </c>
      <c r="AE746" s="1"/>
      <c r="AF746" s="75"/>
      <c r="AG746" s="1" t="s">
        <v>796</v>
      </c>
      <c r="AH746" s="1">
        <v>0</v>
      </c>
      <c r="AI746" s="1">
        <v>0</v>
      </c>
      <c r="AJ746" s="1">
        <v>0</v>
      </c>
      <c r="AK746" s="1">
        <v>0</v>
      </c>
      <c r="AL746" s="1">
        <v>0</v>
      </c>
      <c r="AM746" s="1">
        <v>0</v>
      </c>
      <c r="AN746" s="1"/>
      <c r="AO746">
        <f t="shared" si="135"/>
        <v>0</v>
      </c>
      <c r="AP746">
        <f t="shared" si="136"/>
        <v>0</v>
      </c>
      <c r="AQ746">
        <f t="shared" si="137"/>
        <v>0</v>
      </c>
      <c r="AR746">
        <f t="shared" si="138"/>
        <v>0</v>
      </c>
      <c r="AS746">
        <f t="shared" si="139"/>
        <v>0</v>
      </c>
      <c r="AT746">
        <f t="shared" si="140"/>
        <v>0</v>
      </c>
      <c r="AV746">
        <f t="shared" si="141"/>
        <v>0</v>
      </c>
      <c r="AW746">
        <f t="shared" si="142"/>
        <v>0</v>
      </c>
      <c r="AX746">
        <f t="shared" si="143"/>
        <v>0</v>
      </c>
      <c r="AY746">
        <f t="shared" si="144"/>
        <v>0</v>
      </c>
      <c r="AZ746" t="s">
        <v>1137</v>
      </c>
      <c r="BA746" t="s">
        <v>3589</v>
      </c>
      <c r="BB746">
        <f>SUMPRODUCT((Model_rxn!A$2:A$1901=AG746)*(Model_rxn!V$2:V$1901))</f>
        <v>1</v>
      </c>
      <c r="BC746">
        <v>0</v>
      </c>
      <c r="BD746">
        <v>0</v>
      </c>
    </row>
    <row r="747" spans="1:57">
      <c r="A747" s="1" t="s">
        <v>757</v>
      </c>
      <c r="B747" s="1">
        <v>1.0855405998881899E-2</v>
      </c>
      <c r="C747" s="1">
        <v>7.9381879768334294E-3</v>
      </c>
      <c r="D747" s="1">
        <v>6.5393669938202904E-3</v>
      </c>
      <c r="E747" s="1">
        <v>3.6216887412592699E-2</v>
      </c>
      <c r="F747" s="1">
        <v>6.8995139867183697E-2</v>
      </c>
      <c r="G747" s="1">
        <v>3.4128343380871201E-2</v>
      </c>
      <c r="H747" s="1"/>
      <c r="I747" s="1">
        <v>6.643119206427405E-3</v>
      </c>
      <c r="J747" s="1">
        <v>7.6166829065117863E-3</v>
      </c>
      <c r="K747" s="1">
        <v>8.0259256510793915E-3</v>
      </c>
      <c r="L747" s="1">
        <v>1.2658796835058127E-2</v>
      </c>
      <c r="M747" s="1">
        <v>4.2997248216015548E-2</v>
      </c>
      <c r="N747" s="1">
        <v>1.0547534931083869E-2</v>
      </c>
      <c r="O747" s="1"/>
      <c r="P747" s="1">
        <v>7.4285759213395279E-3</v>
      </c>
      <c r="Q747" s="1">
        <v>7.1033555045887584E-4</v>
      </c>
      <c r="R747" s="1">
        <v>2.2067859994052516E-2</v>
      </c>
      <c r="S747" s="1">
        <v>1.8156096089634099E-2</v>
      </c>
      <c r="T747" s="1">
        <f t="shared" si="133"/>
        <v>0.33662420929540043</v>
      </c>
      <c r="U747" s="1">
        <f t="shared" si="134"/>
        <v>0.29727115638999813</v>
      </c>
      <c r="V747" s="1" t="s">
        <v>7304</v>
      </c>
      <c r="W747" s="1" t="s">
        <v>7332</v>
      </c>
      <c r="X747" s="1">
        <f>SUMPRODUCT((Model_rxn!A$2:A$1901=Normalized_Fluxes!A747)*(Model_rxn!T$2:T$1901))</f>
        <v>0</v>
      </c>
      <c r="Y747" s="1">
        <f>SUMPRODUCT((Model_rxn!A$2:A$1901=Normalized_Fluxes!A747)*(Model_rxn!D$2:D$1901))</f>
        <v>1</v>
      </c>
      <c r="Z747" s="1">
        <f>SUMPRODUCT((Model_rxn!A$2:A$1901=Normalized_Fluxes!A747)*(Model_rxn!U$2:U$1901))</f>
        <v>0</v>
      </c>
      <c r="AA747" s="1">
        <f>SUMPRODUCT((Model_rxn!A$2:A$1901=Normalized_Fluxes!A747)*(Model_rxn!S$2:S$1901))</f>
        <v>0</v>
      </c>
      <c r="AB747" s="1">
        <f>SUMPRODUCT((Model_rxn!A$2:A$1901=Normalized_Fluxes!A747)*(Model_rxn!V$2:V$1901))</f>
        <v>1</v>
      </c>
      <c r="AC747" s="1">
        <f>SUMPRODUCT((Model_rxn!A$2:A$1901=Normalized_Fluxes!A747)*(Model_rxn!Z$2:Z$1901))</f>
        <v>0</v>
      </c>
      <c r="AD747" s="1">
        <f>SUMPRODUCT((Model_rxn!A$2:A$1901=Normalized_Fluxes!A747)*(Model_rxn!AA$2:AA$1901))</f>
        <v>0</v>
      </c>
      <c r="AE747" s="1"/>
      <c r="AF747" s="75"/>
      <c r="AG747" s="1" t="s">
        <v>797</v>
      </c>
      <c r="AH747" s="1">
        <v>0.55667216112487905</v>
      </c>
      <c r="AI747" s="1">
        <v>0.34510008255892899</v>
      </c>
      <c r="AJ747" s="1">
        <v>0.37062842868908702</v>
      </c>
      <c r="AK747" s="1">
        <v>2.2854628856730401</v>
      </c>
      <c r="AL747" s="1">
        <v>2.3220536691951499</v>
      </c>
      <c r="AM747" s="1">
        <v>1.7566795833408799</v>
      </c>
      <c r="AN747" s="1"/>
      <c r="AO747">
        <f t="shared" si="135"/>
        <v>1.1430438449550462</v>
      </c>
      <c r="AP747">
        <f t="shared" si="136"/>
        <v>1.0504340753739614</v>
      </c>
      <c r="AQ747">
        <f t="shared" si="137"/>
        <v>0.96101186204060496</v>
      </c>
      <c r="AR747">
        <f t="shared" si="138"/>
        <v>1.2305386330874815</v>
      </c>
      <c r="AS747">
        <f t="shared" si="139"/>
        <v>1.3199259859865826</v>
      </c>
      <c r="AT747">
        <f t="shared" si="140"/>
        <v>0.93495372327566906</v>
      </c>
      <c r="AV747">
        <f t="shared" si="141"/>
        <v>1.0514965941232042</v>
      </c>
      <c r="AW747">
        <f t="shared" si="142"/>
        <v>9.1020642771352828E-2</v>
      </c>
      <c r="AX747">
        <f t="shared" si="143"/>
        <v>1.1618061141165776</v>
      </c>
      <c r="AY747">
        <f t="shared" si="144"/>
        <v>0.20147960228582676</v>
      </c>
      <c r="AZ747" t="s">
        <v>1243</v>
      </c>
      <c r="BA747" t="s">
        <v>4459</v>
      </c>
      <c r="BB747">
        <f>SUMPRODUCT((Model_rxn!A$2:A$1901=AG747)*(Model_rxn!V$2:V$1901))</f>
        <v>1</v>
      </c>
      <c r="BC747">
        <v>0</v>
      </c>
      <c r="BD747">
        <v>0</v>
      </c>
    </row>
    <row r="748" spans="1:57">
      <c r="A748" s="1" t="s">
        <v>758</v>
      </c>
      <c r="B748" s="1">
        <v>0.39766970618034397</v>
      </c>
      <c r="C748" s="1">
        <v>0.350867908552074</v>
      </c>
      <c r="D748" s="1">
        <v>0.247842008893539</v>
      </c>
      <c r="E748" s="1">
        <v>0.315604304635761</v>
      </c>
      <c r="F748" s="1">
        <v>0.26770980669495498</v>
      </c>
      <c r="G748" s="1">
        <v>0.27683134582623498</v>
      </c>
      <c r="H748" s="1"/>
      <c r="I748" s="1">
        <v>0.24335960011197058</v>
      </c>
      <c r="J748" s="1">
        <v>0.33665738444482796</v>
      </c>
      <c r="K748" s="1">
        <v>0.30418258196450226</v>
      </c>
      <c r="L748" s="1">
        <v>0.11031237243388181</v>
      </c>
      <c r="M748" s="1">
        <v>0.16683472242367928</v>
      </c>
      <c r="N748" s="1">
        <v>8.5556109698478877E-2</v>
      </c>
      <c r="O748" s="1"/>
      <c r="P748" s="1">
        <v>0.29473318884043359</v>
      </c>
      <c r="Q748" s="1">
        <v>4.7361243788196769E-2</v>
      </c>
      <c r="R748" s="1">
        <v>0.12090106818534664</v>
      </c>
      <c r="S748" s="1">
        <v>4.1661055914620063E-2</v>
      </c>
      <c r="T748" s="1">
        <f t="shared" si="133"/>
        <v>2.4378046717386703</v>
      </c>
      <c r="U748" s="1">
        <f t="shared" si="134"/>
        <v>9.177254935895612E-3</v>
      </c>
      <c r="V748" s="1" t="s">
        <v>1137</v>
      </c>
      <c r="W748" s="1" t="s">
        <v>4554</v>
      </c>
      <c r="X748" s="1">
        <f>SUMPRODUCT((Model_rxn!A$2:A$1901=Normalized_Fluxes!A748)*(Model_rxn!T$2:T$1901))</f>
        <v>0</v>
      </c>
      <c r="Y748" s="1">
        <f>SUMPRODUCT((Model_rxn!A$2:A$1901=Normalized_Fluxes!A748)*(Model_rxn!D$2:D$1901))</f>
        <v>0</v>
      </c>
      <c r="Z748" s="1">
        <f>SUMPRODUCT((Model_rxn!A$2:A$1901=Normalized_Fluxes!A748)*(Model_rxn!U$2:U$1901))</f>
        <v>0</v>
      </c>
      <c r="AA748" s="1">
        <f>SUMPRODUCT((Model_rxn!A$2:A$1901=Normalized_Fluxes!A748)*(Model_rxn!S$2:S$1901))</f>
        <v>0</v>
      </c>
      <c r="AB748" s="1">
        <f>SUMPRODUCT((Model_rxn!A$2:A$1901=Normalized_Fluxes!A748)*(Model_rxn!V$2:V$1901))</f>
        <v>0</v>
      </c>
      <c r="AC748" s="1">
        <f>SUMPRODUCT((Model_rxn!A$2:A$1901=Normalized_Fluxes!A748)*(Model_rxn!Z$2:Z$1901))</f>
        <v>0</v>
      </c>
      <c r="AD748" s="1">
        <f>SUMPRODUCT((Model_rxn!A$2:A$1901=Normalized_Fluxes!A748)*(Model_rxn!AA$2:AA$1901))</f>
        <v>0</v>
      </c>
      <c r="AE748" s="1"/>
      <c r="AF748" s="75"/>
      <c r="AG748" s="1" t="s">
        <v>798</v>
      </c>
      <c r="AH748" s="1">
        <v>0.55667216112487905</v>
      </c>
      <c r="AI748" s="1">
        <v>0.34510008255892899</v>
      </c>
      <c r="AJ748" s="1">
        <v>0.37062842868908702</v>
      </c>
      <c r="AK748" s="1">
        <v>2.2854628856730401</v>
      </c>
      <c r="AL748" s="1">
        <v>2.3220536691951499</v>
      </c>
      <c r="AM748" s="1">
        <v>1.7566795833408799</v>
      </c>
      <c r="AN748" s="1"/>
      <c r="AO748">
        <f t="shared" si="135"/>
        <v>1.1430438449550462</v>
      </c>
      <c r="AP748">
        <f t="shared" si="136"/>
        <v>1.0504340753739614</v>
      </c>
      <c r="AQ748">
        <f t="shared" si="137"/>
        <v>0.96101186204060496</v>
      </c>
      <c r="AR748">
        <f t="shared" si="138"/>
        <v>1.2305386330874815</v>
      </c>
      <c r="AS748">
        <f t="shared" si="139"/>
        <v>1.3199259859865826</v>
      </c>
      <c r="AT748">
        <f t="shared" si="140"/>
        <v>0.93495372327566906</v>
      </c>
      <c r="AV748">
        <f t="shared" si="141"/>
        <v>1.0514965941232042</v>
      </c>
      <c r="AW748">
        <f t="shared" si="142"/>
        <v>9.1020642771352828E-2</v>
      </c>
      <c r="AX748">
        <f t="shared" si="143"/>
        <v>1.1618061141165776</v>
      </c>
      <c r="AY748">
        <f t="shared" si="144"/>
        <v>0.20147960228582676</v>
      </c>
      <c r="AZ748" t="s">
        <v>1243</v>
      </c>
      <c r="BA748" t="s">
        <v>4459</v>
      </c>
      <c r="BB748">
        <f>SUMPRODUCT((Model_rxn!A$2:A$1901=AG748)*(Model_rxn!V$2:V$1901))</f>
        <v>1</v>
      </c>
      <c r="BC748">
        <v>0</v>
      </c>
      <c r="BD748">
        <v>0</v>
      </c>
    </row>
    <row r="749" spans="1:57">
      <c r="A749" s="1" t="s">
        <v>759</v>
      </c>
      <c r="B749" s="1">
        <v>0.108915906788247</v>
      </c>
      <c r="C749" s="1">
        <v>9.5655165114309895E-2</v>
      </c>
      <c r="D749" s="1">
        <v>8.0815677042462203E-2</v>
      </c>
      <c r="E749" s="1">
        <v>7.8642384105960195E-2</v>
      </c>
      <c r="F749" s="1">
        <v>7.3483910891089105E-2</v>
      </c>
      <c r="G749" s="1">
        <v>9.7157155025553596E-2</v>
      </c>
      <c r="H749" s="1"/>
      <c r="I749" s="1">
        <v>6.6652629330030119E-2</v>
      </c>
      <c r="J749" s="1">
        <v>9.1781029017198687E-2</v>
      </c>
      <c r="K749" s="1">
        <v>9.918706443565449E-2</v>
      </c>
      <c r="L749" s="1">
        <v>2.7487673131065659E-2</v>
      </c>
      <c r="M749" s="1">
        <v>4.5794616295437594E-2</v>
      </c>
      <c r="N749" s="1">
        <v>3.0026903884562289E-2</v>
      </c>
      <c r="O749" s="1"/>
      <c r="P749" s="1">
        <v>8.5873574260961094E-2</v>
      </c>
      <c r="Q749" s="1">
        <v>1.7052738289883813E-2</v>
      </c>
      <c r="R749" s="1">
        <v>3.4436397770355183E-2</v>
      </c>
      <c r="S749" s="1">
        <v>9.918103107576565E-3</v>
      </c>
      <c r="T749" s="1">
        <f t="shared" si="133"/>
        <v>2.4936863267065048</v>
      </c>
      <c r="U749" s="1">
        <f t="shared" si="134"/>
        <v>1.7482711606247477E-2</v>
      </c>
      <c r="V749" s="1" t="s">
        <v>1552</v>
      </c>
      <c r="W749" s="1" t="s">
        <v>2318</v>
      </c>
      <c r="X749" s="1">
        <f>SUMPRODUCT((Model_rxn!A$2:A$1901=Normalized_Fluxes!A749)*(Model_rxn!T$2:T$1901))</f>
        <v>0</v>
      </c>
      <c r="Y749" s="1">
        <f>SUMPRODUCT((Model_rxn!A$2:A$1901=Normalized_Fluxes!A749)*(Model_rxn!D$2:D$1901))</f>
        <v>1</v>
      </c>
      <c r="Z749" s="1">
        <f>SUMPRODUCT((Model_rxn!A$2:A$1901=Normalized_Fluxes!A749)*(Model_rxn!U$2:U$1901))</f>
        <v>1</v>
      </c>
      <c r="AA749" s="1">
        <f>SUMPRODUCT((Model_rxn!A$2:A$1901=Normalized_Fluxes!A749)*(Model_rxn!S$2:S$1901))</f>
        <v>1</v>
      </c>
      <c r="AB749" s="1">
        <f>SUMPRODUCT((Model_rxn!A$2:A$1901=Normalized_Fluxes!A749)*(Model_rxn!V$2:V$1901))</f>
        <v>0</v>
      </c>
      <c r="AC749" s="1">
        <f>SUMPRODUCT((Model_rxn!A$2:A$1901=Normalized_Fluxes!A749)*(Model_rxn!Z$2:Z$1901))</f>
        <v>0</v>
      </c>
      <c r="AD749" s="1">
        <f>SUMPRODUCT((Model_rxn!A$2:A$1901=Normalized_Fluxes!A749)*(Model_rxn!AA$2:AA$1901))</f>
        <v>0</v>
      </c>
      <c r="AE749" s="1"/>
      <c r="AF749" s="75"/>
      <c r="AG749" s="1" t="s">
        <v>799</v>
      </c>
      <c r="AH749" s="1">
        <v>0.20792184706078801</v>
      </c>
      <c r="AI749" s="1">
        <v>0.16168628899322299</v>
      </c>
      <c r="AJ749" s="1">
        <v>0.19707366869261</v>
      </c>
      <c r="AK749" s="1">
        <v>0.69214387127431098</v>
      </c>
      <c r="AL749" s="1">
        <v>0.73354007634043195</v>
      </c>
      <c r="AM749" s="1">
        <v>0.417803547068615</v>
      </c>
      <c r="AN749" s="1"/>
      <c r="AO749">
        <f t="shared" si="135"/>
        <v>0.42693672166803881</v>
      </c>
      <c r="AP749">
        <f t="shared" si="136"/>
        <v>0.49214936785835584</v>
      </c>
      <c r="AQ749">
        <f t="shared" si="137"/>
        <v>0.51099731874139132</v>
      </c>
      <c r="AR749">
        <f t="shared" si="138"/>
        <v>0.37266401419025913</v>
      </c>
      <c r="AS749">
        <f t="shared" si="139"/>
        <v>0.41696650743645958</v>
      </c>
      <c r="AT749">
        <f t="shared" si="140"/>
        <v>0.22236666585871198</v>
      </c>
      <c r="AV749">
        <f t="shared" si="141"/>
        <v>0.47669446942259536</v>
      </c>
      <c r="AW749">
        <f t="shared" si="142"/>
        <v>4.4109935494476574E-2</v>
      </c>
      <c r="AX749">
        <f t="shared" si="143"/>
        <v>0.33733239582847691</v>
      </c>
      <c r="AY749">
        <f t="shared" si="144"/>
        <v>0.10199763246060219</v>
      </c>
      <c r="AZ749" t="s">
        <v>1137</v>
      </c>
      <c r="BA749" t="s">
        <v>1136</v>
      </c>
      <c r="BB749">
        <f>SUMPRODUCT((Model_rxn!A$2:A$1901=AG749)*(Model_rxn!V$2:V$1901))</f>
        <v>1</v>
      </c>
      <c r="BC749">
        <v>0</v>
      </c>
      <c r="BD749">
        <v>0</v>
      </c>
    </row>
    <row r="750" spans="1:57">
      <c r="A750" s="1" t="s">
        <v>760</v>
      </c>
      <c r="B750" s="1">
        <v>0</v>
      </c>
      <c r="C750" s="1">
        <v>0</v>
      </c>
      <c r="D750" s="1">
        <v>0</v>
      </c>
      <c r="E750" s="1">
        <v>0</v>
      </c>
      <c r="F750" s="1">
        <v>0</v>
      </c>
      <c r="G750" s="1">
        <v>0</v>
      </c>
      <c r="H750" s="1"/>
      <c r="I750" s="1">
        <v>0</v>
      </c>
      <c r="J750" s="1">
        <v>0</v>
      </c>
      <c r="K750" s="1">
        <v>0</v>
      </c>
      <c r="L750" s="1">
        <v>0</v>
      </c>
      <c r="M750" s="1">
        <v>0</v>
      </c>
      <c r="N750" s="1">
        <v>0</v>
      </c>
      <c r="O750" s="1"/>
      <c r="P750" s="1">
        <v>0</v>
      </c>
      <c r="Q750" s="1">
        <v>0</v>
      </c>
      <c r="R750" s="1">
        <v>0</v>
      </c>
      <c r="S750" s="1">
        <v>0</v>
      </c>
      <c r="T750" s="1" t="str">
        <f t="shared" si="133"/>
        <v>NA</v>
      </c>
      <c r="U750" s="1" t="str">
        <f t="shared" si="134"/>
        <v>NA</v>
      </c>
      <c r="V750" s="1" t="s">
        <v>7304</v>
      </c>
      <c r="W750" s="1" t="s">
        <v>7464</v>
      </c>
      <c r="X750" s="1">
        <f>SUMPRODUCT((Model_rxn!A$2:A$1901=Normalized_Fluxes!A750)*(Model_rxn!T$2:T$1901))</f>
        <v>0</v>
      </c>
      <c r="Y750" s="1">
        <f>SUMPRODUCT((Model_rxn!A$2:A$1901=Normalized_Fluxes!A750)*(Model_rxn!D$2:D$1901))</f>
        <v>0</v>
      </c>
      <c r="Z750" s="1">
        <f>SUMPRODUCT((Model_rxn!A$2:A$1901=Normalized_Fluxes!A750)*(Model_rxn!U$2:U$1901))</f>
        <v>0</v>
      </c>
      <c r="AA750" s="1">
        <f>SUMPRODUCT((Model_rxn!A$2:A$1901=Normalized_Fluxes!A750)*(Model_rxn!S$2:S$1901))</f>
        <v>0</v>
      </c>
      <c r="AB750" s="1">
        <f>SUMPRODUCT((Model_rxn!A$2:A$1901=Normalized_Fluxes!A750)*(Model_rxn!V$2:V$1901))</f>
        <v>1</v>
      </c>
      <c r="AC750" s="1">
        <f>SUMPRODUCT((Model_rxn!A$2:A$1901=Normalized_Fluxes!A750)*(Model_rxn!Z$2:Z$1901))</f>
        <v>0</v>
      </c>
      <c r="AD750" s="1">
        <f>SUMPRODUCT((Model_rxn!A$2:A$1901=Normalized_Fluxes!A750)*(Model_rxn!AA$2:AA$1901))</f>
        <v>0</v>
      </c>
      <c r="AE750" s="1"/>
      <c r="AF750" s="75"/>
      <c r="AG750" s="1" t="s">
        <v>800</v>
      </c>
      <c r="AH750" s="1">
        <v>0</v>
      </c>
      <c r="AI750" s="1">
        <v>0</v>
      </c>
      <c r="AJ750" s="1">
        <v>0</v>
      </c>
      <c r="AK750" s="1">
        <v>0</v>
      </c>
      <c r="AL750" s="1">
        <v>0</v>
      </c>
      <c r="AM750" s="1">
        <v>0</v>
      </c>
      <c r="AN750" s="1"/>
      <c r="AO750">
        <f t="shared" si="135"/>
        <v>0</v>
      </c>
      <c r="AP750">
        <f t="shared" si="136"/>
        <v>0</v>
      </c>
      <c r="AQ750">
        <f t="shared" si="137"/>
        <v>0</v>
      </c>
      <c r="AR750">
        <f t="shared" si="138"/>
        <v>0</v>
      </c>
      <c r="AS750">
        <f t="shared" si="139"/>
        <v>0</v>
      </c>
      <c r="AT750">
        <f t="shared" si="140"/>
        <v>0</v>
      </c>
      <c r="AV750">
        <f t="shared" si="141"/>
        <v>0</v>
      </c>
      <c r="AW750">
        <f t="shared" si="142"/>
        <v>0</v>
      </c>
      <c r="AX750">
        <f t="shared" si="143"/>
        <v>0</v>
      </c>
      <c r="AY750">
        <f t="shared" si="144"/>
        <v>0</v>
      </c>
      <c r="AZ750" t="s">
        <v>1552</v>
      </c>
      <c r="BA750" t="s">
        <v>2318</v>
      </c>
      <c r="BB750">
        <f>SUMPRODUCT((Model_rxn!A$2:A$1901=AG750)*(Model_rxn!V$2:V$1901))</f>
        <v>0</v>
      </c>
      <c r="BC750">
        <v>0</v>
      </c>
      <c r="BD750">
        <v>1</v>
      </c>
    </row>
    <row r="751" spans="1:57">
      <c r="A751" s="1" t="s">
        <v>761</v>
      </c>
      <c r="B751" s="1">
        <v>7.5167803020218895E-7</v>
      </c>
      <c r="C751" s="1">
        <v>4.7941689501364401E-7</v>
      </c>
      <c r="D751" s="1">
        <v>3.7479898866902403E-7</v>
      </c>
      <c r="E751" s="1">
        <v>1.31606253160284E-6</v>
      </c>
      <c r="F751" s="1">
        <v>7.38134779683015E-7</v>
      </c>
      <c r="G751" s="1">
        <v>1.4884082449383701E-6</v>
      </c>
      <c r="H751" s="1"/>
      <c r="I751" s="1">
        <v>4.6000000000000057E-7</v>
      </c>
      <c r="J751" s="1">
        <v>4.6000000000000004E-7</v>
      </c>
      <c r="K751" s="1">
        <v>4.6000000000000004E-7</v>
      </c>
      <c r="L751" s="1">
        <v>4.599999999999993E-7</v>
      </c>
      <c r="M751" s="1">
        <v>4.6000000000000068E-7</v>
      </c>
      <c r="N751" s="1">
        <v>4.5999999999999819E-7</v>
      </c>
      <c r="O751" s="1"/>
      <c r="P751" s="1">
        <v>4.6000000000000025E-7</v>
      </c>
      <c r="Q751" s="1">
        <v>3.0868802304930389E-22</v>
      </c>
      <c r="R751" s="1">
        <v>4.5999999999999941E-7</v>
      </c>
      <c r="S751" s="1">
        <v>1.2466114057460817E-21</v>
      </c>
      <c r="T751" s="1">
        <f t="shared" si="133"/>
        <v>1.0000000000000018</v>
      </c>
      <c r="U751" s="1">
        <f t="shared" si="134"/>
        <v>0.36047524822528176</v>
      </c>
      <c r="V751" s="1" t="s">
        <v>7304</v>
      </c>
      <c r="W751" s="1" t="s">
        <v>7332</v>
      </c>
      <c r="X751" s="1">
        <f>SUMPRODUCT((Model_rxn!A$2:A$1901=Normalized_Fluxes!A751)*(Model_rxn!T$2:T$1901))</f>
        <v>0</v>
      </c>
      <c r="Y751" s="1">
        <f>SUMPRODUCT((Model_rxn!A$2:A$1901=Normalized_Fluxes!A751)*(Model_rxn!D$2:D$1901))</f>
        <v>1</v>
      </c>
      <c r="Z751" s="1">
        <f>SUMPRODUCT((Model_rxn!A$2:A$1901=Normalized_Fluxes!A751)*(Model_rxn!U$2:U$1901))</f>
        <v>0</v>
      </c>
      <c r="AA751" s="1">
        <f>SUMPRODUCT((Model_rxn!A$2:A$1901=Normalized_Fluxes!A751)*(Model_rxn!S$2:S$1901))</f>
        <v>0</v>
      </c>
      <c r="AB751" s="1">
        <f>SUMPRODUCT((Model_rxn!A$2:A$1901=Normalized_Fluxes!A751)*(Model_rxn!V$2:V$1901))</f>
        <v>1</v>
      </c>
      <c r="AC751" s="1">
        <f>SUMPRODUCT((Model_rxn!A$2:A$1901=Normalized_Fluxes!A751)*(Model_rxn!Z$2:Z$1901))</f>
        <v>0</v>
      </c>
      <c r="AD751" s="1">
        <f>SUMPRODUCT((Model_rxn!A$2:A$1901=Normalized_Fluxes!A751)*(Model_rxn!AA$2:AA$1901))</f>
        <v>0</v>
      </c>
      <c r="AE751" s="1"/>
      <c r="AF751" s="75"/>
      <c r="AG751" s="1" t="s">
        <v>801</v>
      </c>
      <c r="AH751" s="1">
        <v>1.39173697743628E-2</v>
      </c>
      <c r="AI751" s="1">
        <v>9.8311966639700807E-3</v>
      </c>
      <c r="AJ751" s="1">
        <v>1.13709078954828E-2</v>
      </c>
      <c r="AK751" s="1">
        <v>4.8736099932133702E-2</v>
      </c>
      <c r="AL751" s="1">
        <v>4.6365735441364797E-2</v>
      </c>
      <c r="AM751" s="1">
        <v>4.9397224055538799E-2</v>
      </c>
      <c r="AN751" s="1"/>
      <c r="AO751">
        <f t="shared" si="135"/>
        <v>2.8577257799999985E-2</v>
      </c>
      <c r="AP751">
        <f t="shared" si="136"/>
        <v>2.9924721840000001E-2</v>
      </c>
      <c r="AQ751">
        <f t="shared" si="137"/>
        <v>2.9483915759999819E-2</v>
      </c>
      <c r="AR751">
        <f t="shared" si="138"/>
        <v>2.624048465999998E-2</v>
      </c>
      <c r="AS751">
        <f t="shared" si="139"/>
        <v>2.6355695339999978E-2</v>
      </c>
      <c r="AT751">
        <f t="shared" si="140"/>
        <v>2.6290576260000011E-2</v>
      </c>
      <c r="AV751">
        <f t="shared" si="141"/>
        <v>2.9328631799999935E-2</v>
      </c>
      <c r="AW751">
        <f t="shared" si="142"/>
        <v>6.8702231837708589E-4</v>
      </c>
      <c r="AX751">
        <f t="shared" si="143"/>
        <v>2.6295585419999989E-2</v>
      </c>
      <c r="AY751">
        <f t="shared" si="144"/>
        <v>5.7768451246718932E-5</v>
      </c>
      <c r="AZ751" t="s">
        <v>1243</v>
      </c>
      <c r="BA751" t="s">
        <v>4127</v>
      </c>
      <c r="BB751">
        <f>SUMPRODUCT((Model_rxn!A$2:A$1901=AG751)*(Model_rxn!V$2:V$1901))</f>
        <v>1</v>
      </c>
      <c r="BC751">
        <v>0</v>
      </c>
      <c r="BD751">
        <v>0</v>
      </c>
    </row>
    <row r="752" spans="1:57">
      <c r="A752" s="1" t="s">
        <v>762</v>
      </c>
      <c r="B752" s="1">
        <v>1.20621737376495</v>
      </c>
      <c r="C752" s="1">
        <v>0.54893491355611301</v>
      </c>
      <c r="D752" s="1">
        <v>0.64221062637807302</v>
      </c>
      <c r="E752" s="1">
        <v>0.96971769510128003</v>
      </c>
      <c r="F752" s="1">
        <v>0.45526874115983001</v>
      </c>
      <c r="G752" s="1">
        <v>0.87115254662057795</v>
      </c>
      <c r="H752" s="1"/>
      <c r="I752" s="1">
        <v>0.73816177889704915</v>
      </c>
      <c r="J752" s="1">
        <v>0.52670246472775162</v>
      </c>
      <c r="K752" s="1">
        <v>0.7882008678384913</v>
      </c>
      <c r="L752" s="1">
        <v>0.33894296740088542</v>
      </c>
      <c r="M752" s="1">
        <v>0.28372002877774855</v>
      </c>
      <c r="N752" s="1">
        <v>0.26923404436130166</v>
      </c>
      <c r="O752" s="1"/>
      <c r="P752" s="1">
        <v>0.68435503715443069</v>
      </c>
      <c r="Q752" s="1">
        <v>0.13880463897177325</v>
      </c>
      <c r="R752" s="1">
        <v>0.29729901351331184</v>
      </c>
      <c r="S752" s="1">
        <v>3.6784848887431359E-2</v>
      </c>
      <c r="T752" s="1">
        <f t="shared" si="133"/>
        <v>2.3019082003236719</v>
      </c>
      <c r="U752" s="1">
        <f t="shared" si="134"/>
        <v>3.3205798963550942E-2</v>
      </c>
      <c r="V752" s="1" t="s">
        <v>1188</v>
      </c>
      <c r="W752" s="1" t="s">
        <v>3905</v>
      </c>
      <c r="X752" s="1">
        <f>SUMPRODUCT((Model_rxn!A$2:A$1901=Normalized_Fluxes!A752)*(Model_rxn!T$2:T$1901))</f>
        <v>0</v>
      </c>
      <c r="Y752" s="1">
        <f>SUMPRODUCT((Model_rxn!A$2:A$1901=Normalized_Fluxes!A752)*(Model_rxn!D$2:D$1901))</f>
        <v>0</v>
      </c>
      <c r="Z752" s="1">
        <f>SUMPRODUCT((Model_rxn!A$2:A$1901=Normalized_Fluxes!A752)*(Model_rxn!U$2:U$1901))</f>
        <v>0</v>
      </c>
      <c r="AA752" s="1">
        <f>SUMPRODUCT((Model_rxn!A$2:A$1901=Normalized_Fluxes!A752)*(Model_rxn!S$2:S$1901))</f>
        <v>0</v>
      </c>
      <c r="AB752" s="1">
        <f>SUMPRODUCT((Model_rxn!A$2:A$1901=Normalized_Fluxes!A752)*(Model_rxn!V$2:V$1901))</f>
        <v>1</v>
      </c>
      <c r="AC752" s="1">
        <f>SUMPRODUCT((Model_rxn!A$2:A$1901=Normalized_Fluxes!A752)*(Model_rxn!Z$2:Z$1901))</f>
        <v>0</v>
      </c>
      <c r="AD752" s="1">
        <f>SUMPRODUCT((Model_rxn!A$2:A$1901=Normalized_Fluxes!A752)*(Model_rxn!AA$2:AA$1901))</f>
        <v>0</v>
      </c>
      <c r="AE752" s="1"/>
      <c r="AF752" s="75"/>
      <c r="AG752" s="1" t="s">
        <v>802</v>
      </c>
      <c r="AH752" s="1">
        <v>0</v>
      </c>
      <c r="AI752" s="1">
        <v>0</v>
      </c>
      <c r="AJ752" s="1">
        <v>0</v>
      </c>
      <c r="AK752" s="1">
        <v>0</v>
      </c>
      <c r="AL752" s="1">
        <v>0</v>
      </c>
      <c r="AM752" s="1">
        <v>0</v>
      </c>
      <c r="AN752" s="1"/>
      <c r="AO752">
        <f t="shared" si="135"/>
        <v>0</v>
      </c>
      <c r="AP752">
        <f t="shared" si="136"/>
        <v>0</v>
      </c>
      <c r="AQ752">
        <f t="shared" si="137"/>
        <v>0</v>
      </c>
      <c r="AR752">
        <f t="shared" si="138"/>
        <v>0</v>
      </c>
      <c r="AS752">
        <f t="shared" si="139"/>
        <v>0</v>
      </c>
      <c r="AT752">
        <f t="shared" si="140"/>
        <v>0</v>
      </c>
      <c r="AV752">
        <f t="shared" si="141"/>
        <v>0</v>
      </c>
      <c r="AW752">
        <f t="shared" si="142"/>
        <v>0</v>
      </c>
      <c r="AX752">
        <f t="shared" si="143"/>
        <v>0</v>
      </c>
      <c r="AY752">
        <f t="shared" si="144"/>
        <v>0</v>
      </c>
      <c r="AZ752" t="s">
        <v>1548</v>
      </c>
      <c r="BA752" t="s">
        <v>6853</v>
      </c>
      <c r="BB752">
        <f>SUMPRODUCT((Model_rxn!A$2:A$1901=AG752)*(Model_rxn!V$2:V$1901))</f>
        <v>1</v>
      </c>
      <c r="BC752">
        <v>1</v>
      </c>
      <c r="BD752">
        <v>0</v>
      </c>
    </row>
    <row r="753" spans="1:57">
      <c r="A753" s="1" t="s">
        <v>763</v>
      </c>
      <c r="B753" s="1">
        <v>82.697638160287099</v>
      </c>
      <c r="C753" s="1">
        <v>65.916976382926805</v>
      </c>
      <c r="D753" s="1">
        <v>50.948272185574702</v>
      </c>
      <c r="E753" s="1">
        <v>61.360783631709602</v>
      </c>
      <c r="F753" s="1">
        <v>59.345455608767203</v>
      </c>
      <c r="G753" s="1">
        <v>60.040989573375498</v>
      </c>
      <c r="H753" s="1"/>
      <c r="I753" s="1">
        <v>50.607989092749911</v>
      </c>
      <c r="J753" s="1">
        <v>63.247268612182275</v>
      </c>
      <c r="K753" s="1">
        <v>62.530065218666621</v>
      </c>
      <c r="L753" s="1">
        <v>21.447279132101585</v>
      </c>
      <c r="M753" s="1">
        <v>36.983638126029248</v>
      </c>
      <c r="N753" s="1">
        <v>18.555967623584497</v>
      </c>
      <c r="O753" s="1"/>
      <c r="P753" s="1">
        <v>58.7951076411996</v>
      </c>
      <c r="Q753" s="1">
        <v>7.0993153030200267</v>
      </c>
      <c r="R753" s="1">
        <v>25.662294960571774</v>
      </c>
      <c r="S753" s="1">
        <v>9.9105766160379822</v>
      </c>
      <c r="T753" s="1">
        <f t="shared" si="133"/>
        <v>2.2911087153948606</v>
      </c>
      <c r="U753" s="1">
        <f t="shared" si="134"/>
        <v>1.172920710556315E-2</v>
      </c>
      <c r="V753" s="1" t="s">
        <v>1552</v>
      </c>
      <c r="W753" s="1" t="s">
        <v>2650</v>
      </c>
      <c r="X753" s="1">
        <f>SUMPRODUCT((Model_rxn!A$2:A$1901=Normalized_Fluxes!A753)*(Model_rxn!T$2:T$1901))</f>
        <v>0</v>
      </c>
      <c r="Y753" s="1">
        <f>SUMPRODUCT((Model_rxn!A$2:A$1901=Normalized_Fluxes!A753)*(Model_rxn!D$2:D$1901))</f>
        <v>1</v>
      </c>
      <c r="Z753" s="1">
        <f>SUMPRODUCT((Model_rxn!A$2:A$1901=Normalized_Fluxes!A753)*(Model_rxn!U$2:U$1901))</f>
        <v>1</v>
      </c>
      <c r="AA753" s="1">
        <f>SUMPRODUCT((Model_rxn!A$2:A$1901=Normalized_Fluxes!A753)*(Model_rxn!S$2:S$1901))</f>
        <v>1</v>
      </c>
      <c r="AB753" s="1">
        <f>SUMPRODUCT((Model_rxn!A$2:A$1901=Normalized_Fluxes!A753)*(Model_rxn!V$2:V$1901))</f>
        <v>0</v>
      </c>
      <c r="AC753" s="1">
        <f>SUMPRODUCT((Model_rxn!A$2:A$1901=Normalized_Fluxes!A753)*(Model_rxn!Z$2:Z$1901))</f>
        <v>0</v>
      </c>
      <c r="AD753" s="1">
        <f>SUMPRODUCT((Model_rxn!A$2:A$1901=Normalized_Fluxes!A753)*(Model_rxn!AA$2:AA$1901))</f>
        <v>0</v>
      </c>
      <c r="AE753" s="1"/>
      <c r="AF753" s="75"/>
      <c r="AG753" s="1" t="s">
        <v>803</v>
      </c>
      <c r="AH753" s="1">
        <v>0.11548862014024</v>
      </c>
      <c r="AI753" s="1">
        <v>9.5031941295019295E-2</v>
      </c>
      <c r="AJ753" s="1">
        <v>9.9245732431882006E-2</v>
      </c>
      <c r="AK753" s="1">
        <v>0.31254929800343201</v>
      </c>
      <c r="AL753" s="1">
        <v>0.34987277354230101</v>
      </c>
      <c r="AM753" s="1">
        <v>0.25011368804553002</v>
      </c>
      <c r="AN753" s="1"/>
      <c r="AO753">
        <f t="shared" si="135"/>
        <v>0.23713877867881925</v>
      </c>
      <c r="AP753">
        <f t="shared" si="136"/>
        <v>0.2892633019529347</v>
      </c>
      <c r="AQ753">
        <f t="shared" si="137"/>
        <v>0.25733677921386849</v>
      </c>
      <c r="AR753">
        <f t="shared" si="138"/>
        <v>0.16828275285001362</v>
      </c>
      <c r="AS753">
        <f t="shared" si="139"/>
        <v>0.19887833417207329</v>
      </c>
      <c r="AT753">
        <f t="shared" si="140"/>
        <v>0.13311745983615753</v>
      </c>
      <c r="AV753">
        <f t="shared" si="141"/>
        <v>0.26124628661520749</v>
      </c>
      <c r="AW753">
        <f t="shared" si="142"/>
        <v>2.6281260771304223E-2</v>
      </c>
      <c r="AX753">
        <f t="shared" si="143"/>
        <v>0.16675951561941482</v>
      </c>
      <c r="AY753">
        <f t="shared" si="144"/>
        <v>3.290688890037359E-2</v>
      </c>
      <c r="AZ753" t="s">
        <v>1552</v>
      </c>
      <c r="BA753" t="s">
        <v>2650</v>
      </c>
      <c r="BB753">
        <f>SUMPRODUCT((Model_rxn!A$2:A$1901=AG753)*(Model_rxn!V$2:V$1901))</f>
        <v>1</v>
      </c>
      <c r="BC753">
        <v>0</v>
      </c>
      <c r="BD753">
        <v>1</v>
      </c>
    </row>
    <row r="754" spans="1:57">
      <c r="A754" s="1" t="s">
        <v>764</v>
      </c>
      <c r="B754" s="1">
        <v>2.9796517117214802E-3</v>
      </c>
      <c r="C754" s="1">
        <v>1.90040857183408E-3</v>
      </c>
      <c r="D754" s="1">
        <v>1.4857031910840101E-3</v>
      </c>
      <c r="E754" s="1">
        <v>5.2168718752736596E-3</v>
      </c>
      <c r="F754" s="1">
        <v>2.9259662666634698E-3</v>
      </c>
      <c r="G754" s="1">
        <v>5.9000502829357204E-3</v>
      </c>
      <c r="H754" s="1"/>
      <c r="I754" s="1">
        <v>1.8234400000000043E-3</v>
      </c>
      <c r="J754" s="1">
        <v>1.8234399999999954E-3</v>
      </c>
      <c r="K754" s="1">
        <v>1.8234399999999989E-3</v>
      </c>
      <c r="L754" s="1">
        <v>1.8234399999999978E-3</v>
      </c>
      <c r="M754" s="1">
        <v>1.8234400000000015E-3</v>
      </c>
      <c r="N754" s="1">
        <v>1.8234399999999995E-3</v>
      </c>
      <c r="O754" s="1"/>
      <c r="P754" s="1">
        <v>1.8234399999999997E-3</v>
      </c>
      <c r="Q754" s="1">
        <v>4.4886493707009474E-18</v>
      </c>
      <c r="R754" s="1">
        <v>1.8234399999999997E-3</v>
      </c>
      <c r="S754" s="1">
        <v>1.8526854844795106E-18</v>
      </c>
      <c r="T754" s="1">
        <f t="shared" si="133"/>
        <v>1</v>
      </c>
      <c r="U754" s="1">
        <f t="shared" si="134"/>
        <v>1</v>
      </c>
      <c r="V754" s="1" t="s">
        <v>1243</v>
      </c>
      <c r="W754" s="1" t="s">
        <v>6360</v>
      </c>
      <c r="X754" s="1">
        <f>SUMPRODUCT((Model_rxn!A$2:A$1901=Normalized_Fluxes!A754)*(Model_rxn!T$2:T$1901))</f>
        <v>0</v>
      </c>
      <c r="Y754" s="1">
        <f>SUMPRODUCT((Model_rxn!A$2:A$1901=Normalized_Fluxes!A754)*(Model_rxn!D$2:D$1901))</f>
        <v>1</v>
      </c>
      <c r="Z754" s="1">
        <f>SUMPRODUCT((Model_rxn!A$2:A$1901=Normalized_Fluxes!A754)*(Model_rxn!U$2:U$1901))</f>
        <v>0</v>
      </c>
      <c r="AA754" s="1">
        <f>SUMPRODUCT((Model_rxn!A$2:A$1901=Normalized_Fluxes!A754)*(Model_rxn!S$2:S$1901))</f>
        <v>0</v>
      </c>
      <c r="AB754" s="1">
        <f>SUMPRODUCT((Model_rxn!A$2:A$1901=Normalized_Fluxes!A754)*(Model_rxn!V$2:V$1901))</f>
        <v>1</v>
      </c>
      <c r="AC754" s="1">
        <f>SUMPRODUCT((Model_rxn!A$2:A$1901=Normalized_Fluxes!A754)*(Model_rxn!Z$2:Z$1901))</f>
        <v>1</v>
      </c>
      <c r="AD754" s="1">
        <f>SUMPRODUCT((Model_rxn!A$2:A$1901=Normalized_Fluxes!A754)*(Model_rxn!AA$2:AA$1901))</f>
        <v>0</v>
      </c>
      <c r="AE754" s="1"/>
      <c r="AF754" s="75"/>
      <c r="AG754" s="1" t="s">
        <v>804</v>
      </c>
      <c r="AH754" s="1">
        <v>0</v>
      </c>
      <c r="AI754" s="1">
        <v>0</v>
      </c>
      <c r="AJ754" s="1">
        <v>0</v>
      </c>
      <c r="AK754" s="1">
        <v>0</v>
      </c>
      <c r="AL754" s="1">
        <v>0</v>
      </c>
      <c r="AM754" s="1">
        <v>0</v>
      </c>
      <c r="AN754" s="2"/>
      <c r="AO754">
        <f t="shared" si="135"/>
        <v>0</v>
      </c>
      <c r="AP754">
        <f t="shared" si="136"/>
        <v>0</v>
      </c>
      <c r="AQ754">
        <f t="shared" si="137"/>
        <v>0</v>
      </c>
      <c r="AR754">
        <f t="shared" si="138"/>
        <v>0</v>
      </c>
      <c r="AS754">
        <f t="shared" si="139"/>
        <v>0</v>
      </c>
      <c r="AT754">
        <f t="shared" si="140"/>
        <v>0</v>
      </c>
      <c r="AV754">
        <f t="shared" si="141"/>
        <v>0</v>
      </c>
      <c r="AW754">
        <f t="shared" si="142"/>
        <v>0</v>
      </c>
      <c r="AX754">
        <f t="shared" si="143"/>
        <v>0</v>
      </c>
      <c r="AY754">
        <f t="shared" si="144"/>
        <v>0</v>
      </c>
      <c r="AZ754" t="s">
        <v>1552</v>
      </c>
      <c r="BA754" t="s">
        <v>2678</v>
      </c>
      <c r="BB754">
        <f>SUMPRODUCT((Model_rxn!A$2:A$1901=AG754)*(Model_rxn!V$2:V$1901))</f>
        <v>0</v>
      </c>
      <c r="BC754">
        <v>0</v>
      </c>
      <c r="BD754">
        <v>1</v>
      </c>
      <c r="BE754">
        <v>1</v>
      </c>
    </row>
    <row r="755" spans="1:57">
      <c r="A755" s="1" t="s">
        <v>765</v>
      </c>
      <c r="B755" s="1">
        <v>1.7733150721178299</v>
      </c>
      <c r="C755" s="1">
        <v>1.2667560085246801</v>
      </c>
      <c r="D755" s="1">
        <v>1.10584595486579</v>
      </c>
      <c r="E755" s="1">
        <v>0.12934602650057</v>
      </c>
      <c r="F755" s="1">
        <v>0.106082036785664</v>
      </c>
      <c r="G755" s="1">
        <v>0.13841567290364701</v>
      </c>
      <c r="H755" s="1"/>
      <c r="I755" s="1">
        <v>1.0852052346864338</v>
      </c>
      <c r="J755" s="1">
        <v>1.2154510405912358</v>
      </c>
      <c r="K755" s="1">
        <v>1.3572318886043595</v>
      </c>
      <c r="L755" s="1">
        <v>4.5209988706082026E-2</v>
      </c>
      <c r="M755" s="1">
        <v>6.6109521275181257E-2</v>
      </c>
      <c r="N755" s="1">
        <v>4.277805484631253E-2</v>
      </c>
      <c r="O755" s="1"/>
      <c r="P755" s="1">
        <v>1.219296054627343</v>
      </c>
      <c r="Q755" s="1">
        <v>0.13605408193122737</v>
      </c>
      <c r="R755" s="1">
        <v>5.1365854942525269E-2</v>
      </c>
      <c r="S755" s="1">
        <v>1.2826158749644958E-2</v>
      </c>
      <c r="T755" s="1">
        <f t="shared" si="133"/>
        <v>23.737481951612573</v>
      </c>
      <c r="U755" s="1">
        <f t="shared" si="134"/>
        <v>4.2151104928868002E-3</v>
      </c>
      <c r="V755" s="1" t="s">
        <v>1552</v>
      </c>
      <c r="W755" s="1" t="s">
        <v>2156</v>
      </c>
      <c r="X755" s="1">
        <f>SUMPRODUCT((Model_rxn!A$2:A$1901=Normalized_Fluxes!A755)*(Model_rxn!T$2:T$1901))</f>
        <v>0</v>
      </c>
      <c r="Y755" s="1">
        <f>SUMPRODUCT((Model_rxn!A$2:A$1901=Normalized_Fluxes!A755)*(Model_rxn!D$2:D$1901))</f>
        <v>1</v>
      </c>
      <c r="Z755" s="1">
        <f>SUMPRODUCT((Model_rxn!A$2:A$1901=Normalized_Fluxes!A755)*(Model_rxn!U$2:U$1901))</f>
        <v>1</v>
      </c>
      <c r="AA755" s="1">
        <f>SUMPRODUCT((Model_rxn!A$2:A$1901=Normalized_Fluxes!A755)*(Model_rxn!S$2:S$1901))</f>
        <v>1</v>
      </c>
      <c r="AB755" s="1">
        <f>SUMPRODUCT((Model_rxn!A$2:A$1901=Normalized_Fluxes!A755)*(Model_rxn!V$2:V$1901))</f>
        <v>0</v>
      </c>
      <c r="AC755" s="1">
        <f>SUMPRODUCT((Model_rxn!A$2:A$1901=Normalized_Fluxes!A755)*(Model_rxn!Z$2:Z$1901))</f>
        <v>0</v>
      </c>
      <c r="AD755" s="1">
        <f>SUMPRODUCT((Model_rxn!A$2:A$1901=Normalized_Fluxes!A755)*(Model_rxn!AA$2:AA$1901))</f>
        <v>0</v>
      </c>
      <c r="AE755" s="1"/>
      <c r="AF755" s="75"/>
      <c r="AG755" s="1" t="s">
        <v>805</v>
      </c>
      <c r="AH755" s="1">
        <v>5.6473515070264E-5</v>
      </c>
      <c r="AI755" s="1">
        <v>3.8096446518346998E-5</v>
      </c>
      <c r="AJ755" s="1">
        <v>4.4721687929561299E-5</v>
      </c>
      <c r="AK755" s="1">
        <v>2.15370951465125E-4</v>
      </c>
      <c r="AL755" s="1">
        <v>2.0400033512379601E-4</v>
      </c>
      <c r="AM755" s="1">
        <v>2.1787662791535501E-4</v>
      </c>
      <c r="AN755" s="2"/>
      <c r="AO755">
        <f t="shared" si="135"/>
        <v>1.1596000000000059E-4</v>
      </c>
      <c r="AP755">
        <f t="shared" si="136"/>
        <v>1.1596000000000001E-4</v>
      </c>
      <c r="AQ755">
        <f t="shared" si="137"/>
        <v>1.1596000000000006E-4</v>
      </c>
      <c r="AR755">
        <f t="shared" si="138"/>
        <v>1.1595999999999978E-4</v>
      </c>
      <c r="AS755">
        <f t="shared" si="139"/>
        <v>1.1596000000000005E-4</v>
      </c>
      <c r="AT755">
        <f t="shared" si="140"/>
        <v>1.1596000000000017E-4</v>
      </c>
      <c r="AV755">
        <f t="shared" si="141"/>
        <v>1.1596000000000022E-4</v>
      </c>
      <c r="AW755">
        <f t="shared" si="142"/>
        <v>3.2199732166956308E-19</v>
      </c>
      <c r="AX755">
        <f t="shared" si="143"/>
        <v>1.1596000000000001E-4</v>
      </c>
      <c r="AY755">
        <f t="shared" si="144"/>
        <v>2.0147280040201982E-19</v>
      </c>
      <c r="AZ755" t="s">
        <v>1500</v>
      </c>
      <c r="BA755" t="s">
        <v>6475</v>
      </c>
      <c r="BB755">
        <f>SUMPRODUCT((Model_rxn!A$2:A$1901=AG755)*(Model_rxn!V$2:V$1901))</f>
        <v>1</v>
      </c>
      <c r="BC755">
        <v>0</v>
      </c>
      <c r="BD755">
        <v>0</v>
      </c>
    </row>
    <row r="756" spans="1:57">
      <c r="A756" s="1" t="s">
        <v>766</v>
      </c>
      <c r="B756" s="1">
        <v>2.1167253330493601E-3</v>
      </c>
      <c r="C756" s="1">
        <v>1.35003797635842E-3</v>
      </c>
      <c r="D756" s="1">
        <v>1.0554339520919701E-3</v>
      </c>
      <c r="E756" s="1">
        <v>3.7060320889936E-3</v>
      </c>
      <c r="F756" s="1">
        <v>2.0785875395873698E-3</v>
      </c>
      <c r="G756" s="1">
        <v>4.19135761774647E-3</v>
      </c>
      <c r="H756" s="1"/>
      <c r="I756" s="1">
        <v>1.2953599999999991E-3</v>
      </c>
      <c r="J756" s="1">
        <v>1.2953599999999987E-3</v>
      </c>
      <c r="K756" s="1">
        <v>1.2953599999999982E-3</v>
      </c>
      <c r="L756" s="1">
        <v>1.2953599999999989E-3</v>
      </c>
      <c r="M756" s="1">
        <v>1.2953600000000015E-3</v>
      </c>
      <c r="N756" s="1">
        <v>1.295360000000001E-3</v>
      </c>
      <c r="O756" s="1"/>
      <c r="P756" s="1">
        <v>1.2953599999999987E-3</v>
      </c>
      <c r="Q756" s="1">
        <v>4.3368086899420177E-19</v>
      </c>
      <c r="R756" s="1">
        <v>1.2953600000000004E-3</v>
      </c>
      <c r="S756" s="1">
        <v>1.3968967830033103E-18</v>
      </c>
      <c r="T756" s="1">
        <f t="shared" si="133"/>
        <v>0.99999999999999867</v>
      </c>
      <c r="U756" s="1">
        <f t="shared" si="134"/>
        <v>0.15549496541644289</v>
      </c>
      <c r="V756" s="1" t="s">
        <v>1243</v>
      </c>
      <c r="W756" s="1" t="s">
        <v>6235</v>
      </c>
      <c r="X756" s="1">
        <f>SUMPRODUCT((Model_rxn!A$2:A$1901=Normalized_Fluxes!A756)*(Model_rxn!T$2:T$1901))</f>
        <v>0</v>
      </c>
      <c r="Y756" s="1">
        <f>SUMPRODUCT((Model_rxn!A$2:A$1901=Normalized_Fluxes!A756)*(Model_rxn!D$2:D$1901))</f>
        <v>1</v>
      </c>
      <c r="Z756" s="1">
        <f>SUMPRODUCT((Model_rxn!A$2:A$1901=Normalized_Fluxes!A756)*(Model_rxn!U$2:U$1901))</f>
        <v>0</v>
      </c>
      <c r="AA756" s="1">
        <f>SUMPRODUCT((Model_rxn!A$2:A$1901=Normalized_Fluxes!A756)*(Model_rxn!S$2:S$1901))</f>
        <v>0</v>
      </c>
      <c r="AB756" s="1">
        <f>SUMPRODUCT((Model_rxn!A$2:A$1901=Normalized_Fluxes!A756)*(Model_rxn!V$2:V$1901))</f>
        <v>1</v>
      </c>
      <c r="AC756" s="1">
        <f>SUMPRODUCT((Model_rxn!A$2:A$1901=Normalized_Fluxes!A756)*(Model_rxn!Z$2:Z$1901))</f>
        <v>1</v>
      </c>
      <c r="AD756" s="1">
        <f>SUMPRODUCT((Model_rxn!A$2:A$1901=Normalized_Fluxes!A756)*(Model_rxn!AA$2:AA$1901))</f>
        <v>0</v>
      </c>
      <c r="AE756" s="1"/>
      <c r="AF756" s="75"/>
      <c r="AG756" s="1" t="s">
        <v>806</v>
      </c>
      <c r="AH756" s="1">
        <v>2.5324446219849301E-7</v>
      </c>
      <c r="AI756" s="1">
        <v>1.7083608304191399E-7</v>
      </c>
      <c r="AJ756" s="1">
        <v>2.00545685782786E-7</v>
      </c>
      <c r="AK756" s="1">
        <v>9.6578902002298393E-7</v>
      </c>
      <c r="AL756" s="1">
        <v>9.1479970907531797E-7</v>
      </c>
      <c r="AM756" s="1">
        <v>9.7702523728858697E-7</v>
      </c>
      <c r="AN756" s="2"/>
      <c r="AO756">
        <f t="shared" si="135"/>
        <v>5.2000000000000212E-7</v>
      </c>
      <c r="AP756">
        <f t="shared" si="136"/>
        <v>5.1999999999999756E-7</v>
      </c>
      <c r="AQ756">
        <f t="shared" si="137"/>
        <v>5.2E-7</v>
      </c>
      <c r="AR756">
        <f t="shared" si="138"/>
        <v>5.200000000000001E-7</v>
      </c>
      <c r="AS756">
        <f t="shared" si="139"/>
        <v>5.2E-7</v>
      </c>
      <c r="AT756">
        <f t="shared" si="140"/>
        <v>5.2000000000000053E-7</v>
      </c>
      <c r="AV756">
        <f t="shared" si="141"/>
        <v>5.2E-7</v>
      </c>
      <c r="AW756">
        <f t="shared" si="142"/>
        <v>2.2819345068233271E-21</v>
      </c>
      <c r="AX756">
        <f t="shared" si="143"/>
        <v>5.2000000000000021E-7</v>
      </c>
      <c r="AY756">
        <f t="shared" si="144"/>
        <v>2.8012981633912118E-22</v>
      </c>
      <c r="AZ756" t="s">
        <v>1500</v>
      </c>
      <c r="BA756" t="s">
        <v>1565</v>
      </c>
      <c r="BB756">
        <f>SUMPRODUCT((Model_rxn!A$2:A$1901=AG756)*(Model_rxn!V$2:V$1901))</f>
        <v>1</v>
      </c>
      <c r="BC756">
        <v>0</v>
      </c>
      <c r="BD756">
        <v>0</v>
      </c>
    </row>
    <row r="757" spans="1:57">
      <c r="A757" s="1" t="s">
        <v>767</v>
      </c>
      <c r="B757" s="1">
        <v>0.99566159650566899</v>
      </c>
      <c r="C757" s="1">
        <v>0.59352722782932599</v>
      </c>
      <c r="D757" s="1">
        <v>0.50799900310812496</v>
      </c>
      <c r="E757" s="1">
        <v>2.0581001302198199</v>
      </c>
      <c r="F757" s="1">
        <v>1.47261292632902</v>
      </c>
      <c r="G757" s="1">
        <v>1.18392977971234</v>
      </c>
      <c r="H757" s="1"/>
      <c r="I757" s="1">
        <v>0.6093091935511441</v>
      </c>
      <c r="J757" s="1">
        <v>0.56948874276472861</v>
      </c>
      <c r="K757" s="1">
        <v>0.62347964774284459</v>
      </c>
      <c r="L757" s="1">
        <v>0.71936252052407623</v>
      </c>
      <c r="M757" s="1">
        <v>0.91772121400681583</v>
      </c>
      <c r="N757" s="1">
        <v>0.36589941000375514</v>
      </c>
      <c r="O757" s="1"/>
      <c r="P757" s="1">
        <v>0.60075919468623906</v>
      </c>
      <c r="Q757" s="1">
        <v>2.7992522493183691E-2</v>
      </c>
      <c r="R757" s="1">
        <v>0.66766104817821581</v>
      </c>
      <c r="S757" s="1">
        <v>0.27952031683823148</v>
      </c>
      <c r="T757" s="1">
        <f t="shared" si="133"/>
        <v>0.89979668025486048</v>
      </c>
      <c r="U757" s="1">
        <f t="shared" si="134"/>
        <v>0.71929382585955115</v>
      </c>
      <c r="V757" s="1" t="s">
        <v>1137</v>
      </c>
      <c r="W757" s="1" t="s">
        <v>4453</v>
      </c>
      <c r="X757" s="1">
        <f>SUMPRODUCT((Model_rxn!A$2:A$1901=Normalized_Fluxes!A757)*(Model_rxn!T$2:T$1901))</f>
        <v>0</v>
      </c>
      <c r="Y757" s="1">
        <f>SUMPRODUCT((Model_rxn!A$2:A$1901=Normalized_Fluxes!A757)*(Model_rxn!D$2:D$1901))</f>
        <v>1</v>
      </c>
      <c r="Z757" s="1">
        <f>SUMPRODUCT((Model_rxn!A$2:A$1901=Normalized_Fluxes!A757)*(Model_rxn!U$2:U$1901))</f>
        <v>0</v>
      </c>
      <c r="AA757" s="1">
        <f>SUMPRODUCT((Model_rxn!A$2:A$1901=Normalized_Fluxes!A757)*(Model_rxn!S$2:S$1901))</f>
        <v>0</v>
      </c>
      <c r="AB757" s="1">
        <f>SUMPRODUCT((Model_rxn!A$2:A$1901=Normalized_Fluxes!A757)*(Model_rxn!V$2:V$1901))</f>
        <v>1</v>
      </c>
      <c r="AC757" s="1">
        <f>SUMPRODUCT((Model_rxn!A$2:A$1901=Normalized_Fluxes!A757)*(Model_rxn!Z$2:Z$1901))</f>
        <v>1</v>
      </c>
      <c r="AD757" s="1">
        <f>SUMPRODUCT((Model_rxn!A$2:A$1901=Normalized_Fluxes!A757)*(Model_rxn!AA$2:AA$1901))</f>
        <v>0</v>
      </c>
      <c r="AE757" s="1"/>
      <c r="AF757" s="75"/>
      <c r="AG757" s="1" t="s">
        <v>807</v>
      </c>
      <c r="AH757" s="1">
        <v>2.5324446219849301E-7</v>
      </c>
      <c r="AI757" s="1">
        <v>1.7083608304191399E-7</v>
      </c>
      <c r="AJ757" s="1">
        <v>2.00545685782786E-7</v>
      </c>
      <c r="AK757" s="1">
        <v>9.6578902002298393E-7</v>
      </c>
      <c r="AL757" s="1">
        <v>9.1479970907531797E-7</v>
      </c>
      <c r="AM757" s="1">
        <v>9.7702523728858697E-7</v>
      </c>
      <c r="AN757" s="2"/>
      <c r="AO757">
        <f t="shared" si="135"/>
        <v>5.2000000000000212E-7</v>
      </c>
      <c r="AP757">
        <f t="shared" si="136"/>
        <v>5.1999999999999756E-7</v>
      </c>
      <c r="AQ757">
        <f t="shared" si="137"/>
        <v>5.2E-7</v>
      </c>
      <c r="AR757">
        <f t="shared" si="138"/>
        <v>5.200000000000001E-7</v>
      </c>
      <c r="AS757">
        <f t="shared" si="139"/>
        <v>5.2E-7</v>
      </c>
      <c r="AT757">
        <f t="shared" si="140"/>
        <v>5.2000000000000053E-7</v>
      </c>
      <c r="AV757">
        <f t="shared" si="141"/>
        <v>5.2E-7</v>
      </c>
      <c r="AW757">
        <f t="shared" si="142"/>
        <v>2.2819345068233271E-21</v>
      </c>
      <c r="AX757">
        <f t="shared" si="143"/>
        <v>5.2000000000000021E-7</v>
      </c>
      <c r="AY757">
        <f t="shared" si="144"/>
        <v>2.8012981633912118E-22</v>
      </c>
      <c r="AZ757" t="s">
        <v>1500</v>
      </c>
      <c r="BA757" t="s">
        <v>1499</v>
      </c>
      <c r="BB757">
        <f>SUMPRODUCT((Model_rxn!A$2:A$1901=AG757)*(Model_rxn!V$2:V$1901))</f>
        <v>1</v>
      </c>
      <c r="BC757">
        <v>0</v>
      </c>
      <c r="BD757">
        <v>0</v>
      </c>
    </row>
    <row r="758" spans="1:57">
      <c r="A758" s="1" t="s">
        <v>768</v>
      </c>
      <c r="B758" s="1">
        <v>5.4277029958029702E-2</v>
      </c>
      <c r="C758" s="1">
        <v>1.8522438611346299E-2</v>
      </c>
      <c r="D758" s="1">
        <v>1.5258522974975999E-2</v>
      </c>
      <c r="E758" s="1">
        <v>3.6216887417218499E-2</v>
      </c>
      <c r="F758" s="1">
        <v>9.7488773126416198E-2</v>
      </c>
      <c r="G758" s="1">
        <v>3.7265758091993097E-2</v>
      </c>
      <c r="H758" s="1"/>
      <c r="I758" s="1">
        <v>3.3215596009873893E-2</v>
      </c>
      <c r="J758" s="1">
        <v>1.7772260113980368E-2</v>
      </c>
      <c r="K758" s="1">
        <v>1.8727159839503196E-2</v>
      </c>
      <c r="L758" s="1">
        <v>1.2658796836674971E-2</v>
      </c>
      <c r="M758" s="1">
        <v>6.0754264495448525E-2</v>
      </c>
      <c r="N758" s="1">
        <v>1.1517168613256749E-2</v>
      </c>
      <c r="O758" s="1"/>
      <c r="P758" s="1">
        <v>2.3238338654452486E-2</v>
      </c>
      <c r="Q758" s="1">
        <v>8.6537394589670785E-3</v>
      </c>
      <c r="R758" s="1">
        <v>2.8310076648460081E-2</v>
      </c>
      <c r="S758" s="1">
        <v>2.8103288464842165E-2</v>
      </c>
      <c r="T758" s="1">
        <f t="shared" si="133"/>
        <v>0.82085043226884125</v>
      </c>
      <c r="U758" s="1">
        <f t="shared" si="134"/>
        <v>0.78929359028659296</v>
      </c>
      <c r="V758" s="1" t="s">
        <v>1243</v>
      </c>
      <c r="W758" s="1" t="s">
        <v>4711</v>
      </c>
      <c r="X758" s="1">
        <f>SUMPRODUCT((Model_rxn!A$2:A$1901=Normalized_Fluxes!A758)*(Model_rxn!T$2:T$1901))</f>
        <v>0</v>
      </c>
      <c r="Y758" s="1">
        <f>SUMPRODUCT((Model_rxn!A$2:A$1901=Normalized_Fluxes!A758)*(Model_rxn!D$2:D$1901))</f>
        <v>0</v>
      </c>
      <c r="Z758" s="1">
        <f>SUMPRODUCT((Model_rxn!A$2:A$1901=Normalized_Fluxes!A758)*(Model_rxn!U$2:U$1901))</f>
        <v>0</v>
      </c>
      <c r="AA758" s="1">
        <f>SUMPRODUCT((Model_rxn!A$2:A$1901=Normalized_Fluxes!A758)*(Model_rxn!S$2:S$1901))</f>
        <v>0</v>
      </c>
      <c r="AB758" s="1">
        <f>SUMPRODUCT((Model_rxn!A$2:A$1901=Normalized_Fluxes!A758)*(Model_rxn!V$2:V$1901))</f>
        <v>1</v>
      </c>
      <c r="AC758" s="1">
        <f>SUMPRODUCT((Model_rxn!A$2:A$1901=Normalized_Fluxes!A758)*(Model_rxn!Z$2:Z$1901))</f>
        <v>0</v>
      </c>
      <c r="AD758" s="1">
        <f>SUMPRODUCT((Model_rxn!A$2:A$1901=Normalized_Fluxes!A758)*(Model_rxn!AA$2:AA$1901))</f>
        <v>0</v>
      </c>
      <c r="AE758" s="1"/>
      <c r="AF758" s="75"/>
      <c r="AG758" s="1" t="s">
        <v>808</v>
      </c>
      <c r="AH758" s="1">
        <v>8.4710287157311703E-5</v>
      </c>
      <c r="AI758" s="1">
        <v>5.7144669777519803E-5</v>
      </c>
      <c r="AJ758" s="1">
        <v>6.70825609981727E-5</v>
      </c>
      <c r="AK758" s="1">
        <v>3.2305641940411003E-4</v>
      </c>
      <c r="AL758" s="1">
        <v>3.0600050268569099E-4</v>
      </c>
      <c r="AM758" s="1">
        <v>3.2681495643120499E-4</v>
      </c>
      <c r="AN758" s="1"/>
      <c r="AO758">
        <f t="shared" si="135"/>
        <v>1.7394002988020476E-4</v>
      </c>
      <c r="AP758">
        <f t="shared" si="136"/>
        <v>1.7393999999999786E-4</v>
      </c>
      <c r="AQ758">
        <f t="shared" si="137"/>
        <v>1.7394007546406168E-4</v>
      </c>
      <c r="AR758">
        <f t="shared" si="138"/>
        <v>1.7393999580378268E-4</v>
      </c>
      <c r="AS758">
        <f t="shared" si="139"/>
        <v>1.7393999999999838E-4</v>
      </c>
      <c r="AT758">
        <f t="shared" si="140"/>
        <v>1.7394000774826446E-4</v>
      </c>
      <c r="AV758">
        <f t="shared" si="141"/>
        <v>1.7394003511475478E-4</v>
      </c>
      <c r="AW758">
        <f t="shared" si="142"/>
        <v>3.8003376393331123E-11</v>
      </c>
      <c r="AX758">
        <f t="shared" si="143"/>
        <v>1.7394000118401516E-4</v>
      </c>
      <c r="AY758">
        <f t="shared" si="144"/>
        <v>6.0596273056620111E-12</v>
      </c>
      <c r="AZ758" t="s">
        <v>1137</v>
      </c>
      <c r="BA758" t="s">
        <v>3899</v>
      </c>
      <c r="BB758">
        <f>SUMPRODUCT((Model_rxn!A$2:A$1901=AG758)*(Model_rxn!V$2:V$1901))</f>
        <v>1</v>
      </c>
      <c r="BC758">
        <v>0</v>
      </c>
      <c r="BD758">
        <v>0</v>
      </c>
    </row>
    <row r="759" spans="1:57">
      <c r="A759" s="1" t="s">
        <v>769</v>
      </c>
      <c r="B759" s="1">
        <v>0.48125633232016202</v>
      </c>
      <c r="C759" s="1">
        <v>0.34398814563928798</v>
      </c>
      <c r="D759" s="1">
        <v>0.263754468567442</v>
      </c>
      <c r="E759" s="1">
        <v>0.92611754966887405</v>
      </c>
      <c r="F759" s="1">
        <v>0.76025459688826003</v>
      </c>
      <c r="G759" s="1">
        <v>1.0807069846677999</v>
      </c>
      <c r="H759" s="1"/>
      <c r="I759" s="1">
        <v>0.29451161796990105</v>
      </c>
      <c r="J759" s="1">
        <v>0.33005625925963494</v>
      </c>
      <c r="K759" s="1">
        <v>0.3237123343685549</v>
      </c>
      <c r="L759" s="1">
        <v>0.32370351910926032</v>
      </c>
      <c r="M759" s="1">
        <v>0.47378490242497823</v>
      </c>
      <c r="N759" s="1">
        <v>0.33399788978444572</v>
      </c>
      <c r="O759" s="1"/>
      <c r="P759" s="1">
        <v>0.3160934038660303</v>
      </c>
      <c r="Q759" s="1">
        <v>1.8957622678112587E-2</v>
      </c>
      <c r="R759" s="1">
        <v>0.37716210377289477</v>
      </c>
      <c r="S759" s="1">
        <v>8.3835955481048052E-2</v>
      </c>
      <c r="T759" s="1">
        <f t="shared" si="133"/>
        <v>0.8380836799456487</v>
      </c>
      <c r="U759" s="1">
        <f t="shared" si="134"/>
        <v>0.33357977232989466</v>
      </c>
      <c r="V759" s="1" t="s">
        <v>1137</v>
      </c>
      <c r="W759" s="1" t="s">
        <v>1171</v>
      </c>
      <c r="X759" s="1">
        <f>SUMPRODUCT((Model_rxn!A$2:A$1901=Normalized_Fluxes!A759)*(Model_rxn!T$2:T$1901))</f>
        <v>0</v>
      </c>
      <c r="Y759" s="1">
        <f>SUMPRODUCT((Model_rxn!A$2:A$1901=Normalized_Fluxes!A759)*(Model_rxn!D$2:D$1901))</f>
        <v>1</v>
      </c>
      <c r="Z759" s="1">
        <f>SUMPRODUCT((Model_rxn!A$2:A$1901=Normalized_Fluxes!A759)*(Model_rxn!U$2:U$1901))</f>
        <v>0</v>
      </c>
      <c r="AA759" s="1">
        <f>SUMPRODUCT((Model_rxn!A$2:A$1901=Normalized_Fluxes!A759)*(Model_rxn!S$2:S$1901))</f>
        <v>0</v>
      </c>
      <c r="AB759" s="1">
        <f>SUMPRODUCT((Model_rxn!A$2:A$1901=Normalized_Fluxes!A759)*(Model_rxn!V$2:V$1901))</f>
        <v>1</v>
      </c>
      <c r="AC759" s="1">
        <f>SUMPRODUCT((Model_rxn!A$2:A$1901=Normalized_Fluxes!A759)*(Model_rxn!Z$2:Z$1901))</f>
        <v>0</v>
      </c>
      <c r="AD759" s="1">
        <f>SUMPRODUCT((Model_rxn!A$2:A$1901=Normalized_Fluxes!A759)*(Model_rxn!AA$2:AA$1901))</f>
        <v>0</v>
      </c>
      <c r="AE759" s="1"/>
      <c r="AF759" s="75"/>
      <c r="AG759" s="1" t="s">
        <v>809</v>
      </c>
      <c r="AH759" s="1">
        <v>0</v>
      </c>
      <c r="AI759" s="1">
        <v>0</v>
      </c>
      <c r="AJ759" s="1">
        <v>0</v>
      </c>
      <c r="AK759" s="1">
        <v>0</v>
      </c>
      <c r="AL759" s="1">
        <v>0</v>
      </c>
      <c r="AM759" s="1">
        <v>0</v>
      </c>
      <c r="AN759" s="1"/>
      <c r="AO759">
        <f t="shared" si="135"/>
        <v>0</v>
      </c>
      <c r="AP759">
        <f t="shared" si="136"/>
        <v>0</v>
      </c>
      <c r="AQ759">
        <f t="shared" si="137"/>
        <v>0</v>
      </c>
      <c r="AR759">
        <f t="shared" si="138"/>
        <v>0</v>
      </c>
      <c r="AS759">
        <f t="shared" si="139"/>
        <v>0</v>
      </c>
      <c r="AT759">
        <f t="shared" si="140"/>
        <v>0</v>
      </c>
      <c r="AV759">
        <f t="shared" si="141"/>
        <v>0</v>
      </c>
      <c r="AW759">
        <f t="shared" si="142"/>
        <v>0</v>
      </c>
      <c r="AX759">
        <f t="shared" si="143"/>
        <v>0</v>
      </c>
      <c r="AY759">
        <f t="shared" si="144"/>
        <v>0</v>
      </c>
      <c r="AZ759" t="s">
        <v>4035</v>
      </c>
      <c r="BA759" t="s">
        <v>4034</v>
      </c>
      <c r="BB759">
        <f>SUMPRODUCT((Model_rxn!A$2:A$1901=AG759)*(Model_rxn!V$2:V$1901))</f>
        <v>1</v>
      </c>
      <c r="BC759">
        <v>0</v>
      </c>
      <c r="BD759">
        <v>0</v>
      </c>
    </row>
    <row r="760" spans="1:57">
      <c r="A760" s="1" t="s">
        <v>770</v>
      </c>
      <c r="B760" s="1">
        <v>1.8148166345781602E-2</v>
      </c>
      <c r="C760" s="1">
        <v>1.1594955052714699E-2</v>
      </c>
      <c r="D760" s="1">
        <v>9.0647148608695698E-3</v>
      </c>
      <c r="E760" s="1">
        <v>3.1829679064685402E-2</v>
      </c>
      <c r="F760" s="1">
        <v>1.7821184359490799E-2</v>
      </c>
      <c r="G760" s="1">
        <v>3.5935439547756597E-2</v>
      </c>
      <c r="H760" s="1"/>
      <c r="I760" s="1">
        <v>1.1106027027042458E-2</v>
      </c>
      <c r="J760" s="1">
        <v>1.1125347019939646E-2</v>
      </c>
      <c r="K760" s="1">
        <v>1.1125347084866937E-2</v>
      </c>
      <c r="L760" s="1">
        <v>1.1125347024296111E-2</v>
      </c>
      <c r="M760" s="1">
        <v>1.1106027017025566E-2</v>
      </c>
      <c r="N760" s="1">
        <v>1.1106027024630217E-2</v>
      </c>
      <c r="O760" s="1"/>
      <c r="P760" s="1">
        <v>1.111890704394968E-2</v>
      </c>
      <c r="Q760" s="1">
        <v>1.1154421842875059E-5</v>
      </c>
      <c r="R760" s="1">
        <v>1.1112467021983964E-2</v>
      </c>
      <c r="S760" s="1">
        <v>1.1154409203121617E-5</v>
      </c>
      <c r="T760" s="1">
        <f t="shared" si="133"/>
        <v>1.0005795312555688</v>
      </c>
      <c r="U760" s="1">
        <f t="shared" si="134"/>
        <v>0.51851746578745306</v>
      </c>
      <c r="V760" s="1" t="s">
        <v>1243</v>
      </c>
      <c r="W760" s="1" t="s">
        <v>6360</v>
      </c>
      <c r="X760" s="1">
        <f>SUMPRODUCT((Model_rxn!A$2:A$1901=Normalized_Fluxes!A760)*(Model_rxn!T$2:T$1901))</f>
        <v>0</v>
      </c>
      <c r="Y760" s="1">
        <f>SUMPRODUCT((Model_rxn!A$2:A$1901=Normalized_Fluxes!A760)*(Model_rxn!D$2:D$1901))</f>
        <v>1</v>
      </c>
      <c r="Z760" s="1">
        <f>SUMPRODUCT((Model_rxn!A$2:A$1901=Normalized_Fluxes!A760)*(Model_rxn!U$2:U$1901))</f>
        <v>0</v>
      </c>
      <c r="AA760" s="1">
        <f>SUMPRODUCT((Model_rxn!A$2:A$1901=Normalized_Fluxes!A760)*(Model_rxn!S$2:S$1901))</f>
        <v>0</v>
      </c>
      <c r="AB760" s="1">
        <f>SUMPRODUCT((Model_rxn!A$2:A$1901=Normalized_Fluxes!A760)*(Model_rxn!V$2:V$1901))</f>
        <v>1</v>
      </c>
      <c r="AC760" s="1">
        <f>SUMPRODUCT((Model_rxn!A$2:A$1901=Normalized_Fluxes!A760)*(Model_rxn!Z$2:Z$1901))</f>
        <v>1</v>
      </c>
      <c r="AD760" s="1">
        <f>SUMPRODUCT((Model_rxn!A$2:A$1901=Normalized_Fluxes!A760)*(Model_rxn!AA$2:AA$1901))</f>
        <v>0</v>
      </c>
      <c r="AE760" s="1"/>
      <c r="AF760" s="75"/>
      <c r="AG760" s="1" t="s">
        <v>810</v>
      </c>
      <c r="AH760" s="1">
        <v>0</v>
      </c>
      <c r="AI760" s="1">
        <v>0</v>
      </c>
      <c r="AJ760" s="1">
        <v>0</v>
      </c>
      <c r="AK760" s="1">
        <v>0</v>
      </c>
      <c r="AL760" s="1">
        <v>0</v>
      </c>
      <c r="AM760" s="1">
        <v>0</v>
      </c>
      <c r="AN760" s="1"/>
      <c r="AO760">
        <f t="shared" si="135"/>
        <v>0</v>
      </c>
      <c r="AP760">
        <f t="shared" si="136"/>
        <v>0</v>
      </c>
      <c r="AQ760">
        <f t="shared" si="137"/>
        <v>0</v>
      </c>
      <c r="AR760">
        <f t="shared" si="138"/>
        <v>0</v>
      </c>
      <c r="AS760">
        <f t="shared" si="139"/>
        <v>0</v>
      </c>
      <c r="AT760">
        <f t="shared" si="140"/>
        <v>0</v>
      </c>
      <c r="AV760">
        <f t="shared" si="141"/>
        <v>0</v>
      </c>
      <c r="AW760">
        <f t="shared" si="142"/>
        <v>0</v>
      </c>
      <c r="AX760">
        <f t="shared" si="143"/>
        <v>0</v>
      </c>
      <c r="AY760">
        <f t="shared" si="144"/>
        <v>0</v>
      </c>
      <c r="AZ760" t="s">
        <v>7304</v>
      </c>
      <c r="BA760" t="s">
        <v>7464</v>
      </c>
      <c r="BB760">
        <f>SUMPRODUCT((Model_rxn!A$2:A$1901=AG760)*(Model_rxn!V$2:V$1901))</f>
        <v>1</v>
      </c>
      <c r="BC760">
        <v>0</v>
      </c>
      <c r="BD760">
        <v>0</v>
      </c>
    </row>
    <row r="761" spans="1:57">
      <c r="A761" s="1" t="s">
        <v>771</v>
      </c>
      <c r="B761" s="1">
        <v>5.40255936569271E-2</v>
      </c>
      <c r="C761" s="1">
        <v>1.8362073659964201E-2</v>
      </c>
      <c r="D761" s="1">
        <v>1.51331527132662E-2</v>
      </c>
      <c r="E761" s="1">
        <v>3.5776664514949298E-2</v>
      </c>
      <c r="F761" s="1">
        <v>9.7241867042612201E-2</v>
      </c>
      <c r="G761" s="1">
        <v>3.6767885534061302E-2</v>
      </c>
      <c r="H761" s="1"/>
      <c r="I761" s="1">
        <v>3.3061726009873907E-2</v>
      </c>
      <c r="J761" s="1">
        <v>1.7618390113980337E-2</v>
      </c>
      <c r="K761" s="1">
        <v>1.8573289839503182E-2</v>
      </c>
      <c r="L761" s="1">
        <v>1.2504926841761277E-2</v>
      </c>
      <c r="M761" s="1">
        <v>6.0600394495448504E-2</v>
      </c>
      <c r="N761" s="1">
        <v>1.1363298613256774E-2</v>
      </c>
      <c r="O761" s="1"/>
      <c r="P761" s="1">
        <v>2.3084468654452475E-2</v>
      </c>
      <c r="Q761" s="1">
        <v>8.6537394589671027E-3</v>
      </c>
      <c r="R761" s="1">
        <v>2.8156206650155516E-2</v>
      </c>
      <c r="S761" s="1">
        <v>2.8103288463425812E-2</v>
      </c>
      <c r="T761" s="1">
        <f t="shared" si="133"/>
        <v>0.819871403178701</v>
      </c>
      <c r="U761" s="1">
        <f t="shared" si="134"/>
        <v>0.78929359020937206</v>
      </c>
      <c r="V761" s="1" t="s">
        <v>1243</v>
      </c>
      <c r="W761" s="1" t="s">
        <v>4711</v>
      </c>
      <c r="X761" s="1">
        <f>SUMPRODUCT((Model_rxn!A$2:A$1901=Normalized_Fluxes!A761)*(Model_rxn!T$2:T$1901))</f>
        <v>0</v>
      </c>
      <c r="Y761" s="1">
        <f>SUMPRODUCT((Model_rxn!A$2:A$1901=Normalized_Fluxes!A761)*(Model_rxn!D$2:D$1901))</f>
        <v>0</v>
      </c>
      <c r="Z761" s="1">
        <f>SUMPRODUCT((Model_rxn!A$2:A$1901=Normalized_Fluxes!A761)*(Model_rxn!U$2:U$1901))</f>
        <v>0</v>
      </c>
      <c r="AA761" s="1">
        <f>SUMPRODUCT((Model_rxn!A$2:A$1901=Normalized_Fluxes!A761)*(Model_rxn!S$2:S$1901))</f>
        <v>0</v>
      </c>
      <c r="AB761" s="1">
        <f>SUMPRODUCT((Model_rxn!A$2:A$1901=Normalized_Fluxes!A761)*(Model_rxn!V$2:V$1901))</f>
        <v>1</v>
      </c>
      <c r="AC761" s="1">
        <f>SUMPRODUCT((Model_rxn!A$2:A$1901=Normalized_Fluxes!A761)*(Model_rxn!Z$2:Z$1901))</f>
        <v>0</v>
      </c>
      <c r="AD761" s="1">
        <f>SUMPRODUCT((Model_rxn!A$2:A$1901=Normalized_Fluxes!A761)*(Model_rxn!AA$2:AA$1901))</f>
        <v>0</v>
      </c>
      <c r="AE761" s="1"/>
      <c r="AF761" s="75"/>
      <c r="AG761" s="1" t="s">
        <v>811</v>
      </c>
      <c r="AH761" s="1">
        <v>9.3428813405954606E-3</v>
      </c>
      <c r="AI761" s="1">
        <v>6.3026106799952599E-3</v>
      </c>
      <c r="AJ761" s="1">
        <v>7.3986792420689699E-3</v>
      </c>
      <c r="AK761" s="1">
        <v>3.5671163437655098E-2</v>
      </c>
      <c r="AL761" s="1">
        <v>3.3749465073924498E-2</v>
      </c>
      <c r="AM761" s="1">
        <v>3.6045135121650397E-2</v>
      </c>
      <c r="AN761" s="1"/>
      <c r="AO761">
        <f t="shared" si="135"/>
        <v>1.918422324000011E-2</v>
      </c>
      <c r="AP761">
        <f t="shared" si="136"/>
        <v>1.9184223234581139E-2</v>
      </c>
      <c r="AQ761">
        <f t="shared" si="137"/>
        <v>1.9184223240000017E-2</v>
      </c>
      <c r="AR761">
        <f t="shared" si="138"/>
        <v>1.9206063232256692E-2</v>
      </c>
      <c r="AS761">
        <f t="shared" si="139"/>
        <v>1.9184223239620445E-2</v>
      </c>
      <c r="AT761">
        <f t="shared" si="140"/>
        <v>1.9184223240000003E-2</v>
      </c>
      <c r="AV761">
        <f t="shared" si="141"/>
        <v>1.9184223238193757E-2</v>
      </c>
      <c r="AW761">
        <f t="shared" si="142"/>
        <v>3.1286172247451436E-12</v>
      </c>
      <c r="AX761">
        <f t="shared" si="143"/>
        <v>1.9191503237292379E-2</v>
      </c>
      <c r="AY761">
        <f t="shared" si="144"/>
        <v>1.2609325518067665E-5</v>
      </c>
      <c r="AZ761" t="s">
        <v>1243</v>
      </c>
      <c r="BA761" t="s">
        <v>3708</v>
      </c>
      <c r="BB761">
        <f>SUMPRODUCT((Model_rxn!A$2:A$1901=AG761)*(Model_rxn!V$2:V$1901))</f>
        <v>1</v>
      </c>
      <c r="BC761">
        <v>0</v>
      </c>
      <c r="BD761">
        <v>0</v>
      </c>
    </row>
    <row r="762" spans="1:57">
      <c r="A762" s="1" t="s">
        <v>772</v>
      </c>
      <c r="B762" s="1">
        <v>0</v>
      </c>
      <c r="C762" s="1">
        <v>0</v>
      </c>
      <c r="D762" s="1">
        <v>0</v>
      </c>
      <c r="E762" s="1">
        <v>0</v>
      </c>
      <c r="F762" s="1">
        <v>0</v>
      </c>
      <c r="G762" s="1">
        <v>0</v>
      </c>
      <c r="H762" s="1"/>
      <c r="I762" s="1">
        <v>0</v>
      </c>
      <c r="J762" s="1">
        <v>0</v>
      </c>
      <c r="K762" s="1">
        <v>0</v>
      </c>
      <c r="L762" s="1">
        <v>0</v>
      </c>
      <c r="M762" s="1">
        <v>0</v>
      </c>
      <c r="N762" s="1">
        <v>0</v>
      </c>
      <c r="O762" s="1"/>
      <c r="P762" s="1">
        <v>0</v>
      </c>
      <c r="Q762" s="1">
        <v>0</v>
      </c>
      <c r="R762" s="1">
        <v>0</v>
      </c>
      <c r="S762" s="1">
        <v>0</v>
      </c>
      <c r="T762" s="1" t="str">
        <f t="shared" si="133"/>
        <v>NA</v>
      </c>
      <c r="U762" s="1" t="str">
        <f t="shared" si="134"/>
        <v>NA</v>
      </c>
      <c r="V762" s="1" t="s">
        <v>1548</v>
      </c>
      <c r="W762" s="1" t="s">
        <v>6993</v>
      </c>
      <c r="X762" s="1">
        <f>SUMPRODUCT((Model_rxn!A$2:A$1901=Normalized_Fluxes!A762)*(Model_rxn!T$2:T$1901))</f>
        <v>1</v>
      </c>
      <c r="Y762" s="1">
        <f>SUMPRODUCT((Model_rxn!A$2:A$1901=Normalized_Fluxes!A762)*(Model_rxn!D$2:D$1901))</f>
        <v>0</v>
      </c>
      <c r="Z762" s="1">
        <f>SUMPRODUCT((Model_rxn!A$2:A$1901=Normalized_Fluxes!A762)*(Model_rxn!U$2:U$1901))</f>
        <v>0</v>
      </c>
      <c r="AA762" s="1">
        <f>SUMPRODUCT((Model_rxn!A$2:A$1901=Normalized_Fluxes!A762)*(Model_rxn!S$2:S$1901))</f>
        <v>0</v>
      </c>
      <c r="AB762" s="1">
        <f>SUMPRODUCT((Model_rxn!A$2:A$1901=Normalized_Fluxes!A762)*(Model_rxn!V$2:V$1901))</f>
        <v>1</v>
      </c>
      <c r="AC762" s="1">
        <f>SUMPRODUCT((Model_rxn!A$2:A$1901=Normalized_Fluxes!A762)*(Model_rxn!Z$2:Z$1901))</f>
        <v>0</v>
      </c>
      <c r="AD762" s="1">
        <f>SUMPRODUCT((Model_rxn!A$2:A$1901=Normalized_Fluxes!A762)*(Model_rxn!AA$2:AA$1901))</f>
        <v>0</v>
      </c>
      <c r="AE762" s="1"/>
      <c r="AF762" s="75"/>
      <c r="AG762" s="1" t="s">
        <v>812</v>
      </c>
      <c r="AH762" s="1">
        <v>0</v>
      </c>
      <c r="AI762" s="1">
        <v>0</v>
      </c>
      <c r="AJ762" s="1">
        <v>0</v>
      </c>
      <c r="AK762" s="1">
        <v>0</v>
      </c>
      <c r="AL762" s="1">
        <v>0</v>
      </c>
      <c r="AM762" s="1">
        <v>0</v>
      </c>
      <c r="AN762" s="1"/>
      <c r="AO762">
        <f t="shared" si="135"/>
        <v>0</v>
      </c>
      <c r="AP762">
        <f t="shared" si="136"/>
        <v>0</v>
      </c>
      <c r="AQ762">
        <f t="shared" si="137"/>
        <v>0</v>
      </c>
      <c r="AR762">
        <f t="shared" si="138"/>
        <v>0</v>
      </c>
      <c r="AS762">
        <f t="shared" si="139"/>
        <v>0</v>
      </c>
      <c r="AT762">
        <f t="shared" si="140"/>
        <v>0</v>
      </c>
      <c r="AV762">
        <f t="shared" si="141"/>
        <v>0</v>
      </c>
      <c r="AW762">
        <f t="shared" si="142"/>
        <v>0</v>
      </c>
      <c r="AX762">
        <f t="shared" si="143"/>
        <v>0</v>
      </c>
      <c r="AY762">
        <f t="shared" si="144"/>
        <v>0</v>
      </c>
      <c r="AZ762" t="s">
        <v>1548</v>
      </c>
      <c r="BA762" t="s">
        <v>6794</v>
      </c>
      <c r="BB762">
        <f>SUMPRODUCT((Model_rxn!A$2:A$1901=AG762)*(Model_rxn!V$2:V$1901))</f>
        <v>1</v>
      </c>
      <c r="BC762">
        <v>1</v>
      </c>
      <c r="BD762">
        <v>0</v>
      </c>
    </row>
    <row r="763" spans="1:57">
      <c r="A763" s="1" t="s">
        <v>773</v>
      </c>
      <c r="B763" s="1">
        <v>0.13552369389799401</v>
      </c>
      <c r="C763" s="1">
        <v>8.5302817329647895E-2</v>
      </c>
      <c r="D763" s="1">
        <v>6.3646339418482897E-2</v>
      </c>
      <c r="E763" s="1">
        <v>0.220873800950357</v>
      </c>
      <c r="F763" s="1">
        <v>9.4780390470987103E-2</v>
      </c>
      <c r="G763" s="1">
        <v>0.21283863529970401</v>
      </c>
      <c r="H763" s="1"/>
      <c r="I763" s="1">
        <v>8.2935640910389061E-2</v>
      </c>
      <c r="J763" s="1">
        <v>8.1847962347095224E-2</v>
      </c>
      <c r="K763" s="1">
        <v>7.8114714867483892E-2</v>
      </c>
      <c r="L763" s="1">
        <v>7.7201459655129367E-2</v>
      </c>
      <c r="M763" s="1">
        <v>5.9066420952793068E-2</v>
      </c>
      <c r="N763" s="1">
        <v>6.5778842982637073E-2</v>
      </c>
      <c r="O763" s="1"/>
      <c r="P763" s="1">
        <v>8.0966106041656064E-2</v>
      </c>
      <c r="Q763" s="1">
        <v>2.528553911897556E-3</v>
      </c>
      <c r="R763" s="1">
        <v>6.7348907863519838E-2</v>
      </c>
      <c r="S763" s="1">
        <v>9.1689004237936519E-3</v>
      </c>
      <c r="T763" s="1">
        <f t="shared" si="133"/>
        <v>1.2021888492346602</v>
      </c>
      <c r="U763" s="1">
        <f t="shared" si="134"/>
        <v>0.11489452492853033</v>
      </c>
      <c r="V763" s="1" t="s">
        <v>1188</v>
      </c>
      <c r="W763" s="1" t="s">
        <v>6235</v>
      </c>
      <c r="X763" s="1">
        <f>SUMPRODUCT((Model_rxn!A$2:A$1901=Normalized_Fluxes!A763)*(Model_rxn!T$2:T$1901))</f>
        <v>0</v>
      </c>
      <c r="Y763" s="1">
        <f>SUMPRODUCT((Model_rxn!A$2:A$1901=Normalized_Fluxes!A763)*(Model_rxn!D$2:D$1901))</f>
        <v>1</v>
      </c>
      <c r="Z763" s="1">
        <f>SUMPRODUCT((Model_rxn!A$2:A$1901=Normalized_Fluxes!A763)*(Model_rxn!U$2:U$1901))</f>
        <v>0</v>
      </c>
      <c r="AA763" s="1">
        <f>SUMPRODUCT((Model_rxn!A$2:A$1901=Normalized_Fluxes!A763)*(Model_rxn!S$2:S$1901))</f>
        <v>0</v>
      </c>
      <c r="AB763" s="1">
        <f>SUMPRODUCT((Model_rxn!A$2:A$1901=Normalized_Fluxes!A763)*(Model_rxn!V$2:V$1901))</f>
        <v>1</v>
      </c>
      <c r="AC763" s="1">
        <f>SUMPRODUCT((Model_rxn!A$2:A$1901=Normalized_Fluxes!A763)*(Model_rxn!Z$2:Z$1901))</f>
        <v>1</v>
      </c>
      <c r="AD763" s="1">
        <f>SUMPRODUCT((Model_rxn!A$2:A$1901=Normalized_Fluxes!A763)*(Model_rxn!AA$2:AA$1901))</f>
        <v>0</v>
      </c>
      <c r="AE763" s="1"/>
      <c r="AF763" s="75"/>
      <c r="AG763" s="1" t="s">
        <v>813</v>
      </c>
      <c r="AH763" s="1">
        <v>8.6381732141515802E-2</v>
      </c>
      <c r="AI763" s="1">
        <v>4.88358587191806E-2</v>
      </c>
      <c r="AJ763" s="1">
        <v>5.67118471048602E-2</v>
      </c>
      <c r="AK763" s="1">
        <v>0.30170373876005602</v>
      </c>
      <c r="AL763" s="1">
        <v>0.34115279574005702</v>
      </c>
      <c r="AM763" s="1">
        <v>0.22595497953615201</v>
      </c>
      <c r="AN763" s="1"/>
      <c r="AO763">
        <f t="shared" si="135"/>
        <v>0.17737209462997566</v>
      </c>
      <c r="AP763">
        <f t="shared" si="136"/>
        <v>0.14864919683122979</v>
      </c>
      <c r="AQ763">
        <f t="shared" si="137"/>
        <v>0.14704958812461583</v>
      </c>
      <c r="AR763">
        <f t="shared" si="138"/>
        <v>0.16244328823648829</v>
      </c>
      <c r="AS763">
        <f t="shared" si="139"/>
        <v>0.19392163336403495</v>
      </c>
      <c r="AT763">
        <f t="shared" si="140"/>
        <v>0.12025952337205986</v>
      </c>
      <c r="AV763">
        <f t="shared" si="141"/>
        <v>0.15769029319527375</v>
      </c>
      <c r="AW763">
        <f t="shared" si="142"/>
        <v>1.7063694435550707E-2</v>
      </c>
      <c r="AX763">
        <f t="shared" si="143"/>
        <v>0.15887481499086104</v>
      </c>
      <c r="AY763">
        <f t="shared" si="144"/>
        <v>3.6960480422960219E-2</v>
      </c>
      <c r="AZ763" t="s">
        <v>1137</v>
      </c>
      <c r="BA763" t="s">
        <v>7566</v>
      </c>
      <c r="BB763">
        <f>SUMPRODUCT((Model_rxn!A$2:A$1901=AG763)*(Model_rxn!V$2:V$1901))</f>
        <v>1</v>
      </c>
      <c r="BC763">
        <v>0</v>
      </c>
      <c r="BD763">
        <v>0</v>
      </c>
    </row>
    <row r="764" spans="1:57">
      <c r="A764" s="1" t="s">
        <v>774</v>
      </c>
      <c r="B764" s="1">
        <v>0.21348965117961999</v>
      </c>
      <c r="C764" s="1">
        <v>0.120395850973751</v>
      </c>
      <c r="D764" s="1">
        <v>9.4820821344493794E-2</v>
      </c>
      <c r="E764" s="1">
        <v>0.39420900279370602</v>
      </c>
      <c r="F764" s="1">
        <v>0.32336699623016901</v>
      </c>
      <c r="G764" s="1">
        <v>0.42582751765439703</v>
      </c>
      <c r="H764" s="1"/>
      <c r="I764" s="1">
        <v>0.13064801097912856</v>
      </c>
      <c r="J764" s="1">
        <v>0.11551969074087244</v>
      </c>
      <c r="K764" s="1">
        <v>0.11637592185976997</v>
      </c>
      <c r="L764" s="1">
        <v>0.13778687329108458</v>
      </c>
      <c r="M764" s="1">
        <v>0.20151986108791231</v>
      </c>
      <c r="N764" s="1">
        <v>0.13160412056783025</v>
      </c>
      <c r="O764" s="1"/>
      <c r="P764" s="1">
        <v>0.12084787452659033</v>
      </c>
      <c r="Q764" s="1">
        <v>8.4979579193191299E-3</v>
      </c>
      <c r="R764" s="1">
        <v>0.15697028498227572</v>
      </c>
      <c r="S764" s="1">
        <v>3.8704717492873561E-2</v>
      </c>
      <c r="T764" s="1">
        <f t="shared" si="133"/>
        <v>0.76987739775229347</v>
      </c>
      <c r="U764" s="1">
        <f t="shared" si="134"/>
        <v>0.24431420950500515</v>
      </c>
      <c r="V764" s="1" t="s">
        <v>1243</v>
      </c>
      <c r="W764" s="1" t="s">
        <v>7549</v>
      </c>
      <c r="X764" s="1">
        <f>SUMPRODUCT((Model_rxn!A$2:A$1901=Normalized_Fluxes!A764)*(Model_rxn!T$2:T$1901))</f>
        <v>0</v>
      </c>
      <c r="Y764" s="1">
        <f>SUMPRODUCT((Model_rxn!A$2:A$1901=Normalized_Fluxes!A764)*(Model_rxn!D$2:D$1901))</f>
        <v>0</v>
      </c>
      <c r="Z764" s="1">
        <f>SUMPRODUCT((Model_rxn!A$2:A$1901=Normalized_Fluxes!A764)*(Model_rxn!U$2:U$1901))</f>
        <v>0</v>
      </c>
      <c r="AA764" s="1">
        <f>SUMPRODUCT((Model_rxn!A$2:A$1901=Normalized_Fluxes!A764)*(Model_rxn!S$2:S$1901))</f>
        <v>0</v>
      </c>
      <c r="AB764" s="1">
        <f>SUMPRODUCT((Model_rxn!A$2:A$1901=Normalized_Fluxes!A764)*(Model_rxn!V$2:V$1901))</f>
        <v>1</v>
      </c>
      <c r="AC764" s="1">
        <f>SUMPRODUCT((Model_rxn!A$2:A$1901=Normalized_Fluxes!A764)*(Model_rxn!Z$2:Z$1901))</f>
        <v>0</v>
      </c>
      <c r="AD764" s="1">
        <f>SUMPRODUCT((Model_rxn!A$2:A$1901=Normalized_Fluxes!A764)*(Model_rxn!AA$2:AA$1901))</f>
        <v>0</v>
      </c>
      <c r="AE764" s="1"/>
      <c r="AF764" s="75"/>
      <c r="AG764" s="1" t="s">
        <v>814</v>
      </c>
      <c r="AH764" s="1">
        <v>0</v>
      </c>
      <c r="AI764" s="1">
        <v>0</v>
      </c>
      <c r="AJ764" s="1">
        <v>0</v>
      </c>
      <c r="AK764" s="1">
        <v>0</v>
      </c>
      <c r="AL764" s="1">
        <v>0</v>
      </c>
      <c r="AM764" s="1">
        <v>0</v>
      </c>
      <c r="AN764" s="1"/>
      <c r="AO764">
        <f t="shared" si="135"/>
        <v>0</v>
      </c>
      <c r="AP764">
        <f t="shared" si="136"/>
        <v>0</v>
      </c>
      <c r="AQ764">
        <f t="shared" si="137"/>
        <v>0</v>
      </c>
      <c r="AR764">
        <f t="shared" si="138"/>
        <v>0</v>
      </c>
      <c r="AS764">
        <f t="shared" si="139"/>
        <v>0</v>
      </c>
      <c r="AT764">
        <f t="shared" si="140"/>
        <v>0</v>
      </c>
      <c r="AV764">
        <f t="shared" si="141"/>
        <v>0</v>
      </c>
      <c r="AW764">
        <f t="shared" si="142"/>
        <v>0</v>
      </c>
      <c r="AX764">
        <f t="shared" si="143"/>
        <v>0</v>
      </c>
      <c r="AY764">
        <f t="shared" si="144"/>
        <v>0</v>
      </c>
      <c r="AZ764" t="s">
        <v>1500</v>
      </c>
      <c r="BA764" t="s">
        <v>3478</v>
      </c>
      <c r="BB764">
        <f>SUMPRODUCT((Model_rxn!A$2:A$1901=AG764)*(Model_rxn!V$2:V$1901))</f>
        <v>1</v>
      </c>
      <c r="BC764">
        <v>0</v>
      </c>
      <c r="BD764">
        <v>0</v>
      </c>
    </row>
    <row r="765" spans="1:57">
      <c r="A765" s="1" t="s">
        <v>815</v>
      </c>
      <c r="B765" s="1">
        <v>1.5993631495151199</v>
      </c>
      <c r="C765" s="1">
        <v>1.4765029635901701</v>
      </c>
      <c r="D765" s="1">
        <v>1.14002964513035</v>
      </c>
      <c r="E765" s="1">
        <v>0.99337748344370802</v>
      </c>
      <c r="F765" s="1">
        <v>0.76909476661951903</v>
      </c>
      <c r="G765" s="1">
        <v>1.01682282793867</v>
      </c>
      <c r="H765" s="1"/>
      <c r="I765" s="1">
        <v>0.97875289580974334</v>
      </c>
      <c r="J765" s="1">
        <v>1.4167030205144289</v>
      </c>
      <c r="K765" s="1">
        <v>1.3991863708657393</v>
      </c>
      <c r="L765" s="1">
        <v>0.34721271323451369</v>
      </c>
      <c r="M765" s="1">
        <v>0.47929402919736186</v>
      </c>
      <c r="N765" s="1">
        <v>0.31425417216172019</v>
      </c>
      <c r="O765" s="1"/>
      <c r="P765" s="1">
        <v>1.2648807623966372</v>
      </c>
      <c r="Q765" s="1">
        <v>0.24794873518916058</v>
      </c>
      <c r="R765" s="1">
        <v>0.38025363819786523</v>
      </c>
      <c r="S765" s="1">
        <v>8.7340229244098233E-2</v>
      </c>
      <c r="T765" s="1">
        <f t="shared" si="133"/>
        <v>3.3264133076840032</v>
      </c>
      <c r="U765" s="1">
        <f t="shared" si="134"/>
        <v>1.6557938094581767E-2</v>
      </c>
      <c r="V765" s="1" t="s">
        <v>1137</v>
      </c>
      <c r="W765" s="1" t="s">
        <v>5514</v>
      </c>
      <c r="X765" s="1">
        <f>SUMPRODUCT((Model_rxn!A$2:A$1901=Normalized_Fluxes!A765)*(Model_rxn!T$2:T$1901))</f>
        <v>0</v>
      </c>
      <c r="Y765" s="1">
        <f>SUMPRODUCT((Model_rxn!A$2:A$1901=Normalized_Fluxes!A765)*(Model_rxn!D$2:D$1901))</f>
        <v>0</v>
      </c>
      <c r="Z765" s="1">
        <f>SUMPRODUCT((Model_rxn!A$2:A$1901=Normalized_Fluxes!A765)*(Model_rxn!U$2:U$1901))</f>
        <v>0</v>
      </c>
      <c r="AA765" s="1">
        <f>SUMPRODUCT((Model_rxn!A$2:A$1901=Normalized_Fluxes!A765)*(Model_rxn!S$2:S$1901))</f>
        <v>0</v>
      </c>
      <c r="AB765" s="1">
        <f>SUMPRODUCT((Model_rxn!A$2:A$1901=Normalized_Fluxes!A765)*(Model_rxn!V$2:V$1901))</f>
        <v>0</v>
      </c>
      <c r="AC765" s="1">
        <f>SUMPRODUCT((Model_rxn!A$2:A$1901=Normalized_Fluxes!A765)*(Model_rxn!Z$2:Z$1901))</f>
        <v>0</v>
      </c>
      <c r="AD765" s="1">
        <f>SUMPRODUCT((Model_rxn!A$2:A$1901=Normalized_Fluxes!A765)*(Model_rxn!AA$2:AA$1901))</f>
        <v>0</v>
      </c>
      <c r="AE765" s="1"/>
      <c r="AF765" s="75"/>
      <c r="AG765" s="1" t="s">
        <v>816</v>
      </c>
      <c r="AH765" s="1">
        <v>3.3951798574271299</v>
      </c>
      <c r="AI765" s="1">
        <v>2.2207044955866801</v>
      </c>
      <c r="AJ765" s="1">
        <v>2.7560278167802599</v>
      </c>
      <c r="AK765" s="1">
        <v>13.1975698332971</v>
      </c>
      <c r="AL765" s="1">
        <v>13.435602184137601</v>
      </c>
      <c r="AM765" s="1">
        <v>11.496429550126701</v>
      </c>
      <c r="AN765" s="1"/>
      <c r="AO765">
        <f t="shared" si="135"/>
        <v>6.9714990430010699</v>
      </c>
      <c r="AP765">
        <f t="shared" si="136"/>
        <v>6.7594990305517051</v>
      </c>
      <c r="AQ765">
        <f t="shared" si="137"/>
        <v>7.146174494513855</v>
      </c>
      <c r="AR765">
        <f t="shared" si="138"/>
        <v>7.1058338529787513</v>
      </c>
      <c r="AS765">
        <f t="shared" si="139"/>
        <v>7.6372052444283556</v>
      </c>
      <c r="AT765">
        <f t="shared" si="140"/>
        <v>6.118719494550894</v>
      </c>
      <c r="AV765">
        <f t="shared" si="141"/>
        <v>6.9590575226888767</v>
      </c>
      <c r="AW765">
        <f t="shared" si="142"/>
        <v>0.1936377343865214</v>
      </c>
      <c r="AX765">
        <f t="shared" si="143"/>
        <v>6.9539195306526667</v>
      </c>
      <c r="AY765">
        <f t="shared" si="144"/>
        <v>0.77055708039124149</v>
      </c>
      <c r="AZ765" t="s">
        <v>7304</v>
      </c>
      <c r="BA765" t="s">
        <v>7332</v>
      </c>
      <c r="BB765">
        <f>SUMPRODUCT((Model_rxn!A$2:A$1901=AG765)*(Model_rxn!V$2:V$1901))</f>
        <v>1</v>
      </c>
      <c r="BC765">
        <v>0</v>
      </c>
      <c r="BD765">
        <v>0</v>
      </c>
    </row>
    <row r="766" spans="1:57">
      <c r="A766" s="1" t="s">
        <v>775</v>
      </c>
      <c r="B766" s="1">
        <v>0.29556231003039501</v>
      </c>
      <c r="C766" s="1">
        <v>0.27285774767146398</v>
      </c>
      <c r="D766" s="1">
        <v>0.21067747842008799</v>
      </c>
      <c r="E766" s="1">
        <v>0.183576158940397</v>
      </c>
      <c r="F766" s="1">
        <v>0.14212871287128701</v>
      </c>
      <c r="G766" s="1">
        <v>0.187908858603066</v>
      </c>
      <c r="H766" s="1"/>
      <c r="I766" s="1">
        <v>0.18087353514564106</v>
      </c>
      <c r="J766" s="1">
        <v>0.26180671819106699</v>
      </c>
      <c r="K766" s="1">
        <v>0.25856964133598775</v>
      </c>
      <c r="L766" s="1">
        <v>6.4164909405738046E-2</v>
      </c>
      <c r="M766" s="1">
        <v>8.8573536595672395E-2</v>
      </c>
      <c r="N766" s="1">
        <v>5.8074171015485829E-2</v>
      </c>
      <c r="O766" s="1"/>
      <c r="P766" s="1">
        <v>0.23374996489089858</v>
      </c>
      <c r="Q766" s="1">
        <v>4.582092626295671E-2</v>
      </c>
      <c r="R766" s="1">
        <v>7.0270872338965437E-2</v>
      </c>
      <c r="S766" s="1">
        <v>1.6140474364309317E-2</v>
      </c>
      <c r="T766" s="1">
        <f t="shared" si="133"/>
        <v>3.3264133076840063</v>
      </c>
      <c r="U766" s="1">
        <f t="shared" si="134"/>
        <v>1.6557938094581351E-2</v>
      </c>
      <c r="V766" s="1" t="s">
        <v>1552</v>
      </c>
      <c r="W766" s="1" t="s">
        <v>2114</v>
      </c>
      <c r="X766" s="1">
        <f>SUMPRODUCT((Model_rxn!A$2:A$1901=Normalized_Fluxes!A766)*(Model_rxn!T$2:T$1901))</f>
        <v>0</v>
      </c>
      <c r="Y766" s="1">
        <f>SUMPRODUCT((Model_rxn!A$2:A$1901=Normalized_Fluxes!A766)*(Model_rxn!D$2:D$1901))</f>
        <v>1</v>
      </c>
      <c r="Z766" s="1">
        <f>SUMPRODUCT((Model_rxn!A$2:A$1901=Normalized_Fluxes!A766)*(Model_rxn!U$2:U$1901))</f>
        <v>1</v>
      </c>
      <c r="AA766" s="1">
        <f>SUMPRODUCT((Model_rxn!A$2:A$1901=Normalized_Fluxes!A766)*(Model_rxn!S$2:S$1901))</f>
        <v>1</v>
      </c>
      <c r="AB766" s="1">
        <f>SUMPRODUCT((Model_rxn!A$2:A$1901=Normalized_Fluxes!A766)*(Model_rxn!V$2:V$1901))</f>
        <v>0</v>
      </c>
      <c r="AC766" s="1">
        <f>SUMPRODUCT((Model_rxn!A$2:A$1901=Normalized_Fluxes!A766)*(Model_rxn!Z$2:Z$1901))</f>
        <v>0</v>
      </c>
      <c r="AD766" s="1">
        <f>SUMPRODUCT((Model_rxn!A$2:A$1901=Normalized_Fluxes!A766)*(Model_rxn!AA$2:AA$1901))</f>
        <v>0</v>
      </c>
      <c r="AE766" s="1"/>
      <c r="AF766" s="75"/>
      <c r="AG766" s="1" t="s">
        <v>817</v>
      </c>
      <c r="AH766" s="1">
        <v>0</v>
      </c>
      <c r="AI766" s="1">
        <v>0</v>
      </c>
      <c r="AJ766" s="1">
        <v>0</v>
      </c>
      <c r="AK766" s="1">
        <v>0</v>
      </c>
      <c r="AL766" s="1">
        <v>0</v>
      </c>
      <c r="AM766" s="1">
        <v>0</v>
      </c>
      <c r="AN766" s="1"/>
      <c r="AO766">
        <f t="shared" si="135"/>
        <v>0</v>
      </c>
      <c r="AP766">
        <f t="shared" si="136"/>
        <v>0</v>
      </c>
      <c r="AQ766">
        <f t="shared" si="137"/>
        <v>0</v>
      </c>
      <c r="AR766">
        <f t="shared" si="138"/>
        <v>0</v>
      </c>
      <c r="AS766">
        <f t="shared" si="139"/>
        <v>0</v>
      </c>
      <c r="AT766">
        <f t="shared" si="140"/>
        <v>0</v>
      </c>
      <c r="AV766">
        <f t="shared" si="141"/>
        <v>0</v>
      </c>
      <c r="AW766">
        <f t="shared" si="142"/>
        <v>0</v>
      </c>
      <c r="AX766">
        <f t="shared" si="143"/>
        <v>0</v>
      </c>
      <c r="AY766">
        <f t="shared" si="144"/>
        <v>0</v>
      </c>
      <c r="AZ766" t="s">
        <v>1137</v>
      </c>
      <c r="BA766" t="s">
        <v>6506</v>
      </c>
      <c r="BB766">
        <f>SUMPRODUCT((Model_rxn!A$2:A$1901=AG766)*(Model_rxn!V$2:V$1901))</f>
        <v>1</v>
      </c>
      <c r="BC766">
        <v>0</v>
      </c>
      <c r="BD766">
        <v>0</v>
      </c>
    </row>
    <row r="767" spans="1:57">
      <c r="A767" s="1" t="s">
        <v>776</v>
      </c>
      <c r="B767" s="1">
        <v>0.18704403321316901</v>
      </c>
      <c r="C767" s="1">
        <v>0.12956182107154701</v>
      </c>
      <c r="D767" s="1">
        <v>0.10835924753337101</v>
      </c>
      <c r="E767" s="1">
        <v>0.34648794480017298</v>
      </c>
      <c r="F767" s="1">
        <v>0.241227659978903</v>
      </c>
      <c r="G767" s="1">
        <v>0.333581794111523</v>
      </c>
      <c r="H767" s="1"/>
      <c r="I767" s="1">
        <v>0.11446424109923029</v>
      </c>
      <c r="J767" s="1">
        <v>0.12431442928438198</v>
      </c>
      <c r="K767" s="1">
        <v>0.13299196468581673</v>
      </c>
      <c r="L767" s="1">
        <v>0.12110705287989933</v>
      </c>
      <c r="M767" s="1">
        <v>0.15033124931187808</v>
      </c>
      <c r="N767" s="1">
        <v>0.10309511910668953</v>
      </c>
      <c r="O767" s="1"/>
      <c r="P767" s="1">
        <v>0.123923545023143</v>
      </c>
      <c r="Q767" s="1">
        <v>9.2700446711168095E-3</v>
      </c>
      <c r="R767" s="1">
        <v>0.12484447376615564</v>
      </c>
      <c r="S767" s="1">
        <v>2.3838817826208471E-2</v>
      </c>
      <c r="T767" s="1">
        <f t="shared" si="133"/>
        <v>0.99262339200742178</v>
      </c>
      <c r="U767" s="1">
        <f t="shared" si="134"/>
        <v>0.95476449433385779</v>
      </c>
      <c r="V767" s="1" t="s">
        <v>1243</v>
      </c>
      <c r="W767" s="1" t="s">
        <v>6235</v>
      </c>
      <c r="X767" s="1">
        <f>SUMPRODUCT((Model_rxn!A$2:A$1901=Normalized_Fluxes!A767)*(Model_rxn!T$2:T$1901))</f>
        <v>0</v>
      </c>
      <c r="Y767" s="1">
        <f>SUMPRODUCT((Model_rxn!A$2:A$1901=Normalized_Fluxes!A767)*(Model_rxn!D$2:D$1901))</f>
        <v>1</v>
      </c>
      <c r="Z767" s="1">
        <f>SUMPRODUCT((Model_rxn!A$2:A$1901=Normalized_Fluxes!A767)*(Model_rxn!U$2:U$1901))</f>
        <v>0</v>
      </c>
      <c r="AA767" s="1">
        <f>SUMPRODUCT((Model_rxn!A$2:A$1901=Normalized_Fluxes!A767)*(Model_rxn!S$2:S$1901))</f>
        <v>0</v>
      </c>
      <c r="AB767" s="1">
        <f>SUMPRODUCT((Model_rxn!A$2:A$1901=Normalized_Fluxes!A767)*(Model_rxn!V$2:V$1901))</f>
        <v>1</v>
      </c>
      <c r="AC767" s="1">
        <f>SUMPRODUCT((Model_rxn!A$2:A$1901=Normalized_Fluxes!A767)*(Model_rxn!Z$2:Z$1901))</f>
        <v>1</v>
      </c>
      <c r="AD767" s="1">
        <f>SUMPRODUCT((Model_rxn!A$2:A$1901=Normalized_Fluxes!A767)*(Model_rxn!AA$2:AA$1901))</f>
        <v>0</v>
      </c>
      <c r="AE767" s="1"/>
      <c r="AF767" s="75"/>
      <c r="AG767" s="1" t="s">
        <v>819</v>
      </c>
      <c r="AH767" s="1">
        <v>0.41500788702978703</v>
      </c>
      <c r="AI767" s="1">
        <v>0.27057705506740598</v>
      </c>
      <c r="AJ767" s="1">
        <v>0.347360063518863</v>
      </c>
      <c r="AK767" s="1">
        <v>1.4020350212958801</v>
      </c>
      <c r="AL767" s="1">
        <v>1.4611164122179601</v>
      </c>
      <c r="AM767" s="1">
        <v>1.1681446111906499</v>
      </c>
      <c r="AN767" s="1"/>
      <c r="AO767">
        <f t="shared" si="135"/>
        <v>0.85215723724826353</v>
      </c>
      <c r="AP767">
        <f t="shared" si="136"/>
        <v>0.82359690136731944</v>
      </c>
      <c r="AQ767">
        <f t="shared" si="137"/>
        <v>0.90067872726740572</v>
      </c>
      <c r="AR767">
        <f t="shared" si="138"/>
        <v>0.75488351592204628</v>
      </c>
      <c r="AS767">
        <f t="shared" si="139"/>
        <v>0.83054304326498685</v>
      </c>
      <c r="AT767">
        <f t="shared" si="140"/>
        <v>0.62171904535943789</v>
      </c>
      <c r="AV767">
        <f t="shared" si="141"/>
        <v>0.8588109552943296</v>
      </c>
      <c r="AW767">
        <f t="shared" si="142"/>
        <v>3.8969294885848417E-2</v>
      </c>
      <c r="AX767">
        <f t="shared" si="143"/>
        <v>0.73571520151549041</v>
      </c>
      <c r="AY767">
        <f t="shared" si="144"/>
        <v>0.10572338309572511</v>
      </c>
      <c r="AZ767" t="s">
        <v>1188</v>
      </c>
      <c r="BA767" t="s">
        <v>1760</v>
      </c>
      <c r="BB767">
        <f>SUMPRODUCT((Model_rxn!A$2:A$1901=AG767)*(Model_rxn!V$2:V$1901))</f>
        <v>1</v>
      </c>
      <c r="BC767">
        <v>0</v>
      </c>
      <c r="BD767">
        <v>0</v>
      </c>
    </row>
    <row r="768" spans="1:57">
      <c r="A768" s="1" t="s">
        <v>777</v>
      </c>
      <c r="B768" s="1">
        <v>7.5167803020218895E-7</v>
      </c>
      <c r="C768" s="1">
        <v>4.7941689501364401E-7</v>
      </c>
      <c r="D768" s="1">
        <v>3.7479898866902403E-7</v>
      </c>
      <c r="E768" s="1">
        <v>1.31606253160284E-6</v>
      </c>
      <c r="F768" s="1">
        <v>7.38134779683015E-7</v>
      </c>
      <c r="G768" s="1">
        <v>1.4884082449383701E-6</v>
      </c>
      <c r="H768" s="1"/>
      <c r="I768" s="1">
        <v>4.6000000000000057E-7</v>
      </c>
      <c r="J768" s="1">
        <v>4.6000000000000004E-7</v>
      </c>
      <c r="K768" s="1">
        <v>4.6000000000000004E-7</v>
      </c>
      <c r="L768" s="1">
        <v>4.599999999999993E-7</v>
      </c>
      <c r="M768" s="1">
        <v>4.6000000000000068E-7</v>
      </c>
      <c r="N768" s="1">
        <v>4.5999999999999819E-7</v>
      </c>
      <c r="O768" s="1"/>
      <c r="P768" s="1">
        <v>4.6000000000000025E-7</v>
      </c>
      <c r="Q768" s="1">
        <v>3.0868802304930389E-22</v>
      </c>
      <c r="R768" s="1">
        <v>4.5999999999999941E-7</v>
      </c>
      <c r="S768" s="1">
        <v>1.2466114057460817E-21</v>
      </c>
      <c r="T768" s="1">
        <f t="shared" si="133"/>
        <v>1.0000000000000018</v>
      </c>
      <c r="U768" s="1">
        <f t="shared" si="134"/>
        <v>0.36047524822528176</v>
      </c>
      <c r="V768" s="1" t="s">
        <v>1500</v>
      </c>
      <c r="W768" s="1" t="s">
        <v>1565</v>
      </c>
      <c r="X768" s="1">
        <f>SUMPRODUCT((Model_rxn!A$2:A$1901=Normalized_Fluxes!A768)*(Model_rxn!T$2:T$1901))</f>
        <v>0</v>
      </c>
      <c r="Y768" s="1">
        <f>SUMPRODUCT((Model_rxn!A$2:A$1901=Normalized_Fluxes!A768)*(Model_rxn!D$2:D$1901))</f>
        <v>0</v>
      </c>
      <c r="Z768" s="1">
        <f>SUMPRODUCT((Model_rxn!A$2:A$1901=Normalized_Fluxes!A768)*(Model_rxn!U$2:U$1901))</f>
        <v>0</v>
      </c>
      <c r="AA768" s="1">
        <f>SUMPRODUCT((Model_rxn!A$2:A$1901=Normalized_Fluxes!A768)*(Model_rxn!S$2:S$1901))</f>
        <v>0</v>
      </c>
      <c r="AB768" s="1">
        <f>SUMPRODUCT((Model_rxn!A$2:A$1901=Normalized_Fluxes!A768)*(Model_rxn!V$2:V$1901))</f>
        <v>1</v>
      </c>
      <c r="AC768" s="1">
        <f>SUMPRODUCT((Model_rxn!A$2:A$1901=Normalized_Fluxes!A768)*(Model_rxn!Z$2:Z$1901))</f>
        <v>0</v>
      </c>
      <c r="AD768" s="1">
        <f>SUMPRODUCT((Model_rxn!A$2:A$1901=Normalized_Fluxes!A768)*(Model_rxn!AA$2:AA$1901))</f>
        <v>0</v>
      </c>
      <c r="AE768" s="1"/>
      <c r="AF768" s="75"/>
      <c r="AG768" s="1" t="s">
        <v>820</v>
      </c>
      <c r="AH768" s="1">
        <v>0.41500788702978703</v>
      </c>
      <c r="AI768" s="1">
        <v>0.27057705506740598</v>
      </c>
      <c r="AJ768" s="1">
        <v>0.347360063518863</v>
      </c>
      <c r="AK768" s="1">
        <v>1.4020350212958801</v>
      </c>
      <c r="AL768" s="1">
        <v>1.4611164122179601</v>
      </c>
      <c r="AM768" s="1">
        <v>1.1681446111906499</v>
      </c>
      <c r="AN768" s="1"/>
      <c r="AO768">
        <f t="shared" si="135"/>
        <v>0.85215723724826353</v>
      </c>
      <c r="AP768">
        <f t="shared" si="136"/>
        <v>0.82359690136731944</v>
      </c>
      <c r="AQ768">
        <f t="shared" si="137"/>
        <v>0.90067872726740572</v>
      </c>
      <c r="AR768">
        <f t="shared" si="138"/>
        <v>0.75488351592204628</v>
      </c>
      <c r="AS768">
        <f t="shared" si="139"/>
        <v>0.83054304326498685</v>
      </c>
      <c r="AT768">
        <f t="shared" si="140"/>
        <v>0.62171904535943789</v>
      </c>
      <c r="AV768">
        <f t="shared" si="141"/>
        <v>0.8588109552943296</v>
      </c>
      <c r="AW768">
        <f t="shared" si="142"/>
        <v>3.8969294885848417E-2</v>
      </c>
      <c r="AX768">
        <f t="shared" si="143"/>
        <v>0.73571520151549041</v>
      </c>
      <c r="AY768">
        <f t="shared" si="144"/>
        <v>0.10572338309572511</v>
      </c>
      <c r="AZ768" t="s">
        <v>1188</v>
      </c>
      <c r="BA768" t="s">
        <v>1760</v>
      </c>
      <c r="BB768">
        <f>SUMPRODUCT((Model_rxn!A$2:A$1901=AG768)*(Model_rxn!V$2:V$1901))</f>
        <v>1</v>
      </c>
      <c r="BC768">
        <v>0</v>
      </c>
      <c r="BD768">
        <v>0</v>
      </c>
    </row>
    <row r="769" spans="1:56">
      <c r="A769" s="1" t="s">
        <v>778</v>
      </c>
      <c r="B769" s="1">
        <v>2.78260240265808</v>
      </c>
      <c r="C769" s="1">
        <v>2.1459568162535998</v>
      </c>
      <c r="D769" s="1">
        <v>1.46481820559711</v>
      </c>
      <c r="E769" s="1">
        <v>2.2506208609265701</v>
      </c>
      <c r="F769" s="1">
        <v>1.21110325318295</v>
      </c>
      <c r="G769" s="1">
        <v>1.48530664395366</v>
      </c>
      <c r="H769" s="1"/>
      <c r="I769" s="1">
        <v>1.7028528888604344</v>
      </c>
      <c r="J769" s="1">
        <v>2.0590432789160724</v>
      </c>
      <c r="K769" s="1">
        <v>1.7978073445915876</v>
      </c>
      <c r="L769" s="1">
        <v>0.78665380342174218</v>
      </c>
      <c r="M769" s="1">
        <v>0.75475036781684013</v>
      </c>
      <c r="N769" s="1">
        <v>0.45904143472879749</v>
      </c>
      <c r="O769" s="1"/>
      <c r="P769" s="1">
        <v>1.8532345041226981</v>
      </c>
      <c r="Q769" s="1">
        <v>0.18445060586038278</v>
      </c>
      <c r="R769" s="1">
        <v>0.66681520198912658</v>
      </c>
      <c r="S769" s="1">
        <v>0.18064304877855394</v>
      </c>
      <c r="T769" s="1">
        <f t="shared" si="133"/>
        <v>2.7792325348829072</v>
      </c>
      <c r="U769" s="1">
        <f t="shared" si="134"/>
        <v>1.3521479824544894E-3</v>
      </c>
      <c r="V769" s="1" t="s">
        <v>1552</v>
      </c>
      <c r="W769" s="1" t="s">
        <v>3322</v>
      </c>
      <c r="X769" s="1">
        <f>SUMPRODUCT((Model_rxn!A$2:A$1901=Normalized_Fluxes!A769)*(Model_rxn!T$2:T$1901))</f>
        <v>0</v>
      </c>
      <c r="Y769" s="1">
        <f>SUMPRODUCT((Model_rxn!A$2:A$1901=Normalized_Fluxes!A769)*(Model_rxn!D$2:D$1901))</f>
        <v>1</v>
      </c>
      <c r="Z769" s="1">
        <f>SUMPRODUCT((Model_rxn!A$2:A$1901=Normalized_Fluxes!A769)*(Model_rxn!U$2:U$1901))</f>
        <v>1</v>
      </c>
      <c r="AA769" s="1">
        <f>SUMPRODUCT((Model_rxn!A$2:A$1901=Normalized_Fluxes!A769)*(Model_rxn!S$2:S$1901))</f>
        <v>1</v>
      </c>
      <c r="AB769" s="1">
        <f>SUMPRODUCT((Model_rxn!A$2:A$1901=Normalized_Fluxes!A769)*(Model_rxn!V$2:V$1901))</f>
        <v>0</v>
      </c>
      <c r="AC769" s="1">
        <f>SUMPRODUCT((Model_rxn!A$2:A$1901=Normalized_Fluxes!A769)*(Model_rxn!Z$2:Z$1901))</f>
        <v>0</v>
      </c>
      <c r="AD769" s="1">
        <f>SUMPRODUCT((Model_rxn!A$2:A$1901=Normalized_Fluxes!A769)*(Model_rxn!AA$2:AA$1901))</f>
        <v>0</v>
      </c>
      <c r="AE769" s="1"/>
      <c r="AF769" s="75"/>
      <c r="AG769" s="1" t="s">
        <v>821</v>
      </c>
      <c r="AH769" s="1">
        <v>1.1113976181513801</v>
      </c>
      <c r="AI769" s="1">
        <v>0.79186019480403003</v>
      </c>
      <c r="AJ769" s="1">
        <v>1.03243037892389</v>
      </c>
      <c r="AK769" s="1">
        <v>4.0933216838893696</v>
      </c>
      <c r="AL769" s="1">
        <v>4.0985844223469003</v>
      </c>
      <c r="AM769" s="1">
        <v>3.6747672710625898</v>
      </c>
      <c r="AN769" s="1"/>
      <c r="AO769">
        <f t="shared" si="135"/>
        <v>2.2820904213326529</v>
      </c>
      <c r="AP769">
        <f t="shared" si="136"/>
        <v>2.4103063823880118</v>
      </c>
      <c r="AQ769">
        <f t="shared" si="137"/>
        <v>2.6770149402361514</v>
      </c>
      <c r="AR769">
        <f t="shared" si="138"/>
        <v>2.2039257348067776</v>
      </c>
      <c r="AS769">
        <f t="shared" si="139"/>
        <v>2.3297601414572764</v>
      </c>
      <c r="AT769">
        <f t="shared" si="140"/>
        <v>1.9558133280728411</v>
      </c>
      <c r="AV769">
        <f t="shared" si="141"/>
        <v>2.4564705813189387</v>
      </c>
      <c r="AW769">
        <f t="shared" si="142"/>
        <v>0.20146884090347711</v>
      </c>
      <c r="AX769">
        <f t="shared" si="143"/>
        <v>2.1631664014456313</v>
      </c>
      <c r="AY769">
        <f t="shared" si="144"/>
        <v>0.19027623932621532</v>
      </c>
      <c r="AZ769" t="s">
        <v>1552</v>
      </c>
      <c r="BA769" t="s">
        <v>2156</v>
      </c>
      <c r="BB769">
        <f>SUMPRODUCT((Model_rxn!A$2:A$1901=AG769)*(Model_rxn!V$2:V$1901))</f>
        <v>0</v>
      </c>
      <c r="BC769">
        <v>0</v>
      </c>
      <c r="BD769">
        <v>1</v>
      </c>
    </row>
    <row r="770" spans="1:56">
      <c r="A770" s="1" t="s">
        <v>779</v>
      </c>
      <c r="B770" s="1">
        <v>2.1167253330493601E-3</v>
      </c>
      <c r="C770" s="1">
        <v>1.35003797635842E-3</v>
      </c>
      <c r="D770" s="1">
        <v>1.0554339520919701E-3</v>
      </c>
      <c r="E770" s="1">
        <v>3.7060320889936E-3</v>
      </c>
      <c r="F770" s="1">
        <v>2.0785875395873698E-3</v>
      </c>
      <c r="G770" s="1">
        <v>4.19135761774647E-3</v>
      </c>
      <c r="H770" s="1"/>
      <c r="I770" s="1">
        <v>1.2953599999999991E-3</v>
      </c>
      <c r="J770" s="1">
        <v>1.2953599999999987E-3</v>
      </c>
      <c r="K770" s="1">
        <v>1.2953599999999982E-3</v>
      </c>
      <c r="L770" s="1">
        <v>1.2953599999999989E-3</v>
      </c>
      <c r="M770" s="1">
        <v>1.2953600000000015E-3</v>
      </c>
      <c r="N770" s="1">
        <v>1.295360000000001E-3</v>
      </c>
      <c r="O770" s="1"/>
      <c r="P770" s="1">
        <v>1.2953599999999987E-3</v>
      </c>
      <c r="Q770" s="1">
        <v>4.3368086899420177E-19</v>
      </c>
      <c r="R770" s="1">
        <v>1.2953600000000004E-3</v>
      </c>
      <c r="S770" s="1">
        <v>1.3968967830033103E-18</v>
      </c>
      <c r="T770" s="1">
        <f t="shared" si="133"/>
        <v>0.99999999999999867</v>
      </c>
      <c r="U770" s="1">
        <f t="shared" si="134"/>
        <v>0.15549496541644289</v>
      </c>
      <c r="V770" s="1" t="s">
        <v>1243</v>
      </c>
      <c r="W770" s="1" t="s">
        <v>6360</v>
      </c>
      <c r="X770" s="1">
        <f>SUMPRODUCT((Model_rxn!A$2:A$1901=Normalized_Fluxes!A770)*(Model_rxn!T$2:T$1901))</f>
        <v>0</v>
      </c>
      <c r="Y770" s="1">
        <f>SUMPRODUCT((Model_rxn!A$2:A$1901=Normalized_Fluxes!A770)*(Model_rxn!D$2:D$1901))</f>
        <v>1</v>
      </c>
      <c r="Z770" s="1">
        <f>SUMPRODUCT((Model_rxn!A$2:A$1901=Normalized_Fluxes!A770)*(Model_rxn!U$2:U$1901))</f>
        <v>0</v>
      </c>
      <c r="AA770" s="1">
        <f>SUMPRODUCT((Model_rxn!A$2:A$1901=Normalized_Fluxes!A770)*(Model_rxn!S$2:S$1901))</f>
        <v>0</v>
      </c>
      <c r="AB770" s="1">
        <f>SUMPRODUCT((Model_rxn!A$2:A$1901=Normalized_Fluxes!A770)*(Model_rxn!V$2:V$1901))</f>
        <v>1</v>
      </c>
      <c r="AC770" s="1">
        <f>SUMPRODUCT((Model_rxn!A$2:A$1901=Normalized_Fluxes!A770)*(Model_rxn!Z$2:Z$1901))</f>
        <v>1</v>
      </c>
      <c r="AD770" s="1">
        <f>SUMPRODUCT((Model_rxn!A$2:A$1901=Normalized_Fluxes!A770)*(Model_rxn!AA$2:AA$1901))</f>
        <v>0</v>
      </c>
      <c r="AE770" s="1"/>
      <c r="AF770" s="75"/>
      <c r="AG770" s="1" t="s">
        <v>823</v>
      </c>
      <c r="AH770" s="1">
        <v>8.5551809981655406E-3</v>
      </c>
      <c r="AI770" s="1">
        <v>5.9316418492866597E-3</v>
      </c>
      <c r="AJ770" s="1">
        <v>6.9015959184857397E-3</v>
      </c>
      <c r="AK770" s="1">
        <v>3.0972838660960001E-2</v>
      </c>
      <c r="AL770" s="1">
        <v>2.9487896968206501E-2</v>
      </c>
      <c r="AM770" s="1">
        <v>3.1449357114343802E-2</v>
      </c>
      <c r="AN770" s="1"/>
      <c r="AO770">
        <f t="shared" si="135"/>
        <v>1.7566797237837377E-2</v>
      </c>
      <c r="AP770">
        <f t="shared" si="136"/>
        <v>1.8055048481018434E-2</v>
      </c>
      <c r="AQ770">
        <f t="shared" si="137"/>
        <v>1.789532327062722E-2</v>
      </c>
      <c r="AR770">
        <f t="shared" si="138"/>
        <v>1.6676391809999982E-2</v>
      </c>
      <c r="AS770">
        <f t="shared" si="139"/>
        <v>1.6761818211515102E-2</v>
      </c>
      <c r="AT770">
        <f t="shared" si="140"/>
        <v>1.673822238701124E-2</v>
      </c>
      <c r="AV770">
        <f t="shared" si="141"/>
        <v>1.7839056329827675E-2</v>
      </c>
      <c r="AW770">
        <f t="shared" si="142"/>
        <v>2.4894134969338945E-4</v>
      </c>
      <c r="AX770">
        <f t="shared" si="143"/>
        <v>1.6725477469508775E-2</v>
      </c>
      <c r="AY770">
        <f t="shared" si="144"/>
        <v>4.4116235226547519E-5</v>
      </c>
      <c r="AZ770" t="s">
        <v>1188</v>
      </c>
      <c r="BA770" t="s">
        <v>4502</v>
      </c>
      <c r="BB770">
        <f>SUMPRODUCT((Model_rxn!A$2:A$1901=AG770)*(Model_rxn!V$2:V$1901))</f>
        <v>1</v>
      </c>
      <c r="BC770">
        <v>0</v>
      </c>
      <c r="BD770">
        <v>0</v>
      </c>
    </row>
    <row r="771" spans="1:56">
      <c r="A771" s="1" t="s">
        <v>822</v>
      </c>
      <c r="B771" s="1">
        <v>0.85576783904980402</v>
      </c>
      <c r="C771" s="1">
        <v>0.57551862827676803</v>
      </c>
      <c r="D771" s="1">
        <v>0.37601360188273197</v>
      </c>
      <c r="E771" s="1">
        <v>1.19257036423368</v>
      </c>
      <c r="F771" s="1">
        <v>0.85528642150165901</v>
      </c>
      <c r="G771" s="1">
        <v>0.89171635433740404</v>
      </c>
      <c r="H771" s="1"/>
      <c r="I771" s="1">
        <v>0.52369923044980327</v>
      </c>
      <c r="J771" s="1">
        <v>0.55220951068021695</v>
      </c>
      <c r="K771" s="1">
        <v>0.46149072461558605</v>
      </c>
      <c r="L771" s="1">
        <v>0.41683609583457282</v>
      </c>
      <c r="M771" s="1">
        <v>0.53300801522957542</v>
      </c>
      <c r="N771" s="1">
        <v>0.27558939181513925</v>
      </c>
      <c r="O771" s="1"/>
      <c r="P771" s="1">
        <v>0.51246648858186872</v>
      </c>
      <c r="Q771" s="1">
        <v>4.6390790073718345E-2</v>
      </c>
      <c r="R771" s="1">
        <v>0.40847783429309587</v>
      </c>
      <c r="S771" s="1">
        <v>0.12891269263397837</v>
      </c>
      <c r="T771" s="1">
        <f t="shared" si="133"/>
        <v>1.2545760028049837</v>
      </c>
      <c r="U771" s="1">
        <f t="shared" si="134"/>
        <v>0.29587178849109363</v>
      </c>
      <c r="V771" s="1" t="s">
        <v>1552</v>
      </c>
      <c r="W771" s="1" t="s">
        <v>2678</v>
      </c>
      <c r="X771" s="1">
        <f>SUMPRODUCT((Model_rxn!A$2:A$1901=Normalized_Fluxes!A771)*(Model_rxn!T$2:T$1901))</f>
        <v>0</v>
      </c>
      <c r="Y771" s="1">
        <f>SUMPRODUCT((Model_rxn!A$2:A$1901=Normalized_Fluxes!A771)*(Model_rxn!D$2:D$1901))</f>
        <v>1</v>
      </c>
      <c r="Z771" s="1">
        <f>SUMPRODUCT((Model_rxn!A$2:A$1901=Normalized_Fluxes!A771)*(Model_rxn!U$2:U$1901))</f>
        <v>1</v>
      </c>
      <c r="AA771" s="1">
        <f>SUMPRODUCT((Model_rxn!A$2:A$1901=Normalized_Fluxes!A771)*(Model_rxn!S$2:S$1901))</f>
        <v>1</v>
      </c>
      <c r="AB771" s="1">
        <f>SUMPRODUCT((Model_rxn!A$2:A$1901=Normalized_Fluxes!A771)*(Model_rxn!V$2:V$1901))</f>
        <v>0</v>
      </c>
      <c r="AC771" s="1">
        <f>SUMPRODUCT((Model_rxn!A$2:A$1901=Normalized_Fluxes!A771)*(Model_rxn!Z$2:Z$1901))</f>
        <v>0</v>
      </c>
      <c r="AD771" s="1">
        <f>SUMPRODUCT((Model_rxn!A$2:A$1901=Normalized_Fluxes!A771)*(Model_rxn!AA$2:AA$1901))</f>
        <v>0</v>
      </c>
      <c r="AE771" s="1"/>
      <c r="AF771" s="75"/>
      <c r="AG771" s="1" t="s">
        <v>824</v>
      </c>
      <c r="AH771" s="1">
        <v>0.25163374145631601</v>
      </c>
      <c r="AI771" s="1">
        <v>0.148332219556323</v>
      </c>
      <c r="AJ771" s="1">
        <v>0.26246814308979</v>
      </c>
      <c r="AK771" s="1">
        <v>0.59749171794101097</v>
      </c>
      <c r="AL771" s="1">
        <v>0.70372137406957302</v>
      </c>
      <c r="AM771" s="1">
        <v>0.46469986357260401</v>
      </c>
      <c r="AN771" s="1"/>
      <c r="AO771">
        <f t="shared" si="135"/>
        <v>0.51669262348854439</v>
      </c>
      <c r="AP771">
        <f t="shared" si="136"/>
        <v>0.45150153759006151</v>
      </c>
      <c r="AQ771">
        <f t="shared" si="137"/>
        <v>0.68056031160160702</v>
      </c>
      <c r="AR771">
        <f t="shared" si="138"/>
        <v>0.32170141396092056</v>
      </c>
      <c r="AS771">
        <f t="shared" si="139"/>
        <v>0.40001664942161619</v>
      </c>
      <c r="AT771">
        <f t="shared" si="140"/>
        <v>0.24732618957557101</v>
      </c>
      <c r="AV771">
        <f t="shared" si="141"/>
        <v>0.54958482422673771</v>
      </c>
      <c r="AW771">
        <f t="shared" si="142"/>
        <v>0.11801865589799429</v>
      </c>
      <c r="AX771">
        <f t="shared" si="143"/>
        <v>0.32301475098603594</v>
      </c>
      <c r="AY771">
        <f t="shared" si="144"/>
        <v>7.6353701760984174E-2</v>
      </c>
      <c r="AZ771" t="s">
        <v>1188</v>
      </c>
      <c r="BA771" t="s">
        <v>1187</v>
      </c>
      <c r="BB771">
        <f>SUMPRODUCT((Model_rxn!A$2:A$1901=AG771)*(Model_rxn!V$2:V$1901))</f>
        <v>1</v>
      </c>
      <c r="BC771">
        <v>0</v>
      </c>
      <c r="BD771">
        <v>0</v>
      </c>
    </row>
    <row r="772" spans="1:56">
      <c r="A772" s="1" t="s">
        <v>780</v>
      </c>
      <c r="B772" s="1">
        <v>8.3812100367544099E-5</v>
      </c>
      <c r="C772" s="1">
        <v>5.3454983794021298E-5</v>
      </c>
      <c r="D772" s="1">
        <v>4.17900872365962E-5</v>
      </c>
      <c r="E772" s="1">
        <v>1.4674097227371601E-4</v>
      </c>
      <c r="F772" s="1">
        <v>8.2302027934656106E-5</v>
      </c>
      <c r="G772" s="1">
        <v>1.65957519310629E-4</v>
      </c>
      <c r="H772" s="1"/>
      <c r="I772" s="1">
        <v>5.129000000000008E-5</v>
      </c>
      <c r="J772" s="1">
        <v>5.1289999999999999E-5</v>
      </c>
      <c r="K772" s="1">
        <v>5.1290000000000032E-5</v>
      </c>
      <c r="L772" s="1">
        <v>5.1289999999999694E-5</v>
      </c>
      <c r="M772" s="1">
        <v>5.1290000000000032E-5</v>
      </c>
      <c r="N772" s="1">
        <v>5.1290000000000026E-5</v>
      </c>
      <c r="O772" s="1"/>
      <c r="P772" s="1">
        <v>5.1290000000000039E-5</v>
      </c>
      <c r="Q772" s="1">
        <v>4.093895217129207E-20</v>
      </c>
      <c r="R772" s="1">
        <v>5.1289999999999917E-5</v>
      </c>
      <c r="S772" s="1">
        <v>1.9368737744246373E-19</v>
      </c>
      <c r="T772" s="1">
        <f t="shared" ref="T772:T835" si="145">IF(R772=0,"NA",P772/R772)</f>
        <v>1.0000000000000024</v>
      </c>
      <c r="U772" s="1">
        <f t="shared" ref="U772:U835" si="146">IF(T772="NA","NA",TTEST(I772:K772,L772:N772,2,3))</f>
        <v>0.38975271369208714</v>
      </c>
      <c r="V772" s="1" t="s">
        <v>1500</v>
      </c>
      <c r="W772" s="1" t="s">
        <v>6743</v>
      </c>
      <c r="X772" s="1">
        <f>SUMPRODUCT((Model_rxn!A$2:A$1901=Normalized_Fluxes!A772)*(Model_rxn!T$2:T$1901))</f>
        <v>0</v>
      </c>
      <c r="Y772" s="1">
        <f>SUMPRODUCT((Model_rxn!A$2:A$1901=Normalized_Fluxes!A772)*(Model_rxn!D$2:D$1901))</f>
        <v>0</v>
      </c>
      <c r="Z772" s="1">
        <f>SUMPRODUCT((Model_rxn!A$2:A$1901=Normalized_Fluxes!A772)*(Model_rxn!U$2:U$1901))</f>
        <v>0</v>
      </c>
      <c r="AA772" s="1">
        <f>SUMPRODUCT((Model_rxn!A$2:A$1901=Normalized_Fluxes!A772)*(Model_rxn!S$2:S$1901))</f>
        <v>0</v>
      </c>
      <c r="AB772" s="1">
        <f>SUMPRODUCT((Model_rxn!A$2:A$1901=Normalized_Fluxes!A772)*(Model_rxn!V$2:V$1901))</f>
        <v>1</v>
      </c>
      <c r="AC772" s="1">
        <f>SUMPRODUCT((Model_rxn!A$2:A$1901=Normalized_Fluxes!A772)*(Model_rxn!Z$2:Z$1901))</f>
        <v>1</v>
      </c>
      <c r="AD772" s="1">
        <f>SUMPRODUCT((Model_rxn!A$2:A$1901=Normalized_Fluxes!A772)*(Model_rxn!AA$2:AA$1901))</f>
        <v>0</v>
      </c>
      <c r="AE772" s="1"/>
      <c r="AF772" s="75"/>
      <c r="AG772" s="1" t="s">
        <v>825</v>
      </c>
      <c r="AH772" s="1">
        <v>2.2019605988159001E-4</v>
      </c>
      <c r="AI772" s="1">
        <v>1.4854197420494401E-4</v>
      </c>
      <c r="AJ772" s="1">
        <v>1.74374473788132E-4</v>
      </c>
      <c r="AK772" s="1">
        <v>8.3975355290998401E-4</v>
      </c>
      <c r="AL772" s="1">
        <v>7.9541834704098904E-4</v>
      </c>
      <c r="AM772" s="1">
        <v>8.49523443822426E-4</v>
      </c>
      <c r="AN772" s="2"/>
      <c r="AO772">
        <f t="shared" ref="AO772:AO835" si="147">0.26*AH772/AH$3</f>
        <v>4.5214000000000246E-4</v>
      </c>
      <c r="AP772">
        <f t="shared" ref="AP772:AP835" si="148">0.26*AI772/AI$3</f>
        <v>4.5213999999999725E-4</v>
      </c>
      <c r="AQ772">
        <f t="shared" ref="AQ772:AQ835" si="149">0.26*AJ772/AJ$3</f>
        <v>4.5213999999999888E-4</v>
      </c>
      <c r="AR772">
        <f t="shared" ref="AR772:AR835" si="150">0.26*AK772/AK$3</f>
        <v>4.5213999999999975E-4</v>
      </c>
      <c r="AS772">
        <f t="shared" ref="AS772:AS835" si="151">0.26*AL772/AL$3</f>
        <v>4.5214000000000002E-4</v>
      </c>
      <c r="AT772">
        <f t="shared" ref="AT772:AT835" si="152">0.26*AM772/AM$3</f>
        <v>4.5214000000000029E-4</v>
      </c>
      <c r="AV772">
        <f t="shared" ref="AV772:AV835" si="153">AVERAGE(AO772:AQ772)</f>
        <v>4.5213999999999953E-4</v>
      </c>
      <c r="AW772">
        <f t="shared" ref="AW772:AW835" si="154">STDEV(AO772:AQ772)</f>
        <v>2.6623731773473067E-18</v>
      </c>
      <c r="AX772">
        <f t="shared" ref="AX772:AX835" si="155">AVERAGE(AR772:AT772)</f>
        <v>4.5214000000000002E-4</v>
      </c>
      <c r="AY772">
        <f t="shared" ref="AY772:AY835" si="156">STDEV(AR772:AT772)</f>
        <v>2.7105054312137611E-19</v>
      </c>
      <c r="AZ772" t="s">
        <v>1243</v>
      </c>
      <c r="BA772" t="s">
        <v>3708</v>
      </c>
      <c r="BB772">
        <f>SUMPRODUCT((Model_rxn!A$2:A$1901=AG772)*(Model_rxn!V$2:V$1901))</f>
        <v>1</v>
      </c>
      <c r="BC772">
        <v>0</v>
      </c>
      <c r="BD772">
        <v>0</v>
      </c>
    </row>
    <row r="773" spans="1:56">
      <c r="A773" s="1" t="s">
        <v>781</v>
      </c>
      <c r="B773" s="1">
        <v>6.0992907801418403E-2</v>
      </c>
      <c r="C773" s="1">
        <v>5.3566892464013499E-2</v>
      </c>
      <c r="D773" s="1">
        <v>4.5256779143778798E-2</v>
      </c>
      <c r="E773" s="1">
        <v>4.4039735099337701E-2</v>
      </c>
      <c r="F773" s="1">
        <v>4.1150990099009799E-2</v>
      </c>
      <c r="G773" s="1">
        <v>5.4408006814310003E-2</v>
      </c>
      <c r="H773" s="1"/>
      <c r="I773" s="1">
        <v>3.7325472424816916E-2</v>
      </c>
      <c r="J773" s="1">
        <v>5.139737624963122E-2</v>
      </c>
      <c r="K773" s="1">
        <v>5.5544756083966459E-2</v>
      </c>
      <c r="L773" s="1">
        <v>1.5393096953396766E-2</v>
      </c>
      <c r="M773" s="1">
        <v>2.564498512544499E-2</v>
      </c>
      <c r="N773" s="1">
        <v>1.6815066175354876E-2</v>
      </c>
      <c r="O773" s="1"/>
      <c r="P773" s="1">
        <v>4.8089201586138199E-2</v>
      </c>
      <c r="Q773" s="1">
        <v>9.5495334423348135E-3</v>
      </c>
      <c r="R773" s="1">
        <v>1.9284382751398876E-2</v>
      </c>
      <c r="S773" s="1">
        <v>5.5541377402428434E-3</v>
      </c>
      <c r="T773" s="1">
        <f t="shared" si="145"/>
        <v>2.4936863267065075</v>
      </c>
      <c r="U773" s="1">
        <f t="shared" si="146"/>
        <v>1.7482711606247175E-2</v>
      </c>
      <c r="V773" s="1" t="s">
        <v>1552</v>
      </c>
      <c r="W773" s="1" t="s">
        <v>2318</v>
      </c>
      <c r="X773" s="1">
        <f>SUMPRODUCT((Model_rxn!A$2:A$1901=Normalized_Fluxes!A773)*(Model_rxn!T$2:T$1901))</f>
        <v>0</v>
      </c>
      <c r="Y773" s="1">
        <f>SUMPRODUCT((Model_rxn!A$2:A$1901=Normalized_Fluxes!A773)*(Model_rxn!D$2:D$1901))</f>
        <v>1</v>
      </c>
      <c r="Z773" s="1">
        <f>SUMPRODUCT((Model_rxn!A$2:A$1901=Normalized_Fluxes!A773)*(Model_rxn!U$2:U$1901))</f>
        <v>1</v>
      </c>
      <c r="AA773" s="1">
        <f>SUMPRODUCT((Model_rxn!A$2:A$1901=Normalized_Fluxes!A773)*(Model_rxn!S$2:S$1901))</f>
        <v>1</v>
      </c>
      <c r="AB773" s="1">
        <f>SUMPRODUCT((Model_rxn!A$2:A$1901=Normalized_Fluxes!A773)*(Model_rxn!V$2:V$1901))</f>
        <v>0</v>
      </c>
      <c r="AC773" s="1">
        <f>SUMPRODUCT((Model_rxn!A$2:A$1901=Normalized_Fluxes!A773)*(Model_rxn!Z$2:Z$1901))</f>
        <v>0</v>
      </c>
      <c r="AD773" s="1">
        <f>SUMPRODUCT((Model_rxn!A$2:A$1901=Normalized_Fluxes!A773)*(Model_rxn!AA$2:AA$1901))</f>
        <v>0</v>
      </c>
      <c r="AE773" s="1"/>
      <c r="AF773" s="75"/>
      <c r="AG773" s="1" t="s">
        <v>826</v>
      </c>
      <c r="AH773" s="1">
        <v>0.125816870728158</v>
      </c>
      <c r="AI773" s="1">
        <v>9.8991605496848906E-2</v>
      </c>
      <c r="AJ773" s="1">
        <v>4.7096403126488398E-2</v>
      </c>
      <c r="AK773" s="1">
        <v>0.25666838044708101</v>
      </c>
      <c r="AL773" s="1">
        <v>0.220823477837257</v>
      </c>
      <c r="AM773" s="1">
        <v>0.36238062752818201</v>
      </c>
      <c r="AN773" s="1"/>
      <c r="AO773">
        <f t="shared" si="147"/>
        <v>0.25834631174427219</v>
      </c>
      <c r="AP773">
        <f t="shared" si="148"/>
        <v>0.30131593947709412</v>
      </c>
      <c r="AQ773">
        <f t="shared" si="149"/>
        <v>0.12211745932196012</v>
      </c>
      <c r="AR773">
        <f t="shared" si="150"/>
        <v>0.13819535640331246</v>
      </c>
      <c r="AS773">
        <f t="shared" si="151"/>
        <v>0.12552278639380232</v>
      </c>
      <c r="AT773">
        <f t="shared" si="152"/>
        <v>0.19286904690159537</v>
      </c>
      <c r="AV773">
        <f t="shared" si="153"/>
        <v>0.22725990351444214</v>
      </c>
      <c r="AW773">
        <f t="shared" si="154"/>
        <v>9.355638623285556E-2</v>
      </c>
      <c r="AX773">
        <f t="shared" si="155"/>
        <v>0.15219572989957006</v>
      </c>
      <c r="AY773">
        <f t="shared" si="156"/>
        <v>3.5789489303731499E-2</v>
      </c>
      <c r="AZ773" t="s">
        <v>1243</v>
      </c>
      <c r="BA773" t="s">
        <v>4826</v>
      </c>
      <c r="BB773">
        <f>SUMPRODUCT((Model_rxn!A$2:A$1901=AG773)*(Model_rxn!V$2:V$1901))</f>
        <v>1</v>
      </c>
      <c r="BC773">
        <v>0</v>
      </c>
      <c r="BD773">
        <v>0</v>
      </c>
    </row>
    <row r="774" spans="1:56">
      <c r="A774" s="1" t="s">
        <v>782</v>
      </c>
      <c r="B774" s="1">
        <v>0.45114047022070702</v>
      </c>
      <c r="C774" s="1">
        <v>0.14832818282593499</v>
      </c>
      <c r="D774" s="1">
        <v>0.27574859808373697</v>
      </c>
      <c r="E774" s="1">
        <v>0.70225877387565505</v>
      </c>
      <c r="F774" s="1">
        <v>0.37595455048722198</v>
      </c>
      <c r="G774" s="1">
        <v>0.67113015765789896</v>
      </c>
      <c r="H774" s="1"/>
      <c r="I774" s="1">
        <v>0.27608179029218777</v>
      </c>
      <c r="J774" s="1">
        <v>0.14232073339423776</v>
      </c>
      <c r="K774" s="1">
        <v>0.33843302397630592</v>
      </c>
      <c r="L774" s="1">
        <v>0.24545872876524322</v>
      </c>
      <c r="M774" s="1">
        <v>0.23429202631312052</v>
      </c>
      <c r="N774" s="1">
        <v>0.20741612630304623</v>
      </c>
      <c r="O774" s="1"/>
      <c r="P774" s="1">
        <v>0.25227851588757716</v>
      </c>
      <c r="Q774" s="1">
        <v>0.10019957352016176</v>
      </c>
      <c r="R774" s="1">
        <v>0.22905562712713667</v>
      </c>
      <c r="S774" s="1">
        <v>1.9554406353822617E-2</v>
      </c>
      <c r="T774" s="1">
        <f t="shared" si="145"/>
        <v>1.1013853667412881</v>
      </c>
      <c r="U774" s="1">
        <f t="shared" si="146"/>
        <v>0.7292247365464225</v>
      </c>
      <c r="V774" s="1" t="s">
        <v>1243</v>
      </c>
      <c r="W774" s="1" t="s">
        <v>4459</v>
      </c>
      <c r="X774" s="1">
        <f>SUMPRODUCT((Model_rxn!A$2:A$1901=Normalized_Fluxes!A774)*(Model_rxn!T$2:T$1901))</f>
        <v>0</v>
      </c>
      <c r="Y774" s="1">
        <f>SUMPRODUCT((Model_rxn!A$2:A$1901=Normalized_Fluxes!A774)*(Model_rxn!D$2:D$1901))</f>
        <v>1</v>
      </c>
      <c r="Z774" s="1">
        <f>SUMPRODUCT((Model_rxn!A$2:A$1901=Normalized_Fluxes!A774)*(Model_rxn!U$2:U$1901))</f>
        <v>0</v>
      </c>
      <c r="AA774" s="1">
        <f>SUMPRODUCT((Model_rxn!A$2:A$1901=Normalized_Fluxes!A774)*(Model_rxn!S$2:S$1901))</f>
        <v>0</v>
      </c>
      <c r="AB774" s="1">
        <f>SUMPRODUCT((Model_rxn!A$2:A$1901=Normalized_Fluxes!A774)*(Model_rxn!V$2:V$1901))</f>
        <v>1</v>
      </c>
      <c r="AC774" s="1">
        <f>SUMPRODUCT((Model_rxn!A$2:A$1901=Normalized_Fluxes!A774)*(Model_rxn!Z$2:Z$1901))</f>
        <v>0</v>
      </c>
      <c r="AD774" s="1">
        <f>SUMPRODUCT((Model_rxn!A$2:A$1901=Normalized_Fluxes!A774)*(Model_rxn!AA$2:AA$1901))</f>
        <v>0</v>
      </c>
      <c r="AE774" s="1"/>
      <c r="AF774" s="75"/>
      <c r="AG774" s="1" t="s">
        <v>827</v>
      </c>
      <c r="AH774" s="1">
        <v>0</v>
      </c>
      <c r="AI774" s="1">
        <v>0</v>
      </c>
      <c r="AJ774" s="1">
        <v>0</v>
      </c>
      <c r="AK774" s="1">
        <v>0</v>
      </c>
      <c r="AL774" s="1">
        <v>0</v>
      </c>
      <c r="AM774" s="1">
        <v>0</v>
      </c>
      <c r="AN774" s="1"/>
      <c r="AO774">
        <f t="shared" si="147"/>
        <v>0</v>
      </c>
      <c r="AP774">
        <f t="shared" si="148"/>
        <v>0</v>
      </c>
      <c r="AQ774">
        <f t="shared" si="149"/>
        <v>0</v>
      </c>
      <c r="AR774">
        <f t="shared" si="150"/>
        <v>0</v>
      </c>
      <c r="AS774">
        <f t="shared" si="151"/>
        <v>0</v>
      </c>
      <c r="AT774">
        <f t="shared" si="152"/>
        <v>0</v>
      </c>
      <c r="AV774">
        <f t="shared" si="153"/>
        <v>0</v>
      </c>
      <c r="AW774">
        <f t="shared" si="154"/>
        <v>0</v>
      </c>
      <c r="AX774">
        <f t="shared" si="155"/>
        <v>0</v>
      </c>
      <c r="AY774">
        <f t="shared" si="156"/>
        <v>0</v>
      </c>
      <c r="AZ774" t="s">
        <v>1552</v>
      </c>
      <c r="BA774" t="s">
        <v>2156</v>
      </c>
      <c r="BB774">
        <f>SUMPRODUCT((Model_rxn!A$2:A$1901=AG774)*(Model_rxn!V$2:V$1901))</f>
        <v>0</v>
      </c>
      <c r="BC774">
        <v>0</v>
      </c>
      <c r="BD774">
        <v>1</v>
      </c>
    </row>
    <row r="775" spans="1:56">
      <c r="A775" s="1" t="s">
        <v>783</v>
      </c>
      <c r="B775" s="1">
        <v>0</v>
      </c>
      <c r="C775" s="1">
        <v>0</v>
      </c>
      <c r="D775" s="1">
        <v>0</v>
      </c>
      <c r="E775" s="1">
        <v>0</v>
      </c>
      <c r="F775" s="1">
        <v>0</v>
      </c>
      <c r="G775" s="1">
        <v>0</v>
      </c>
      <c r="H775" s="1"/>
      <c r="I775" s="1">
        <v>0</v>
      </c>
      <c r="J775" s="1">
        <v>0</v>
      </c>
      <c r="K775" s="1">
        <v>0</v>
      </c>
      <c r="L775" s="1">
        <v>0</v>
      </c>
      <c r="M775" s="1">
        <v>0</v>
      </c>
      <c r="N775" s="1">
        <v>0</v>
      </c>
      <c r="O775" s="1"/>
      <c r="P775" s="1">
        <v>0</v>
      </c>
      <c r="Q775" s="1">
        <v>0</v>
      </c>
      <c r="R775" s="1">
        <v>0</v>
      </c>
      <c r="S775" s="1">
        <v>0</v>
      </c>
      <c r="T775" s="1" t="str">
        <f t="shared" si="145"/>
        <v>NA</v>
      </c>
      <c r="U775" s="1" t="str">
        <f t="shared" si="146"/>
        <v>NA</v>
      </c>
      <c r="V775" s="1" t="s">
        <v>1552</v>
      </c>
      <c r="W775" s="1" t="s">
        <v>3322</v>
      </c>
      <c r="X775" s="1">
        <f>SUMPRODUCT((Model_rxn!A$2:A$1901=Normalized_Fluxes!A775)*(Model_rxn!T$2:T$1901))</f>
        <v>0</v>
      </c>
      <c r="Y775" s="1">
        <f>SUMPRODUCT((Model_rxn!A$2:A$1901=Normalized_Fluxes!A775)*(Model_rxn!D$2:D$1901))</f>
        <v>1</v>
      </c>
      <c r="Z775" s="1">
        <f>SUMPRODUCT((Model_rxn!A$2:A$1901=Normalized_Fluxes!A775)*(Model_rxn!U$2:U$1901))</f>
        <v>1</v>
      </c>
      <c r="AA775" s="1">
        <f>SUMPRODUCT((Model_rxn!A$2:A$1901=Normalized_Fluxes!A775)*(Model_rxn!S$2:S$1901))</f>
        <v>1</v>
      </c>
      <c r="AB775" s="1">
        <f>SUMPRODUCT((Model_rxn!A$2:A$1901=Normalized_Fluxes!A775)*(Model_rxn!V$2:V$1901))</f>
        <v>0</v>
      </c>
      <c r="AC775" s="1">
        <f>SUMPRODUCT((Model_rxn!A$2:A$1901=Normalized_Fluxes!A775)*(Model_rxn!Z$2:Z$1901))</f>
        <v>0</v>
      </c>
      <c r="AD775" s="1">
        <f>SUMPRODUCT((Model_rxn!A$2:A$1901=Normalized_Fluxes!A775)*(Model_rxn!AA$2:AA$1901))</f>
        <v>0</v>
      </c>
      <c r="AE775" s="1"/>
      <c r="AF775" s="75"/>
      <c r="AG775" s="1" t="s">
        <v>828</v>
      </c>
      <c r="AH775" s="1">
        <v>3.6624657368520201E-3</v>
      </c>
      <c r="AI775" s="1">
        <v>2.5871570105664402E-3</v>
      </c>
      <c r="AJ775" s="1">
        <v>2.99234417616389E-3</v>
      </c>
      <c r="AK775" s="1">
        <v>1.2825289450120099E-2</v>
      </c>
      <c r="AL775" s="1">
        <v>1.22015093220397E-2</v>
      </c>
      <c r="AM775" s="1">
        <v>1.299926948559E-2</v>
      </c>
      <c r="AN775" s="1"/>
      <c r="AO775">
        <f t="shared" si="147"/>
        <v>7.5203310138735628E-3</v>
      </c>
      <c r="AP775">
        <f t="shared" si="148"/>
        <v>7.8749267809217621E-3</v>
      </c>
      <c r="AQ775">
        <f t="shared" si="149"/>
        <v>7.7589251822179316E-3</v>
      </c>
      <c r="AR775">
        <f t="shared" si="150"/>
        <v>6.905390696928547E-3</v>
      </c>
      <c r="AS775">
        <f t="shared" si="151"/>
        <v>6.9357092973651793E-3</v>
      </c>
      <c r="AT775">
        <f t="shared" si="152"/>
        <v>6.9185726985578327E-3</v>
      </c>
      <c r="AV775">
        <f t="shared" si="153"/>
        <v>7.7180609923377524E-3</v>
      </c>
      <c r="AW775">
        <f t="shared" si="154"/>
        <v>1.8079532906866742E-4</v>
      </c>
      <c r="AX775">
        <f t="shared" si="155"/>
        <v>6.9198908976171869E-3</v>
      </c>
      <c r="AY775">
        <f t="shared" si="156"/>
        <v>1.5202224168821539E-5</v>
      </c>
      <c r="AZ775" t="s">
        <v>1243</v>
      </c>
      <c r="BA775" t="s">
        <v>4711</v>
      </c>
      <c r="BB775">
        <f>SUMPRODUCT((Model_rxn!A$2:A$1901=AG775)*(Model_rxn!V$2:V$1901))</f>
        <v>1</v>
      </c>
      <c r="BC775">
        <v>0</v>
      </c>
      <c r="BD775">
        <v>0</v>
      </c>
    </row>
    <row r="776" spans="1:56">
      <c r="A776" s="1" t="s">
        <v>784</v>
      </c>
      <c r="B776" s="1">
        <v>0</v>
      </c>
      <c r="C776" s="1">
        <v>0</v>
      </c>
      <c r="D776" s="1">
        <v>0</v>
      </c>
      <c r="E776" s="1">
        <v>0</v>
      </c>
      <c r="F776" s="1">
        <v>0</v>
      </c>
      <c r="G776" s="1">
        <v>0</v>
      </c>
      <c r="H776" s="1"/>
      <c r="I776" s="1">
        <v>0</v>
      </c>
      <c r="J776" s="1">
        <v>0</v>
      </c>
      <c r="K776" s="1">
        <v>0</v>
      </c>
      <c r="L776" s="1">
        <v>0</v>
      </c>
      <c r="M776" s="1">
        <v>0</v>
      </c>
      <c r="N776" s="1">
        <v>0</v>
      </c>
      <c r="O776" s="1"/>
      <c r="P776" s="1">
        <v>0</v>
      </c>
      <c r="Q776" s="1">
        <v>0</v>
      </c>
      <c r="R776" s="1">
        <v>0</v>
      </c>
      <c r="S776" s="1">
        <v>0</v>
      </c>
      <c r="T776" s="1" t="str">
        <f t="shared" si="145"/>
        <v>NA</v>
      </c>
      <c r="U776" s="1" t="str">
        <f t="shared" si="146"/>
        <v>NA</v>
      </c>
      <c r="V776" s="1" t="s">
        <v>1137</v>
      </c>
      <c r="W776" s="1" t="s">
        <v>5514</v>
      </c>
      <c r="X776" s="1">
        <f>SUMPRODUCT((Model_rxn!A$2:A$1901=Normalized_Fluxes!A776)*(Model_rxn!T$2:T$1901))</f>
        <v>0</v>
      </c>
      <c r="Y776" s="1">
        <f>SUMPRODUCT((Model_rxn!A$2:A$1901=Normalized_Fluxes!A776)*(Model_rxn!D$2:D$1901))</f>
        <v>0</v>
      </c>
      <c r="Z776" s="1">
        <f>SUMPRODUCT((Model_rxn!A$2:A$1901=Normalized_Fluxes!A776)*(Model_rxn!U$2:U$1901))</f>
        <v>0</v>
      </c>
      <c r="AA776" s="1">
        <f>SUMPRODUCT((Model_rxn!A$2:A$1901=Normalized_Fluxes!A776)*(Model_rxn!S$2:S$1901))</f>
        <v>0</v>
      </c>
      <c r="AB776" s="1">
        <f>SUMPRODUCT((Model_rxn!A$2:A$1901=Normalized_Fluxes!A776)*(Model_rxn!V$2:V$1901))</f>
        <v>1</v>
      </c>
      <c r="AC776" s="1">
        <f>SUMPRODUCT((Model_rxn!A$2:A$1901=Normalized_Fluxes!A776)*(Model_rxn!Z$2:Z$1901))</f>
        <v>0</v>
      </c>
      <c r="AD776" s="1">
        <f>SUMPRODUCT((Model_rxn!A$2:A$1901=Normalized_Fluxes!A776)*(Model_rxn!AA$2:AA$1901))</f>
        <v>0</v>
      </c>
      <c r="AE776" s="1"/>
      <c r="AF776" s="75"/>
      <c r="AG776" s="1" t="s">
        <v>829</v>
      </c>
      <c r="AH776" s="1">
        <v>0.57828555106243495</v>
      </c>
      <c r="AI776" s="1">
        <v>0.301186184340622</v>
      </c>
      <c r="AJ776" s="1">
        <v>0.49939735389489198</v>
      </c>
      <c r="AK776" s="1">
        <v>1.9560532814648399</v>
      </c>
      <c r="AL776" s="1">
        <v>2.1224006196571201</v>
      </c>
      <c r="AM776" s="1">
        <v>3.4106412000255597E-2</v>
      </c>
      <c r="AN776" s="1"/>
      <c r="AO776">
        <f t="shared" si="147"/>
        <v>1.1874237404519119</v>
      </c>
      <c r="AP776">
        <f t="shared" si="148"/>
        <v>0.91676660497242468</v>
      </c>
      <c r="AQ776">
        <f t="shared" si="149"/>
        <v>1.2949000773151222</v>
      </c>
      <c r="AR776">
        <f t="shared" si="150"/>
        <v>1.0531779563382389</v>
      </c>
      <c r="AS776">
        <f t="shared" si="151"/>
        <v>1.2064371154394802</v>
      </c>
      <c r="AT776">
        <f t="shared" si="152"/>
        <v>1.8152380883580378E-2</v>
      </c>
      <c r="AV776">
        <f t="shared" si="153"/>
        <v>1.1330301409131529</v>
      </c>
      <c r="AW776">
        <f t="shared" si="154"/>
        <v>0.19484667941633937</v>
      </c>
      <c r="AX776">
        <f t="shared" si="155"/>
        <v>0.75925581755376648</v>
      </c>
      <c r="AY776">
        <f t="shared" si="156"/>
        <v>0.64637281838376781</v>
      </c>
      <c r="AZ776" t="s">
        <v>1552</v>
      </c>
      <c r="BA776" t="s">
        <v>2156</v>
      </c>
      <c r="BB776">
        <f>SUMPRODUCT((Model_rxn!A$2:A$1901=AG776)*(Model_rxn!V$2:V$1901))</f>
        <v>0</v>
      </c>
      <c r="BC776">
        <v>0</v>
      </c>
      <c r="BD776">
        <v>1</v>
      </c>
    </row>
    <row r="777" spans="1:56">
      <c r="A777" s="1" t="s">
        <v>785</v>
      </c>
      <c r="B777" s="1">
        <v>3.0235055724417399</v>
      </c>
      <c r="C777" s="1">
        <v>2.65538738357324</v>
      </c>
      <c r="D777" s="1">
        <v>2.2434431946987501</v>
      </c>
      <c r="E777" s="1">
        <v>2.1831125827814502</v>
      </c>
      <c r="F777" s="1">
        <v>2.0399133663366298</v>
      </c>
      <c r="G777" s="1">
        <v>2.6970826235093601</v>
      </c>
      <c r="H777" s="1"/>
      <c r="I777" s="1">
        <v>1.850276990201638</v>
      </c>
      <c r="J777" s="1">
        <v>2.5478413655174328</v>
      </c>
      <c r="K777" s="1">
        <v>2.7534329087337674</v>
      </c>
      <c r="L777" s="1">
        <v>0.76305780611838103</v>
      </c>
      <c r="M777" s="1">
        <v>1.2712585483613452</v>
      </c>
      <c r="N777" s="1">
        <v>0.83354685183544663</v>
      </c>
      <c r="O777" s="1"/>
      <c r="P777" s="1">
        <v>2.3838504214842793</v>
      </c>
      <c r="Q777" s="1">
        <v>0.47338401492717247</v>
      </c>
      <c r="R777" s="1">
        <v>0.95595440210505755</v>
      </c>
      <c r="S777" s="1">
        <v>0.2753265422663253</v>
      </c>
      <c r="T777" s="1">
        <f t="shared" si="145"/>
        <v>2.4936863267065101</v>
      </c>
      <c r="U777" s="1">
        <f t="shared" si="146"/>
        <v>1.7482711606247165E-2</v>
      </c>
      <c r="V777" s="1" t="s">
        <v>1552</v>
      </c>
      <c r="W777" s="1" t="s">
        <v>2318</v>
      </c>
      <c r="X777" s="1">
        <f>SUMPRODUCT((Model_rxn!A$2:A$1901=Normalized_Fluxes!A777)*(Model_rxn!T$2:T$1901))</f>
        <v>0</v>
      </c>
      <c r="Y777" s="1">
        <f>SUMPRODUCT((Model_rxn!A$2:A$1901=Normalized_Fluxes!A777)*(Model_rxn!D$2:D$1901))</f>
        <v>1</v>
      </c>
      <c r="Z777" s="1">
        <f>SUMPRODUCT((Model_rxn!A$2:A$1901=Normalized_Fluxes!A777)*(Model_rxn!U$2:U$1901))</f>
        <v>1</v>
      </c>
      <c r="AA777" s="1">
        <f>SUMPRODUCT((Model_rxn!A$2:A$1901=Normalized_Fluxes!A777)*(Model_rxn!S$2:S$1901))</f>
        <v>1</v>
      </c>
      <c r="AB777" s="1">
        <f>SUMPRODUCT((Model_rxn!A$2:A$1901=Normalized_Fluxes!A777)*(Model_rxn!V$2:V$1901))</f>
        <v>0</v>
      </c>
      <c r="AC777" s="1">
        <f>SUMPRODUCT((Model_rxn!A$2:A$1901=Normalized_Fluxes!A777)*(Model_rxn!Z$2:Z$1901))</f>
        <v>0</v>
      </c>
      <c r="AD777" s="1">
        <f>SUMPRODUCT((Model_rxn!A$2:A$1901=Normalized_Fluxes!A777)*(Model_rxn!AA$2:AA$1901))</f>
        <v>0</v>
      </c>
      <c r="AE777" s="1"/>
      <c r="AF777" s="75"/>
      <c r="AG777" s="1" t="s">
        <v>830</v>
      </c>
      <c r="AH777" s="1">
        <v>0.110793960790205</v>
      </c>
      <c r="AI777" s="1">
        <v>0.12802914312866201</v>
      </c>
      <c r="AJ777" s="1">
        <v>0.119094878920206</v>
      </c>
      <c r="AK777" s="1">
        <v>0.13014671083767099</v>
      </c>
      <c r="AL777" s="1">
        <v>0.16102099236641201</v>
      </c>
      <c r="AM777" s="1">
        <v>0.106582537517053</v>
      </c>
      <c r="AN777" s="1"/>
      <c r="AO777">
        <f t="shared" si="147"/>
        <v>0.22749899093844694</v>
      </c>
      <c r="AP777">
        <f t="shared" si="148"/>
        <v>0.38970194844943828</v>
      </c>
      <c r="AQ777">
        <f t="shared" si="149"/>
        <v>0.30880413506169213</v>
      </c>
      <c r="AR777">
        <f t="shared" si="150"/>
        <v>7.0073575317700698E-2</v>
      </c>
      <c r="AS777">
        <f t="shared" si="151"/>
        <v>9.1529233339142257E-2</v>
      </c>
      <c r="AT777">
        <f t="shared" si="152"/>
        <v>5.6726190269839646E-2</v>
      </c>
      <c r="AV777">
        <f t="shared" si="153"/>
        <v>0.3086683581498591</v>
      </c>
      <c r="AW777">
        <f t="shared" si="154"/>
        <v>8.1101563997591594E-2</v>
      </c>
      <c r="AX777">
        <f t="shared" si="155"/>
        <v>7.2776332975560867E-2</v>
      </c>
      <c r="AY777">
        <f t="shared" si="156"/>
        <v>1.7558235274046579E-2</v>
      </c>
      <c r="AZ777" t="s">
        <v>1137</v>
      </c>
      <c r="BA777" t="s">
        <v>6506</v>
      </c>
      <c r="BB777">
        <f>SUMPRODUCT((Model_rxn!A$2:A$1901=AG777)*(Model_rxn!V$2:V$1901))</f>
        <v>1</v>
      </c>
      <c r="BC777">
        <v>0</v>
      </c>
      <c r="BD777">
        <v>0</v>
      </c>
    </row>
    <row r="778" spans="1:56">
      <c r="A778" s="1" t="s">
        <v>786</v>
      </c>
      <c r="B778" s="1">
        <v>2.9796517117214802E-3</v>
      </c>
      <c r="C778" s="1">
        <v>1.90040857183408E-3</v>
      </c>
      <c r="D778" s="1">
        <v>1.4857031910840101E-3</v>
      </c>
      <c r="E778" s="1">
        <v>5.2168718752736596E-3</v>
      </c>
      <c r="F778" s="1">
        <v>2.9259662666634698E-3</v>
      </c>
      <c r="G778" s="1">
        <v>5.9000502829357204E-3</v>
      </c>
      <c r="H778" s="1"/>
      <c r="I778" s="1">
        <v>1.8234400000000043E-3</v>
      </c>
      <c r="J778" s="1">
        <v>1.8234399999999954E-3</v>
      </c>
      <c r="K778" s="1">
        <v>1.8234399999999989E-3</v>
      </c>
      <c r="L778" s="1">
        <v>1.8234399999999978E-3</v>
      </c>
      <c r="M778" s="1">
        <v>1.8234400000000015E-3</v>
      </c>
      <c r="N778" s="1">
        <v>1.8234399999999995E-3</v>
      </c>
      <c r="O778" s="1"/>
      <c r="P778" s="1">
        <v>1.8234399999999997E-3</v>
      </c>
      <c r="Q778" s="1">
        <v>4.4886493707009474E-18</v>
      </c>
      <c r="R778" s="1">
        <v>1.8234399999999997E-3</v>
      </c>
      <c r="S778" s="1">
        <v>1.8526854844795106E-18</v>
      </c>
      <c r="T778" s="1">
        <f t="shared" si="145"/>
        <v>1</v>
      </c>
      <c r="U778" s="1">
        <f t="shared" si="146"/>
        <v>1</v>
      </c>
      <c r="V778" s="1" t="s">
        <v>1243</v>
      </c>
      <c r="W778" s="1" t="s">
        <v>6360</v>
      </c>
      <c r="X778" s="1">
        <f>SUMPRODUCT((Model_rxn!A$2:A$1901=Normalized_Fluxes!A778)*(Model_rxn!T$2:T$1901))</f>
        <v>0</v>
      </c>
      <c r="Y778" s="1">
        <f>SUMPRODUCT((Model_rxn!A$2:A$1901=Normalized_Fluxes!A778)*(Model_rxn!D$2:D$1901))</f>
        <v>0</v>
      </c>
      <c r="Z778" s="1">
        <f>SUMPRODUCT((Model_rxn!A$2:A$1901=Normalized_Fluxes!A778)*(Model_rxn!U$2:U$1901))</f>
        <v>0</v>
      </c>
      <c r="AA778" s="1">
        <f>SUMPRODUCT((Model_rxn!A$2:A$1901=Normalized_Fluxes!A778)*(Model_rxn!S$2:S$1901))</f>
        <v>0</v>
      </c>
      <c r="AB778" s="1">
        <f>SUMPRODUCT((Model_rxn!A$2:A$1901=Normalized_Fluxes!A778)*(Model_rxn!V$2:V$1901))</f>
        <v>1</v>
      </c>
      <c r="AC778" s="1">
        <f>SUMPRODUCT((Model_rxn!A$2:A$1901=Normalized_Fluxes!A778)*(Model_rxn!Z$2:Z$1901))</f>
        <v>0</v>
      </c>
      <c r="AD778" s="1">
        <f>SUMPRODUCT((Model_rxn!A$2:A$1901=Normalized_Fluxes!A778)*(Model_rxn!AA$2:AA$1901))</f>
        <v>0</v>
      </c>
      <c r="AE778" s="1"/>
      <c r="AF778" s="75"/>
      <c r="AG778" s="1" t="s">
        <v>831</v>
      </c>
      <c r="AH778" s="1">
        <v>0.13896191692037899</v>
      </c>
      <c r="AI778" s="1">
        <v>7.44043675222201E-2</v>
      </c>
      <c r="AJ778" s="1">
        <v>6.3800827992963605E-2</v>
      </c>
      <c r="AK778" s="1">
        <v>0.20705158542841601</v>
      </c>
      <c r="AL778" s="1">
        <v>0.345896946557331</v>
      </c>
      <c r="AM778" s="1">
        <v>8.9529331511585E-2</v>
      </c>
      <c r="AN778" s="1"/>
      <c r="AO778">
        <f t="shared" si="147"/>
        <v>0.28533771744220737</v>
      </c>
      <c r="AP778">
        <f t="shared" si="148"/>
        <v>0.22647599045022446</v>
      </c>
      <c r="AQ778">
        <f t="shared" si="149"/>
        <v>0.16543078664018213</v>
      </c>
      <c r="AR778">
        <f t="shared" si="150"/>
        <v>0.11148068800804348</v>
      </c>
      <c r="AS778">
        <f t="shared" si="151"/>
        <v>0.19661835309460424</v>
      </c>
      <c r="AT778">
        <f t="shared" si="152"/>
        <v>4.7649999825207255E-2</v>
      </c>
      <c r="AV778">
        <f t="shared" si="153"/>
        <v>0.22574816484420465</v>
      </c>
      <c r="AW778">
        <f t="shared" si="154"/>
        <v>5.9956778692446588E-2</v>
      </c>
      <c r="AX778">
        <f t="shared" si="155"/>
        <v>0.11858301364261832</v>
      </c>
      <c r="AY778">
        <f t="shared" si="156"/>
        <v>7.4737706955817287E-2</v>
      </c>
      <c r="AZ778" t="s">
        <v>1188</v>
      </c>
      <c r="BA778" t="s">
        <v>1187</v>
      </c>
      <c r="BB778">
        <f>SUMPRODUCT((Model_rxn!A$2:A$1901=AG778)*(Model_rxn!V$2:V$1901))</f>
        <v>1</v>
      </c>
      <c r="BC778">
        <v>0</v>
      </c>
      <c r="BD778">
        <v>0</v>
      </c>
    </row>
    <row r="779" spans="1:56">
      <c r="A779" s="1" t="s">
        <v>787</v>
      </c>
      <c r="B779" s="1">
        <v>7.5167803020218895E-7</v>
      </c>
      <c r="C779" s="1">
        <v>4.7941689501364401E-7</v>
      </c>
      <c r="D779" s="1">
        <v>3.7479898866902403E-7</v>
      </c>
      <c r="E779" s="1">
        <v>1.31606253160284E-6</v>
      </c>
      <c r="F779" s="1">
        <v>7.38134779683015E-7</v>
      </c>
      <c r="G779" s="1">
        <v>1.4884082449383701E-6</v>
      </c>
      <c r="H779" s="1"/>
      <c r="I779" s="1">
        <v>4.6000000000000057E-7</v>
      </c>
      <c r="J779" s="1">
        <v>4.6000000000000004E-7</v>
      </c>
      <c r="K779" s="1">
        <v>4.6000000000000004E-7</v>
      </c>
      <c r="L779" s="1">
        <v>4.599999999999993E-7</v>
      </c>
      <c r="M779" s="1">
        <v>4.6000000000000068E-7</v>
      </c>
      <c r="N779" s="1">
        <v>4.5999999999999819E-7</v>
      </c>
      <c r="O779" s="1"/>
      <c r="P779" s="1">
        <v>4.6000000000000025E-7</v>
      </c>
      <c r="Q779" s="1">
        <v>3.0868802304930389E-22</v>
      </c>
      <c r="R779" s="1">
        <v>4.5999999999999941E-7</v>
      </c>
      <c r="S779" s="1">
        <v>1.2466114057460817E-21</v>
      </c>
      <c r="T779" s="1">
        <f t="shared" si="145"/>
        <v>1.0000000000000018</v>
      </c>
      <c r="U779" s="1">
        <f t="shared" si="146"/>
        <v>0.36047524822528176</v>
      </c>
      <c r="V779" s="1" t="s">
        <v>1500</v>
      </c>
      <c r="W779" s="1" t="s">
        <v>1565</v>
      </c>
      <c r="X779" s="1">
        <f>SUMPRODUCT((Model_rxn!A$2:A$1901=Normalized_Fluxes!A779)*(Model_rxn!T$2:T$1901))</f>
        <v>0</v>
      </c>
      <c r="Y779" s="1">
        <f>SUMPRODUCT((Model_rxn!A$2:A$1901=Normalized_Fluxes!A779)*(Model_rxn!D$2:D$1901))</f>
        <v>0</v>
      </c>
      <c r="Z779" s="1">
        <f>SUMPRODUCT((Model_rxn!A$2:A$1901=Normalized_Fluxes!A779)*(Model_rxn!U$2:U$1901))</f>
        <v>0</v>
      </c>
      <c r="AA779" s="1">
        <f>SUMPRODUCT((Model_rxn!A$2:A$1901=Normalized_Fluxes!A779)*(Model_rxn!S$2:S$1901))</f>
        <v>0</v>
      </c>
      <c r="AB779" s="1">
        <f>SUMPRODUCT((Model_rxn!A$2:A$1901=Normalized_Fluxes!A779)*(Model_rxn!V$2:V$1901))</f>
        <v>1</v>
      </c>
      <c r="AC779" s="1">
        <f>SUMPRODUCT((Model_rxn!A$2:A$1901=Normalized_Fluxes!A779)*(Model_rxn!Z$2:Z$1901))</f>
        <v>1</v>
      </c>
      <c r="AD779" s="1">
        <f>SUMPRODUCT((Model_rxn!A$2:A$1901=Normalized_Fluxes!A779)*(Model_rxn!AA$2:AA$1901))</f>
        <v>0</v>
      </c>
      <c r="AE779" s="1"/>
      <c r="AF779" s="75"/>
      <c r="AG779" s="1" t="s">
        <v>833</v>
      </c>
      <c r="AH779" s="1">
        <v>0</v>
      </c>
      <c r="AI779" s="1">
        <v>0</v>
      </c>
      <c r="AJ779" s="1">
        <v>0</v>
      </c>
      <c r="AK779" s="1">
        <v>0</v>
      </c>
      <c r="AL779" s="1">
        <v>0</v>
      </c>
      <c r="AM779" s="1">
        <v>0</v>
      </c>
      <c r="AN779" s="1"/>
      <c r="AO779">
        <f t="shared" si="147"/>
        <v>0</v>
      </c>
      <c r="AP779">
        <f t="shared" si="148"/>
        <v>0</v>
      </c>
      <c r="AQ779">
        <f t="shared" si="149"/>
        <v>0</v>
      </c>
      <c r="AR779">
        <f t="shared" si="150"/>
        <v>0</v>
      </c>
      <c r="AS779">
        <f t="shared" si="151"/>
        <v>0</v>
      </c>
      <c r="AT779">
        <f t="shared" si="152"/>
        <v>0</v>
      </c>
      <c r="AV779">
        <f t="shared" si="153"/>
        <v>0</v>
      </c>
      <c r="AW779">
        <f t="shared" si="154"/>
        <v>0</v>
      </c>
      <c r="AX779">
        <f t="shared" si="155"/>
        <v>0</v>
      </c>
      <c r="AY779">
        <f t="shared" si="156"/>
        <v>0</v>
      </c>
      <c r="AZ779" t="s">
        <v>1137</v>
      </c>
      <c r="BA779" t="s">
        <v>5514</v>
      </c>
      <c r="BB779">
        <f>SUMPRODUCT((Model_rxn!A$2:A$1901=AG779)*(Model_rxn!V$2:V$1901))</f>
        <v>1</v>
      </c>
      <c r="BC779">
        <v>0</v>
      </c>
      <c r="BD779">
        <v>0</v>
      </c>
    </row>
    <row r="780" spans="1:56">
      <c r="A780" s="1" t="s">
        <v>832</v>
      </c>
      <c r="B780" s="1">
        <v>0.72731220147633502</v>
      </c>
      <c r="C780" s="1">
        <v>0.51069009314140501</v>
      </c>
      <c r="D780" s="1">
        <v>0.58636324003836404</v>
      </c>
      <c r="E780" s="1">
        <v>5.17384105960264E-2</v>
      </c>
      <c r="F780" s="1">
        <v>1.3260254596888199E-2</v>
      </c>
      <c r="G780" s="1">
        <v>2.1294718909710301E-2</v>
      </c>
      <c r="H780" s="1"/>
      <c r="I780" s="1">
        <v>0.44508898655601581</v>
      </c>
      <c r="J780" s="1">
        <v>0.49000660028545862</v>
      </c>
      <c r="K780" s="1">
        <v>0.71965799954662368</v>
      </c>
      <c r="L780" s="1">
        <v>1.8083995480964232E-2</v>
      </c>
      <c r="M780" s="1">
        <v>8.2636901585751675E-3</v>
      </c>
      <c r="N780" s="1">
        <v>6.5812392075752721E-3</v>
      </c>
      <c r="O780" s="1"/>
      <c r="P780" s="1">
        <v>0.5515845287960327</v>
      </c>
      <c r="Q780" s="1">
        <v>0.14727836461408436</v>
      </c>
      <c r="R780" s="1">
        <v>1.0976308282371556E-2</v>
      </c>
      <c r="S780" s="1">
        <v>6.2126542866482413E-3</v>
      </c>
      <c r="T780" s="1">
        <f t="shared" si="145"/>
        <v>50.252281059006172</v>
      </c>
      <c r="U780" s="1">
        <f t="shared" si="146"/>
        <v>2.3689826837523943E-2</v>
      </c>
      <c r="V780" s="1" t="s">
        <v>1137</v>
      </c>
      <c r="W780" s="1" t="s">
        <v>1653</v>
      </c>
      <c r="X780" s="1">
        <f>SUMPRODUCT((Model_rxn!A$2:A$1901=Normalized_Fluxes!A780)*(Model_rxn!T$2:T$1901))</f>
        <v>0</v>
      </c>
      <c r="Y780" s="1">
        <f>SUMPRODUCT((Model_rxn!A$2:A$1901=Normalized_Fluxes!A780)*(Model_rxn!D$2:D$1901))</f>
        <v>0</v>
      </c>
      <c r="Z780" s="1">
        <f>SUMPRODUCT((Model_rxn!A$2:A$1901=Normalized_Fluxes!A780)*(Model_rxn!U$2:U$1901))</f>
        <v>0</v>
      </c>
      <c r="AA780" s="1">
        <f>SUMPRODUCT((Model_rxn!A$2:A$1901=Normalized_Fluxes!A780)*(Model_rxn!S$2:S$1901))</f>
        <v>0</v>
      </c>
      <c r="AB780" s="1">
        <f>SUMPRODUCT((Model_rxn!A$2:A$1901=Normalized_Fluxes!A780)*(Model_rxn!V$2:V$1901))</f>
        <v>0</v>
      </c>
      <c r="AC780" s="1">
        <f>SUMPRODUCT((Model_rxn!A$2:A$1901=Normalized_Fluxes!A780)*(Model_rxn!Z$2:Z$1901))</f>
        <v>0</v>
      </c>
      <c r="AD780" s="1">
        <f>SUMPRODUCT((Model_rxn!A$2:A$1901=Normalized_Fluxes!A780)*(Model_rxn!AA$2:AA$1901))</f>
        <v>0</v>
      </c>
      <c r="AE780" s="1"/>
      <c r="AF780" s="75"/>
      <c r="AG780" s="1" t="s">
        <v>834</v>
      </c>
      <c r="AH780" s="1">
        <v>0</v>
      </c>
      <c r="AI780" s="1">
        <v>0</v>
      </c>
      <c r="AJ780" s="1">
        <v>0</v>
      </c>
      <c r="AK780" s="1">
        <v>0</v>
      </c>
      <c r="AL780" s="1">
        <v>0</v>
      </c>
      <c r="AM780" s="1">
        <v>0</v>
      </c>
      <c r="AN780" s="1"/>
      <c r="AO780">
        <f t="shared" si="147"/>
        <v>0</v>
      </c>
      <c r="AP780">
        <f t="shared" si="148"/>
        <v>0</v>
      </c>
      <c r="AQ780">
        <f t="shared" si="149"/>
        <v>0</v>
      </c>
      <c r="AR780">
        <f t="shared" si="150"/>
        <v>0</v>
      </c>
      <c r="AS780">
        <f t="shared" si="151"/>
        <v>0</v>
      </c>
      <c r="AT780">
        <f t="shared" si="152"/>
        <v>0</v>
      </c>
      <c r="AV780">
        <f t="shared" si="153"/>
        <v>0</v>
      </c>
      <c r="AW780">
        <f t="shared" si="154"/>
        <v>0</v>
      </c>
      <c r="AX780">
        <f t="shared" si="155"/>
        <v>0</v>
      </c>
      <c r="AY780">
        <f t="shared" si="156"/>
        <v>0</v>
      </c>
      <c r="AZ780" t="s">
        <v>1552</v>
      </c>
      <c r="BA780" t="s">
        <v>2678</v>
      </c>
      <c r="BB780">
        <f>SUMPRODUCT((Model_rxn!A$2:A$1901=AG780)*(Model_rxn!V$2:V$1901))</f>
        <v>0</v>
      </c>
      <c r="BC780">
        <v>0</v>
      </c>
      <c r="BD780">
        <v>1</v>
      </c>
    </row>
    <row r="781" spans="1:56">
      <c r="A781" s="1" t="s">
        <v>788</v>
      </c>
      <c r="B781" s="1">
        <v>0.33651758575770702</v>
      </c>
      <c r="C781" s="1">
        <v>0.20374682472480901</v>
      </c>
      <c r="D781" s="1">
        <v>0.18310227569971199</v>
      </c>
      <c r="E781" s="1">
        <v>0.71916390728476798</v>
      </c>
      <c r="F781" s="1">
        <v>0.64091230551626499</v>
      </c>
      <c r="G781" s="1">
        <v>0.78258091993185597</v>
      </c>
      <c r="H781" s="1"/>
      <c r="I781" s="1">
        <v>0.20593669527218628</v>
      </c>
      <c r="J781" s="1">
        <v>0.19549486125378376</v>
      </c>
      <c r="K781" s="1">
        <v>0.22472591807403836</v>
      </c>
      <c r="L781" s="1">
        <v>0.25136753718540322</v>
      </c>
      <c r="M781" s="1">
        <v>0.39941169099780105</v>
      </c>
      <c r="N781" s="1">
        <v>0.24186054087839201</v>
      </c>
      <c r="O781" s="1"/>
      <c r="P781" s="1">
        <v>0.20871915820000284</v>
      </c>
      <c r="Q781" s="1">
        <v>1.4812840567080409E-2</v>
      </c>
      <c r="R781" s="1">
        <v>0.29754658968719877</v>
      </c>
      <c r="S781" s="1">
        <v>8.8345740663938077E-2</v>
      </c>
      <c r="T781" s="1">
        <f t="shared" si="145"/>
        <v>0.70146714979802871</v>
      </c>
      <c r="U781" s="1">
        <f t="shared" si="146"/>
        <v>0.22133769671483022</v>
      </c>
      <c r="V781" s="1" t="s">
        <v>1243</v>
      </c>
      <c r="W781" s="1" t="s">
        <v>6593</v>
      </c>
      <c r="X781" s="1">
        <f>SUMPRODUCT((Model_rxn!A$2:A$1901=Normalized_Fluxes!A781)*(Model_rxn!T$2:T$1901))</f>
        <v>0</v>
      </c>
      <c r="Y781" s="1">
        <f>SUMPRODUCT((Model_rxn!A$2:A$1901=Normalized_Fluxes!A781)*(Model_rxn!D$2:D$1901))</f>
        <v>1</v>
      </c>
      <c r="Z781" s="1">
        <f>SUMPRODUCT((Model_rxn!A$2:A$1901=Normalized_Fluxes!A781)*(Model_rxn!U$2:U$1901))</f>
        <v>0</v>
      </c>
      <c r="AA781" s="1">
        <f>SUMPRODUCT((Model_rxn!A$2:A$1901=Normalized_Fluxes!A781)*(Model_rxn!S$2:S$1901))</f>
        <v>0</v>
      </c>
      <c r="AB781" s="1">
        <f>SUMPRODUCT((Model_rxn!A$2:A$1901=Normalized_Fluxes!A781)*(Model_rxn!V$2:V$1901))</f>
        <v>1</v>
      </c>
      <c r="AC781" s="1">
        <f>SUMPRODUCT((Model_rxn!A$2:A$1901=Normalized_Fluxes!A781)*(Model_rxn!Z$2:Z$1901))</f>
        <v>0</v>
      </c>
      <c r="AD781" s="1">
        <f>SUMPRODUCT((Model_rxn!A$2:A$1901=Normalized_Fluxes!A781)*(Model_rxn!AA$2:AA$1901))</f>
        <v>0</v>
      </c>
      <c r="AE781" s="1"/>
      <c r="AF781" s="75"/>
      <c r="AG781" s="1" t="s">
        <v>835</v>
      </c>
      <c r="AH781" s="1">
        <v>2.5324446219849301E-7</v>
      </c>
      <c r="AI781" s="1">
        <v>1.7083608304191399E-7</v>
      </c>
      <c r="AJ781" s="1">
        <v>2.00545685782786E-7</v>
      </c>
      <c r="AK781" s="1">
        <v>9.6578902002298393E-7</v>
      </c>
      <c r="AL781" s="1">
        <v>9.1479970907531797E-7</v>
      </c>
      <c r="AM781" s="1">
        <v>9.7702523728858697E-7</v>
      </c>
      <c r="AN781" s="2"/>
      <c r="AO781">
        <f t="shared" si="147"/>
        <v>5.2000000000000212E-7</v>
      </c>
      <c r="AP781">
        <f t="shared" si="148"/>
        <v>5.1999999999999756E-7</v>
      </c>
      <c r="AQ781">
        <f t="shared" si="149"/>
        <v>5.2E-7</v>
      </c>
      <c r="AR781">
        <f t="shared" si="150"/>
        <v>5.200000000000001E-7</v>
      </c>
      <c r="AS781">
        <f t="shared" si="151"/>
        <v>5.2E-7</v>
      </c>
      <c r="AT781">
        <f t="shared" si="152"/>
        <v>5.2000000000000053E-7</v>
      </c>
      <c r="AV781">
        <f t="shared" si="153"/>
        <v>5.2E-7</v>
      </c>
      <c r="AW781">
        <f t="shared" si="154"/>
        <v>2.2819345068233271E-21</v>
      </c>
      <c r="AX781">
        <f t="shared" si="155"/>
        <v>5.2000000000000021E-7</v>
      </c>
      <c r="AY781">
        <f t="shared" si="156"/>
        <v>2.8012981633912118E-22</v>
      </c>
      <c r="AZ781" t="s">
        <v>7304</v>
      </c>
      <c r="BA781" t="s">
        <v>7332</v>
      </c>
      <c r="BB781">
        <f>SUMPRODUCT((Model_rxn!A$2:A$1901=AG781)*(Model_rxn!V$2:V$1901))</f>
        <v>1</v>
      </c>
      <c r="BC781">
        <v>0</v>
      </c>
      <c r="BD781">
        <v>0</v>
      </c>
    </row>
    <row r="782" spans="1:56">
      <c r="A782" s="1" t="s">
        <v>789</v>
      </c>
      <c r="B782" s="1">
        <v>5.6086264292951202E-2</v>
      </c>
      <c r="C782" s="1">
        <v>3.4398814563928799E-2</v>
      </c>
      <c r="D782" s="1">
        <v>2.50675734588891E-2</v>
      </c>
      <c r="E782" s="1">
        <v>8.2781456953642293E-2</v>
      </c>
      <c r="F782" s="1">
        <v>9.7241867043847199E-2</v>
      </c>
      <c r="G782" s="1">
        <v>9.0502555366269097E-2</v>
      </c>
      <c r="H782" s="1"/>
      <c r="I782" s="1">
        <v>3.4322782545364403E-2</v>
      </c>
      <c r="J782" s="1">
        <v>3.3005625925963497E-2</v>
      </c>
      <c r="K782" s="1">
        <v>3.07660483077552E-2</v>
      </c>
      <c r="L782" s="1">
        <v>2.8934392769542794E-2</v>
      </c>
      <c r="M782" s="1">
        <v>6.0600394496218145E-2</v>
      </c>
      <c r="N782" s="1">
        <v>2.7970266632195005E-2</v>
      </c>
      <c r="O782" s="1"/>
      <c r="P782" s="1">
        <v>3.2698152259694364E-2</v>
      </c>
      <c r="Q782" s="1">
        <v>1.79819205059752E-3</v>
      </c>
      <c r="R782" s="1">
        <v>3.916835129931865E-2</v>
      </c>
      <c r="S782" s="1">
        <v>1.856695294057438E-2</v>
      </c>
      <c r="T782" s="1">
        <f t="shared" si="145"/>
        <v>0.83481053388793425</v>
      </c>
      <c r="U782" s="1">
        <f t="shared" si="146"/>
        <v>0.60802063799951533</v>
      </c>
      <c r="V782" s="1" t="s">
        <v>4035</v>
      </c>
      <c r="W782" s="1" t="s">
        <v>4799</v>
      </c>
      <c r="X782" s="1">
        <f>SUMPRODUCT((Model_rxn!A$2:A$1901=Normalized_Fluxes!A782)*(Model_rxn!T$2:T$1901))</f>
        <v>0</v>
      </c>
      <c r="Y782" s="1">
        <f>SUMPRODUCT((Model_rxn!A$2:A$1901=Normalized_Fluxes!A782)*(Model_rxn!D$2:D$1901))</f>
        <v>0</v>
      </c>
      <c r="Z782" s="1">
        <f>SUMPRODUCT((Model_rxn!A$2:A$1901=Normalized_Fluxes!A782)*(Model_rxn!U$2:U$1901))</f>
        <v>0</v>
      </c>
      <c r="AA782" s="1">
        <f>SUMPRODUCT((Model_rxn!A$2:A$1901=Normalized_Fluxes!A782)*(Model_rxn!S$2:S$1901))</f>
        <v>0</v>
      </c>
      <c r="AB782" s="1">
        <f>SUMPRODUCT((Model_rxn!A$2:A$1901=Normalized_Fluxes!A782)*(Model_rxn!V$2:V$1901))</f>
        <v>1</v>
      </c>
      <c r="AC782" s="1">
        <f>SUMPRODUCT((Model_rxn!A$2:A$1901=Normalized_Fluxes!A782)*(Model_rxn!Z$2:Z$1901))</f>
        <v>0</v>
      </c>
      <c r="AD782" s="1">
        <f>SUMPRODUCT((Model_rxn!A$2:A$1901=Normalized_Fluxes!A782)*(Model_rxn!AA$2:AA$1901))</f>
        <v>0</v>
      </c>
      <c r="AE782" s="1"/>
      <c r="AF782" s="75"/>
      <c r="AG782" s="1" t="s">
        <v>836</v>
      </c>
      <c r="AH782" s="1">
        <v>0.169007736534695</v>
      </c>
      <c r="AI782" s="1">
        <v>0.117470038283499</v>
      </c>
      <c r="AJ782" s="1">
        <v>0.130437248080852</v>
      </c>
      <c r="AK782" s="1">
        <v>0.721722668924485</v>
      </c>
      <c r="AL782" s="1">
        <v>0.72757633587752901</v>
      </c>
      <c r="AM782" s="1">
        <v>0.56275579782959495</v>
      </c>
      <c r="AN782" s="1"/>
      <c r="AO782">
        <f t="shared" si="147"/>
        <v>0.34703235851672148</v>
      </c>
      <c r="AP782">
        <f t="shared" si="148"/>
        <v>0.35756158078403355</v>
      </c>
      <c r="AQ782">
        <f t="shared" si="149"/>
        <v>0.33821405201160931</v>
      </c>
      <c r="AR782">
        <f t="shared" si="150"/>
        <v>0.38858982661844804</v>
      </c>
      <c r="AS782">
        <f t="shared" si="151"/>
        <v>0.41357653582852782</v>
      </c>
      <c r="AT782">
        <f t="shared" si="152"/>
        <v>0.29951428448613732</v>
      </c>
      <c r="AV782">
        <f t="shared" si="153"/>
        <v>0.34760266377078808</v>
      </c>
      <c r="AW782">
        <f t="shared" si="154"/>
        <v>9.6863643056648418E-3</v>
      </c>
      <c r="AX782">
        <f t="shared" si="155"/>
        <v>0.36722688231103778</v>
      </c>
      <c r="AY782">
        <f t="shared" si="156"/>
        <v>5.9956908171075282E-2</v>
      </c>
      <c r="AZ782" t="s">
        <v>1137</v>
      </c>
      <c r="BA782" t="s">
        <v>1171</v>
      </c>
      <c r="BB782">
        <f>SUMPRODUCT((Model_rxn!A$2:A$1901=AG782)*(Model_rxn!V$2:V$1901))</f>
        <v>1</v>
      </c>
      <c r="BC782">
        <v>0</v>
      </c>
      <c r="BD782">
        <v>0</v>
      </c>
    </row>
    <row r="783" spans="1:56">
      <c r="A783" s="1" t="s">
        <v>790</v>
      </c>
      <c r="B783" s="1">
        <v>3.1570477268929399E-5</v>
      </c>
      <c r="C783" s="1">
        <v>0</v>
      </c>
      <c r="D783" s="1">
        <v>0</v>
      </c>
      <c r="E783" s="1">
        <v>0</v>
      </c>
      <c r="F783" s="1">
        <v>3.1001663487655303E-5</v>
      </c>
      <c r="G783" s="1">
        <v>6.2513164020838702E-5</v>
      </c>
      <c r="H783" s="1"/>
      <c r="I783" s="1">
        <v>1.9320000000267735E-5</v>
      </c>
      <c r="J783" s="1">
        <v>0</v>
      </c>
      <c r="K783" s="1">
        <v>0</v>
      </c>
      <c r="L783" s="1">
        <v>0</v>
      </c>
      <c r="M783" s="1">
        <v>1.9320001708150929E-5</v>
      </c>
      <c r="N783" s="1">
        <v>1.9320005480604134E-5</v>
      </c>
      <c r="O783" s="1"/>
      <c r="P783" s="1">
        <v>6.4400000000892453E-6</v>
      </c>
      <c r="Q783" s="1">
        <v>1.1154407200898146E-5</v>
      </c>
      <c r="R783" s="1">
        <v>1.2880002396251688E-5</v>
      </c>
      <c r="S783" s="1">
        <v>1.1154409275958564E-5</v>
      </c>
      <c r="T783" s="1">
        <f t="shared" si="145"/>
        <v>0.49999990698475344</v>
      </c>
      <c r="U783" s="1">
        <f t="shared" si="146"/>
        <v>0.51851840827823026</v>
      </c>
      <c r="V783" s="1" t="s">
        <v>1243</v>
      </c>
      <c r="W783" s="1" t="s">
        <v>3708</v>
      </c>
      <c r="X783" s="1">
        <f>SUMPRODUCT((Model_rxn!A$2:A$1901=Normalized_Fluxes!A783)*(Model_rxn!T$2:T$1901))</f>
        <v>0</v>
      </c>
      <c r="Y783" s="1">
        <f>SUMPRODUCT((Model_rxn!A$2:A$1901=Normalized_Fluxes!A783)*(Model_rxn!D$2:D$1901))</f>
        <v>0</v>
      </c>
      <c r="Z783" s="1">
        <f>SUMPRODUCT((Model_rxn!A$2:A$1901=Normalized_Fluxes!A783)*(Model_rxn!U$2:U$1901))</f>
        <v>0</v>
      </c>
      <c r="AA783" s="1">
        <f>SUMPRODUCT((Model_rxn!A$2:A$1901=Normalized_Fluxes!A783)*(Model_rxn!S$2:S$1901))</f>
        <v>0</v>
      </c>
      <c r="AB783" s="1">
        <f>SUMPRODUCT((Model_rxn!A$2:A$1901=Normalized_Fluxes!A783)*(Model_rxn!V$2:V$1901))</f>
        <v>1</v>
      </c>
      <c r="AC783" s="1">
        <f>SUMPRODUCT((Model_rxn!A$2:A$1901=Normalized_Fluxes!A783)*(Model_rxn!Z$2:Z$1901))</f>
        <v>0</v>
      </c>
      <c r="AD783" s="1">
        <f>SUMPRODUCT((Model_rxn!A$2:A$1901=Normalized_Fluxes!A783)*(Model_rxn!AA$2:AA$1901))</f>
        <v>0</v>
      </c>
      <c r="AE783" s="1"/>
      <c r="AF783" s="75"/>
      <c r="AG783" s="1" t="s">
        <v>837</v>
      </c>
      <c r="AH783" s="1">
        <v>0.41140570168499802</v>
      </c>
      <c r="AI783" s="1">
        <v>0.29818471142789299</v>
      </c>
      <c r="AJ783" s="1">
        <v>0.314542253196123</v>
      </c>
      <c r="AK783" s="1">
        <v>1.4775298726017301</v>
      </c>
      <c r="AL783" s="1">
        <v>1.88654707549721</v>
      </c>
      <c r="AM783" s="1">
        <v>3.2784788540302499</v>
      </c>
      <c r="AN783" s="1"/>
      <c r="AO783">
        <f t="shared" si="147"/>
        <v>0.84476068309253194</v>
      </c>
      <c r="AP783">
        <f t="shared" si="148"/>
        <v>0.90763056130513831</v>
      </c>
      <c r="AQ783">
        <f t="shared" si="149"/>
        <v>0.81558459372265113</v>
      </c>
      <c r="AR783">
        <f t="shared" si="150"/>
        <v>0.79553144405660692</v>
      </c>
      <c r="AS783">
        <f t="shared" si="151"/>
        <v>1.0723707818514188</v>
      </c>
      <c r="AT783">
        <f t="shared" si="152"/>
        <v>1.7448976127033011</v>
      </c>
      <c r="AV783">
        <f t="shared" si="153"/>
        <v>0.85599194604010709</v>
      </c>
      <c r="AW783">
        <f t="shared" si="154"/>
        <v>4.7039568318568266E-2</v>
      </c>
      <c r="AX783">
        <f t="shared" si="155"/>
        <v>1.2042666128704422</v>
      </c>
      <c r="AY783">
        <f t="shared" si="156"/>
        <v>0.48823294975131948</v>
      </c>
      <c r="AZ783" t="s">
        <v>1243</v>
      </c>
      <c r="BA783" t="s">
        <v>1490</v>
      </c>
      <c r="BB783">
        <f>SUMPRODUCT((Model_rxn!A$2:A$1901=AG783)*(Model_rxn!V$2:V$1901))</f>
        <v>1</v>
      </c>
      <c r="BC783">
        <v>0</v>
      </c>
      <c r="BD783">
        <v>0</v>
      </c>
    </row>
    <row r="784" spans="1:56">
      <c r="A784" s="1" t="s">
        <v>791</v>
      </c>
      <c r="B784" s="1">
        <v>1.7375037668123601E-2</v>
      </c>
      <c r="C784" s="1">
        <v>1.10817215282403E-2</v>
      </c>
      <c r="D784" s="1">
        <v>8.6634786230844994E-3</v>
      </c>
      <c r="E784" s="1">
        <v>3.0420785417999599E-2</v>
      </c>
      <c r="F784" s="1">
        <v>1.7061985432372799E-2</v>
      </c>
      <c r="G784" s="1">
        <v>3.4404556581750602E-2</v>
      </c>
      <c r="H784" s="1"/>
      <c r="I784" s="1">
        <v>1.0632900000000015E-2</v>
      </c>
      <c r="J784" s="1">
        <v>1.0632899999999923E-2</v>
      </c>
      <c r="K784" s="1">
        <v>1.0632900000000013E-2</v>
      </c>
      <c r="L784" s="1">
        <v>1.0632899999999968E-2</v>
      </c>
      <c r="M784" s="1">
        <v>1.0632899999999957E-2</v>
      </c>
      <c r="N784" s="1">
        <v>1.0632900000000013E-2</v>
      </c>
      <c r="O784" s="1"/>
      <c r="P784" s="1">
        <v>1.0632899999999985E-2</v>
      </c>
      <c r="Q784" s="1">
        <v>5.2631064285512066E-17</v>
      </c>
      <c r="R784" s="1">
        <v>1.063289999999998E-2</v>
      </c>
      <c r="S784" s="1">
        <v>2.9515798706479445E-17</v>
      </c>
      <c r="T784" s="1">
        <f t="shared" si="145"/>
        <v>1.0000000000000004</v>
      </c>
      <c r="U784" s="1">
        <f t="shared" si="146"/>
        <v>0.89032440029245818</v>
      </c>
      <c r="V784" s="1" t="s">
        <v>1243</v>
      </c>
      <c r="W784" s="1" t="s">
        <v>6360</v>
      </c>
      <c r="X784" s="1">
        <f>SUMPRODUCT((Model_rxn!A$2:A$1901=Normalized_Fluxes!A784)*(Model_rxn!T$2:T$1901))</f>
        <v>0</v>
      </c>
      <c r="Y784" s="1">
        <f>SUMPRODUCT((Model_rxn!A$2:A$1901=Normalized_Fluxes!A784)*(Model_rxn!D$2:D$1901))</f>
        <v>0</v>
      </c>
      <c r="Z784" s="1">
        <f>SUMPRODUCT((Model_rxn!A$2:A$1901=Normalized_Fluxes!A784)*(Model_rxn!U$2:U$1901))</f>
        <v>0</v>
      </c>
      <c r="AA784" s="1">
        <f>SUMPRODUCT((Model_rxn!A$2:A$1901=Normalized_Fluxes!A784)*(Model_rxn!S$2:S$1901))</f>
        <v>0</v>
      </c>
      <c r="AB784" s="1">
        <f>SUMPRODUCT((Model_rxn!A$2:A$1901=Normalized_Fluxes!A784)*(Model_rxn!V$2:V$1901))</f>
        <v>1</v>
      </c>
      <c r="AC784" s="1">
        <f>SUMPRODUCT((Model_rxn!A$2:A$1901=Normalized_Fluxes!A784)*(Model_rxn!Z$2:Z$1901))</f>
        <v>1</v>
      </c>
      <c r="AD784" s="1">
        <f>SUMPRODUCT((Model_rxn!A$2:A$1901=Normalized_Fluxes!A784)*(Model_rxn!AA$2:AA$1901))</f>
        <v>0</v>
      </c>
      <c r="AE784" s="1"/>
      <c r="AF784" s="75"/>
      <c r="AG784" s="1" t="s">
        <v>838</v>
      </c>
      <c r="AH784" s="1">
        <v>0</v>
      </c>
      <c r="AI784" s="1">
        <v>0</v>
      </c>
      <c r="AJ784" s="1">
        <v>0</v>
      </c>
      <c r="AK784" s="1">
        <v>0</v>
      </c>
      <c r="AL784" s="1">
        <v>0</v>
      </c>
      <c r="AM784" s="1">
        <v>0</v>
      </c>
      <c r="AN784" s="1"/>
      <c r="AO784">
        <f t="shared" si="147"/>
        <v>0</v>
      </c>
      <c r="AP784">
        <f t="shared" si="148"/>
        <v>0</v>
      </c>
      <c r="AQ784">
        <f t="shared" si="149"/>
        <v>0</v>
      </c>
      <c r="AR784">
        <f t="shared" si="150"/>
        <v>0</v>
      </c>
      <c r="AS784">
        <f t="shared" si="151"/>
        <v>0</v>
      </c>
      <c r="AT784">
        <f t="shared" si="152"/>
        <v>0</v>
      </c>
      <c r="AV784">
        <f t="shared" si="153"/>
        <v>0</v>
      </c>
      <c r="AW784">
        <f t="shared" si="154"/>
        <v>0</v>
      </c>
      <c r="AX784">
        <f t="shared" si="155"/>
        <v>0</v>
      </c>
      <c r="AY784">
        <f t="shared" si="156"/>
        <v>0</v>
      </c>
      <c r="AZ784" t="s">
        <v>1552</v>
      </c>
      <c r="BA784" t="s">
        <v>2678</v>
      </c>
      <c r="BB784">
        <f>SUMPRODUCT((Model_rxn!A$2:A$1901=AG784)*(Model_rxn!V$2:V$1901))</f>
        <v>0</v>
      </c>
      <c r="BC784">
        <v>0</v>
      </c>
      <c r="BD784">
        <v>1</v>
      </c>
    </row>
    <row r="785" spans="1:56">
      <c r="A785" s="1" t="s">
        <v>792</v>
      </c>
      <c r="B785" s="1">
        <v>0.179114198869335</v>
      </c>
      <c r="C785" s="1">
        <v>8.4674005079023298E-2</v>
      </c>
      <c r="D785" s="1">
        <v>9.4820821337634698E-2</v>
      </c>
      <c r="E785" s="1">
        <v>0.50400878169584196</v>
      </c>
      <c r="F785" s="1">
        <v>7.9160259914076506E-2</v>
      </c>
      <c r="G785" s="1">
        <v>0.44332278578103801</v>
      </c>
      <c r="H785" s="1"/>
      <c r="I785" s="1">
        <v>0.1096114668373798</v>
      </c>
      <c r="J785" s="1">
        <v>8.1244617662550714E-2</v>
      </c>
      <c r="K785" s="1">
        <v>0.11637592185135162</v>
      </c>
      <c r="L785" s="1">
        <v>0.17616491163054598</v>
      </c>
      <c r="M785" s="1">
        <v>4.9332073982630606E-2</v>
      </c>
      <c r="N785" s="1">
        <v>0.13701112053952688</v>
      </c>
      <c r="O785" s="1"/>
      <c r="P785" s="1">
        <v>0.10241066878376071</v>
      </c>
      <c r="Q785" s="1">
        <v>1.8639762685138176E-2</v>
      </c>
      <c r="R785" s="1">
        <v>0.12083603538423449</v>
      </c>
      <c r="S785" s="1">
        <v>6.4945109217641156E-2</v>
      </c>
      <c r="T785" s="1">
        <f t="shared" si="145"/>
        <v>0.84751761722498764</v>
      </c>
      <c r="U785" s="1">
        <f t="shared" si="146"/>
        <v>0.67734207982468209</v>
      </c>
      <c r="V785" s="1" t="s">
        <v>1137</v>
      </c>
      <c r="W785" s="1" t="s">
        <v>1472</v>
      </c>
      <c r="X785" s="1">
        <f>SUMPRODUCT((Model_rxn!A$2:A$1901=Normalized_Fluxes!A785)*(Model_rxn!T$2:T$1901))</f>
        <v>0</v>
      </c>
      <c r="Y785" s="1">
        <f>SUMPRODUCT((Model_rxn!A$2:A$1901=Normalized_Fluxes!A785)*(Model_rxn!D$2:D$1901))</f>
        <v>0</v>
      </c>
      <c r="Z785" s="1">
        <f>SUMPRODUCT((Model_rxn!A$2:A$1901=Normalized_Fluxes!A785)*(Model_rxn!U$2:U$1901))</f>
        <v>0</v>
      </c>
      <c r="AA785" s="1">
        <f>SUMPRODUCT((Model_rxn!A$2:A$1901=Normalized_Fluxes!A785)*(Model_rxn!S$2:S$1901))</f>
        <v>0</v>
      </c>
      <c r="AB785" s="1">
        <f>SUMPRODUCT((Model_rxn!A$2:A$1901=Normalized_Fluxes!A785)*(Model_rxn!V$2:V$1901))</f>
        <v>1</v>
      </c>
      <c r="AC785" s="1">
        <f>SUMPRODUCT((Model_rxn!A$2:A$1901=Normalized_Fluxes!A785)*(Model_rxn!Z$2:Z$1901))</f>
        <v>0</v>
      </c>
      <c r="AD785" s="1">
        <f>SUMPRODUCT((Model_rxn!A$2:A$1901=Normalized_Fluxes!A785)*(Model_rxn!AA$2:AA$1901))</f>
        <v>0</v>
      </c>
      <c r="AE785" s="1"/>
      <c r="AF785" s="75"/>
      <c r="AG785" s="1" t="s">
        <v>839</v>
      </c>
      <c r="AH785" s="1">
        <v>0</v>
      </c>
      <c r="AI785" s="1">
        <v>0</v>
      </c>
      <c r="AJ785" s="1">
        <v>0</v>
      </c>
      <c r="AK785" s="1">
        <v>0</v>
      </c>
      <c r="AL785" s="1">
        <v>0</v>
      </c>
      <c r="AM785" s="1">
        <v>0</v>
      </c>
      <c r="AN785" s="1"/>
      <c r="AO785">
        <f t="shared" si="147"/>
        <v>0</v>
      </c>
      <c r="AP785">
        <f t="shared" si="148"/>
        <v>0</v>
      </c>
      <c r="AQ785">
        <f t="shared" si="149"/>
        <v>0</v>
      </c>
      <c r="AR785">
        <f t="shared" si="150"/>
        <v>0</v>
      </c>
      <c r="AS785">
        <f t="shared" si="151"/>
        <v>0</v>
      </c>
      <c r="AT785">
        <f t="shared" si="152"/>
        <v>0</v>
      </c>
      <c r="AV785">
        <f t="shared" si="153"/>
        <v>0</v>
      </c>
      <c r="AW785">
        <f t="shared" si="154"/>
        <v>0</v>
      </c>
      <c r="AX785">
        <f t="shared" si="155"/>
        <v>0</v>
      </c>
      <c r="AY785">
        <f t="shared" si="156"/>
        <v>0</v>
      </c>
      <c r="AZ785" t="s">
        <v>1552</v>
      </c>
      <c r="BA785" t="s">
        <v>2678</v>
      </c>
      <c r="BB785">
        <f>SUMPRODUCT((Model_rxn!A$2:A$1901=AG785)*(Model_rxn!V$2:V$1901))</f>
        <v>0</v>
      </c>
      <c r="BC785">
        <v>0</v>
      </c>
      <c r="BD785">
        <v>1</v>
      </c>
    </row>
    <row r="786" spans="1:56">
      <c r="A786" s="1" t="s">
        <v>793</v>
      </c>
      <c r="B786" s="1">
        <v>0</v>
      </c>
      <c r="C786" s="1">
        <v>0</v>
      </c>
      <c r="D786" s="1">
        <v>0</v>
      </c>
      <c r="E786" s="1">
        <v>0</v>
      </c>
      <c r="F786" s="1">
        <v>0</v>
      </c>
      <c r="G786" s="1">
        <v>0</v>
      </c>
      <c r="H786" s="1"/>
      <c r="I786" s="1">
        <v>0</v>
      </c>
      <c r="J786" s="1">
        <v>0</v>
      </c>
      <c r="K786" s="1">
        <v>0</v>
      </c>
      <c r="L786" s="1">
        <v>0</v>
      </c>
      <c r="M786" s="1">
        <v>0</v>
      </c>
      <c r="N786" s="1">
        <v>0</v>
      </c>
      <c r="O786" s="1"/>
      <c r="P786" s="1">
        <v>0</v>
      </c>
      <c r="Q786" s="1">
        <v>0</v>
      </c>
      <c r="R786" s="1">
        <v>0</v>
      </c>
      <c r="S786" s="1">
        <v>0</v>
      </c>
      <c r="T786" s="1" t="str">
        <f t="shared" si="145"/>
        <v>NA</v>
      </c>
      <c r="U786" s="1" t="str">
        <f t="shared" si="146"/>
        <v>NA</v>
      </c>
      <c r="V786" s="1" t="s">
        <v>1243</v>
      </c>
      <c r="W786" s="1" t="s">
        <v>6360</v>
      </c>
      <c r="X786" s="1">
        <f>SUMPRODUCT((Model_rxn!A$2:A$1901=Normalized_Fluxes!A786)*(Model_rxn!T$2:T$1901))</f>
        <v>0</v>
      </c>
      <c r="Y786" s="1">
        <f>SUMPRODUCT((Model_rxn!A$2:A$1901=Normalized_Fluxes!A786)*(Model_rxn!D$2:D$1901))</f>
        <v>0</v>
      </c>
      <c r="Z786" s="1">
        <f>SUMPRODUCT((Model_rxn!A$2:A$1901=Normalized_Fluxes!A786)*(Model_rxn!U$2:U$1901))</f>
        <v>0</v>
      </c>
      <c r="AA786" s="1">
        <f>SUMPRODUCT((Model_rxn!A$2:A$1901=Normalized_Fluxes!A786)*(Model_rxn!S$2:S$1901))</f>
        <v>0</v>
      </c>
      <c r="AB786" s="1">
        <f>SUMPRODUCT((Model_rxn!A$2:A$1901=Normalized_Fluxes!A786)*(Model_rxn!V$2:V$1901))</f>
        <v>1</v>
      </c>
      <c r="AC786" s="1">
        <f>SUMPRODUCT((Model_rxn!A$2:A$1901=Normalized_Fluxes!A786)*(Model_rxn!Z$2:Z$1901))</f>
        <v>1</v>
      </c>
      <c r="AD786" s="1">
        <f>SUMPRODUCT((Model_rxn!A$2:A$1901=Normalized_Fluxes!A786)*(Model_rxn!AA$2:AA$1901))</f>
        <v>0</v>
      </c>
      <c r="AE786" s="1"/>
      <c r="AF786" s="75"/>
      <c r="AG786" s="1" t="s">
        <v>840</v>
      </c>
      <c r="AH786" s="1">
        <v>0</v>
      </c>
      <c r="AI786" s="1">
        <v>0</v>
      </c>
      <c r="AJ786" s="1">
        <v>0</v>
      </c>
      <c r="AK786" s="1">
        <v>0</v>
      </c>
      <c r="AL786" s="1">
        <v>0</v>
      </c>
      <c r="AM786" s="1">
        <v>0</v>
      </c>
      <c r="AN786" s="1"/>
      <c r="AO786">
        <f t="shared" si="147"/>
        <v>0</v>
      </c>
      <c r="AP786">
        <f t="shared" si="148"/>
        <v>0</v>
      </c>
      <c r="AQ786">
        <f t="shared" si="149"/>
        <v>0</v>
      </c>
      <c r="AR786">
        <f t="shared" si="150"/>
        <v>0</v>
      </c>
      <c r="AS786">
        <f t="shared" si="151"/>
        <v>0</v>
      </c>
      <c r="AT786">
        <f t="shared" si="152"/>
        <v>0</v>
      </c>
      <c r="AV786">
        <f t="shared" si="153"/>
        <v>0</v>
      </c>
      <c r="AW786">
        <f t="shared" si="154"/>
        <v>0</v>
      </c>
      <c r="AX786">
        <f t="shared" si="155"/>
        <v>0</v>
      </c>
      <c r="AY786">
        <f t="shared" si="156"/>
        <v>0</v>
      </c>
      <c r="AZ786" t="s">
        <v>1552</v>
      </c>
      <c r="BA786" t="s">
        <v>2318</v>
      </c>
      <c r="BB786">
        <f>SUMPRODUCT((Model_rxn!A$2:A$1901=AG786)*(Model_rxn!V$2:V$1901))</f>
        <v>0</v>
      </c>
      <c r="BC786">
        <v>0</v>
      </c>
      <c r="BD786">
        <v>1</v>
      </c>
    </row>
    <row r="787" spans="1:56">
      <c r="A787" s="1" t="s">
        <v>794</v>
      </c>
      <c r="B787" s="1">
        <v>1.09940159972476E-2</v>
      </c>
      <c r="C787" s="1">
        <v>7.2709755408222601E-3</v>
      </c>
      <c r="D787" s="1">
        <v>5.8474704606009597E-3</v>
      </c>
      <c r="E787" s="1">
        <v>1.7626190651604499E-2</v>
      </c>
      <c r="F787" s="1">
        <v>1.0259511163425401E-2</v>
      </c>
      <c r="G787" s="1">
        <v>2.0053842994328101E-2</v>
      </c>
      <c r="H787" s="1"/>
      <c r="I787" s="1">
        <v>6.7279435549999862E-3</v>
      </c>
      <c r="J787" s="1">
        <v>6.9764932850000056E-3</v>
      </c>
      <c r="K787" s="1">
        <v>7.1767440500000159E-3</v>
      </c>
      <c r="L787" s="1">
        <v>6.1608377299999717E-3</v>
      </c>
      <c r="M787" s="1">
        <v>6.3936495949999568E-3</v>
      </c>
      <c r="N787" s="1">
        <v>6.1977403100000007E-3</v>
      </c>
      <c r="O787" s="1"/>
      <c r="P787" s="1">
        <v>6.9603936300000023E-3</v>
      </c>
      <c r="Q787" s="1">
        <v>2.2483298300384505E-4</v>
      </c>
      <c r="R787" s="1">
        <v>6.2507425449999767E-3</v>
      </c>
      <c r="S787" s="1">
        <v>1.2512900865681512E-4</v>
      </c>
      <c r="T787" s="1">
        <f t="shared" si="145"/>
        <v>1.1135306853371656</v>
      </c>
      <c r="U787" s="1">
        <f t="shared" si="146"/>
        <v>1.5814306430287275E-2</v>
      </c>
      <c r="V787" s="1" t="s">
        <v>1243</v>
      </c>
      <c r="W787" s="1" t="s">
        <v>3917</v>
      </c>
      <c r="X787" s="1">
        <f>SUMPRODUCT((Model_rxn!A$2:A$1901=Normalized_Fluxes!A787)*(Model_rxn!T$2:T$1901))</f>
        <v>0</v>
      </c>
      <c r="Y787" s="1">
        <f>SUMPRODUCT((Model_rxn!A$2:A$1901=Normalized_Fluxes!A787)*(Model_rxn!D$2:D$1901))</f>
        <v>1</v>
      </c>
      <c r="Z787" s="1">
        <f>SUMPRODUCT((Model_rxn!A$2:A$1901=Normalized_Fluxes!A787)*(Model_rxn!U$2:U$1901))</f>
        <v>0</v>
      </c>
      <c r="AA787" s="1">
        <f>SUMPRODUCT((Model_rxn!A$2:A$1901=Normalized_Fluxes!A787)*(Model_rxn!S$2:S$1901))</f>
        <v>0</v>
      </c>
      <c r="AB787" s="1">
        <f>SUMPRODUCT((Model_rxn!A$2:A$1901=Normalized_Fluxes!A787)*(Model_rxn!V$2:V$1901))</f>
        <v>1</v>
      </c>
      <c r="AC787" s="1">
        <f>SUMPRODUCT((Model_rxn!A$2:A$1901=Normalized_Fluxes!A787)*(Model_rxn!Z$2:Z$1901))</f>
        <v>1</v>
      </c>
      <c r="AD787" s="1">
        <f>SUMPRODUCT((Model_rxn!A$2:A$1901=Normalized_Fluxes!A787)*(Model_rxn!AA$2:AA$1901))</f>
        <v>0</v>
      </c>
      <c r="AE787" s="1"/>
      <c r="AF787" s="75"/>
      <c r="AG787" s="1" t="s">
        <v>841</v>
      </c>
      <c r="AH787" s="1">
        <v>2.4691335064353101E-2</v>
      </c>
      <c r="AI787" s="1">
        <v>1.6656518096586699E-2</v>
      </c>
      <c r="AJ787" s="1">
        <v>1.9553204363821599E-2</v>
      </c>
      <c r="AK787" s="1">
        <v>9.4164429452240905E-2</v>
      </c>
      <c r="AL787" s="1">
        <v>8.9192971634843493E-2</v>
      </c>
      <c r="AM787" s="1">
        <v>9.5259960635637297E-2</v>
      </c>
      <c r="AN787" s="1"/>
      <c r="AO787">
        <f t="shared" si="147"/>
        <v>5.0700000000000273E-2</v>
      </c>
      <c r="AP787">
        <f t="shared" si="148"/>
        <v>5.0700000000000016E-2</v>
      </c>
      <c r="AQ787">
        <f t="shared" si="149"/>
        <v>5.0699999999999912E-2</v>
      </c>
      <c r="AR787">
        <f t="shared" si="150"/>
        <v>5.0699999999999981E-2</v>
      </c>
      <c r="AS787">
        <f t="shared" si="151"/>
        <v>5.0699999999999988E-2</v>
      </c>
      <c r="AT787">
        <f t="shared" si="152"/>
        <v>5.0700000000000085E-2</v>
      </c>
      <c r="AV787">
        <f t="shared" si="153"/>
        <v>5.0700000000000071E-2</v>
      </c>
      <c r="AW787">
        <f t="shared" si="154"/>
        <v>1.8580176062982074E-16</v>
      </c>
      <c r="AX787">
        <f t="shared" si="155"/>
        <v>5.0700000000000016E-2</v>
      </c>
      <c r="AY787">
        <f t="shared" si="156"/>
        <v>5.8261921758404973E-17</v>
      </c>
      <c r="AZ787" t="s">
        <v>1243</v>
      </c>
      <c r="BA787" t="s">
        <v>1529</v>
      </c>
      <c r="BB787">
        <f>SUMPRODUCT((Model_rxn!A$2:A$1901=AG787)*(Model_rxn!V$2:V$1901))</f>
        <v>0</v>
      </c>
      <c r="BC787">
        <v>0</v>
      </c>
      <c r="BD787">
        <v>0</v>
      </c>
    </row>
    <row r="788" spans="1:56">
      <c r="A788" s="1" t="s">
        <v>795</v>
      </c>
      <c r="B788" s="1">
        <v>99999</v>
      </c>
      <c r="C788" s="1">
        <v>99999</v>
      </c>
      <c r="D788" s="1">
        <v>99999</v>
      </c>
      <c r="E788" s="1">
        <v>99999</v>
      </c>
      <c r="F788" s="1">
        <v>99999</v>
      </c>
      <c r="G788" s="1">
        <v>99998.618532384105</v>
      </c>
      <c r="H788" s="1"/>
      <c r="I788" s="1">
        <v>61195.802127710107</v>
      </c>
      <c r="J788" s="1">
        <v>95948.933962143477</v>
      </c>
      <c r="K788" s="1">
        <v>122731.22764645742</v>
      </c>
      <c r="L788" s="1">
        <v>34952.396938143072</v>
      </c>
      <c r="M788" s="1">
        <v>62318.618856781322</v>
      </c>
      <c r="N788" s="1">
        <v>30905.072369308993</v>
      </c>
      <c r="O788" s="1"/>
      <c r="P788" s="1">
        <v>93291.987912103665</v>
      </c>
      <c r="Q788" s="1">
        <v>30853.63301424875</v>
      </c>
      <c r="R788" s="1">
        <v>42725.362721411133</v>
      </c>
      <c r="S788" s="1">
        <v>17088.504133804043</v>
      </c>
      <c r="T788" s="1">
        <f t="shared" si="145"/>
        <v>2.1835271129331306</v>
      </c>
      <c r="U788" s="1">
        <f t="shared" si="146"/>
        <v>8.5720107511813401E-2</v>
      </c>
      <c r="V788" s="1" t="s">
        <v>1552</v>
      </c>
      <c r="W788" s="1" t="s">
        <v>2650</v>
      </c>
      <c r="X788" s="1">
        <f>SUMPRODUCT((Model_rxn!A$2:A$1901=Normalized_Fluxes!A788)*(Model_rxn!T$2:T$1901))</f>
        <v>0</v>
      </c>
      <c r="Y788" s="1">
        <f>SUMPRODUCT((Model_rxn!A$2:A$1901=Normalized_Fluxes!A788)*(Model_rxn!D$2:D$1901))</f>
        <v>1</v>
      </c>
      <c r="Z788" s="1">
        <f>SUMPRODUCT((Model_rxn!A$2:A$1901=Normalized_Fluxes!A788)*(Model_rxn!U$2:U$1901))</f>
        <v>1</v>
      </c>
      <c r="AA788" s="1">
        <f>SUMPRODUCT((Model_rxn!A$2:A$1901=Normalized_Fluxes!A788)*(Model_rxn!S$2:S$1901))</f>
        <v>1</v>
      </c>
      <c r="AB788" s="1">
        <f>SUMPRODUCT((Model_rxn!A$2:A$1901=Normalized_Fluxes!A788)*(Model_rxn!V$2:V$1901))</f>
        <v>0</v>
      </c>
      <c r="AC788" s="1">
        <f>SUMPRODUCT((Model_rxn!A$2:A$1901=Normalized_Fluxes!A788)*(Model_rxn!Z$2:Z$1901))</f>
        <v>0</v>
      </c>
      <c r="AD788" s="1">
        <f>SUMPRODUCT((Model_rxn!A$2:A$1901=Normalized_Fluxes!A788)*(Model_rxn!AA$2:AA$1901))</f>
        <v>0</v>
      </c>
      <c r="AE788" s="1">
        <v>1</v>
      </c>
      <c r="AF788" s="75"/>
      <c r="AG788" s="1" t="s">
        <v>842</v>
      </c>
      <c r="AH788" s="1">
        <v>5.5695548071525904E-3</v>
      </c>
      <c r="AI788" s="1">
        <v>3.7571638094959698E-3</v>
      </c>
      <c r="AJ788" s="1">
        <v>4.4105611596023603E-3</v>
      </c>
      <c r="AK788" s="1">
        <v>2.1240404756099399E-2</v>
      </c>
      <c r="AL788" s="1">
        <v>2.0119007043831499E-2</v>
      </c>
      <c r="AM788" s="1">
        <v>2.1487520636583199E-2</v>
      </c>
      <c r="AN788" s="1"/>
      <c r="AO788">
        <f t="shared" si="147"/>
        <v>1.1436255997769229E-2</v>
      </c>
      <c r="AP788">
        <f t="shared" si="148"/>
        <v>1.1436256007219247E-2</v>
      </c>
      <c r="AQ788">
        <f t="shared" si="149"/>
        <v>1.1436256003419302E-2</v>
      </c>
      <c r="AR788">
        <f t="shared" si="150"/>
        <v>1.1436255998135946E-2</v>
      </c>
      <c r="AS788">
        <f t="shared" si="151"/>
        <v>1.1436256001182248E-2</v>
      </c>
      <c r="AT788">
        <f t="shared" si="152"/>
        <v>1.1436255998905093E-2</v>
      </c>
      <c r="AV788">
        <f t="shared" si="153"/>
        <v>1.1436256002802592E-2</v>
      </c>
      <c r="AW788">
        <f t="shared" si="154"/>
        <v>4.7550976620778035E-12</v>
      </c>
      <c r="AX788">
        <f t="shared" si="155"/>
        <v>1.1436255999407762E-2</v>
      </c>
      <c r="AY788">
        <f t="shared" si="156"/>
        <v>1.5841384703214916E-12</v>
      </c>
      <c r="AZ788" t="s">
        <v>7304</v>
      </c>
      <c r="BA788" t="s">
        <v>7303</v>
      </c>
      <c r="BB788">
        <f>SUMPRODUCT((Model_rxn!A$2:A$1901=AG788)*(Model_rxn!V$2:V$1901))</f>
        <v>1</v>
      </c>
      <c r="BC788">
        <v>0</v>
      </c>
      <c r="BD788">
        <v>0</v>
      </c>
    </row>
    <row r="789" spans="1:56">
      <c r="A789" s="1" t="s">
        <v>796</v>
      </c>
      <c r="B789" s="1">
        <v>0.35822839774482401</v>
      </c>
      <c r="C789" s="1">
        <v>0.26196020322095098</v>
      </c>
      <c r="D789" s="1">
        <v>0.228877844623639</v>
      </c>
      <c r="E789" s="1">
        <v>0.83298841059149697</v>
      </c>
      <c r="F789" s="1">
        <v>0.62765205091272902</v>
      </c>
      <c r="G789" s="1">
        <v>0.90502555365674198</v>
      </c>
      <c r="H789" s="1"/>
      <c r="I789" s="1">
        <v>0.21922293367852563</v>
      </c>
      <c r="J789" s="1">
        <v>0.25135053590092615</v>
      </c>
      <c r="K789" s="1">
        <v>0.28090739759131939</v>
      </c>
      <c r="L789" s="1">
        <v>0.29115232724194151</v>
      </c>
      <c r="M789" s="1">
        <v>0.391148000835083</v>
      </c>
      <c r="N789" s="1">
        <v>0.27970266632011148</v>
      </c>
      <c r="O789" s="1"/>
      <c r="P789" s="1">
        <v>0.25049362239025702</v>
      </c>
      <c r="Q789" s="1">
        <v>3.0851158772820512E-2</v>
      </c>
      <c r="R789" s="1">
        <v>0.32066766479904535</v>
      </c>
      <c r="S789" s="1">
        <v>6.1305644190570323E-2</v>
      </c>
      <c r="T789" s="1">
        <f t="shared" si="145"/>
        <v>0.78116271108044311</v>
      </c>
      <c r="U789" s="1">
        <f t="shared" si="146"/>
        <v>0.17618332484301277</v>
      </c>
      <c r="V789" s="1" t="s">
        <v>1137</v>
      </c>
      <c r="W789" s="1" t="s">
        <v>3589</v>
      </c>
      <c r="X789" s="1">
        <f>SUMPRODUCT((Model_rxn!A$2:A$1901=Normalized_Fluxes!A789)*(Model_rxn!T$2:T$1901))</f>
        <v>0</v>
      </c>
      <c r="Y789" s="1">
        <f>SUMPRODUCT((Model_rxn!A$2:A$1901=Normalized_Fluxes!A789)*(Model_rxn!D$2:D$1901))</f>
        <v>1</v>
      </c>
      <c r="Z789" s="1">
        <f>SUMPRODUCT((Model_rxn!A$2:A$1901=Normalized_Fluxes!A789)*(Model_rxn!U$2:U$1901))</f>
        <v>0</v>
      </c>
      <c r="AA789" s="1">
        <f>SUMPRODUCT((Model_rxn!A$2:A$1901=Normalized_Fluxes!A789)*(Model_rxn!S$2:S$1901))</f>
        <v>0</v>
      </c>
      <c r="AB789" s="1">
        <f>SUMPRODUCT((Model_rxn!A$2:A$1901=Normalized_Fluxes!A789)*(Model_rxn!V$2:V$1901))</f>
        <v>1</v>
      </c>
      <c r="AC789" s="1">
        <f>SUMPRODUCT((Model_rxn!A$2:A$1901=Normalized_Fluxes!A789)*(Model_rxn!Z$2:Z$1901))</f>
        <v>0</v>
      </c>
      <c r="AD789" s="1">
        <f>SUMPRODUCT((Model_rxn!A$2:A$1901=Normalized_Fluxes!A789)*(Model_rxn!AA$2:AA$1901))</f>
        <v>0</v>
      </c>
      <c r="AE789" s="1"/>
      <c r="AF789" s="75"/>
      <c r="AG789" s="1" t="s">
        <v>843</v>
      </c>
      <c r="AH789" s="1">
        <v>1.2832039097569E-2</v>
      </c>
      <c r="AI789" s="1">
        <v>5.0014659316227001E-3</v>
      </c>
      <c r="AJ789" s="1">
        <v>1.37420176827962E-2</v>
      </c>
      <c r="AK789" s="1">
        <v>5.2093483436996303E-2</v>
      </c>
      <c r="AL789" s="1">
        <v>4.4012066736134302E-2</v>
      </c>
      <c r="AM789" s="1">
        <v>5.3985742108487098E-2</v>
      </c>
      <c r="AN789" s="1"/>
      <c r="AO789">
        <f t="shared" si="147"/>
        <v>2.6348691982476108E-2</v>
      </c>
      <c r="AP789">
        <f t="shared" si="148"/>
        <v>1.5223729309022523E-2</v>
      </c>
      <c r="AQ789">
        <f t="shared" si="149"/>
        <v>3.5632026523840551E-2</v>
      </c>
      <c r="AR789">
        <f t="shared" si="150"/>
        <v>2.804816665506657E-2</v>
      </c>
      <c r="AS789">
        <f t="shared" si="151"/>
        <v>2.5017798405208659E-2</v>
      </c>
      <c r="AT789">
        <f t="shared" si="152"/>
        <v>2.8732713163397469E-2</v>
      </c>
      <c r="AV789">
        <f t="shared" si="153"/>
        <v>2.5734815938446395E-2</v>
      </c>
      <c r="AW789">
        <f t="shared" si="154"/>
        <v>1.0217988141026714E-2</v>
      </c>
      <c r="AX789">
        <f t="shared" si="155"/>
        <v>2.7266226074557569E-2</v>
      </c>
      <c r="AY789">
        <f t="shared" si="156"/>
        <v>1.9770486131446855E-3</v>
      </c>
      <c r="AZ789" t="s">
        <v>1137</v>
      </c>
      <c r="BA789" t="s">
        <v>7517</v>
      </c>
      <c r="BB789">
        <f>SUMPRODUCT((Model_rxn!A$2:A$1901=AG789)*(Model_rxn!V$2:V$1901))</f>
        <v>1</v>
      </c>
      <c r="BC789">
        <v>0</v>
      </c>
      <c r="BD789">
        <v>0</v>
      </c>
    </row>
    <row r="790" spans="1:56">
      <c r="A790" s="1" t="s">
        <v>797</v>
      </c>
      <c r="B790" s="1">
        <v>0.60893168750044402</v>
      </c>
      <c r="C790" s="1">
        <v>0.60268852875742596</v>
      </c>
      <c r="D790" s="1">
        <v>0.40915022487752101</v>
      </c>
      <c r="E790" s="1">
        <v>1.62428577165701</v>
      </c>
      <c r="F790" s="1">
        <v>1.0091911659255799</v>
      </c>
      <c r="G790" s="1">
        <v>1.46859327668789</v>
      </c>
      <c r="H790" s="1"/>
      <c r="I790" s="1">
        <v>0.37264435701926796</v>
      </c>
      <c r="J790" s="1">
        <v>0.57827900124488929</v>
      </c>
      <c r="K790" s="1">
        <v>0.50216011551157791</v>
      </c>
      <c r="L790" s="1">
        <v>0.56773248764421491</v>
      </c>
      <c r="M790" s="1">
        <v>0.62892028543232403</v>
      </c>
      <c r="N790" s="1">
        <v>0.45387608512233091</v>
      </c>
      <c r="O790" s="1"/>
      <c r="P790" s="1">
        <v>0.48436115792524498</v>
      </c>
      <c r="Q790" s="1">
        <v>0.10396635943813579</v>
      </c>
      <c r="R790" s="1">
        <v>0.55017628606628999</v>
      </c>
      <c r="S790" s="1">
        <v>8.8832894672664725E-2</v>
      </c>
      <c r="T790" s="1">
        <f t="shared" si="145"/>
        <v>0.8803744730409645</v>
      </c>
      <c r="U790" s="1">
        <f t="shared" si="146"/>
        <v>0.4524524025673089</v>
      </c>
      <c r="V790" s="1" t="s">
        <v>1243</v>
      </c>
      <c r="W790" s="1" t="s">
        <v>4459</v>
      </c>
      <c r="X790" s="1">
        <f>SUMPRODUCT((Model_rxn!A$2:A$1901=Normalized_Fluxes!A790)*(Model_rxn!T$2:T$1901))</f>
        <v>0</v>
      </c>
      <c r="Y790" s="1">
        <f>SUMPRODUCT((Model_rxn!A$2:A$1901=Normalized_Fluxes!A790)*(Model_rxn!D$2:D$1901))</f>
        <v>1</v>
      </c>
      <c r="Z790" s="1">
        <f>SUMPRODUCT((Model_rxn!A$2:A$1901=Normalized_Fluxes!A790)*(Model_rxn!U$2:U$1901))</f>
        <v>0</v>
      </c>
      <c r="AA790" s="1">
        <f>SUMPRODUCT((Model_rxn!A$2:A$1901=Normalized_Fluxes!A790)*(Model_rxn!S$2:S$1901))</f>
        <v>0</v>
      </c>
      <c r="AB790" s="1">
        <f>SUMPRODUCT((Model_rxn!A$2:A$1901=Normalized_Fluxes!A790)*(Model_rxn!V$2:V$1901))</f>
        <v>1</v>
      </c>
      <c r="AC790" s="1">
        <f>SUMPRODUCT((Model_rxn!A$2:A$1901=Normalized_Fluxes!A790)*(Model_rxn!Z$2:Z$1901))</f>
        <v>0</v>
      </c>
      <c r="AD790" s="1">
        <f>SUMPRODUCT((Model_rxn!A$2:A$1901=Normalized_Fluxes!A790)*(Model_rxn!AA$2:AA$1901))</f>
        <v>0</v>
      </c>
      <c r="AE790" s="1"/>
      <c r="AF790" s="75"/>
      <c r="AG790" s="1" t="s">
        <v>844</v>
      </c>
      <c r="AH790" s="1">
        <v>2.09716966015349E-12</v>
      </c>
      <c r="AI790" s="1">
        <v>5.8936848457147298E-12</v>
      </c>
      <c r="AJ790" s="1">
        <v>0</v>
      </c>
      <c r="AK790" s="1">
        <v>1.1978557035163799E-11</v>
      </c>
      <c r="AL790" s="1">
        <v>0</v>
      </c>
      <c r="AM790" s="1">
        <v>5.5511151231257802E-17</v>
      </c>
      <c r="AN790" s="2"/>
      <c r="AO790">
        <f t="shared" si="147"/>
        <v>4.3062273260098502E-12</v>
      </c>
      <c r="AP790">
        <f t="shared" si="148"/>
        <v>1.793951292491135E-11</v>
      </c>
      <c r="AQ790">
        <f t="shared" si="149"/>
        <v>0</v>
      </c>
      <c r="AR790">
        <f t="shared" si="150"/>
        <v>6.4494931389227648E-12</v>
      </c>
      <c r="AS790">
        <f t="shared" si="151"/>
        <v>0</v>
      </c>
      <c r="AT790">
        <f t="shared" si="152"/>
        <v>2.9544578316484069E-17</v>
      </c>
      <c r="AV790">
        <f t="shared" si="153"/>
        <v>7.4152467503070662E-12</v>
      </c>
      <c r="AW790">
        <f t="shared" si="154"/>
        <v>9.3651498830108628E-12</v>
      </c>
      <c r="AX790">
        <f t="shared" si="155"/>
        <v>2.1498408945003606E-12</v>
      </c>
      <c r="AY790">
        <f t="shared" si="156"/>
        <v>3.7236080711378822E-12</v>
      </c>
      <c r="AZ790" t="s">
        <v>1647</v>
      </c>
      <c r="BA790" t="s">
        <v>1646</v>
      </c>
      <c r="BB790">
        <f>SUMPRODUCT((Model_rxn!A$2:A$1901=AG790)*(Model_rxn!V$2:V$1901))</f>
        <v>1</v>
      </c>
      <c r="BC790">
        <v>0</v>
      </c>
      <c r="BD790">
        <v>1</v>
      </c>
    </row>
    <row r="791" spans="1:56">
      <c r="A791" s="1" t="s">
        <v>798</v>
      </c>
      <c r="B791" s="1">
        <v>0.60893168750044402</v>
      </c>
      <c r="C791" s="1">
        <v>0.60268852875742596</v>
      </c>
      <c r="D791" s="1">
        <v>0.40915022487752101</v>
      </c>
      <c r="E791" s="1">
        <v>1.62428577165701</v>
      </c>
      <c r="F791" s="1">
        <v>1.0091911659255799</v>
      </c>
      <c r="G791" s="1">
        <v>1.46859327668789</v>
      </c>
      <c r="H791" s="1"/>
      <c r="I791" s="1">
        <v>0.37264435701926796</v>
      </c>
      <c r="J791" s="1">
        <v>0.57827900124488929</v>
      </c>
      <c r="K791" s="1">
        <v>0.50216011551157791</v>
      </c>
      <c r="L791" s="1">
        <v>0.56773248764421491</v>
      </c>
      <c r="M791" s="1">
        <v>0.62892028543232403</v>
      </c>
      <c r="N791" s="1">
        <v>0.45387608512233091</v>
      </c>
      <c r="O791" s="1"/>
      <c r="P791" s="1">
        <v>0.48436115792524498</v>
      </c>
      <c r="Q791" s="1">
        <v>0.10396635943813579</v>
      </c>
      <c r="R791" s="1">
        <v>0.55017628606628999</v>
      </c>
      <c r="S791" s="1">
        <v>8.8832894672664725E-2</v>
      </c>
      <c r="T791" s="1">
        <f t="shared" si="145"/>
        <v>0.8803744730409645</v>
      </c>
      <c r="U791" s="1">
        <f t="shared" si="146"/>
        <v>0.4524524025673089</v>
      </c>
      <c r="V791" s="1" t="s">
        <v>1243</v>
      </c>
      <c r="W791" s="1" t="s">
        <v>4459</v>
      </c>
      <c r="X791" s="1">
        <f>SUMPRODUCT((Model_rxn!A$2:A$1901=Normalized_Fluxes!A791)*(Model_rxn!T$2:T$1901))</f>
        <v>0</v>
      </c>
      <c r="Y791" s="1">
        <f>SUMPRODUCT((Model_rxn!A$2:A$1901=Normalized_Fluxes!A791)*(Model_rxn!D$2:D$1901))</f>
        <v>1</v>
      </c>
      <c r="Z791" s="1">
        <f>SUMPRODUCT((Model_rxn!A$2:A$1901=Normalized_Fluxes!A791)*(Model_rxn!U$2:U$1901))</f>
        <v>0</v>
      </c>
      <c r="AA791" s="1">
        <f>SUMPRODUCT((Model_rxn!A$2:A$1901=Normalized_Fluxes!A791)*(Model_rxn!S$2:S$1901))</f>
        <v>0</v>
      </c>
      <c r="AB791" s="1">
        <f>SUMPRODUCT((Model_rxn!A$2:A$1901=Normalized_Fluxes!A791)*(Model_rxn!V$2:V$1901))</f>
        <v>1</v>
      </c>
      <c r="AC791" s="1">
        <f>SUMPRODUCT((Model_rxn!A$2:A$1901=Normalized_Fluxes!A791)*(Model_rxn!Z$2:Z$1901))</f>
        <v>0</v>
      </c>
      <c r="AD791" s="1">
        <f>SUMPRODUCT((Model_rxn!A$2:A$1901=Normalized_Fluxes!A791)*(Model_rxn!AA$2:AA$1901))</f>
        <v>0</v>
      </c>
      <c r="AE791" s="1"/>
      <c r="AF791" s="75"/>
      <c r="AG791" s="1" t="s">
        <v>845</v>
      </c>
      <c r="AH791" s="1">
        <v>0</v>
      </c>
      <c r="AI791" s="1">
        <v>0</v>
      </c>
      <c r="AJ791" s="1">
        <v>0</v>
      </c>
      <c r="AK791" s="1">
        <v>0</v>
      </c>
      <c r="AL791" s="1">
        <v>0</v>
      </c>
      <c r="AM791" s="1">
        <v>0</v>
      </c>
      <c r="AN791" s="1"/>
      <c r="AO791">
        <f t="shared" si="147"/>
        <v>0</v>
      </c>
      <c r="AP791">
        <f t="shared" si="148"/>
        <v>0</v>
      </c>
      <c r="AQ791">
        <f t="shared" si="149"/>
        <v>0</v>
      </c>
      <c r="AR791">
        <f t="shared" si="150"/>
        <v>0</v>
      </c>
      <c r="AS791">
        <f t="shared" si="151"/>
        <v>0</v>
      </c>
      <c r="AT791">
        <f t="shared" si="152"/>
        <v>0</v>
      </c>
      <c r="AV791">
        <f t="shared" si="153"/>
        <v>0</v>
      </c>
      <c r="AW791">
        <f t="shared" si="154"/>
        <v>0</v>
      </c>
      <c r="AX791">
        <f t="shared" si="155"/>
        <v>0</v>
      </c>
      <c r="AY791">
        <f t="shared" si="156"/>
        <v>0</v>
      </c>
      <c r="AZ791" t="s">
        <v>1548</v>
      </c>
      <c r="BA791" t="s">
        <v>6794</v>
      </c>
      <c r="BB791">
        <f>SUMPRODUCT((Model_rxn!A$2:A$1901=AG791)*(Model_rxn!V$2:V$1901))</f>
        <v>1</v>
      </c>
      <c r="BC791">
        <v>1</v>
      </c>
      <c r="BD791">
        <v>0</v>
      </c>
    </row>
    <row r="792" spans="1:56">
      <c r="A792" s="1" t="s">
        <v>799</v>
      </c>
      <c r="B792" s="1">
        <v>0.61152120422047995</v>
      </c>
      <c r="C792" s="1">
        <v>0.44189246401947402</v>
      </c>
      <c r="D792" s="1">
        <v>0.35312581741891302</v>
      </c>
      <c r="E792" s="1">
        <v>0.88503809057874605</v>
      </c>
      <c r="F792" s="1">
        <v>0.76467468177725095</v>
      </c>
      <c r="G792" s="1">
        <v>0.92504128733708002</v>
      </c>
      <c r="H792" s="1"/>
      <c r="I792" s="1">
        <v>0.37422904839423893</v>
      </c>
      <c r="J792" s="1">
        <v>0.42399534843921821</v>
      </c>
      <c r="K792" s="1">
        <v>0.4333999848546683</v>
      </c>
      <c r="L792" s="1">
        <v>0.30934511992404484</v>
      </c>
      <c r="M792" s="1">
        <v>0.4765394658257287</v>
      </c>
      <c r="N792" s="1">
        <v>0.28588862875633592</v>
      </c>
      <c r="O792" s="1"/>
      <c r="P792" s="1">
        <v>0.41054146056270846</v>
      </c>
      <c r="Q792" s="1">
        <v>3.1797095066158389E-2</v>
      </c>
      <c r="R792" s="1">
        <v>0.35725773816870321</v>
      </c>
      <c r="S792" s="1">
        <v>0.1039646558168147</v>
      </c>
      <c r="T792" s="1">
        <f t="shared" si="145"/>
        <v>1.1491464472320085</v>
      </c>
      <c r="U792" s="1">
        <f t="shared" si="146"/>
        <v>0.47299211064022639</v>
      </c>
      <c r="V792" s="1" t="s">
        <v>1137</v>
      </c>
      <c r="W792" s="1" t="s">
        <v>1136</v>
      </c>
      <c r="X792" s="1">
        <f>SUMPRODUCT((Model_rxn!A$2:A$1901=Normalized_Fluxes!A792)*(Model_rxn!T$2:T$1901))</f>
        <v>0</v>
      </c>
      <c r="Y792" s="1">
        <f>SUMPRODUCT((Model_rxn!A$2:A$1901=Normalized_Fluxes!A792)*(Model_rxn!D$2:D$1901))</f>
        <v>1</v>
      </c>
      <c r="Z792" s="1">
        <f>SUMPRODUCT((Model_rxn!A$2:A$1901=Normalized_Fluxes!A792)*(Model_rxn!U$2:U$1901))</f>
        <v>0</v>
      </c>
      <c r="AA792" s="1">
        <f>SUMPRODUCT((Model_rxn!A$2:A$1901=Normalized_Fluxes!A792)*(Model_rxn!S$2:S$1901))</f>
        <v>0</v>
      </c>
      <c r="AB792" s="1">
        <f>SUMPRODUCT((Model_rxn!A$2:A$1901=Normalized_Fluxes!A792)*(Model_rxn!V$2:V$1901))</f>
        <v>1</v>
      </c>
      <c r="AC792" s="1">
        <f>SUMPRODUCT((Model_rxn!A$2:A$1901=Normalized_Fluxes!A792)*(Model_rxn!Z$2:Z$1901))</f>
        <v>0</v>
      </c>
      <c r="AD792" s="1">
        <f>SUMPRODUCT((Model_rxn!A$2:A$1901=Normalized_Fluxes!A792)*(Model_rxn!AA$2:AA$1901))</f>
        <v>0</v>
      </c>
      <c r="AE792" s="1"/>
      <c r="AF792" s="75"/>
      <c r="AG792" s="1" t="s">
        <v>846</v>
      </c>
      <c r="AH792" s="1">
        <v>0</v>
      </c>
      <c r="AI792" s="1">
        <v>0</v>
      </c>
      <c r="AJ792" s="1">
        <v>0</v>
      </c>
      <c r="AK792" s="1">
        <v>0</v>
      </c>
      <c r="AL792" s="1">
        <v>0</v>
      </c>
      <c r="AM792" s="1">
        <v>0</v>
      </c>
      <c r="AN792" s="1"/>
      <c r="AO792">
        <f t="shared" si="147"/>
        <v>0</v>
      </c>
      <c r="AP792">
        <f t="shared" si="148"/>
        <v>0</v>
      </c>
      <c r="AQ792">
        <f t="shared" si="149"/>
        <v>0</v>
      </c>
      <c r="AR792">
        <f t="shared" si="150"/>
        <v>0</v>
      </c>
      <c r="AS792">
        <f t="shared" si="151"/>
        <v>0</v>
      </c>
      <c r="AT792">
        <f t="shared" si="152"/>
        <v>0</v>
      </c>
      <c r="AV792">
        <f t="shared" si="153"/>
        <v>0</v>
      </c>
      <c r="AW792">
        <f t="shared" si="154"/>
        <v>0</v>
      </c>
      <c r="AX792">
        <f t="shared" si="155"/>
        <v>0</v>
      </c>
      <c r="AY792">
        <f t="shared" si="156"/>
        <v>0</v>
      </c>
      <c r="AZ792" t="s">
        <v>1552</v>
      </c>
      <c r="BA792" t="s">
        <v>2318</v>
      </c>
      <c r="BB792">
        <f>SUMPRODUCT((Model_rxn!A$2:A$1901=AG792)*(Model_rxn!V$2:V$1901))</f>
        <v>0</v>
      </c>
      <c r="BC792">
        <v>0</v>
      </c>
      <c r="BD792">
        <v>1</v>
      </c>
    </row>
    <row r="793" spans="1:56">
      <c r="A793" s="1" t="s">
        <v>800</v>
      </c>
      <c r="B793" s="1">
        <v>0.108915906788247</v>
      </c>
      <c r="C793" s="1">
        <v>9.5655165114309895E-2</v>
      </c>
      <c r="D793" s="1">
        <v>8.0815677042462203E-2</v>
      </c>
      <c r="E793" s="1">
        <v>7.8642384105960195E-2</v>
      </c>
      <c r="F793" s="1">
        <v>7.3483910891089105E-2</v>
      </c>
      <c r="G793" s="1">
        <v>9.7157155025553596E-2</v>
      </c>
      <c r="H793" s="1"/>
      <c r="I793" s="1">
        <v>6.6652629330030119E-2</v>
      </c>
      <c r="J793" s="1">
        <v>9.1781029017198687E-2</v>
      </c>
      <c r="K793" s="1">
        <v>9.918706443565449E-2</v>
      </c>
      <c r="L793" s="1">
        <v>2.7487673131065659E-2</v>
      </c>
      <c r="M793" s="1">
        <v>4.5794616295437594E-2</v>
      </c>
      <c r="N793" s="1">
        <v>3.0026903884562289E-2</v>
      </c>
      <c r="O793" s="1"/>
      <c r="P793" s="1">
        <v>8.5873574260961094E-2</v>
      </c>
      <c r="Q793" s="1">
        <v>1.7052738289883813E-2</v>
      </c>
      <c r="R793" s="1">
        <v>3.4436397770355183E-2</v>
      </c>
      <c r="S793" s="1">
        <v>9.918103107576565E-3</v>
      </c>
      <c r="T793" s="1">
        <f t="shared" si="145"/>
        <v>2.4936863267065048</v>
      </c>
      <c r="U793" s="1">
        <f t="shared" si="146"/>
        <v>1.7482711606247477E-2</v>
      </c>
      <c r="V793" s="1" t="s">
        <v>1552</v>
      </c>
      <c r="W793" s="1" t="s">
        <v>2318</v>
      </c>
      <c r="X793" s="1">
        <f>SUMPRODUCT((Model_rxn!A$2:A$1901=Normalized_Fluxes!A793)*(Model_rxn!T$2:T$1901))</f>
        <v>0</v>
      </c>
      <c r="Y793" s="1">
        <f>SUMPRODUCT((Model_rxn!A$2:A$1901=Normalized_Fluxes!A793)*(Model_rxn!D$2:D$1901))</f>
        <v>1</v>
      </c>
      <c r="Z793" s="1">
        <f>SUMPRODUCT((Model_rxn!A$2:A$1901=Normalized_Fluxes!A793)*(Model_rxn!U$2:U$1901))</f>
        <v>1</v>
      </c>
      <c r="AA793" s="1">
        <f>SUMPRODUCT((Model_rxn!A$2:A$1901=Normalized_Fluxes!A793)*(Model_rxn!S$2:S$1901))</f>
        <v>1</v>
      </c>
      <c r="AB793" s="1">
        <f>SUMPRODUCT((Model_rxn!A$2:A$1901=Normalized_Fluxes!A793)*(Model_rxn!V$2:V$1901))</f>
        <v>0</v>
      </c>
      <c r="AC793" s="1">
        <f>SUMPRODUCT((Model_rxn!A$2:A$1901=Normalized_Fluxes!A793)*(Model_rxn!Z$2:Z$1901))</f>
        <v>0</v>
      </c>
      <c r="AD793" s="1">
        <f>SUMPRODUCT((Model_rxn!A$2:A$1901=Normalized_Fluxes!A793)*(Model_rxn!AA$2:AA$1901))</f>
        <v>0</v>
      </c>
      <c r="AE793" s="1"/>
      <c r="AF793" s="75"/>
      <c r="AG793" s="1" t="s">
        <v>847</v>
      </c>
      <c r="AH793" s="1">
        <v>5.9345307417114097E-3</v>
      </c>
      <c r="AI793" s="1">
        <v>4.0033727700042303E-3</v>
      </c>
      <c r="AJ793" s="1">
        <v>4.6995876383614998E-3</v>
      </c>
      <c r="AK793" s="1">
        <v>2.2632299887447901E-2</v>
      </c>
      <c r="AL793" s="1">
        <v>2.14374163834203E-2</v>
      </c>
      <c r="AM793" s="1">
        <v>2.2895609425610801E-2</v>
      </c>
      <c r="AN793" s="1"/>
      <c r="AO793">
        <f t="shared" si="147"/>
        <v>1.2185680029880269E-2</v>
      </c>
      <c r="AP793">
        <f t="shared" si="148"/>
        <v>1.2185679999999996E-2</v>
      </c>
      <c r="AQ793">
        <f t="shared" si="149"/>
        <v>1.2185680097825091E-2</v>
      </c>
      <c r="AR793">
        <f t="shared" si="150"/>
        <v>1.2185679995816098E-2</v>
      </c>
      <c r="AS793">
        <f t="shared" si="151"/>
        <v>1.2185680000539609E-2</v>
      </c>
      <c r="AT793">
        <f t="shared" si="152"/>
        <v>1.2185680007978135E-2</v>
      </c>
      <c r="AV793">
        <f t="shared" si="153"/>
        <v>1.2185680042568453E-2</v>
      </c>
      <c r="AW793">
        <f t="shared" si="154"/>
        <v>5.0131624747260127E-11</v>
      </c>
      <c r="AX793">
        <f t="shared" si="155"/>
        <v>1.2185680001444614E-2</v>
      </c>
      <c r="AY793">
        <f t="shared" si="156"/>
        <v>6.1313180546566753E-12</v>
      </c>
      <c r="AZ793" t="s">
        <v>1243</v>
      </c>
      <c r="BA793" t="s">
        <v>6235</v>
      </c>
      <c r="BB793">
        <f>SUMPRODUCT((Model_rxn!A$2:A$1901=AG793)*(Model_rxn!V$2:V$1901))</f>
        <v>1</v>
      </c>
      <c r="BC793">
        <v>0</v>
      </c>
      <c r="BD793">
        <v>0</v>
      </c>
    </row>
    <row r="794" spans="1:56">
      <c r="A794" s="1" t="s">
        <v>801</v>
      </c>
      <c r="B794" s="1">
        <v>4.4542485331064197E-2</v>
      </c>
      <c r="C794" s="1">
        <v>2.94665715303466E-2</v>
      </c>
      <c r="D794" s="1">
        <v>2.3702529788776801E-2</v>
      </c>
      <c r="E794" s="1">
        <v>7.1362381335449906E-2</v>
      </c>
      <c r="F794" s="1">
        <v>4.1549928206053403E-2</v>
      </c>
      <c r="G794" s="1">
        <v>8.1195168798831693E-2</v>
      </c>
      <c r="H794" s="1"/>
      <c r="I794" s="1">
        <v>2.7258403770000047E-2</v>
      </c>
      <c r="J794" s="1">
        <v>2.8273143989999933E-2</v>
      </c>
      <c r="K794" s="1">
        <v>2.909069670000004E-2</v>
      </c>
      <c r="L794" s="1">
        <v>2.494311221999998E-2</v>
      </c>
      <c r="M794" s="1">
        <v>2.5893600329999999E-2</v>
      </c>
      <c r="N794" s="1">
        <v>2.5093772340000008E-2</v>
      </c>
      <c r="O794" s="1"/>
      <c r="P794" s="1">
        <v>2.8207414820000009E-2</v>
      </c>
      <c r="Q794" s="1">
        <v>9.1791317028009202E-4</v>
      </c>
      <c r="R794" s="1">
        <v>2.5310161629999994E-2</v>
      </c>
      <c r="S794" s="1">
        <v>5.1085727501218585E-4</v>
      </c>
      <c r="T794" s="1">
        <f t="shared" si="145"/>
        <v>1.1144699600245112</v>
      </c>
      <c r="U794" s="1">
        <f t="shared" si="146"/>
        <v>1.5814306430283066E-2</v>
      </c>
      <c r="V794" s="1" t="s">
        <v>1243</v>
      </c>
      <c r="W794" s="1" t="s">
        <v>4127</v>
      </c>
      <c r="X794" s="1">
        <f>SUMPRODUCT((Model_rxn!A$2:A$1901=Normalized_Fluxes!A794)*(Model_rxn!T$2:T$1901))</f>
        <v>0</v>
      </c>
      <c r="Y794" s="1">
        <f>SUMPRODUCT((Model_rxn!A$2:A$1901=Normalized_Fluxes!A794)*(Model_rxn!D$2:D$1901))</f>
        <v>1</v>
      </c>
      <c r="Z794" s="1">
        <f>SUMPRODUCT((Model_rxn!A$2:A$1901=Normalized_Fluxes!A794)*(Model_rxn!U$2:U$1901))</f>
        <v>0</v>
      </c>
      <c r="AA794" s="1">
        <f>SUMPRODUCT((Model_rxn!A$2:A$1901=Normalized_Fluxes!A794)*(Model_rxn!S$2:S$1901))</f>
        <v>0</v>
      </c>
      <c r="AB794" s="1">
        <f>SUMPRODUCT((Model_rxn!A$2:A$1901=Normalized_Fluxes!A794)*(Model_rxn!V$2:V$1901))</f>
        <v>1</v>
      </c>
      <c r="AC794" s="1">
        <f>SUMPRODUCT((Model_rxn!A$2:A$1901=Normalized_Fluxes!A794)*(Model_rxn!Z$2:Z$1901))</f>
        <v>0</v>
      </c>
      <c r="AD794" s="1">
        <f>SUMPRODUCT((Model_rxn!A$2:A$1901=Normalized_Fluxes!A794)*(Model_rxn!AA$2:AA$1901))</f>
        <v>0</v>
      </c>
      <c r="AE794" s="1"/>
      <c r="AF794" s="75"/>
      <c r="AG794" s="1" t="s">
        <v>848</v>
      </c>
      <c r="AH794" s="1">
        <v>0.17822329682530799</v>
      </c>
      <c r="AI794" s="1">
        <v>0.121577990459627</v>
      </c>
      <c r="AJ794" s="1">
        <v>0.115775213736924</v>
      </c>
      <c r="AK794" s="1">
        <v>0.60834744074963898</v>
      </c>
      <c r="AL794" s="1">
        <v>0.42938931297976501</v>
      </c>
      <c r="AM794" s="1">
        <v>0.38517218999913799</v>
      </c>
      <c r="AN794" s="1"/>
      <c r="AO794">
        <f t="shared" si="147"/>
        <v>0.36595514683563346</v>
      </c>
      <c r="AP794">
        <f t="shared" si="148"/>
        <v>0.37006558516970223</v>
      </c>
      <c r="AQ794">
        <f t="shared" si="149"/>
        <v>0.30019649093028788</v>
      </c>
      <c r="AR794">
        <f t="shared" si="150"/>
        <v>0.32754635083994221</v>
      </c>
      <c r="AS794">
        <f t="shared" si="151"/>
        <v>0.24407795557256165</v>
      </c>
      <c r="AT794">
        <f t="shared" si="152"/>
        <v>0.20499935022701141</v>
      </c>
      <c r="AV794">
        <f t="shared" si="153"/>
        <v>0.34540574097854115</v>
      </c>
      <c r="AW794">
        <f t="shared" si="154"/>
        <v>3.9206264082014546E-2</v>
      </c>
      <c r="AX794">
        <f t="shared" si="155"/>
        <v>0.25887455221317174</v>
      </c>
      <c r="AY794">
        <f t="shared" si="156"/>
        <v>6.259909179784548E-2</v>
      </c>
      <c r="AZ794" t="s">
        <v>1137</v>
      </c>
      <c r="BA794" t="s">
        <v>3670</v>
      </c>
      <c r="BB794">
        <f>SUMPRODUCT((Model_rxn!A$2:A$1901=AG794)*(Model_rxn!V$2:V$1901))</f>
        <v>1</v>
      </c>
      <c r="BC794">
        <v>0</v>
      </c>
      <c r="BD794">
        <v>0</v>
      </c>
    </row>
    <row r="795" spans="1:56">
      <c r="A795" s="1" t="s">
        <v>802</v>
      </c>
      <c r="B795" s="1">
        <v>1.4350622648945</v>
      </c>
      <c r="C795" s="1">
        <v>0.96999684350725002</v>
      </c>
      <c r="D795" s="1">
        <v>1.06591681925189</v>
      </c>
      <c r="E795" s="1">
        <v>2.5103476821192001</v>
      </c>
      <c r="F795" s="1">
        <v>2.0376591230551599</v>
      </c>
      <c r="G795" s="1">
        <v>2.1667376490630299</v>
      </c>
      <c r="H795" s="1"/>
      <c r="I795" s="1">
        <v>0.87820664610073429</v>
      </c>
      <c r="J795" s="1">
        <v>0.93071093792102677</v>
      </c>
      <c r="K795" s="1">
        <v>1.3082258802167173</v>
      </c>
      <c r="L795" s="1">
        <v>0.87743546073638445</v>
      </c>
      <c r="M795" s="1">
        <v>1.2698537210343883</v>
      </c>
      <c r="N795" s="1">
        <v>0.66964108937078604</v>
      </c>
      <c r="O795" s="1"/>
      <c r="P795" s="1">
        <v>1.039047821412826</v>
      </c>
      <c r="Q795" s="1">
        <v>0.23458856679506085</v>
      </c>
      <c r="R795" s="1">
        <v>0.93897675704718642</v>
      </c>
      <c r="S795" s="1">
        <v>0.30480206555377354</v>
      </c>
      <c r="T795" s="1">
        <f t="shared" si="145"/>
        <v>1.1065745915589376</v>
      </c>
      <c r="U795" s="1">
        <f t="shared" si="146"/>
        <v>0.67703944060991339</v>
      </c>
      <c r="V795" s="1" t="s">
        <v>1548</v>
      </c>
      <c r="W795" s="1" t="s">
        <v>6853</v>
      </c>
      <c r="X795" s="1">
        <f>SUMPRODUCT((Model_rxn!A$2:A$1901=Normalized_Fluxes!A795)*(Model_rxn!T$2:T$1901))</f>
        <v>1</v>
      </c>
      <c r="Y795" s="1">
        <f>SUMPRODUCT((Model_rxn!A$2:A$1901=Normalized_Fluxes!A795)*(Model_rxn!D$2:D$1901))</f>
        <v>0</v>
      </c>
      <c r="Z795" s="1">
        <f>SUMPRODUCT((Model_rxn!A$2:A$1901=Normalized_Fluxes!A795)*(Model_rxn!U$2:U$1901))</f>
        <v>0</v>
      </c>
      <c r="AA795" s="1">
        <f>SUMPRODUCT((Model_rxn!A$2:A$1901=Normalized_Fluxes!A795)*(Model_rxn!S$2:S$1901))</f>
        <v>0</v>
      </c>
      <c r="AB795" s="1">
        <f>SUMPRODUCT((Model_rxn!A$2:A$1901=Normalized_Fluxes!A795)*(Model_rxn!V$2:V$1901))</f>
        <v>1</v>
      </c>
      <c r="AC795" s="1">
        <f>SUMPRODUCT((Model_rxn!A$2:A$1901=Normalized_Fluxes!A795)*(Model_rxn!Z$2:Z$1901))</f>
        <v>0</v>
      </c>
      <c r="AD795" s="1">
        <f>SUMPRODUCT((Model_rxn!A$2:A$1901=Normalized_Fluxes!A795)*(Model_rxn!AA$2:AA$1901))</f>
        <v>0</v>
      </c>
      <c r="AE795" s="1"/>
      <c r="AF795" s="75"/>
      <c r="AG795" s="1" t="s">
        <v>849</v>
      </c>
      <c r="AH795" s="1">
        <v>0</v>
      </c>
      <c r="AI795" s="1">
        <v>1.9798321102370502E-2</v>
      </c>
      <c r="AJ795" s="1">
        <v>0</v>
      </c>
      <c r="AK795" s="1">
        <v>0</v>
      </c>
      <c r="AL795" s="1">
        <v>0</v>
      </c>
      <c r="AM795" s="1">
        <v>0.149215552523874</v>
      </c>
      <c r="AN795" s="1"/>
      <c r="AO795">
        <f t="shared" si="147"/>
        <v>0</v>
      </c>
      <c r="AP795">
        <f t="shared" si="148"/>
        <v>6.0263187904552581E-2</v>
      </c>
      <c r="AQ795">
        <f t="shared" si="149"/>
        <v>0</v>
      </c>
      <c r="AR795">
        <f t="shared" si="150"/>
        <v>0</v>
      </c>
      <c r="AS795">
        <f t="shared" si="151"/>
        <v>0</v>
      </c>
      <c r="AT795">
        <f t="shared" si="152"/>
        <v>7.9416666377775405E-2</v>
      </c>
      <c r="AV795">
        <f t="shared" si="153"/>
        <v>2.0087729301517528E-2</v>
      </c>
      <c r="AW795">
        <f t="shared" si="154"/>
        <v>3.4792967758918436E-2</v>
      </c>
      <c r="AX795">
        <f t="shared" si="155"/>
        <v>2.6472222125925135E-2</v>
      </c>
      <c r="AY795">
        <f t="shared" si="156"/>
        <v>4.585123371135133E-2</v>
      </c>
      <c r="AZ795" t="s">
        <v>7304</v>
      </c>
      <c r="BA795" t="s">
        <v>7332</v>
      </c>
      <c r="BB795">
        <f>SUMPRODUCT((Model_rxn!A$2:A$1901=AG795)*(Model_rxn!V$2:V$1901))</f>
        <v>1</v>
      </c>
      <c r="BC795">
        <v>0</v>
      </c>
      <c r="BD795">
        <v>0</v>
      </c>
    </row>
    <row r="796" spans="1:56">
      <c r="A796" s="1" t="s">
        <v>803</v>
      </c>
      <c r="B796" s="1">
        <v>0.23942200993769799</v>
      </c>
      <c r="C796" s="1">
        <v>0.17684518769965499</v>
      </c>
      <c r="D796" s="1">
        <v>0.14749905542703301</v>
      </c>
      <c r="E796" s="1">
        <v>0.32422737307206201</v>
      </c>
      <c r="F796" s="1">
        <v>0.31456270627677402</v>
      </c>
      <c r="G796" s="1">
        <v>0.34958830209507102</v>
      </c>
      <c r="H796" s="1"/>
      <c r="I796" s="1">
        <v>0.14651768462850639</v>
      </c>
      <c r="J796" s="1">
        <v>0.16968276918886255</v>
      </c>
      <c r="K796" s="1">
        <v>0.18102921178464415</v>
      </c>
      <c r="L796" s="1">
        <v>0.11332637168197794</v>
      </c>
      <c r="M796" s="1">
        <v>0.19603309432114255</v>
      </c>
      <c r="N796" s="1">
        <v>0.10804201032250439</v>
      </c>
      <c r="O796" s="1"/>
      <c r="P796" s="1">
        <v>0.1657432218673377</v>
      </c>
      <c r="Q796" s="1">
        <v>1.7589809592093619E-2</v>
      </c>
      <c r="R796" s="1">
        <v>0.13913382544187494</v>
      </c>
      <c r="S796" s="1">
        <v>4.9346998064631761E-2</v>
      </c>
      <c r="T796" s="1">
        <f t="shared" si="145"/>
        <v>1.1912503759668363</v>
      </c>
      <c r="U796" s="1">
        <f t="shared" si="146"/>
        <v>0.4553106223269518</v>
      </c>
      <c r="V796" s="1" t="s">
        <v>1552</v>
      </c>
      <c r="W796" s="1" t="s">
        <v>2650</v>
      </c>
      <c r="X796" s="1">
        <f>SUMPRODUCT((Model_rxn!A$2:A$1901=Normalized_Fluxes!A796)*(Model_rxn!T$2:T$1901))</f>
        <v>0</v>
      </c>
      <c r="Y796" s="1">
        <f>SUMPRODUCT((Model_rxn!A$2:A$1901=Normalized_Fluxes!A796)*(Model_rxn!D$2:D$1901))</f>
        <v>1</v>
      </c>
      <c r="Z796" s="1">
        <f>SUMPRODUCT((Model_rxn!A$2:A$1901=Normalized_Fluxes!A796)*(Model_rxn!U$2:U$1901))</f>
        <v>1</v>
      </c>
      <c r="AA796" s="1">
        <f>SUMPRODUCT((Model_rxn!A$2:A$1901=Normalized_Fluxes!A796)*(Model_rxn!S$2:S$1901))</f>
        <v>1</v>
      </c>
      <c r="AB796" s="1">
        <f>SUMPRODUCT((Model_rxn!A$2:A$1901=Normalized_Fluxes!A796)*(Model_rxn!V$2:V$1901))</f>
        <v>1</v>
      </c>
      <c r="AC796" s="1">
        <f>SUMPRODUCT((Model_rxn!A$2:A$1901=Normalized_Fluxes!A796)*(Model_rxn!Z$2:Z$1901))</f>
        <v>0</v>
      </c>
      <c r="AD796" s="1">
        <f>SUMPRODUCT((Model_rxn!A$2:A$1901=Normalized_Fluxes!A796)*(Model_rxn!AA$2:AA$1901))</f>
        <v>0</v>
      </c>
      <c r="AE796" s="1"/>
      <c r="AF796" s="75"/>
      <c r="AG796" s="1" t="s">
        <v>850</v>
      </c>
      <c r="AH796" s="1">
        <v>0</v>
      </c>
      <c r="AI796" s="1">
        <v>0</v>
      </c>
      <c r="AJ796" s="1">
        <v>0</v>
      </c>
      <c r="AK796" s="1">
        <v>0</v>
      </c>
      <c r="AL796" s="1">
        <v>0</v>
      </c>
      <c r="AM796" s="1">
        <v>0</v>
      </c>
      <c r="AN796" s="1"/>
      <c r="AO796">
        <f t="shared" si="147"/>
        <v>0</v>
      </c>
      <c r="AP796">
        <f t="shared" si="148"/>
        <v>0</v>
      </c>
      <c r="AQ796">
        <f t="shared" si="149"/>
        <v>0</v>
      </c>
      <c r="AR796">
        <f t="shared" si="150"/>
        <v>0</v>
      </c>
      <c r="AS796">
        <f t="shared" si="151"/>
        <v>0</v>
      </c>
      <c r="AT796">
        <f t="shared" si="152"/>
        <v>0</v>
      </c>
      <c r="AV796">
        <f t="shared" si="153"/>
        <v>0</v>
      </c>
      <c r="AW796">
        <f t="shared" si="154"/>
        <v>0</v>
      </c>
      <c r="AX796">
        <f t="shared" si="155"/>
        <v>0</v>
      </c>
      <c r="AY796">
        <f t="shared" si="156"/>
        <v>0</v>
      </c>
      <c r="AZ796" t="s">
        <v>1552</v>
      </c>
      <c r="BA796" t="s">
        <v>2114</v>
      </c>
      <c r="BB796">
        <f>SUMPRODUCT((Model_rxn!A$2:A$1901=AG796)*(Model_rxn!V$2:V$1901))</f>
        <v>0</v>
      </c>
      <c r="BC796">
        <v>0</v>
      </c>
      <c r="BD796">
        <v>1</v>
      </c>
    </row>
    <row r="797" spans="1:56">
      <c r="A797" s="1" t="s">
        <v>804</v>
      </c>
      <c r="B797" s="1">
        <v>4998.2073454913798</v>
      </c>
      <c r="C797" s="1">
        <v>4998.4195173581702</v>
      </c>
      <c r="D797" s="1">
        <v>4998.6569491673199</v>
      </c>
      <c r="E797" s="1">
        <v>4998.6917218543003</v>
      </c>
      <c r="F797" s="1">
        <v>4998.77425742574</v>
      </c>
      <c r="G797" s="1">
        <v>4998.3954855195898</v>
      </c>
      <c r="H797" s="1"/>
      <c r="I797" s="1">
        <v>3058.7236643162196</v>
      </c>
      <c r="J797" s="1">
        <v>4795.9782016428981</v>
      </c>
      <c r="K797" s="1">
        <v>6134.9743892918996</v>
      </c>
      <c r="L797" s="1">
        <v>1747.1800441370551</v>
      </c>
      <c r="M797" s="1">
        <v>3115.1982289783373</v>
      </c>
      <c r="N797" s="1">
        <v>1544.7790827268677</v>
      </c>
      <c r="O797" s="1"/>
      <c r="P797" s="1">
        <v>4663.225418417006</v>
      </c>
      <c r="Q797" s="1">
        <v>1542.4159966815084</v>
      </c>
      <c r="R797" s="1">
        <v>2135.7191186140867</v>
      </c>
      <c r="S797" s="1">
        <v>854.26929771875723</v>
      </c>
      <c r="T797" s="1">
        <f t="shared" si="145"/>
        <v>2.183445087780584</v>
      </c>
      <c r="U797" s="1">
        <f t="shared" si="146"/>
        <v>8.5749973924498901E-2</v>
      </c>
      <c r="V797" s="1" t="s">
        <v>1552</v>
      </c>
      <c r="W797" s="1" t="s">
        <v>2678</v>
      </c>
      <c r="X797" s="1">
        <f>SUMPRODUCT((Model_rxn!A$2:A$1901=Normalized_Fluxes!A797)*(Model_rxn!T$2:T$1901))</f>
        <v>0</v>
      </c>
      <c r="Y797" s="1">
        <f>SUMPRODUCT((Model_rxn!A$2:A$1901=Normalized_Fluxes!A797)*(Model_rxn!D$2:D$1901))</f>
        <v>1</v>
      </c>
      <c r="Z797" s="1">
        <f>SUMPRODUCT((Model_rxn!A$2:A$1901=Normalized_Fluxes!A797)*(Model_rxn!U$2:U$1901))</f>
        <v>1</v>
      </c>
      <c r="AA797" s="1">
        <f>SUMPRODUCT((Model_rxn!A$2:A$1901=Normalized_Fluxes!A797)*(Model_rxn!S$2:S$1901))</f>
        <v>1</v>
      </c>
      <c r="AB797" s="1">
        <f>SUMPRODUCT((Model_rxn!A$2:A$1901=Normalized_Fluxes!A797)*(Model_rxn!V$2:V$1901))</f>
        <v>0</v>
      </c>
      <c r="AC797" s="1">
        <f>SUMPRODUCT((Model_rxn!A$2:A$1901=Normalized_Fluxes!A797)*(Model_rxn!Z$2:Z$1901))</f>
        <v>0</v>
      </c>
      <c r="AD797" s="1">
        <f>SUMPRODUCT((Model_rxn!A$2:A$1901=Normalized_Fluxes!A797)*(Model_rxn!AA$2:AA$1901))</f>
        <v>0</v>
      </c>
      <c r="AE797" s="1">
        <v>1</v>
      </c>
      <c r="AF797" s="75"/>
      <c r="AG797" s="1" t="s">
        <v>851</v>
      </c>
      <c r="AH797" s="1">
        <v>2.0007541495966099</v>
      </c>
      <c r="AI797" s="1">
        <v>1.2645478208688199</v>
      </c>
      <c r="AJ797" s="1">
        <v>1.4479329915324699</v>
      </c>
      <c r="AK797" s="1">
        <v>9.9089643372730798</v>
      </c>
      <c r="AL797" s="1">
        <v>9.54790733574713</v>
      </c>
      <c r="AM797" s="1">
        <v>5.2003084787391698</v>
      </c>
      <c r="AN797" s="1"/>
      <c r="AO797">
        <f t="shared" si="147"/>
        <v>4.1082523533121993</v>
      </c>
      <c r="AP797">
        <f t="shared" si="148"/>
        <v>3.8490982416779724</v>
      </c>
      <c r="AQ797">
        <f t="shared" si="149"/>
        <v>3.7543822130005267</v>
      </c>
      <c r="AR797">
        <f t="shared" si="150"/>
        <v>5.3351833045890062</v>
      </c>
      <c r="AS797">
        <f t="shared" si="151"/>
        <v>5.4273211560233809</v>
      </c>
      <c r="AT797">
        <f t="shared" si="152"/>
        <v>2.7677487804193075</v>
      </c>
      <c r="AV797">
        <f t="shared" si="153"/>
        <v>3.9039109359968993</v>
      </c>
      <c r="AW797">
        <f t="shared" si="154"/>
        <v>0.183192092200853</v>
      </c>
      <c r="AX797">
        <f t="shared" si="155"/>
        <v>4.5100844136772311</v>
      </c>
      <c r="AY797">
        <f t="shared" si="156"/>
        <v>1.5096100291489047</v>
      </c>
      <c r="AZ797" t="s">
        <v>1188</v>
      </c>
      <c r="BA797" t="s">
        <v>4502</v>
      </c>
      <c r="BB797">
        <f>SUMPRODUCT((Model_rxn!A$2:A$1901=AG797)*(Model_rxn!V$2:V$1901))</f>
        <v>1</v>
      </c>
      <c r="BC797">
        <v>0</v>
      </c>
      <c r="BD797">
        <v>0</v>
      </c>
    </row>
    <row r="798" spans="1:56">
      <c r="A798" s="1" t="s">
        <v>805</v>
      </c>
      <c r="B798" s="1">
        <v>1.6762420073508801E-4</v>
      </c>
      <c r="C798" s="1">
        <v>1.06909967588042E-4</v>
      </c>
      <c r="D798" s="1">
        <v>8.3580174473192495E-5</v>
      </c>
      <c r="E798" s="1">
        <v>2.93481944547433E-4</v>
      </c>
      <c r="F798" s="1">
        <v>1.64604055869312E-4</v>
      </c>
      <c r="G798" s="1">
        <v>3.31915038621258E-4</v>
      </c>
      <c r="H798" s="1"/>
      <c r="I798" s="1">
        <v>1.0258000000000005E-4</v>
      </c>
      <c r="J798" s="1">
        <v>1.0257999999999941E-4</v>
      </c>
      <c r="K798" s="1">
        <v>1.0258000000000019E-4</v>
      </c>
      <c r="L798" s="1">
        <v>1.0257999999999974E-4</v>
      </c>
      <c r="M798" s="1">
        <v>1.0257999999999992E-4</v>
      </c>
      <c r="N798" s="1">
        <v>1.0258000000000005E-4</v>
      </c>
      <c r="O798" s="1"/>
      <c r="P798" s="1">
        <v>1.0257999999999989E-4</v>
      </c>
      <c r="Q798" s="1">
        <v>4.1251808976184027E-19</v>
      </c>
      <c r="R798" s="1">
        <v>1.025799999999999E-4</v>
      </c>
      <c r="S798" s="1">
        <v>1.5629536774333929E-19</v>
      </c>
      <c r="T798" s="1">
        <f t="shared" si="145"/>
        <v>0.99999999999999989</v>
      </c>
      <c r="U798" s="1">
        <f t="shared" si="146"/>
        <v>0.96143178501554805</v>
      </c>
      <c r="V798" s="1" t="s">
        <v>1500</v>
      </c>
      <c r="W798" s="1" t="s">
        <v>6475</v>
      </c>
      <c r="X798" s="1">
        <f>SUMPRODUCT((Model_rxn!A$2:A$1901=Normalized_Fluxes!A798)*(Model_rxn!T$2:T$1901))</f>
        <v>0</v>
      </c>
      <c r="Y798" s="1">
        <f>SUMPRODUCT((Model_rxn!A$2:A$1901=Normalized_Fluxes!A798)*(Model_rxn!D$2:D$1901))</f>
        <v>0</v>
      </c>
      <c r="Z798" s="1">
        <f>SUMPRODUCT((Model_rxn!A$2:A$1901=Normalized_Fluxes!A798)*(Model_rxn!U$2:U$1901))</f>
        <v>0</v>
      </c>
      <c r="AA798" s="1">
        <f>SUMPRODUCT((Model_rxn!A$2:A$1901=Normalized_Fluxes!A798)*(Model_rxn!S$2:S$1901))</f>
        <v>0</v>
      </c>
      <c r="AB798" s="1">
        <f>SUMPRODUCT((Model_rxn!A$2:A$1901=Normalized_Fluxes!A798)*(Model_rxn!V$2:V$1901))</f>
        <v>1</v>
      </c>
      <c r="AC798" s="1">
        <f>SUMPRODUCT((Model_rxn!A$2:A$1901=Normalized_Fluxes!A798)*(Model_rxn!Z$2:Z$1901))</f>
        <v>0</v>
      </c>
      <c r="AD798" s="1">
        <f>SUMPRODUCT((Model_rxn!A$2:A$1901=Normalized_Fluxes!A798)*(Model_rxn!AA$2:AA$1901))</f>
        <v>0</v>
      </c>
      <c r="AE798" s="1"/>
      <c r="AF798" s="75"/>
      <c r="AG798" s="1" t="s">
        <v>852</v>
      </c>
      <c r="AH798" s="1">
        <v>3.75572748441373E-3</v>
      </c>
      <c r="AI798" s="1">
        <v>3.9596642204740998E-3</v>
      </c>
      <c r="AJ798" s="1">
        <v>4.2533885328645098E-3</v>
      </c>
      <c r="AK798" s="1">
        <v>1.1831519167061001E-2</v>
      </c>
      <c r="AL798" s="1">
        <v>5.9637404580152598E-3</v>
      </c>
      <c r="AM798" s="1">
        <v>4.2633015006821196E-3</v>
      </c>
      <c r="AN798" s="1"/>
      <c r="AO798">
        <f t="shared" si="147"/>
        <v>7.7118302013032894E-3</v>
      </c>
      <c r="AP798">
        <f t="shared" si="148"/>
        <v>1.2052637580910516E-2</v>
      </c>
      <c r="AQ798">
        <f t="shared" si="149"/>
        <v>1.1028719109346174E-2</v>
      </c>
      <c r="AR798">
        <f t="shared" si="150"/>
        <v>6.3703250288818835E-3</v>
      </c>
      <c r="AS798">
        <f t="shared" si="151"/>
        <v>3.3899716051534173E-3</v>
      </c>
      <c r="AT798">
        <f t="shared" si="152"/>
        <v>2.2690476107935856E-3</v>
      </c>
      <c r="AV798">
        <f t="shared" si="153"/>
        <v>1.0264395630519993E-2</v>
      </c>
      <c r="AW798">
        <f t="shared" si="154"/>
        <v>2.2690956264394976E-3</v>
      </c>
      <c r="AX798">
        <f t="shared" si="155"/>
        <v>4.0097814149429624E-3</v>
      </c>
      <c r="AY798">
        <f t="shared" si="156"/>
        <v>2.1197269317682794E-3</v>
      </c>
      <c r="AZ798" t="s">
        <v>1548</v>
      </c>
      <c r="BA798" t="s">
        <v>7220</v>
      </c>
      <c r="BB798">
        <f>SUMPRODUCT((Model_rxn!A$2:A$1901=AG798)*(Model_rxn!V$2:V$1901))</f>
        <v>1</v>
      </c>
      <c r="BC798">
        <v>1</v>
      </c>
      <c r="BD798">
        <v>0</v>
      </c>
    </row>
    <row r="799" spans="1:56">
      <c r="A799" s="1" t="s">
        <v>806</v>
      </c>
      <c r="B799" s="1">
        <v>7.5167803020218895E-7</v>
      </c>
      <c r="C799" s="1">
        <v>4.7941689501364401E-7</v>
      </c>
      <c r="D799" s="1">
        <v>3.7479898866902403E-7</v>
      </c>
      <c r="E799" s="1">
        <v>1.31606253160284E-6</v>
      </c>
      <c r="F799" s="1">
        <v>7.38134779683015E-7</v>
      </c>
      <c r="G799" s="1">
        <v>1.4884082449383701E-6</v>
      </c>
      <c r="H799" s="1"/>
      <c r="I799" s="1">
        <v>4.6000000000000057E-7</v>
      </c>
      <c r="J799" s="1">
        <v>4.6000000000000004E-7</v>
      </c>
      <c r="K799" s="1">
        <v>4.6000000000000004E-7</v>
      </c>
      <c r="L799" s="1">
        <v>4.599999999999993E-7</v>
      </c>
      <c r="M799" s="1">
        <v>4.6000000000000068E-7</v>
      </c>
      <c r="N799" s="1">
        <v>4.5999999999999819E-7</v>
      </c>
      <c r="O799" s="1"/>
      <c r="P799" s="1">
        <v>4.6000000000000025E-7</v>
      </c>
      <c r="Q799" s="1">
        <v>3.0868802304930389E-22</v>
      </c>
      <c r="R799" s="1">
        <v>4.5999999999999941E-7</v>
      </c>
      <c r="S799" s="1">
        <v>1.2466114057460817E-21</v>
      </c>
      <c r="T799" s="1">
        <f t="shared" si="145"/>
        <v>1.0000000000000018</v>
      </c>
      <c r="U799" s="1">
        <f t="shared" si="146"/>
        <v>0.36047524822528176</v>
      </c>
      <c r="V799" s="1" t="s">
        <v>1500</v>
      </c>
      <c r="W799" s="1" t="s">
        <v>1565</v>
      </c>
      <c r="X799" s="1">
        <f>SUMPRODUCT((Model_rxn!A$2:A$1901=Normalized_Fluxes!A799)*(Model_rxn!T$2:T$1901))</f>
        <v>0</v>
      </c>
      <c r="Y799" s="1">
        <f>SUMPRODUCT((Model_rxn!A$2:A$1901=Normalized_Fluxes!A799)*(Model_rxn!D$2:D$1901))</f>
        <v>0</v>
      </c>
      <c r="Z799" s="1">
        <f>SUMPRODUCT((Model_rxn!A$2:A$1901=Normalized_Fluxes!A799)*(Model_rxn!U$2:U$1901))</f>
        <v>0</v>
      </c>
      <c r="AA799" s="1">
        <f>SUMPRODUCT((Model_rxn!A$2:A$1901=Normalized_Fluxes!A799)*(Model_rxn!S$2:S$1901))</f>
        <v>0</v>
      </c>
      <c r="AB799" s="1">
        <f>SUMPRODUCT((Model_rxn!A$2:A$1901=Normalized_Fluxes!A799)*(Model_rxn!V$2:V$1901))</f>
        <v>1</v>
      </c>
      <c r="AC799" s="1">
        <f>SUMPRODUCT((Model_rxn!A$2:A$1901=Normalized_Fluxes!A799)*(Model_rxn!Z$2:Z$1901))</f>
        <v>0</v>
      </c>
      <c r="AD799" s="1">
        <f>SUMPRODUCT((Model_rxn!A$2:A$1901=Normalized_Fluxes!A799)*(Model_rxn!AA$2:AA$1901))</f>
        <v>0</v>
      </c>
      <c r="AE799" s="1"/>
      <c r="AF799" s="75"/>
      <c r="AG799" s="1" t="s">
        <v>853</v>
      </c>
      <c r="AH799" s="1">
        <v>8.6381732141515802E-2</v>
      </c>
      <c r="AI799" s="1">
        <v>4.88358587191806E-2</v>
      </c>
      <c r="AJ799" s="1">
        <v>5.67118471048602E-2</v>
      </c>
      <c r="AK799" s="1">
        <v>0.30170373876005602</v>
      </c>
      <c r="AL799" s="1">
        <v>0.34115279574005702</v>
      </c>
      <c r="AM799" s="1">
        <v>0.22595497953615201</v>
      </c>
      <c r="AN799" s="1"/>
      <c r="AO799">
        <f t="shared" si="147"/>
        <v>0.17737209462997566</v>
      </c>
      <c r="AP799">
        <f t="shared" si="148"/>
        <v>0.14864919683122979</v>
      </c>
      <c r="AQ799">
        <f t="shared" si="149"/>
        <v>0.14704958812461583</v>
      </c>
      <c r="AR799">
        <f t="shared" si="150"/>
        <v>0.16244328823648829</v>
      </c>
      <c r="AS799">
        <f t="shared" si="151"/>
        <v>0.19392163336403495</v>
      </c>
      <c r="AT799">
        <f t="shared" si="152"/>
        <v>0.12025952337205986</v>
      </c>
      <c r="AV799">
        <f t="shared" si="153"/>
        <v>0.15769029319527375</v>
      </c>
      <c r="AW799">
        <f t="shared" si="154"/>
        <v>1.7063694435550707E-2</v>
      </c>
      <c r="AX799">
        <f t="shared" si="155"/>
        <v>0.15887481499086104</v>
      </c>
      <c r="AY799">
        <f t="shared" si="156"/>
        <v>3.6960480422960219E-2</v>
      </c>
      <c r="AZ799" t="s">
        <v>1137</v>
      </c>
      <c r="BA799" t="s">
        <v>7566</v>
      </c>
      <c r="BB799">
        <f>SUMPRODUCT((Model_rxn!A$2:A$1901=AG799)*(Model_rxn!V$2:V$1901))</f>
        <v>1</v>
      </c>
      <c r="BC799">
        <v>0</v>
      </c>
      <c r="BD799">
        <v>0</v>
      </c>
    </row>
    <row r="800" spans="1:56">
      <c r="A800" s="1" t="s">
        <v>807</v>
      </c>
      <c r="B800" s="1">
        <v>7.5167803020218895E-7</v>
      </c>
      <c r="C800" s="1">
        <v>4.7941689501364401E-7</v>
      </c>
      <c r="D800" s="1">
        <v>3.7479898866902403E-7</v>
      </c>
      <c r="E800" s="1">
        <v>1.31606253160284E-6</v>
      </c>
      <c r="F800" s="1">
        <v>7.38134779683015E-7</v>
      </c>
      <c r="G800" s="1">
        <v>1.4884082449383701E-6</v>
      </c>
      <c r="H800" s="1"/>
      <c r="I800" s="1">
        <v>4.6000000000000057E-7</v>
      </c>
      <c r="J800" s="1">
        <v>4.6000000000000004E-7</v>
      </c>
      <c r="K800" s="1">
        <v>4.6000000000000004E-7</v>
      </c>
      <c r="L800" s="1">
        <v>4.599999999999993E-7</v>
      </c>
      <c r="M800" s="1">
        <v>4.6000000000000068E-7</v>
      </c>
      <c r="N800" s="1">
        <v>4.5999999999999819E-7</v>
      </c>
      <c r="O800" s="1"/>
      <c r="P800" s="1">
        <v>4.6000000000000025E-7</v>
      </c>
      <c r="Q800" s="1">
        <v>3.0868802304930389E-22</v>
      </c>
      <c r="R800" s="1">
        <v>4.5999999999999941E-7</v>
      </c>
      <c r="S800" s="1">
        <v>1.2466114057460817E-21</v>
      </c>
      <c r="T800" s="1">
        <f t="shared" si="145"/>
        <v>1.0000000000000018</v>
      </c>
      <c r="U800" s="1">
        <f t="shared" si="146"/>
        <v>0.36047524822528176</v>
      </c>
      <c r="V800" s="1" t="s">
        <v>1500</v>
      </c>
      <c r="W800" s="1" t="s">
        <v>1499</v>
      </c>
      <c r="X800" s="1">
        <f>SUMPRODUCT((Model_rxn!A$2:A$1901=Normalized_Fluxes!A800)*(Model_rxn!T$2:T$1901))</f>
        <v>0</v>
      </c>
      <c r="Y800" s="1">
        <f>SUMPRODUCT((Model_rxn!A$2:A$1901=Normalized_Fluxes!A800)*(Model_rxn!D$2:D$1901))</f>
        <v>0</v>
      </c>
      <c r="Z800" s="1">
        <f>SUMPRODUCT((Model_rxn!A$2:A$1901=Normalized_Fluxes!A800)*(Model_rxn!U$2:U$1901))</f>
        <v>0</v>
      </c>
      <c r="AA800" s="1">
        <f>SUMPRODUCT((Model_rxn!A$2:A$1901=Normalized_Fluxes!A800)*(Model_rxn!S$2:S$1901))</f>
        <v>0</v>
      </c>
      <c r="AB800" s="1">
        <f>SUMPRODUCT((Model_rxn!A$2:A$1901=Normalized_Fluxes!A800)*(Model_rxn!V$2:V$1901))</f>
        <v>1</v>
      </c>
      <c r="AC800" s="1">
        <f>SUMPRODUCT((Model_rxn!A$2:A$1901=Normalized_Fluxes!A800)*(Model_rxn!Z$2:Z$1901))</f>
        <v>0</v>
      </c>
      <c r="AD800" s="1">
        <f>SUMPRODUCT((Model_rxn!A$2:A$1901=Normalized_Fluxes!A800)*(Model_rxn!AA$2:AA$1901))</f>
        <v>0</v>
      </c>
      <c r="AE800" s="1"/>
      <c r="AF800" s="75"/>
      <c r="AG800" s="1" t="s">
        <v>854</v>
      </c>
      <c r="AH800" s="1">
        <v>2.0366692179118601E-2</v>
      </c>
      <c r="AI800" s="1">
        <v>1.37391589389378E-2</v>
      </c>
      <c r="AJ800" s="1">
        <v>1.6128495821096E-2</v>
      </c>
      <c r="AK800" s="1">
        <v>7.7671699153601101E-2</v>
      </c>
      <c r="AL800" s="1">
        <v>7.3570983222283601E-2</v>
      </c>
      <c r="AM800" s="1">
        <v>7.8575350019593995E-2</v>
      </c>
      <c r="AN800" s="1"/>
      <c r="AO800">
        <f t="shared" si="147"/>
        <v>4.1819986274135142E-2</v>
      </c>
      <c r="AP800">
        <f t="shared" si="148"/>
        <v>4.181998627593668E-2</v>
      </c>
      <c r="AQ800">
        <f t="shared" si="149"/>
        <v>4.1819986275116419E-2</v>
      </c>
      <c r="AR800">
        <f t="shared" si="150"/>
        <v>4.1819986272893628E-2</v>
      </c>
      <c r="AS800">
        <f t="shared" si="151"/>
        <v>4.1819986272467947E-2</v>
      </c>
      <c r="AT800">
        <f t="shared" si="152"/>
        <v>4.1819986271368154E-2</v>
      </c>
      <c r="AV800">
        <f t="shared" si="153"/>
        <v>4.1819986275062747E-2</v>
      </c>
      <c r="AW800">
        <f t="shared" si="154"/>
        <v>9.0196752085493012E-13</v>
      </c>
      <c r="AX800">
        <f t="shared" si="155"/>
        <v>4.1819986272243238E-2</v>
      </c>
      <c r="AY800">
        <f t="shared" si="156"/>
        <v>7.8717022697884432E-13</v>
      </c>
      <c r="AZ800" t="s">
        <v>1243</v>
      </c>
      <c r="BA800" t="s">
        <v>3353</v>
      </c>
      <c r="BB800">
        <f>SUMPRODUCT((Model_rxn!A$2:A$1901=AG800)*(Model_rxn!V$2:V$1901))</f>
        <v>1</v>
      </c>
      <c r="BC800">
        <v>0</v>
      </c>
      <c r="BD800">
        <v>0</v>
      </c>
    </row>
    <row r="801" spans="1:56">
      <c r="A801" s="1" t="s">
        <v>808</v>
      </c>
      <c r="B801" s="1">
        <v>2.5143630110263502E-4</v>
      </c>
      <c r="C801" s="1">
        <v>1.60364951382064E-4</v>
      </c>
      <c r="D801" s="1">
        <v>1.2537026170978999E-4</v>
      </c>
      <c r="E801" s="1">
        <v>4.4022290226923701E-4</v>
      </c>
      <c r="F801" s="1">
        <v>2.46906083803969E-4</v>
      </c>
      <c r="G801" s="1">
        <v>4.9787255793188505E-4</v>
      </c>
      <c r="H801" s="1"/>
      <c r="I801" s="1">
        <v>1.5387000000000191E-4</v>
      </c>
      <c r="J801" s="1">
        <v>1.538700000000001E-4</v>
      </c>
      <c r="K801" s="1">
        <v>1.5387000000000178E-4</v>
      </c>
      <c r="L801" s="1">
        <v>1.5386999491370651E-4</v>
      </c>
      <c r="M801" s="1">
        <v>1.5387000000000053E-4</v>
      </c>
      <c r="N801" s="1">
        <v>1.5386999999999947E-4</v>
      </c>
      <c r="O801" s="1"/>
      <c r="P801" s="1">
        <v>1.5387000000000126E-4</v>
      </c>
      <c r="Q801" s="1">
        <v>1.0116396439368389E-18</v>
      </c>
      <c r="R801" s="1">
        <v>1.5386999830456884E-4</v>
      </c>
      <c r="S801" s="1">
        <v>2.9365729142579708E-12</v>
      </c>
      <c r="T801" s="1">
        <f t="shared" si="145"/>
        <v>1.0000000110186029</v>
      </c>
      <c r="U801" s="1">
        <f t="shared" si="146"/>
        <v>0.42264944467535442</v>
      </c>
      <c r="V801" s="1" t="s">
        <v>1137</v>
      </c>
      <c r="W801" s="1" t="s">
        <v>3899</v>
      </c>
      <c r="X801" s="1">
        <f>SUMPRODUCT((Model_rxn!A$2:A$1901=Normalized_Fluxes!A801)*(Model_rxn!T$2:T$1901))</f>
        <v>0</v>
      </c>
      <c r="Y801" s="1">
        <f>SUMPRODUCT((Model_rxn!A$2:A$1901=Normalized_Fluxes!A801)*(Model_rxn!D$2:D$1901))</f>
        <v>1</v>
      </c>
      <c r="Z801" s="1">
        <f>SUMPRODUCT((Model_rxn!A$2:A$1901=Normalized_Fluxes!A801)*(Model_rxn!U$2:U$1901))</f>
        <v>0</v>
      </c>
      <c r="AA801" s="1">
        <f>SUMPRODUCT((Model_rxn!A$2:A$1901=Normalized_Fluxes!A801)*(Model_rxn!S$2:S$1901))</f>
        <v>0</v>
      </c>
      <c r="AB801" s="1">
        <f>SUMPRODUCT((Model_rxn!A$2:A$1901=Normalized_Fluxes!A801)*(Model_rxn!V$2:V$1901))</f>
        <v>1</v>
      </c>
      <c r="AC801" s="1">
        <f>SUMPRODUCT((Model_rxn!A$2:A$1901=Normalized_Fluxes!A801)*(Model_rxn!Z$2:Z$1901))</f>
        <v>0</v>
      </c>
      <c r="AD801" s="1">
        <f>SUMPRODUCT((Model_rxn!A$2:A$1901=Normalized_Fluxes!A801)*(Model_rxn!AA$2:AA$1901))</f>
        <v>0</v>
      </c>
      <c r="AE801" s="1"/>
      <c r="AF801" s="75"/>
      <c r="AG801" s="1" t="s">
        <v>855</v>
      </c>
      <c r="AH801" s="1">
        <v>2.2019605988159001E-4</v>
      </c>
      <c r="AI801" s="1">
        <v>1.4854197420494401E-4</v>
      </c>
      <c r="AJ801" s="1">
        <v>1.74374473788132E-4</v>
      </c>
      <c r="AK801" s="1">
        <v>8.3975355290998401E-4</v>
      </c>
      <c r="AL801" s="1">
        <v>7.9541834704098904E-4</v>
      </c>
      <c r="AM801" s="1">
        <v>8.49523443822426E-4</v>
      </c>
      <c r="AN801" s="2"/>
      <c r="AO801">
        <f t="shared" si="147"/>
        <v>4.5214000000000246E-4</v>
      </c>
      <c r="AP801">
        <f t="shared" si="148"/>
        <v>4.5213999999999725E-4</v>
      </c>
      <c r="AQ801">
        <f t="shared" si="149"/>
        <v>4.5213999999999888E-4</v>
      </c>
      <c r="AR801">
        <f t="shared" si="150"/>
        <v>4.5213999999999975E-4</v>
      </c>
      <c r="AS801">
        <f t="shared" si="151"/>
        <v>4.5214000000000002E-4</v>
      </c>
      <c r="AT801">
        <f t="shared" si="152"/>
        <v>4.5214000000000029E-4</v>
      </c>
      <c r="AV801">
        <f t="shared" si="153"/>
        <v>4.5213999999999953E-4</v>
      </c>
      <c r="AW801">
        <f t="shared" si="154"/>
        <v>2.6623731773473067E-18</v>
      </c>
      <c r="AX801">
        <f t="shared" si="155"/>
        <v>4.5214000000000002E-4</v>
      </c>
      <c r="AY801">
        <f t="shared" si="156"/>
        <v>2.7105054312137611E-19</v>
      </c>
      <c r="AZ801" t="s">
        <v>1243</v>
      </c>
      <c r="BA801" t="s">
        <v>3708</v>
      </c>
      <c r="BB801">
        <f>SUMPRODUCT((Model_rxn!A$2:A$1901=AG801)*(Model_rxn!V$2:V$1901))</f>
        <v>1</v>
      </c>
      <c r="BC801">
        <v>0</v>
      </c>
      <c r="BD801">
        <v>0</v>
      </c>
    </row>
    <row r="802" spans="1:56">
      <c r="A802" s="1" t="s">
        <v>809</v>
      </c>
      <c r="B802" s="1">
        <v>0</v>
      </c>
      <c r="C802" s="1">
        <v>0</v>
      </c>
      <c r="D802" s="1">
        <v>0</v>
      </c>
      <c r="E802" s="1">
        <v>0</v>
      </c>
      <c r="F802" s="1">
        <v>0</v>
      </c>
      <c r="G802" s="1">
        <v>0</v>
      </c>
      <c r="H802" s="1"/>
      <c r="I802" s="1">
        <v>0</v>
      </c>
      <c r="J802" s="1">
        <v>0</v>
      </c>
      <c r="K802" s="1">
        <v>0</v>
      </c>
      <c r="L802" s="1">
        <v>0</v>
      </c>
      <c r="M802" s="1">
        <v>0</v>
      </c>
      <c r="N802" s="1">
        <v>0</v>
      </c>
      <c r="O802" s="1"/>
      <c r="P802" s="1">
        <v>0</v>
      </c>
      <c r="Q802" s="1">
        <v>0</v>
      </c>
      <c r="R802" s="1">
        <v>0</v>
      </c>
      <c r="S802" s="1">
        <v>0</v>
      </c>
      <c r="T802" s="1" t="str">
        <f t="shared" si="145"/>
        <v>NA</v>
      </c>
      <c r="U802" s="1" t="str">
        <f t="shared" si="146"/>
        <v>NA</v>
      </c>
      <c r="V802" s="1" t="s">
        <v>4035</v>
      </c>
      <c r="W802" s="1" t="s">
        <v>4034</v>
      </c>
      <c r="X802" s="1">
        <f>SUMPRODUCT((Model_rxn!A$2:A$1901=Normalized_Fluxes!A802)*(Model_rxn!T$2:T$1901))</f>
        <v>0</v>
      </c>
      <c r="Y802" s="1">
        <f>SUMPRODUCT((Model_rxn!A$2:A$1901=Normalized_Fluxes!A802)*(Model_rxn!D$2:D$1901))</f>
        <v>0</v>
      </c>
      <c r="Z802" s="1">
        <f>SUMPRODUCT((Model_rxn!A$2:A$1901=Normalized_Fluxes!A802)*(Model_rxn!U$2:U$1901))</f>
        <v>0</v>
      </c>
      <c r="AA802" s="1">
        <f>SUMPRODUCT((Model_rxn!A$2:A$1901=Normalized_Fluxes!A802)*(Model_rxn!S$2:S$1901))</f>
        <v>0</v>
      </c>
      <c r="AB802" s="1">
        <f>SUMPRODUCT((Model_rxn!A$2:A$1901=Normalized_Fluxes!A802)*(Model_rxn!V$2:V$1901))</f>
        <v>1</v>
      </c>
      <c r="AC802" s="1">
        <f>SUMPRODUCT((Model_rxn!A$2:A$1901=Normalized_Fluxes!A802)*(Model_rxn!Z$2:Z$1901))</f>
        <v>0</v>
      </c>
      <c r="AD802" s="1">
        <f>SUMPRODUCT((Model_rxn!A$2:A$1901=Normalized_Fluxes!A802)*(Model_rxn!AA$2:AA$1901))</f>
        <v>0</v>
      </c>
      <c r="AE802" s="1"/>
      <c r="AF802" s="75"/>
      <c r="AG802" s="1" t="s">
        <v>856</v>
      </c>
      <c r="AH802" s="1">
        <v>5.7302537636132897E-2</v>
      </c>
      <c r="AI802" s="1">
        <v>4.9794127058703397E-2</v>
      </c>
      <c r="AJ802" s="1">
        <v>7.5466643698746297E-2</v>
      </c>
      <c r="AK802" s="1">
        <v>0.42897009973239603</v>
      </c>
      <c r="AL802" s="1">
        <v>0.25663175868976301</v>
      </c>
      <c r="AM802" s="1">
        <v>0.37922596576390699</v>
      </c>
      <c r="AN802" s="1"/>
      <c r="AO802">
        <f t="shared" si="147"/>
        <v>0.11766227506856235</v>
      </c>
      <c r="AP802">
        <f t="shared" si="148"/>
        <v>0.15156602521829599</v>
      </c>
      <c r="AQ802">
        <f t="shared" si="149"/>
        <v>0.19567937634845148</v>
      </c>
      <c r="AR802">
        <f t="shared" si="150"/>
        <v>0.2309660259499921</v>
      </c>
      <c r="AS802">
        <f t="shared" si="151"/>
        <v>0.14587730318975164</v>
      </c>
      <c r="AT802">
        <f t="shared" si="152"/>
        <v>0.20183460433886929</v>
      </c>
      <c r="AV802">
        <f t="shared" si="153"/>
        <v>0.15496922554510328</v>
      </c>
      <c r="AW802">
        <f t="shared" si="154"/>
        <v>3.9119730985493796E-2</v>
      </c>
      <c r="AX802">
        <f t="shared" si="155"/>
        <v>0.192892644492871</v>
      </c>
      <c r="AY802">
        <f t="shared" si="156"/>
        <v>4.3243400301755393E-2</v>
      </c>
      <c r="AZ802" t="s">
        <v>1552</v>
      </c>
      <c r="BA802" t="s">
        <v>2114</v>
      </c>
      <c r="BB802">
        <f>SUMPRODUCT((Model_rxn!A$2:A$1901=AG802)*(Model_rxn!V$2:V$1901))</f>
        <v>0</v>
      </c>
      <c r="BC802">
        <v>0</v>
      </c>
      <c r="BD802">
        <v>1</v>
      </c>
    </row>
    <row r="803" spans="1:56">
      <c r="A803" s="1" t="s">
        <v>810</v>
      </c>
      <c r="B803" s="1">
        <v>0</v>
      </c>
      <c r="C803" s="1">
        <v>0</v>
      </c>
      <c r="D803" s="1">
        <v>0</v>
      </c>
      <c r="E803" s="1">
        <v>0</v>
      </c>
      <c r="F803" s="1">
        <v>0</v>
      </c>
      <c r="G803" s="1">
        <v>0</v>
      </c>
      <c r="H803" s="1"/>
      <c r="I803" s="1">
        <v>0</v>
      </c>
      <c r="J803" s="1">
        <v>0</v>
      </c>
      <c r="K803" s="1">
        <v>0</v>
      </c>
      <c r="L803" s="1">
        <v>0</v>
      </c>
      <c r="M803" s="1">
        <v>0</v>
      </c>
      <c r="N803" s="1">
        <v>0</v>
      </c>
      <c r="O803" s="1"/>
      <c r="P803" s="1">
        <v>0</v>
      </c>
      <c r="Q803" s="1">
        <v>0</v>
      </c>
      <c r="R803" s="1">
        <v>0</v>
      </c>
      <c r="S803" s="1">
        <v>0</v>
      </c>
      <c r="T803" s="1" t="str">
        <f t="shared" si="145"/>
        <v>NA</v>
      </c>
      <c r="U803" s="1" t="str">
        <f t="shared" si="146"/>
        <v>NA</v>
      </c>
      <c r="V803" s="1" t="s">
        <v>7304</v>
      </c>
      <c r="W803" s="1" t="s">
        <v>7464</v>
      </c>
      <c r="X803" s="1">
        <f>SUMPRODUCT((Model_rxn!A$2:A$1901=Normalized_Fluxes!A803)*(Model_rxn!T$2:T$1901))</f>
        <v>0</v>
      </c>
      <c r="Y803" s="1">
        <f>SUMPRODUCT((Model_rxn!A$2:A$1901=Normalized_Fluxes!A803)*(Model_rxn!D$2:D$1901))</f>
        <v>1</v>
      </c>
      <c r="Z803" s="1">
        <f>SUMPRODUCT((Model_rxn!A$2:A$1901=Normalized_Fluxes!A803)*(Model_rxn!U$2:U$1901))</f>
        <v>0</v>
      </c>
      <c r="AA803" s="1">
        <f>SUMPRODUCT((Model_rxn!A$2:A$1901=Normalized_Fluxes!A803)*(Model_rxn!S$2:S$1901))</f>
        <v>0</v>
      </c>
      <c r="AB803" s="1">
        <f>SUMPRODUCT((Model_rxn!A$2:A$1901=Normalized_Fluxes!A803)*(Model_rxn!V$2:V$1901))</f>
        <v>1</v>
      </c>
      <c r="AC803" s="1">
        <f>SUMPRODUCT((Model_rxn!A$2:A$1901=Normalized_Fluxes!A803)*(Model_rxn!Z$2:Z$1901))</f>
        <v>0</v>
      </c>
      <c r="AD803" s="1">
        <f>SUMPRODUCT((Model_rxn!A$2:A$1901=Normalized_Fluxes!A803)*(Model_rxn!AA$2:AA$1901))</f>
        <v>0</v>
      </c>
      <c r="AE803" s="1"/>
      <c r="AF803" s="75"/>
      <c r="AG803" s="1" t="s">
        <v>857</v>
      </c>
      <c r="AH803" s="1">
        <v>1.12947030140528E-4</v>
      </c>
      <c r="AI803" s="1">
        <v>7.6192893036693997E-5</v>
      </c>
      <c r="AJ803" s="1">
        <v>8.9443375859122706E-5</v>
      </c>
      <c r="AK803" s="1">
        <v>4.3074190293024999E-4</v>
      </c>
      <c r="AL803" s="1">
        <v>4.0800067024759202E-4</v>
      </c>
      <c r="AM803" s="1">
        <v>4.3575325583071001E-4</v>
      </c>
      <c r="AN803" s="2"/>
      <c r="AO803">
        <f t="shared" si="147"/>
        <v>2.3192000000000118E-4</v>
      </c>
      <c r="AP803">
        <f t="shared" si="148"/>
        <v>2.3192000000000002E-4</v>
      </c>
      <c r="AQ803">
        <f t="shared" si="149"/>
        <v>2.319200000000004E-4</v>
      </c>
      <c r="AR803">
        <f t="shared" si="150"/>
        <v>2.3191999999999955E-4</v>
      </c>
      <c r="AS803">
        <f t="shared" si="151"/>
        <v>2.319200000000001E-4</v>
      </c>
      <c r="AT803">
        <f t="shared" si="152"/>
        <v>2.3192000000000034E-4</v>
      </c>
      <c r="AV803">
        <f t="shared" si="153"/>
        <v>2.319200000000005E-4</v>
      </c>
      <c r="AW803">
        <f t="shared" si="154"/>
        <v>5.9538644187606932E-19</v>
      </c>
      <c r="AX803">
        <f t="shared" si="155"/>
        <v>2.3192000000000002E-4</v>
      </c>
      <c r="AY803">
        <f t="shared" si="156"/>
        <v>4.0294560080403964E-19</v>
      </c>
      <c r="AZ803" t="s">
        <v>1500</v>
      </c>
      <c r="BA803" t="s">
        <v>6475</v>
      </c>
      <c r="BB803">
        <f>SUMPRODUCT((Model_rxn!A$2:A$1901=AG803)*(Model_rxn!V$2:V$1901))</f>
        <v>1</v>
      </c>
      <c r="BC803">
        <v>0</v>
      </c>
      <c r="BD803">
        <v>0</v>
      </c>
    </row>
    <row r="804" spans="1:56">
      <c r="A804" s="1" t="s">
        <v>811</v>
      </c>
      <c r="B804" s="1">
        <v>2.7763030354196298E-2</v>
      </c>
      <c r="C804" s="1">
        <v>1.7687001421094899E-2</v>
      </c>
      <c r="D804" s="1">
        <v>1.38273605168323E-2</v>
      </c>
      <c r="E804" s="1">
        <v>4.8553148853977803E-2</v>
      </c>
      <c r="F804" s="1">
        <v>2.72628139646258E-2</v>
      </c>
      <c r="G804" s="1">
        <v>5.4973967093163899E-2</v>
      </c>
      <c r="H804" s="1"/>
      <c r="I804" s="1">
        <v>1.6989979020000261E-2</v>
      </c>
      <c r="J804" s="1">
        <v>1.6970659019999924E-2</v>
      </c>
      <c r="K804" s="1">
        <v>1.6970659020000022E-2</v>
      </c>
      <c r="L804" s="1">
        <v>1.6970659019999987E-2</v>
      </c>
      <c r="M804" s="1">
        <v>1.6989979024038745E-2</v>
      </c>
      <c r="N804" s="1">
        <v>1.6989979025480596E-2</v>
      </c>
      <c r="O804" s="1"/>
      <c r="P804" s="1">
        <v>1.697709902000007E-2</v>
      </c>
      <c r="Q804" s="1">
        <v>1.1154407200909685E-5</v>
      </c>
      <c r="R804" s="1">
        <v>1.6983539023173108E-2</v>
      </c>
      <c r="S804" s="1">
        <v>1.1154409948748271E-5</v>
      </c>
      <c r="T804" s="1">
        <f t="shared" si="145"/>
        <v>0.99962080911615347</v>
      </c>
      <c r="U804" s="1">
        <f t="shared" si="146"/>
        <v>0.51851837253530009</v>
      </c>
      <c r="V804" s="1" t="s">
        <v>1243</v>
      </c>
      <c r="W804" s="1" t="s">
        <v>3708</v>
      </c>
      <c r="X804" s="1">
        <f>SUMPRODUCT((Model_rxn!A$2:A$1901=Normalized_Fluxes!A804)*(Model_rxn!T$2:T$1901))</f>
        <v>0</v>
      </c>
      <c r="Y804" s="1">
        <f>SUMPRODUCT((Model_rxn!A$2:A$1901=Normalized_Fluxes!A804)*(Model_rxn!D$2:D$1901))</f>
        <v>0</v>
      </c>
      <c r="Z804" s="1">
        <f>SUMPRODUCT((Model_rxn!A$2:A$1901=Normalized_Fluxes!A804)*(Model_rxn!U$2:U$1901))</f>
        <v>0</v>
      </c>
      <c r="AA804" s="1">
        <f>SUMPRODUCT((Model_rxn!A$2:A$1901=Normalized_Fluxes!A804)*(Model_rxn!S$2:S$1901))</f>
        <v>0</v>
      </c>
      <c r="AB804" s="1">
        <f>SUMPRODUCT((Model_rxn!A$2:A$1901=Normalized_Fluxes!A804)*(Model_rxn!V$2:V$1901))</f>
        <v>1</v>
      </c>
      <c r="AC804" s="1">
        <f>SUMPRODUCT((Model_rxn!A$2:A$1901=Normalized_Fluxes!A804)*(Model_rxn!Z$2:Z$1901))</f>
        <v>0</v>
      </c>
      <c r="AD804" s="1">
        <f>SUMPRODUCT((Model_rxn!A$2:A$1901=Normalized_Fluxes!A804)*(Model_rxn!AA$2:AA$1901))</f>
        <v>0</v>
      </c>
      <c r="AE804" s="1"/>
      <c r="AF804" s="75"/>
      <c r="AG804" s="1" t="s">
        <v>858</v>
      </c>
      <c r="AH804" s="1">
        <v>0</v>
      </c>
      <c r="AI804" s="1">
        <v>0</v>
      </c>
      <c r="AJ804" s="1">
        <v>0</v>
      </c>
      <c r="AK804" s="1">
        <v>0</v>
      </c>
      <c r="AL804" s="1">
        <v>0</v>
      </c>
      <c r="AM804" s="1">
        <v>0</v>
      </c>
      <c r="AN804" s="1"/>
      <c r="AO804">
        <f t="shared" si="147"/>
        <v>0</v>
      </c>
      <c r="AP804">
        <f t="shared" si="148"/>
        <v>0</v>
      </c>
      <c r="AQ804">
        <f t="shared" si="149"/>
        <v>0</v>
      </c>
      <c r="AR804">
        <f t="shared" si="150"/>
        <v>0</v>
      </c>
      <c r="AS804">
        <f t="shared" si="151"/>
        <v>0</v>
      </c>
      <c r="AT804">
        <f t="shared" si="152"/>
        <v>0</v>
      </c>
      <c r="AV804">
        <f t="shared" si="153"/>
        <v>0</v>
      </c>
      <c r="AW804">
        <f t="shared" si="154"/>
        <v>0</v>
      </c>
      <c r="AX804">
        <f t="shared" si="155"/>
        <v>0</v>
      </c>
      <c r="AY804">
        <f t="shared" si="156"/>
        <v>0</v>
      </c>
      <c r="AZ804" t="s">
        <v>1548</v>
      </c>
      <c r="BA804" t="s">
        <v>6993</v>
      </c>
      <c r="BB804">
        <f>SUMPRODUCT((Model_rxn!A$2:A$1901=AG804)*(Model_rxn!V$2:V$1901))</f>
        <v>1</v>
      </c>
      <c r="BC804">
        <v>1</v>
      </c>
      <c r="BD804">
        <v>0</v>
      </c>
    </row>
    <row r="805" spans="1:56">
      <c r="A805" s="1" t="s">
        <v>812</v>
      </c>
      <c r="B805" s="1">
        <v>1.4473874656245399E-2</v>
      </c>
      <c r="C805" s="1">
        <v>1.3230313293818701E-2</v>
      </c>
      <c r="D805" s="1">
        <v>8.7191559857005795E-3</v>
      </c>
      <c r="E805" s="1">
        <v>3.1043046357615799E-2</v>
      </c>
      <c r="F805" s="1">
        <v>3.9780763790664697E-2</v>
      </c>
      <c r="G805" s="1">
        <v>3.1942078364565502E-2</v>
      </c>
      <c r="H805" s="1"/>
      <c r="I805" s="1">
        <v>8.8574922697714133E-3</v>
      </c>
      <c r="J805" s="1">
        <v>1.2694471509985894E-2</v>
      </c>
      <c r="K805" s="1">
        <v>1.0701234194001838E-2</v>
      </c>
      <c r="L805" s="1">
        <v>1.0850397288578527E-2</v>
      </c>
      <c r="M805" s="1">
        <v>2.4791070475725561E-2</v>
      </c>
      <c r="N805" s="1">
        <v>9.8718588113629237E-3</v>
      </c>
      <c r="O805" s="1"/>
      <c r="P805" s="1">
        <v>1.0751065991253049E-2</v>
      </c>
      <c r="Q805" s="1">
        <v>1.9189749421168033E-3</v>
      </c>
      <c r="R805" s="1">
        <v>1.5171108858555672E-2</v>
      </c>
      <c r="S805" s="1">
        <v>8.3454856374398211E-3</v>
      </c>
      <c r="T805" s="1">
        <f t="shared" si="145"/>
        <v>0.70865393502137042</v>
      </c>
      <c r="U805" s="1">
        <f t="shared" si="146"/>
        <v>0.45779862909792352</v>
      </c>
      <c r="V805" s="1" t="s">
        <v>1548</v>
      </c>
      <c r="W805" s="1" t="s">
        <v>6794</v>
      </c>
      <c r="X805" s="1">
        <f>SUMPRODUCT((Model_rxn!A$2:A$1901=Normalized_Fluxes!A805)*(Model_rxn!T$2:T$1901))</f>
        <v>1</v>
      </c>
      <c r="Y805" s="1">
        <f>SUMPRODUCT((Model_rxn!A$2:A$1901=Normalized_Fluxes!A805)*(Model_rxn!D$2:D$1901))</f>
        <v>0</v>
      </c>
      <c r="Z805" s="1">
        <f>SUMPRODUCT((Model_rxn!A$2:A$1901=Normalized_Fluxes!A805)*(Model_rxn!U$2:U$1901))</f>
        <v>0</v>
      </c>
      <c r="AA805" s="1">
        <f>SUMPRODUCT((Model_rxn!A$2:A$1901=Normalized_Fluxes!A805)*(Model_rxn!S$2:S$1901))</f>
        <v>0</v>
      </c>
      <c r="AB805" s="1">
        <f>SUMPRODUCT((Model_rxn!A$2:A$1901=Normalized_Fluxes!A805)*(Model_rxn!V$2:V$1901))</f>
        <v>1</v>
      </c>
      <c r="AC805" s="1">
        <f>SUMPRODUCT((Model_rxn!A$2:A$1901=Normalized_Fluxes!A805)*(Model_rxn!Z$2:Z$1901))</f>
        <v>0</v>
      </c>
      <c r="AD805" s="1">
        <f>SUMPRODUCT((Model_rxn!A$2:A$1901=Normalized_Fluxes!A805)*(Model_rxn!AA$2:AA$1901))</f>
        <v>0</v>
      </c>
      <c r="AE805" s="1"/>
      <c r="AF805" s="75"/>
      <c r="AG805" s="1" t="s">
        <v>859</v>
      </c>
      <c r="AH805" s="1">
        <v>9.3700451013442598E-3</v>
      </c>
      <c r="AI805" s="1">
        <v>6.3209350725508496E-3</v>
      </c>
      <c r="AJ805" s="1">
        <v>7.4201903739630898E-3</v>
      </c>
      <c r="AK805" s="1">
        <v>3.5734193740850399E-2</v>
      </c>
      <c r="AL805" s="1">
        <v>3.38475892357867E-2</v>
      </c>
      <c r="AM805" s="1">
        <v>3.61499337796777E-2</v>
      </c>
      <c r="AN805" s="1"/>
      <c r="AO805">
        <f t="shared" si="147"/>
        <v>1.9240000000000115E-2</v>
      </c>
      <c r="AP805">
        <f t="shared" si="148"/>
        <v>1.9240000000000007E-2</v>
      </c>
      <c r="AQ805">
        <f t="shared" si="149"/>
        <v>1.9240000000000021E-2</v>
      </c>
      <c r="AR805">
        <f t="shared" si="150"/>
        <v>1.9239999999999997E-2</v>
      </c>
      <c r="AS805">
        <f t="shared" si="151"/>
        <v>1.9239999999999962E-2</v>
      </c>
      <c r="AT805">
        <f t="shared" si="152"/>
        <v>1.9240000000000011E-2</v>
      </c>
      <c r="AV805">
        <f t="shared" si="153"/>
        <v>1.9240000000000049E-2</v>
      </c>
      <c r="AW805">
        <f t="shared" si="154"/>
        <v>5.851960511113821E-17</v>
      </c>
      <c r="AX805">
        <f t="shared" si="155"/>
        <v>1.923999999999999E-2</v>
      </c>
      <c r="AY805">
        <f t="shared" si="156"/>
        <v>2.5018537765542006E-17</v>
      </c>
      <c r="AZ805" t="s">
        <v>1243</v>
      </c>
      <c r="BA805" t="s">
        <v>1529</v>
      </c>
      <c r="BB805">
        <f>SUMPRODUCT((Model_rxn!A$2:A$1901=AG805)*(Model_rxn!V$2:V$1901))</f>
        <v>0</v>
      </c>
      <c r="BC805">
        <v>0</v>
      </c>
      <c r="BD805">
        <v>0</v>
      </c>
    </row>
    <row r="806" spans="1:56">
      <c r="A806" s="1" t="s">
        <v>813</v>
      </c>
      <c r="B806" s="1">
        <v>0.31842524239618702</v>
      </c>
      <c r="C806" s="1">
        <v>0.187870448772226</v>
      </c>
      <c r="D806" s="1">
        <v>0.17645036682383899</v>
      </c>
      <c r="E806" s="1">
        <v>0.56912251655629098</v>
      </c>
      <c r="F806" s="1">
        <v>0.45195367753331001</v>
      </c>
      <c r="G806" s="1">
        <v>0.59625212947189099</v>
      </c>
      <c r="H806" s="1"/>
      <c r="I806" s="1">
        <v>0.19486482990975099</v>
      </c>
      <c r="J806" s="1">
        <v>0.18026149544180015</v>
      </c>
      <c r="K806" s="1">
        <v>0.21656186700824512</v>
      </c>
      <c r="L806" s="1">
        <v>0.19892395029060678</v>
      </c>
      <c r="M806" s="1">
        <v>0.28165410625225246</v>
      </c>
      <c r="N806" s="1">
        <v>0.18427469781210842</v>
      </c>
      <c r="O806" s="1"/>
      <c r="P806" s="1">
        <v>0.1972293974532654</v>
      </c>
      <c r="Q806" s="1">
        <v>1.8265339545608592E-2</v>
      </c>
      <c r="R806" s="1">
        <v>0.22161758478498919</v>
      </c>
      <c r="S806" s="1">
        <v>5.250655275260023E-2</v>
      </c>
      <c r="T806" s="1">
        <f t="shared" si="145"/>
        <v>0.88995373559645585</v>
      </c>
      <c r="U806" s="1">
        <f t="shared" si="146"/>
        <v>0.51306598735889819</v>
      </c>
      <c r="V806" s="1" t="s">
        <v>1137</v>
      </c>
      <c r="W806" s="1" t="s">
        <v>7566</v>
      </c>
      <c r="X806" s="1">
        <f>SUMPRODUCT((Model_rxn!A$2:A$1901=Normalized_Fluxes!A806)*(Model_rxn!T$2:T$1901))</f>
        <v>0</v>
      </c>
      <c r="Y806" s="1">
        <f>SUMPRODUCT((Model_rxn!A$2:A$1901=Normalized_Fluxes!A806)*(Model_rxn!D$2:D$1901))</f>
        <v>1</v>
      </c>
      <c r="Z806" s="1">
        <f>SUMPRODUCT((Model_rxn!A$2:A$1901=Normalized_Fluxes!A806)*(Model_rxn!U$2:U$1901))</f>
        <v>0</v>
      </c>
      <c r="AA806" s="1">
        <f>SUMPRODUCT((Model_rxn!A$2:A$1901=Normalized_Fluxes!A806)*(Model_rxn!S$2:S$1901))</f>
        <v>0</v>
      </c>
      <c r="AB806" s="1">
        <f>SUMPRODUCT((Model_rxn!A$2:A$1901=Normalized_Fluxes!A806)*(Model_rxn!V$2:V$1901))</f>
        <v>1</v>
      </c>
      <c r="AC806" s="1">
        <f>SUMPRODUCT((Model_rxn!A$2:A$1901=Normalized_Fluxes!A806)*(Model_rxn!Z$2:Z$1901))</f>
        <v>0</v>
      </c>
      <c r="AD806" s="1">
        <f>SUMPRODUCT((Model_rxn!A$2:A$1901=Normalized_Fluxes!A806)*(Model_rxn!AA$2:AA$1901))</f>
        <v>0</v>
      </c>
      <c r="AE806" s="1"/>
      <c r="AF806" s="75"/>
      <c r="AG806" s="1" t="s">
        <v>860</v>
      </c>
      <c r="AH806" s="1">
        <v>5.6335912266205898E-3</v>
      </c>
      <c r="AI806" s="1">
        <v>3.9596642204740998E-3</v>
      </c>
      <c r="AJ806" s="1">
        <v>4.2533885328645098E-3</v>
      </c>
      <c r="AK806" s="1">
        <v>1.7876739549448298E-2</v>
      </c>
      <c r="AL806" s="1">
        <v>2.90106938376338E-2</v>
      </c>
      <c r="AM806" s="1">
        <v>2.6727497911610301E-2</v>
      </c>
      <c r="AN806" s="1"/>
      <c r="AO806">
        <f t="shared" si="147"/>
        <v>1.1567745301954922E-2</v>
      </c>
      <c r="AP806">
        <f t="shared" si="148"/>
        <v>1.2052637580910516E-2</v>
      </c>
      <c r="AQ806">
        <f t="shared" si="149"/>
        <v>1.1028719109346174E-2</v>
      </c>
      <c r="AR806">
        <f t="shared" si="150"/>
        <v>9.6251918099999629E-3</v>
      </c>
      <c r="AS806">
        <f t="shared" si="151"/>
        <v>1.6490561426629771E-2</v>
      </c>
      <c r="AT806">
        <f t="shared" si="152"/>
        <v>1.422511761580237E-2</v>
      </c>
      <c r="AV806">
        <f t="shared" si="153"/>
        <v>1.1549700664070536E-2</v>
      </c>
      <c r="AW806">
        <f t="shared" si="154"/>
        <v>5.1219768236487407E-4</v>
      </c>
      <c r="AX806">
        <f t="shared" si="155"/>
        <v>1.3446956950810702E-2</v>
      </c>
      <c r="AY806">
        <f t="shared" si="156"/>
        <v>3.4982103293886052E-3</v>
      </c>
      <c r="AZ806" t="s">
        <v>1243</v>
      </c>
      <c r="BA806" t="s">
        <v>6677</v>
      </c>
      <c r="BB806">
        <f>SUMPRODUCT((Model_rxn!A$2:A$1901=AG806)*(Model_rxn!V$2:V$1901))</f>
        <v>1</v>
      </c>
      <c r="BC806">
        <v>0</v>
      </c>
      <c r="BD806">
        <v>0</v>
      </c>
    </row>
    <row r="807" spans="1:56">
      <c r="A807" s="1" t="s">
        <v>814</v>
      </c>
      <c r="B807" s="1">
        <v>0</v>
      </c>
      <c r="C807" s="1">
        <v>0</v>
      </c>
      <c r="D807" s="1">
        <v>0</v>
      </c>
      <c r="E807" s="1">
        <v>0</v>
      </c>
      <c r="F807" s="1">
        <v>0</v>
      </c>
      <c r="G807" s="1">
        <v>0</v>
      </c>
      <c r="H807" s="1"/>
      <c r="I807" s="1">
        <v>0</v>
      </c>
      <c r="J807" s="1">
        <v>0</v>
      </c>
      <c r="K807" s="1">
        <v>0</v>
      </c>
      <c r="L807" s="1">
        <v>0</v>
      </c>
      <c r="M807" s="1">
        <v>0</v>
      </c>
      <c r="N807" s="1">
        <v>0</v>
      </c>
      <c r="O807" s="1"/>
      <c r="P807" s="1">
        <v>0</v>
      </c>
      <c r="Q807" s="1">
        <v>0</v>
      </c>
      <c r="R807" s="1">
        <v>0</v>
      </c>
      <c r="S807" s="1">
        <v>0</v>
      </c>
      <c r="T807" s="1" t="str">
        <f t="shared" si="145"/>
        <v>NA</v>
      </c>
      <c r="U807" s="1" t="str">
        <f t="shared" si="146"/>
        <v>NA</v>
      </c>
      <c r="V807" s="1" t="s">
        <v>1500</v>
      </c>
      <c r="W807" s="1" t="s">
        <v>3478</v>
      </c>
      <c r="X807" s="1">
        <f>SUMPRODUCT((Model_rxn!A$2:A$1901=Normalized_Fluxes!A807)*(Model_rxn!T$2:T$1901))</f>
        <v>0</v>
      </c>
      <c r="Y807" s="1">
        <f>SUMPRODUCT((Model_rxn!A$2:A$1901=Normalized_Fluxes!A807)*(Model_rxn!D$2:D$1901))</f>
        <v>0</v>
      </c>
      <c r="Z807" s="1">
        <f>SUMPRODUCT((Model_rxn!A$2:A$1901=Normalized_Fluxes!A807)*(Model_rxn!U$2:U$1901))</f>
        <v>0</v>
      </c>
      <c r="AA807" s="1">
        <f>SUMPRODUCT((Model_rxn!A$2:A$1901=Normalized_Fluxes!A807)*(Model_rxn!S$2:S$1901))</f>
        <v>0</v>
      </c>
      <c r="AB807" s="1">
        <f>SUMPRODUCT((Model_rxn!A$2:A$1901=Normalized_Fluxes!A807)*(Model_rxn!V$2:V$1901))</f>
        <v>1</v>
      </c>
      <c r="AC807" s="1">
        <f>SUMPRODUCT((Model_rxn!A$2:A$1901=Normalized_Fluxes!A807)*(Model_rxn!Z$2:Z$1901))</f>
        <v>1</v>
      </c>
      <c r="AD807" s="1">
        <f>SUMPRODUCT((Model_rxn!A$2:A$1901=Normalized_Fluxes!A807)*(Model_rxn!AA$2:AA$1901))</f>
        <v>0</v>
      </c>
      <c r="AE807" s="1"/>
      <c r="AF807" s="75"/>
      <c r="AG807" s="1" t="s">
        <v>861</v>
      </c>
      <c r="AH807" s="1">
        <v>3.94351385863441E-2</v>
      </c>
      <c r="AI807" s="1">
        <v>3.4317089910775499E-2</v>
      </c>
      <c r="AJ807" s="1">
        <v>3.5444904440537599E-2</v>
      </c>
      <c r="AK807" s="1">
        <v>0.11831519167061</v>
      </c>
      <c r="AL807" s="1">
        <v>0.137166030534351</v>
      </c>
      <c r="AM807" s="1">
        <v>5.08374713567551E-2</v>
      </c>
      <c r="AN807" s="1"/>
      <c r="AO807">
        <f t="shared" si="147"/>
        <v>8.0974217113684396E-2</v>
      </c>
      <c r="AP807">
        <f t="shared" si="148"/>
        <v>0.10445619236789104</v>
      </c>
      <c r="AQ807">
        <f t="shared" si="149"/>
        <v>9.1905992577884829E-2</v>
      </c>
      <c r="AR807">
        <f t="shared" si="150"/>
        <v>6.3703250288818819E-2</v>
      </c>
      <c r="AS807">
        <f t="shared" si="151"/>
        <v>7.7969346918528609E-2</v>
      </c>
      <c r="AT807">
        <f t="shared" si="152"/>
        <v>2.7057115923510528E-2</v>
      </c>
      <c r="AV807">
        <f t="shared" si="153"/>
        <v>9.2445467353153413E-2</v>
      </c>
      <c r="AW807">
        <f t="shared" si="154"/>
        <v>1.1750279368366557E-2</v>
      </c>
      <c r="AX807">
        <f t="shared" si="155"/>
        <v>5.6243237710285991E-2</v>
      </c>
      <c r="AY807">
        <f t="shared" si="156"/>
        <v>2.6263142557135473E-2</v>
      </c>
      <c r="AZ807" t="s">
        <v>1137</v>
      </c>
      <c r="BA807" t="s">
        <v>6609</v>
      </c>
      <c r="BB807">
        <f>SUMPRODUCT((Model_rxn!A$2:A$1901=AG807)*(Model_rxn!V$2:V$1901))</f>
        <v>1</v>
      </c>
      <c r="BC807">
        <v>0</v>
      </c>
      <c r="BD807">
        <v>0</v>
      </c>
    </row>
    <row r="808" spans="1:56">
      <c r="A808" s="1" t="s">
        <v>816</v>
      </c>
      <c r="B808" s="1">
        <v>9.0389379522384807</v>
      </c>
      <c r="C808" s="1">
        <v>6.30460200780362</v>
      </c>
      <c r="D808" s="1">
        <v>5.1182209213584402</v>
      </c>
      <c r="E808" s="1">
        <v>15.7653106248762</v>
      </c>
      <c r="F808" s="1">
        <v>11.438082184584299</v>
      </c>
      <c r="G808" s="1">
        <v>16.203047077084101</v>
      </c>
      <c r="H808" s="1"/>
      <c r="I808" s="1">
        <v>5.5315058987573407</v>
      </c>
      <c r="J808" s="1">
        <v>6.049258909632564</v>
      </c>
      <c r="K808" s="1">
        <v>6.2817181876229142</v>
      </c>
      <c r="L808" s="1">
        <v>5.5104090522284963</v>
      </c>
      <c r="M808" s="1">
        <v>7.1281261223977204</v>
      </c>
      <c r="N808" s="1">
        <v>5.0076326040287942</v>
      </c>
      <c r="O808" s="1"/>
      <c r="P808" s="1">
        <v>5.9541609986709396</v>
      </c>
      <c r="Q808" s="1">
        <v>0.38404079092354171</v>
      </c>
      <c r="R808" s="1">
        <v>5.8820559262183378</v>
      </c>
      <c r="S808" s="1">
        <v>1.1080226710545942</v>
      </c>
      <c r="T808" s="1">
        <f t="shared" si="145"/>
        <v>1.012258481278834</v>
      </c>
      <c r="U808" s="1">
        <f t="shared" si="146"/>
        <v>0.92321614477028557</v>
      </c>
      <c r="V808" s="1" t="s">
        <v>7304</v>
      </c>
      <c r="W808" s="1" t="s">
        <v>7332</v>
      </c>
      <c r="X808" s="1">
        <f>SUMPRODUCT((Model_rxn!A$2:A$1901=Normalized_Fluxes!A808)*(Model_rxn!T$2:T$1901))</f>
        <v>0</v>
      </c>
      <c r="Y808" s="1">
        <f>SUMPRODUCT((Model_rxn!A$2:A$1901=Normalized_Fluxes!A808)*(Model_rxn!D$2:D$1901))</f>
        <v>1</v>
      </c>
      <c r="Z808" s="1">
        <f>SUMPRODUCT((Model_rxn!A$2:A$1901=Normalized_Fluxes!A808)*(Model_rxn!U$2:U$1901))</f>
        <v>0</v>
      </c>
      <c r="AA808" s="1">
        <f>SUMPRODUCT((Model_rxn!A$2:A$1901=Normalized_Fluxes!A808)*(Model_rxn!S$2:S$1901))</f>
        <v>0</v>
      </c>
      <c r="AB808" s="1">
        <f>SUMPRODUCT((Model_rxn!A$2:A$1901=Normalized_Fluxes!A808)*(Model_rxn!V$2:V$1901))</f>
        <v>1</v>
      </c>
      <c r="AC808" s="1">
        <f>SUMPRODUCT((Model_rxn!A$2:A$1901=Normalized_Fluxes!A808)*(Model_rxn!Z$2:Z$1901))</f>
        <v>0</v>
      </c>
      <c r="AD808" s="1">
        <f>SUMPRODUCT((Model_rxn!A$2:A$1901=Normalized_Fluxes!A808)*(Model_rxn!AA$2:AA$1901))</f>
        <v>0</v>
      </c>
      <c r="AE808" s="1"/>
      <c r="AF808" s="75"/>
      <c r="AG808" s="1" t="s">
        <v>862</v>
      </c>
      <c r="AH808" s="1">
        <v>2.0585289748851199E-2</v>
      </c>
      <c r="AI808" s="1">
        <v>1.7541516906930999E-2</v>
      </c>
      <c r="AJ808" s="1">
        <v>1.2721349266939699E-2</v>
      </c>
      <c r="AK808" s="1">
        <v>7.5348945116274907E-2</v>
      </c>
      <c r="AL808" s="1">
        <v>7.6701975514879395E-2</v>
      </c>
      <c r="AM808" s="1">
        <v>7.4939381724106996E-2</v>
      </c>
      <c r="AN808" s="1"/>
      <c r="AO808">
        <f t="shared" si="147"/>
        <v>4.2268844011335557E-2</v>
      </c>
      <c r="AP808">
        <f t="shared" si="148"/>
        <v>5.3393806678218719E-2</v>
      </c>
      <c r="AQ808">
        <f t="shared" si="149"/>
        <v>3.2985509476247517E-2</v>
      </c>
      <c r="AR808">
        <f t="shared" si="150"/>
        <v>4.056936934272716E-2</v>
      </c>
      <c r="AS808">
        <f t="shared" si="151"/>
        <v>4.3599737595077702E-2</v>
      </c>
      <c r="AT808">
        <f t="shared" si="152"/>
        <v>3.9884822837002558E-2</v>
      </c>
      <c r="AV808">
        <f t="shared" si="153"/>
        <v>4.2882720055267269E-2</v>
      </c>
      <c r="AW808">
        <f t="shared" si="154"/>
        <v>1.0217988134607578E-2</v>
      </c>
      <c r="AX808">
        <f t="shared" si="155"/>
        <v>4.1351309924935804E-2</v>
      </c>
      <c r="AY808">
        <f t="shared" si="156"/>
        <v>1.9770486135954586E-3</v>
      </c>
      <c r="AZ808" t="s">
        <v>1243</v>
      </c>
      <c r="BA808" t="s">
        <v>4256</v>
      </c>
      <c r="BB808">
        <f>SUMPRODUCT((Model_rxn!A$2:A$1901=AG808)*(Model_rxn!V$2:V$1901))</f>
        <v>1</v>
      </c>
      <c r="BC808">
        <v>0</v>
      </c>
      <c r="BD808">
        <v>0</v>
      </c>
    </row>
    <row r="809" spans="1:56">
      <c r="A809" s="1" t="s">
        <v>817</v>
      </c>
      <c r="B809" s="1">
        <v>0</v>
      </c>
      <c r="C809" s="1">
        <v>0</v>
      </c>
      <c r="D809" s="1">
        <v>0</v>
      </c>
      <c r="E809" s="1">
        <v>0</v>
      </c>
      <c r="F809" s="1">
        <v>0</v>
      </c>
      <c r="G809" s="1">
        <v>0</v>
      </c>
      <c r="H809" s="1"/>
      <c r="I809" s="1">
        <v>0</v>
      </c>
      <c r="J809" s="1">
        <v>0</v>
      </c>
      <c r="K809" s="1">
        <v>0</v>
      </c>
      <c r="L809" s="1">
        <v>0</v>
      </c>
      <c r="M809" s="1">
        <v>0</v>
      </c>
      <c r="N809" s="1">
        <v>0</v>
      </c>
      <c r="O809" s="1"/>
      <c r="P809" s="1">
        <v>0</v>
      </c>
      <c r="Q809" s="1">
        <v>0</v>
      </c>
      <c r="R809" s="1">
        <v>0</v>
      </c>
      <c r="S809" s="1">
        <v>0</v>
      </c>
      <c r="T809" s="1" t="str">
        <f t="shared" si="145"/>
        <v>NA</v>
      </c>
      <c r="U809" s="1" t="str">
        <f t="shared" si="146"/>
        <v>NA</v>
      </c>
      <c r="V809" s="1" t="s">
        <v>1137</v>
      </c>
      <c r="W809" s="1" t="s">
        <v>6506</v>
      </c>
      <c r="X809" s="1">
        <f>SUMPRODUCT((Model_rxn!A$2:A$1901=Normalized_Fluxes!A809)*(Model_rxn!T$2:T$1901))</f>
        <v>0</v>
      </c>
      <c r="Y809" s="1">
        <f>SUMPRODUCT((Model_rxn!A$2:A$1901=Normalized_Fluxes!A809)*(Model_rxn!D$2:D$1901))</f>
        <v>0</v>
      </c>
      <c r="Z809" s="1">
        <f>SUMPRODUCT((Model_rxn!A$2:A$1901=Normalized_Fluxes!A809)*(Model_rxn!U$2:U$1901))</f>
        <v>0</v>
      </c>
      <c r="AA809" s="1">
        <f>SUMPRODUCT((Model_rxn!A$2:A$1901=Normalized_Fluxes!A809)*(Model_rxn!S$2:S$1901))</f>
        <v>0</v>
      </c>
      <c r="AB809" s="1">
        <f>SUMPRODUCT((Model_rxn!A$2:A$1901=Normalized_Fluxes!A809)*(Model_rxn!V$2:V$1901))</f>
        <v>1</v>
      </c>
      <c r="AC809" s="1">
        <f>SUMPRODUCT((Model_rxn!A$2:A$1901=Normalized_Fluxes!A809)*(Model_rxn!Z$2:Z$1901))</f>
        <v>0</v>
      </c>
      <c r="AD809" s="1">
        <f>SUMPRODUCT((Model_rxn!A$2:A$1901=Normalized_Fluxes!A809)*(Model_rxn!AA$2:AA$1901))</f>
        <v>0</v>
      </c>
      <c r="AE809" s="1"/>
      <c r="AF809" s="75"/>
      <c r="AG809" s="1" t="s">
        <v>864</v>
      </c>
      <c r="AH809" s="1">
        <v>5.1211860883539602E-3</v>
      </c>
      <c r="AI809" s="1">
        <v>3.6151045643142898E-3</v>
      </c>
      <c r="AJ809" s="1">
        <v>4.1821964259725003E-3</v>
      </c>
      <c r="AK809" s="1">
        <v>1.7876739549448298E-2</v>
      </c>
      <c r="AL809" s="1">
        <v>1.70832129263798E-2</v>
      </c>
      <c r="AM809" s="1">
        <v>1.82008949042704E-2</v>
      </c>
      <c r="AN809" s="1"/>
      <c r="AO809">
        <f t="shared" si="147"/>
        <v>1.0515597232909272E-2</v>
      </c>
      <c r="AP809">
        <f t="shared" si="148"/>
        <v>1.1003848484293605E-2</v>
      </c>
      <c r="AQ809">
        <f t="shared" si="149"/>
        <v>1.0844123288003292E-2</v>
      </c>
      <c r="AR809">
        <f t="shared" si="150"/>
        <v>9.6251918099999629E-3</v>
      </c>
      <c r="AS809">
        <f t="shared" si="151"/>
        <v>9.7106182190380558E-3</v>
      </c>
      <c r="AT809">
        <f t="shared" si="152"/>
        <v>9.6870223910347861E-3</v>
      </c>
      <c r="AV809">
        <f t="shared" si="153"/>
        <v>1.0787856335068723E-2</v>
      </c>
      <c r="AW809">
        <f t="shared" si="154"/>
        <v>2.4894135577279591E-4</v>
      </c>
      <c r="AX809">
        <f t="shared" si="155"/>
        <v>9.6742774733575999E-3</v>
      </c>
      <c r="AY809">
        <f t="shared" si="156"/>
        <v>4.4116238906263847E-5</v>
      </c>
      <c r="AZ809" t="s">
        <v>1552</v>
      </c>
      <c r="BA809" t="s">
        <v>2650</v>
      </c>
      <c r="BB809">
        <f>SUMPRODUCT((Model_rxn!A$2:A$1901=AG809)*(Model_rxn!V$2:V$1901))</f>
        <v>0</v>
      </c>
      <c r="BC809">
        <v>0</v>
      </c>
      <c r="BD809">
        <v>1</v>
      </c>
    </row>
    <row r="810" spans="1:56">
      <c r="A810" s="1" t="s">
        <v>863</v>
      </c>
      <c r="B810" s="1">
        <v>4.3566362715298803</v>
      </c>
      <c r="C810" s="1">
        <v>3.8262066045723899</v>
      </c>
      <c r="D810" s="1">
        <v>3.2326270816984901</v>
      </c>
      <c r="E810" s="1">
        <v>3.14569536423841</v>
      </c>
      <c r="F810" s="1">
        <v>2.93935643564356</v>
      </c>
      <c r="G810" s="1">
        <v>3.88628620102214</v>
      </c>
      <c r="H810" s="1"/>
      <c r="I810" s="1">
        <v>2.6661051732012049</v>
      </c>
      <c r="J810" s="1">
        <v>3.6712411606879418</v>
      </c>
      <c r="K810" s="1">
        <v>3.9674825774261815</v>
      </c>
      <c r="L810" s="1">
        <v>1.0995069252426271</v>
      </c>
      <c r="M810" s="1">
        <v>1.8317846518175009</v>
      </c>
      <c r="N810" s="1">
        <v>1.2010761553824902</v>
      </c>
      <c r="O810" s="1"/>
      <c r="P810" s="1">
        <v>3.4349429704384424</v>
      </c>
      <c r="Q810" s="1">
        <v>0.68210953159534815</v>
      </c>
      <c r="R810" s="1">
        <v>1.3774559108142059</v>
      </c>
      <c r="S810" s="1">
        <v>0.3967241243030607</v>
      </c>
      <c r="T810" s="1">
        <f t="shared" si="145"/>
        <v>2.4936863267065066</v>
      </c>
      <c r="U810" s="1">
        <f t="shared" si="146"/>
        <v>1.7482711606247495E-2</v>
      </c>
      <c r="V810" s="1" t="s">
        <v>1552</v>
      </c>
      <c r="W810" s="1" t="s">
        <v>2678</v>
      </c>
      <c r="X810" s="1">
        <f>SUMPRODUCT((Model_rxn!A$2:A$1901=Normalized_Fluxes!A810)*(Model_rxn!T$2:T$1901))</f>
        <v>0</v>
      </c>
      <c r="Y810" s="1">
        <f>SUMPRODUCT((Model_rxn!A$2:A$1901=Normalized_Fluxes!A810)*(Model_rxn!D$2:D$1901))</f>
        <v>1</v>
      </c>
      <c r="Z810" s="1">
        <f>SUMPRODUCT((Model_rxn!A$2:A$1901=Normalized_Fluxes!A810)*(Model_rxn!U$2:U$1901))</f>
        <v>1</v>
      </c>
      <c r="AA810" s="1">
        <f>SUMPRODUCT((Model_rxn!A$2:A$1901=Normalized_Fluxes!A810)*(Model_rxn!S$2:S$1901))</f>
        <v>1</v>
      </c>
      <c r="AB810" s="1">
        <f>SUMPRODUCT((Model_rxn!A$2:A$1901=Normalized_Fluxes!A810)*(Model_rxn!V$2:V$1901))</f>
        <v>0</v>
      </c>
      <c r="AC810" s="1">
        <f>SUMPRODUCT((Model_rxn!A$2:A$1901=Normalized_Fluxes!A810)*(Model_rxn!Z$2:Z$1901))</f>
        <v>0</v>
      </c>
      <c r="AD810" s="1">
        <f>SUMPRODUCT((Model_rxn!A$2:A$1901=Normalized_Fluxes!A810)*(Model_rxn!AA$2:AA$1901))</f>
        <v>0</v>
      </c>
      <c r="AE810" s="1"/>
      <c r="AF810" s="75"/>
      <c r="AG810" s="1" t="s">
        <v>865</v>
      </c>
      <c r="AH810" s="1">
        <v>0.48319155385359402</v>
      </c>
      <c r="AI810" s="1">
        <v>0.36710753315135197</v>
      </c>
      <c r="AJ810" s="1">
        <v>0.37595863195071899</v>
      </c>
      <c r="AK810" s="1">
        <v>1.91029781017211</v>
      </c>
      <c r="AL810" s="1">
        <v>1.8666507633587699</v>
      </c>
      <c r="AM810" s="1">
        <v>1.6712141882673901</v>
      </c>
      <c r="AN810" s="1"/>
      <c r="AO810">
        <f t="shared" si="147"/>
        <v>0.99216229971075398</v>
      </c>
      <c r="AP810">
        <f t="shared" si="148"/>
        <v>1.1174215296885877</v>
      </c>
      <c r="AQ810">
        <f t="shared" si="149"/>
        <v>0.97483268139769996</v>
      </c>
      <c r="AR810">
        <f t="shared" si="150"/>
        <v>1.0285423013670805</v>
      </c>
      <c r="AS810">
        <f t="shared" si="151"/>
        <v>1.061061112413016</v>
      </c>
      <c r="AT810">
        <f t="shared" si="152"/>
        <v>0.88946666343108516</v>
      </c>
      <c r="AV810">
        <f t="shared" si="153"/>
        <v>1.0281388369323474</v>
      </c>
      <c r="AW810">
        <f t="shared" si="154"/>
        <v>7.7805066268675324E-2</v>
      </c>
      <c r="AX810">
        <f t="shared" si="155"/>
        <v>0.99302335907039396</v>
      </c>
      <c r="AY810">
        <f t="shared" si="156"/>
        <v>9.1144721058104256E-2</v>
      </c>
      <c r="AZ810" t="s">
        <v>1188</v>
      </c>
      <c r="BA810" t="s">
        <v>4651</v>
      </c>
      <c r="BB810">
        <f>SUMPRODUCT((Model_rxn!A$2:A$1901=AG810)*(Model_rxn!V$2:V$1901))</f>
        <v>1</v>
      </c>
      <c r="BC810">
        <v>0</v>
      </c>
      <c r="BD810">
        <v>0</v>
      </c>
    </row>
    <row r="811" spans="1:56">
      <c r="A811" s="1" t="s">
        <v>819</v>
      </c>
      <c r="B811" s="1">
        <v>0.98422347662562903</v>
      </c>
      <c r="C811" s="1">
        <v>0.61917866214935202</v>
      </c>
      <c r="D811" s="1">
        <v>0.55148661609564398</v>
      </c>
      <c r="E811" s="1">
        <v>1.26759105960081</v>
      </c>
      <c r="F811" s="1">
        <v>0.81483735439542204</v>
      </c>
      <c r="G811" s="1">
        <v>1.2989778534974901</v>
      </c>
      <c r="H811" s="1"/>
      <c r="I811" s="1">
        <v>0.60230947434503257</v>
      </c>
      <c r="J811" s="1">
        <v>0.59410126666603191</v>
      </c>
      <c r="K811" s="1">
        <v>0.67685306277071722</v>
      </c>
      <c r="L811" s="1">
        <v>0.44305788928298173</v>
      </c>
      <c r="M811" s="1">
        <v>0.50780046319299543</v>
      </c>
      <c r="N811" s="1">
        <v>0.40145559166368683</v>
      </c>
      <c r="O811" s="1"/>
      <c r="P811" s="1">
        <v>0.6244212679272606</v>
      </c>
      <c r="Q811" s="1">
        <v>4.5592362312180612E-2</v>
      </c>
      <c r="R811" s="1">
        <v>0.45077131471322129</v>
      </c>
      <c r="S811" s="1">
        <v>5.3590396752097182E-2</v>
      </c>
      <c r="T811" s="1">
        <f t="shared" si="145"/>
        <v>1.385228490691593</v>
      </c>
      <c r="U811" s="1">
        <f t="shared" si="146"/>
        <v>1.3623717690487206E-2</v>
      </c>
      <c r="V811" s="1" t="s">
        <v>1188</v>
      </c>
      <c r="W811" s="1" t="s">
        <v>1760</v>
      </c>
      <c r="X811" s="1">
        <f>SUMPRODUCT((Model_rxn!A$2:A$1901=Normalized_Fluxes!A811)*(Model_rxn!T$2:T$1901))</f>
        <v>0</v>
      </c>
      <c r="Y811" s="1">
        <f>SUMPRODUCT((Model_rxn!A$2:A$1901=Normalized_Fluxes!A811)*(Model_rxn!D$2:D$1901))</f>
        <v>1</v>
      </c>
      <c r="Z811" s="1">
        <f>SUMPRODUCT((Model_rxn!A$2:A$1901=Normalized_Fluxes!A811)*(Model_rxn!U$2:U$1901))</f>
        <v>0</v>
      </c>
      <c r="AA811" s="1">
        <f>SUMPRODUCT((Model_rxn!A$2:A$1901=Normalized_Fluxes!A811)*(Model_rxn!S$2:S$1901))</f>
        <v>0</v>
      </c>
      <c r="AB811" s="1">
        <f>SUMPRODUCT((Model_rxn!A$2:A$1901=Normalized_Fluxes!A811)*(Model_rxn!V$2:V$1901))</f>
        <v>1</v>
      </c>
      <c r="AC811" s="1">
        <f>SUMPRODUCT((Model_rxn!A$2:A$1901=Normalized_Fluxes!A811)*(Model_rxn!Z$2:Z$1901))</f>
        <v>0</v>
      </c>
      <c r="AD811" s="1">
        <f>SUMPRODUCT((Model_rxn!A$2:A$1901=Normalized_Fluxes!A811)*(Model_rxn!AA$2:AA$1901))</f>
        <v>0</v>
      </c>
      <c r="AE811" s="1"/>
      <c r="AF811" s="75"/>
      <c r="AG811" s="1" t="s">
        <v>866</v>
      </c>
      <c r="AH811" s="1">
        <v>0</v>
      </c>
      <c r="AI811" s="1">
        <v>0</v>
      </c>
      <c r="AJ811" s="1">
        <v>0</v>
      </c>
      <c r="AK811" s="1">
        <v>0</v>
      </c>
      <c r="AL811" s="1">
        <v>0</v>
      </c>
      <c r="AM811" s="1">
        <v>0</v>
      </c>
      <c r="AN811" s="1"/>
      <c r="AO811">
        <f t="shared" si="147"/>
        <v>0</v>
      </c>
      <c r="AP811">
        <f t="shared" si="148"/>
        <v>0</v>
      </c>
      <c r="AQ811">
        <f t="shared" si="149"/>
        <v>0</v>
      </c>
      <c r="AR811">
        <f t="shared" si="150"/>
        <v>0</v>
      </c>
      <c r="AS811">
        <f t="shared" si="151"/>
        <v>0</v>
      </c>
      <c r="AT811">
        <f t="shared" si="152"/>
        <v>0</v>
      </c>
      <c r="AV811">
        <f t="shared" si="153"/>
        <v>0</v>
      </c>
      <c r="AW811">
        <f t="shared" si="154"/>
        <v>0</v>
      </c>
      <c r="AX811">
        <f t="shared" si="155"/>
        <v>0</v>
      </c>
      <c r="AY811">
        <f t="shared" si="156"/>
        <v>0</v>
      </c>
      <c r="AZ811" t="s">
        <v>1137</v>
      </c>
      <c r="BA811" t="s">
        <v>3413</v>
      </c>
      <c r="BB811">
        <f>SUMPRODUCT((Model_rxn!A$2:A$1901=AG811)*(Model_rxn!V$2:V$1901))</f>
        <v>1</v>
      </c>
      <c r="BC811">
        <v>0</v>
      </c>
      <c r="BD811">
        <v>0</v>
      </c>
    </row>
    <row r="812" spans="1:56">
      <c r="A812" s="1" t="s">
        <v>820</v>
      </c>
      <c r="B812" s="1">
        <v>0.98422347662562903</v>
      </c>
      <c r="C812" s="1">
        <v>0.61917866214935202</v>
      </c>
      <c r="D812" s="1">
        <v>0.55148661609564398</v>
      </c>
      <c r="E812" s="1">
        <v>1.26759105960081</v>
      </c>
      <c r="F812" s="1">
        <v>0.81483735439542204</v>
      </c>
      <c r="G812" s="1">
        <v>1.2989778534974901</v>
      </c>
      <c r="H812" s="1"/>
      <c r="I812" s="1">
        <v>0.60230947434503257</v>
      </c>
      <c r="J812" s="1">
        <v>0.59410126666603191</v>
      </c>
      <c r="K812" s="1">
        <v>0.67685306277071722</v>
      </c>
      <c r="L812" s="1">
        <v>0.44305788928298173</v>
      </c>
      <c r="M812" s="1">
        <v>0.50780046319299543</v>
      </c>
      <c r="N812" s="1">
        <v>0.40145559166368683</v>
      </c>
      <c r="O812" s="1"/>
      <c r="P812" s="1">
        <v>0.6244212679272606</v>
      </c>
      <c r="Q812" s="1">
        <v>4.5592362312180612E-2</v>
      </c>
      <c r="R812" s="1">
        <v>0.45077131471322129</v>
      </c>
      <c r="S812" s="1">
        <v>5.3590396752097182E-2</v>
      </c>
      <c r="T812" s="1">
        <f t="shared" si="145"/>
        <v>1.385228490691593</v>
      </c>
      <c r="U812" s="1">
        <f t="shared" si="146"/>
        <v>1.3623717690487206E-2</v>
      </c>
      <c r="V812" s="1" t="s">
        <v>1188</v>
      </c>
      <c r="W812" s="1" t="s">
        <v>1760</v>
      </c>
      <c r="X812" s="1">
        <f>SUMPRODUCT((Model_rxn!A$2:A$1901=Normalized_Fluxes!A812)*(Model_rxn!T$2:T$1901))</f>
        <v>0</v>
      </c>
      <c r="Y812" s="1">
        <f>SUMPRODUCT((Model_rxn!A$2:A$1901=Normalized_Fluxes!A812)*(Model_rxn!D$2:D$1901))</f>
        <v>1</v>
      </c>
      <c r="Z812" s="1">
        <f>SUMPRODUCT((Model_rxn!A$2:A$1901=Normalized_Fluxes!A812)*(Model_rxn!U$2:U$1901))</f>
        <v>0</v>
      </c>
      <c r="AA812" s="1">
        <f>SUMPRODUCT((Model_rxn!A$2:A$1901=Normalized_Fluxes!A812)*(Model_rxn!S$2:S$1901))</f>
        <v>0</v>
      </c>
      <c r="AB812" s="1">
        <f>SUMPRODUCT((Model_rxn!A$2:A$1901=Normalized_Fluxes!A812)*(Model_rxn!V$2:V$1901))</f>
        <v>1</v>
      </c>
      <c r="AC812" s="1">
        <f>SUMPRODUCT((Model_rxn!A$2:A$1901=Normalized_Fluxes!A812)*(Model_rxn!Z$2:Z$1901))</f>
        <v>0</v>
      </c>
      <c r="AD812" s="1">
        <f>SUMPRODUCT((Model_rxn!A$2:A$1901=Normalized_Fluxes!A812)*(Model_rxn!AA$2:AA$1901))</f>
        <v>0</v>
      </c>
      <c r="AE812" s="1"/>
      <c r="AF812" s="75"/>
      <c r="AG812" s="1" t="s">
        <v>867</v>
      </c>
      <c r="AH812" s="1">
        <v>0</v>
      </c>
      <c r="AI812" s="1">
        <v>0</v>
      </c>
      <c r="AJ812" s="1">
        <v>0</v>
      </c>
      <c r="AK812" s="1">
        <v>0</v>
      </c>
      <c r="AL812" s="1">
        <v>0</v>
      </c>
      <c r="AM812" s="1">
        <v>0</v>
      </c>
      <c r="AN812" s="1"/>
      <c r="AO812">
        <f t="shared" si="147"/>
        <v>0</v>
      </c>
      <c r="AP812">
        <f t="shared" si="148"/>
        <v>0</v>
      </c>
      <c r="AQ812">
        <f t="shared" si="149"/>
        <v>0</v>
      </c>
      <c r="AR812">
        <f t="shared" si="150"/>
        <v>0</v>
      </c>
      <c r="AS812">
        <f t="shared" si="151"/>
        <v>0</v>
      </c>
      <c r="AT812">
        <f t="shared" si="152"/>
        <v>0</v>
      </c>
      <c r="AV812">
        <f t="shared" si="153"/>
        <v>0</v>
      </c>
      <c r="AW812">
        <f t="shared" si="154"/>
        <v>0</v>
      </c>
      <c r="AX812">
        <f t="shared" si="155"/>
        <v>0</v>
      </c>
      <c r="AY812">
        <f t="shared" si="156"/>
        <v>0</v>
      </c>
      <c r="AZ812" t="s">
        <v>1548</v>
      </c>
      <c r="BA812" t="s">
        <v>7292</v>
      </c>
      <c r="BB812">
        <f>SUMPRODUCT((Model_rxn!A$2:A$1901=AG812)*(Model_rxn!V$2:V$1901))</f>
        <v>1</v>
      </c>
      <c r="BC812">
        <v>1</v>
      </c>
      <c r="BD812">
        <v>0</v>
      </c>
    </row>
    <row r="813" spans="1:56">
      <c r="A813" s="1" t="s">
        <v>821</v>
      </c>
      <c r="B813" s="1">
        <v>4.0930206679256802</v>
      </c>
      <c r="C813" s="1">
        <v>3.0999055329529801</v>
      </c>
      <c r="D813" s="1">
        <v>2.0927422826476598</v>
      </c>
      <c r="E813" s="1">
        <v>2.7343750000060698</v>
      </c>
      <c r="F813" s="1">
        <v>3.7898534470144498</v>
      </c>
      <c r="G813" s="1">
        <v>3.01320272570416</v>
      </c>
      <c r="H813" s="1"/>
      <c r="I813" s="1">
        <v>2.5047818768088459</v>
      </c>
      <c r="J813" s="1">
        <v>2.9743560562624496</v>
      </c>
      <c r="K813" s="1">
        <v>2.5684739797097662</v>
      </c>
      <c r="L813" s="1">
        <v>0.95573916117108304</v>
      </c>
      <c r="M813" s="1">
        <v>2.3618079429549534</v>
      </c>
      <c r="N813" s="1">
        <v>0.93124534786576707</v>
      </c>
      <c r="O813" s="1"/>
      <c r="P813" s="1">
        <v>2.6825373042603537</v>
      </c>
      <c r="Q813" s="1">
        <v>0.25472104154943859</v>
      </c>
      <c r="R813" s="1">
        <v>1.4162641506639346</v>
      </c>
      <c r="S813" s="1">
        <v>0.81895652148183007</v>
      </c>
      <c r="T813" s="1">
        <f t="shared" si="145"/>
        <v>1.8940939110848771</v>
      </c>
      <c r="U813" s="1">
        <f t="shared" si="146"/>
        <v>0.10495993124707899</v>
      </c>
      <c r="V813" s="1" t="s">
        <v>1552</v>
      </c>
      <c r="W813" s="1" t="s">
        <v>2156</v>
      </c>
      <c r="X813" s="1">
        <f>SUMPRODUCT((Model_rxn!A$2:A$1901=Normalized_Fluxes!A813)*(Model_rxn!T$2:T$1901))</f>
        <v>0</v>
      </c>
      <c r="Y813" s="1">
        <f>SUMPRODUCT((Model_rxn!A$2:A$1901=Normalized_Fluxes!A813)*(Model_rxn!D$2:D$1901))</f>
        <v>1</v>
      </c>
      <c r="Z813" s="1">
        <f>SUMPRODUCT((Model_rxn!A$2:A$1901=Normalized_Fluxes!A813)*(Model_rxn!U$2:U$1901))</f>
        <v>1</v>
      </c>
      <c r="AA813" s="1">
        <f>SUMPRODUCT((Model_rxn!A$2:A$1901=Normalized_Fluxes!A813)*(Model_rxn!S$2:S$1901))</f>
        <v>1</v>
      </c>
      <c r="AB813" s="1">
        <f>SUMPRODUCT((Model_rxn!A$2:A$1901=Normalized_Fluxes!A813)*(Model_rxn!V$2:V$1901))</f>
        <v>0</v>
      </c>
      <c r="AC813" s="1">
        <f>SUMPRODUCT((Model_rxn!A$2:A$1901=Normalized_Fluxes!A813)*(Model_rxn!Z$2:Z$1901))</f>
        <v>0</v>
      </c>
      <c r="AD813" s="1">
        <f>SUMPRODUCT((Model_rxn!A$2:A$1901=Normalized_Fluxes!A813)*(Model_rxn!AA$2:AA$1901))</f>
        <v>0</v>
      </c>
      <c r="AE813" s="1"/>
      <c r="AF813" s="75"/>
      <c r="AG813" s="1" t="s">
        <v>868</v>
      </c>
      <c r="AH813" s="1">
        <v>6.2779302179006504E-7</v>
      </c>
      <c r="AI813" s="1">
        <v>4.23502649860907E-7</v>
      </c>
      <c r="AJ813" s="1">
        <v>4.9715275505552705E-7</v>
      </c>
      <c r="AK813" s="1">
        <v>2.3941909806369698E-6</v>
      </c>
      <c r="AL813" s="1">
        <v>2.2677884787977098E-6</v>
      </c>
      <c r="AM813" s="1">
        <v>2.4220455632384E-6</v>
      </c>
      <c r="AN813" s="2"/>
      <c r="AO813">
        <f t="shared" si="147"/>
        <v>1.2890800000000069E-6</v>
      </c>
      <c r="AP813">
        <f t="shared" si="148"/>
        <v>1.2890800000000006E-6</v>
      </c>
      <c r="AQ813">
        <f t="shared" si="149"/>
        <v>1.2890800000000014E-6</v>
      </c>
      <c r="AR813">
        <f t="shared" si="150"/>
        <v>1.2890799999999961E-6</v>
      </c>
      <c r="AS813">
        <f t="shared" si="151"/>
        <v>1.289079999999998E-6</v>
      </c>
      <c r="AT813">
        <f t="shared" si="152"/>
        <v>1.2890799999999974E-6</v>
      </c>
      <c r="AV813">
        <f t="shared" si="153"/>
        <v>1.2890800000000029E-6</v>
      </c>
      <c r="AW813">
        <f t="shared" si="154"/>
        <v>3.4504248655641884E-21</v>
      </c>
      <c r="AX813">
        <f t="shared" si="155"/>
        <v>1.2890799999999972E-6</v>
      </c>
      <c r="AY813">
        <f t="shared" si="156"/>
        <v>9.7039814922859215E-22</v>
      </c>
      <c r="AZ813" t="s">
        <v>1243</v>
      </c>
      <c r="BA813" t="s">
        <v>3708</v>
      </c>
      <c r="BB813">
        <f>SUMPRODUCT((Model_rxn!A$2:A$1901=AG813)*(Model_rxn!V$2:V$1901))</f>
        <v>1</v>
      </c>
      <c r="BC813">
        <v>0</v>
      </c>
      <c r="BD813">
        <v>0</v>
      </c>
    </row>
    <row r="814" spans="1:56">
      <c r="A814" s="1" t="s">
        <v>823</v>
      </c>
      <c r="B814" s="1">
        <v>2.65017700405735E-2</v>
      </c>
      <c r="C814" s="1">
        <v>1.7085143728037998E-2</v>
      </c>
      <c r="D814" s="1">
        <v>1.3786655716735799E-2</v>
      </c>
      <c r="E814" s="1">
        <v>4.41105001284453E-2</v>
      </c>
      <c r="F814" s="1">
        <v>1.6155410468675999E-2</v>
      </c>
      <c r="G814" s="1">
        <v>4.99386291407342E-2</v>
      </c>
      <c r="H814" s="1"/>
      <c r="I814" s="1">
        <v>1.6218132935699476E-2</v>
      </c>
      <c r="J814" s="1">
        <v>1.6393177204724524E-2</v>
      </c>
      <c r="K814" s="1">
        <v>1.6920701019550545E-2</v>
      </c>
      <c r="L814" s="1">
        <v>1.5417831274607061E-2</v>
      </c>
      <c r="M814" s="1">
        <v>1.0067929354016285E-2</v>
      </c>
      <c r="N814" s="1">
        <v>1.5433782688894487E-2</v>
      </c>
      <c r="O814" s="1"/>
      <c r="P814" s="1">
        <v>1.6510670386658179E-2</v>
      </c>
      <c r="Q814" s="1">
        <v>3.6572389033560877E-4</v>
      </c>
      <c r="R814" s="1">
        <v>1.3639847772505945E-2</v>
      </c>
      <c r="S814" s="1">
        <v>3.0933823726082901E-3</v>
      </c>
      <c r="T814" s="1">
        <f t="shared" si="145"/>
        <v>1.210473215099878</v>
      </c>
      <c r="U814" s="1">
        <f t="shared" si="146"/>
        <v>0.24816013191019928</v>
      </c>
      <c r="V814" s="1" t="s">
        <v>1188</v>
      </c>
      <c r="W814" s="1" t="s">
        <v>4502</v>
      </c>
      <c r="X814" s="1">
        <f>SUMPRODUCT((Model_rxn!A$2:A$1901=Normalized_Fluxes!A814)*(Model_rxn!T$2:T$1901))</f>
        <v>0</v>
      </c>
      <c r="Y814" s="1">
        <f>SUMPRODUCT((Model_rxn!A$2:A$1901=Normalized_Fluxes!A814)*(Model_rxn!D$2:D$1901))</f>
        <v>0</v>
      </c>
      <c r="Z814" s="1">
        <f>SUMPRODUCT((Model_rxn!A$2:A$1901=Normalized_Fluxes!A814)*(Model_rxn!U$2:U$1901))</f>
        <v>0</v>
      </c>
      <c r="AA814" s="1">
        <f>SUMPRODUCT((Model_rxn!A$2:A$1901=Normalized_Fluxes!A814)*(Model_rxn!S$2:S$1901))</f>
        <v>0</v>
      </c>
      <c r="AB814" s="1">
        <f>SUMPRODUCT((Model_rxn!A$2:A$1901=Normalized_Fluxes!A814)*(Model_rxn!V$2:V$1901))</f>
        <v>1</v>
      </c>
      <c r="AC814" s="1">
        <f>SUMPRODUCT((Model_rxn!A$2:A$1901=Normalized_Fluxes!A814)*(Model_rxn!Z$2:Z$1901))</f>
        <v>0</v>
      </c>
      <c r="AD814" s="1">
        <f>SUMPRODUCT((Model_rxn!A$2:A$1901=Normalized_Fluxes!A814)*(Model_rxn!AA$2:AA$1901))</f>
        <v>0</v>
      </c>
      <c r="AE814" s="1"/>
      <c r="AF814" s="75"/>
      <c r="AG814" s="1" t="s">
        <v>869</v>
      </c>
      <c r="AH814" s="1">
        <v>0</v>
      </c>
      <c r="AI814" s="1">
        <v>0</v>
      </c>
      <c r="AJ814" s="1">
        <v>0</v>
      </c>
      <c r="AK814" s="1">
        <v>0</v>
      </c>
      <c r="AL814" s="1">
        <v>0</v>
      </c>
      <c r="AM814" s="1">
        <v>0</v>
      </c>
      <c r="AN814" s="1"/>
      <c r="AO814">
        <f t="shared" si="147"/>
        <v>0</v>
      </c>
      <c r="AP814">
        <f t="shared" si="148"/>
        <v>0</v>
      </c>
      <c r="AQ814">
        <f t="shared" si="149"/>
        <v>0</v>
      </c>
      <c r="AR814">
        <f t="shared" si="150"/>
        <v>0</v>
      </c>
      <c r="AS814">
        <f t="shared" si="151"/>
        <v>0</v>
      </c>
      <c r="AT814">
        <f t="shared" si="152"/>
        <v>0</v>
      </c>
      <c r="AV814">
        <f t="shared" si="153"/>
        <v>0</v>
      </c>
      <c r="AW814">
        <f t="shared" si="154"/>
        <v>0</v>
      </c>
      <c r="AX814">
        <f t="shared" si="155"/>
        <v>0</v>
      </c>
      <c r="AY814">
        <f t="shared" si="156"/>
        <v>0</v>
      </c>
      <c r="AZ814" t="s">
        <v>1548</v>
      </c>
      <c r="BA814" t="s">
        <v>6993</v>
      </c>
      <c r="BB814">
        <f>SUMPRODUCT((Model_rxn!A$2:A$1901=AG814)*(Model_rxn!V$2:V$1901))</f>
        <v>1</v>
      </c>
      <c r="BC814">
        <v>1</v>
      </c>
      <c r="BD814">
        <v>0</v>
      </c>
    </row>
    <row r="815" spans="1:56">
      <c r="A815" s="1" t="s">
        <v>824</v>
      </c>
      <c r="B815" s="1">
        <v>0.94606319563172203</v>
      </c>
      <c r="C815" s="1">
        <v>0.46128197660436798</v>
      </c>
      <c r="D815" s="1">
        <v>0.51961249072337501</v>
      </c>
      <c r="E815" s="1">
        <v>1.10903888415487</v>
      </c>
      <c r="F815" s="1">
        <v>0.503997465537395</v>
      </c>
      <c r="G815" s="1">
        <v>0.99176442240423002</v>
      </c>
      <c r="H815" s="1"/>
      <c r="I815" s="1">
        <v>0.57895675076938724</v>
      </c>
      <c r="J815" s="1">
        <v>0.44259956510704629</v>
      </c>
      <c r="K815" s="1">
        <v>0.63773316620079479</v>
      </c>
      <c r="L815" s="1">
        <v>0.38763954938365675</v>
      </c>
      <c r="M815" s="1">
        <v>0.3140874004700917</v>
      </c>
      <c r="N815" s="1">
        <v>0.30650974680997833</v>
      </c>
      <c r="O815" s="1"/>
      <c r="P815" s="1">
        <v>0.55309649402574279</v>
      </c>
      <c r="Q815" s="1">
        <v>0.10010417188154017</v>
      </c>
      <c r="R815" s="1">
        <v>0.33607889888790893</v>
      </c>
      <c r="S815" s="1">
        <v>4.4813287297481755E-2</v>
      </c>
      <c r="T815" s="1">
        <f t="shared" si="145"/>
        <v>1.6457340697554919</v>
      </c>
      <c r="U815" s="1">
        <f t="shared" si="146"/>
        <v>4.697040730849595E-2</v>
      </c>
      <c r="V815" s="1" t="s">
        <v>1188</v>
      </c>
      <c r="W815" s="1" t="s">
        <v>1187</v>
      </c>
      <c r="X815" s="1">
        <f>SUMPRODUCT((Model_rxn!A$2:A$1901=Normalized_Fluxes!A815)*(Model_rxn!T$2:T$1901))</f>
        <v>0</v>
      </c>
      <c r="Y815" s="1">
        <f>SUMPRODUCT((Model_rxn!A$2:A$1901=Normalized_Fluxes!A815)*(Model_rxn!D$2:D$1901))</f>
        <v>1</v>
      </c>
      <c r="Z815" s="1">
        <f>SUMPRODUCT((Model_rxn!A$2:A$1901=Normalized_Fluxes!A815)*(Model_rxn!U$2:U$1901))</f>
        <v>0</v>
      </c>
      <c r="AA815" s="1">
        <f>SUMPRODUCT((Model_rxn!A$2:A$1901=Normalized_Fluxes!A815)*(Model_rxn!S$2:S$1901))</f>
        <v>0</v>
      </c>
      <c r="AB815" s="1">
        <f>SUMPRODUCT((Model_rxn!A$2:A$1901=Normalized_Fluxes!A815)*(Model_rxn!V$2:V$1901))</f>
        <v>1</v>
      </c>
      <c r="AC815" s="1">
        <f>SUMPRODUCT((Model_rxn!A$2:A$1901=Normalized_Fluxes!A815)*(Model_rxn!Z$2:Z$1901))</f>
        <v>0</v>
      </c>
      <c r="AD815" s="1">
        <f>SUMPRODUCT((Model_rxn!A$2:A$1901=Normalized_Fluxes!A815)*(Model_rxn!AA$2:AA$1901))</f>
        <v>0</v>
      </c>
      <c r="AE815" s="1"/>
      <c r="AF815" s="75"/>
      <c r="AG815" s="1" t="s">
        <v>870</v>
      </c>
      <c r="AH815" s="1">
        <v>0</v>
      </c>
      <c r="AI815" s="1">
        <v>0</v>
      </c>
      <c r="AJ815" s="1">
        <v>0</v>
      </c>
      <c r="AK815" s="1">
        <v>0</v>
      </c>
      <c r="AL815" s="1">
        <v>0</v>
      </c>
      <c r="AM815" s="1">
        <v>0</v>
      </c>
      <c r="AN815" s="1"/>
      <c r="AO815">
        <f t="shared" si="147"/>
        <v>0</v>
      </c>
      <c r="AP815">
        <f t="shared" si="148"/>
        <v>0</v>
      </c>
      <c r="AQ815">
        <f t="shared" si="149"/>
        <v>0</v>
      </c>
      <c r="AR815">
        <f t="shared" si="150"/>
        <v>0</v>
      </c>
      <c r="AS815">
        <f t="shared" si="151"/>
        <v>0</v>
      </c>
      <c r="AT815">
        <f t="shared" si="152"/>
        <v>0</v>
      </c>
      <c r="AV815">
        <f t="shared" si="153"/>
        <v>0</v>
      </c>
      <c r="AW815">
        <f t="shared" si="154"/>
        <v>0</v>
      </c>
      <c r="AX815">
        <f t="shared" si="155"/>
        <v>0</v>
      </c>
      <c r="AY815">
        <f t="shared" si="156"/>
        <v>0</v>
      </c>
      <c r="AZ815" t="s">
        <v>1552</v>
      </c>
      <c r="BA815" t="s">
        <v>2318</v>
      </c>
      <c r="BB815">
        <f>SUMPRODUCT((Model_rxn!A$2:A$1901=AG815)*(Model_rxn!V$2:V$1901))</f>
        <v>0</v>
      </c>
      <c r="BC815">
        <v>0</v>
      </c>
      <c r="BD815">
        <v>1</v>
      </c>
    </row>
    <row r="816" spans="1:56">
      <c r="A816" s="1" t="s">
        <v>825</v>
      </c>
      <c r="B816" s="1">
        <v>6.5358404726080402E-4</v>
      </c>
      <c r="C816" s="1">
        <v>4.1685299021436298E-4</v>
      </c>
      <c r="D816" s="1">
        <v>3.2588772064771698E-4</v>
      </c>
      <c r="E816" s="1">
        <v>1.14431637122867E-3</v>
      </c>
      <c r="F816" s="1">
        <v>6.4180819093438105E-4</v>
      </c>
      <c r="G816" s="1">
        <v>1.2941709689739101E-3</v>
      </c>
      <c r="H816" s="1"/>
      <c r="I816" s="1">
        <v>3.9997000000000096E-4</v>
      </c>
      <c r="J816" s="1">
        <v>3.999699999999996E-4</v>
      </c>
      <c r="K816" s="1">
        <v>3.9997000000000074E-4</v>
      </c>
      <c r="L816" s="1">
        <v>3.999699999999996E-4</v>
      </c>
      <c r="M816" s="1">
        <v>3.9997000000000031E-4</v>
      </c>
      <c r="N816" s="1">
        <v>3.999699999999976E-4</v>
      </c>
      <c r="O816" s="1"/>
      <c r="P816" s="1">
        <v>3.9997000000000041E-4</v>
      </c>
      <c r="Q816" s="1">
        <v>7.283143729246027E-19</v>
      </c>
      <c r="R816" s="1">
        <v>3.9996999999999911E-4</v>
      </c>
      <c r="S816" s="1">
        <v>1.4078982026673954E-18</v>
      </c>
      <c r="T816" s="1">
        <f t="shared" si="145"/>
        <v>1.0000000000000033</v>
      </c>
      <c r="U816" s="1">
        <f t="shared" si="146"/>
        <v>0.25029097309550064</v>
      </c>
      <c r="V816" s="1" t="s">
        <v>1243</v>
      </c>
      <c r="W816" s="1" t="s">
        <v>3708</v>
      </c>
      <c r="X816" s="1">
        <f>SUMPRODUCT((Model_rxn!A$2:A$1901=Normalized_Fluxes!A816)*(Model_rxn!T$2:T$1901))</f>
        <v>0</v>
      </c>
      <c r="Y816" s="1">
        <f>SUMPRODUCT((Model_rxn!A$2:A$1901=Normalized_Fluxes!A816)*(Model_rxn!D$2:D$1901))</f>
        <v>0</v>
      </c>
      <c r="Z816" s="1">
        <f>SUMPRODUCT((Model_rxn!A$2:A$1901=Normalized_Fluxes!A816)*(Model_rxn!U$2:U$1901))</f>
        <v>0</v>
      </c>
      <c r="AA816" s="1">
        <f>SUMPRODUCT((Model_rxn!A$2:A$1901=Normalized_Fluxes!A816)*(Model_rxn!S$2:S$1901))</f>
        <v>0</v>
      </c>
      <c r="AB816" s="1">
        <f>SUMPRODUCT((Model_rxn!A$2:A$1901=Normalized_Fluxes!A816)*(Model_rxn!V$2:V$1901))</f>
        <v>1</v>
      </c>
      <c r="AC816" s="1">
        <f>SUMPRODUCT((Model_rxn!A$2:A$1901=Normalized_Fluxes!A816)*(Model_rxn!Z$2:Z$1901))</f>
        <v>0</v>
      </c>
      <c r="AD816" s="1">
        <f>SUMPRODUCT((Model_rxn!A$2:A$1901=Normalized_Fluxes!A816)*(Model_rxn!AA$2:AA$1901))</f>
        <v>0</v>
      </c>
      <c r="AE816" s="1"/>
      <c r="AF816" s="75"/>
      <c r="AG816" s="1" t="s">
        <v>871</v>
      </c>
      <c r="AH816" s="1">
        <v>0</v>
      </c>
      <c r="AI816" s="1">
        <v>0</v>
      </c>
      <c r="AJ816" s="1">
        <v>0</v>
      </c>
      <c r="AK816" s="1">
        <v>0</v>
      </c>
      <c r="AL816" s="1">
        <v>0</v>
      </c>
      <c r="AM816" s="1">
        <v>0</v>
      </c>
      <c r="AN816" s="1"/>
      <c r="AO816">
        <f t="shared" si="147"/>
        <v>0</v>
      </c>
      <c r="AP816">
        <f t="shared" si="148"/>
        <v>0</v>
      </c>
      <c r="AQ816">
        <f t="shared" si="149"/>
        <v>0</v>
      </c>
      <c r="AR816">
        <f t="shared" si="150"/>
        <v>0</v>
      </c>
      <c r="AS816">
        <f t="shared" si="151"/>
        <v>0</v>
      </c>
      <c r="AT816">
        <f t="shared" si="152"/>
        <v>0</v>
      </c>
      <c r="AV816">
        <f t="shared" si="153"/>
        <v>0</v>
      </c>
      <c r="AW816">
        <f t="shared" si="154"/>
        <v>0</v>
      </c>
      <c r="AX816">
        <f t="shared" si="155"/>
        <v>0</v>
      </c>
      <c r="AY816">
        <f t="shared" si="156"/>
        <v>0</v>
      </c>
      <c r="AZ816" t="s">
        <v>1552</v>
      </c>
      <c r="BA816" t="s">
        <v>2865</v>
      </c>
      <c r="BB816">
        <f>SUMPRODUCT((Model_rxn!A$2:A$1901=AG816)*(Model_rxn!V$2:V$1901))</f>
        <v>0</v>
      </c>
      <c r="BC816">
        <v>0</v>
      </c>
      <c r="BD816">
        <v>1</v>
      </c>
    </row>
    <row r="817" spans="1:57">
      <c r="A817" s="1" t="s">
        <v>826</v>
      </c>
      <c r="B817" s="1">
        <v>0.18816037052602</v>
      </c>
      <c r="C817" s="1">
        <v>0.16934801015304399</v>
      </c>
      <c r="D817" s="1">
        <v>0.148225651762913</v>
      </c>
      <c r="E817" s="1">
        <v>0.346647350990679</v>
      </c>
      <c r="F817" s="1">
        <v>2.65205092000542E-2</v>
      </c>
      <c r="G817" s="1">
        <v>0.169280681526288</v>
      </c>
      <c r="H817" s="1"/>
      <c r="I817" s="1">
        <v>0.11514739950386441</v>
      </c>
      <c r="J817" s="1">
        <v>0.16248923532030143</v>
      </c>
      <c r="K817" s="1">
        <v>0.18192098130539905</v>
      </c>
      <c r="L817" s="1">
        <v>0.12116276972151739</v>
      </c>
      <c r="M817" s="1">
        <v>1.6527380321062612E-2</v>
      </c>
      <c r="N817" s="1">
        <v>5.2317039875922261E-2</v>
      </c>
      <c r="O817" s="1"/>
      <c r="P817" s="1">
        <v>0.15318587204318831</v>
      </c>
      <c r="Q817" s="1">
        <v>3.4345192281467901E-2</v>
      </c>
      <c r="R817" s="1">
        <v>6.3335729972834084E-2</v>
      </c>
      <c r="S817" s="1">
        <v>5.3180821988147546E-2</v>
      </c>
      <c r="T817" s="1">
        <f t="shared" si="145"/>
        <v>2.4186327703003139</v>
      </c>
      <c r="U817" s="1">
        <f t="shared" si="146"/>
        <v>8.0542565648724071E-2</v>
      </c>
      <c r="V817" s="1" t="s">
        <v>1243</v>
      </c>
      <c r="W817" s="1" t="s">
        <v>4826</v>
      </c>
      <c r="X817" s="1">
        <f>SUMPRODUCT((Model_rxn!A$2:A$1901=Normalized_Fluxes!A817)*(Model_rxn!T$2:T$1901))</f>
        <v>0</v>
      </c>
      <c r="Y817" s="1">
        <f>SUMPRODUCT((Model_rxn!A$2:A$1901=Normalized_Fluxes!A817)*(Model_rxn!D$2:D$1901))</f>
        <v>1</v>
      </c>
      <c r="Z817" s="1">
        <f>SUMPRODUCT((Model_rxn!A$2:A$1901=Normalized_Fluxes!A817)*(Model_rxn!U$2:U$1901))</f>
        <v>0</v>
      </c>
      <c r="AA817" s="1">
        <f>SUMPRODUCT((Model_rxn!A$2:A$1901=Normalized_Fluxes!A817)*(Model_rxn!S$2:S$1901))</f>
        <v>0</v>
      </c>
      <c r="AB817" s="1">
        <f>SUMPRODUCT((Model_rxn!A$2:A$1901=Normalized_Fluxes!A817)*(Model_rxn!V$2:V$1901))</f>
        <v>1</v>
      </c>
      <c r="AC817" s="1">
        <f>SUMPRODUCT((Model_rxn!A$2:A$1901=Normalized_Fluxes!A817)*(Model_rxn!Z$2:Z$1901))</f>
        <v>0</v>
      </c>
      <c r="AD817" s="1">
        <f>SUMPRODUCT((Model_rxn!A$2:A$1901=Normalized_Fluxes!A817)*(Model_rxn!AA$2:AA$1901))</f>
        <v>0</v>
      </c>
      <c r="AE817" s="1"/>
      <c r="AF817" s="75"/>
      <c r="AG817" s="1" t="s">
        <v>872</v>
      </c>
      <c r="AH817" s="1">
        <v>0</v>
      </c>
      <c r="AI817" s="1">
        <v>0</v>
      </c>
      <c r="AJ817" s="1">
        <v>0</v>
      </c>
      <c r="AK817" s="1">
        <v>5.9157595835305204E-3</v>
      </c>
      <c r="AL817" s="1">
        <v>0</v>
      </c>
      <c r="AM817" s="1">
        <v>0</v>
      </c>
      <c r="AN817" s="1"/>
      <c r="AO817">
        <f t="shared" si="147"/>
        <v>0</v>
      </c>
      <c r="AP817">
        <f t="shared" si="148"/>
        <v>0</v>
      </c>
      <c r="AQ817">
        <f t="shared" si="149"/>
        <v>0</v>
      </c>
      <c r="AR817">
        <f t="shared" si="150"/>
        <v>3.1851625144409526E-3</v>
      </c>
      <c r="AS817">
        <f t="shared" si="151"/>
        <v>0</v>
      </c>
      <c r="AT817">
        <f t="shared" si="152"/>
        <v>0</v>
      </c>
      <c r="AV817">
        <f t="shared" si="153"/>
        <v>0</v>
      </c>
      <c r="AW817">
        <f t="shared" si="154"/>
        <v>0</v>
      </c>
      <c r="AX817">
        <f t="shared" si="155"/>
        <v>1.0617208381469843E-3</v>
      </c>
      <c r="AY817">
        <f t="shared" si="156"/>
        <v>1.8389544351251892E-3</v>
      </c>
      <c r="AZ817" t="s">
        <v>1548</v>
      </c>
      <c r="BA817" t="s">
        <v>6794</v>
      </c>
      <c r="BB817">
        <f>SUMPRODUCT((Model_rxn!A$2:A$1901=AG817)*(Model_rxn!V$2:V$1901))</f>
        <v>1</v>
      </c>
      <c r="BC817">
        <v>1</v>
      </c>
      <c r="BD817">
        <v>0</v>
      </c>
    </row>
    <row r="818" spans="1:57">
      <c r="A818" s="1" t="s">
        <v>827</v>
      </c>
      <c r="B818" s="1">
        <v>0</v>
      </c>
      <c r="C818" s="1">
        <v>0</v>
      </c>
      <c r="D818" s="1">
        <v>0</v>
      </c>
      <c r="E818" s="1">
        <v>0</v>
      </c>
      <c r="F818" s="1">
        <v>0</v>
      </c>
      <c r="G818" s="1">
        <v>0</v>
      </c>
      <c r="H818" s="1"/>
      <c r="I818" s="1">
        <v>0</v>
      </c>
      <c r="J818" s="1">
        <v>0</v>
      </c>
      <c r="K818" s="1">
        <v>0</v>
      </c>
      <c r="L818" s="1">
        <v>0</v>
      </c>
      <c r="M818" s="1">
        <v>0</v>
      </c>
      <c r="N818" s="1">
        <v>0</v>
      </c>
      <c r="O818" s="1"/>
      <c r="P818" s="1">
        <v>0</v>
      </c>
      <c r="Q818" s="1">
        <v>0</v>
      </c>
      <c r="R818" s="1">
        <v>0</v>
      </c>
      <c r="S818" s="1">
        <v>0</v>
      </c>
      <c r="T818" s="1" t="str">
        <f t="shared" si="145"/>
        <v>NA</v>
      </c>
      <c r="U818" s="1" t="str">
        <f t="shared" si="146"/>
        <v>NA</v>
      </c>
      <c r="V818" s="1" t="s">
        <v>1552</v>
      </c>
      <c r="W818" s="1" t="s">
        <v>2156</v>
      </c>
      <c r="X818" s="1">
        <f>SUMPRODUCT((Model_rxn!A$2:A$1901=Normalized_Fluxes!A818)*(Model_rxn!T$2:T$1901))</f>
        <v>0</v>
      </c>
      <c r="Y818" s="1">
        <f>SUMPRODUCT((Model_rxn!A$2:A$1901=Normalized_Fluxes!A818)*(Model_rxn!D$2:D$1901))</f>
        <v>1</v>
      </c>
      <c r="Z818" s="1">
        <f>SUMPRODUCT((Model_rxn!A$2:A$1901=Normalized_Fluxes!A818)*(Model_rxn!U$2:U$1901))</f>
        <v>1</v>
      </c>
      <c r="AA818" s="1">
        <f>SUMPRODUCT((Model_rxn!A$2:A$1901=Normalized_Fluxes!A818)*(Model_rxn!S$2:S$1901))</f>
        <v>1</v>
      </c>
      <c r="AB818" s="1">
        <f>SUMPRODUCT((Model_rxn!A$2:A$1901=Normalized_Fluxes!A818)*(Model_rxn!V$2:V$1901))</f>
        <v>0</v>
      </c>
      <c r="AC818" s="1">
        <f>SUMPRODUCT((Model_rxn!A$2:A$1901=Normalized_Fluxes!A818)*(Model_rxn!Z$2:Z$1901))</f>
        <v>0</v>
      </c>
      <c r="AD818" s="1">
        <f>SUMPRODUCT((Model_rxn!A$2:A$1901=Normalized_Fluxes!A818)*(Model_rxn!AA$2:AA$1901))</f>
        <v>0</v>
      </c>
      <c r="AE818" s="1"/>
      <c r="AF818" s="75"/>
      <c r="AG818" s="1" t="s">
        <v>873</v>
      </c>
      <c r="AH818" s="1">
        <v>1.27338912927268E-3</v>
      </c>
      <c r="AI818" s="1">
        <v>8.5901507635966E-4</v>
      </c>
      <c r="AJ818" s="1">
        <v>1.0084038718215799E-3</v>
      </c>
      <c r="AK818" s="1">
        <v>4.8562769293815696E-3</v>
      </c>
      <c r="AL818" s="1">
        <v>4.5998873771434202E-3</v>
      </c>
      <c r="AM818" s="1">
        <v>4.9127760006581998E-3</v>
      </c>
      <c r="AN818" s="1"/>
      <c r="AO818">
        <f t="shared" si="147"/>
        <v>2.6147160000000056E-3</v>
      </c>
      <c r="AP818">
        <f t="shared" si="148"/>
        <v>2.6147159999999996E-3</v>
      </c>
      <c r="AQ818">
        <f t="shared" si="149"/>
        <v>2.6147159999999926E-3</v>
      </c>
      <c r="AR818">
        <f t="shared" si="150"/>
        <v>2.614716E-3</v>
      </c>
      <c r="AS818">
        <f t="shared" si="151"/>
        <v>2.6147159999999996E-3</v>
      </c>
      <c r="AT818">
        <f t="shared" si="152"/>
        <v>2.6147160000000017E-3</v>
      </c>
      <c r="AV818">
        <f t="shared" si="153"/>
        <v>2.6147159999999996E-3</v>
      </c>
      <c r="AW818">
        <f t="shared" si="154"/>
        <v>6.5196530372201491E-18</v>
      </c>
      <c r="AX818">
        <f t="shared" si="155"/>
        <v>2.614716E-3</v>
      </c>
      <c r="AY818">
        <f t="shared" si="156"/>
        <v>1.2643861424099487E-18</v>
      </c>
      <c r="AZ818" t="s">
        <v>1243</v>
      </c>
      <c r="BA818" t="s">
        <v>3708</v>
      </c>
      <c r="BB818">
        <f>SUMPRODUCT((Model_rxn!A$2:A$1901=AG818)*(Model_rxn!V$2:V$1901))</f>
        <v>1</v>
      </c>
      <c r="BC818">
        <v>0</v>
      </c>
      <c r="BD818">
        <v>0</v>
      </c>
    </row>
    <row r="819" spans="1:57">
      <c r="A819" s="1" t="s">
        <v>828</v>
      </c>
      <c r="B819" s="1">
        <v>0</v>
      </c>
      <c r="C819" s="1">
        <v>0</v>
      </c>
      <c r="D819" s="1">
        <v>0</v>
      </c>
      <c r="E819" s="1">
        <v>0</v>
      </c>
      <c r="F819" s="1">
        <v>0</v>
      </c>
      <c r="G819" s="1">
        <v>0</v>
      </c>
      <c r="H819" s="1"/>
      <c r="I819" s="1">
        <v>0</v>
      </c>
      <c r="J819" s="1">
        <v>0</v>
      </c>
      <c r="K819" s="1">
        <v>0</v>
      </c>
      <c r="L819" s="1">
        <v>0</v>
      </c>
      <c r="M819" s="1">
        <v>0</v>
      </c>
      <c r="N819" s="1">
        <v>0</v>
      </c>
      <c r="O819" s="1"/>
      <c r="P819" s="1">
        <v>0</v>
      </c>
      <c r="Q819" s="1">
        <v>0</v>
      </c>
      <c r="R819" s="1">
        <v>0</v>
      </c>
      <c r="S819" s="1">
        <v>0</v>
      </c>
      <c r="T819" s="1" t="str">
        <f t="shared" si="145"/>
        <v>NA</v>
      </c>
      <c r="U819" s="1" t="str">
        <f t="shared" si="146"/>
        <v>NA</v>
      </c>
      <c r="V819" s="1" t="s">
        <v>1243</v>
      </c>
      <c r="W819" s="1" t="s">
        <v>4711</v>
      </c>
      <c r="X819" s="1">
        <f>SUMPRODUCT((Model_rxn!A$2:A$1901=Normalized_Fluxes!A819)*(Model_rxn!T$2:T$1901))</f>
        <v>0</v>
      </c>
      <c r="Y819" s="1">
        <f>SUMPRODUCT((Model_rxn!A$2:A$1901=Normalized_Fluxes!A819)*(Model_rxn!D$2:D$1901))</f>
        <v>0</v>
      </c>
      <c r="Z819" s="1">
        <f>SUMPRODUCT((Model_rxn!A$2:A$1901=Normalized_Fluxes!A819)*(Model_rxn!U$2:U$1901))</f>
        <v>0</v>
      </c>
      <c r="AA819" s="1">
        <f>SUMPRODUCT((Model_rxn!A$2:A$1901=Normalized_Fluxes!A819)*(Model_rxn!S$2:S$1901))</f>
        <v>0</v>
      </c>
      <c r="AB819" s="1">
        <f>SUMPRODUCT((Model_rxn!A$2:A$1901=Normalized_Fluxes!A819)*(Model_rxn!V$2:V$1901))</f>
        <v>1</v>
      </c>
      <c r="AC819" s="1">
        <f>SUMPRODUCT((Model_rxn!A$2:A$1901=Normalized_Fluxes!A819)*(Model_rxn!Z$2:Z$1901))</f>
        <v>0</v>
      </c>
      <c r="AD819" s="1">
        <f>SUMPRODUCT((Model_rxn!A$2:A$1901=Normalized_Fluxes!A819)*(Model_rxn!AA$2:AA$1901))</f>
        <v>0</v>
      </c>
      <c r="AE819" s="1"/>
      <c r="AF819" s="75"/>
      <c r="AG819" s="1" t="s">
        <v>874</v>
      </c>
      <c r="AH819" s="1">
        <v>3.6624657368520201E-3</v>
      </c>
      <c r="AI819" s="1">
        <v>2.5871570105664402E-3</v>
      </c>
      <c r="AJ819" s="1">
        <v>2.99234417616389E-3</v>
      </c>
      <c r="AK819" s="1">
        <v>1.2825289450120099E-2</v>
      </c>
      <c r="AL819" s="1">
        <v>1.22015093220397E-2</v>
      </c>
      <c r="AM819" s="1">
        <v>1.299926948559E-2</v>
      </c>
      <c r="AN819" s="1"/>
      <c r="AO819">
        <f t="shared" si="147"/>
        <v>7.5203310138735628E-3</v>
      </c>
      <c r="AP819">
        <f t="shared" si="148"/>
        <v>7.8749267809217621E-3</v>
      </c>
      <c r="AQ819">
        <f t="shared" si="149"/>
        <v>7.7589251822179316E-3</v>
      </c>
      <c r="AR819">
        <f t="shared" si="150"/>
        <v>6.905390696928547E-3</v>
      </c>
      <c r="AS819">
        <f t="shared" si="151"/>
        <v>6.9357092973651793E-3</v>
      </c>
      <c r="AT819">
        <f t="shared" si="152"/>
        <v>6.9185726985578327E-3</v>
      </c>
      <c r="AV819">
        <f t="shared" si="153"/>
        <v>7.7180609923377524E-3</v>
      </c>
      <c r="AW819">
        <f t="shared" si="154"/>
        <v>1.8079532906866742E-4</v>
      </c>
      <c r="AX819">
        <f t="shared" si="155"/>
        <v>6.9198908976171869E-3</v>
      </c>
      <c r="AY819">
        <f t="shared" si="156"/>
        <v>1.5202224168821539E-5</v>
      </c>
      <c r="AZ819" t="s">
        <v>1243</v>
      </c>
      <c r="BA819" t="s">
        <v>4711</v>
      </c>
      <c r="BB819">
        <f>SUMPRODUCT((Model_rxn!A$2:A$1901=AG819)*(Model_rxn!V$2:V$1901))</f>
        <v>1</v>
      </c>
      <c r="BC819">
        <v>0</v>
      </c>
      <c r="BD819">
        <v>0</v>
      </c>
    </row>
    <row r="820" spans="1:57">
      <c r="A820" s="1" t="s">
        <v>829</v>
      </c>
      <c r="B820" s="1">
        <v>1.69796220281568</v>
      </c>
      <c r="C820" s="1">
        <v>4.2337002538260997E-2</v>
      </c>
      <c r="D820" s="1">
        <v>0.35872329914127399</v>
      </c>
      <c r="E820" s="1">
        <v>2.57350415721884</v>
      </c>
      <c r="F820" s="1">
        <v>1.1539486361434601</v>
      </c>
      <c r="G820" s="1">
        <v>2.4973278822581002</v>
      </c>
      <c r="H820" s="1"/>
      <c r="I820" s="1">
        <v>1.0390919807581989</v>
      </c>
      <c r="J820" s="1">
        <v>4.0622308830075358E-2</v>
      </c>
      <c r="K820" s="1">
        <v>0.4402699115890753</v>
      </c>
      <c r="L820" s="1">
        <v>0.89951038335457623</v>
      </c>
      <c r="M820" s="1">
        <v>0.71913204368170602</v>
      </c>
      <c r="N820" s="1">
        <v>0.77181165163882059</v>
      </c>
      <c r="O820" s="1"/>
      <c r="P820" s="1">
        <v>0.50666140039244989</v>
      </c>
      <c r="Q820" s="1">
        <v>0.50253486822230553</v>
      </c>
      <c r="R820" s="1">
        <v>0.79681802622503428</v>
      </c>
      <c r="S820" s="1">
        <v>9.2752765097569245E-2</v>
      </c>
      <c r="T820" s="1">
        <f t="shared" si="145"/>
        <v>0.63585584627494429</v>
      </c>
      <c r="U820" s="1">
        <f t="shared" si="146"/>
        <v>0.42336359527527612</v>
      </c>
      <c r="V820" s="1" t="s">
        <v>1552</v>
      </c>
      <c r="W820" s="1" t="s">
        <v>2156</v>
      </c>
      <c r="X820" s="1">
        <f>SUMPRODUCT((Model_rxn!A$2:A$1901=Normalized_Fluxes!A820)*(Model_rxn!T$2:T$1901))</f>
        <v>0</v>
      </c>
      <c r="Y820" s="1">
        <f>SUMPRODUCT((Model_rxn!A$2:A$1901=Normalized_Fluxes!A820)*(Model_rxn!D$2:D$1901))</f>
        <v>1</v>
      </c>
      <c r="Z820" s="1">
        <f>SUMPRODUCT((Model_rxn!A$2:A$1901=Normalized_Fluxes!A820)*(Model_rxn!U$2:U$1901))</f>
        <v>1</v>
      </c>
      <c r="AA820" s="1">
        <f>SUMPRODUCT((Model_rxn!A$2:A$1901=Normalized_Fluxes!A820)*(Model_rxn!S$2:S$1901))</f>
        <v>1</v>
      </c>
      <c r="AB820" s="1">
        <f>SUMPRODUCT((Model_rxn!A$2:A$1901=Normalized_Fluxes!A820)*(Model_rxn!V$2:V$1901))</f>
        <v>0</v>
      </c>
      <c r="AC820" s="1">
        <f>SUMPRODUCT((Model_rxn!A$2:A$1901=Normalized_Fluxes!A820)*(Model_rxn!Z$2:Z$1901))</f>
        <v>0</v>
      </c>
      <c r="AD820" s="1">
        <f>SUMPRODUCT((Model_rxn!A$2:A$1901=Normalized_Fluxes!A820)*(Model_rxn!AA$2:AA$1901))</f>
        <v>0</v>
      </c>
      <c r="AE820" s="1"/>
      <c r="AF820" s="75"/>
      <c r="AG820" s="1" t="s">
        <v>875</v>
      </c>
      <c r="AH820" s="1">
        <v>0</v>
      </c>
      <c r="AI820" s="1">
        <v>0</v>
      </c>
      <c r="AJ820" s="1">
        <v>0</v>
      </c>
      <c r="AK820" s="1">
        <v>0</v>
      </c>
      <c r="AL820" s="1">
        <v>0</v>
      </c>
      <c r="AM820" s="1">
        <v>0</v>
      </c>
      <c r="AN820" s="1"/>
      <c r="AO820">
        <f t="shared" si="147"/>
        <v>0</v>
      </c>
      <c r="AP820">
        <f t="shared" si="148"/>
        <v>0</v>
      </c>
      <c r="AQ820">
        <f t="shared" si="149"/>
        <v>0</v>
      </c>
      <c r="AR820">
        <f t="shared" si="150"/>
        <v>0</v>
      </c>
      <c r="AS820">
        <f t="shared" si="151"/>
        <v>0</v>
      </c>
      <c r="AT820">
        <f t="shared" si="152"/>
        <v>0</v>
      </c>
      <c r="AV820">
        <f t="shared" si="153"/>
        <v>0</v>
      </c>
      <c r="AW820">
        <f t="shared" si="154"/>
        <v>0</v>
      </c>
      <c r="AX820">
        <f t="shared" si="155"/>
        <v>0</v>
      </c>
      <c r="AY820">
        <f t="shared" si="156"/>
        <v>0</v>
      </c>
      <c r="AZ820" t="s">
        <v>1552</v>
      </c>
      <c r="BA820" t="s">
        <v>2318</v>
      </c>
      <c r="BB820">
        <f>SUMPRODUCT((Model_rxn!A$2:A$1901=AG820)*(Model_rxn!V$2:V$1901))</f>
        <v>0</v>
      </c>
      <c r="BC820">
        <v>0</v>
      </c>
      <c r="BD820">
        <v>1</v>
      </c>
    </row>
    <row r="821" spans="1:57">
      <c r="A821" s="1" t="s">
        <v>876</v>
      </c>
      <c r="B821" s="1">
        <v>0.26776668113598101</v>
      </c>
      <c r="C821" s="1">
        <v>0.19316257408354401</v>
      </c>
      <c r="D821" s="1">
        <v>0.156944807749823</v>
      </c>
      <c r="E821" s="1">
        <v>0.36216887416958299</v>
      </c>
      <c r="F821" s="1">
        <v>0.468528995756059</v>
      </c>
      <c r="G821" s="1">
        <v>0.35136286201304701</v>
      </c>
      <c r="H821" s="1"/>
      <c r="I821" s="1">
        <v>0.1638636069879813</v>
      </c>
      <c r="J821" s="1">
        <v>0.18533928403983654</v>
      </c>
      <c r="K821" s="1">
        <v>0.19262221550088524</v>
      </c>
      <c r="L821" s="1">
        <v>0.12658796836584024</v>
      </c>
      <c r="M821" s="1">
        <v>0.29198371893591291</v>
      </c>
      <c r="N821" s="1">
        <v>0.10859044692586571</v>
      </c>
      <c r="O821" s="1"/>
      <c r="P821" s="1">
        <v>0.18060836884290102</v>
      </c>
      <c r="Q821" s="1">
        <v>1.4951607266446782E-2</v>
      </c>
      <c r="R821" s="1">
        <v>0.17572071140920628</v>
      </c>
      <c r="S821" s="1">
        <v>0.10108804520744219</v>
      </c>
      <c r="T821" s="1">
        <f t="shared" si="145"/>
        <v>1.0278149194508592</v>
      </c>
      <c r="U821" s="1">
        <f t="shared" si="146"/>
        <v>0.94123895489849918</v>
      </c>
      <c r="V821" s="1" t="s">
        <v>1548</v>
      </c>
      <c r="W821" s="1" t="s">
        <v>6853</v>
      </c>
      <c r="X821" s="1">
        <f>SUMPRODUCT((Model_rxn!A$2:A$1901=Normalized_Fluxes!A821)*(Model_rxn!T$2:T$1901))</f>
        <v>1</v>
      </c>
      <c r="Y821" s="1">
        <f>SUMPRODUCT((Model_rxn!A$2:A$1901=Normalized_Fluxes!A821)*(Model_rxn!D$2:D$1901))</f>
        <v>0</v>
      </c>
      <c r="Z821" s="1">
        <f>SUMPRODUCT((Model_rxn!A$2:A$1901=Normalized_Fluxes!A821)*(Model_rxn!U$2:U$1901))</f>
        <v>0</v>
      </c>
      <c r="AA821" s="1">
        <f>SUMPRODUCT((Model_rxn!A$2:A$1901=Normalized_Fluxes!A821)*(Model_rxn!S$2:S$1901))</f>
        <v>0</v>
      </c>
      <c r="AB821" s="1">
        <f>SUMPRODUCT((Model_rxn!A$2:A$1901=Normalized_Fluxes!A821)*(Model_rxn!V$2:V$1901))</f>
        <v>1</v>
      </c>
      <c r="AC821" s="1">
        <f>SUMPRODUCT((Model_rxn!A$2:A$1901=Normalized_Fluxes!A821)*(Model_rxn!Z$2:Z$1901))</f>
        <v>0</v>
      </c>
      <c r="AD821" s="1">
        <f>SUMPRODUCT((Model_rxn!A$2:A$1901=Normalized_Fluxes!A821)*(Model_rxn!AA$2:AA$1901))</f>
        <v>0</v>
      </c>
      <c r="AE821" s="1"/>
      <c r="AF821" s="75"/>
      <c r="AG821" s="1" t="s">
        <v>877</v>
      </c>
      <c r="AH821" s="1">
        <v>0</v>
      </c>
      <c r="AI821" s="1">
        <v>0</v>
      </c>
      <c r="AJ821" s="1">
        <v>0</v>
      </c>
      <c r="AK821" s="1">
        <v>0</v>
      </c>
      <c r="AL821" s="1">
        <v>0</v>
      </c>
      <c r="AM821" s="1">
        <v>0</v>
      </c>
      <c r="AN821" s="1"/>
      <c r="AO821">
        <f t="shared" si="147"/>
        <v>0</v>
      </c>
      <c r="AP821">
        <f t="shared" si="148"/>
        <v>0</v>
      </c>
      <c r="AQ821">
        <f t="shared" si="149"/>
        <v>0</v>
      </c>
      <c r="AR821">
        <f t="shared" si="150"/>
        <v>0</v>
      </c>
      <c r="AS821">
        <f t="shared" si="151"/>
        <v>0</v>
      </c>
      <c r="AT821">
        <f t="shared" si="152"/>
        <v>0</v>
      </c>
      <c r="AV821">
        <f t="shared" si="153"/>
        <v>0</v>
      </c>
      <c r="AW821">
        <f t="shared" si="154"/>
        <v>0</v>
      </c>
      <c r="AX821">
        <f t="shared" si="155"/>
        <v>0</v>
      </c>
      <c r="AY821">
        <f t="shared" si="156"/>
        <v>0</v>
      </c>
      <c r="AZ821" t="s">
        <v>1552</v>
      </c>
      <c r="BA821" t="s">
        <v>2678</v>
      </c>
      <c r="BB821">
        <f>SUMPRODUCT((Model_rxn!A$2:A$1901=AG821)*(Model_rxn!V$2:V$1901))</f>
        <v>0</v>
      </c>
      <c r="BC821">
        <v>0</v>
      </c>
      <c r="BD821">
        <v>1</v>
      </c>
    </row>
    <row r="822" spans="1:57">
      <c r="A822" s="1" t="s">
        <v>830</v>
      </c>
      <c r="B822" s="1">
        <v>0.69836445216384402</v>
      </c>
      <c r="C822" s="1">
        <v>0.48952159187129501</v>
      </c>
      <c r="D822" s="1">
        <v>0.333507716453047</v>
      </c>
      <c r="E822" s="1">
        <v>0.243170529801324</v>
      </c>
      <c r="F822" s="1">
        <v>7.0721357850070707E-2</v>
      </c>
      <c r="G822" s="1">
        <v>0.15971039182282701</v>
      </c>
      <c r="H822" s="1"/>
      <c r="I822" s="1">
        <v>0.42737400201647285</v>
      </c>
      <c r="J822" s="1">
        <v>0.46969544586948109</v>
      </c>
      <c r="K822" s="1">
        <v>0.40932220792057006</v>
      </c>
      <c r="L822" s="1">
        <v>8.4994778760531881E-2</v>
      </c>
      <c r="M822" s="1">
        <v>4.4073014179067747E-2</v>
      </c>
      <c r="N822" s="1">
        <v>4.9359294056814461E-2</v>
      </c>
      <c r="O822" s="1"/>
      <c r="P822" s="1">
        <v>0.43546388526884133</v>
      </c>
      <c r="Q822" s="1">
        <v>3.098897583636271E-2</v>
      </c>
      <c r="R822" s="1">
        <v>5.9475695665471368E-2</v>
      </c>
      <c r="S822" s="1">
        <v>2.2257670368794658E-2</v>
      </c>
      <c r="T822" s="1">
        <f t="shared" si="145"/>
        <v>7.3217115057916002</v>
      </c>
      <c r="U822" s="1">
        <f t="shared" si="146"/>
        <v>1.3425647396854616E-4</v>
      </c>
      <c r="V822" s="1" t="s">
        <v>1137</v>
      </c>
      <c r="W822" s="1" t="s">
        <v>6506</v>
      </c>
      <c r="X822" s="1">
        <f>SUMPRODUCT((Model_rxn!A$2:A$1901=Normalized_Fluxes!A822)*(Model_rxn!T$2:T$1901))</f>
        <v>0</v>
      </c>
      <c r="Y822" s="1">
        <f>SUMPRODUCT((Model_rxn!A$2:A$1901=Normalized_Fluxes!A822)*(Model_rxn!D$2:D$1901))</f>
        <v>0</v>
      </c>
      <c r="Z822" s="1">
        <f>SUMPRODUCT((Model_rxn!A$2:A$1901=Normalized_Fluxes!A822)*(Model_rxn!U$2:U$1901))</f>
        <v>0</v>
      </c>
      <c r="AA822" s="1">
        <f>SUMPRODUCT((Model_rxn!A$2:A$1901=Normalized_Fluxes!A822)*(Model_rxn!S$2:S$1901))</f>
        <v>0</v>
      </c>
      <c r="AB822" s="1">
        <f>SUMPRODUCT((Model_rxn!A$2:A$1901=Normalized_Fluxes!A822)*(Model_rxn!V$2:V$1901))</f>
        <v>1</v>
      </c>
      <c r="AC822" s="1">
        <f>SUMPRODUCT((Model_rxn!A$2:A$1901=Normalized_Fluxes!A822)*(Model_rxn!Z$2:Z$1901))</f>
        <v>0</v>
      </c>
      <c r="AD822" s="1">
        <f>SUMPRODUCT((Model_rxn!A$2:A$1901=Normalized_Fluxes!A822)*(Model_rxn!AA$2:AA$1901))</f>
        <v>0</v>
      </c>
      <c r="AE822" s="1"/>
      <c r="AF822" s="75"/>
      <c r="AG822" s="1" t="s">
        <v>878</v>
      </c>
      <c r="AH822" s="1">
        <v>8.4503868399308901E-2</v>
      </c>
      <c r="AI822" s="1">
        <v>5.0155746792671901E-2</v>
      </c>
      <c r="AJ822" s="1">
        <v>7.0889808881075198E-2</v>
      </c>
      <c r="AK822" s="1">
        <v>0.31945101751064803</v>
      </c>
      <c r="AL822" s="1">
        <v>0.32204198473282403</v>
      </c>
      <c r="AM822" s="1">
        <v>0.28137789904501997</v>
      </c>
      <c r="AN822" s="1"/>
      <c r="AO822">
        <f t="shared" si="147"/>
        <v>0.17351617952932397</v>
      </c>
      <c r="AP822">
        <f t="shared" si="148"/>
        <v>0.1526667426915331</v>
      </c>
      <c r="AQ822">
        <f t="shared" si="149"/>
        <v>0.18381198515576966</v>
      </c>
      <c r="AR822">
        <f t="shared" si="150"/>
        <v>0.17199877577981137</v>
      </c>
      <c r="AS822">
        <f t="shared" si="151"/>
        <v>0.18305846667828451</v>
      </c>
      <c r="AT822">
        <f t="shared" si="152"/>
        <v>0.14975714231237669</v>
      </c>
      <c r="AV822">
        <f t="shared" si="153"/>
        <v>0.16999830245887559</v>
      </c>
      <c r="AW822">
        <f t="shared" si="154"/>
        <v>1.5867833070432488E-2</v>
      </c>
      <c r="AX822">
        <f t="shared" si="155"/>
        <v>0.16827146159015752</v>
      </c>
      <c r="AY822">
        <f t="shared" si="156"/>
        <v>1.6960666391157741E-2</v>
      </c>
      <c r="AZ822" t="s">
        <v>1243</v>
      </c>
      <c r="BA822" t="s">
        <v>4459</v>
      </c>
      <c r="BB822">
        <f>SUMPRODUCT((Model_rxn!A$2:A$1901=AG822)*(Model_rxn!V$2:V$1901))</f>
        <v>1</v>
      </c>
      <c r="BC822">
        <v>0</v>
      </c>
      <c r="BD822">
        <v>0</v>
      </c>
    </row>
    <row r="823" spans="1:57">
      <c r="A823" s="1" t="s">
        <v>831</v>
      </c>
      <c r="B823" s="1">
        <v>0.54642750762286596</v>
      </c>
      <c r="C823" s="1">
        <v>0.21962320068269001</v>
      </c>
      <c r="D823" s="1">
        <v>0.47595002905291001</v>
      </c>
      <c r="E823" s="1">
        <v>0.672599337747669</v>
      </c>
      <c r="F823" s="1">
        <v>0.10166195187775801</v>
      </c>
      <c r="G823" s="1">
        <v>0.122444633729173</v>
      </c>
      <c r="H823" s="1"/>
      <c r="I823" s="1">
        <v>0.33439404027666991</v>
      </c>
      <c r="J823" s="1">
        <v>0.21072822707085079</v>
      </c>
      <c r="K823" s="1">
        <v>0.58414515509185816</v>
      </c>
      <c r="L823" s="1">
        <v>0.2350919412522994</v>
      </c>
      <c r="M823" s="1">
        <v>6.3354957862643071E-2</v>
      </c>
      <c r="N823" s="1">
        <v>3.7842125443044397E-2</v>
      </c>
      <c r="O823" s="1"/>
      <c r="P823" s="1">
        <v>0.37642247414645963</v>
      </c>
      <c r="Q823" s="1">
        <v>0.19022313863807944</v>
      </c>
      <c r="R823" s="1">
        <v>0.11209634151932896</v>
      </c>
      <c r="S823" s="1">
        <v>0.10727844294066</v>
      </c>
      <c r="T823" s="1">
        <f t="shared" si="145"/>
        <v>3.3580263998317239</v>
      </c>
      <c r="U823" s="1">
        <f t="shared" si="146"/>
        <v>0.12252490383665499</v>
      </c>
      <c r="V823" s="1" t="s">
        <v>1188</v>
      </c>
      <c r="W823" s="1" t="s">
        <v>1187</v>
      </c>
      <c r="X823" s="1">
        <f>SUMPRODUCT((Model_rxn!A$2:A$1901=Normalized_Fluxes!A823)*(Model_rxn!T$2:T$1901))</f>
        <v>0</v>
      </c>
      <c r="Y823" s="1">
        <f>SUMPRODUCT((Model_rxn!A$2:A$1901=Normalized_Fluxes!A823)*(Model_rxn!D$2:D$1901))</f>
        <v>1</v>
      </c>
      <c r="Z823" s="1">
        <f>SUMPRODUCT((Model_rxn!A$2:A$1901=Normalized_Fluxes!A823)*(Model_rxn!U$2:U$1901))</f>
        <v>0</v>
      </c>
      <c r="AA823" s="1">
        <f>SUMPRODUCT((Model_rxn!A$2:A$1901=Normalized_Fluxes!A823)*(Model_rxn!S$2:S$1901))</f>
        <v>0</v>
      </c>
      <c r="AB823" s="1">
        <f>SUMPRODUCT((Model_rxn!A$2:A$1901=Normalized_Fluxes!A823)*(Model_rxn!V$2:V$1901))</f>
        <v>1</v>
      </c>
      <c r="AC823" s="1">
        <f>SUMPRODUCT((Model_rxn!A$2:A$1901=Normalized_Fluxes!A823)*(Model_rxn!Z$2:Z$1901))</f>
        <v>1</v>
      </c>
      <c r="AD823" s="1">
        <f>SUMPRODUCT((Model_rxn!A$2:A$1901=Normalized_Fluxes!A823)*(Model_rxn!AA$2:AA$1901))</f>
        <v>0</v>
      </c>
      <c r="AE823" s="1"/>
      <c r="AF823" s="75"/>
      <c r="AG823" s="1" t="s">
        <v>879</v>
      </c>
      <c r="AH823" s="1">
        <v>0</v>
      </c>
      <c r="AI823" s="1">
        <v>0</v>
      </c>
      <c r="AJ823" s="1">
        <v>0</v>
      </c>
      <c r="AK823" s="1">
        <v>0</v>
      </c>
      <c r="AL823" s="1">
        <v>0</v>
      </c>
      <c r="AM823" s="1">
        <v>0</v>
      </c>
      <c r="AN823" s="1"/>
      <c r="AO823">
        <f t="shared" si="147"/>
        <v>0</v>
      </c>
      <c r="AP823">
        <f t="shared" si="148"/>
        <v>0</v>
      </c>
      <c r="AQ823">
        <f t="shared" si="149"/>
        <v>0</v>
      </c>
      <c r="AR823">
        <f t="shared" si="150"/>
        <v>0</v>
      </c>
      <c r="AS823">
        <f t="shared" si="151"/>
        <v>0</v>
      </c>
      <c r="AT823">
        <f t="shared" si="152"/>
        <v>0</v>
      </c>
      <c r="AV823">
        <f t="shared" si="153"/>
        <v>0</v>
      </c>
      <c r="AW823">
        <f t="shared" si="154"/>
        <v>0</v>
      </c>
      <c r="AX823">
        <f t="shared" si="155"/>
        <v>0</v>
      </c>
      <c r="AY823">
        <f t="shared" si="156"/>
        <v>0</v>
      </c>
      <c r="AZ823" t="s">
        <v>1552</v>
      </c>
      <c r="BA823" t="s">
        <v>2318</v>
      </c>
      <c r="BB823">
        <f>SUMPRODUCT((Model_rxn!A$2:A$1901=AG823)*(Model_rxn!V$2:V$1901))</f>
        <v>0</v>
      </c>
      <c r="BC823">
        <v>0</v>
      </c>
      <c r="BD823">
        <v>1</v>
      </c>
    </row>
    <row r="824" spans="1:57">
      <c r="A824" s="1" t="s">
        <v>833</v>
      </c>
      <c r="B824" s="1">
        <v>0</v>
      </c>
      <c r="C824" s="1">
        <v>0</v>
      </c>
      <c r="D824" s="1">
        <v>0</v>
      </c>
      <c r="E824" s="1">
        <v>0</v>
      </c>
      <c r="F824" s="1">
        <v>0</v>
      </c>
      <c r="G824" s="1">
        <v>0</v>
      </c>
      <c r="H824" s="1"/>
      <c r="I824" s="1">
        <v>0</v>
      </c>
      <c r="J824" s="1">
        <v>0</v>
      </c>
      <c r="K824" s="1">
        <v>0</v>
      </c>
      <c r="L824" s="1">
        <v>0</v>
      </c>
      <c r="M824" s="1">
        <v>0</v>
      </c>
      <c r="N824" s="1">
        <v>0</v>
      </c>
      <c r="O824" s="1"/>
      <c r="P824" s="1">
        <v>0</v>
      </c>
      <c r="Q824" s="1">
        <v>0</v>
      </c>
      <c r="R824" s="1">
        <v>0</v>
      </c>
      <c r="S824" s="1">
        <v>0</v>
      </c>
      <c r="T824" s="1" t="str">
        <f t="shared" si="145"/>
        <v>NA</v>
      </c>
      <c r="U824" s="1" t="str">
        <f t="shared" si="146"/>
        <v>NA</v>
      </c>
      <c r="V824" s="1" t="s">
        <v>1137</v>
      </c>
      <c r="W824" s="1" t="s">
        <v>5514</v>
      </c>
      <c r="X824" s="1">
        <f>SUMPRODUCT((Model_rxn!A$2:A$1901=Normalized_Fluxes!A824)*(Model_rxn!T$2:T$1901))</f>
        <v>0</v>
      </c>
      <c r="Y824" s="1">
        <f>SUMPRODUCT((Model_rxn!A$2:A$1901=Normalized_Fluxes!A824)*(Model_rxn!D$2:D$1901))</f>
        <v>0</v>
      </c>
      <c r="Z824" s="1">
        <f>SUMPRODUCT((Model_rxn!A$2:A$1901=Normalized_Fluxes!A824)*(Model_rxn!U$2:U$1901))</f>
        <v>0</v>
      </c>
      <c r="AA824" s="1">
        <f>SUMPRODUCT((Model_rxn!A$2:A$1901=Normalized_Fluxes!A824)*(Model_rxn!S$2:S$1901))</f>
        <v>0</v>
      </c>
      <c r="AB824" s="1">
        <f>SUMPRODUCT((Model_rxn!A$2:A$1901=Normalized_Fluxes!A824)*(Model_rxn!V$2:V$1901))</f>
        <v>1</v>
      </c>
      <c r="AC824" s="1">
        <f>SUMPRODUCT((Model_rxn!A$2:A$1901=Normalized_Fluxes!A824)*(Model_rxn!Z$2:Z$1901))</f>
        <v>0</v>
      </c>
      <c r="AD824" s="1">
        <f>SUMPRODUCT((Model_rxn!A$2:A$1901=Normalized_Fluxes!A824)*(Model_rxn!AA$2:AA$1901))</f>
        <v>0</v>
      </c>
      <c r="AE824" s="1"/>
      <c r="AF824" s="75"/>
      <c r="AG824" s="1" t="s">
        <v>880</v>
      </c>
      <c r="AH824" s="1">
        <v>0</v>
      </c>
      <c r="AI824" s="1">
        <v>0</v>
      </c>
      <c r="AJ824" s="1">
        <v>0</v>
      </c>
      <c r="AK824" s="1">
        <v>0</v>
      </c>
      <c r="AL824" s="1">
        <v>0</v>
      </c>
      <c r="AM824" s="1">
        <v>0</v>
      </c>
      <c r="AN824" s="1"/>
      <c r="AO824">
        <f t="shared" si="147"/>
        <v>0</v>
      </c>
      <c r="AP824">
        <f t="shared" si="148"/>
        <v>0</v>
      </c>
      <c r="AQ824">
        <f t="shared" si="149"/>
        <v>0</v>
      </c>
      <c r="AR824">
        <f t="shared" si="150"/>
        <v>0</v>
      </c>
      <c r="AS824">
        <f t="shared" si="151"/>
        <v>0</v>
      </c>
      <c r="AT824">
        <f t="shared" si="152"/>
        <v>0</v>
      </c>
      <c r="AV824">
        <f t="shared" si="153"/>
        <v>0</v>
      </c>
      <c r="AW824">
        <f t="shared" si="154"/>
        <v>0</v>
      </c>
      <c r="AX824">
        <f t="shared" si="155"/>
        <v>0</v>
      </c>
      <c r="AY824">
        <f t="shared" si="156"/>
        <v>0</v>
      </c>
      <c r="AZ824" t="s">
        <v>1548</v>
      </c>
      <c r="BA824" t="s">
        <v>7242</v>
      </c>
      <c r="BB824">
        <f>SUMPRODUCT((Model_rxn!A$2:A$1901=AG824)*(Model_rxn!V$2:V$1901))</f>
        <v>1</v>
      </c>
      <c r="BC824">
        <v>1</v>
      </c>
      <c r="BD824">
        <v>0</v>
      </c>
    </row>
    <row r="825" spans="1:57">
      <c r="A825" s="1" t="s">
        <v>834</v>
      </c>
      <c r="B825" s="1">
        <v>1.77666811404924</v>
      </c>
      <c r="C825" s="1">
        <v>1.0055038103309899</v>
      </c>
      <c r="D825" s="1">
        <v>0.78472403872001395</v>
      </c>
      <c r="E825" s="1">
        <v>5.3549254966928803</v>
      </c>
      <c r="F825" s="1">
        <v>9.6976661951921397</v>
      </c>
      <c r="G825" s="1">
        <v>5.5632453151629297</v>
      </c>
      <c r="H825" s="1"/>
      <c r="I825" s="1">
        <v>1.0872571761114529</v>
      </c>
      <c r="J825" s="1">
        <v>0.96477983475966556</v>
      </c>
      <c r="K825" s="1">
        <v>0.96311107746870972</v>
      </c>
      <c r="L825" s="1">
        <v>1.8716935322812482</v>
      </c>
      <c r="M825" s="1">
        <v>6.0435120693054092</v>
      </c>
      <c r="N825" s="1">
        <v>1.7193487429793841</v>
      </c>
      <c r="O825" s="1"/>
      <c r="P825" s="1">
        <v>1.0050493627799428</v>
      </c>
      <c r="Q825" s="1">
        <v>7.1198943933778583E-2</v>
      </c>
      <c r="R825" s="1">
        <v>3.2115181148553469</v>
      </c>
      <c r="S825" s="1">
        <v>2.4537613071034712</v>
      </c>
      <c r="T825" s="1">
        <f t="shared" si="145"/>
        <v>0.31295148488527591</v>
      </c>
      <c r="U825" s="1">
        <f t="shared" si="146"/>
        <v>0.25959812095842827</v>
      </c>
      <c r="V825" s="1" t="s">
        <v>1552</v>
      </c>
      <c r="W825" s="1" t="s">
        <v>2678</v>
      </c>
      <c r="X825" s="1">
        <f>SUMPRODUCT((Model_rxn!A$2:A$1901=Normalized_Fluxes!A825)*(Model_rxn!T$2:T$1901))</f>
        <v>0</v>
      </c>
      <c r="Y825" s="1">
        <f>SUMPRODUCT((Model_rxn!A$2:A$1901=Normalized_Fluxes!A825)*(Model_rxn!D$2:D$1901))</f>
        <v>1</v>
      </c>
      <c r="Z825" s="1">
        <f>SUMPRODUCT((Model_rxn!A$2:A$1901=Normalized_Fluxes!A825)*(Model_rxn!U$2:U$1901))</f>
        <v>1</v>
      </c>
      <c r="AA825" s="1">
        <f>SUMPRODUCT((Model_rxn!A$2:A$1901=Normalized_Fluxes!A825)*(Model_rxn!S$2:S$1901))</f>
        <v>1</v>
      </c>
      <c r="AB825" s="1">
        <f>SUMPRODUCT((Model_rxn!A$2:A$1901=Normalized_Fluxes!A825)*(Model_rxn!V$2:V$1901))</f>
        <v>0</v>
      </c>
      <c r="AC825" s="1">
        <f>SUMPRODUCT((Model_rxn!A$2:A$1901=Normalized_Fluxes!A825)*(Model_rxn!Z$2:Z$1901))</f>
        <v>0</v>
      </c>
      <c r="AD825" s="1">
        <f>SUMPRODUCT((Model_rxn!A$2:A$1901=Normalized_Fluxes!A825)*(Model_rxn!AA$2:AA$1901))</f>
        <v>0</v>
      </c>
      <c r="AE825" s="1"/>
      <c r="AF825" s="75"/>
      <c r="AG825" s="1" t="s">
        <v>881</v>
      </c>
      <c r="AH825" s="1">
        <v>0.16149628182756701</v>
      </c>
      <c r="AI825" s="1">
        <v>0.11483026239147801</v>
      </c>
      <c r="AJ825" s="1">
        <v>0.12193047127220701</v>
      </c>
      <c r="AK825" s="1">
        <v>0.402271651677438</v>
      </c>
      <c r="AL825" s="1">
        <v>0.40553435114270497</v>
      </c>
      <c r="AM825" s="1">
        <v>0.98033855129324299</v>
      </c>
      <c r="AN825" s="1"/>
      <c r="AO825">
        <f t="shared" si="147"/>
        <v>0.33160869865147602</v>
      </c>
      <c r="AP825">
        <f t="shared" si="148"/>
        <v>0.34952648983949269</v>
      </c>
      <c r="AQ825">
        <f t="shared" si="149"/>
        <v>0.31615661445951665</v>
      </c>
      <c r="AR825">
        <f t="shared" si="150"/>
        <v>0.21659105098056472</v>
      </c>
      <c r="AS825">
        <f t="shared" si="151"/>
        <v>0.23051806914910641</v>
      </c>
      <c r="AT825">
        <f t="shared" si="152"/>
        <v>0.52176343784854828</v>
      </c>
      <c r="AV825">
        <f t="shared" si="153"/>
        <v>0.33243060098349514</v>
      </c>
      <c r="AW825">
        <f t="shared" si="154"/>
        <v>1.6700113421809947E-2</v>
      </c>
      <c r="AX825">
        <f t="shared" si="155"/>
        <v>0.32295751932607314</v>
      </c>
      <c r="AY825">
        <f t="shared" si="156"/>
        <v>0.1723117389745705</v>
      </c>
      <c r="AZ825" t="s">
        <v>1548</v>
      </c>
      <c r="BA825" t="s">
        <v>6853</v>
      </c>
      <c r="BB825">
        <f>SUMPRODUCT((Model_rxn!A$2:A$1901=AG825)*(Model_rxn!V$2:V$1901))</f>
        <v>1</v>
      </c>
      <c r="BC825">
        <v>1</v>
      </c>
      <c r="BD825">
        <v>0</v>
      </c>
    </row>
    <row r="826" spans="1:57">
      <c r="A826" s="1" t="s">
        <v>835</v>
      </c>
      <c r="B826" s="1">
        <v>7.5167803020218895E-7</v>
      </c>
      <c r="C826" s="1">
        <v>4.7941689501364401E-7</v>
      </c>
      <c r="D826" s="1">
        <v>3.7479898866902403E-7</v>
      </c>
      <c r="E826" s="1">
        <v>1.31606253160284E-6</v>
      </c>
      <c r="F826" s="1">
        <v>7.38134779683015E-7</v>
      </c>
      <c r="G826" s="1">
        <v>1.4884082449383701E-6</v>
      </c>
      <c r="H826" s="1"/>
      <c r="I826" s="1">
        <v>4.6000000000000057E-7</v>
      </c>
      <c r="J826" s="1">
        <v>4.6000000000000004E-7</v>
      </c>
      <c r="K826" s="1">
        <v>4.6000000000000004E-7</v>
      </c>
      <c r="L826" s="1">
        <v>4.599999999999993E-7</v>
      </c>
      <c r="M826" s="1">
        <v>4.6000000000000068E-7</v>
      </c>
      <c r="N826" s="1">
        <v>4.5999999999999819E-7</v>
      </c>
      <c r="O826" s="1"/>
      <c r="P826" s="1">
        <v>4.6000000000000025E-7</v>
      </c>
      <c r="Q826" s="1">
        <v>3.0868802304930389E-22</v>
      </c>
      <c r="R826" s="1">
        <v>4.5999999999999941E-7</v>
      </c>
      <c r="S826" s="1">
        <v>1.2466114057460817E-21</v>
      </c>
      <c r="T826" s="1">
        <f t="shared" si="145"/>
        <v>1.0000000000000018</v>
      </c>
      <c r="U826" s="1">
        <f t="shared" si="146"/>
        <v>0.36047524822528176</v>
      </c>
      <c r="V826" s="1" t="s">
        <v>7304</v>
      </c>
      <c r="W826" s="1" t="s">
        <v>7332</v>
      </c>
      <c r="X826" s="1">
        <f>SUMPRODUCT((Model_rxn!A$2:A$1901=Normalized_Fluxes!A826)*(Model_rxn!T$2:T$1901))</f>
        <v>0</v>
      </c>
      <c r="Y826" s="1">
        <f>SUMPRODUCT((Model_rxn!A$2:A$1901=Normalized_Fluxes!A826)*(Model_rxn!D$2:D$1901))</f>
        <v>1</v>
      </c>
      <c r="Z826" s="1">
        <f>SUMPRODUCT((Model_rxn!A$2:A$1901=Normalized_Fluxes!A826)*(Model_rxn!U$2:U$1901))</f>
        <v>0</v>
      </c>
      <c r="AA826" s="1">
        <f>SUMPRODUCT((Model_rxn!A$2:A$1901=Normalized_Fluxes!A826)*(Model_rxn!S$2:S$1901))</f>
        <v>0</v>
      </c>
      <c r="AB826" s="1">
        <f>SUMPRODUCT((Model_rxn!A$2:A$1901=Normalized_Fluxes!A826)*(Model_rxn!V$2:V$1901))</f>
        <v>1</v>
      </c>
      <c r="AC826" s="1">
        <f>SUMPRODUCT((Model_rxn!A$2:A$1901=Normalized_Fluxes!A826)*(Model_rxn!Z$2:Z$1901))</f>
        <v>0</v>
      </c>
      <c r="AD826" s="1">
        <f>SUMPRODUCT((Model_rxn!A$2:A$1901=Normalized_Fluxes!A826)*(Model_rxn!AA$2:AA$1901))</f>
        <v>0</v>
      </c>
      <c r="AE826" s="1"/>
      <c r="AF826" s="75"/>
      <c r="AG826" s="1" t="s">
        <v>882</v>
      </c>
      <c r="AH826" s="1">
        <v>2.5324446219849301E-7</v>
      </c>
      <c r="AI826" s="1">
        <v>1.7083608304191399E-7</v>
      </c>
      <c r="AJ826" s="1">
        <v>2.00545685782786E-7</v>
      </c>
      <c r="AK826" s="1">
        <v>9.6578902002298393E-7</v>
      </c>
      <c r="AL826" s="1">
        <v>9.1479970907531797E-7</v>
      </c>
      <c r="AM826" s="1">
        <v>9.7702523728858697E-7</v>
      </c>
      <c r="AN826" s="2"/>
      <c r="AO826">
        <f t="shared" si="147"/>
        <v>5.2000000000000212E-7</v>
      </c>
      <c r="AP826">
        <f t="shared" si="148"/>
        <v>5.1999999999999756E-7</v>
      </c>
      <c r="AQ826">
        <f t="shared" si="149"/>
        <v>5.2E-7</v>
      </c>
      <c r="AR826">
        <f t="shared" si="150"/>
        <v>5.200000000000001E-7</v>
      </c>
      <c r="AS826">
        <f t="shared" si="151"/>
        <v>5.2E-7</v>
      </c>
      <c r="AT826">
        <f t="shared" si="152"/>
        <v>5.2000000000000053E-7</v>
      </c>
      <c r="AV826">
        <f t="shared" si="153"/>
        <v>5.2E-7</v>
      </c>
      <c r="AW826">
        <f t="shared" si="154"/>
        <v>2.2819345068233271E-21</v>
      </c>
      <c r="AX826">
        <f t="shared" si="155"/>
        <v>5.2000000000000021E-7</v>
      </c>
      <c r="AY826">
        <f t="shared" si="156"/>
        <v>2.8012981633912118E-22</v>
      </c>
      <c r="AZ826" t="s">
        <v>1500</v>
      </c>
      <c r="BA826" t="s">
        <v>1565</v>
      </c>
      <c r="BB826">
        <f>SUMPRODUCT((Model_rxn!A$2:A$1901=AG826)*(Model_rxn!V$2:V$1901))</f>
        <v>1</v>
      </c>
      <c r="BC826">
        <v>0</v>
      </c>
      <c r="BD826">
        <v>0</v>
      </c>
    </row>
    <row r="827" spans="1:57">
      <c r="A827" s="1" t="s">
        <v>836</v>
      </c>
      <c r="B827" s="1">
        <v>0.48125633232016202</v>
      </c>
      <c r="C827" s="1">
        <v>0.34398814563928798</v>
      </c>
      <c r="D827" s="1">
        <v>0.263754468567442</v>
      </c>
      <c r="E827" s="1">
        <v>0.92611754966887405</v>
      </c>
      <c r="F827" s="1">
        <v>0.76025459688826003</v>
      </c>
      <c r="G827" s="1">
        <v>1.0807069846677999</v>
      </c>
      <c r="H827" s="1"/>
      <c r="I827" s="1">
        <v>0.29451161796990105</v>
      </c>
      <c r="J827" s="1">
        <v>0.33005625925963494</v>
      </c>
      <c r="K827" s="1">
        <v>0.3237123343685549</v>
      </c>
      <c r="L827" s="1">
        <v>0.32370351910926032</v>
      </c>
      <c r="M827" s="1">
        <v>0.47378490242497823</v>
      </c>
      <c r="N827" s="1">
        <v>0.33399788978444572</v>
      </c>
      <c r="O827" s="1"/>
      <c r="P827" s="1">
        <v>0.3160934038660303</v>
      </c>
      <c r="Q827" s="1">
        <v>1.8957622678112587E-2</v>
      </c>
      <c r="R827" s="1">
        <v>0.37716210377289477</v>
      </c>
      <c r="S827" s="1">
        <v>8.3835955481048052E-2</v>
      </c>
      <c r="T827" s="1">
        <f t="shared" si="145"/>
        <v>0.8380836799456487</v>
      </c>
      <c r="U827" s="1">
        <f t="shared" si="146"/>
        <v>0.33357977232989466</v>
      </c>
      <c r="V827" s="1" t="s">
        <v>1137</v>
      </c>
      <c r="W827" s="1" t="s">
        <v>1171</v>
      </c>
      <c r="X827" s="1">
        <f>SUMPRODUCT((Model_rxn!A$2:A$1901=Normalized_Fluxes!A827)*(Model_rxn!T$2:T$1901))</f>
        <v>0</v>
      </c>
      <c r="Y827" s="1">
        <f>SUMPRODUCT((Model_rxn!A$2:A$1901=Normalized_Fluxes!A827)*(Model_rxn!D$2:D$1901))</f>
        <v>1</v>
      </c>
      <c r="Z827" s="1">
        <f>SUMPRODUCT((Model_rxn!A$2:A$1901=Normalized_Fluxes!A827)*(Model_rxn!U$2:U$1901))</f>
        <v>0</v>
      </c>
      <c r="AA827" s="1">
        <f>SUMPRODUCT((Model_rxn!A$2:A$1901=Normalized_Fluxes!A827)*(Model_rxn!S$2:S$1901))</f>
        <v>0</v>
      </c>
      <c r="AB827" s="1">
        <f>SUMPRODUCT((Model_rxn!A$2:A$1901=Normalized_Fluxes!A827)*(Model_rxn!V$2:V$1901))</f>
        <v>1</v>
      </c>
      <c r="AC827" s="1">
        <f>SUMPRODUCT((Model_rxn!A$2:A$1901=Normalized_Fluxes!A827)*(Model_rxn!Z$2:Z$1901))</f>
        <v>0</v>
      </c>
      <c r="AD827" s="1">
        <f>SUMPRODUCT((Model_rxn!A$2:A$1901=Normalized_Fluxes!A827)*(Model_rxn!AA$2:AA$1901))</f>
        <v>0</v>
      </c>
      <c r="AE827" s="1"/>
      <c r="AF827" s="75"/>
      <c r="AG827" s="1" t="s">
        <v>883</v>
      </c>
      <c r="AH827" s="1">
        <v>0</v>
      </c>
      <c r="AI827" s="1">
        <v>0</v>
      </c>
      <c r="AJ827" s="1">
        <v>0</v>
      </c>
      <c r="AK827" s="1">
        <v>0</v>
      </c>
      <c r="AL827" s="1">
        <v>0</v>
      </c>
      <c r="AM827" s="1">
        <v>0</v>
      </c>
      <c r="AN827" s="1"/>
      <c r="AO827">
        <f t="shared" si="147"/>
        <v>0</v>
      </c>
      <c r="AP827">
        <f t="shared" si="148"/>
        <v>0</v>
      </c>
      <c r="AQ827">
        <f t="shared" si="149"/>
        <v>0</v>
      </c>
      <c r="AR827">
        <f t="shared" si="150"/>
        <v>0</v>
      </c>
      <c r="AS827">
        <f t="shared" si="151"/>
        <v>0</v>
      </c>
      <c r="AT827">
        <f t="shared" si="152"/>
        <v>0</v>
      </c>
      <c r="AV827">
        <f t="shared" si="153"/>
        <v>0</v>
      </c>
      <c r="AW827">
        <f t="shared" si="154"/>
        <v>0</v>
      </c>
      <c r="AX827">
        <f t="shared" si="155"/>
        <v>0</v>
      </c>
      <c r="AY827">
        <f t="shared" si="156"/>
        <v>0</v>
      </c>
      <c r="AZ827" t="s">
        <v>1552</v>
      </c>
      <c r="BA827" t="s">
        <v>2678</v>
      </c>
      <c r="BB827">
        <f>SUMPRODUCT((Model_rxn!A$2:A$1901=AG827)*(Model_rxn!V$2:V$1901))</f>
        <v>0</v>
      </c>
      <c r="BC827">
        <v>0</v>
      </c>
      <c r="BD827">
        <v>1</v>
      </c>
      <c r="BE827">
        <v>1</v>
      </c>
    </row>
    <row r="828" spans="1:57">
      <c r="A828" s="1" t="s">
        <v>837</v>
      </c>
      <c r="B828" s="1">
        <v>2.8947749312501401</v>
      </c>
      <c r="C828" s="1">
        <v>1.51090177815058</v>
      </c>
      <c r="D828" s="1">
        <v>1.3405702328018301</v>
      </c>
      <c r="E828" s="1">
        <v>1.6581286237633299</v>
      </c>
      <c r="F828" s="1">
        <v>2.24982319660193</v>
      </c>
      <c r="G828" s="1">
        <v>1.8037686837487801</v>
      </c>
      <c r="H828" s="1"/>
      <c r="I828" s="1">
        <v>1.7714984539549317</v>
      </c>
      <c r="J828" s="1">
        <v>1.4497086464370161</v>
      </c>
      <c r="K828" s="1">
        <v>1.6453147573282316</v>
      </c>
      <c r="L828" s="1">
        <v>0.57956149393766743</v>
      </c>
      <c r="M828" s="1">
        <v>1.4020727635694463</v>
      </c>
      <c r="N828" s="1">
        <v>0.55746371826823093</v>
      </c>
      <c r="O828" s="1"/>
      <c r="P828" s="1">
        <v>1.6221739525733934</v>
      </c>
      <c r="Q828" s="1">
        <v>0.16213819010069913</v>
      </c>
      <c r="R828" s="1">
        <v>0.84636599192511497</v>
      </c>
      <c r="S828" s="1">
        <v>0.48138299716640176</v>
      </c>
      <c r="T828" s="1">
        <f t="shared" si="145"/>
        <v>1.9166341370636268</v>
      </c>
      <c r="U828" s="1">
        <f t="shared" si="146"/>
        <v>9.5716594250260301E-2</v>
      </c>
      <c r="V828" s="1" t="s">
        <v>1243</v>
      </c>
      <c r="W828" s="1" t="s">
        <v>1490</v>
      </c>
      <c r="X828" s="1">
        <f>SUMPRODUCT((Model_rxn!A$2:A$1901=Normalized_Fluxes!A828)*(Model_rxn!T$2:T$1901))</f>
        <v>0</v>
      </c>
      <c r="Y828" s="1">
        <f>SUMPRODUCT((Model_rxn!A$2:A$1901=Normalized_Fluxes!A828)*(Model_rxn!D$2:D$1901))</f>
        <v>1</v>
      </c>
      <c r="Z828" s="1">
        <f>SUMPRODUCT((Model_rxn!A$2:A$1901=Normalized_Fluxes!A828)*(Model_rxn!U$2:U$1901))</f>
        <v>0</v>
      </c>
      <c r="AA828" s="1">
        <f>SUMPRODUCT((Model_rxn!A$2:A$1901=Normalized_Fluxes!A828)*(Model_rxn!S$2:S$1901))</f>
        <v>0</v>
      </c>
      <c r="AB828" s="1">
        <f>SUMPRODUCT((Model_rxn!A$2:A$1901=Normalized_Fluxes!A828)*(Model_rxn!V$2:V$1901))</f>
        <v>1</v>
      </c>
      <c r="AC828" s="1">
        <f>SUMPRODUCT((Model_rxn!A$2:A$1901=Normalized_Fluxes!A828)*(Model_rxn!Z$2:Z$1901))</f>
        <v>0</v>
      </c>
      <c r="AD828" s="1">
        <f>SUMPRODUCT((Model_rxn!A$2:A$1901=Normalized_Fluxes!A828)*(Model_rxn!AA$2:AA$1901))</f>
        <v>0</v>
      </c>
      <c r="AE828" s="1"/>
      <c r="AF828" s="75"/>
      <c r="AG828" s="1" t="s">
        <v>884</v>
      </c>
      <c r="AH828" s="1">
        <v>5.5695548071525904E-3</v>
      </c>
      <c r="AI828" s="1">
        <v>3.7571638094959698E-3</v>
      </c>
      <c r="AJ828" s="1">
        <v>4.4105611596023603E-3</v>
      </c>
      <c r="AK828" s="1">
        <v>2.1240404756099399E-2</v>
      </c>
      <c r="AL828" s="1">
        <v>2.0119007043831499E-2</v>
      </c>
      <c r="AM828" s="1">
        <v>2.1487520636583199E-2</v>
      </c>
      <c r="AN828" s="1"/>
      <c r="AO828">
        <f t="shared" si="147"/>
        <v>1.1436255997769229E-2</v>
      </c>
      <c r="AP828">
        <f t="shared" si="148"/>
        <v>1.1436256007219247E-2</v>
      </c>
      <c r="AQ828">
        <f t="shared" si="149"/>
        <v>1.1436256003419302E-2</v>
      </c>
      <c r="AR828">
        <f t="shared" si="150"/>
        <v>1.1436255998135946E-2</v>
      </c>
      <c r="AS828">
        <f t="shared" si="151"/>
        <v>1.1436256001182248E-2</v>
      </c>
      <c r="AT828">
        <f t="shared" si="152"/>
        <v>1.1436255998905093E-2</v>
      </c>
      <c r="AV828">
        <f t="shared" si="153"/>
        <v>1.1436256002802592E-2</v>
      </c>
      <c r="AW828">
        <f t="shared" si="154"/>
        <v>4.7550976620778035E-12</v>
      </c>
      <c r="AX828">
        <f t="shared" si="155"/>
        <v>1.1436255999407762E-2</v>
      </c>
      <c r="AY828">
        <f t="shared" si="156"/>
        <v>1.5841384703214916E-12</v>
      </c>
      <c r="AZ828" t="s">
        <v>1243</v>
      </c>
      <c r="BA828" t="s">
        <v>2041</v>
      </c>
      <c r="BB828">
        <f>SUMPRODUCT((Model_rxn!A$2:A$1901=AG828)*(Model_rxn!V$2:V$1901))</f>
        <v>1</v>
      </c>
      <c r="BC828">
        <v>0</v>
      </c>
      <c r="BD828">
        <v>0</v>
      </c>
    </row>
    <row r="829" spans="1:57">
      <c r="A829" s="1" t="s">
        <v>838</v>
      </c>
      <c r="B829" s="1">
        <v>1.38777878078144E-17</v>
      </c>
      <c r="C829" s="1">
        <v>5.2041704279304197E-18</v>
      </c>
      <c r="D829" s="1">
        <v>0</v>
      </c>
      <c r="E829" s="1">
        <v>0</v>
      </c>
      <c r="F829" s="1">
        <v>0</v>
      </c>
      <c r="G829" s="1">
        <v>1.38777878078144E-16</v>
      </c>
      <c r="H829" s="1"/>
      <c r="I829" s="1">
        <v>8.4927084936585143E-18</v>
      </c>
      <c r="J829" s="1">
        <v>4.9933959811321701E-18</v>
      </c>
      <c r="K829" s="1">
        <v>0</v>
      </c>
      <c r="L829" s="1">
        <v>0</v>
      </c>
      <c r="M829" s="1">
        <v>0</v>
      </c>
      <c r="N829" s="1">
        <v>4.2889996164049259E-17</v>
      </c>
      <c r="O829" s="1"/>
      <c r="P829" s="1">
        <v>4.4953681582635615E-18</v>
      </c>
      <c r="Q829" s="1">
        <v>4.2682019837196434E-18</v>
      </c>
      <c r="R829" s="1">
        <v>1.4296665388016421E-17</v>
      </c>
      <c r="S829" s="1">
        <v>2.4762550830855855E-17</v>
      </c>
      <c r="T829" s="1">
        <f t="shared" si="145"/>
        <v>0.3144347325937708</v>
      </c>
      <c r="U829" s="1">
        <f t="shared" si="146"/>
        <v>0.56550870035406642</v>
      </c>
      <c r="V829" s="1" t="s">
        <v>1552</v>
      </c>
      <c r="W829" s="1" t="s">
        <v>2678</v>
      </c>
      <c r="X829" s="1">
        <f>SUMPRODUCT((Model_rxn!A$2:A$1901=Normalized_Fluxes!A829)*(Model_rxn!T$2:T$1901))</f>
        <v>0</v>
      </c>
      <c r="Y829" s="1">
        <f>SUMPRODUCT((Model_rxn!A$2:A$1901=Normalized_Fluxes!A829)*(Model_rxn!D$2:D$1901))</f>
        <v>1</v>
      </c>
      <c r="Z829" s="1">
        <f>SUMPRODUCT((Model_rxn!A$2:A$1901=Normalized_Fluxes!A829)*(Model_rxn!U$2:U$1901))</f>
        <v>1</v>
      </c>
      <c r="AA829" s="1">
        <f>SUMPRODUCT((Model_rxn!A$2:A$1901=Normalized_Fluxes!A829)*(Model_rxn!S$2:S$1901))</f>
        <v>1</v>
      </c>
      <c r="AB829" s="1">
        <f>SUMPRODUCT((Model_rxn!A$2:A$1901=Normalized_Fluxes!A829)*(Model_rxn!V$2:V$1901))</f>
        <v>0</v>
      </c>
      <c r="AC829" s="1">
        <f>SUMPRODUCT((Model_rxn!A$2:A$1901=Normalized_Fluxes!A829)*(Model_rxn!Z$2:Z$1901))</f>
        <v>0</v>
      </c>
      <c r="AD829" s="1">
        <f>SUMPRODUCT((Model_rxn!A$2:A$1901=Normalized_Fluxes!A829)*(Model_rxn!AA$2:AA$1901))</f>
        <v>0</v>
      </c>
      <c r="AE829" s="1"/>
      <c r="AF829" s="75"/>
      <c r="AG829" s="1" t="s">
        <v>885</v>
      </c>
      <c r="AH829" s="1">
        <v>0</v>
      </c>
      <c r="AI829" s="1">
        <v>0</v>
      </c>
      <c r="AJ829" s="1">
        <v>0</v>
      </c>
      <c r="AK829" s="1">
        <v>0</v>
      </c>
      <c r="AL829" s="1">
        <v>0</v>
      </c>
      <c r="AM829" s="1">
        <v>0</v>
      </c>
      <c r="AN829" s="1"/>
      <c r="AO829">
        <f t="shared" si="147"/>
        <v>0</v>
      </c>
      <c r="AP829">
        <f t="shared" si="148"/>
        <v>0</v>
      </c>
      <c r="AQ829">
        <f t="shared" si="149"/>
        <v>0</v>
      </c>
      <c r="AR829">
        <f t="shared" si="150"/>
        <v>0</v>
      </c>
      <c r="AS829">
        <f t="shared" si="151"/>
        <v>0</v>
      </c>
      <c r="AT829">
        <f t="shared" si="152"/>
        <v>0</v>
      </c>
      <c r="AV829">
        <f t="shared" si="153"/>
        <v>0</v>
      </c>
      <c r="AW829">
        <f t="shared" si="154"/>
        <v>0</v>
      </c>
      <c r="AX829">
        <f t="shared" si="155"/>
        <v>0</v>
      </c>
      <c r="AY829">
        <f t="shared" si="156"/>
        <v>0</v>
      </c>
      <c r="AZ829" t="s">
        <v>4035</v>
      </c>
      <c r="BA829" t="s">
        <v>4034</v>
      </c>
      <c r="BB829">
        <f>SUMPRODUCT((Model_rxn!A$2:A$1901=AG829)*(Model_rxn!V$2:V$1901))</f>
        <v>1</v>
      </c>
      <c r="BC829">
        <v>0</v>
      </c>
      <c r="BD829">
        <v>0</v>
      </c>
    </row>
    <row r="830" spans="1:57">
      <c r="A830" s="1" t="s">
        <v>839</v>
      </c>
      <c r="B830" s="1">
        <v>0</v>
      </c>
      <c r="C830" s="1">
        <v>0</v>
      </c>
      <c r="D830" s="1">
        <v>0</v>
      </c>
      <c r="E830" s="1">
        <v>0</v>
      </c>
      <c r="F830" s="1">
        <v>0</v>
      </c>
      <c r="G830" s="1">
        <v>0</v>
      </c>
      <c r="H830" s="1"/>
      <c r="I830" s="1">
        <v>0</v>
      </c>
      <c r="J830" s="1">
        <v>0</v>
      </c>
      <c r="K830" s="1">
        <v>0</v>
      </c>
      <c r="L830" s="1">
        <v>0</v>
      </c>
      <c r="M830" s="1">
        <v>0</v>
      </c>
      <c r="N830" s="1">
        <v>0</v>
      </c>
      <c r="O830" s="1"/>
      <c r="P830" s="1">
        <v>0</v>
      </c>
      <c r="Q830" s="1">
        <v>0</v>
      </c>
      <c r="R830" s="1">
        <v>0</v>
      </c>
      <c r="S830" s="1">
        <v>0</v>
      </c>
      <c r="T830" s="1" t="str">
        <f t="shared" si="145"/>
        <v>NA</v>
      </c>
      <c r="U830" s="1" t="str">
        <f t="shared" si="146"/>
        <v>NA</v>
      </c>
      <c r="V830" s="1" t="s">
        <v>1552</v>
      </c>
      <c r="W830" s="1" t="s">
        <v>2678</v>
      </c>
      <c r="X830" s="1">
        <f>SUMPRODUCT((Model_rxn!A$2:A$1901=Normalized_Fluxes!A830)*(Model_rxn!T$2:T$1901))</f>
        <v>0</v>
      </c>
      <c r="Y830" s="1">
        <f>SUMPRODUCT((Model_rxn!A$2:A$1901=Normalized_Fluxes!A830)*(Model_rxn!D$2:D$1901))</f>
        <v>1</v>
      </c>
      <c r="Z830" s="1">
        <f>SUMPRODUCT((Model_rxn!A$2:A$1901=Normalized_Fluxes!A830)*(Model_rxn!U$2:U$1901))</f>
        <v>1</v>
      </c>
      <c r="AA830" s="1">
        <f>SUMPRODUCT((Model_rxn!A$2:A$1901=Normalized_Fluxes!A830)*(Model_rxn!S$2:S$1901))</f>
        <v>1</v>
      </c>
      <c r="AB830" s="1">
        <f>SUMPRODUCT((Model_rxn!A$2:A$1901=Normalized_Fluxes!A830)*(Model_rxn!V$2:V$1901))</f>
        <v>0</v>
      </c>
      <c r="AC830" s="1">
        <f>SUMPRODUCT((Model_rxn!A$2:A$1901=Normalized_Fluxes!A830)*(Model_rxn!Z$2:Z$1901))</f>
        <v>0</v>
      </c>
      <c r="AD830" s="1">
        <f>SUMPRODUCT((Model_rxn!A$2:A$1901=Normalized_Fluxes!A830)*(Model_rxn!AA$2:AA$1901))</f>
        <v>0</v>
      </c>
      <c r="AE830" s="1"/>
      <c r="AF830" s="75"/>
      <c r="AG830" s="1" t="s">
        <v>886</v>
      </c>
      <c r="AH830" s="1">
        <v>8.4710287157311703E-5</v>
      </c>
      <c r="AI830" s="1">
        <v>5.7144669777519803E-5</v>
      </c>
      <c r="AJ830" s="1">
        <v>6.70825609981727E-5</v>
      </c>
      <c r="AK830" s="1">
        <v>3.2305641940411003E-4</v>
      </c>
      <c r="AL830" s="1">
        <v>3.0600050268569099E-4</v>
      </c>
      <c r="AM830" s="1">
        <v>3.2681495643120499E-4</v>
      </c>
      <c r="AN830" s="2"/>
      <c r="AO830">
        <f t="shared" si="147"/>
        <v>1.7394002988020476E-4</v>
      </c>
      <c r="AP830">
        <f t="shared" si="148"/>
        <v>1.7393999999999786E-4</v>
      </c>
      <c r="AQ830">
        <f t="shared" si="149"/>
        <v>1.7394007546406168E-4</v>
      </c>
      <c r="AR830">
        <f t="shared" si="150"/>
        <v>1.7393999580378268E-4</v>
      </c>
      <c r="AS830">
        <f t="shared" si="151"/>
        <v>1.7393999999999838E-4</v>
      </c>
      <c r="AT830">
        <f t="shared" si="152"/>
        <v>1.7394000774826446E-4</v>
      </c>
      <c r="AV830">
        <f t="shared" si="153"/>
        <v>1.7394003511475478E-4</v>
      </c>
      <c r="AW830">
        <f t="shared" si="154"/>
        <v>3.8003376393331123E-11</v>
      </c>
      <c r="AX830">
        <f t="shared" si="155"/>
        <v>1.7394000118401516E-4</v>
      </c>
      <c r="AY830">
        <f t="shared" si="156"/>
        <v>6.0596273056620111E-12</v>
      </c>
      <c r="AZ830" t="s">
        <v>7304</v>
      </c>
      <c r="BA830" t="s">
        <v>7332</v>
      </c>
      <c r="BB830">
        <f>SUMPRODUCT((Model_rxn!A$2:A$1901=AG830)*(Model_rxn!V$2:V$1901))</f>
        <v>1</v>
      </c>
      <c r="BC830">
        <v>0</v>
      </c>
      <c r="BD830">
        <v>0</v>
      </c>
    </row>
    <row r="831" spans="1:57">
      <c r="A831" s="1" t="s">
        <v>840</v>
      </c>
      <c r="B831" s="1">
        <v>3.4853090172239101E-2</v>
      </c>
      <c r="C831" s="1">
        <v>3.0609652836579099E-2</v>
      </c>
      <c r="D831" s="1">
        <v>2.58610166535879E-2</v>
      </c>
      <c r="E831" s="1">
        <v>2.5165562913907199E-2</v>
      </c>
      <c r="F831" s="1">
        <v>2.3514851485148501E-2</v>
      </c>
      <c r="G831" s="1">
        <v>3.1090289608177099E-2</v>
      </c>
      <c r="H831" s="1"/>
      <c r="I831" s="1">
        <v>2.1328841385609674E-2</v>
      </c>
      <c r="J831" s="1">
        <v>2.9369929285503513E-2</v>
      </c>
      <c r="K831" s="1">
        <v>3.1739860619409428E-2</v>
      </c>
      <c r="L831" s="1">
        <v>8.796055401940988E-3</v>
      </c>
      <c r="M831" s="1">
        <v>1.4654277214540021E-2</v>
      </c>
      <c r="N831" s="1">
        <v>9.6086092430599148E-3</v>
      </c>
      <c r="O831" s="1"/>
      <c r="P831" s="1">
        <v>2.7479543763507541E-2</v>
      </c>
      <c r="Q831" s="1">
        <v>5.4568762527627433E-3</v>
      </c>
      <c r="R831" s="1">
        <v>1.1019647286513641E-2</v>
      </c>
      <c r="S831" s="1">
        <v>3.1737929944245053E-3</v>
      </c>
      <c r="T831" s="1">
        <f t="shared" si="145"/>
        <v>2.4936863267065079</v>
      </c>
      <c r="U831" s="1">
        <f t="shared" si="146"/>
        <v>1.7482711606247061E-2</v>
      </c>
      <c r="V831" s="1" t="s">
        <v>1552</v>
      </c>
      <c r="W831" s="1" t="s">
        <v>2318</v>
      </c>
      <c r="X831" s="1">
        <f>SUMPRODUCT((Model_rxn!A$2:A$1901=Normalized_Fluxes!A831)*(Model_rxn!T$2:T$1901))</f>
        <v>0</v>
      </c>
      <c r="Y831" s="1">
        <f>SUMPRODUCT((Model_rxn!A$2:A$1901=Normalized_Fluxes!A831)*(Model_rxn!D$2:D$1901))</f>
        <v>1</v>
      </c>
      <c r="Z831" s="1">
        <f>SUMPRODUCT((Model_rxn!A$2:A$1901=Normalized_Fluxes!A831)*(Model_rxn!U$2:U$1901))</f>
        <v>1</v>
      </c>
      <c r="AA831" s="1">
        <f>SUMPRODUCT((Model_rxn!A$2:A$1901=Normalized_Fluxes!A831)*(Model_rxn!S$2:S$1901))</f>
        <v>1</v>
      </c>
      <c r="AB831" s="1">
        <f>SUMPRODUCT((Model_rxn!A$2:A$1901=Normalized_Fluxes!A831)*(Model_rxn!V$2:V$1901))</f>
        <v>0</v>
      </c>
      <c r="AC831" s="1">
        <f>SUMPRODUCT((Model_rxn!A$2:A$1901=Normalized_Fluxes!A831)*(Model_rxn!Z$2:Z$1901))</f>
        <v>0</v>
      </c>
      <c r="AD831" s="1">
        <f>SUMPRODUCT((Model_rxn!A$2:A$1901=Normalized_Fluxes!A831)*(Model_rxn!AA$2:AA$1901))</f>
        <v>0</v>
      </c>
      <c r="AE831" s="1"/>
      <c r="AF831" s="75"/>
      <c r="AG831" s="1" t="s">
        <v>887</v>
      </c>
      <c r="AH831" s="1">
        <v>0.44616854389239502</v>
      </c>
      <c r="AI831" s="1">
        <v>0.30569707391752898</v>
      </c>
      <c r="AJ831" s="1">
        <v>0.319593455060385</v>
      </c>
      <c r="AK831" s="1">
        <v>1.73587954584722</v>
      </c>
      <c r="AL831" s="1">
        <v>1.8453211236774201</v>
      </c>
      <c r="AM831" s="1">
        <v>1.3521386485890801</v>
      </c>
      <c r="AN831" s="1"/>
      <c r="AO831">
        <f t="shared" si="147"/>
        <v>0.91614103151522719</v>
      </c>
      <c r="AP831">
        <f t="shared" si="148"/>
        <v>0.93049709175381579</v>
      </c>
      <c r="AQ831">
        <f t="shared" si="149"/>
        <v>0.82868198327338505</v>
      </c>
      <c r="AR831">
        <f t="shared" si="150"/>
        <v>0.93463204191229365</v>
      </c>
      <c r="AS831">
        <f t="shared" si="151"/>
        <v>1.0489366959705215</v>
      </c>
      <c r="AT831">
        <f t="shared" si="152"/>
        <v>0.71964578849322181</v>
      </c>
      <c r="AV831">
        <f t="shared" si="153"/>
        <v>0.89177336884747593</v>
      </c>
      <c r="AW831">
        <f t="shared" si="154"/>
        <v>5.5108223675214354E-2</v>
      </c>
      <c r="AX831">
        <f t="shared" si="155"/>
        <v>0.90107150879201237</v>
      </c>
      <c r="AY831">
        <f t="shared" si="156"/>
        <v>0.16719108072589875</v>
      </c>
      <c r="AZ831" t="s">
        <v>1137</v>
      </c>
      <c r="BA831" t="s">
        <v>4459</v>
      </c>
      <c r="BB831">
        <f>SUMPRODUCT((Model_rxn!A$2:A$1901=AG831)*(Model_rxn!V$2:V$1901))</f>
        <v>1</v>
      </c>
      <c r="BC831">
        <v>0</v>
      </c>
      <c r="BD831">
        <v>0</v>
      </c>
    </row>
    <row r="832" spans="1:57">
      <c r="A832" s="1" t="s">
        <v>841</v>
      </c>
      <c r="B832" s="1">
        <v>7.3288607944713494E-2</v>
      </c>
      <c r="C832" s="1">
        <v>4.6743147263830297E-2</v>
      </c>
      <c r="D832" s="1">
        <v>3.65429013952299E-2</v>
      </c>
      <c r="E832" s="1">
        <v>0.12831609683127701</v>
      </c>
      <c r="F832" s="1">
        <v>7.1968141019093906E-2</v>
      </c>
      <c r="G832" s="1">
        <v>0.14511980388149101</v>
      </c>
      <c r="H832" s="1"/>
      <c r="I832" s="1">
        <v>4.4850000000000098E-2</v>
      </c>
      <c r="J832" s="1">
        <v>4.4850000000000008E-2</v>
      </c>
      <c r="K832" s="1">
        <v>4.485000000000007E-2</v>
      </c>
      <c r="L832" s="1">
        <v>4.4849999999999973E-2</v>
      </c>
      <c r="M832" s="1">
        <v>4.4850000000000029E-2</v>
      </c>
      <c r="N832" s="1">
        <v>4.48499999999998E-2</v>
      </c>
      <c r="O832" s="1"/>
      <c r="P832" s="1">
        <v>4.4850000000000056E-2</v>
      </c>
      <c r="Q832" s="1">
        <v>4.6288195721272179E-17</v>
      </c>
      <c r="R832" s="1">
        <v>4.4849999999999939E-2</v>
      </c>
      <c r="S832" s="1">
        <v>1.195827321860277E-16</v>
      </c>
      <c r="T832" s="1">
        <f t="shared" si="145"/>
        <v>1.0000000000000027</v>
      </c>
      <c r="U832" s="1">
        <f t="shared" si="146"/>
        <v>0.22349331832749947</v>
      </c>
      <c r="V832" s="1" t="s">
        <v>1243</v>
      </c>
      <c r="W832" s="1" t="s">
        <v>1529</v>
      </c>
      <c r="X832" s="1">
        <f>SUMPRODUCT((Model_rxn!A$2:A$1901=Normalized_Fluxes!A832)*(Model_rxn!T$2:T$1901))</f>
        <v>0</v>
      </c>
      <c r="Y832" s="1">
        <f>SUMPRODUCT((Model_rxn!A$2:A$1901=Normalized_Fluxes!A832)*(Model_rxn!D$2:D$1901))</f>
        <v>0</v>
      </c>
      <c r="Z832" s="1">
        <f>SUMPRODUCT((Model_rxn!A$2:A$1901=Normalized_Fluxes!A832)*(Model_rxn!U$2:U$1901))</f>
        <v>0</v>
      </c>
      <c r="AA832" s="1">
        <f>SUMPRODUCT((Model_rxn!A$2:A$1901=Normalized_Fluxes!A832)*(Model_rxn!S$2:S$1901))</f>
        <v>0</v>
      </c>
      <c r="AB832" s="1">
        <f>SUMPRODUCT((Model_rxn!A$2:A$1901=Normalized_Fluxes!A832)*(Model_rxn!V$2:V$1901))</f>
        <v>0</v>
      </c>
      <c r="AC832" s="1">
        <f>SUMPRODUCT((Model_rxn!A$2:A$1901=Normalized_Fluxes!A832)*(Model_rxn!Z$2:Z$1901))</f>
        <v>3</v>
      </c>
      <c r="AD832" s="1">
        <f>SUMPRODUCT((Model_rxn!A$2:A$1901=Normalized_Fluxes!A832)*(Model_rxn!AA$2:AA$1901))</f>
        <v>0</v>
      </c>
      <c r="AE832" s="1"/>
      <c r="AF832" s="75"/>
      <c r="AG832" s="1" t="s">
        <v>888</v>
      </c>
      <c r="AH832" s="1">
        <v>0</v>
      </c>
      <c r="AI832" s="1">
        <v>0</v>
      </c>
      <c r="AJ832" s="1">
        <v>0</v>
      </c>
      <c r="AK832" s="1">
        <v>0</v>
      </c>
      <c r="AL832" s="1">
        <v>0</v>
      </c>
      <c r="AM832" s="1">
        <v>0</v>
      </c>
      <c r="AN832" s="1"/>
      <c r="AO832">
        <f t="shared" si="147"/>
        <v>0</v>
      </c>
      <c r="AP832">
        <f t="shared" si="148"/>
        <v>0</v>
      </c>
      <c r="AQ832">
        <f t="shared" si="149"/>
        <v>0</v>
      </c>
      <c r="AR832">
        <f t="shared" si="150"/>
        <v>0</v>
      </c>
      <c r="AS832">
        <f t="shared" si="151"/>
        <v>0</v>
      </c>
      <c r="AT832">
        <f t="shared" si="152"/>
        <v>0</v>
      </c>
      <c r="AV832">
        <f t="shared" si="153"/>
        <v>0</v>
      </c>
      <c r="AW832">
        <f t="shared" si="154"/>
        <v>0</v>
      </c>
      <c r="AX832">
        <f t="shared" si="155"/>
        <v>0</v>
      </c>
      <c r="AY832">
        <f t="shared" si="156"/>
        <v>0</v>
      </c>
      <c r="AZ832" t="s">
        <v>1137</v>
      </c>
      <c r="BA832" t="s">
        <v>4094</v>
      </c>
      <c r="BB832">
        <f>SUMPRODUCT((Model_rxn!A$2:A$1901=AG832)*(Model_rxn!V$2:V$1901))</f>
        <v>1</v>
      </c>
      <c r="BC832">
        <v>0</v>
      </c>
      <c r="BD832">
        <v>0</v>
      </c>
    </row>
    <row r="833" spans="1:57">
      <c r="A833" s="1" t="s">
        <v>842</v>
      </c>
      <c r="B833" s="1">
        <v>1.6531504581507699E-2</v>
      </c>
      <c r="C833" s="1">
        <v>1.05437198872095E-2</v>
      </c>
      <c r="D833" s="1">
        <v>8.2428792011341994E-3</v>
      </c>
      <c r="E833" s="1">
        <v>2.89439000480342E-2</v>
      </c>
      <c r="F833" s="1">
        <v>1.6233650581852999E-2</v>
      </c>
      <c r="G833" s="1">
        <v>3.27342648524791E-2</v>
      </c>
      <c r="H833" s="1"/>
      <c r="I833" s="1">
        <v>1.0116687999312776E-2</v>
      </c>
      <c r="J833" s="1">
        <v>1.0116687998612019E-2</v>
      </c>
      <c r="K833" s="1">
        <v>1.0116688003846543E-2</v>
      </c>
      <c r="L833" s="1">
        <v>1.0116688001048309E-2</v>
      </c>
      <c r="M833" s="1">
        <v>1.0116687999526629E-2</v>
      </c>
      <c r="N833" s="1">
        <v>1.0116688000988477E-2</v>
      </c>
      <c r="O833" s="1"/>
      <c r="P833" s="1">
        <v>1.0116688000590447E-2</v>
      </c>
      <c r="Q833" s="1">
        <v>2.8415475817990764E-12</v>
      </c>
      <c r="R833" s="1">
        <v>1.0116688000521139E-2</v>
      </c>
      <c r="S833" s="1">
        <v>8.6178986098947473E-13</v>
      </c>
      <c r="T833" s="1">
        <f t="shared" si="145"/>
        <v>1.0000000000068507</v>
      </c>
      <c r="U833" s="1">
        <f t="shared" si="146"/>
        <v>0.97091283776307069</v>
      </c>
      <c r="V833" s="1" t="s">
        <v>7304</v>
      </c>
      <c r="W833" s="1" t="s">
        <v>7303</v>
      </c>
      <c r="X833" s="1">
        <f>SUMPRODUCT((Model_rxn!A$2:A$1901=Normalized_Fluxes!A833)*(Model_rxn!T$2:T$1901))</f>
        <v>0</v>
      </c>
      <c r="Y833" s="1">
        <f>SUMPRODUCT((Model_rxn!A$2:A$1901=Normalized_Fluxes!A833)*(Model_rxn!D$2:D$1901))</f>
        <v>1</v>
      </c>
      <c r="Z833" s="1">
        <f>SUMPRODUCT((Model_rxn!A$2:A$1901=Normalized_Fluxes!A833)*(Model_rxn!U$2:U$1901))</f>
        <v>0</v>
      </c>
      <c r="AA833" s="1">
        <f>SUMPRODUCT((Model_rxn!A$2:A$1901=Normalized_Fluxes!A833)*(Model_rxn!S$2:S$1901))</f>
        <v>0</v>
      </c>
      <c r="AB833" s="1">
        <f>SUMPRODUCT((Model_rxn!A$2:A$1901=Normalized_Fluxes!A833)*(Model_rxn!V$2:V$1901))</f>
        <v>1</v>
      </c>
      <c r="AC833" s="1">
        <f>SUMPRODUCT((Model_rxn!A$2:A$1901=Normalized_Fluxes!A833)*(Model_rxn!Z$2:Z$1901))</f>
        <v>0</v>
      </c>
      <c r="AD833" s="1">
        <f>SUMPRODUCT((Model_rxn!A$2:A$1901=Normalized_Fluxes!A833)*(Model_rxn!AA$2:AA$1901))</f>
        <v>0</v>
      </c>
      <c r="AE833" s="1"/>
      <c r="AF833" s="75"/>
      <c r="AG833" s="1" t="s">
        <v>889</v>
      </c>
      <c r="AH833" s="1">
        <v>0</v>
      </c>
      <c r="AI833" s="1">
        <v>0</v>
      </c>
      <c r="AJ833" s="1">
        <v>0</v>
      </c>
      <c r="AK833" s="1">
        <v>0</v>
      </c>
      <c r="AL833" s="1">
        <v>0</v>
      </c>
      <c r="AM833" s="1">
        <v>0</v>
      </c>
      <c r="AN833" s="1"/>
      <c r="AO833">
        <f t="shared" si="147"/>
        <v>0</v>
      </c>
      <c r="AP833">
        <f t="shared" si="148"/>
        <v>0</v>
      </c>
      <c r="AQ833">
        <f t="shared" si="149"/>
        <v>0</v>
      </c>
      <c r="AR833">
        <f t="shared" si="150"/>
        <v>0</v>
      </c>
      <c r="AS833">
        <f t="shared" si="151"/>
        <v>0</v>
      </c>
      <c r="AT833">
        <f t="shared" si="152"/>
        <v>0</v>
      </c>
      <c r="AV833">
        <f t="shared" si="153"/>
        <v>0</v>
      </c>
      <c r="AW833">
        <f t="shared" si="154"/>
        <v>0</v>
      </c>
      <c r="AX833">
        <f t="shared" si="155"/>
        <v>0</v>
      </c>
      <c r="AY833">
        <f t="shared" si="156"/>
        <v>0</v>
      </c>
      <c r="AZ833" t="s">
        <v>1548</v>
      </c>
      <c r="BA833" t="s">
        <v>7292</v>
      </c>
      <c r="BB833">
        <f>SUMPRODUCT((Model_rxn!A$2:A$1901=AG833)*(Model_rxn!V$2:V$1901))</f>
        <v>1</v>
      </c>
      <c r="BC833">
        <v>1</v>
      </c>
      <c r="BD833">
        <v>0</v>
      </c>
    </row>
    <row r="834" spans="1:57">
      <c r="A834" s="1" t="s">
        <v>843</v>
      </c>
      <c r="B834" s="1">
        <v>0.34495241182518299</v>
      </c>
      <c r="C834" s="1">
        <v>0.18472457903259501</v>
      </c>
      <c r="D834" s="1">
        <v>0.115528816810532</v>
      </c>
      <c r="E834" s="1">
        <v>0.31035482280738502</v>
      </c>
      <c r="F834" s="1">
        <v>0.437588401697312</v>
      </c>
      <c r="G834" s="1">
        <v>0.33612806388396299</v>
      </c>
      <c r="H834" s="1"/>
      <c r="I834" s="1">
        <v>0.21109850636036628</v>
      </c>
      <c r="J834" s="1">
        <v>0.17724303677819991</v>
      </c>
      <c r="K834" s="1">
        <v>0.14179135307052351</v>
      </c>
      <c r="L834" s="1">
        <v>0.10847753435965141</v>
      </c>
      <c r="M834" s="1">
        <v>0.27270177523298139</v>
      </c>
      <c r="N834" s="1">
        <v>0.1038820564938651</v>
      </c>
      <c r="O834" s="1"/>
      <c r="P834" s="1">
        <v>0.17671096540302988</v>
      </c>
      <c r="Q834" s="1">
        <v>3.465664004554779E-2</v>
      </c>
      <c r="R834" s="1">
        <v>0.16168712202883265</v>
      </c>
      <c r="S834" s="1">
        <v>9.6168963411964611E-2</v>
      </c>
      <c r="T834" s="1">
        <f t="shared" si="145"/>
        <v>1.0929192330575228</v>
      </c>
      <c r="U834" s="1">
        <f t="shared" si="146"/>
        <v>0.81844508043064612</v>
      </c>
      <c r="V834" s="1" t="s">
        <v>1137</v>
      </c>
      <c r="W834" s="1" t="s">
        <v>7517</v>
      </c>
      <c r="X834" s="1">
        <f>SUMPRODUCT((Model_rxn!A$2:A$1901=Normalized_Fluxes!A834)*(Model_rxn!T$2:T$1901))</f>
        <v>0</v>
      </c>
      <c r="Y834" s="1">
        <f>SUMPRODUCT((Model_rxn!A$2:A$1901=Normalized_Fluxes!A834)*(Model_rxn!D$2:D$1901))</f>
        <v>0</v>
      </c>
      <c r="Z834" s="1">
        <f>SUMPRODUCT((Model_rxn!A$2:A$1901=Normalized_Fluxes!A834)*(Model_rxn!U$2:U$1901))</f>
        <v>0</v>
      </c>
      <c r="AA834" s="1">
        <f>SUMPRODUCT((Model_rxn!A$2:A$1901=Normalized_Fluxes!A834)*(Model_rxn!S$2:S$1901))</f>
        <v>0</v>
      </c>
      <c r="AB834" s="1">
        <f>SUMPRODUCT((Model_rxn!A$2:A$1901=Normalized_Fluxes!A834)*(Model_rxn!V$2:V$1901))</f>
        <v>1</v>
      </c>
      <c r="AC834" s="1">
        <f>SUMPRODUCT((Model_rxn!A$2:A$1901=Normalized_Fluxes!A834)*(Model_rxn!Z$2:Z$1901))</f>
        <v>0</v>
      </c>
      <c r="AD834" s="1">
        <f>SUMPRODUCT((Model_rxn!A$2:A$1901=Normalized_Fluxes!A834)*(Model_rxn!AA$2:AA$1901))</f>
        <v>0</v>
      </c>
      <c r="AE834" s="1"/>
      <c r="AF834" s="75"/>
      <c r="AG834" s="1" t="s">
        <v>890</v>
      </c>
      <c r="AH834" s="1">
        <v>9.5771050852550096E-2</v>
      </c>
      <c r="AI834" s="1">
        <v>4.3556306425215102E-2</v>
      </c>
      <c r="AJ834" s="1">
        <v>5.9547439460103199E-2</v>
      </c>
      <c r="AK834" s="1">
        <v>0.42844080079362301</v>
      </c>
      <c r="AL834" s="1">
        <v>0.39360687022900698</v>
      </c>
      <c r="AM834" s="1">
        <v>0.33680081855388799</v>
      </c>
      <c r="AN834" s="1"/>
      <c r="AO834">
        <f t="shared" si="147"/>
        <v>0.19665167013323384</v>
      </c>
      <c r="AP834">
        <f t="shared" si="148"/>
        <v>0.13257901339001568</v>
      </c>
      <c r="AQ834">
        <f t="shared" si="149"/>
        <v>0.15440206753084659</v>
      </c>
      <c r="AR834">
        <f t="shared" si="150"/>
        <v>0.23068104088342403</v>
      </c>
      <c r="AS834">
        <f t="shared" si="151"/>
        <v>0.22373812594012546</v>
      </c>
      <c r="AT834">
        <f t="shared" si="152"/>
        <v>0.17925476125269355</v>
      </c>
      <c r="AV834">
        <f t="shared" si="153"/>
        <v>0.16121091701803203</v>
      </c>
      <c r="AW834">
        <f t="shared" si="154"/>
        <v>3.2574478645680978E-2</v>
      </c>
      <c r="AX834">
        <f t="shared" si="155"/>
        <v>0.21122464269208099</v>
      </c>
      <c r="AY834">
        <f t="shared" si="156"/>
        <v>2.790351243864906E-2</v>
      </c>
      <c r="AZ834" t="s">
        <v>1243</v>
      </c>
      <c r="BA834" t="s">
        <v>6235</v>
      </c>
      <c r="BB834">
        <f>SUMPRODUCT((Model_rxn!A$2:A$1901=AG834)*(Model_rxn!V$2:V$1901))</f>
        <v>1</v>
      </c>
      <c r="BC834">
        <v>0</v>
      </c>
      <c r="BD834">
        <v>0</v>
      </c>
    </row>
    <row r="835" spans="1:57">
      <c r="A835" s="1" t="s">
        <v>844</v>
      </c>
      <c r="B835" s="1">
        <v>0</v>
      </c>
      <c r="C835" s="1">
        <v>8.3266726846886704E-17</v>
      </c>
      <c r="D835" s="1">
        <v>1.11022302462515E-16</v>
      </c>
      <c r="E835" s="1">
        <v>0.240167576125212</v>
      </c>
      <c r="F835" s="1">
        <v>5.5511151231257802E-17</v>
      </c>
      <c r="G835" s="1">
        <v>1.11022302462515E-16</v>
      </c>
      <c r="H835" s="1"/>
      <c r="I835" s="1">
        <v>0</v>
      </c>
      <c r="J835" s="1">
        <v>7.9894335698114709E-17</v>
      </c>
      <c r="K835" s="1">
        <v>1.3626039737758155E-16</v>
      </c>
      <c r="L835" s="1">
        <v>8.3945163975640794E-2</v>
      </c>
      <c r="M835" s="1">
        <v>3.4594128700106022E-17</v>
      </c>
      <c r="N835" s="1">
        <v>3.4311996931239349E-17</v>
      </c>
      <c r="O835" s="1"/>
      <c r="P835" s="1">
        <v>7.2051577691898754E-17</v>
      </c>
      <c r="Q835" s="1">
        <v>6.8467916670745557E-17</v>
      </c>
      <c r="R835" s="1">
        <v>2.7981721325213618E-2</v>
      </c>
      <c r="S835" s="1">
        <v>4.8465763018503472E-2</v>
      </c>
      <c r="T835" s="1">
        <f t="shared" si="145"/>
        <v>2.5749515855186116E-15</v>
      </c>
      <c r="U835" s="1">
        <f t="shared" si="146"/>
        <v>0.42264973081037482</v>
      </c>
      <c r="V835" s="1" t="s">
        <v>1647</v>
      </c>
      <c r="W835" s="1" t="s">
        <v>1646</v>
      </c>
      <c r="X835" s="1">
        <f>SUMPRODUCT((Model_rxn!A$2:A$1901=Normalized_Fluxes!A835)*(Model_rxn!T$2:T$1901))</f>
        <v>0</v>
      </c>
      <c r="Y835" s="1">
        <f>SUMPRODUCT((Model_rxn!A$2:A$1901=Normalized_Fluxes!A835)*(Model_rxn!D$2:D$1901))</f>
        <v>0</v>
      </c>
      <c r="Z835" s="1">
        <f>SUMPRODUCT((Model_rxn!A$2:A$1901=Normalized_Fluxes!A835)*(Model_rxn!U$2:U$1901))</f>
        <v>1</v>
      </c>
      <c r="AA835" s="1">
        <f>SUMPRODUCT((Model_rxn!A$2:A$1901=Normalized_Fluxes!A835)*(Model_rxn!S$2:S$1901))</f>
        <v>1</v>
      </c>
      <c r="AB835" s="1">
        <f>SUMPRODUCT((Model_rxn!A$2:A$1901=Normalized_Fluxes!A835)*(Model_rxn!V$2:V$1901))</f>
        <v>1</v>
      </c>
      <c r="AC835" s="1">
        <f>SUMPRODUCT((Model_rxn!A$2:A$1901=Normalized_Fluxes!A835)*(Model_rxn!Z$2:Z$1901))</f>
        <v>0</v>
      </c>
      <c r="AD835" s="1">
        <f>SUMPRODUCT((Model_rxn!A$2:A$1901=Normalized_Fluxes!A835)*(Model_rxn!AA$2:AA$1901))</f>
        <v>0</v>
      </c>
      <c r="AE835" s="1"/>
      <c r="AF835" s="75"/>
      <c r="AG835" s="1" t="s">
        <v>891</v>
      </c>
      <c r="AH835" s="1">
        <v>1.1139109614305099E-2</v>
      </c>
      <c r="AI835" s="1">
        <v>7.51432761899195E-3</v>
      </c>
      <c r="AJ835" s="1">
        <v>8.8211223192047293E-3</v>
      </c>
      <c r="AK835" s="1">
        <v>4.2480809512198903E-2</v>
      </c>
      <c r="AL835" s="1">
        <v>4.0238014087662997E-2</v>
      </c>
      <c r="AM835" s="1">
        <v>4.2975041273166398E-2</v>
      </c>
      <c r="AN835" s="1"/>
      <c r="AO835">
        <f t="shared" si="147"/>
        <v>2.2872511995538292E-2</v>
      </c>
      <c r="AP835">
        <f t="shared" si="148"/>
        <v>2.2872512014438524E-2</v>
      </c>
      <c r="AQ835">
        <f t="shared" si="149"/>
        <v>2.2872512006838625E-2</v>
      </c>
      <c r="AR835">
        <f t="shared" si="150"/>
        <v>2.2872511996271949E-2</v>
      </c>
      <c r="AS835">
        <f t="shared" si="151"/>
        <v>2.2872512002364495E-2</v>
      </c>
      <c r="AT835">
        <f t="shared" si="152"/>
        <v>2.2872511997810187E-2</v>
      </c>
      <c r="AV835">
        <f t="shared" si="153"/>
        <v>2.2872512005605149E-2</v>
      </c>
      <c r="AW835">
        <f t="shared" si="154"/>
        <v>9.5102993148804182E-12</v>
      </c>
      <c r="AX835">
        <f t="shared" si="155"/>
        <v>2.2872511998815542E-2</v>
      </c>
      <c r="AY835">
        <f t="shared" si="156"/>
        <v>3.1682546573310944E-12</v>
      </c>
      <c r="AZ835" t="s">
        <v>7304</v>
      </c>
      <c r="BA835" t="s">
        <v>7464</v>
      </c>
      <c r="BB835">
        <f>SUMPRODUCT((Model_rxn!A$2:A$1901=AG835)*(Model_rxn!V$2:V$1901))</f>
        <v>1</v>
      </c>
      <c r="BC835">
        <v>0</v>
      </c>
      <c r="BD835">
        <v>0</v>
      </c>
    </row>
    <row r="836" spans="1:57">
      <c r="A836" s="1" t="s">
        <v>845</v>
      </c>
      <c r="B836" s="1">
        <v>0</v>
      </c>
      <c r="C836" s="1">
        <v>2.4104768504806801E-4</v>
      </c>
      <c r="D836" s="1">
        <v>0</v>
      </c>
      <c r="E836" s="1">
        <v>0</v>
      </c>
      <c r="F836" s="1">
        <v>0</v>
      </c>
      <c r="G836" s="1">
        <v>0</v>
      </c>
      <c r="H836" s="1"/>
      <c r="I836" s="1">
        <v>0</v>
      </c>
      <c r="J836" s="1">
        <v>2.3128499699401635E-4</v>
      </c>
      <c r="K836" s="1">
        <v>0</v>
      </c>
      <c r="L836" s="1">
        <v>0</v>
      </c>
      <c r="M836" s="1">
        <v>0</v>
      </c>
      <c r="N836" s="1">
        <v>0</v>
      </c>
      <c r="O836" s="1"/>
      <c r="P836" s="1">
        <v>7.7094998998005444E-5</v>
      </c>
      <c r="Q836" s="1">
        <v>1.3353245527401712E-4</v>
      </c>
      <c r="R836" s="1">
        <v>0</v>
      </c>
      <c r="S836" s="1">
        <v>0</v>
      </c>
      <c r="T836" s="1" t="str">
        <f t="shared" ref="T836:T899" si="157">IF(R836=0,"NA",P836/R836)</f>
        <v>NA</v>
      </c>
      <c r="U836" s="1" t="str">
        <f t="shared" ref="U836:U899" si="158">IF(T836="NA","NA",TTEST(I836:K836,L836:N836,2,3))</f>
        <v>NA</v>
      </c>
      <c r="V836" s="1" t="s">
        <v>1548</v>
      </c>
      <c r="W836" s="1" t="s">
        <v>6794</v>
      </c>
      <c r="X836" s="1">
        <f>SUMPRODUCT((Model_rxn!A$2:A$1901=Normalized_Fluxes!A836)*(Model_rxn!T$2:T$1901))</f>
        <v>1</v>
      </c>
      <c r="Y836" s="1">
        <f>SUMPRODUCT((Model_rxn!A$2:A$1901=Normalized_Fluxes!A836)*(Model_rxn!D$2:D$1901))</f>
        <v>0</v>
      </c>
      <c r="Z836" s="1">
        <f>SUMPRODUCT((Model_rxn!A$2:A$1901=Normalized_Fluxes!A836)*(Model_rxn!U$2:U$1901))</f>
        <v>0</v>
      </c>
      <c r="AA836" s="1">
        <f>SUMPRODUCT((Model_rxn!A$2:A$1901=Normalized_Fluxes!A836)*(Model_rxn!S$2:S$1901))</f>
        <v>0</v>
      </c>
      <c r="AB836" s="1">
        <f>SUMPRODUCT((Model_rxn!A$2:A$1901=Normalized_Fluxes!A836)*(Model_rxn!V$2:V$1901))</f>
        <v>1</v>
      </c>
      <c r="AC836" s="1">
        <f>SUMPRODUCT((Model_rxn!A$2:A$1901=Normalized_Fluxes!A836)*(Model_rxn!Z$2:Z$1901))</f>
        <v>0</v>
      </c>
      <c r="AD836" s="1">
        <f>SUMPRODUCT((Model_rxn!A$2:A$1901=Normalized_Fluxes!A836)*(Model_rxn!AA$2:AA$1901))</f>
        <v>0</v>
      </c>
      <c r="AE836" s="1"/>
      <c r="AF836" s="75"/>
      <c r="AG836" s="1" t="s">
        <v>892</v>
      </c>
      <c r="AH836" s="1">
        <v>2.5620256928959802E-4</v>
      </c>
      <c r="AI836" s="1">
        <v>1.72279826074372E-4</v>
      </c>
      <c r="AJ836" s="1">
        <v>3.55960510205477E-5</v>
      </c>
      <c r="AK836" s="1">
        <v>0</v>
      </c>
      <c r="AL836" s="1">
        <v>5.9637404556269697E-3</v>
      </c>
      <c r="AM836" s="1">
        <v>4.2633015036699301E-3</v>
      </c>
      <c r="AN836" s="1"/>
      <c r="AO836">
        <f t="shared" ref="AO836:AO899" si="159">0.26*AH836/AH$3</f>
        <v>5.2607403484372932E-4</v>
      </c>
      <c r="AP836">
        <f t="shared" ref="AP836:AP899" si="160">0.26*AI836/AI$3</f>
        <v>5.2439454220390631E-4</v>
      </c>
      <c r="AQ836">
        <f t="shared" ref="AQ836:AQ899" si="161">0.26*AJ836/AJ$3</f>
        <v>9.229790438241191E-5</v>
      </c>
      <c r="AR836">
        <f t="shared" ref="AR836:AR899" si="162">0.26*AK836/AK$3</f>
        <v>0</v>
      </c>
      <c r="AS836">
        <f t="shared" ref="AS836:AS899" si="163">0.26*AL836/AL$3</f>
        <v>3.3899716037958405E-3</v>
      </c>
      <c r="AT836">
        <f t="shared" ref="AT836:AT899" si="164">0.26*AM836/AM$3</f>
        <v>2.2690476123837814E-3</v>
      </c>
      <c r="AV836">
        <f t="shared" ref="AV836:AV899" si="165">AVERAGE(AO836:AQ836)</f>
        <v>3.8092216047668246E-4</v>
      </c>
      <c r="AW836">
        <f t="shared" ref="AW836:AW899" si="166">STDEV(AO836:AQ836)</f>
        <v>2.4995734851842249E-4</v>
      </c>
      <c r="AX836">
        <f t="shared" ref="AX836:AX899" si="167">AVERAGE(AR836:AT836)</f>
        <v>1.8863397387265408E-3</v>
      </c>
      <c r="AY836">
        <f t="shared" ref="AY836:AY899" si="168">STDEV(AR836:AT836)</f>
        <v>1.7270859434477979E-3</v>
      </c>
      <c r="AZ836" t="s">
        <v>4035</v>
      </c>
      <c r="BA836" t="s">
        <v>6711</v>
      </c>
      <c r="BB836">
        <f>SUMPRODUCT((Model_rxn!A$2:A$1901=AG836)*(Model_rxn!V$2:V$1901))</f>
        <v>1</v>
      </c>
      <c r="BC836">
        <v>0</v>
      </c>
      <c r="BD836">
        <v>0</v>
      </c>
    </row>
    <row r="837" spans="1:57">
      <c r="A837" s="1" t="s">
        <v>846</v>
      </c>
      <c r="B837" s="1">
        <v>0.108915906788247</v>
      </c>
      <c r="C837" s="1">
        <v>9.5655165114309895E-2</v>
      </c>
      <c r="D837" s="1">
        <v>8.0815677042462203E-2</v>
      </c>
      <c r="E837" s="1">
        <v>7.8642384105960195E-2</v>
      </c>
      <c r="F837" s="1">
        <v>7.3483910891089105E-2</v>
      </c>
      <c r="G837" s="1">
        <v>9.7157155025553596E-2</v>
      </c>
      <c r="H837" s="1"/>
      <c r="I837" s="1">
        <v>6.6652629330030119E-2</v>
      </c>
      <c r="J837" s="1">
        <v>9.1781029017198687E-2</v>
      </c>
      <c r="K837" s="1">
        <v>9.918706443565449E-2</v>
      </c>
      <c r="L837" s="1">
        <v>2.7487673131065659E-2</v>
      </c>
      <c r="M837" s="1">
        <v>4.5794616295437594E-2</v>
      </c>
      <c r="N837" s="1">
        <v>3.0026903884562289E-2</v>
      </c>
      <c r="O837" s="1"/>
      <c r="P837" s="1">
        <v>8.5873574260961094E-2</v>
      </c>
      <c r="Q837" s="1">
        <v>1.7052738289883813E-2</v>
      </c>
      <c r="R837" s="1">
        <v>3.4436397770355183E-2</v>
      </c>
      <c r="S837" s="1">
        <v>9.918103107576565E-3</v>
      </c>
      <c r="T837" s="1">
        <f t="shared" si="157"/>
        <v>2.4936863267065048</v>
      </c>
      <c r="U837" s="1">
        <f t="shared" si="158"/>
        <v>1.7482711606247477E-2</v>
      </c>
      <c r="V837" s="1" t="s">
        <v>1552</v>
      </c>
      <c r="W837" s="1" t="s">
        <v>2318</v>
      </c>
      <c r="X837" s="1">
        <f>SUMPRODUCT((Model_rxn!A$2:A$1901=Normalized_Fluxes!A837)*(Model_rxn!T$2:T$1901))</f>
        <v>0</v>
      </c>
      <c r="Y837" s="1">
        <f>SUMPRODUCT((Model_rxn!A$2:A$1901=Normalized_Fluxes!A837)*(Model_rxn!D$2:D$1901))</f>
        <v>1</v>
      </c>
      <c r="Z837" s="1">
        <f>SUMPRODUCT((Model_rxn!A$2:A$1901=Normalized_Fluxes!A837)*(Model_rxn!U$2:U$1901))</f>
        <v>1</v>
      </c>
      <c r="AA837" s="1">
        <f>SUMPRODUCT((Model_rxn!A$2:A$1901=Normalized_Fluxes!A837)*(Model_rxn!S$2:S$1901))</f>
        <v>1</v>
      </c>
      <c r="AB837" s="1">
        <f>SUMPRODUCT((Model_rxn!A$2:A$1901=Normalized_Fluxes!A837)*(Model_rxn!V$2:V$1901))</f>
        <v>0</v>
      </c>
      <c r="AC837" s="1">
        <f>SUMPRODUCT((Model_rxn!A$2:A$1901=Normalized_Fluxes!A837)*(Model_rxn!Z$2:Z$1901))</f>
        <v>0</v>
      </c>
      <c r="AD837" s="1">
        <f>SUMPRODUCT((Model_rxn!A$2:A$1901=Normalized_Fluxes!A837)*(Model_rxn!AA$2:AA$1901))</f>
        <v>0</v>
      </c>
      <c r="AE837" s="1"/>
      <c r="AF837" s="75"/>
      <c r="AG837" s="1" t="s">
        <v>893</v>
      </c>
      <c r="AH837" s="1">
        <v>1.12947030140528E-4</v>
      </c>
      <c r="AI837" s="1">
        <v>7.6192893036693997E-5</v>
      </c>
      <c r="AJ837" s="1">
        <v>8.9443375859122706E-5</v>
      </c>
      <c r="AK837" s="1">
        <v>4.3074190293024999E-4</v>
      </c>
      <c r="AL837" s="1">
        <v>4.0800067024759202E-4</v>
      </c>
      <c r="AM837" s="1">
        <v>4.3575325583071001E-4</v>
      </c>
      <c r="AN837" s="2"/>
      <c r="AO837">
        <f t="shared" si="159"/>
        <v>2.3192000000000118E-4</v>
      </c>
      <c r="AP837">
        <f t="shared" si="160"/>
        <v>2.3192000000000002E-4</v>
      </c>
      <c r="AQ837">
        <f t="shared" si="161"/>
        <v>2.319200000000004E-4</v>
      </c>
      <c r="AR837">
        <f t="shared" si="162"/>
        <v>2.3191999999999955E-4</v>
      </c>
      <c r="AS837">
        <f t="shared" si="163"/>
        <v>2.319200000000001E-4</v>
      </c>
      <c r="AT837">
        <f t="shared" si="164"/>
        <v>2.3192000000000034E-4</v>
      </c>
      <c r="AV837">
        <f t="shared" si="165"/>
        <v>2.319200000000005E-4</v>
      </c>
      <c r="AW837">
        <f t="shared" si="166"/>
        <v>5.9538644187606932E-19</v>
      </c>
      <c r="AX837">
        <f t="shared" si="167"/>
        <v>2.3192000000000002E-4</v>
      </c>
      <c r="AY837">
        <f t="shared" si="168"/>
        <v>4.0294560080403964E-19</v>
      </c>
      <c r="AZ837" t="s">
        <v>1500</v>
      </c>
      <c r="BA837" t="s">
        <v>6475</v>
      </c>
      <c r="BB837">
        <f>SUMPRODUCT((Model_rxn!A$2:A$1901=AG837)*(Model_rxn!V$2:V$1901))</f>
        <v>1</v>
      </c>
      <c r="BC837">
        <v>0</v>
      </c>
      <c r="BD837">
        <v>0</v>
      </c>
    </row>
    <row r="838" spans="1:57">
      <c r="A838" s="1" t="s">
        <v>847</v>
      </c>
      <c r="B838" s="1">
        <v>1.7614822959758102E-2</v>
      </c>
      <c r="C838" s="1">
        <v>1.12346555177497E-2</v>
      </c>
      <c r="D838" s="1">
        <v>8.7830395004699201E-3</v>
      </c>
      <c r="E838" s="1">
        <v>3.0840609351028999E-2</v>
      </c>
      <c r="F838" s="1">
        <v>1.7297450427091701E-2</v>
      </c>
      <c r="G838" s="1">
        <v>3.4879358811885898E-2</v>
      </c>
      <c r="H838" s="1"/>
      <c r="I838" s="1">
        <v>1.0779640000000016E-2</v>
      </c>
      <c r="J838" s="1">
        <v>1.0779639999999969E-2</v>
      </c>
      <c r="K838" s="1">
        <v>1.0779640000000014E-2</v>
      </c>
      <c r="L838" s="1">
        <v>1.0779639994913676E-2</v>
      </c>
      <c r="M838" s="1">
        <v>1.0779639999999971E-2</v>
      </c>
      <c r="N838" s="1">
        <v>1.0779639999999998E-2</v>
      </c>
      <c r="O838" s="1"/>
      <c r="P838" s="1">
        <v>1.077964E-2</v>
      </c>
      <c r="Q838" s="1">
        <v>2.6564502040987625E-17</v>
      </c>
      <c r="R838" s="1">
        <v>1.0779639998304549E-2</v>
      </c>
      <c r="S838" s="1">
        <v>2.9365813569858634E-12</v>
      </c>
      <c r="T838" s="1">
        <f t="shared" si="157"/>
        <v>1.0000000001572826</v>
      </c>
      <c r="U838" s="1">
        <f t="shared" si="158"/>
        <v>0.42264631773051536</v>
      </c>
      <c r="V838" s="1" t="s">
        <v>1243</v>
      </c>
      <c r="W838" s="1" t="s">
        <v>6235</v>
      </c>
      <c r="X838" s="1">
        <f>SUMPRODUCT((Model_rxn!A$2:A$1901=Normalized_Fluxes!A838)*(Model_rxn!T$2:T$1901))</f>
        <v>0</v>
      </c>
      <c r="Y838" s="1">
        <f>SUMPRODUCT((Model_rxn!A$2:A$1901=Normalized_Fluxes!A838)*(Model_rxn!D$2:D$1901))</f>
        <v>0</v>
      </c>
      <c r="Z838" s="1">
        <f>SUMPRODUCT((Model_rxn!A$2:A$1901=Normalized_Fluxes!A838)*(Model_rxn!U$2:U$1901))</f>
        <v>0</v>
      </c>
      <c r="AA838" s="1">
        <f>SUMPRODUCT((Model_rxn!A$2:A$1901=Normalized_Fluxes!A838)*(Model_rxn!S$2:S$1901))</f>
        <v>0</v>
      </c>
      <c r="AB838" s="1">
        <f>SUMPRODUCT((Model_rxn!A$2:A$1901=Normalized_Fluxes!A838)*(Model_rxn!V$2:V$1901))</f>
        <v>1</v>
      </c>
      <c r="AC838" s="1">
        <f>SUMPRODUCT((Model_rxn!A$2:A$1901=Normalized_Fluxes!A838)*(Model_rxn!Z$2:Z$1901))</f>
        <v>1</v>
      </c>
      <c r="AD838" s="1">
        <f>SUMPRODUCT((Model_rxn!A$2:A$1901=Normalized_Fluxes!A838)*(Model_rxn!AA$2:AA$1901))</f>
        <v>0</v>
      </c>
      <c r="AE838" s="1"/>
      <c r="AF838" s="75"/>
      <c r="AG838" s="1" t="s">
        <v>894</v>
      </c>
      <c r="AH838" s="1">
        <v>0</v>
      </c>
      <c r="AI838" s="1">
        <v>0</v>
      </c>
      <c r="AJ838" s="1">
        <v>0</v>
      </c>
      <c r="AK838" s="1">
        <v>0</v>
      </c>
      <c r="AL838" s="1">
        <v>0</v>
      </c>
      <c r="AM838" s="1">
        <v>0</v>
      </c>
      <c r="AN838" s="1"/>
      <c r="AO838">
        <f t="shared" si="159"/>
        <v>0</v>
      </c>
      <c r="AP838">
        <f t="shared" si="160"/>
        <v>0</v>
      </c>
      <c r="AQ838">
        <f t="shared" si="161"/>
        <v>0</v>
      </c>
      <c r="AR838">
        <f t="shared" si="162"/>
        <v>0</v>
      </c>
      <c r="AS838">
        <f t="shared" si="163"/>
        <v>0</v>
      </c>
      <c r="AT838">
        <f t="shared" si="164"/>
        <v>0</v>
      </c>
      <c r="AV838">
        <f t="shared" si="165"/>
        <v>0</v>
      </c>
      <c r="AW838">
        <f t="shared" si="166"/>
        <v>0</v>
      </c>
      <c r="AX838">
        <f t="shared" si="167"/>
        <v>0</v>
      </c>
      <c r="AY838">
        <f t="shared" si="168"/>
        <v>0</v>
      </c>
      <c r="AZ838" t="s">
        <v>1137</v>
      </c>
      <c r="BA838" t="s">
        <v>5514</v>
      </c>
      <c r="BB838">
        <f>SUMPRODUCT((Model_rxn!A$2:A$1901=AG838)*(Model_rxn!V$2:V$1901))</f>
        <v>0</v>
      </c>
      <c r="BC838">
        <v>0</v>
      </c>
      <c r="BD838">
        <v>0</v>
      </c>
      <c r="BE838">
        <v>1</v>
      </c>
    </row>
    <row r="839" spans="1:57">
      <c r="A839" s="1" t="s">
        <v>848</v>
      </c>
      <c r="B839" s="1">
        <v>1.1068120556737899</v>
      </c>
      <c r="C839" s="1">
        <v>0.75719250460679099</v>
      </c>
      <c r="D839" s="1">
        <v>0.899925216726842</v>
      </c>
      <c r="E839" s="1">
        <v>2.35096478644118</v>
      </c>
      <c r="F839" s="1">
        <v>1.78223376952519</v>
      </c>
      <c r="G839" s="1">
        <v>1.45936489506857</v>
      </c>
      <c r="H839" s="1"/>
      <c r="I839" s="1">
        <v>0.67732928880866117</v>
      </c>
      <c r="J839" s="1">
        <v>0.72652540146548483</v>
      </c>
      <c r="K839" s="1">
        <v>1.1045003113920098</v>
      </c>
      <c r="L839" s="1">
        <v>0.82172676130050193</v>
      </c>
      <c r="M839" s="1">
        <v>1.1106745767130168</v>
      </c>
      <c r="N839" s="1">
        <v>0.45102400770383816</v>
      </c>
      <c r="O839" s="1"/>
      <c r="P839" s="1">
        <v>0.8361183338887187</v>
      </c>
      <c r="Q839" s="1">
        <v>0.23372361618280788</v>
      </c>
      <c r="R839" s="1">
        <v>0.79447511523911896</v>
      </c>
      <c r="S839" s="1">
        <v>0.33066857646036535</v>
      </c>
      <c r="T839" s="1">
        <f t="shared" si="157"/>
        <v>1.052416013857232</v>
      </c>
      <c r="U839" s="1">
        <f t="shared" si="158"/>
        <v>0.86819307953743219</v>
      </c>
      <c r="V839" s="1" t="s">
        <v>1137</v>
      </c>
      <c r="W839" s="1" t="s">
        <v>3670</v>
      </c>
      <c r="X839" s="1">
        <f>SUMPRODUCT((Model_rxn!A$2:A$1901=Normalized_Fluxes!A839)*(Model_rxn!T$2:T$1901))</f>
        <v>0</v>
      </c>
      <c r="Y839" s="1">
        <f>SUMPRODUCT((Model_rxn!A$2:A$1901=Normalized_Fluxes!A839)*(Model_rxn!D$2:D$1901))</f>
        <v>0</v>
      </c>
      <c r="Z839" s="1">
        <f>SUMPRODUCT((Model_rxn!A$2:A$1901=Normalized_Fluxes!A839)*(Model_rxn!U$2:U$1901))</f>
        <v>0</v>
      </c>
      <c r="AA839" s="1">
        <f>SUMPRODUCT((Model_rxn!A$2:A$1901=Normalized_Fluxes!A839)*(Model_rxn!S$2:S$1901))</f>
        <v>0</v>
      </c>
      <c r="AB839" s="1">
        <f>SUMPRODUCT((Model_rxn!A$2:A$1901=Normalized_Fluxes!A839)*(Model_rxn!V$2:V$1901))</f>
        <v>1</v>
      </c>
      <c r="AC839" s="1">
        <f>SUMPRODUCT((Model_rxn!A$2:A$1901=Normalized_Fluxes!A839)*(Model_rxn!Z$2:Z$1901))</f>
        <v>0</v>
      </c>
      <c r="AD839" s="1">
        <f>SUMPRODUCT((Model_rxn!A$2:A$1901=Normalized_Fluxes!A839)*(Model_rxn!AA$2:AA$1901))</f>
        <v>0</v>
      </c>
      <c r="AE839" s="1"/>
      <c r="AF839" s="75"/>
      <c r="AG839" s="1" t="s">
        <v>895</v>
      </c>
      <c r="AH839" s="1">
        <v>5.6473515070264E-5</v>
      </c>
      <c r="AI839" s="1">
        <v>3.8096446518346998E-5</v>
      </c>
      <c r="AJ839" s="1">
        <v>4.4721687929561299E-5</v>
      </c>
      <c r="AK839" s="1">
        <v>2.15370951465125E-4</v>
      </c>
      <c r="AL839" s="1">
        <v>2.0400033512379601E-4</v>
      </c>
      <c r="AM839" s="1">
        <v>2.1787662791535501E-4</v>
      </c>
      <c r="AN839" s="2"/>
      <c r="AO839">
        <f t="shared" si="159"/>
        <v>1.1596000000000059E-4</v>
      </c>
      <c r="AP839">
        <f t="shared" si="160"/>
        <v>1.1596000000000001E-4</v>
      </c>
      <c r="AQ839">
        <f t="shared" si="161"/>
        <v>1.1596000000000006E-4</v>
      </c>
      <c r="AR839">
        <f t="shared" si="162"/>
        <v>1.1595999999999978E-4</v>
      </c>
      <c r="AS839">
        <f t="shared" si="163"/>
        <v>1.1596000000000005E-4</v>
      </c>
      <c r="AT839">
        <f t="shared" si="164"/>
        <v>1.1596000000000017E-4</v>
      </c>
      <c r="AV839">
        <f t="shared" si="165"/>
        <v>1.1596000000000022E-4</v>
      </c>
      <c r="AW839">
        <f t="shared" si="166"/>
        <v>3.2199732166956308E-19</v>
      </c>
      <c r="AX839">
        <f t="shared" si="167"/>
        <v>1.1596000000000001E-4</v>
      </c>
      <c r="AY839">
        <f t="shared" si="168"/>
        <v>2.0147280040201982E-19</v>
      </c>
      <c r="AZ839" t="s">
        <v>1500</v>
      </c>
      <c r="BA839" t="s">
        <v>6475</v>
      </c>
      <c r="BB839">
        <f>SUMPRODUCT((Model_rxn!A$2:A$1901=AG839)*(Model_rxn!V$2:V$1901))</f>
        <v>1</v>
      </c>
      <c r="BC839">
        <v>0</v>
      </c>
      <c r="BD839">
        <v>0</v>
      </c>
    </row>
    <row r="840" spans="1:57">
      <c r="A840" s="1" t="s">
        <v>896</v>
      </c>
      <c r="B840" s="1">
        <v>0.55724417426545003</v>
      </c>
      <c r="C840" s="1">
        <v>0.34134208298052499</v>
      </c>
      <c r="D840" s="1">
        <v>0.30953003749237001</v>
      </c>
      <c r="E840" s="1">
        <v>0.71916390728476798</v>
      </c>
      <c r="F840" s="1">
        <v>0.433168316831683</v>
      </c>
      <c r="G840" s="1">
        <v>0.724020442930153</v>
      </c>
      <c r="H840" s="1"/>
      <c r="I840" s="1">
        <v>0.34101345238620079</v>
      </c>
      <c r="J840" s="1">
        <v>0.3275173649576385</v>
      </c>
      <c r="K840" s="1">
        <v>0.37989381388706456</v>
      </c>
      <c r="L840" s="1">
        <v>0.25136753718540322</v>
      </c>
      <c r="M840" s="1">
        <v>0.26994721184678994</v>
      </c>
      <c r="N840" s="1">
        <v>0.2237621330575601</v>
      </c>
      <c r="O840" s="1"/>
      <c r="P840" s="1">
        <v>0.34947487707696795</v>
      </c>
      <c r="Q840" s="1">
        <v>2.7194114831381018E-2</v>
      </c>
      <c r="R840" s="1">
        <v>0.24835896069658445</v>
      </c>
      <c r="S840" s="1">
        <v>2.3239062482351712E-2</v>
      </c>
      <c r="T840" s="1">
        <f t="shared" si="157"/>
        <v>1.4071361713576944</v>
      </c>
      <c r="U840" s="1">
        <f t="shared" si="158"/>
        <v>8.5746926707872626E-3</v>
      </c>
      <c r="V840" s="1" t="s">
        <v>1552</v>
      </c>
      <c r="W840" s="1" t="s">
        <v>2678</v>
      </c>
      <c r="X840" s="1">
        <f>SUMPRODUCT((Model_rxn!A$2:A$1901=Normalized_Fluxes!A840)*(Model_rxn!T$2:T$1901))</f>
        <v>0</v>
      </c>
      <c r="Y840" s="1">
        <f>SUMPRODUCT((Model_rxn!A$2:A$1901=Normalized_Fluxes!A840)*(Model_rxn!D$2:D$1901))</f>
        <v>1</v>
      </c>
      <c r="Z840" s="1">
        <f>SUMPRODUCT((Model_rxn!A$2:A$1901=Normalized_Fluxes!A840)*(Model_rxn!U$2:U$1901))</f>
        <v>1</v>
      </c>
      <c r="AA840" s="1">
        <f>SUMPRODUCT((Model_rxn!A$2:A$1901=Normalized_Fluxes!A840)*(Model_rxn!S$2:S$1901))</f>
        <v>1</v>
      </c>
      <c r="AB840" s="1">
        <f>SUMPRODUCT((Model_rxn!A$2:A$1901=Normalized_Fluxes!A840)*(Model_rxn!V$2:V$1901))</f>
        <v>0</v>
      </c>
      <c r="AC840" s="1">
        <f>SUMPRODUCT((Model_rxn!A$2:A$1901=Normalized_Fluxes!A840)*(Model_rxn!Z$2:Z$1901))</f>
        <v>0</v>
      </c>
      <c r="AD840" s="1">
        <f>SUMPRODUCT((Model_rxn!A$2:A$1901=Normalized_Fluxes!A840)*(Model_rxn!AA$2:AA$1901))</f>
        <v>0</v>
      </c>
      <c r="AE840" s="1"/>
      <c r="AF840" s="75"/>
      <c r="AG840" s="1" t="s">
        <v>897</v>
      </c>
      <c r="AH840" s="1">
        <v>0.574710718225105</v>
      </c>
      <c r="AI840" s="1">
        <v>0.37193997691792902</v>
      </c>
      <c r="AJ840" s="1">
        <v>0.60973198391729899</v>
      </c>
      <c r="AK840" s="1">
        <v>1.8797986269346401</v>
      </c>
      <c r="AL840" s="1">
        <v>1.8966694767877901</v>
      </c>
      <c r="AM840" s="1">
        <v>2.151529244642</v>
      </c>
      <c r="AN840" s="1"/>
      <c r="AO840">
        <f t="shared" si="159"/>
        <v>1.180083350619598</v>
      </c>
      <c r="AP840">
        <f t="shared" si="160"/>
        <v>1.1321307802981531</v>
      </c>
      <c r="AQ840">
        <f t="shared" si="161"/>
        <v>1.5809895406097569</v>
      </c>
      <c r="AR840">
        <f t="shared" si="162"/>
        <v>1.0121209350493034</v>
      </c>
      <c r="AS840">
        <f t="shared" si="163"/>
        <v>1.0781246628582484</v>
      </c>
      <c r="AT840">
        <f t="shared" si="164"/>
        <v>1.1451036928367277</v>
      </c>
      <c r="AV840">
        <f t="shared" si="165"/>
        <v>1.2977345571758361</v>
      </c>
      <c r="AW840">
        <f t="shared" si="166"/>
        <v>0.24647495101981678</v>
      </c>
      <c r="AX840">
        <f t="shared" si="167"/>
        <v>1.0784497635814265</v>
      </c>
      <c r="AY840">
        <f t="shared" si="168"/>
        <v>6.6491974967264639E-2</v>
      </c>
      <c r="AZ840" t="s">
        <v>7304</v>
      </c>
      <c r="BA840" t="s">
        <v>7332</v>
      </c>
      <c r="BB840">
        <f>SUMPRODUCT((Model_rxn!A$2:A$1901=AG840)*(Model_rxn!V$2:V$1901))</f>
        <v>1</v>
      </c>
      <c r="BC840">
        <v>0</v>
      </c>
      <c r="BD840">
        <v>0</v>
      </c>
    </row>
    <row r="841" spans="1:57">
      <c r="A841" s="1" t="s">
        <v>849</v>
      </c>
      <c r="B841" s="1">
        <v>0</v>
      </c>
      <c r="C841" s="1">
        <v>7.6454808295238702E-3</v>
      </c>
      <c r="D841" s="1">
        <v>0</v>
      </c>
      <c r="E841" s="1">
        <v>0</v>
      </c>
      <c r="F841" s="1">
        <v>0</v>
      </c>
      <c r="G841" s="1">
        <v>0.120319062775108</v>
      </c>
      <c r="H841" s="1"/>
      <c r="I841" s="1">
        <v>0</v>
      </c>
      <c r="J841" s="1">
        <v>7.3358307105153026E-3</v>
      </c>
      <c r="K841" s="1">
        <v>0</v>
      </c>
      <c r="L841" s="1">
        <v>0</v>
      </c>
      <c r="M841" s="1">
        <v>0</v>
      </c>
      <c r="N841" s="1">
        <v>3.7185207126315789E-2</v>
      </c>
      <c r="O841" s="1"/>
      <c r="P841" s="1">
        <v>2.4452769035051007E-3</v>
      </c>
      <c r="Q841" s="1">
        <v>4.235343835445533E-3</v>
      </c>
      <c r="R841" s="1">
        <v>1.2395069042105264E-2</v>
      </c>
      <c r="S841" s="1">
        <v>2.1468889344250411E-2</v>
      </c>
      <c r="T841" s="1">
        <f t="shared" si="157"/>
        <v>0.19727819951616649</v>
      </c>
      <c r="U841" s="1">
        <f t="shared" si="158"/>
        <v>0.50826823553386369</v>
      </c>
      <c r="V841" s="1" t="s">
        <v>7304</v>
      </c>
      <c r="W841" s="1" t="s">
        <v>7332</v>
      </c>
      <c r="X841" s="1">
        <f>SUMPRODUCT((Model_rxn!A$2:A$1901=Normalized_Fluxes!A841)*(Model_rxn!T$2:T$1901))</f>
        <v>0</v>
      </c>
      <c r="Y841" s="1">
        <f>SUMPRODUCT((Model_rxn!A$2:A$1901=Normalized_Fluxes!A841)*(Model_rxn!D$2:D$1901))</f>
        <v>1</v>
      </c>
      <c r="Z841" s="1">
        <f>SUMPRODUCT((Model_rxn!A$2:A$1901=Normalized_Fluxes!A841)*(Model_rxn!U$2:U$1901))</f>
        <v>0</v>
      </c>
      <c r="AA841" s="1">
        <f>SUMPRODUCT((Model_rxn!A$2:A$1901=Normalized_Fluxes!A841)*(Model_rxn!S$2:S$1901))</f>
        <v>0</v>
      </c>
      <c r="AB841" s="1">
        <f>SUMPRODUCT((Model_rxn!A$2:A$1901=Normalized_Fluxes!A841)*(Model_rxn!V$2:V$1901))</f>
        <v>1</v>
      </c>
      <c r="AC841" s="1">
        <f>SUMPRODUCT((Model_rxn!A$2:A$1901=Normalized_Fluxes!A841)*(Model_rxn!Z$2:Z$1901))</f>
        <v>0</v>
      </c>
      <c r="AD841" s="1">
        <f>SUMPRODUCT((Model_rxn!A$2:A$1901=Normalized_Fluxes!A841)*(Model_rxn!AA$2:AA$1901))</f>
        <v>0</v>
      </c>
      <c r="AE841" s="1"/>
      <c r="AF841" s="75"/>
      <c r="AG841" s="1" t="s">
        <v>898</v>
      </c>
      <c r="AH841" s="1">
        <v>0.10140464207916999</v>
      </c>
      <c r="AI841" s="1">
        <v>5.8075075233620099E-2</v>
      </c>
      <c r="AJ841" s="1">
        <v>5.2458458571995603E-2</v>
      </c>
      <c r="AK841" s="1">
        <v>0.42715668687090902</v>
      </c>
      <c r="AL841" s="1">
        <v>0.51288167938931295</v>
      </c>
      <c r="AM841" s="1">
        <v>0.28137789904501997</v>
      </c>
      <c r="AN841" s="1"/>
      <c r="AO841">
        <f t="shared" si="159"/>
        <v>0.20821941543518732</v>
      </c>
      <c r="AP841">
        <f t="shared" si="160"/>
        <v>0.17677201785335414</v>
      </c>
      <c r="AQ841">
        <f t="shared" si="161"/>
        <v>0.13602086901526941</v>
      </c>
      <c r="AR841">
        <f t="shared" si="162"/>
        <v>0.22998964843024061</v>
      </c>
      <c r="AS841">
        <f t="shared" si="163"/>
        <v>0.2915375580431942</v>
      </c>
      <c r="AT841">
        <f t="shared" si="164"/>
        <v>0.14975714231237669</v>
      </c>
      <c r="AV841">
        <f t="shared" si="165"/>
        <v>0.17367076743460363</v>
      </c>
      <c r="AW841">
        <f t="shared" si="166"/>
        <v>3.6199044765119308E-2</v>
      </c>
      <c r="AX841">
        <f t="shared" si="167"/>
        <v>0.22376144959527053</v>
      </c>
      <c r="AY841">
        <f t="shared" si="168"/>
        <v>7.1095108247662159E-2</v>
      </c>
      <c r="AZ841" t="s">
        <v>6216</v>
      </c>
      <c r="BA841" t="s">
        <v>6523</v>
      </c>
      <c r="BB841">
        <f>SUMPRODUCT((Model_rxn!A$2:A$1901=AG841)*(Model_rxn!V$2:V$1901))</f>
        <v>1</v>
      </c>
      <c r="BC841">
        <v>0</v>
      </c>
      <c r="BD841">
        <v>0</v>
      </c>
    </row>
    <row r="842" spans="1:57">
      <c r="A842" s="1" t="s">
        <v>850</v>
      </c>
      <c r="B842" s="1">
        <v>1.29316543638732</v>
      </c>
      <c r="C842" s="1">
        <v>1.1939585097375101</v>
      </c>
      <c r="D842" s="1">
        <v>0.92336908187287403</v>
      </c>
      <c r="E842" s="1">
        <v>0.78114238410596004</v>
      </c>
      <c r="F842" s="1">
        <v>0.58903111739745395</v>
      </c>
      <c r="G842" s="1">
        <v>0.79941226575809199</v>
      </c>
      <c r="H842" s="1"/>
      <c r="I842" s="1">
        <v>0.79137087534427664</v>
      </c>
      <c r="J842" s="1">
        <v>1.1456019180626167</v>
      </c>
      <c r="K842" s="1">
        <v>1.1332735426258271</v>
      </c>
      <c r="L842" s="1">
        <v>0.27303071705195991</v>
      </c>
      <c r="M842" s="1">
        <v>0.36707972779603742</v>
      </c>
      <c r="N842" s="1">
        <v>0.24706235234805979</v>
      </c>
      <c r="O842" s="1"/>
      <c r="P842" s="1">
        <v>1.0234154453442403</v>
      </c>
      <c r="Q842" s="1">
        <v>0.20105101108942067</v>
      </c>
      <c r="R842" s="1">
        <v>0.29572426573201899</v>
      </c>
      <c r="S842" s="1">
        <v>6.3144995574676108E-2</v>
      </c>
      <c r="T842" s="1">
        <f t="shared" si="157"/>
        <v>3.4607083825567582</v>
      </c>
      <c r="U842" s="1">
        <f t="shared" si="158"/>
        <v>1.7290305600618613E-2</v>
      </c>
      <c r="V842" s="1" t="s">
        <v>1552</v>
      </c>
      <c r="W842" s="1" t="s">
        <v>2114</v>
      </c>
      <c r="X842" s="1">
        <f>SUMPRODUCT((Model_rxn!A$2:A$1901=Normalized_Fluxes!A842)*(Model_rxn!T$2:T$1901))</f>
        <v>0</v>
      </c>
      <c r="Y842" s="1">
        <f>SUMPRODUCT((Model_rxn!A$2:A$1901=Normalized_Fluxes!A842)*(Model_rxn!D$2:D$1901))</f>
        <v>1</v>
      </c>
      <c r="Z842" s="1">
        <f>SUMPRODUCT((Model_rxn!A$2:A$1901=Normalized_Fluxes!A842)*(Model_rxn!U$2:U$1901))</f>
        <v>1</v>
      </c>
      <c r="AA842" s="1">
        <f>SUMPRODUCT((Model_rxn!A$2:A$1901=Normalized_Fluxes!A842)*(Model_rxn!S$2:S$1901))</f>
        <v>1</v>
      </c>
      <c r="AB842" s="1">
        <f>SUMPRODUCT((Model_rxn!A$2:A$1901=Normalized_Fluxes!A842)*(Model_rxn!V$2:V$1901))</f>
        <v>0</v>
      </c>
      <c r="AC842" s="1">
        <f>SUMPRODUCT((Model_rxn!A$2:A$1901=Normalized_Fluxes!A842)*(Model_rxn!Z$2:Z$1901))</f>
        <v>0</v>
      </c>
      <c r="AD842" s="1">
        <f>SUMPRODUCT((Model_rxn!A$2:A$1901=Normalized_Fluxes!A842)*(Model_rxn!AA$2:AA$1901))</f>
        <v>0</v>
      </c>
      <c r="AE842" s="1"/>
      <c r="AF842" s="75"/>
      <c r="AG842" s="1" t="s">
        <v>899</v>
      </c>
      <c r="AH842" s="1">
        <v>0</v>
      </c>
      <c r="AI842" s="1">
        <v>0</v>
      </c>
      <c r="AJ842" s="1">
        <v>0</v>
      </c>
      <c r="AK842" s="1">
        <v>0</v>
      </c>
      <c r="AL842" s="1">
        <v>0</v>
      </c>
      <c r="AM842" s="1">
        <v>0</v>
      </c>
      <c r="AN842" s="1"/>
      <c r="AO842">
        <f t="shared" si="159"/>
        <v>0</v>
      </c>
      <c r="AP842">
        <f t="shared" si="160"/>
        <v>0</v>
      </c>
      <c r="AQ842">
        <f t="shared" si="161"/>
        <v>0</v>
      </c>
      <c r="AR842">
        <f t="shared" si="162"/>
        <v>0</v>
      </c>
      <c r="AS842">
        <f t="shared" si="163"/>
        <v>0</v>
      </c>
      <c r="AT842">
        <f t="shared" si="164"/>
        <v>0</v>
      </c>
      <c r="AV842">
        <f t="shared" si="165"/>
        <v>0</v>
      </c>
      <c r="AW842">
        <f t="shared" si="166"/>
        <v>0</v>
      </c>
      <c r="AX842">
        <f t="shared" si="167"/>
        <v>0</v>
      </c>
      <c r="AY842">
        <f t="shared" si="168"/>
        <v>0</v>
      </c>
      <c r="AZ842" t="s">
        <v>1137</v>
      </c>
      <c r="BA842" t="s">
        <v>3708</v>
      </c>
      <c r="BB842">
        <f>SUMPRODUCT((Model_rxn!A$2:A$1901=AG842)*(Model_rxn!V$2:V$1901))</f>
        <v>1</v>
      </c>
      <c r="BC842">
        <v>0</v>
      </c>
      <c r="BD842">
        <v>0</v>
      </c>
    </row>
    <row r="843" spans="1:57">
      <c r="A843" s="1" t="s">
        <v>851</v>
      </c>
      <c r="B843" s="1">
        <v>2.5834365763944902</v>
      </c>
      <c r="C843" s="1">
        <v>2.9859939357937999</v>
      </c>
      <c r="D843" s="1">
        <v>0.91613679778874002</v>
      </c>
      <c r="E843" s="1">
        <v>10.326226113349501</v>
      </c>
      <c r="F843" s="1">
        <v>6.3142679711492899</v>
      </c>
      <c r="G843" s="1">
        <v>11.378783592066601</v>
      </c>
      <c r="H843" s="1"/>
      <c r="I843" s="1">
        <v>1.5809705450907117</v>
      </c>
      <c r="J843" s="1">
        <v>2.8650580001484038</v>
      </c>
      <c r="K843" s="1">
        <v>1.1243971828188919</v>
      </c>
      <c r="L843" s="1">
        <v>3.6092996328644302</v>
      </c>
      <c r="M843" s="1">
        <v>3.9350039405757502</v>
      </c>
      <c r="N843" s="1">
        <v>3.5166698855308667</v>
      </c>
      <c r="O843" s="1"/>
      <c r="P843" s="1">
        <v>1.8568085760193356</v>
      </c>
      <c r="Q843" s="1">
        <v>0.9025186894056525</v>
      </c>
      <c r="R843" s="1">
        <v>3.6869911529903487</v>
      </c>
      <c r="S843" s="1">
        <v>0.21972215324627817</v>
      </c>
      <c r="T843" s="1">
        <f t="shared" si="157"/>
        <v>0.50361080321914076</v>
      </c>
      <c r="U843" s="1">
        <f t="shared" si="158"/>
        <v>6.5022661783573382E-2</v>
      </c>
      <c r="V843" s="1" t="s">
        <v>1188</v>
      </c>
      <c r="W843" s="1" t="s">
        <v>4502</v>
      </c>
      <c r="X843" s="1">
        <f>SUMPRODUCT((Model_rxn!A$2:A$1901=Normalized_Fluxes!A843)*(Model_rxn!T$2:T$1901))</f>
        <v>0</v>
      </c>
      <c r="Y843" s="1">
        <f>SUMPRODUCT((Model_rxn!A$2:A$1901=Normalized_Fluxes!A843)*(Model_rxn!D$2:D$1901))</f>
        <v>0</v>
      </c>
      <c r="Z843" s="1">
        <f>SUMPRODUCT((Model_rxn!A$2:A$1901=Normalized_Fluxes!A843)*(Model_rxn!U$2:U$1901))</f>
        <v>0</v>
      </c>
      <c r="AA843" s="1">
        <f>SUMPRODUCT((Model_rxn!A$2:A$1901=Normalized_Fluxes!A843)*(Model_rxn!S$2:S$1901))</f>
        <v>0</v>
      </c>
      <c r="AB843" s="1">
        <f>SUMPRODUCT((Model_rxn!A$2:A$1901=Normalized_Fluxes!A843)*(Model_rxn!V$2:V$1901))</f>
        <v>1</v>
      </c>
      <c r="AC843" s="1">
        <f>SUMPRODUCT((Model_rxn!A$2:A$1901=Normalized_Fluxes!A843)*(Model_rxn!Z$2:Z$1901))</f>
        <v>0</v>
      </c>
      <c r="AD843" s="1">
        <f>SUMPRODUCT((Model_rxn!A$2:A$1901=Normalized_Fluxes!A843)*(Model_rxn!AA$2:AA$1901))</f>
        <v>0</v>
      </c>
      <c r="AE843" s="1"/>
      <c r="AF843" s="75"/>
      <c r="AG843" s="1" t="s">
        <v>900</v>
      </c>
      <c r="AH843" s="1">
        <v>0</v>
      </c>
      <c r="AI843" s="1">
        <v>0</v>
      </c>
      <c r="AJ843" s="1">
        <v>0</v>
      </c>
      <c r="AK843" s="1">
        <v>0</v>
      </c>
      <c r="AL843" s="1">
        <v>0</v>
      </c>
      <c r="AM843" s="1">
        <v>0</v>
      </c>
      <c r="AN843" s="1"/>
      <c r="AO843">
        <f t="shared" si="159"/>
        <v>0</v>
      </c>
      <c r="AP843">
        <f t="shared" si="160"/>
        <v>0</v>
      </c>
      <c r="AQ843">
        <f t="shared" si="161"/>
        <v>0</v>
      </c>
      <c r="AR843">
        <f t="shared" si="162"/>
        <v>0</v>
      </c>
      <c r="AS843">
        <f t="shared" si="163"/>
        <v>0</v>
      </c>
      <c r="AT843">
        <f t="shared" si="164"/>
        <v>0</v>
      </c>
      <c r="AV843">
        <f t="shared" si="165"/>
        <v>0</v>
      </c>
      <c r="AW843">
        <f t="shared" si="166"/>
        <v>0</v>
      </c>
      <c r="AX843">
        <f t="shared" si="167"/>
        <v>0</v>
      </c>
      <c r="AY843">
        <f t="shared" si="168"/>
        <v>0</v>
      </c>
      <c r="AZ843" t="s">
        <v>1137</v>
      </c>
      <c r="BA843" t="s">
        <v>5514</v>
      </c>
      <c r="BB843">
        <f>SUMPRODUCT((Model_rxn!A$2:A$1901=AG843)*(Model_rxn!V$2:V$1901))</f>
        <v>1</v>
      </c>
      <c r="BC843">
        <v>0</v>
      </c>
      <c r="BD843">
        <v>0</v>
      </c>
    </row>
    <row r="844" spans="1:57">
      <c r="A844" s="1" t="s">
        <v>852</v>
      </c>
      <c r="B844" s="1">
        <v>7.2369373281227301E-3</v>
      </c>
      <c r="C844" s="1">
        <v>7.9381879762912694E-3</v>
      </c>
      <c r="D844" s="1">
        <v>6.5393669892754303E-3</v>
      </c>
      <c r="E844" s="1">
        <v>5.1738410596026399E-3</v>
      </c>
      <c r="F844" s="1">
        <v>4.42008486562942E-3</v>
      </c>
      <c r="G844" s="1">
        <v>5.3236797274275899E-3</v>
      </c>
      <c r="H844" s="1"/>
      <c r="I844" s="1">
        <v>4.4287461348857258E-3</v>
      </c>
      <c r="J844" s="1">
        <v>7.6166829059915835E-3</v>
      </c>
      <c r="K844" s="1">
        <v>8.0259256455013726E-3</v>
      </c>
      <c r="L844" s="1">
        <v>1.8083995480964235E-3</v>
      </c>
      <c r="M844" s="1">
        <v>2.7545633861917346E-3</v>
      </c>
      <c r="N844" s="1">
        <v>1.6453098018938224E-3</v>
      </c>
      <c r="O844" s="1"/>
      <c r="P844" s="1">
        <v>6.6904515621262275E-3</v>
      </c>
      <c r="Q844" s="1">
        <v>1.9693535702527427E-3</v>
      </c>
      <c r="R844" s="1">
        <v>2.0694242453939936E-3</v>
      </c>
      <c r="S844" s="1">
        <v>5.9892511887456139E-4</v>
      </c>
      <c r="T844" s="1">
        <f t="shared" si="157"/>
        <v>3.2330014384520007</v>
      </c>
      <c r="U844" s="1">
        <f t="shared" si="158"/>
        <v>4.5617552894862995E-2</v>
      </c>
      <c r="V844" s="1" t="s">
        <v>1548</v>
      </c>
      <c r="W844" s="1" t="s">
        <v>7220</v>
      </c>
      <c r="X844" s="1">
        <f>SUMPRODUCT((Model_rxn!A$2:A$1901=Normalized_Fluxes!A844)*(Model_rxn!T$2:T$1901))</f>
        <v>1</v>
      </c>
      <c r="Y844" s="1">
        <f>SUMPRODUCT((Model_rxn!A$2:A$1901=Normalized_Fluxes!A844)*(Model_rxn!D$2:D$1901))</f>
        <v>0</v>
      </c>
      <c r="Z844" s="1">
        <f>SUMPRODUCT((Model_rxn!A$2:A$1901=Normalized_Fluxes!A844)*(Model_rxn!U$2:U$1901))</f>
        <v>0</v>
      </c>
      <c r="AA844" s="1">
        <f>SUMPRODUCT((Model_rxn!A$2:A$1901=Normalized_Fluxes!A844)*(Model_rxn!S$2:S$1901))</f>
        <v>0</v>
      </c>
      <c r="AB844" s="1">
        <f>SUMPRODUCT((Model_rxn!A$2:A$1901=Normalized_Fluxes!A844)*(Model_rxn!V$2:V$1901))</f>
        <v>1</v>
      </c>
      <c r="AC844" s="1">
        <f>SUMPRODUCT((Model_rxn!A$2:A$1901=Normalized_Fluxes!A844)*(Model_rxn!Z$2:Z$1901))</f>
        <v>0</v>
      </c>
      <c r="AD844" s="1">
        <f>SUMPRODUCT((Model_rxn!A$2:A$1901=Normalized_Fluxes!A844)*(Model_rxn!AA$2:AA$1901))</f>
        <v>0</v>
      </c>
      <c r="AE844" s="1"/>
      <c r="AF844" s="75"/>
      <c r="AG844" s="1" t="s">
        <v>901</v>
      </c>
      <c r="AH844" s="1">
        <v>0.13156963646179001</v>
      </c>
      <c r="AI844" s="1">
        <v>0.10013693915971</v>
      </c>
      <c r="AJ844" s="1">
        <v>0.14855624103802201</v>
      </c>
      <c r="AK844" s="1">
        <v>0.42556169441377201</v>
      </c>
      <c r="AL844" s="1">
        <v>0.42580064460344103</v>
      </c>
      <c r="AM844" s="1">
        <v>7.8231014529592302E-2</v>
      </c>
      <c r="AN844" s="1"/>
      <c r="AO844">
        <f t="shared" si="159"/>
        <v>0.2701587642477507</v>
      </c>
      <c r="AP844">
        <f t="shared" si="160"/>
        <v>0.30480216729315596</v>
      </c>
      <c r="AQ844">
        <f t="shared" si="161"/>
        <v>0.38519524884440165</v>
      </c>
      <c r="AR844">
        <f t="shared" si="162"/>
        <v>0.22913087279651939</v>
      </c>
      <c r="AS844">
        <f t="shared" si="163"/>
        <v>0.24203804723287195</v>
      </c>
      <c r="AT844">
        <f t="shared" si="164"/>
        <v>4.1636721348449895E-2</v>
      </c>
      <c r="AV844">
        <f t="shared" si="165"/>
        <v>0.32005206012843607</v>
      </c>
      <c r="AW844">
        <f t="shared" si="166"/>
        <v>5.9014977935305045E-2</v>
      </c>
      <c r="AX844">
        <f t="shared" si="167"/>
        <v>0.17093521379261375</v>
      </c>
      <c r="AY844">
        <f t="shared" si="168"/>
        <v>0.11216159725696101</v>
      </c>
      <c r="AZ844" t="s">
        <v>7304</v>
      </c>
      <c r="BA844" t="s">
        <v>7332</v>
      </c>
      <c r="BB844">
        <f>SUMPRODUCT((Model_rxn!A$2:A$1901=AG844)*(Model_rxn!V$2:V$1901))</f>
        <v>1</v>
      </c>
      <c r="BC844">
        <v>0</v>
      </c>
      <c r="BD844">
        <v>0</v>
      </c>
    </row>
    <row r="845" spans="1:57">
      <c r="A845" s="1" t="s">
        <v>853</v>
      </c>
      <c r="B845" s="1">
        <v>0.31842524239618702</v>
      </c>
      <c r="C845" s="1">
        <v>0.187870448772226</v>
      </c>
      <c r="D845" s="1">
        <v>0.17645036682383899</v>
      </c>
      <c r="E845" s="1">
        <v>0.56912251655629098</v>
      </c>
      <c r="F845" s="1">
        <v>0.45195367753331001</v>
      </c>
      <c r="G845" s="1">
        <v>0.59625212947189099</v>
      </c>
      <c r="H845" s="1"/>
      <c r="I845" s="1">
        <v>0.19486482990975099</v>
      </c>
      <c r="J845" s="1">
        <v>0.18026149544180015</v>
      </c>
      <c r="K845" s="1">
        <v>0.21656186700824512</v>
      </c>
      <c r="L845" s="1">
        <v>0.19892395029060678</v>
      </c>
      <c r="M845" s="1">
        <v>0.28165410625225246</v>
      </c>
      <c r="N845" s="1">
        <v>0.18427469781210842</v>
      </c>
      <c r="O845" s="1"/>
      <c r="P845" s="1">
        <v>0.1972293974532654</v>
      </c>
      <c r="Q845" s="1">
        <v>1.8265339545608592E-2</v>
      </c>
      <c r="R845" s="1">
        <v>0.22161758478498919</v>
      </c>
      <c r="S845" s="1">
        <v>5.250655275260023E-2</v>
      </c>
      <c r="T845" s="1">
        <f t="shared" si="157"/>
        <v>0.88995373559645585</v>
      </c>
      <c r="U845" s="1">
        <f t="shared" si="158"/>
        <v>0.51306598735889819</v>
      </c>
      <c r="V845" s="1" t="s">
        <v>1137</v>
      </c>
      <c r="W845" s="1" t="s">
        <v>7566</v>
      </c>
      <c r="X845" s="1">
        <f>SUMPRODUCT((Model_rxn!A$2:A$1901=Normalized_Fluxes!A845)*(Model_rxn!T$2:T$1901))</f>
        <v>0</v>
      </c>
      <c r="Y845" s="1">
        <f>SUMPRODUCT((Model_rxn!A$2:A$1901=Normalized_Fluxes!A845)*(Model_rxn!D$2:D$1901))</f>
        <v>1</v>
      </c>
      <c r="Z845" s="1">
        <f>SUMPRODUCT((Model_rxn!A$2:A$1901=Normalized_Fluxes!A845)*(Model_rxn!U$2:U$1901))</f>
        <v>0</v>
      </c>
      <c r="AA845" s="1">
        <f>SUMPRODUCT((Model_rxn!A$2:A$1901=Normalized_Fluxes!A845)*(Model_rxn!S$2:S$1901))</f>
        <v>0</v>
      </c>
      <c r="AB845" s="1">
        <f>SUMPRODUCT((Model_rxn!A$2:A$1901=Normalized_Fluxes!A845)*(Model_rxn!V$2:V$1901))</f>
        <v>1</v>
      </c>
      <c r="AC845" s="1">
        <f>SUMPRODUCT((Model_rxn!A$2:A$1901=Normalized_Fluxes!A845)*(Model_rxn!Z$2:Z$1901))</f>
        <v>0</v>
      </c>
      <c r="AD845" s="1">
        <f>SUMPRODUCT((Model_rxn!A$2:A$1901=Normalized_Fluxes!A845)*(Model_rxn!AA$2:AA$1901))</f>
        <v>0</v>
      </c>
      <c r="AE845" s="1"/>
      <c r="AF845" s="75"/>
      <c r="AG845" s="1" t="s">
        <v>902</v>
      </c>
      <c r="AH845" s="1">
        <v>0</v>
      </c>
      <c r="AI845" s="1">
        <v>0</v>
      </c>
      <c r="AJ845" s="1">
        <v>0</v>
      </c>
      <c r="AK845" s="1">
        <v>0</v>
      </c>
      <c r="AL845" s="1">
        <v>0</v>
      </c>
      <c r="AM845" s="1">
        <v>0</v>
      </c>
      <c r="AN845" s="1"/>
      <c r="AO845">
        <f t="shared" si="159"/>
        <v>0</v>
      </c>
      <c r="AP845">
        <f t="shared" si="160"/>
        <v>0</v>
      </c>
      <c r="AQ845">
        <f t="shared" si="161"/>
        <v>0</v>
      </c>
      <c r="AR845">
        <f t="shared" si="162"/>
        <v>0</v>
      </c>
      <c r="AS845">
        <f t="shared" si="163"/>
        <v>0</v>
      </c>
      <c r="AT845">
        <f t="shared" si="164"/>
        <v>0</v>
      </c>
      <c r="AV845">
        <f t="shared" si="165"/>
        <v>0</v>
      </c>
      <c r="AW845">
        <f t="shared" si="166"/>
        <v>0</v>
      </c>
      <c r="AX845">
        <f t="shared" si="167"/>
        <v>0</v>
      </c>
      <c r="AY845">
        <f t="shared" si="168"/>
        <v>0</v>
      </c>
      <c r="AZ845" t="s">
        <v>1548</v>
      </c>
      <c r="BA845" t="s">
        <v>6993</v>
      </c>
      <c r="BB845">
        <f>SUMPRODUCT((Model_rxn!A$2:A$1901=AG845)*(Model_rxn!V$2:V$1901))</f>
        <v>1</v>
      </c>
      <c r="BC845">
        <v>1</v>
      </c>
      <c r="BD845">
        <v>0</v>
      </c>
    </row>
    <row r="846" spans="1:57">
      <c r="A846" s="1" t="s">
        <v>854</v>
      </c>
      <c r="B846" s="1">
        <v>9.6298884401214493E-3</v>
      </c>
      <c r="C846" s="1">
        <v>6.1418998956893501E-3</v>
      </c>
      <c r="D846" s="1">
        <v>6.9866124263767999E-3</v>
      </c>
      <c r="E846" s="1">
        <v>2.7265130730515501E-2</v>
      </c>
      <c r="F846" s="1">
        <v>1.4231906180640399E-2</v>
      </c>
      <c r="G846" s="1">
        <v>2.2780181392618701E-2</v>
      </c>
      <c r="H846" s="1"/>
      <c r="I846" s="1">
        <v>5.8931464064000154E-3</v>
      </c>
      <c r="J846" s="1">
        <v>5.893146406399998E-3</v>
      </c>
      <c r="K846" s="1">
        <v>8.5748409502016953E-3</v>
      </c>
      <c r="L846" s="1">
        <v>9.5299120177535848E-3</v>
      </c>
      <c r="M846" s="1">
        <v>8.8692160609286034E-3</v>
      </c>
      <c r="N846" s="1">
        <v>7.0403288051111646E-3</v>
      </c>
      <c r="O846" s="1"/>
      <c r="P846" s="1">
        <v>6.7870445876672359E-3</v>
      </c>
      <c r="Q846" s="1">
        <v>1.5482770667482556E-3</v>
      </c>
      <c r="R846" s="1">
        <v>8.4798189612644501E-3</v>
      </c>
      <c r="S846" s="1">
        <v>1.289662250004969E-3</v>
      </c>
      <c r="T846" s="1">
        <f t="shared" si="157"/>
        <v>0.80037611872025161</v>
      </c>
      <c r="U846" s="1">
        <f t="shared" si="158"/>
        <v>0.22158824787892981</v>
      </c>
      <c r="V846" s="1" t="s">
        <v>1243</v>
      </c>
      <c r="W846" s="1" t="s">
        <v>3353</v>
      </c>
      <c r="X846" s="1">
        <f>SUMPRODUCT((Model_rxn!A$2:A$1901=Normalized_Fluxes!A846)*(Model_rxn!T$2:T$1901))</f>
        <v>0</v>
      </c>
      <c r="Y846" s="1">
        <f>SUMPRODUCT((Model_rxn!A$2:A$1901=Normalized_Fluxes!A846)*(Model_rxn!D$2:D$1901))</f>
        <v>0</v>
      </c>
      <c r="Z846" s="1">
        <f>SUMPRODUCT((Model_rxn!A$2:A$1901=Normalized_Fluxes!A846)*(Model_rxn!U$2:U$1901))</f>
        <v>0</v>
      </c>
      <c r="AA846" s="1">
        <f>SUMPRODUCT((Model_rxn!A$2:A$1901=Normalized_Fluxes!A846)*(Model_rxn!S$2:S$1901))</f>
        <v>0</v>
      </c>
      <c r="AB846" s="1">
        <f>SUMPRODUCT((Model_rxn!A$2:A$1901=Normalized_Fluxes!A846)*(Model_rxn!V$2:V$1901))</f>
        <v>1</v>
      </c>
      <c r="AC846" s="1">
        <f>SUMPRODUCT((Model_rxn!A$2:A$1901=Normalized_Fluxes!A846)*(Model_rxn!Z$2:Z$1901))</f>
        <v>0</v>
      </c>
      <c r="AD846" s="1">
        <f>SUMPRODUCT((Model_rxn!A$2:A$1901=Normalized_Fluxes!A846)*(Model_rxn!AA$2:AA$1901))</f>
        <v>0</v>
      </c>
      <c r="AE846" s="1"/>
      <c r="AF846" s="75"/>
      <c r="AG846" s="1" t="s">
        <v>903</v>
      </c>
      <c r="AH846" s="1">
        <v>2.5324446219849301E-7</v>
      </c>
      <c r="AI846" s="1">
        <v>1.7083608304191399E-7</v>
      </c>
      <c r="AJ846" s="1">
        <v>2.00545685782786E-7</v>
      </c>
      <c r="AK846" s="1">
        <v>9.6578902002298393E-7</v>
      </c>
      <c r="AL846" s="1">
        <v>9.1479970907531797E-7</v>
      </c>
      <c r="AM846" s="1">
        <v>9.7702523728858697E-7</v>
      </c>
      <c r="AN846" s="2"/>
      <c r="AO846">
        <f t="shared" si="159"/>
        <v>5.2000000000000212E-7</v>
      </c>
      <c r="AP846">
        <f t="shared" si="160"/>
        <v>5.1999999999999756E-7</v>
      </c>
      <c r="AQ846">
        <f t="shared" si="161"/>
        <v>5.2E-7</v>
      </c>
      <c r="AR846">
        <f t="shared" si="162"/>
        <v>5.200000000000001E-7</v>
      </c>
      <c r="AS846">
        <f t="shared" si="163"/>
        <v>5.2E-7</v>
      </c>
      <c r="AT846">
        <f t="shared" si="164"/>
        <v>5.2000000000000053E-7</v>
      </c>
      <c r="AV846">
        <f t="shared" si="165"/>
        <v>5.2E-7</v>
      </c>
      <c r="AW846">
        <f t="shared" si="166"/>
        <v>2.2819345068233271E-21</v>
      </c>
      <c r="AX846">
        <f t="shared" si="167"/>
        <v>5.2000000000000021E-7</v>
      </c>
      <c r="AY846">
        <f t="shared" si="168"/>
        <v>2.8012981633912118E-22</v>
      </c>
      <c r="AZ846" t="s">
        <v>1500</v>
      </c>
      <c r="BA846" t="s">
        <v>1565</v>
      </c>
      <c r="BB846">
        <f>SUMPRODUCT((Model_rxn!A$2:A$1901=AG846)*(Model_rxn!V$2:V$1901))</f>
        <v>1</v>
      </c>
      <c r="BC846">
        <v>0</v>
      </c>
      <c r="BD846">
        <v>0</v>
      </c>
    </row>
    <row r="847" spans="1:57">
      <c r="A847" s="1" t="s">
        <v>855</v>
      </c>
      <c r="B847" s="1">
        <v>6.5358404726080402E-4</v>
      </c>
      <c r="C847" s="1">
        <v>4.1685299021436298E-4</v>
      </c>
      <c r="D847" s="1">
        <v>3.2588772064771698E-4</v>
      </c>
      <c r="E847" s="1">
        <v>1.14431637122867E-3</v>
      </c>
      <c r="F847" s="1">
        <v>6.4180819093438105E-4</v>
      </c>
      <c r="G847" s="1">
        <v>1.2941709689739101E-3</v>
      </c>
      <c r="H847" s="1"/>
      <c r="I847" s="1">
        <v>3.9997000000000096E-4</v>
      </c>
      <c r="J847" s="1">
        <v>3.999699999999996E-4</v>
      </c>
      <c r="K847" s="1">
        <v>3.9997000000000074E-4</v>
      </c>
      <c r="L847" s="1">
        <v>3.999699999999996E-4</v>
      </c>
      <c r="M847" s="1">
        <v>3.9997000000000031E-4</v>
      </c>
      <c r="N847" s="1">
        <v>3.999699999999976E-4</v>
      </c>
      <c r="O847" s="1"/>
      <c r="P847" s="1">
        <v>3.9997000000000041E-4</v>
      </c>
      <c r="Q847" s="1">
        <v>7.283143729246027E-19</v>
      </c>
      <c r="R847" s="1">
        <v>3.9996999999999911E-4</v>
      </c>
      <c r="S847" s="1">
        <v>1.4078982026673954E-18</v>
      </c>
      <c r="T847" s="1">
        <f t="shared" si="157"/>
        <v>1.0000000000000033</v>
      </c>
      <c r="U847" s="1">
        <f t="shared" si="158"/>
        <v>0.25029097309550064</v>
      </c>
      <c r="V847" s="1" t="s">
        <v>1243</v>
      </c>
      <c r="W847" s="1" t="s">
        <v>3708</v>
      </c>
      <c r="X847" s="1">
        <f>SUMPRODUCT((Model_rxn!A$2:A$1901=Normalized_Fluxes!A847)*(Model_rxn!T$2:T$1901))</f>
        <v>0</v>
      </c>
      <c r="Y847" s="1">
        <f>SUMPRODUCT((Model_rxn!A$2:A$1901=Normalized_Fluxes!A847)*(Model_rxn!D$2:D$1901))</f>
        <v>0</v>
      </c>
      <c r="Z847" s="1">
        <f>SUMPRODUCT((Model_rxn!A$2:A$1901=Normalized_Fluxes!A847)*(Model_rxn!U$2:U$1901))</f>
        <v>0</v>
      </c>
      <c r="AA847" s="1">
        <f>SUMPRODUCT((Model_rxn!A$2:A$1901=Normalized_Fluxes!A847)*(Model_rxn!S$2:S$1901))</f>
        <v>0</v>
      </c>
      <c r="AB847" s="1">
        <f>SUMPRODUCT((Model_rxn!A$2:A$1901=Normalized_Fluxes!A847)*(Model_rxn!V$2:V$1901))</f>
        <v>1</v>
      </c>
      <c r="AC847" s="1">
        <f>SUMPRODUCT((Model_rxn!A$2:A$1901=Normalized_Fluxes!A847)*(Model_rxn!Z$2:Z$1901))</f>
        <v>0</v>
      </c>
      <c r="AD847" s="1">
        <f>SUMPRODUCT((Model_rxn!A$2:A$1901=Normalized_Fluxes!A847)*(Model_rxn!AA$2:AA$1901))</f>
        <v>0</v>
      </c>
      <c r="AE847" s="1"/>
      <c r="AF847" s="75"/>
      <c r="AG847" s="1" t="s">
        <v>904</v>
      </c>
      <c r="AH847" s="1">
        <v>0</v>
      </c>
      <c r="AI847" s="1">
        <v>0</v>
      </c>
      <c r="AJ847" s="1">
        <v>0</v>
      </c>
      <c r="AK847" s="1">
        <v>0</v>
      </c>
      <c r="AL847" s="1">
        <v>0</v>
      </c>
      <c r="AM847" s="1">
        <v>0</v>
      </c>
      <c r="AN847" s="1"/>
      <c r="AO847">
        <f t="shared" si="159"/>
        <v>0</v>
      </c>
      <c r="AP847">
        <f t="shared" si="160"/>
        <v>0</v>
      </c>
      <c r="AQ847">
        <f t="shared" si="161"/>
        <v>0</v>
      </c>
      <c r="AR847">
        <f t="shared" si="162"/>
        <v>0</v>
      </c>
      <c r="AS847">
        <f t="shared" si="163"/>
        <v>0</v>
      </c>
      <c r="AT847">
        <f t="shared" si="164"/>
        <v>0</v>
      </c>
      <c r="AV847">
        <f t="shared" si="165"/>
        <v>0</v>
      </c>
      <c r="AW847">
        <f t="shared" si="166"/>
        <v>0</v>
      </c>
      <c r="AX847">
        <f t="shared" si="167"/>
        <v>0</v>
      </c>
      <c r="AY847">
        <f t="shared" si="168"/>
        <v>0</v>
      </c>
      <c r="AZ847" t="s">
        <v>1137</v>
      </c>
      <c r="BA847" t="s">
        <v>3413</v>
      </c>
      <c r="BB847">
        <f>SUMPRODUCT((Model_rxn!A$2:A$1901=AG847)*(Model_rxn!V$2:V$1901))</f>
        <v>1</v>
      </c>
      <c r="BC847">
        <v>0</v>
      </c>
      <c r="BD847">
        <v>0</v>
      </c>
    </row>
    <row r="848" spans="1:57">
      <c r="A848" s="1" t="s">
        <v>856</v>
      </c>
      <c r="B848" s="1">
        <v>1.42300377566463E-2</v>
      </c>
      <c r="C848" s="1">
        <v>0.101815422477877</v>
      </c>
      <c r="D848" s="1">
        <v>4.85178277692878E-2</v>
      </c>
      <c r="E848" s="1">
        <v>1.1796119636642199E-16</v>
      </c>
      <c r="F848" s="1">
        <v>6.9388939039072199E-18</v>
      </c>
      <c r="G848" s="1">
        <v>1.38777878078144E-17</v>
      </c>
      <c r="H848" s="1"/>
      <c r="I848" s="1">
        <v>8.708272830984019E-3</v>
      </c>
      <c r="J848" s="1">
        <v>9.7691789394469555E-2</v>
      </c>
      <c r="K848" s="1">
        <v>5.9547121119851949E-2</v>
      </c>
      <c r="L848" s="1">
        <v>4.1230677893753162E-17</v>
      </c>
      <c r="M848" s="1">
        <v>4.3242660875132496E-18</v>
      </c>
      <c r="N848" s="1">
        <v>4.2889996164049264E-18</v>
      </c>
      <c r="O848" s="1"/>
      <c r="P848" s="1">
        <v>5.5315727781768513E-2</v>
      </c>
      <c r="Q848" s="1">
        <v>4.4642413377719715E-2</v>
      </c>
      <c r="R848" s="1">
        <v>1.6614647865890447E-17</v>
      </c>
      <c r="S848" s="1">
        <v>2.1318114637098547E-17</v>
      </c>
      <c r="T848" s="1">
        <f t="shared" si="157"/>
        <v>3329334947587462.5</v>
      </c>
      <c r="U848" s="1">
        <f t="shared" si="158"/>
        <v>0.16498828396521348</v>
      </c>
      <c r="V848" s="1" t="s">
        <v>1552</v>
      </c>
      <c r="W848" s="1" t="s">
        <v>2114</v>
      </c>
      <c r="X848" s="1">
        <f>SUMPRODUCT((Model_rxn!A$2:A$1901=Normalized_Fluxes!A848)*(Model_rxn!T$2:T$1901))</f>
        <v>0</v>
      </c>
      <c r="Y848" s="1">
        <f>SUMPRODUCT((Model_rxn!A$2:A$1901=Normalized_Fluxes!A848)*(Model_rxn!D$2:D$1901))</f>
        <v>1</v>
      </c>
      <c r="Z848" s="1">
        <f>SUMPRODUCT((Model_rxn!A$2:A$1901=Normalized_Fluxes!A848)*(Model_rxn!U$2:U$1901))</f>
        <v>1</v>
      </c>
      <c r="AA848" s="1">
        <f>SUMPRODUCT((Model_rxn!A$2:A$1901=Normalized_Fluxes!A848)*(Model_rxn!S$2:S$1901))</f>
        <v>1</v>
      </c>
      <c r="AB848" s="1">
        <f>SUMPRODUCT((Model_rxn!A$2:A$1901=Normalized_Fluxes!A848)*(Model_rxn!V$2:V$1901))</f>
        <v>0</v>
      </c>
      <c r="AC848" s="1">
        <f>SUMPRODUCT((Model_rxn!A$2:A$1901=Normalized_Fluxes!A848)*(Model_rxn!Z$2:Z$1901))</f>
        <v>0</v>
      </c>
      <c r="AD848" s="1">
        <f>SUMPRODUCT((Model_rxn!A$2:A$1901=Normalized_Fluxes!A848)*(Model_rxn!AA$2:AA$1901))</f>
        <v>0</v>
      </c>
      <c r="AE848" s="1"/>
      <c r="AF848" s="75"/>
      <c r="AG848" s="1" t="s">
        <v>905</v>
      </c>
      <c r="AH848" s="1">
        <v>0</v>
      </c>
      <c r="AI848" s="1">
        <v>0</v>
      </c>
      <c r="AJ848" s="1">
        <v>0</v>
      </c>
      <c r="AK848" s="1">
        <v>0</v>
      </c>
      <c r="AL848" s="1">
        <v>0</v>
      </c>
      <c r="AM848" s="1">
        <v>0</v>
      </c>
      <c r="AN848" s="1"/>
      <c r="AO848">
        <f t="shared" si="159"/>
        <v>0</v>
      </c>
      <c r="AP848">
        <f t="shared" si="160"/>
        <v>0</v>
      </c>
      <c r="AQ848">
        <f t="shared" si="161"/>
        <v>0</v>
      </c>
      <c r="AR848">
        <f t="shared" si="162"/>
        <v>0</v>
      </c>
      <c r="AS848">
        <f t="shared" si="163"/>
        <v>0</v>
      </c>
      <c r="AT848">
        <f t="shared" si="164"/>
        <v>0</v>
      </c>
      <c r="AV848">
        <f t="shared" si="165"/>
        <v>0</v>
      </c>
      <c r="AW848">
        <f t="shared" si="166"/>
        <v>0</v>
      </c>
      <c r="AX848">
        <f t="shared" si="167"/>
        <v>0</v>
      </c>
      <c r="AY848">
        <f t="shared" si="168"/>
        <v>0</v>
      </c>
      <c r="AZ848" t="s">
        <v>1552</v>
      </c>
      <c r="BA848" t="s">
        <v>2318</v>
      </c>
      <c r="BB848">
        <f>SUMPRODUCT((Model_rxn!A$2:A$1901=AG848)*(Model_rxn!V$2:V$1901))</f>
        <v>0</v>
      </c>
      <c r="BC848">
        <v>0</v>
      </c>
      <c r="BD848">
        <v>1</v>
      </c>
    </row>
    <row r="849" spans="1:57">
      <c r="A849" s="1" t="s">
        <v>857</v>
      </c>
      <c r="B849" s="1">
        <v>3.3524840147017602E-4</v>
      </c>
      <c r="C849" s="1">
        <v>2.13819935176085E-4</v>
      </c>
      <c r="D849" s="1">
        <v>1.6716034894638499E-4</v>
      </c>
      <c r="E849" s="1">
        <v>5.8696388909486698E-4</v>
      </c>
      <c r="F849" s="1">
        <v>3.2920811173862399E-4</v>
      </c>
      <c r="G849" s="1">
        <v>6.63830077242516E-4</v>
      </c>
      <c r="H849" s="1"/>
      <c r="I849" s="1">
        <v>2.051600000000001E-4</v>
      </c>
      <c r="J849" s="1">
        <v>2.051599999999998E-4</v>
      </c>
      <c r="K849" s="1">
        <v>2.0516000000000037E-4</v>
      </c>
      <c r="L849" s="1">
        <v>2.051599999999998E-4</v>
      </c>
      <c r="M849" s="1">
        <v>2.0515999999999983E-4</v>
      </c>
      <c r="N849" s="1">
        <v>2.051600000000001E-4</v>
      </c>
      <c r="O849" s="1"/>
      <c r="P849" s="1">
        <v>2.051600000000001E-4</v>
      </c>
      <c r="Q849" s="1">
        <v>2.8492556677782399E-19</v>
      </c>
      <c r="R849" s="1">
        <v>2.0515999999999991E-4</v>
      </c>
      <c r="S849" s="1">
        <v>1.6487360875156883E-19</v>
      </c>
      <c r="T849" s="1">
        <f t="shared" si="157"/>
        <v>1.0000000000000009</v>
      </c>
      <c r="U849" s="1">
        <f t="shared" si="158"/>
        <v>0.3874317580820778</v>
      </c>
      <c r="V849" s="1" t="s">
        <v>1500</v>
      </c>
      <c r="W849" s="1" t="s">
        <v>6475</v>
      </c>
      <c r="X849" s="1">
        <f>SUMPRODUCT((Model_rxn!A$2:A$1901=Normalized_Fluxes!A849)*(Model_rxn!T$2:T$1901))</f>
        <v>0</v>
      </c>
      <c r="Y849" s="1">
        <f>SUMPRODUCT((Model_rxn!A$2:A$1901=Normalized_Fluxes!A849)*(Model_rxn!D$2:D$1901))</f>
        <v>0</v>
      </c>
      <c r="Z849" s="1">
        <f>SUMPRODUCT((Model_rxn!A$2:A$1901=Normalized_Fluxes!A849)*(Model_rxn!U$2:U$1901))</f>
        <v>0</v>
      </c>
      <c r="AA849" s="1">
        <f>SUMPRODUCT((Model_rxn!A$2:A$1901=Normalized_Fluxes!A849)*(Model_rxn!S$2:S$1901))</f>
        <v>0</v>
      </c>
      <c r="AB849" s="1">
        <f>SUMPRODUCT((Model_rxn!A$2:A$1901=Normalized_Fluxes!A849)*(Model_rxn!V$2:V$1901))</f>
        <v>1</v>
      </c>
      <c r="AC849" s="1">
        <f>SUMPRODUCT((Model_rxn!A$2:A$1901=Normalized_Fluxes!A849)*(Model_rxn!Z$2:Z$1901))</f>
        <v>0</v>
      </c>
      <c r="AD849" s="1">
        <f>SUMPRODUCT((Model_rxn!A$2:A$1901=Normalized_Fluxes!A849)*(Model_rxn!AA$2:AA$1901))</f>
        <v>0</v>
      </c>
      <c r="AE849" s="1"/>
      <c r="AF849" s="75"/>
      <c r="AG849" s="1" t="s">
        <v>906</v>
      </c>
      <c r="AH849" s="1">
        <v>0</v>
      </c>
      <c r="AI849" s="1">
        <v>0</v>
      </c>
      <c r="AJ849" s="1">
        <v>0</v>
      </c>
      <c r="AK849" s="1">
        <v>0</v>
      </c>
      <c r="AL849" s="1">
        <v>0</v>
      </c>
      <c r="AM849" s="1">
        <v>0</v>
      </c>
      <c r="AN849" s="1"/>
      <c r="AO849">
        <f t="shared" si="159"/>
        <v>0</v>
      </c>
      <c r="AP849">
        <f t="shared" si="160"/>
        <v>0</v>
      </c>
      <c r="AQ849">
        <f t="shared" si="161"/>
        <v>0</v>
      </c>
      <c r="AR849">
        <f t="shared" si="162"/>
        <v>0</v>
      </c>
      <c r="AS849">
        <f t="shared" si="163"/>
        <v>0</v>
      </c>
      <c r="AT849">
        <f t="shared" si="164"/>
        <v>0</v>
      </c>
      <c r="AV849">
        <f t="shared" si="165"/>
        <v>0</v>
      </c>
      <c r="AW849">
        <f t="shared" si="166"/>
        <v>0</v>
      </c>
      <c r="AX849">
        <f t="shared" si="167"/>
        <v>0</v>
      </c>
      <c r="AY849">
        <f t="shared" si="168"/>
        <v>0</v>
      </c>
      <c r="AZ849" t="s">
        <v>1552</v>
      </c>
      <c r="BA849" t="s">
        <v>2318</v>
      </c>
      <c r="BB849">
        <f>SUMPRODUCT((Model_rxn!A$2:A$1901=AG849)*(Model_rxn!V$2:V$1901))</f>
        <v>0</v>
      </c>
      <c r="BC849">
        <v>0</v>
      </c>
      <c r="BD849">
        <v>1</v>
      </c>
    </row>
    <row r="850" spans="1:57">
      <c r="A850" s="1" t="s">
        <v>907</v>
      </c>
      <c r="B850" s="1">
        <v>0.13026487191382299</v>
      </c>
      <c r="C850" s="1">
        <v>3.9690939884167102E-2</v>
      </c>
      <c r="D850" s="1">
        <v>8.50117708469042E-2</v>
      </c>
      <c r="E850" s="1">
        <v>0.351821192060015</v>
      </c>
      <c r="F850" s="1">
        <v>0.58787128713447601</v>
      </c>
      <c r="G850" s="1">
        <v>0.31409710391017098</v>
      </c>
      <c r="H850" s="1"/>
      <c r="I850" s="1">
        <v>7.971743043260246E-2</v>
      </c>
      <c r="J850" s="1">
        <v>3.8083414532558889E-2</v>
      </c>
      <c r="K850" s="1">
        <v>0.10433703337473248</v>
      </c>
      <c r="L850" s="1">
        <v>0.12297116927301589</v>
      </c>
      <c r="M850" s="1">
        <v>0.36635693036709233</v>
      </c>
      <c r="N850" s="1">
        <v>9.7073278309245531E-2</v>
      </c>
      <c r="O850" s="1"/>
      <c r="P850" s="1">
        <v>7.4045959446631282E-2</v>
      </c>
      <c r="Q850" s="1">
        <v>3.3488948770893617E-2</v>
      </c>
      <c r="R850" s="1">
        <v>0.19546712598311791</v>
      </c>
      <c r="S850" s="1">
        <v>0.14856032148890774</v>
      </c>
      <c r="T850" s="1">
        <f t="shared" si="157"/>
        <v>0.37881540987626983</v>
      </c>
      <c r="U850" s="1">
        <f t="shared" si="158"/>
        <v>0.29068639687520686</v>
      </c>
      <c r="V850" s="1" t="s">
        <v>1548</v>
      </c>
      <c r="W850" s="1" t="s">
        <v>6853</v>
      </c>
      <c r="X850" s="1">
        <f>SUMPRODUCT((Model_rxn!A$2:A$1901=Normalized_Fluxes!A850)*(Model_rxn!T$2:T$1901))</f>
        <v>1</v>
      </c>
      <c r="Y850" s="1">
        <f>SUMPRODUCT((Model_rxn!A$2:A$1901=Normalized_Fluxes!A850)*(Model_rxn!D$2:D$1901))</f>
        <v>0</v>
      </c>
      <c r="Z850" s="1">
        <f>SUMPRODUCT((Model_rxn!A$2:A$1901=Normalized_Fluxes!A850)*(Model_rxn!U$2:U$1901))</f>
        <v>0</v>
      </c>
      <c r="AA850" s="1">
        <f>SUMPRODUCT((Model_rxn!A$2:A$1901=Normalized_Fluxes!A850)*(Model_rxn!S$2:S$1901))</f>
        <v>0</v>
      </c>
      <c r="AB850" s="1">
        <f>SUMPRODUCT((Model_rxn!A$2:A$1901=Normalized_Fluxes!A850)*(Model_rxn!V$2:V$1901))</f>
        <v>1</v>
      </c>
      <c r="AC850" s="1">
        <f>SUMPRODUCT((Model_rxn!A$2:A$1901=Normalized_Fluxes!A850)*(Model_rxn!Z$2:Z$1901))</f>
        <v>0</v>
      </c>
      <c r="AD850" s="1">
        <f>SUMPRODUCT((Model_rxn!A$2:A$1901=Normalized_Fluxes!A850)*(Model_rxn!AA$2:AA$1901))</f>
        <v>0</v>
      </c>
      <c r="AE850" s="1"/>
      <c r="AF850" s="75"/>
      <c r="AG850" s="1" t="s">
        <v>908</v>
      </c>
      <c r="AH850" s="1">
        <v>5.6473515070264E-5</v>
      </c>
      <c r="AI850" s="1">
        <v>3.8096446518346998E-5</v>
      </c>
      <c r="AJ850" s="1">
        <v>4.4721687929561299E-5</v>
      </c>
      <c r="AK850" s="1">
        <v>2.15370951465125E-4</v>
      </c>
      <c r="AL850" s="1">
        <v>2.0400033512379601E-4</v>
      </c>
      <c r="AM850" s="1">
        <v>2.1787662791535501E-4</v>
      </c>
      <c r="AN850" s="2"/>
      <c r="AO850">
        <f t="shared" si="159"/>
        <v>1.1596000000000059E-4</v>
      </c>
      <c r="AP850">
        <f t="shared" si="160"/>
        <v>1.1596000000000001E-4</v>
      </c>
      <c r="AQ850">
        <f t="shared" si="161"/>
        <v>1.1596000000000006E-4</v>
      </c>
      <c r="AR850">
        <f t="shared" si="162"/>
        <v>1.1595999999999978E-4</v>
      </c>
      <c r="AS850">
        <f t="shared" si="163"/>
        <v>1.1596000000000005E-4</v>
      </c>
      <c r="AT850">
        <f t="shared" si="164"/>
        <v>1.1596000000000017E-4</v>
      </c>
      <c r="AV850">
        <f t="shared" si="165"/>
        <v>1.1596000000000022E-4</v>
      </c>
      <c r="AW850">
        <f t="shared" si="166"/>
        <v>3.2199732166956308E-19</v>
      </c>
      <c r="AX850">
        <f t="shared" si="167"/>
        <v>1.1596000000000001E-4</v>
      </c>
      <c r="AY850">
        <f t="shared" si="168"/>
        <v>2.0147280040201982E-19</v>
      </c>
      <c r="AZ850" t="s">
        <v>1500</v>
      </c>
      <c r="BA850" t="s">
        <v>6343</v>
      </c>
      <c r="BB850">
        <f>SUMPRODUCT((Model_rxn!A$2:A$1901=AG850)*(Model_rxn!V$2:V$1901))</f>
        <v>1</v>
      </c>
      <c r="BC850">
        <v>0</v>
      </c>
      <c r="BD850">
        <v>0</v>
      </c>
    </row>
    <row r="851" spans="1:57">
      <c r="A851" s="1" t="s">
        <v>909</v>
      </c>
      <c r="B851" s="1">
        <v>0</v>
      </c>
      <c r="C851" s="1">
        <v>0</v>
      </c>
      <c r="D851" s="1">
        <v>0</v>
      </c>
      <c r="E851" s="1">
        <v>0</v>
      </c>
      <c r="F851" s="1">
        <v>0</v>
      </c>
      <c r="G851" s="1">
        <v>0</v>
      </c>
      <c r="H851" s="1"/>
      <c r="I851" s="1">
        <v>0</v>
      </c>
      <c r="J851" s="1">
        <v>0</v>
      </c>
      <c r="K851" s="1">
        <v>0</v>
      </c>
      <c r="L851" s="1">
        <v>0</v>
      </c>
      <c r="M851" s="1">
        <v>0</v>
      </c>
      <c r="N851" s="1">
        <v>0</v>
      </c>
      <c r="O851" s="1"/>
      <c r="P851" s="1">
        <v>0</v>
      </c>
      <c r="Q851" s="1">
        <v>0</v>
      </c>
      <c r="R851" s="1">
        <v>0</v>
      </c>
      <c r="S851" s="1">
        <v>0</v>
      </c>
      <c r="T851" s="1" t="str">
        <f t="shared" si="157"/>
        <v>NA</v>
      </c>
      <c r="U851" s="1" t="str">
        <f t="shared" si="158"/>
        <v>NA</v>
      </c>
      <c r="V851" s="1" t="s">
        <v>1552</v>
      </c>
      <c r="W851" s="1" t="s">
        <v>2678</v>
      </c>
      <c r="X851" s="1">
        <f>SUMPRODUCT((Model_rxn!A$2:A$1901=Normalized_Fluxes!A851)*(Model_rxn!T$2:T$1901))</f>
        <v>0</v>
      </c>
      <c r="Y851" s="1">
        <f>SUMPRODUCT((Model_rxn!A$2:A$1901=Normalized_Fluxes!A851)*(Model_rxn!D$2:D$1901))</f>
        <v>1</v>
      </c>
      <c r="Z851" s="1">
        <f>SUMPRODUCT((Model_rxn!A$2:A$1901=Normalized_Fluxes!A851)*(Model_rxn!U$2:U$1901))</f>
        <v>1</v>
      </c>
      <c r="AA851" s="1">
        <f>SUMPRODUCT((Model_rxn!A$2:A$1901=Normalized_Fluxes!A851)*(Model_rxn!S$2:S$1901))</f>
        <v>1</v>
      </c>
      <c r="AB851" s="1">
        <f>SUMPRODUCT((Model_rxn!A$2:A$1901=Normalized_Fluxes!A851)*(Model_rxn!V$2:V$1901))</f>
        <v>0</v>
      </c>
      <c r="AC851" s="1">
        <f>SUMPRODUCT((Model_rxn!A$2:A$1901=Normalized_Fluxes!A851)*(Model_rxn!Z$2:Z$1901))</f>
        <v>0</v>
      </c>
      <c r="AD851" s="1">
        <f>SUMPRODUCT((Model_rxn!A$2:A$1901=Normalized_Fluxes!A851)*(Model_rxn!AA$2:AA$1901))</f>
        <v>0</v>
      </c>
      <c r="AE851" s="1"/>
      <c r="AF851" s="75"/>
      <c r="AG851" s="1" t="s">
        <v>910</v>
      </c>
      <c r="AH851" s="1">
        <v>0</v>
      </c>
      <c r="AI851" s="1">
        <v>0</v>
      </c>
      <c r="AJ851" s="1">
        <v>0</v>
      </c>
      <c r="AK851" s="1">
        <v>0</v>
      </c>
      <c r="AL851" s="1">
        <v>0</v>
      </c>
      <c r="AM851" s="1">
        <v>0</v>
      </c>
      <c r="AN851" s="1"/>
      <c r="AO851">
        <f t="shared" si="159"/>
        <v>0</v>
      </c>
      <c r="AP851">
        <f t="shared" si="160"/>
        <v>0</v>
      </c>
      <c r="AQ851">
        <f t="shared" si="161"/>
        <v>0</v>
      </c>
      <c r="AR851">
        <f t="shared" si="162"/>
        <v>0</v>
      </c>
      <c r="AS851">
        <f t="shared" si="163"/>
        <v>0</v>
      </c>
      <c r="AT851">
        <f t="shared" si="164"/>
        <v>0</v>
      </c>
      <c r="AV851">
        <f t="shared" si="165"/>
        <v>0</v>
      </c>
      <c r="AW851">
        <f t="shared" si="166"/>
        <v>0</v>
      </c>
      <c r="AX851">
        <f t="shared" si="167"/>
        <v>0</v>
      </c>
      <c r="AY851">
        <f t="shared" si="168"/>
        <v>0</v>
      </c>
      <c r="AZ851" t="s">
        <v>1548</v>
      </c>
      <c r="BA851" t="s">
        <v>6853</v>
      </c>
      <c r="BB851">
        <f>SUMPRODUCT((Model_rxn!A$2:A$1901=AG851)*(Model_rxn!V$2:V$1901))</f>
        <v>1</v>
      </c>
      <c r="BC851">
        <v>1</v>
      </c>
      <c r="BD851">
        <v>0</v>
      </c>
    </row>
    <row r="852" spans="1:57">
      <c r="A852" s="1" t="s">
        <v>858</v>
      </c>
      <c r="B852" s="1">
        <v>0</v>
      </c>
      <c r="C852" s="1">
        <v>0</v>
      </c>
      <c r="D852" s="1">
        <v>0</v>
      </c>
      <c r="E852" s="1">
        <v>0</v>
      </c>
      <c r="F852" s="1">
        <v>0</v>
      </c>
      <c r="G852" s="1">
        <v>0</v>
      </c>
      <c r="H852" s="1"/>
      <c r="I852" s="1">
        <v>0</v>
      </c>
      <c r="J852" s="1">
        <v>0</v>
      </c>
      <c r="K852" s="1">
        <v>0</v>
      </c>
      <c r="L852" s="1">
        <v>0</v>
      </c>
      <c r="M852" s="1">
        <v>0</v>
      </c>
      <c r="N852" s="1">
        <v>0</v>
      </c>
      <c r="O852" s="1"/>
      <c r="P852" s="1">
        <v>0</v>
      </c>
      <c r="Q852" s="1">
        <v>0</v>
      </c>
      <c r="R852" s="1">
        <v>0</v>
      </c>
      <c r="S852" s="1">
        <v>0</v>
      </c>
      <c r="T852" s="1" t="str">
        <f t="shared" si="157"/>
        <v>NA</v>
      </c>
      <c r="U852" s="1" t="str">
        <f t="shared" si="158"/>
        <v>NA</v>
      </c>
      <c r="V852" s="1" t="s">
        <v>1548</v>
      </c>
      <c r="W852" s="1" t="s">
        <v>6993</v>
      </c>
      <c r="X852" s="1">
        <f>SUMPRODUCT((Model_rxn!A$2:A$1901=Normalized_Fluxes!A852)*(Model_rxn!T$2:T$1901))</f>
        <v>1</v>
      </c>
      <c r="Y852" s="1">
        <f>SUMPRODUCT((Model_rxn!A$2:A$1901=Normalized_Fluxes!A852)*(Model_rxn!D$2:D$1901))</f>
        <v>0</v>
      </c>
      <c r="Z852" s="1">
        <f>SUMPRODUCT((Model_rxn!A$2:A$1901=Normalized_Fluxes!A852)*(Model_rxn!U$2:U$1901))</f>
        <v>0</v>
      </c>
      <c r="AA852" s="1">
        <f>SUMPRODUCT((Model_rxn!A$2:A$1901=Normalized_Fluxes!A852)*(Model_rxn!S$2:S$1901))</f>
        <v>0</v>
      </c>
      <c r="AB852" s="1">
        <f>SUMPRODUCT((Model_rxn!A$2:A$1901=Normalized_Fluxes!A852)*(Model_rxn!V$2:V$1901))</f>
        <v>1</v>
      </c>
      <c r="AC852" s="1">
        <f>SUMPRODUCT((Model_rxn!A$2:A$1901=Normalized_Fluxes!A852)*(Model_rxn!Z$2:Z$1901))</f>
        <v>0</v>
      </c>
      <c r="AD852" s="1">
        <f>SUMPRODUCT((Model_rxn!A$2:A$1901=Normalized_Fluxes!A852)*(Model_rxn!AA$2:AA$1901))</f>
        <v>0</v>
      </c>
      <c r="AE852" s="1"/>
      <c r="AF852" s="75"/>
      <c r="AG852" s="1" t="s">
        <v>911</v>
      </c>
      <c r="AH852" s="1">
        <v>0</v>
      </c>
      <c r="AI852" s="1">
        <v>0</v>
      </c>
      <c r="AJ852" s="1">
        <v>0</v>
      </c>
      <c r="AK852" s="1">
        <v>0</v>
      </c>
      <c r="AL852" s="1">
        <v>0</v>
      </c>
      <c r="AM852" s="1">
        <v>0</v>
      </c>
      <c r="AN852" s="1"/>
      <c r="AO852">
        <f t="shared" si="159"/>
        <v>0</v>
      </c>
      <c r="AP852">
        <f t="shared" si="160"/>
        <v>0</v>
      </c>
      <c r="AQ852">
        <f t="shared" si="161"/>
        <v>0</v>
      </c>
      <c r="AR852">
        <f t="shared" si="162"/>
        <v>0</v>
      </c>
      <c r="AS852">
        <f t="shared" si="163"/>
        <v>0</v>
      </c>
      <c r="AT852">
        <f t="shared" si="164"/>
        <v>0</v>
      </c>
      <c r="AV852">
        <f t="shared" si="165"/>
        <v>0</v>
      </c>
      <c r="AW852">
        <f t="shared" si="166"/>
        <v>0</v>
      </c>
      <c r="AX852">
        <f t="shared" si="167"/>
        <v>0</v>
      </c>
      <c r="AY852">
        <f t="shared" si="168"/>
        <v>0</v>
      </c>
      <c r="AZ852" t="s">
        <v>7304</v>
      </c>
      <c r="BA852" t="s">
        <v>7332</v>
      </c>
      <c r="BB852">
        <f>SUMPRODUCT((Model_rxn!A$2:A$1901=AG852)*(Model_rxn!V$2:V$1901))</f>
        <v>1</v>
      </c>
      <c r="BC852">
        <v>0</v>
      </c>
      <c r="BD852">
        <v>0</v>
      </c>
    </row>
    <row r="853" spans="1:57">
      <c r="A853" s="1" t="s">
        <v>859</v>
      </c>
      <c r="B853" s="1">
        <v>2.7812087117481E-2</v>
      </c>
      <c r="C853" s="1">
        <v>1.7738425115504799E-2</v>
      </c>
      <c r="D853" s="1">
        <v>1.38675625807539E-2</v>
      </c>
      <c r="E853" s="1">
        <v>4.86943136693051E-2</v>
      </c>
      <c r="F853" s="1">
        <v>2.7310986848271501E-2</v>
      </c>
      <c r="G853" s="1">
        <v>5.5071105062719901E-2</v>
      </c>
      <c r="H853" s="1"/>
      <c r="I853" s="1">
        <v>1.7020000000000025E-2</v>
      </c>
      <c r="J853" s="1">
        <v>1.7019999999999976E-2</v>
      </c>
      <c r="K853" s="1">
        <v>1.7020000000000014E-2</v>
      </c>
      <c r="L853" s="1">
        <v>1.701999999999998E-2</v>
      </c>
      <c r="M853" s="1">
        <v>1.701999999999999E-2</v>
      </c>
      <c r="N853" s="1">
        <v>1.7019999999999997E-2</v>
      </c>
      <c r="O853" s="1"/>
      <c r="P853" s="1">
        <v>1.7020000000000004E-2</v>
      </c>
      <c r="Q853" s="1">
        <v>2.5612885181230602E-17</v>
      </c>
      <c r="R853" s="1">
        <v>1.701999999999999E-2</v>
      </c>
      <c r="S853" s="1">
        <v>8.8453888546932433E-18</v>
      </c>
      <c r="T853" s="1">
        <f t="shared" si="157"/>
        <v>1.0000000000000009</v>
      </c>
      <c r="U853" s="1">
        <f t="shared" si="158"/>
        <v>0.45284652202295111</v>
      </c>
      <c r="V853" s="1" t="s">
        <v>1243</v>
      </c>
      <c r="W853" s="1" t="s">
        <v>1529</v>
      </c>
      <c r="X853" s="1">
        <f>SUMPRODUCT((Model_rxn!A$2:A$1901=Normalized_Fluxes!A853)*(Model_rxn!T$2:T$1901))</f>
        <v>0</v>
      </c>
      <c r="Y853" s="1">
        <f>SUMPRODUCT((Model_rxn!A$2:A$1901=Normalized_Fluxes!A853)*(Model_rxn!D$2:D$1901))</f>
        <v>0</v>
      </c>
      <c r="Z853" s="1">
        <f>SUMPRODUCT((Model_rxn!A$2:A$1901=Normalized_Fluxes!A853)*(Model_rxn!U$2:U$1901))</f>
        <v>0</v>
      </c>
      <c r="AA853" s="1">
        <f>SUMPRODUCT((Model_rxn!A$2:A$1901=Normalized_Fluxes!A853)*(Model_rxn!S$2:S$1901))</f>
        <v>0</v>
      </c>
      <c r="AB853" s="1">
        <f>SUMPRODUCT((Model_rxn!A$2:A$1901=Normalized_Fluxes!A853)*(Model_rxn!V$2:V$1901))</f>
        <v>0</v>
      </c>
      <c r="AC853" s="1">
        <f>SUMPRODUCT((Model_rxn!A$2:A$1901=Normalized_Fluxes!A853)*(Model_rxn!Z$2:Z$1901))</f>
        <v>0</v>
      </c>
      <c r="AD853" s="1">
        <f>SUMPRODUCT((Model_rxn!A$2:A$1901=Normalized_Fluxes!A853)*(Model_rxn!AA$2:AA$1901))</f>
        <v>0</v>
      </c>
      <c r="AE853" s="1"/>
      <c r="AF853" s="75"/>
      <c r="AG853" s="1" t="s">
        <v>912</v>
      </c>
      <c r="AH853" s="1">
        <v>0</v>
      </c>
      <c r="AI853" s="1">
        <v>0</v>
      </c>
      <c r="AJ853" s="1">
        <v>0</v>
      </c>
      <c r="AK853" s="1">
        <v>0</v>
      </c>
      <c r="AL853" s="1">
        <v>0</v>
      </c>
      <c r="AM853" s="1">
        <v>0</v>
      </c>
      <c r="AN853" s="1"/>
      <c r="AO853">
        <f t="shared" si="159"/>
        <v>0</v>
      </c>
      <c r="AP853">
        <f t="shared" si="160"/>
        <v>0</v>
      </c>
      <c r="AQ853">
        <f t="shared" si="161"/>
        <v>0</v>
      </c>
      <c r="AR853">
        <f t="shared" si="162"/>
        <v>0</v>
      </c>
      <c r="AS853">
        <f t="shared" si="163"/>
        <v>0</v>
      </c>
      <c r="AT853">
        <f t="shared" si="164"/>
        <v>0</v>
      </c>
      <c r="AV853">
        <f t="shared" si="165"/>
        <v>0</v>
      </c>
      <c r="AW853">
        <f t="shared" si="166"/>
        <v>0</v>
      </c>
      <c r="AX853">
        <f t="shared" si="167"/>
        <v>0</v>
      </c>
      <c r="AY853">
        <f t="shared" si="168"/>
        <v>0</v>
      </c>
      <c r="AZ853" t="s">
        <v>1137</v>
      </c>
      <c r="BA853" t="s">
        <v>3413</v>
      </c>
      <c r="BB853">
        <f>SUMPRODUCT((Model_rxn!A$2:A$1901=AG853)*(Model_rxn!V$2:V$1901))</f>
        <v>1</v>
      </c>
      <c r="BC853">
        <v>0</v>
      </c>
      <c r="BD853">
        <v>0</v>
      </c>
    </row>
    <row r="854" spans="1:57">
      <c r="A854" s="1" t="s">
        <v>860</v>
      </c>
      <c r="B854" s="1">
        <v>2.7164421967489499E-2</v>
      </c>
      <c r="C854" s="1">
        <v>1.8522438611346299E-2</v>
      </c>
      <c r="D854" s="1">
        <v>1.52437484214904E-2</v>
      </c>
      <c r="E854" s="1">
        <v>6.2481579623396601E-2</v>
      </c>
      <c r="F854" s="1">
        <v>7.5141442715700099E-2</v>
      </c>
      <c r="G854" s="1">
        <v>6.38841567291311E-2</v>
      </c>
      <c r="H854" s="1"/>
      <c r="I854" s="1">
        <v>1.6623652152882619E-2</v>
      </c>
      <c r="J854" s="1">
        <v>1.7772260113980368E-2</v>
      </c>
      <c r="K854" s="1">
        <v>1.8709026667299317E-2</v>
      </c>
      <c r="L854" s="1">
        <v>2.1839028113472637E-2</v>
      </c>
      <c r="M854" s="1">
        <v>4.6827577565259466E-2</v>
      </c>
      <c r="N854" s="1">
        <v>1.9743717622725879E-2</v>
      </c>
      <c r="O854" s="1"/>
      <c r="P854" s="1">
        <v>1.7701646311387435E-2</v>
      </c>
      <c r="Q854" s="1">
        <v>1.0444790319494904E-3</v>
      </c>
      <c r="R854" s="1">
        <v>2.947010776715266E-2</v>
      </c>
      <c r="S854" s="1">
        <v>1.5068473706958543E-2</v>
      </c>
      <c r="T854" s="1">
        <f t="shared" si="157"/>
        <v>0.60066445807563906</v>
      </c>
      <c r="U854" s="1">
        <f t="shared" si="158"/>
        <v>0.30856819640774974</v>
      </c>
      <c r="V854" s="1" t="s">
        <v>1243</v>
      </c>
      <c r="W854" s="1" t="s">
        <v>6677</v>
      </c>
      <c r="X854" s="1">
        <f>SUMPRODUCT((Model_rxn!A$2:A$1901=Normalized_Fluxes!A854)*(Model_rxn!T$2:T$1901))</f>
        <v>0</v>
      </c>
      <c r="Y854" s="1">
        <f>SUMPRODUCT((Model_rxn!A$2:A$1901=Normalized_Fluxes!A854)*(Model_rxn!D$2:D$1901))</f>
        <v>1</v>
      </c>
      <c r="Z854" s="1">
        <f>SUMPRODUCT((Model_rxn!A$2:A$1901=Normalized_Fluxes!A854)*(Model_rxn!U$2:U$1901))</f>
        <v>0</v>
      </c>
      <c r="AA854" s="1">
        <f>SUMPRODUCT((Model_rxn!A$2:A$1901=Normalized_Fluxes!A854)*(Model_rxn!S$2:S$1901))</f>
        <v>0</v>
      </c>
      <c r="AB854" s="1">
        <f>SUMPRODUCT((Model_rxn!A$2:A$1901=Normalized_Fluxes!A854)*(Model_rxn!V$2:V$1901))</f>
        <v>1</v>
      </c>
      <c r="AC854" s="1">
        <f>SUMPRODUCT((Model_rxn!A$2:A$1901=Normalized_Fluxes!A854)*(Model_rxn!Z$2:Z$1901))</f>
        <v>0</v>
      </c>
      <c r="AD854" s="1">
        <f>SUMPRODUCT((Model_rxn!A$2:A$1901=Normalized_Fluxes!A854)*(Model_rxn!AA$2:AA$1901))</f>
        <v>0</v>
      </c>
      <c r="AE854" s="1"/>
      <c r="AF854" s="75"/>
      <c r="AG854" s="1" t="s">
        <v>913</v>
      </c>
      <c r="AH854" s="1">
        <v>6.7109782482600803E-3</v>
      </c>
      <c r="AI854" s="1">
        <v>4.5271562006107399E-3</v>
      </c>
      <c r="AJ854" s="1">
        <v>5.31446067324384E-3</v>
      </c>
      <c r="AK854" s="1">
        <v>2.5593409030608999E-2</v>
      </c>
      <c r="AL854" s="1">
        <v>2.4242192290495901E-2</v>
      </c>
      <c r="AM854" s="1">
        <v>2.5891168788147501E-2</v>
      </c>
      <c r="AN854" s="1"/>
      <c r="AO854">
        <f t="shared" si="159"/>
        <v>1.3780000000000087E-2</v>
      </c>
      <c r="AP854">
        <f t="shared" si="160"/>
        <v>1.3779999999999992E-2</v>
      </c>
      <c r="AQ854">
        <f t="shared" si="161"/>
        <v>1.3780000000000028E-2</v>
      </c>
      <c r="AR854">
        <f t="shared" si="162"/>
        <v>1.3779999999999959E-2</v>
      </c>
      <c r="AS854">
        <f t="shared" si="163"/>
        <v>1.3779999999999985E-2</v>
      </c>
      <c r="AT854">
        <f t="shared" si="164"/>
        <v>1.3779999999999985E-2</v>
      </c>
      <c r="AV854">
        <f t="shared" si="165"/>
        <v>1.3780000000000035E-2</v>
      </c>
      <c r="AW854">
        <f t="shared" si="166"/>
        <v>4.8152249138642998E-17</v>
      </c>
      <c r="AX854">
        <f t="shared" si="167"/>
        <v>1.3779999999999978E-2</v>
      </c>
      <c r="AY854">
        <f t="shared" si="168"/>
        <v>1.5172633708919383E-17</v>
      </c>
      <c r="AZ854" t="s">
        <v>1243</v>
      </c>
      <c r="BA854" t="s">
        <v>1529</v>
      </c>
      <c r="BB854">
        <f>SUMPRODUCT((Model_rxn!A$2:A$1901=AG854)*(Model_rxn!V$2:V$1901))</f>
        <v>1</v>
      </c>
      <c r="BC854">
        <v>0</v>
      </c>
      <c r="BD854">
        <v>0</v>
      </c>
    </row>
    <row r="855" spans="1:57">
      <c r="A855" s="1" t="s">
        <v>861</v>
      </c>
      <c r="B855" s="1">
        <v>0</v>
      </c>
      <c r="C855" s="1">
        <v>0</v>
      </c>
      <c r="D855" s="1">
        <v>0</v>
      </c>
      <c r="E855" s="1">
        <v>0</v>
      </c>
      <c r="F855" s="1">
        <v>0</v>
      </c>
      <c r="G855" s="1">
        <v>0</v>
      </c>
      <c r="H855" s="1"/>
      <c r="I855" s="1">
        <v>0</v>
      </c>
      <c r="J855" s="1">
        <v>0</v>
      </c>
      <c r="K855" s="1">
        <v>0</v>
      </c>
      <c r="L855" s="1">
        <v>0</v>
      </c>
      <c r="M855" s="1">
        <v>0</v>
      </c>
      <c r="N855" s="1">
        <v>0</v>
      </c>
      <c r="O855" s="1"/>
      <c r="P855" s="1">
        <v>0</v>
      </c>
      <c r="Q855" s="1">
        <v>0</v>
      </c>
      <c r="R855" s="1">
        <v>0</v>
      </c>
      <c r="S855" s="1">
        <v>0</v>
      </c>
      <c r="T855" s="1" t="str">
        <f t="shared" si="157"/>
        <v>NA</v>
      </c>
      <c r="U855" s="1" t="str">
        <f t="shared" si="158"/>
        <v>NA</v>
      </c>
      <c r="V855" s="1" t="s">
        <v>1137</v>
      </c>
      <c r="W855" s="1" t="s">
        <v>6609</v>
      </c>
      <c r="X855" s="1">
        <f>SUMPRODUCT((Model_rxn!A$2:A$1901=Normalized_Fluxes!A855)*(Model_rxn!T$2:T$1901))</f>
        <v>0</v>
      </c>
      <c r="Y855" s="1">
        <f>SUMPRODUCT((Model_rxn!A$2:A$1901=Normalized_Fluxes!A855)*(Model_rxn!D$2:D$1901))</f>
        <v>0</v>
      </c>
      <c r="Z855" s="1">
        <f>SUMPRODUCT((Model_rxn!A$2:A$1901=Normalized_Fluxes!A855)*(Model_rxn!U$2:U$1901))</f>
        <v>0</v>
      </c>
      <c r="AA855" s="1">
        <f>SUMPRODUCT((Model_rxn!A$2:A$1901=Normalized_Fluxes!A855)*(Model_rxn!S$2:S$1901))</f>
        <v>0</v>
      </c>
      <c r="AB855" s="1">
        <f>SUMPRODUCT((Model_rxn!A$2:A$1901=Normalized_Fluxes!A855)*(Model_rxn!V$2:V$1901))</f>
        <v>1</v>
      </c>
      <c r="AC855" s="1">
        <f>SUMPRODUCT((Model_rxn!A$2:A$1901=Normalized_Fluxes!A855)*(Model_rxn!Z$2:Z$1901))</f>
        <v>0</v>
      </c>
      <c r="AD855" s="1">
        <f>SUMPRODUCT((Model_rxn!A$2:A$1901=Normalized_Fluxes!A855)*(Model_rxn!AA$2:AA$1901))</f>
        <v>0</v>
      </c>
      <c r="AE855" s="1"/>
      <c r="AF855" s="75"/>
      <c r="AG855" s="1" t="s">
        <v>914</v>
      </c>
      <c r="AH855" s="1">
        <v>0</v>
      </c>
      <c r="AI855" s="1">
        <v>0</v>
      </c>
      <c r="AJ855" s="1">
        <v>0</v>
      </c>
      <c r="AK855" s="1">
        <v>0</v>
      </c>
      <c r="AL855" s="1">
        <v>0</v>
      </c>
      <c r="AM855" s="1">
        <v>0</v>
      </c>
      <c r="AN855" s="1"/>
      <c r="AO855">
        <f t="shared" si="159"/>
        <v>0</v>
      </c>
      <c r="AP855">
        <f t="shared" si="160"/>
        <v>0</v>
      </c>
      <c r="AQ855">
        <f t="shared" si="161"/>
        <v>0</v>
      </c>
      <c r="AR855">
        <f t="shared" si="162"/>
        <v>0</v>
      </c>
      <c r="AS855">
        <f t="shared" si="163"/>
        <v>0</v>
      </c>
      <c r="AT855">
        <f t="shared" si="164"/>
        <v>0</v>
      </c>
      <c r="AV855">
        <f t="shared" si="165"/>
        <v>0</v>
      </c>
      <c r="AW855">
        <f t="shared" si="166"/>
        <v>0</v>
      </c>
      <c r="AX855">
        <f t="shared" si="167"/>
        <v>0</v>
      </c>
      <c r="AY855">
        <f t="shared" si="168"/>
        <v>0</v>
      </c>
      <c r="AZ855" t="s">
        <v>1137</v>
      </c>
      <c r="BA855" t="s">
        <v>3413</v>
      </c>
      <c r="BB855">
        <f>SUMPRODUCT((Model_rxn!A$2:A$1901=AG855)*(Model_rxn!V$2:V$1901))</f>
        <v>1</v>
      </c>
      <c r="BC855">
        <v>0</v>
      </c>
      <c r="BD855">
        <v>0</v>
      </c>
    </row>
    <row r="856" spans="1:57">
      <c r="A856" s="1" t="s">
        <v>862</v>
      </c>
      <c r="B856" s="1">
        <v>0.24576338432962</v>
      </c>
      <c r="C856" s="1">
        <v>0.121462259688996</v>
      </c>
      <c r="D856" s="1">
        <v>6.6071541616110993E-2</v>
      </c>
      <c r="E856" s="1">
        <v>0.136691422536387</v>
      </c>
      <c r="F856" s="1">
        <v>0.34018649820063701</v>
      </c>
      <c r="G856" s="1">
        <v>0.13972247477795399</v>
      </c>
      <c r="H856" s="1"/>
      <c r="I856" s="1">
        <v>0.15039837836050157</v>
      </c>
      <c r="J856" s="1">
        <v>0.11654290876700966</v>
      </c>
      <c r="K856" s="1">
        <v>8.1091225062643657E-2</v>
      </c>
      <c r="L856" s="1">
        <v>4.7777406359375933E-2</v>
      </c>
      <c r="M856" s="1">
        <v>0.21200164723235854</v>
      </c>
      <c r="N856" s="1">
        <v>4.3181928490674197E-2</v>
      </c>
      <c r="O856" s="1"/>
      <c r="P856" s="1">
        <v>0.1160108373967183</v>
      </c>
      <c r="Q856" s="1">
        <v>3.4656640049498547E-2</v>
      </c>
      <c r="R856" s="1">
        <v>0.10098699402746956</v>
      </c>
      <c r="S856" s="1">
        <v>9.6168963412640349E-2</v>
      </c>
      <c r="T856" s="1">
        <f t="shared" si="157"/>
        <v>1.1487700818697713</v>
      </c>
      <c r="U856" s="1">
        <f t="shared" si="158"/>
        <v>0.81844508049134912</v>
      </c>
      <c r="V856" s="1" t="s">
        <v>1243</v>
      </c>
      <c r="W856" s="1" t="s">
        <v>4256</v>
      </c>
      <c r="X856" s="1">
        <f>SUMPRODUCT((Model_rxn!A$2:A$1901=Normalized_Fluxes!A856)*(Model_rxn!T$2:T$1901))</f>
        <v>0</v>
      </c>
      <c r="Y856" s="1">
        <f>SUMPRODUCT((Model_rxn!A$2:A$1901=Normalized_Fluxes!A856)*(Model_rxn!D$2:D$1901))</f>
        <v>1</v>
      </c>
      <c r="Z856" s="1">
        <f>SUMPRODUCT((Model_rxn!A$2:A$1901=Normalized_Fluxes!A856)*(Model_rxn!U$2:U$1901))</f>
        <v>0</v>
      </c>
      <c r="AA856" s="1">
        <f>SUMPRODUCT((Model_rxn!A$2:A$1901=Normalized_Fluxes!A856)*(Model_rxn!S$2:S$1901))</f>
        <v>0</v>
      </c>
      <c r="AB856" s="1">
        <f>SUMPRODUCT((Model_rxn!A$2:A$1901=Normalized_Fluxes!A856)*(Model_rxn!V$2:V$1901))</f>
        <v>1</v>
      </c>
      <c r="AC856" s="1">
        <f>SUMPRODUCT((Model_rxn!A$2:A$1901=Normalized_Fluxes!A856)*(Model_rxn!Z$2:Z$1901))</f>
        <v>0</v>
      </c>
      <c r="AD856" s="1">
        <f>SUMPRODUCT((Model_rxn!A$2:A$1901=Normalized_Fluxes!A856)*(Model_rxn!AA$2:AA$1901))</f>
        <v>0</v>
      </c>
      <c r="AE856" s="1"/>
      <c r="AF856" s="75"/>
      <c r="AG856" s="1" t="s">
        <v>915</v>
      </c>
      <c r="AH856" s="1">
        <v>0</v>
      </c>
      <c r="AI856" s="1">
        <v>0</v>
      </c>
      <c r="AJ856" s="1">
        <v>0</v>
      </c>
      <c r="AK856" s="1">
        <v>0</v>
      </c>
      <c r="AL856" s="1">
        <v>0</v>
      </c>
      <c r="AM856" s="1">
        <v>0</v>
      </c>
      <c r="AN856" s="1"/>
      <c r="AO856">
        <f t="shared" si="159"/>
        <v>0</v>
      </c>
      <c r="AP856">
        <f t="shared" si="160"/>
        <v>0</v>
      </c>
      <c r="AQ856">
        <f t="shared" si="161"/>
        <v>0</v>
      </c>
      <c r="AR856">
        <f t="shared" si="162"/>
        <v>0</v>
      </c>
      <c r="AS856">
        <f t="shared" si="163"/>
        <v>0</v>
      </c>
      <c r="AT856">
        <f t="shared" si="164"/>
        <v>0</v>
      </c>
      <c r="AV856">
        <f t="shared" si="165"/>
        <v>0</v>
      </c>
      <c r="AW856">
        <f t="shared" si="166"/>
        <v>0</v>
      </c>
      <c r="AX856">
        <f t="shared" si="167"/>
        <v>0</v>
      </c>
      <c r="AY856">
        <f t="shared" si="168"/>
        <v>0</v>
      </c>
      <c r="AZ856" t="s">
        <v>7304</v>
      </c>
      <c r="BA856" t="s">
        <v>7464</v>
      </c>
      <c r="BB856">
        <f>SUMPRODUCT((Model_rxn!A$2:A$1901=AG856)*(Model_rxn!V$2:V$1901))</f>
        <v>1</v>
      </c>
      <c r="BC856">
        <v>0</v>
      </c>
      <c r="BD856">
        <v>0</v>
      </c>
    </row>
    <row r="857" spans="1:57">
      <c r="A857" s="1" t="s">
        <v>864</v>
      </c>
      <c r="B857" s="1">
        <v>1.63090159686076E-2</v>
      </c>
      <c r="C857" s="1">
        <v>1.05842506345128E-2</v>
      </c>
      <c r="D857" s="1">
        <v>8.70438142767011E-3</v>
      </c>
      <c r="E857" s="1">
        <v>2.6264692210803901E-2</v>
      </c>
      <c r="F857" s="1">
        <v>6.14630285811374E-3</v>
      </c>
      <c r="G857" s="1">
        <v>2.9755813342946899E-2</v>
      </c>
      <c r="H857" s="1"/>
      <c r="I857" s="1">
        <v>9.9805329464552166E-3</v>
      </c>
      <c r="J857" s="1">
        <v>1.0155577207468514E-2</v>
      </c>
      <c r="K857" s="1">
        <v>1.0683101016219925E-2</v>
      </c>
      <c r="L857" s="1">
        <v>9.1802312784145107E-3</v>
      </c>
      <c r="M857" s="1">
        <v>3.8303293552249111E-3</v>
      </c>
      <c r="N857" s="1">
        <v>9.1961826900000005E-3</v>
      </c>
      <c r="O857" s="1"/>
      <c r="P857" s="1">
        <v>1.0273070390047885E-2</v>
      </c>
      <c r="Q857" s="1">
        <v>3.657238837260963E-4</v>
      </c>
      <c r="R857" s="1">
        <v>7.4022477745464737E-3</v>
      </c>
      <c r="S857" s="1">
        <v>3.0933823733252552E-3</v>
      </c>
      <c r="T857" s="1">
        <f t="shared" si="157"/>
        <v>1.3878311970822002</v>
      </c>
      <c r="U857" s="1">
        <f t="shared" si="158"/>
        <v>0.24816013186718444</v>
      </c>
      <c r="V857" s="1" t="s">
        <v>1552</v>
      </c>
      <c r="W857" s="1" t="s">
        <v>2650</v>
      </c>
      <c r="X857" s="1">
        <f>SUMPRODUCT((Model_rxn!A$2:A$1901=Normalized_Fluxes!A857)*(Model_rxn!T$2:T$1901))</f>
        <v>0</v>
      </c>
      <c r="Y857" s="1">
        <f>SUMPRODUCT((Model_rxn!A$2:A$1901=Normalized_Fluxes!A857)*(Model_rxn!D$2:D$1901))</f>
        <v>1</v>
      </c>
      <c r="Z857" s="1">
        <f>SUMPRODUCT((Model_rxn!A$2:A$1901=Normalized_Fluxes!A857)*(Model_rxn!U$2:U$1901))</f>
        <v>1</v>
      </c>
      <c r="AA857" s="1">
        <f>SUMPRODUCT((Model_rxn!A$2:A$1901=Normalized_Fluxes!A857)*(Model_rxn!S$2:S$1901))</f>
        <v>1</v>
      </c>
      <c r="AB857" s="1">
        <f>SUMPRODUCT((Model_rxn!A$2:A$1901=Normalized_Fluxes!A857)*(Model_rxn!V$2:V$1901))</f>
        <v>0</v>
      </c>
      <c r="AC857" s="1">
        <f>SUMPRODUCT((Model_rxn!A$2:A$1901=Normalized_Fluxes!A857)*(Model_rxn!Z$2:Z$1901))</f>
        <v>0</v>
      </c>
      <c r="AD857" s="1">
        <f>SUMPRODUCT((Model_rxn!A$2:A$1901=Normalized_Fluxes!A857)*(Model_rxn!AA$2:AA$1901))</f>
        <v>0</v>
      </c>
      <c r="AE857" s="1"/>
      <c r="AF857" s="75"/>
      <c r="AG857" s="1" t="s">
        <v>916</v>
      </c>
      <c r="AH857" s="1">
        <v>0</v>
      </c>
      <c r="AI857" s="1">
        <v>0</v>
      </c>
      <c r="AJ857" s="1">
        <v>0</v>
      </c>
      <c r="AK857" s="1">
        <v>0</v>
      </c>
      <c r="AL857" s="1">
        <v>0</v>
      </c>
      <c r="AM857" s="1">
        <v>0</v>
      </c>
      <c r="AN857" s="1"/>
      <c r="AO857">
        <f t="shared" si="159"/>
        <v>0</v>
      </c>
      <c r="AP857">
        <f t="shared" si="160"/>
        <v>0</v>
      </c>
      <c r="AQ857">
        <f t="shared" si="161"/>
        <v>0</v>
      </c>
      <c r="AR857">
        <f t="shared" si="162"/>
        <v>0</v>
      </c>
      <c r="AS857">
        <f t="shared" si="163"/>
        <v>0</v>
      </c>
      <c r="AT857">
        <f t="shared" si="164"/>
        <v>0</v>
      </c>
      <c r="AV857">
        <f t="shared" si="165"/>
        <v>0</v>
      </c>
      <c r="AW857">
        <f t="shared" si="166"/>
        <v>0</v>
      </c>
      <c r="AX857">
        <f t="shared" si="167"/>
        <v>0</v>
      </c>
      <c r="AY857">
        <f t="shared" si="168"/>
        <v>0</v>
      </c>
      <c r="AZ857" t="s">
        <v>1552</v>
      </c>
      <c r="BA857" t="s">
        <v>2318</v>
      </c>
      <c r="BB857">
        <f>SUMPRODUCT((Model_rxn!A$2:A$1901=AG857)*(Model_rxn!V$2:V$1901))</f>
        <v>0</v>
      </c>
      <c r="BC857">
        <v>0</v>
      </c>
      <c r="BD857">
        <v>1</v>
      </c>
    </row>
    <row r="858" spans="1:57">
      <c r="A858" s="1" t="s">
        <v>865</v>
      </c>
      <c r="B858" s="1">
        <v>1.0624210035117401</v>
      </c>
      <c r="C858" s="1">
        <v>0.62711685012701102</v>
      </c>
      <c r="D858" s="1">
        <v>0.48609294620280702</v>
      </c>
      <c r="E858" s="1">
        <v>2.5145351095452799</v>
      </c>
      <c r="F858" s="1">
        <v>1.74005437027024</v>
      </c>
      <c r="G858" s="1">
        <v>2.7215642670820701</v>
      </c>
      <c r="H858" s="1"/>
      <c r="I858" s="1">
        <v>0.65016355670784365</v>
      </c>
      <c r="J858" s="1">
        <v>0.60171794957333591</v>
      </c>
      <c r="K858" s="1">
        <v>0.5965938063156021</v>
      </c>
      <c r="L858" s="1">
        <v>0.8788990816280533</v>
      </c>
      <c r="M858" s="1">
        <v>1.0843886947964252</v>
      </c>
      <c r="N858" s="1">
        <v>0.84111302602303517</v>
      </c>
      <c r="O858" s="1"/>
      <c r="P858" s="1">
        <v>0.61615843753226063</v>
      </c>
      <c r="Q858" s="1">
        <v>2.9560536338853048E-2</v>
      </c>
      <c r="R858" s="1">
        <v>0.93480026748250455</v>
      </c>
      <c r="S858" s="1">
        <v>0.13091779745029222</v>
      </c>
      <c r="T858" s="1">
        <f t="shared" si="157"/>
        <v>0.65913378393828115</v>
      </c>
      <c r="U858" s="1">
        <f t="shared" si="158"/>
        <v>4.5983846939164429E-2</v>
      </c>
      <c r="V858" s="1" t="s">
        <v>1188</v>
      </c>
      <c r="W858" s="1" t="s">
        <v>4651</v>
      </c>
      <c r="X858" s="1">
        <f>SUMPRODUCT((Model_rxn!A$2:A$1901=Normalized_Fluxes!A858)*(Model_rxn!T$2:T$1901))</f>
        <v>0</v>
      </c>
      <c r="Y858" s="1">
        <f>SUMPRODUCT((Model_rxn!A$2:A$1901=Normalized_Fluxes!A858)*(Model_rxn!D$2:D$1901))</f>
        <v>0</v>
      </c>
      <c r="Z858" s="1">
        <f>SUMPRODUCT((Model_rxn!A$2:A$1901=Normalized_Fluxes!A858)*(Model_rxn!U$2:U$1901))</f>
        <v>0</v>
      </c>
      <c r="AA858" s="1">
        <f>SUMPRODUCT((Model_rxn!A$2:A$1901=Normalized_Fluxes!A858)*(Model_rxn!S$2:S$1901))</f>
        <v>0</v>
      </c>
      <c r="AB858" s="1">
        <f>SUMPRODUCT((Model_rxn!A$2:A$1901=Normalized_Fluxes!A858)*(Model_rxn!V$2:V$1901))</f>
        <v>1</v>
      </c>
      <c r="AC858" s="1">
        <f>SUMPRODUCT((Model_rxn!A$2:A$1901=Normalized_Fluxes!A858)*(Model_rxn!Z$2:Z$1901))</f>
        <v>0</v>
      </c>
      <c r="AD858" s="1">
        <f>SUMPRODUCT((Model_rxn!A$2:A$1901=Normalized_Fluxes!A858)*(Model_rxn!AA$2:AA$1901))</f>
        <v>0</v>
      </c>
      <c r="AE858" s="1"/>
      <c r="AF858" s="75"/>
      <c r="AG858" s="1" t="s">
        <v>917</v>
      </c>
      <c r="AH858" s="1">
        <v>0</v>
      </c>
      <c r="AI858" s="1">
        <v>0</v>
      </c>
      <c r="AJ858" s="1">
        <v>0</v>
      </c>
      <c r="AK858" s="1">
        <v>0</v>
      </c>
      <c r="AL858" s="1">
        <v>0</v>
      </c>
      <c r="AM858" s="1">
        <v>0</v>
      </c>
      <c r="AN858" s="1"/>
      <c r="AO858">
        <f t="shared" si="159"/>
        <v>0</v>
      </c>
      <c r="AP858">
        <f t="shared" si="160"/>
        <v>0</v>
      </c>
      <c r="AQ858">
        <f t="shared" si="161"/>
        <v>0</v>
      </c>
      <c r="AR858">
        <f t="shared" si="162"/>
        <v>0</v>
      </c>
      <c r="AS858">
        <f t="shared" si="163"/>
        <v>0</v>
      </c>
      <c r="AT858">
        <f t="shared" si="164"/>
        <v>0</v>
      </c>
      <c r="AV858">
        <f t="shared" si="165"/>
        <v>0</v>
      </c>
      <c r="AW858">
        <f t="shared" si="166"/>
        <v>0</v>
      </c>
      <c r="AX858">
        <f t="shared" si="167"/>
        <v>0</v>
      </c>
      <c r="AY858">
        <f t="shared" si="168"/>
        <v>0</v>
      </c>
      <c r="AZ858" t="s">
        <v>1552</v>
      </c>
      <c r="BA858" t="s">
        <v>2678</v>
      </c>
      <c r="BB858">
        <f>SUMPRODUCT((Model_rxn!A$2:A$1901=AG858)*(Model_rxn!V$2:V$1901))</f>
        <v>0</v>
      </c>
      <c r="BC858">
        <v>0</v>
      </c>
      <c r="BD858">
        <v>1</v>
      </c>
      <c r="BE858">
        <v>1</v>
      </c>
    </row>
    <row r="859" spans="1:57">
      <c r="A859" s="1" t="s">
        <v>866</v>
      </c>
      <c r="B859" s="1">
        <v>0</v>
      </c>
      <c r="C859" s="1">
        <v>0</v>
      </c>
      <c r="D859" s="1">
        <v>0</v>
      </c>
      <c r="E859" s="1">
        <v>0</v>
      </c>
      <c r="F859" s="1">
        <v>0</v>
      </c>
      <c r="G859" s="1">
        <v>0</v>
      </c>
      <c r="H859" s="1"/>
      <c r="I859" s="1">
        <v>0</v>
      </c>
      <c r="J859" s="1">
        <v>0</v>
      </c>
      <c r="K859" s="1">
        <v>0</v>
      </c>
      <c r="L859" s="1">
        <v>0</v>
      </c>
      <c r="M859" s="1">
        <v>0</v>
      </c>
      <c r="N859" s="1">
        <v>0</v>
      </c>
      <c r="O859" s="1"/>
      <c r="P859" s="1">
        <v>0</v>
      </c>
      <c r="Q859" s="1">
        <v>0</v>
      </c>
      <c r="R859" s="1">
        <v>0</v>
      </c>
      <c r="S859" s="1">
        <v>0</v>
      </c>
      <c r="T859" s="1" t="str">
        <f t="shared" si="157"/>
        <v>NA</v>
      </c>
      <c r="U859" s="1" t="str">
        <f t="shared" si="158"/>
        <v>NA</v>
      </c>
      <c r="V859" s="1" t="s">
        <v>1137</v>
      </c>
      <c r="W859" s="1" t="s">
        <v>3413</v>
      </c>
      <c r="X859" s="1">
        <f>SUMPRODUCT((Model_rxn!A$2:A$1901=Normalized_Fluxes!A859)*(Model_rxn!T$2:T$1901))</f>
        <v>0</v>
      </c>
      <c r="Y859" s="1">
        <f>SUMPRODUCT((Model_rxn!A$2:A$1901=Normalized_Fluxes!A859)*(Model_rxn!D$2:D$1901))</f>
        <v>0</v>
      </c>
      <c r="Z859" s="1">
        <f>SUMPRODUCT((Model_rxn!A$2:A$1901=Normalized_Fluxes!A859)*(Model_rxn!U$2:U$1901))</f>
        <v>0</v>
      </c>
      <c r="AA859" s="1">
        <f>SUMPRODUCT((Model_rxn!A$2:A$1901=Normalized_Fluxes!A859)*(Model_rxn!S$2:S$1901))</f>
        <v>0</v>
      </c>
      <c r="AB859" s="1">
        <f>SUMPRODUCT((Model_rxn!A$2:A$1901=Normalized_Fluxes!A859)*(Model_rxn!V$2:V$1901))</f>
        <v>1</v>
      </c>
      <c r="AC859" s="1">
        <f>SUMPRODUCT((Model_rxn!A$2:A$1901=Normalized_Fluxes!A859)*(Model_rxn!Z$2:Z$1901))</f>
        <v>1</v>
      </c>
      <c r="AD859" s="1">
        <f>SUMPRODUCT((Model_rxn!A$2:A$1901=Normalized_Fluxes!A859)*(Model_rxn!AA$2:AA$1901))</f>
        <v>0</v>
      </c>
      <c r="AE859" s="1"/>
      <c r="AF859" s="75"/>
      <c r="AG859" s="1" t="s">
        <v>918</v>
      </c>
      <c r="AH859" s="1">
        <v>0.146172432374442</v>
      </c>
      <c r="AI859" s="1">
        <v>0.105547337327152</v>
      </c>
      <c r="AJ859" s="1">
        <v>7.9842785053187898E-2</v>
      </c>
      <c r="AK859" s="1">
        <v>0.47429150511743501</v>
      </c>
      <c r="AL859" s="1">
        <v>0.51529922484769397</v>
      </c>
      <c r="AM859" s="1">
        <v>0.27869369946711198</v>
      </c>
      <c r="AN859" s="1"/>
      <c r="AO859">
        <f t="shared" si="159"/>
        <v>0.30014344311755875</v>
      </c>
      <c r="AP859">
        <f t="shared" si="160"/>
        <v>0.32127062639719417</v>
      </c>
      <c r="AQ859">
        <f t="shared" si="161"/>
        <v>0.20702638436524001</v>
      </c>
      <c r="AR859">
        <f t="shared" si="162"/>
        <v>0.25536797121093474</v>
      </c>
      <c r="AS859">
        <f t="shared" si="163"/>
        <v>0.29291176446880501</v>
      </c>
      <c r="AT859">
        <f t="shared" si="164"/>
        <v>0.14832853665589879</v>
      </c>
      <c r="AV859">
        <f t="shared" si="165"/>
        <v>0.27614681795999768</v>
      </c>
      <c r="AW859">
        <f t="shared" si="166"/>
        <v>6.0784991762591244E-2</v>
      </c>
      <c r="AX859">
        <f t="shared" si="167"/>
        <v>0.23220275744521288</v>
      </c>
      <c r="AY859">
        <f t="shared" si="168"/>
        <v>7.50236481904763E-2</v>
      </c>
      <c r="AZ859" t="s">
        <v>1243</v>
      </c>
      <c r="BA859" t="s">
        <v>6235</v>
      </c>
      <c r="BB859">
        <f>SUMPRODUCT((Model_rxn!A$2:A$1901=AG859)*(Model_rxn!V$2:V$1901))</f>
        <v>1</v>
      </c>
      <c r="BC859">
        <v>0</v>
      </c>
      <c r="BD859">
        <v>0</v>
      </c>
    </row>
    <row r="860" spans="1:57">
      <c r="A860" s="1" t="s">
        <v>867</v>
      </c>
      <c r="B860" s="1">
        <v>2.78260240265808</v>
      </c>
      <c r="C860" s="1">
        <v>2.1459568162535998</v>
      </c>
      <c r="D860" s="1">
        <v>1.46481820559711</v>
      </c>
      <c r="E860" s="1">
        <v>2.2506208609265701</v>
      </c>
      <c r="F860" s="1">
        <v>1.21110325318295</v>
      </c>
      <c r="G860" s="1">
        <v>1.48530664395366</v>
      </c>
      <c r="H860" s="1"/>
      <c r="I860" s="1">
        <v>1.7028528888604344</v>
      </c>
      <c r="J860" s="1">
        <v>2.0590432789160724</v>
      </c>
      <c r="K860" s="1">
        <v>1.7978073445915876</v>
      </c>
      <c r="L860" s="1">
        <v>0.78665380342174218</v>
      </c>
      <c r="M860" s="1">
        <v>0.75475036781684013</v>
      </c>
      <c r="N860" s="1">
        <v>0.45904143472879749</v>
      </c>
      <c r="O860" s="1"/>
      <c r="P860" s="1">
        <v>1.8532345041226981</v>
      </c>
      <c r="Q860" s="1">
        <v>0.18445060586038278</v>
      </c>
      <c r="R860" s="1">
        <v>0.66681520198912658</v>
      </c>
      <c r="S860" s="1">
        <v>0.18064304877855394</v>
      </c>
      <c r="T860" s="1">
        <f t="shared" si="157"/>
        <v>2.7792325348829072</v>
      </c>
      <c r="U860" s="1">
        <f t="shared" si="158"/>
        <v>1.3521479824544894E-3</v>
      </c>
      <c r="V860" s="1" t="s">
        <v>1548</v>
      </c>
      <c r="W860" s="1" t="s">
        <v>7292</v>
      </c>
      <c r="X860" s="1">
        <f>SUMPRODUCT((Model_rxn!A$2:A$1901=Normalized_Fluxes!A860)*(Model_rxn!T$2:T$1901))</f>
        <v>1</v>
      </c>
      <c r="Y860" s="1">
        <f>SUMPRODUCT((Model_rxn!A$2:A$1901=Normalized_Fluxes!A860)*(Model_rxn!D$2:D$1901))</f>
        <v>1</v>
      </c>
      <c r="Z860" s="1">
        <f>SUMPRODUCT((Model_rxn!A$2:A$1901=Normalized_Fluxes!A860)*(Model_rxn!U$2:U$1901))</f>
        <v>0</v>
      </c>
      <c r="AA860" s="1">
        <f>SUMPRODUCT((Model_rxn!A$2:A$1901=Normalized_Fluxes!A860)*(Model_rxn!S$2:S$1901))</f>
        <v>0</v>
      </c>
      <c r="AB860" s="1">
        <f>SUMPRODUCT((Model_rxn!A$2:A$1901=Normalized_Fluxes!A860)*(Model_rxn!V$2:V$1901))</f>
        <v>1</v>
      </c>
      <c r="AC860" s="1">
        <f>SUMPRODUCT((Model_rxn!A$2:A$1901=Normalized_Fluxes!A860)*(Model_rxn!Z$2:Z$1901))</f>
        <v>0</v>
      </c>
      <c r="AD860" s="1">
        <f>SUMPRODUCT((Model_rxn!A$2:A$1901=Normalized_Fluxes!A860)*(Model_rxn!AA$2:AA$1901))</f>
        <v>0</v>
      </c>
      <c r="AE860" s="1"/>
      <c r="AF860" s="75"/>
      <c r="AG860" s="1" t="s">
        <v>919</v>
      </c>
      <c r="AH860" s="1">
        <v>0.152106963112601</v>
      </c>
      <c r="AI860" s="1">
        <v>0.10955071009811899</v>
      </c>
      <c r="AJ860" s="1">
        <v>7.5143197420402402E-2</v>
      </c>
      <c r="AK860" s="1">
        <v>0.49692380501073702</v>
      </c>
      <c r="AL860" s="1">
        <v>0.53673664122470599</v>
      </c>
      <c r="AM860" s="1">
        <v>0.25579809004557302</v>
      </c>
      <c r="AN860" s="1"/>
      <c r="AO860">
        <f t="shared" si="159"/>
        <v>0.31232912314014466</v>
      </c>
      <c r="AP860">
        <f t="shared" si="160"/>
        <v>0.33345630640012464</v>
      </c>
      <c r="AQ860">
        <f t="shared" si="161"/>
        <v>0.19484070428187308</v>
      </c>
      <c r="AR860">
        <f t="shared" si="162"/>
        <v>0.26755365120990277</v>
      </c>
      <c r="AS860">
        <f t="shared" si="163"/>
        <v>0.30509744446570192</v>
      </c>
      <c r="AT860">
        <f t="shared" si="164"/>
        <v>0.1361428566500878</v>
      </c>
      <c r="AV860">
        <f t="shared" si="165"/>
        <v>0.28020871127404745</v>
      </c>
      <c r="AW860">
        <f t="shared" si="166"/>
        <v>7.4681737603561116E-2</v>
      </c>
      <c r="AX860">
        <f t="shared" si="167"/>
        <v>0.23626465077523084</v>
      </c>
      <c r="AY860">
        <f t="shared" si="168"/>
        <v>8.8716764746786692E-2</v>
      </c>
      <c r="AZ860" t="s">
        <v>1243</v>
      </c>
      <c r="BA860" t="s">
        <v>6235</v>
      </c>
      <c r="BB860">
        <f>SUMPRODUCT((Model_rxn!A$2:A$1901=AG860)*(Model_rxn!V$2:V$1901))</f>
        <v>1</v>
      </c>
      <c r="BC860">
        <v>0</v>
      </c>
      <c r="BD860">
        <v>0</v>
      </c>
    </row>
    <row r="861" spans="1:57">
      <c r="A861" s="1" t="s">
        <v>868</v>
      </c>
      <c r="B861" s="1">
        <v>1.8634098368712201E-6</v>
      </c>
      <c r="C861" s="1">
        <v>1.1884744827388199E-6</v>
      </c>
      <c r="D861" s="1">
        <v>9.2912669291051201E-7</v>
      </c>
      <c r="E861" s="1">
        <v>3.26251901584344E-6</v>
      </c>
      <c r="F861" s="1">
        <v>1.82983611883419E-6</v>
      </c>
      <c r="G861" s="1">
        <v>3.6897640392022299E-6</v>
      </c>
      <c r="H861" s="1"/>
      <c r="I861" s="1">
        <v>1.1403399999999976E-6</v>
      </c>
      <c r="J861" s="1">
        <v>1.1403399999999968E-6</v>
      </c>
      <c r="K861" s="1">
        <v>1.1403400000000019E-6</v>
      </c>
      <c r="L861" s="1">
        <v>1.140339999999998E-6</v>
      </c>
      <c r="M861" s="1">
        <v>1.1403399999999991E-6</v>
      </c>
      <c r="N861" s="1">
        <v>1.1403399999999987E-6</v>
      </c>
      <c r="O861" s="1"/>
      <c r="P861" s="1">
        <v>1.1403399999999987E-6</v>
      </c>
      <c r="Q861" s="1">
        <v>2.724202023907961E-21</v>
      </c>
      <c r="R861" s="1">
        <v>1.1403399999999985E-6</v>
      </c>
      <c r="S861" s="1">
        <v>5.6025963267824236E-22</v>
      </c>
      <c r="T861" s="1">
        <f t="shared" si="157"/>
        <v>1.0000000000000002</v>
      </c>
      <c r="U861" s="1">
        <f t="shared" si="158"/>
        <v>0.90631131627001182</v>
      </c>
      <c r="V861" s="1" t="s">
        <v>1243</v>
      </c>
      <c r="W861" s="1" t="s">
        <v>3708</v>
      </c>
      <c r="X861" s="1">
        <f>SUMPRODUCT((Model_rxn!A$2:A$1901=Normalized_Fluxes!A861)*(Model_rxn!T$2:T$1901))</f>
        <v>0</v>
      </c>
      <c r="Y861" s="1">
        <f>SUMPRODUCT((Model_rxn!A$2:A$1901=Normalized_Fluxes!A861)*(Model_rxn!D$2:D$1901))</f>
        <v>0</v>
      </c>
      <c r="Z861" s="1">
        <f>SUMPRODUCT((Model_rxn!A$2:A$1901=Normalized_Fluxes!A861)*(Model_rxn!U$2:U$1901))</f>
        <v>0</v>
      </c>
      <c r="AA861" s="1">
        <f>SUMPRODUCT((Model_rxn!A$2:A$1901=Normalized_Fluxes!A861)*(Model_rxn!S$2:S$1901))</f>
        <v>0</v>
      </c>
      <c r="AB861" s="1">
        <f>SUMPRODUCT((Model_rxn!A$2:A$1901=Normalized_Fluxes!A861)*(Model_rxn!V$2:V$1901))</f>
        <v>1</v>
      </c>
      <c r="AC861" s="1">
        <f>SUMPRODUCT((Model_rxn!A$2:A$1901=Normalized_Fluxes!A861)*(Model_rxn!Z$2:Z$1901))</f>
        <v>1</v>
      </c>
      <c r="AD861" s="1">
        <f>SUMPRODUCT((Model_rxn!A$2:A$1901=Normalized_Fluxes!A861)*(Model_rxn!AA$2:AA$1901))</f>
        <v>0</v>
      </c>
      <c r="AE861" s="1"/>
      <c r="AF861" s="75"/>
      <c r="AG861" s="1" t="s">
        <v>920</v>
      </c>
      <c r="AH861" s="1">
        <v>2.5324446219849301E-7</v>
      </c>
      <c r="AI861" s="1">
        <v>1.7083608304191399E-7</v>
      </c>
      <c r="AJ861" s="1">
        <v>2.00545685782786E-7</v>
      </c>
      <c r="AK861" s="1">
        <v>9.6578902002298393E-7</v>
      </c>
      <c r="AL861" s="1">
        <v>9.1479970907531797E-7</v>
      </c>
      <c r="AM861" s="1">
        <v>9.7702523728858697E-7</v>
      </c>
      <c r="AN861" s="2"/>
      <c r="AO861">
        <f t="shared" si="159"/>
        <v>5.2000000000000212E-7</v>
      </c>
      <c r="AP861">
        <f t="shared" si="160"/>
        <v>5.1999999999999756E-7</v>
      </c>
      <c r="AQ861">
        <f t="shared" si="161"/>
        <v>5.2E-7</v>
      </c>
      <c r="AR861">
        <f t="shared" si="162"/>
        <v>5.200000000000001E-7</v>
      </c>
      <c r="AS861">
        <f t="shared" si="163"/>
        <v>5.2E-7</v>
      </c>
      <c r="AT861">
        <f t="shared" si="164"/>
        <v>5.2000000000000053E-7</v>
      </c>
      <c r="AV861">
        <f t="shared" si="165"/>
        <v>5.2E-7</v>
      </c>
      <c r="AW861">
        <f t="shared" si="166"/>
        <v>2.2819345068233271E-21</v>
      </c>
      <c r="AX861">
        <f t="shared" si="167"/>
        <v>5.2000000000000021E-7</v>
      </c>
      <c r="AY861">
        <f t="shared" si="168"/>
        <v>2.8012981633912118E-22</v>
      </c>
      <c r="AZ861" t="s">
        <v>7304</v>
      </c>
      <c r="BA861" t="s">
        <v>7332</v>
      </c>
      <c r="BB861">
        <f>SUMPRODUCT((Model_rxn!A$2:A$1901=AG861)*(Model_rxn!V$2:V$1901))</f>
        <v>1</v>
      </c>
      <c r="BC861">
        <v>0</v>
      </c>
      <c r="BD861">
        <v>0</v>
      </c>
    </row>
    <row r="862" spans="1:57">
      <c r="A862" s="1" t="s">
        <v>869</v>
      </c>
      <c r="B862" s="1">
        <v>7.2369373281227301E-3</v>
      </c>
      <c r="C862" s="1">
        <v>5.2921253175275103E-3</v>
      </c>
      <c r="D862" s="1">
        <v>4.3595779928502897E-3</v>
      </c>
      <c r="E862" s="1">
        <v>0</v>
      </c>
      <c r="F862" s="1">
        <v>0</v>
      </c>
      <c r="G862" s="1">
        <v>0</v>
      </c>
      <c r="H862" s="1"/>
      <c r="I862" s="1">
        <v>4.4287461348857258E-3</v>
      </c>
      <c r="J862" s="1">
        <v>5.0777886039943872E-3</v>
      </c>
      <c r="K862" s="1">
        <v>5.3506170970009188E-3</v>
      </c>
      <c r="L862" s="1">
        <v>0</v>
      </c>
      <c r="M862" s="1">
        <v>0</v>
      </c>
      <c r="N862" s="1">
        <v>0</v>
      </c>
      <c r="O862" s="1"/>
      <c r="P862" s="1">
        <v>4.9523839452936778E-3</v>
      </c>
      <c r="Q862" s="1">
        <v>4.7355703354050088E-4</v>
      </c>
      <c r="R862" s="1">
        <v>0</v>
      </c>
      <c r="S862" s="1">
        <v>0</v>
      </c>
      <c r="T862" s="1" t="str">
        <f t="shared" si="157"/>
        <v>NA</v>
      </c>
      <c r="U862" s="1" t="str">
        <f t="shared" si="158"/>
        <v>NA</v>
      </c>
      <c r="V862" s="1" t="s">
        <v>1548</v>
      </c>
      <c r="W862" s="1" t="s">
        <v>6993</v>
      </c>
      <c r="X862" s="1">
        <f>SUMPRODUCT((Model_rxn!A$2:A$1901=Normalized_Fluxes!A862)*(Model_rxn!T$2:T$1901))</f>
        <v>1</v>
      </c>
      <c r="Y862" s="1">
        <f>SUMPRODUCT((Model_rxn!A$2:A$1901=Normalized_Fluxes!A862)*(Model_rxn!D$2:D$1901))</f>
        <v>0</v>
      </c>
      <c r="Z862" s="1">
        <f>SUMPRODUCT((Model_rxn!A$2:A$1901=Normalized_Fluxes!A862)*(Model_rxn!U$2:U$1901))</f>
        <v>0</v>
      </c>
      <c r="AA862" s="1">
        <f>SUMPRODUCT((Model_rxn!A$2:A$1901=Normalized_Fluxes!A862)*(Model_rxn!S$2:S$1901))</f>
        <v>0</v>
      </c>
      <c r="AB862" s="1">
        <f>SUMPRODUCT((Model_rxn!A$2:A$1901=Normalized_Fluxes!A862)*(Model_rxn!V$2:V$1901))</f>
        <v>1</v>
      </c>
      <c r="AC862" s="1">
        <f>SUMPRODUCT((Model_rxn!A$2:A$1901=Normalized_Fluxes!A862)*(Model_rxn!Z$2:Z$1901))</f>
        <v>0</v>
      </c>
      <c r="AD862" s="1">
        <f>SUMPRODUCT((Model_rxn!A$2:A$1901=Normalized_Fluxes!A862)*(Model_rxn!AA$2:AA$1901))</f>
        <v>0</v>
      </c>
      <c r="AE862" s="1"/>
      <c r="AF862" s="75"/>
      <c r="AG862" s="1" t="s">
        <v>921</v>
      </c>
      <c r="AH862" s="1">
        <v>8.6381732141515802E-2</v>
      </c>
      <c r="AI862" s="1">
        <v>4.88358587191806E-2</v>
      </c>
      <c r="AJ862" s="1">
        <v>5.67118471048602E-2</v>
      </c>
      <c r="AK862" s="1">
        <v>0.30170373876005602</v>
      </c>
      <c r="AL862" s="1">
        <v>0.34115279574005702</v>
      </c>
      <c r="AM862" s="1">
        <v>0.22595497953615201</v>
      </c>
      <c r="AN862" s="1"/>
      <c r="AO862">
        <f t="shared" si="159"/>
        <v>0.17737209462997566</v>
      </c>
      <c r="AP862">
        <f t="shared" si="160"/>
        <v>0.14864919683122979</v>
      </c>
      <c r="AQ862">
        <f t="shared" si="161"/>
        <v>0.14704958812461583</v>
      </c>
      <c r="AR862">
        <f t="shared" si="162"/>
        <v>0.16244328823648829</v>
      </c>
      <c r="AS862">
        <f t="shared" si="163"/>
        <v>0.19392163336403495</v>
      </c>
      <c r="AT862">
        <f t="shared" si="164"/>
        <v>0.12025952337205986</v>
      </c>
      <c r="AV862">
        <f t="shared" si="165"/>
        <v>0.15769029319527375</v>
      </c>
      <c r="AW862">
        <f t="shared" si="166"/>
        <v>1.7063694435550707E-2</v>
      </c>
      <c r="AX862">
        <f t="shared" si="167"/>
        <v>0.15887481499086104</v>
      </c>
      <c r="AY862">
        <f t="shared" si="168"/>
        <v>3.6960480422960219E-2</v>
      </c>
      <c r="AZ862" t="s">
        <v>1137</v>
      </c>
      <c r="BA862" t="s">
        <v>7566</v>
      </c>
      <c r="BB862">
        <f>SUMPRODUCT((Model_rxn!A$2:A$1901=AG862)*(Model_rxn!V$2:V$1901))</f>
        <v>1</v>
      </c>
      <c r="BC862">
        <v>0</v>
      </c>
      <c r="BD862">
        <v>0</v>
      </c>
    </row>
    <row r="863" spans="1:57">
      <c r="A863" s="1" t="s">
        <v>922</v>
      </c>
      <c r="B863" s="1">
        <v>1.1325806918512</v>
      </c>
      <c r="C863" s="1">
        <v>0.74089754445385203</v>
      </c>
      <c r="D863" s="1">
        <v>0.59508239602406399</v>
      </c>
      <c r="E863" s="1">
        <v>1.4538493377483399</v>
      </c>
      <c r="F863" s="1">
        <v>1.1624823196605301</v>
      </c>
      <c r="G863" s="1">
        <v>1.32559625212947</v>
      </c>
      <c r="H863" s="1"/>
      <c r="I863" s="1">
        <v>0.69309877010961174</v>
      </c>
      <c r="J863" s="1">
        <v>0.71089040455921471</v>
      </c>
      <c r="K863" s="1">
        <v>0.73035923374062472</v>
      </c>
      <c r="L863" s="1">
        <v>0.50816027301509425</v>
      </c>
      <c r="M863" s="1">
        <v>0.72445017056842165</v>
      </c>
      <c r="N863" s="1">
        <v>0.40968214067156183</v>
      </c>
      <c r="O863" s="1"/>
      <c r="P863" s="1">
        <v>0.71144946946981713</v>
      </c>
      <c r="Q863" s="1">
        <v>1.8636522011368173E-2</v>
      </c>
      <c r="R863" s="1">
        <v>0.54743086141835928</v>
      </c>
      <c r="S863" s="1">
        <v>0.16101665285442246</v>
      </c>
      <c r="T863" s="1">
        <f t="shared" si="157"/>
        <v>1.29961520186585</v>
      </c>
      <c r="U863" s="1">
        <f t="shared" si="158"/>
        <v>0.21847780135936792</v>
      </c>
      <c r="V863" s="1" t="s">
        <v>1137</v>
      </c>
      <c r="W863" s="1" t="s">
        <v>1706</v>
      </c>
      <c r="X863" s="1">
        <f>SUMPRODUCT((Model_rxn!A$2:A$1901=Normalized_Fluxes!A863)*(Model_rxn!T$2:T$1901))</f>
        <v>0</v>
      </c>
      <c r="Y863" s="1">
        <f>SUMPRODUCT((Model_rxn!A$2:A$1901=Normalized_Fluxes!A863)*(Model_rxn!D$2:D$1901))</f>
        <v>0</v>
      </c>
      <c r="Z863" s="1">
        <f>SUMPRODUCT((Model_rxn!A$2:A$1901=Normalized_Fluxes!A863)*(Model_rxn!U$2:U$1901))</f>
        <v>0</v>
      </c>
      <c r="AA863" s="1">
        <f>SUMPRODUCT((Model_rxn!A$2:A$1901=Normalized_Fluxes!A863)*(Model_rxn!S$2:S$1901))</f>
        <v>0</v>
      </c>
      <c r="AB863" s="1">
        <f>SUMPRODUCT((Model_rxn!A$2:A$1901=Normalized_Fluxes!A863)*(Model_rxn!V$2:V$1901))</f>
        <v>0</v>
      </c>
      <c r="AC863" s="1">
        <f>SUMPRODUCT((Model_rxn!A$2:A$1901=Normalized_Fluxes!A863)*(Model_rxn!Z$2:Z$1901))</f>
        <v>0</v>
      </c>
      <c r="AD863" s="1">
        <f>SUMPRODUCT((Model_rxn!A$2:A$1901=Normalized_Fluxes!A863)*(Model_rxn!AA$2:AA$1901))</f>
        <v>0</v>
      </c>
      <c r="AE863" s="1"/>
      <c r="AF863" s="75"/>
      <c r="AG863" s="1" t="s">
        <v>923</v>
      </c>
      <c r="AH863" s="1">
        <v>0</v>
      </c>
      <c r="AI863" s="1">
        <v>0</v>
      </c>
      <c r="AJ863" s="1">
        <v>0</v>
      </c>
      <c r="AK863" s="1">
        <v>0</v>
      </c>
      <c r="AL863" s="1">
        <v>0</v>
      </c>
      <c r="AM863" s="1">
        <v>0</v>
      </c>
      <c r="AN863" s="1"/>
      <c r="AO863">
        <f t="shared" si="159"/>
        <v>0</v>
      </c>
      <c r="AP863">
        <f t="shared" si="160"/>
        <v>0</v>
      </c>
      <c r="AQ863">
        <f t="shared" si="161"/>
        <v>0</v>
      </c>
      <c r="AR863">
        <f t="shared" si="162"/>
        <v>0</v>
      </c>
      <c r="AS863">
        <f t="shared" si="163"/>
        <v>0</v>
      </c>
      <c r="AT863">
        <f t="shared" si="164"/>
        <v>0</v>
      </c>
      <c r="AV863">
        <f t="shared" si="165"/>
        <v>0</v>
      </c>
      <c r="AW863">
        <f t="shared" si="166"/>
        <v>0</v>
      </c>
      <c r="AX863">
        <f t="shared" si="167"/>
        <v>0</v>
      </c>
      <c r="AY863">
        <f t="shared" si="168"/>
        <v>0</v>
      </c>
      <c r="AZ863" t="s">
        <v>1243</v>
      </c>
      <c r="BA863" t="s">
        <v>3708</v>
      </c>
      <c r="BB863">
        <f>SUMPRODUCT((Model_rxn!A$2:A$1901=AG863)*(Model_rxn!V$2:V$1901))</f>
        <v>1</v>
      </c>
      <c r="BC863">
        <v>0</v>
      </c>
      <c r="BD863">
        <v>0</v>
      </c>
    </row>
    <row r="864" spans="1:57">
      <c r="A864" s="1" t="s">
        <v>870</v>
      </c>
      <c r="B864" s="1">
        <v>0.12634245187436599</v>
      </c>
      <c r="C864" s="1">
        <v>0.110959991532599</v>
      </c>
      <c r="D864" s="1">
        <v>9.3746185369256205E-2</v>
      </c>
      <c r="E864" s="1">
        <v>9.1225165562913907E-2</v>
      </c>
      <c r="F864" s="1">
        <v>8.5241336633663303E-2</v>
      </c>
      <c r="G864" s="1">
        <v>0.112702299829642</v>
      </c>
      <c r="H864" s="1"/>
      <c r="I864" s="1">
        <v>7.7317050022834607E-2</v>
      </c>
      <c r="J864" s="1">
        <v>0.10646599365995002</v>
      </c>
      <c r="K864" s="1">
        <v>0.11505699474535926</v>
      </c>
      <c r="L864" s="1">
        <v>3.1885700832036193E-2</v>
      </c>
      <c r="M864" s="1">
        <v>5.3121754902707569E-2</v>
      </c>
      <c r="N864" s="1">
        <v>3.4831208506092198E-2</v>
      </c>
      <c r="O864" s="1"/>
      <c r="P864" s="1">
        <v>9.9613346142714623E-2</v>
      </c>
      <c r="Q864" s="1">
        <v>1.9781176416265214E-2</v>
      </c>
      <c r="R864" s="1">
        <v>3.9946221413611989E-2</v>
      </c>
      <c r="S864" s="1">
        <v>1.1504999604788789E-2</v>
      </c>
      <c r="T864" s="1">
        <f t="shared" si="157"/>
        <v>2.4936863267065004</v>
      </c>
      <c r="U864" s="1">
        <f t="shared" si="158"/>
        <v>1.7482711606248071E-2</v>
      </c>
      <c r="V864" s="1" t="s">
        <v>1552</v>
      </c>
      <c r="W864" s="1" t="s">
        <v>2318</v>
      </c>
      <c r="X864" s="1">
        <f>SUMPRODUCT((Model_rxn!A$2:A$1901=Normalized_Fluxes!A864)*(Model_rxn!T$2:T$1901))</f>
        <v>0</v>
      </c>
      <c r="Y864" s="1">
        <f>SUMPRODUCT((Model_rxn!A$2:A$1901=Normalized_Fluxes!A864)*(Model_rxn!D$2:D$1901))</f>
        <v>1</v>
      </c>
      <c r="Z864" s="1">
        <f>SUMPRODUCT((Model_rxn!A$2:A$1901=Normalized_Fluxes!A864)*(Model_rxn!U$2:U$1901))</f>
        <v>1</v>
      </c>
      <c r="AA864" s="1">
        <f>SUMPRODUCT((Model_rxn!A$2:A$1901=Normalized_Fluxes!A864)*(Model_rxn!S$2:S$1901))</f>
        <v>1</v>
      </c>
      <c r="AB864" s="1">
        <f>SUMPRODUCT((Model_rxn!A$2:A$1901=Normalized_Fluxes!A864)*(Model_rxn!V$2:V$1901))</f>
        <v>0</v>
      </c>
      <c r="AC864" s="1">
        <f>SUMPRODUCT((Model_rxn!A$2:A$1901=Normalized_Fluxes!A864)*(Model_rxn!Z$2:Z$1901))</f>
        <v>0</v>
      </c>
      <c r="AD864" s="1">
        <f>SUMPRODUCT((Model_rxn!A$2:A$1901=Normalized_Fluxes!A864)*(Model_rxn!AA$2:AA$1901))</f>
        <v>0</v>
      </c>
      <c r="AE864" s="1"/>
      <c r="AF864" s="75"/>
      <c r="AG864" s="1" t="s">
        <v>924</v>
      </c>
      <c r="AH864" s="1">
        <v>0</v>
      </c>
      <c r="AI864" s="1">
        <v>0</v>
      </c>
      <c r="AJ864" s="1">
        <v>0</v>
      </c>
      <c r="AK864" s="1">
        <v>0</v>
      </c>
      <c r="AL864" s="1">
        <v>0</v>
      </c>
      <c r="AM864" s="1">
        <v>0</v>
      </c>
      <c r="AN864" s="1"/>
      <c r="AO864">
        <f t="shared" si="159"/>
        <v>0</v>
      </c>
      <c r="AP864">
        <f t="shared" si="160"/>
        <v>0</v>
      </c>
      <c r="AQ864">
        <f t="shared" si="161"/>
        <v>0</v>
      </c>
      <c r="AR864">
        <f t="shared" si="162"/>
        <v>0</v>
      </c>
      <c r="AS864">
        <f t="shared" si="163"/>
        <v>0</v>
      </c>
      <c r="AT864">
        <f t="shared" si="164"/>
        <v>0</v>
      </c>
      <c r="AV864">
        <f t="shared" si="165"/>
        <v>0</v>
      </c>
      <c r="AW864">
        <f t="shared" si="166"/>
        <v>0</v>
      </c>
      <c r="AX864">
        <f t="shared" si="167"/>
        <v>0</v>
      </c>
      <c r="AY864">
        <f t="shared" si="168"/>
        <v>0</v>
      </c>
      <c r="AZ864" t="s">
        <v>7304</v>
      </c>
      <c r="BA864" t="s">
        <v>7464</v>
      </c>
      <c r="BB864">
        <f>SUMPRODUCT((Model_rxn!A$2:A$1901=AG864)*(Model_rxn!V$2:V$1901))</f>
        <v>1</v>
      </c>
      <c r="BC864">
        <v>0</v>
      </c>
      <c r="BD864">
        <v>0</v>
      </c>
    </row>
    <row r="865" spans="1:56">
      <c r="A865" s="1" t="s">
        <v>871</v>
      </c>
      <c r="B865" s="1">
        <v>0</v>
      </c>
      <c r="C865" s="1">
        <v>0</v>
      </c>
      <c r="D865" s="1">
        <v>0</v>
      </c>
      <c r="E865" s="1">
        <v>0</v>
      </c>
      <c r="F865" s="1">
        <v>0</v>
      </c>
      <c r="G865" s="1">
        <v>0</v>
      </c>
      <c r="H865" s="1"/>
      <c r="I865" s="1">
        <v>0</v>
      </c>
      <c r="J865" s="1">
        <v>0</v>
      </c>
      <c r="K865" s="1">
        <v>0</v>
      </c>
      <c r="L865" s="1">
        <v>0</v>
      </c>
      <c r="M865" s="1">
        <v>0</v>
      </c>
      <c r="N865" s="1">
        <v>0</v>
      </c>
      <c r="O865" s="1"/>
      <c r="P865" s="1">
        <v>0</v>
      </c>
      <c r="Q865" s="1">
        <v>0</v>
      </c>
      <c r="R865" s="1">
        <v>0</v>
      </c>
      <c r="S865" s="1">
        <v>0</v>
      </c>
      <c r="T865" s="1" t="str">
        <f t="shared" si="157"/>
        <v>NA</v>
      </c>
      <c r="U865" s="1" t="str">
        <f t="shared" si="158"/>
        <v>NA</v>
      </c>
      <c r="V865" s="1" t="s">
        <v>1552</v>
      </c>
      <c r="W865" s="1" t="s">
        <v>2865</v>
      </c>
      <c r="X865" s="1">
        <f>SUMPRODUCT((Model_rxn!A$2:A$1901=Normalized_Fluxes!A865)*(Model_rxn!T$2:T$1901))</f>
        <v>0</v>
      </c>
      <c r="Y865" s="1">
        <f>SUMPRODUCT((Model_rxn!A$2:A$1901=Normalized_Fluxes!A865)*(Model_rxn!D$2:D$1901))</f>
        <v>1</v>
      </c>
      <c r="Z865" s="1">
        <f>SUMPRODUCT((Model_rxn!A$2:A$1901=Normalized_Fluxes!A865)*(Model_rxn!U$2:U$1901))</f>
        <v>1</v>
      </c>
      <c r="AA865" s="1">
        <f>SUMPRODUCT((Model_rxn!A$2:A$1901=Normalized_Fluxes!A865)*(Model_rxn!S$2:S$1901))</f>
        <v>1</v>
      </c>
      <c r="AB865" s="1">
        <f>SUMPRODUCT((Model_rxn!A$2:A$1901=Normalized_Fluxes!A865)*(Model_rxn!V$2:V$1901))</f>
        <v>0</v>
      </c>
      <c r="AC865" s="1">
        <f>SUMPRODUCT((Model_rxn!A$2:A$1901=Normalized_Fluxes!A865)*(Model_rxn!Z$2:Z$1901))</f>
        <v>0</v>
      </c>
      <c r="AD865" s="1">
        <f>SUMPRODUCT((Model_rxn!A$2:A$1901=Normalized_Fluxes!A865)*(Model_rxn!AA$2:AA$1901))</f>
        <v>0</v>
      </c>
      <c r="AE865" s="1"/>
      <c r="AF865" s="75"/>
      <c r="AG865" s="1" t="s">
        <v>925</v>
      </c>
      <c r="AH865" s="1">
        <v>0</v>
      </c>
      <c r="AI865" s="1">
        <v>0</v>
      </c>
      <c r="AJ865" s="1">
        <v>0</v>
      </c>
      <c r="AK865" s="1">
        <v>0</v>
      </c>
      <c r="AL865" s="1">
        <v>0</v>
      </c>
      <c r="AM865" s="1">
        <v>0</v>
      </c>
      <c r="AN865" s="1"/>
      <c r="AO865">
        <f t="shared" si="159"/>
        <v>0</v>
      </c>
      <c r="AP865">
        <f t="shared" si="160"/>
        <v>0</v>
      </c>
      <c r="AQ865">
        <f t="shared" si="161"/>
        <v>0</v>
      </c>
      <c r="AR865">
        <f t="shared" si="162"/>
        <v>0</v>
      </c>
      <c r="AS865">
        <f t="shared" si="163"/>
        <v>0</v>
      </c>
      <c r="AT865">
        <f t="shared" si="164"/>
        <v>0</v>
      </c>
      <c r="AV865">
        <f t="shared" si="165"/>
        <v>0</v>
      </c>
      <c r="AW865">
        <f t="shared" si="166"/>
        <v>0</v>
      </c>
      <c r="AX865">
        <f t="shared" si="167"/>
        <v>0</v>
      </c>
      <c r="AY865">
        <f t="shared" si="168"/>
        <v>0</v>
      </c>
      <c r="AZ865" t="s">
        <v>1552</v>
      </c>
      <c r="BA865" t="s">
        <v>2318</v>
      </c>
      <c r="BB865">
        <f>SUMPRODUCT((Model_rxn!A$2:A$1901=AG865)*(Model_rxn!V$2:V$1901))</f>
        <v>0</v>
      </c>
      <c r="BC865">
        <v>0</v>
      </c>
      <c r="BD865">
        <v>1</v>
      </c>
    </row>
    <row r="866" spans="1:56">
      <c r="A866" s="1" t="s">
        <v>872</v>
      </c>
      <c r="B866" s="1">
        <v>4.4828264512236003E-2</v>
      </c>
      <c r="C866" s="1">
        <v>3.5424830209333999E-2</v>
      </c>
      <c r="D866" s="1">
        <v>4.7460956280701697E-2</v>
      </c>
      <c r="E866" s="1">
        <v>8.1245728805029005E-2</v>
      </c>
      <c r="F866" s="1">
        <v>3.9780763790664697E-2</v>
      </c>
      <c r="G866" s="1">
        <v>0.12714707807578099</v>
      </c>
      <c r="H866" s="1"/>
      <c r="I866" s="1">
        <v>2.7433290381098249E-2</v>
      </c>
      <c r="J866" s="1">
        <v>3.3990086844623783E-2</v>
      </c>
      <c r="K866" s="1">
        <v>5.8249996796021587E-2</v>
      </c>
      <c r="L866" s="1">
        <v>2.8397613603357019E-2</v>
      </c>
      <c r="M866" s="1">
        <v>2.4791070475725561E-2</v>
      </c>
      <c r="N866" s="1">
        <v>3.9295439348551044E-2</v>
      </c>
      <c r="O866" s="1"/>
      <c r="P866" s="1">
        <v>3.9891124673914542E-2</v>
      </c>
      <c r="Q866" s="1">
        <v>1.6233731369064055E-2</v>
      </c>
      <c r="R866" s="1">
        <v>3.0828041142544543E-2</v>
      </c>
      <c r="S866" s="1">
        <v>7.5514510272647441E-3</v>
      </c>
      <c r="T866" s="1">
        <f t="shared" si="157"/>
        <v>1.2939883040074966</v>
      </c>
      <c r="U866" s="1">
        <f t="shared" si="158"/>
        <v>0.44873196842022206</v>
      </c>
      <c r="V866" s="1" t="s">
        <v>1548</v>
      </c>
      <c r="W866" s="1" t="s">
        <v>6794</v>
      </c>
      <c r="X866" s="1">
        <f>SUMPRODUCT((Model_rxn!A$2:A$1901=Normalized_Fluxes!A866)*(Model_rxn!T$2:T$1901))</f>
        <v>1</v>
      </c>
      <c r="Y866" s="1">
        <f>SUMPRODUCT((Model_rxn!A$2:A$1901=Normalized_Fluxes!A866)*(Model_rxn!D$2:D$1901))</f>
        <v>0</v>
      </c>
      <c r="Z866" s="1">
        <f>SUMPRODUCT((Model_rxn!A$2:A$1901=Normalized_Fluxes!A866)*(Model_rxn!U$2:U$1901))</f>
        <v>0</v>
      </c>
      <c r="AA866" s="1">
        <f>SUMPRODUCT((Model_rxn!A$2:A$1901=Normalized_Fluxes!A866)*(Model_rxn!S$2:S$1901))</f>
        <v>0</v>
      </c>
      <c r="AB866" s="1">
        <f>SUMPRODUCT((Model_rxn!A$2:A$1901=Normalized_Fluxes!A866)*(Model_rxn!V$2:V$1901))</f>
        <v>1</v>
      </c>
      <c r="AC866" s="1">
        <f>SUMPRODUCT((Model_rxn!A$2:A$1901=Normalized_Fluxes!A866)*(Model_rxn!Z$2:Z$1901))</f>
        <v>0</v>
      </c>
      <c r="AD866" s="1">
        <f>SUMPRODUCT((Model_rxn!A$2:A$1901=Normalized_Fluxes!A866)*(Model_rxn!AA$2:AA$1901))</f>
        <v>0</v>
      </c>
      <c r="AE866" s="1"/>
      <c r="AF866" s="75"/>
      <c r="AG866" s="1" t="s">
        <v>926</v>
      </c>
      <c r="AH866" s="1">
        <v>8.4710287157311703E-5</v>
      </c>
      <c r="AI866" s="1">
        <v>5.7144669777519803E-5</v>
      </c>
      <c r="AJ866" s="1">
        <v>6.70825609981727E-5</v>
      </c>
      <c r="AK866" s="1">
        <v>3.2305641940411003E-4</v>
      </c>
      <c r="AL866" s="1">
        <v>3.0600050268569099E-4</v>
      </c>
      <c r="AM866" s="1">
        <v>3.2681495643120499E-4</v>
      </c>
      <c r="AN866" s="2"/>
      <c r="AO866">
        <f t="shared" si="159"/>
        <v>1.7394002988020476E-4</v>
      </c>
      <c r="AP866">
        <f t="shared" si="160"/>
        <v>1.7393999999999786E-4</v>
      </c>
      <c r="AQ866">
        <f t="shared" si="161"/>
        <v>1.7394007546406168E-4</v>
      </c>
      <c r="AR866">
        <f t="shared" si="162"/>
        <v>1.7393999580378268E-4</v>
      </c>
      <c r="AS866">
        <f t="shared" si="163"/>
        <v>1.7393999999999838E-4</v>
      </c>
      <c r="AT866">
        <f t="shared" si="164"/>
        <v>1.7394000774826446E-4</v>
      </c>
      <c r="AV866">
        <f t="shared" si="165"/>
        <v>1.7394003511475478E-4</v>
      </c>
      <c r="AW866">
        <f t="shared" si="166"/>
        <v>3.8003376393331123E-11</v>
      </c>
      <c r="AX866">
        <f t="shared" si="167"/>
        <v>1.7394000118401516E-4</v>
      </c>
      <c r="AY866">
        <f t="shared" si="168"/>
        <v>6.0596273056620111E-12</v>
      </c>
      <c r="AZ866" t="s">
        <v>1500</v>
      </c>
      <c r="BA866" t="s">
        <v>3489</v>
      </c>
      <c r="BB866">
        <f>SUMPRODUCT((Model_rxn!A$2:A$1901=AG866)*(Model_rxn!V$2:V$1901))</f>
        <v>1</v>
      </c>
      <c r="BC866">
        <v>0</v>
      </c>
      <c r="BD866">
        <v>0</v>
      </c>
    </row>
    <row r="867" spans="1:56">
      <c r="A867" s="1" t="s">
        <v>873</v>
      </c>
      <c r="B867" s="1">
        <v>3.77966263926567E-3</v>
      </c>
      <c r="C867" s="1">
        <v>2.4106519731970999E-3</v>
      </c>
      <c r="D867" s="1">
        <v>1.8846017547244501E-3</v>
      </c>
      <c r="E867" s="1">
        <v>6.6175572276585704E-3</v>
      </c>
      <c r="F867" s="1">
        <v>3.7115631126800998E-3</v>
      </c>
      <c r="G867" s="1">
        <v>7.4841631780236404E-3</v>
      </c>
      <c r="H867" s="1"/>
      <c r="I867" s="1">
        <v>2.3130180000000048E-3</v>
      </c>
      <c r="J867" s="1">
        <v>2.3130179999999944E-3</v>
      </c>
      <c r="K867" s="1">
        <v>2.3130179999999961E-3</v>
      </c>
      <c r="L867" s="1">
        <v>2.313018E-3</v>
      </c>
      <c r="M867" s="1">
        <v>2.3130180000000005E-3</v>
      </c>
      <c r="N867" s="1">
        <v>2.3130180000000013E-3</v>
      </c>
      <c r="O867" s="1"/>
      <c r="P867" s="1">
        <v>2.3130179999999983E-3</v>
      </c>
      <c r="Q867" s="1">
        <v>5.5791657449635042E-18</v>
      </c>
      <c r="R867" s="1">
        <v>2.3130180000000005E-3</v>
      </c>
      <c r="S867" s="1">
        <v>6.8570966183138696E-19</v>
      </c>
      <c r="T867" s="1">
        <f t="shared" si="157"/>
        <v>0.99999999999999911</v>
      </c>
      <c r="U867" s="1">
        <f t="shared" si="158"/>
        <v>0.57105452688556479</v>
      </c>
      <c r="V867" s="1" t="s">
        <v>1243</v>
      </c>
      <c r="W867" s="1" t="s">
        <v>3708</v>
      </c>
      <c r="X867" s="1">
        <f>SUMPRODUCT((Model_rxn!A$2:A$1901=Normalized_Fluxes!A867)*(Model_rxn!T$2:T$1901))</f>
        <v>0</v>
      </c>
      <c r="Y867" s="1">
        <f>SUMPRODUCT((Model_rxn!A$2:A$1901=Normalized_Fluxes!A867)*(Model_rxn!D$2:D$1901))</f>
        <v>0</v>
      </c>
      <c r="Z867" s="1">
        <f>SUMPRODUCT((Model_rxn!A$2:A$1901=Normalized_Fluxes!A867)*(Model_rxn!U$2:U$1901))</f>
        <v>0</v>
      </c>
      <c r="AA867" s="1">
        <f>SUMPRODUCT((Model_rxn!A$2:A$1901=Normalized_Fluxes!A867)*(Model_rxn!S$2:S$1901))</f>
        <v>0</v>
      </c>
      <c r="AB867" s="1">
        <f>SUMPRODUCT((Model_rxn!A$2:A$1901=Normalized_Fluxes!A867)*(Model_rxn!V$2:V$1901))</f>
        <v>1</v>
      </c>
      <c r="AC867" s="1">
        <f>SUMPRODUCT((Model_rxn!A$2:A$1901=Normalized_Fluxes!A867)*(Model_rxn!Z$2:Z$1901))</f>
        <v>0</v>
      </c>
      <c r="AD867" s="1">
        <f>SUMPRODUCT((Model_rxn!A$2:A$1901=Normalized_Fluxes!A867)*(Model_rxn!AA$2:AA$1901))</f>
        <v>0</v>
      </c>
      <c r="AE867" s="1"/>
      <c r="AF867" s="75"/>
      <c r="AG867" s="1" t="s">
        <v>927</v>
      </c>
      <c r="AH867" s="1">
        <v>0.18966423795791301</v>
      </c>
      <c r="AI867" s="1">
        <v>0.15686007849580999</v>
      </c>
      <c r="AJ867" s="1">
        <v>0.187670450774021</v>
      </c>
      <c r="AK867" s="1">
        <v>0.71439113542146504</v>
      </c>
      <c r="AL867" s="1">
        <v>0.85200687704491396</v>
      </c>
      <c r="AM867" s="1">
        <v>0.54143929058045603</v>
      </c>
      <c r="AN867" s="1"/>
      <c r="AO867">
        <f t="shared" si="159"/>
        <v>0.38944742515558961</v>
      </c>
      <c r="AP867">
        <f t="shared" si="160"/>
        <v>0.47745909040661272</v>
      </c>
      <c r="AQ867">
        <f t="shared" si="161"/>
        <v>0.48661547627701457</v>
      </c>
      <c r="AR867">
        <f t="shared" si="162"/>
        <v>0.38464238329228595</v>
      </c>
      <c r="AS867">
        <f t="shared" si="163"/>
        <v>0.48430664293846887</v>
      </c>
      <c r="AT867">
        <f t="shared" si="164"/>
        <v>0.28816904656749986</v>
      </c>
      <c r="AV867">
        <f t="shared" si="165"/>
        <v>0.451173997279739</v>
      </c>
      <c r="AW867">
        <f t="shared" si="166"/>
        <v>5.3652466207997213E-2</v>
      </c>
      <c r="AX867">
        <f t="shared" si="167"/>
        <v>0.38570602426608486</v>
      </c>
      <c r="AY867">
        <f t="shared" si="168"/>
        <v>9.8073124130090505E-2</v>
      </c>
      <c r="AZ867" t="s">
        <v>1243</v>
      </c>
      <c r="BA867" t="s">
        <v>6763</v>
      </c>
      <c r="BB867">
        <f>SUMPRODUCT((Model_rxn!A$2:A$1901=AG867)*(Model_rxn!V$2:V$1901))</f>
        <v>1</v>
      </c>
      <c r="BC867">
        <v>0</v>
      </c>
      <c r="BD867">
        <v>0</v>
      </c>
    </row>
    <row r="868" spans="1:56">
      <c r="A868" s="1" t="s">
        <v>874</v>
      </c>
      <c r="B868" s="1">
        <v>0</v>
      </c>
      <c r="C868" s="1">
        <v>0</v>
      </c>
      <c r="D868" s="1">
        <v>0</v>
      </c>
      <c r="E868" s="1">
        <v>0</v>
      </c>
      <c r="F868" s="1">
        <v>0</v>
      </c>
      <c r="G868" s="1">
        <v>0</v>
      </c>
      <c r="H868" s="1"/>
      <c r="I868" s="1">
        <v>0</v>
      </c>
      <c r="J868" s="1">
        <v>0</v>
      </c>
      <c r="K868" s="1">
        <v>0</v>
      </c>
      <c r="L868" s="1">
        <v>0</v>
      </c>
      <c r="M868" s="1">
        <v>0</v>
      </c>
      <c r="N868" s="1">
        <v>0</v>
      </c>
      <c r="O868" s="1"/>
      <c r="P868" s="1">
        <v>0</v>
      </c>
      <c r="Q868" s="1">
        <v>0</v>
      </c>
      <c r="R868" s="1">
        <v>0</v>
      </c>
      <c r="S868" s="1">
        <v>0</v>
      </c>
      <c r="T868" s="1" t="str">
        <f t="shared" si="157"/>
        <v>NA</v>
      </c>
      <c r="U868" s="1" t="str">
        <f t="shared" si="158"/>
        <v>NA</v>
      </c>
      <c r="V868" s="1" t="s">
        <v>1243</v>
      </c>
      <c r="W868" s="1" t="s">
        <v>4711</v>
      </c>
      <c r="X868" s="1">
        <f>SUMPRODUCT((Model_rxn!A$2:A$1901=Normalized_Fluxes!A868)*(Model_rxn!T$2:T$1901))</f>
        <v>0</v>
      </c>
      <c r="Y868" s="1">
        <f>SUMPRODUCT((Model_rxn!A$2:A$1901=Normalized_Fluxes!A868)*(Model_rxn!D$2:D$1901))</f>
        <v>0</v>
      </c>
      <c r="Z868" s="1">
        <f>SUMPRODUCT((Model_rxn!A$2:A$1901=Normalized_Fluxes!A868)*(Model_rxn!U$2:U$1901))</f>
        <v>0</v>
      </c>
      <c r="AA868" s="1">
        <f>SUMPRODUCT((Model_rxn!A$2:A$1901=Normalized_Fluxes!A868)*(Model_rxn!S$2:S$1901))</f>
        <v>0</v>
      </c>
      <c r="AB868" s="1">
        <f>SUMPRODUCT((Model_rxn!A$2:A$1901=Normalized_Fluxes!A868)*(Model_rxn!V$2:V$1901))</f>
        <v>1</v>
      </c>
      <c r="AC868" s="1">
        <f>SUMPRODUCT((Model_rxn!A$2:A$1901=Normalized_Fluxes!A868)*(Model_rxn!Z$2:Z$1901))</f>
        <v>0</v>
      </c>
      <c r="AD868" s="1">
        <f>SUMPRODUCT((Model_rxn!A$2:A$1901=Normalized_Fluxes!A868)*(Model_rxn!AA$2:AA$1901))</f>
        <v>0</v>
      </c>
      <c r="AE868" s="1"/>
      <c r="AF868" s="75"/>
      <c r="AG868" s="1" t="s">
        <v>928</v>
      </c>
      <c r="AH868" s="1">
        <v>8.4710287157311703E-5</v>
      </c>
      <c r="AI868" s="1">
        <v>5.7144669777519803E-5</v>
      </c>
      <c r="AJ868" s="1">
        <v>6.70825609981727E-5</v>
      </c>
      <c r="AK868" s="1">
        <v>3.2305641940411003E-4</v>
      </c>
      <c r="AL868" s="1">
        <v>3.0600050268569099E-4</v>
      </c>
      <c r="AM868" s="1">
        <v>3.2681495643120499E-4</v>
      </c>
      <c r="AN868" s="2"/>
      <c r="AO868">
        <f t="shared" si="159"/>
        <v>1.7394002988020476E-4</v>
      </c>
      <c r="AP868">
        <f t="shared" si="160"/>
        <v>1.7393999999999786E-4</v>
      </c>
      <c r="AQ868">
        <f t="shared" si="161"/>
        <v>1.7394007546406168E-4</v>
      </c>
      <c r="AR868">
        <f t="shared" si="162"/>
        <v>1.7393999580378268E-4</v>
      </c>
      <c r="AS868">
        <f t="shared" si="163"/>
        <v>1.7393999999999838E-4</v>
      </c>
      <c r="AT868">
        <f t="shared" si="164"/>
        <v>1.7394000774826446E-4</v>
      </c>
      <c r="AV868">
        <f t="shared" si="165"/>
        <v>1.7394003511475478E-4</v>
      </c>
      <c r="AW868">
        <f t="shared" si="166"/>
        <v>3.8003376393331123E-11</v>
      </c>
      <c r="AX868">
        <f t="shared" si="167"/>
        <v>1.7394000118401516E-4</v>
      </c>
      <c r="AY868">
        <f t="shared" si="168"/>
        <v>6.0596273056620111E-12</v>
      </c>
      <c r="AZ868" t="s">
        <v>1500</v>
      </c>
      <c r="BA868" t="s">
        <v>3489</v>
      </c>
      <c r="BB868">
        <f>SUMPRODUCT((Model_rxn!A$2:A$1901=AG868)*(Model_rxn!V$2:V$1901))</f>
        <v>1</v>
      </c>
      <c r="BC868">
        <v>0</v>
      </c>
      <c r="BD868">
        <v>0</v>
      </c>
    </row>
    <row r="869" spans="1:56">
      <c r="A869" s="1" t="s">
        <v>875</v>
      </c>
      <c r="B869" s="1">
        <v>6.5349544072948296E-2</v>
      </c>
      <c r="C869" s="1">
        <v>5.7393099068585897E-2</v>
      </c>
      <c r="D869" s="1">
        <v>4.8489406225477302E-2</v>
      </c>
      <c r="E869" s="1">
        <v>4.7185430463576102E-2</v>
      </c>
      <c r="F869" s="1">
        <v>4.40903465346534E-2</v>
      </c>
      <c r="G869" s="1">
        <v>5.8294293015332198E-2</v>
      </c>
      <c r="H869" s="1"/>
      <c r="I869" s="1">
        <v>3.9991577598018128E-2</v>
      </c>
      <c r="J869" s="1">
        <v>5.5068617410319175E-2</v>
      </c>
      <c r="K869" s="1">
        <v>5.9512238661392658E-2</v>
      </c>
      <c r="L869" s="1">
        <v>1.6492603878639388E-2</v>
      </c>
      <c r="M869" s="1">
        <v>2.7476769777262513E-2</v>
      </c>
      <c r="N869" s="1">
        <v>1.8016142330737384E-2</v>
      </c>
      <c r="O869" s="1"/>
      <c r="P869" s="1">
        <v>5.1524144556576647E-2</v>
      </c>
      <c r="Q869" s="1">
        <v>1.023164297393018E-2</v>
      </c>
      <c r="R869" s="1">
        <v>2.0661838662213095E-2</v>
      </c>
      <c r="S869" s="1">
        <v>5.9508618645458993E-3</v>
      </c>
      <c r="T869" s="1">
        <f t="shared" si="157"/>
        <v>2.4936863267065061</v>
      </c>
      <c r="U869" s="1">
        <f t="shared" si="158"/>
        <v>1.7482711606247203E-2</v>
      </c>
      <c r="V869" s="1" t="s">
        <v>1552</v>
      </c>
      <c r="W869" s="1" t="s">
        <v>2318</v>
      </c>
      <c r="X869" s="1">
        <f>SUMPRODUCT((Model_rxn!A$2:A$1901=Normalized_Fluxes!A869)*(Model_rxn!T$2:T$1901))</f>
        <v>0</v>
      </c>
      <c r="Y869" s="1">
        <f>SUMPRODUCT((Model_rxn!A$2:A$1901=Normalized_Fluxes!A869)*(Model_rxn!D$2:D$1901))</f>
        <v>1</v>
      </c>
      <c r="Z869" s="1">
        <f>SUMPRODUCT((Model_rxn!A$2:A$1901=Normalized_Fluxes!A869)*(Model_rxn!U$2:U$1901))</f>
        <v>1</v>
      </c>
      <c r="AA869" s="1">
        <f>SUMPRODUCT((Model_rxn!A$2:A$1901=Normalized_Fluxes!A869)*(Model_rxn!S$2:S$1901))</f>
        <v>1</v>
      </c>
      <c r="AB869" s="1">
        <f>SUMPRODUCT((Model_rxn!A$2:A$1901=Normalized_Fluxes!A869)*(Model_rxn!V$2:V$1901))</f>
        <v>0</v>
      </c>
      <c r="AC869" s="1">
        <f>SUMPRODUCT((Model_rxn!A$2:A$1901=Normalized_Fluxes!A869)*(Model_rxn!Z$2:Z$1901))</f>
        <v>0</v>
      </c>
      <c r="AD869" s="1">
        <f>SUMPRODUCT((Model_rxn!A$2:A$1901=Normalized_Fluxes!A869)*(Model_rxn!AA$2:AA$1901))</f>
        <v>0</v>
      </c>
      <c r="AE869" s="1"/>
      <c r="AF869" s="75"/>
      <c r="AG869" s="1" t="s">
        <v>929</v>
      </c>
      <c r="AH869" s="1">
        <v>5.6335912266205898E-3</v>
      </c>
      <c r="AI869" s="1">
        <v>5.2795522939654699E-3</v>
      </c>
      <c r="AJ869" s="1">
        <v>4.2533885328645098E-3</v>
      </c>
      <c r="AK869" s="1">
        <v>0.147893989588263</v>
      </c>
      <c r="AL869" s="1">
        <v>8.3492366412213706E-2</v>
      </c>
      <c r="AM869" s="1">
        <v>7.2476125511596101E-2</v>
      </c>
      <c r="AN869" s="1"/>
      <c r="AO869">
        <f t="shared" si="159"/>
        <v>1.1567745301954922E-2</v>
      </c>
      <c r="AP869">
        <f t="shared" si="160"/>
        <v>1.6070183441214029E-2</v>
      </c>
      <c r="AQ869">
        <f t="shared" si="161"/>
        <v>1.1028719109346174E-2</v>
      </c>
      <c r="AR869">
        <f t="shared" si="162"/>
        <v>7.9629062861023794E-2</v>
      </c>
      <c r="AS869">
        <f t="shared" si="163"/>
        <v>4.745960247214788E-2</v>
      </c>
      <c r="AT869">
        <f t="shared" si="164"/>
        <v>3.857380938349099E-2</v>
      </c>
      <c r="AV869">
        <f t="shared" si="165"/>
        <v>1.2888882617505043E-2</v>
      </c>
      <c r="AW869">
        <f t="shared" si="166"/>
        <v>2.7682383400419448E-3</v>
      </c>
      <c r="AX869">
        <f t="shared" si="167"/>
        <v>5.5220824905554224E-2</v>
      </c>
      <c r="AY869">
        <f t="shared" si="168"/>
        <v>2.1600020596557881E-2</v>
      </c>
      <c r="AZ869" t="s">
        <v>1137</v>
      </c>
      <c r="BA869" t="s">
        <v>6506</v>
      </c>
      <c r="BB869">
        <f>SUMPRODUCT((Model_rxn!A$2:A$1901=AG869)*(Model_rxn!V$2:V$1901))</f>
        <v>1</v>
      </c>
      <c r="BC869">
        <v>0</v>
      </c>
      <c r="BD869">
        <v>0</v>
      </c>
    </row>
    <row r="870" spans="1:56">
      <c r="A870" s="1" t="s">
        <v>877</v>
      </c>
      <c r="B870" s="1">
        <v>8.6843247937472799E-3</v>
      </c>
      <c r="C870" s="1">
        <v>4.23370025402201E-3</v>
      </c>
      <c r="D870" s="1">
        <v>4.3595779928502897E-3</v>
      </c>
      <c r="E870" s="1">
        <v>1.24172185430463E-2</v>
      </c>
      <c r="F870" s="1">
        <v>8.8401697312588401E-3</v>
      </c>
      <c r="G870" s="1">
        <v>4.2589437819420704E-3</v>
      </c>
      <c r="H870" s="1"/>
      <c r="I870" s="1">
        <v>5.3144953618628737E-3</v>
      </c>
      <c r="J870" s="1">
        <v>4.0622308831955115E-3</v>
      </c>
      <c r="K870" s="1">
        <v>5.3506170970009188E-3</v>
      </c>
      <c r="L870" s="1">
        <v>4.3401589154314036E-3</v>
      </c>
      <c r="M870" s="1">
        <v>5.5091267723834693E-3</v>
      </c>
      <c r="N870" s="1">
        <v>1.3162478415150575E-3</v>
      </c>
      <c r="O870" s="1"/>
      <c r="P870" s="1">
        <v>4.9091144473531016E-3</v>
      </c>
      <c r="Q870" s="1">
        <v>7.3364502545000788E-4</v>
      </c>
      <c r="R870" s="1">
        <v>3.7218445097766434E-3</v>
      </c>
      <c r="S870" s="1">
        <v>2.1637451237172564E-3</v>
      </c>
      <c r="T870" s="1">
        <f t="shared" si="157"/>
        <v>1.319000413493284</v>
      </c>
      <c r="U870" s="1">
        <f t="shared" si="158"/>
        <v>0.44753847245182943</v>
      </c>
      <c r="V870" s="1" t="s">
        <v>1552</v>
      </c>
      <c r="W870" s="1" t="s">
        <v>2678</v>
      </c>
      <c r="X870" s="1">
        <f>SUMPRODUCT((Model_rxn!A$2:A$1901=Normalized_Fluxes!A870)*(Model_rxn!T$2:T$1901))</f>
        <v>0</v>
      </c>
      <c r="Y870" s="1">
        <f>SUMPRODUCT((Model_rxn!A$2:A$1901=Normalized_Fluxes!A870)*(Model_rxn!D$2:D$1901))</f>
        <v>1</v>
      </c>
      <c r="Z870" s="1">
        <f>SUMPRODUCT((Model_rxn!A$2:A$1901=Normalized_Fluxes!A870)*(Model_rxn!U$2:U$1901))</f>
        <v>1</v>
      </c>
      <c r="AA870" s="1">
        <f>SUMPRODUCT((Model_rxn!A$2:A$1901=Normalized_Fluxes!A870)*(Model_rxn!S$2:S$1901))</f>
        <v>1</v>
      </c>
      <c r="AB870" s="1">
        <f>SUMPRODUCT((Model_rxn!A$2:A$1901=Normalized_Fluxes!A870)*(Model_rxn!V$2:V$1901))</f>
        <v>0</v>
      </c>
      <c r="AC870" s="1">
        <f>SUMPRODUCT((Model_rxn!A$2:A$1901=Normalized_Fluxes!A870)*(Model_rxn!Z$2:Z$1901))</f>
        <v>0</v>
      </c>
      <c r="AD870" s="1">
        <f>SUMPRODUCT((Model_rxn!A$2:A$1901=Normalized_Fluxes!A870)*(Model_rxn!AA$2:AA$1901))</f>
        <v>0</v>
      </c>
      <c r="AE870" s="1"/>
      <c r="AF870" s="75"/>
      <c r="AG870" s="1" t="s">
        <v>930</v>
      </c>
      <c r="AH870" s="1">
        <v>0</v>
      </c>
      <c r="AI870" s="1">
        <v>0</v>
      </c>
      <c r="AJ870" s="1">
        <v>0</v>
      </c>
      <c r="AK870" s="1">
        <v>0</v>
      </c>
      <c r="AL870" s="1">
        <v>0</v>
      </c>
      <c r="AM870" s="1">
        <v>0</v>
      </c>
      <c r="AN870" s="1"/>
      <c r="AO870">
        <f t="shared" si="159"/>
        <v>0</v>
      </c>
      <c r="AP870">
        <f t="shared" si="160"/>
        <v>0</v>
      </c>
      <c r="AQ870">
        <f t="shared" si="161"/>
        <v>0</v>
      </c>
      <c r="AR870">
        <f t="shared" si="162"/>
        <v>0</v>
      </c>
      <c r="AS870">
        <f t="shared" si="163"/>
        <v>0</v>
      </c>
      <c r="AT870">
        <f t="shared" si="164"/>
        <v>0</v>
      </c>
      <c r="AV870">
        <f t="shared" si="165"/>
        <v>0</v>
      </c>
      <c r="AW870">
        <f t="shared" si="166"/>
        <v>0</v>
      </c>
      <c r="AX870">
        <f t="shared" si="167"/>
        <v>0</v>
      </c>
      <c r="AY870">
        <f t="shared" si="168"/>
        <v>0</v>
      </c>
      <c r="AZ870" t="s">
        <v>1552</v>
      </c>
      <c r="BA870" t="s">
        <v>2318</v>
      </c>
      <c r="BB870">
        <f>SUMPRODUCT((Model_rxn!A$2:A$1901=AG870)*(Model_rxn!V$2:V$1901))</f>
        <v>0</v>
      </c>
      <c r="BC870">
        <v>0</v>
      </c>
      <c r="BD870">
        <v>1</v>
      </c>
    </row>
    <row r="871" spans="1:56">
      <c r="A871" s="1" t="s">
        <v>878</v>
      </c>
      <c r="B871" s="1">
        <v>0.22072658850774299</v>
      </c>
      <c r="C871" s="1">
        <v>0.129657070279424</v>
      </c>
      <c r="D871" s="1">
        <v>0.15476501874618501</v>
      </c>
      <c r="E871" s="1">
        <v>0.19660596026489999</v>
      </c>
      <c r="F871" s="1">
        <v>0.13260254596888199</v>
      </c>
      <c r="G871" s="1">
        <v>0.186328790459965</v>
      </c>
      <c r="H871" s="1"/>
      <c r="I871" s="1">
        <v>0.13507675711401446</v>
      </c>
      <c r="J871" s="1">
        <v>0.12440582079786247</v>
      </c>
      <c r="K871" s="1">
        <v>0.18994690694353228</v>
      </c>
      <c r="L871" s="1">
        <v>6.8719182827663969E-2</v>
      </c>
      <c r="M871" s="1">
        <v>8.2636901585751668E-2</v>
      </c>
      <c r="N871" s="1">
        <v>5.7585843066283587E-2</v>
      </c>
      <c r="O871" s="1"/>
      <c r="P871" s="1">
        <v>0.14980982828513639</v>
      </c>
      <c r="Q871" s="1">
        <v>3.5166831430888723E-2</v>
      </c>
      <c r="R871" s="1">
        <v>6.9647309159899737E-2</v>
      </c>
      <c r="S871" s="1">
        <v>1.255129264669159E-2</v>
      </c>
      <c r="T871" s="1">
        <f t="shared" si="157"/>
        <v>2.1509779787930583</v>
      </c>
      <c r="U871" s="1">
        <f t="shared" si="158"/>
        <v>4.5823457051056456E-2</v>
      </c>
      <c r="V871" s="1" t="s">
        <v>1243</v>
      </c>
      <c r="W871" s="1" t="s">
        <v>4459</v>
      </c>
      <c r="X871" s="1">
        <f>SUMPRODUCT((Model_rxn!A$2:A$1901=Normalized_Fluxes!A871)*(Model_rxn!T$2:T$1901))</f>
        <v>0</v>
      </c>
      <c r="Y871" s="1">
        <f>SUMPRODUCT((Model_rxn!A$2:A$1901=Normalized_Fluxes!A871)*(Model_rxn!D$2:D$1901))</f>
        <v>0</v>
      </c>
      <c r="Z871" s="1">
        <f>SUMPRODUCT((Model_rxn!A$2:A$1901=Normalized_Fluxes!A871)*(Model_rxn!U$2:U$1901))</f>
        <v>0</v>
      </c>
      <c r="AA871" s="1">
        <f>SUMPRODUCT((Model_rxn!A$2:A$1901=Normalized_Fluxes!A871)*(Model_rxn!S$2:S$1901))</f>
        <v>0</v>
      </c>
      <c r="AB871" s="1">
        <f>SUMPRODUCT((Model_rxn!A$2:A$1901=Normalized_Fluxes!A871)*(Model_rxn!V$2:V$1901))</f>
        <v>1</v>
      </c>
      <c r="AC871" s="1">
        <f>SUMPRODUCT((Model_rxn!A$2:A$1901=Normalized_Fluxes!A871)*(Model_rxn!Z$2:Z$1901))</f>
        <v>1</v>
      </c>
      <c r="AD871" s="1">
        <f>SUMPRODUCT((Model_rxn!A$2:A$1901=Normalized_Fluxes!A871)*(Model_rxn!AA$2:AA$1901))</f>
        <v>0</v>
      </c>
      <c r="AE871" s="1"/>
      <c r="AF871" s="75"/>
      <c r="AG871" s="1" t="s">
        <v>931</v>
      </c>
      <c r="AH871" s="1">
        <v>0</v>
      </c>
      <c r="AI871" s="1">
        <v>0</v>
      </c>
      <c r="AJ871" s="1">
        <v>0</v>
      </c>
      <c r="AK871" s="1">
        <v>0</v>
      </c>
      <c r="AL871" s="1">
        <v>0</v>
      </c>
      <c r="AM871" s="1">
        <v>0</v>
      </c>
      <c r="AN871" s="1"/>
      <c r="AO871">
        <f t="shared" si="159"/>
        <v>0</v>
      </c>
      <c r="AP871">
        <f t="shared" si="160"/>
        <v>0</v>
      </c>
      <c r="AQ871">
        <f t="shared" si="161"/>
        <v>0</v>
      </c>
      <c r="AR871">
        <f t="shared" si="162"/>
        <v>0</v>
      </c>
      <c r="AS871">
        <f t="shared" si="163"/>
        <v>0</v>
      </c>
      <c r="AT871">
        <f t="shared" si="164"/>
        <v>0</v>
      </c>
      <c r="AV871">
        <f t="shared" si="165"/>
        <v>0</v>
      </c>
      <c r="AW871">
        <f t="shared" si="166"/>
        <v>0</v>
      </c>
      <c r="AX871">
        <f t="shared" si="167"/>
        <v>0</v>
      </c>
      <c r="AY871">
        <f t="shared" si="168"/>
        <v>0</v>
      </c>
      <c r="AZ871" t="s">
        <v>1137</v>
      </c>
      <c r="BA871" t="s">
        <v>5514</v>
      </c>
      <c r="BB871">
        <f>SUMPRODUCT((Model_rxn!A$2:A$1901=AG871)*(Model_rxn!V$2:V$1901))</f>
        <v>1</v>
      </c>
      <c r="BC871">
        <v>0</v>
      </c>
      <c r="BD871">
        <v>0</v>
      </c>
    </row>
    <row r="872" spans="1:56">
      <c r="A872" s="1" t="s">
        <v>879</v>
      </c>
      <c r="B872" s="1">
        <v>0.243971631205673</v>
      </c>
      <c r="C872" s="1">
        <v>0.214267569856054</v>
      </c>
      <c r="D872" s="1">
        <v>0.181027116575115</v>
      </c>
      <c r="E872" s="1">
        <v>0.176158940397351</v>
      </c>
      <c r="F872" s="1">
        <v>0.164603960396039</v>
      </c>
      <c r="G872" s="1">
        <v>0.21763202725724001</v>
      </c>
      <c r="H872" s="1"/>
      <c r="I872" s="1">
        <v>0.14930188969926728</v>
      </c>
      <c r="J872" s="1">
        <v>0.20558950499852488</v>
      </c>
      <c r="K872" s="1">
        <v>0.22217902433586562</v>
      </c>
      <c r="L872" s="1">
        <v>6.1572387813587134E-2</v>
      </c>
      <c r="M872" s="1">
        <v>0.10257994050177983</v>
      </c>
      <c r="N872" s="1">
        <v>6.7260264701419506E-2</v>
      </c>
      <c r="O872" s="1"/>
      <c r="P872" s="1">
        <v>0.19235680634455257</v>
      </c>
      <c r="Q872" s="1">
        <v>3.8198133769339615E-2</v>
      </c>
      <c r="R872" s="1">
        <v>7.7137531005595492E-2</v>
      </c>
      <c r="S872" s="1">
        <v>2.2216550960971297E-2</v>
      </c>
      <c r="T872" s="1">
        <f t="shared" si="157"/>
        <v>2.4936863267065053</v>
      </c>
      <c r="U872" s="1">
        <f t="shared" si="158"/>
        <v>1.7482711606247509E-2</v>
      </c>
      <c r="V872" s="1" t="s">
        <v>1552</v>
      </c>
      <c r="W872" s="1" t="s">
        <v>2318</v>
      </c>
      <c r="X872" s="1">
        <f>SUMPRODUCT((Model_rxn!A$2:A$1901=Normalized_Fluxes!A872)*(Model_rxn!T$2:T$1901))</f>
        <v>0</v>
      </c>
      <c r="Y872" s="1">
        <f>SUMPRODUCT((Model_rxn!A$2:A$1901=Normalized_Fluxes!A872)*(Model_rxn!D$2:D$1901))</f>
        <v>1</v>
      </c>
      <c r="Z872" s="1">
        <f>SUMPRODUCT((Model_rxn!A$2:A$1901=Normalized_Fluxes!A872)*(Model_rxn!U$2:U$1901))</f>
        <v>1</v>
      </c>
      <c r="AA872" s="1">
        <f>SUMPRODUCT((Model_rxn!A$2:A$1901=Normalized_Fluxes!A872)*(Model_rxn!S$2:S$1901))</f>
        <v>1</v>
      </c>
      <c r="AB872" s="1">
        <f>SUMPRODUCT((Model_rxn!A$2:A$1901=Normalized_Fluxes!A872)*(Model_rxn!V$2:V$1901))</f>
        <v>0</v>
      </c>
      <c r="AC872" s="1">
        <f>SUMPRODUCT((Model_rxn!A$2:A$1901=Normalized_Fluxes!A872)*(Model_rxn!Z$2:Z$1901))</f>
        <v>0</v>
      </c>
      <c r="AD872" s="1">
        <f>SUMPRODUCT((Model_rxn!A$2:A$1901=Normalized_Fluxes!A872)*(Model_rxn!AA$2:AA$1901))</f>
        <v>0</v>
      </c>
      <c r="AE872" s="1"/>
      <c r="AF872" s="75"/>
      <c r="AG872" s="1" t="s">
        <v>932</v>
      </c>
      <c r="AH872" s="1">
        <v>0</v>
      </c>
      <c r="AI872" s="1">
        <v>0</v>
      </c>
      <c r="AJ872" s="1">
        <v>0</v>
      </c>
      <c r="AK872" s="1">
        <v>0</v>
      </c>
      <c r="AL872" s="1">
        <v>0</v>
      </c>
      <c r="AM872" s="1">
        <v>0</v>
      </c>
      <c r="AN872" s="1"/>
      <c r="AO872">
        <f t="shared" si="159"/>
        <v>0</v>
      </c>
      <c r="AP872">
        <f t="shared" si="160"/>
        <v>0</v>
      </c>
      <c r="AQ872">
        <f t="shared" si="161"/>
        <v>0</v>
      </c>
      <c r="AR872">
        <f t="shared" si="162"/>
        <v>0</v>
      </c>
      <c r="AS872">
        <f t="shared" si="163"/>
        <v>0</v>
      </c>
      <c r="AT872">
        <f t="shared" si="164"/>
        <v>0</v>
      </c>
      <c r="AV872">
        <f t="shared" si="165"/>
        <v>0</v>
      </c>
      <c r="AW872">
        <f t="shared" si="166"/>
        <v>0</v>
      </c>
      <c r="AX872">
        <f t="shared" si="167"/>
        <v>0</v>
      </c>
      <c r="AY872">
        <f t="shared" si="168"/>
        <v>0</v>
      </c>
      <c r="AZ872" t="s">
        <v>1137</v>
      </c>
      <c r="BA872" t="s">
        <v>3413</v>
      </c>
      <c r="BB872">
        <f>SUMPRODUCT((Model_rxn!A$2:A$1901=AG872)*(Model_rxn!V$2:V$1901))</f>
        <v>1</v>
      </c>
      <c r="BC872">
        <v>0</v>
      </c>
      <c r="BD872">
        <v>0</v>
      </c>
    </row>
    <row r="873" spans="1:56">
      <c r="A873" s="1" t="s">
        <v>880</v>
      </c>
      <c r="B873" s="1">
        <v>0</v>
      </c>
      <c r="C873" s="1">
        <v>0</v>
      </c>
      <c r="D873" s="1">
        <v>0</v>
      </c>
      <c r="E873" s="1">
        <v>0</v>
      </c>
      <c r="F873" s="1">
        <v>0</v>
      </c>
      <c r="G873" s="1">
        <v>0</v>
      </c>
      <c r="H873" s="1"/>
      <c r="I873" s="1">
        <v>0</v>
      </c>
      <c r="J873" s="1">
        <v>0</v>
      </c>
      <c r="K873" s="1">
        <v>0</v>
      </c>
      <c r="L873" s="1">
        <v>0</v>
      </c>
      <c r="M873" s="1">
        <v>0</v>
      </c>
      <c r="N873" s="1">
        <v>0</v>
      </c>
      <c r="O873" s="1"/>
      <c r="P873" s="1">
        <v>0</v>
      </c>
      <c r="Q873" s="1">
        <v>0</v>
      </c>
      <c r="R873" s="1">
        <v>0</v>
      </c>
      <c r="S873" s="1">
        <v>0</v>
      </c>
      <c r="T873" s="1" t="str">
        <f t="shared" si="157"/>
        <v>NA</v>
      </c>
      <c r="U873" s="1" t="str">
        <f t="shared" si="158"/>
        <v>NA</v>
      </c>
      <c r="V873" s="1" t="s">
        <v>1548</v>
      </c>
      <c r="W873" s="1" t="s">
        <v>7242</v>
      </c>
      <c r="X873" s="1">
        <f>SUMPRODUCT((Model_rxn!A$2:A$1901=Normalized_Fluxes!A873)*(Model_rxn!T$2:T$1901))</f>
        <v>1</v>
      </c>
      <c r="Y873" s="1">
        <f>SUMPRODUCT((Model_rxn!A$2:A$1901=Normalized_Fluxes!A873)*(Model_rxn!D$2:D$1901))</f>
        <v>1</v>
      </c>
      <c r="Z873" s="1">
        <f>SUMPRODUCT((Model_rxn!A$2:A$1901=Normalized_Fluxes!A873)*(Model_rxn!U$2:U$1901))</f>
        <v>0</v>
      </c>
      <c r="AA873" s="1">
        <f>SUMPRODUCT((Model_rxn!A$2:A$1901=Normalized_Fluxes!A873)*(Model_rxn!S$2:S$1901))</f>
        <v>0</v>
      </c>
      <c r="AB873" s="1">
        <f>SUMPRODUCT((Model_rxn!A$2:A$1901=Normalized_Fluxes!A873)*(Model_rxn!V$2:V$1901))</f>
        <v>1</v>
      </c>
      <c r="AC873" s="1">
        <f>SUMPRODUCT((Model_rxn!A$2:A$1901=Normalized_Fluxes!A873)*(Model_rxn!Z$2:Z$1901))</f>
        <v>0</v>
      </c>
      <c r="AD873" s="1">
        <f>SUMPRODUCT((Model_rxn!A$2:A$1901=Normalized_Fluxes!A873)*(Model_rxn!AA$2:AA$1901))</f>
        <v>0</v>
      </c>
      <c r="AE873" s="1"/>
      <c r="AF873" s="75"/>
      <c r="AG873" s="1" t="s">
        <v>933</v>
      </c>
      <c r="AH873" s="1">
        <v>0</v>
      </c>
      <c r="AI873" s="1">
        <v>0</v>
      </c>
      <c r="AJ873" s="1">
        <v>0</v>
      </c>
      <c r="AK873" s="1">
        <v>0</v>
      </c>
      <c r="AL873" s="1">
        <v>0</v>
      </c>
      <c r="AM873" s="1">
        <v>0</v>
      </c>
      <c r="AN873" s="1"/>
      <c r="AO873">
        <f t="shared" si="159"/>
        <v>0</v>
      </c>
      <c r="AP873">
        <f t="shared" si="160"/>
        <v>0</v>
      </c>
      <c r="AQ873">
        <f t="shared" si="161"/>
        <v>0</v>
      </c>
      <c r="AR873">
        <f t="shared" si="162"/>
        <v>0</v>
      </c>
      <c r="AS873">
        <f t="shared" si="163"/>
        <v>0</v>
      </c>
      <c r="AT873">
        <f t="shared" si="164"/>
        <v>0</v>
      </c>
      <c r="AV873">
        <f t="shared" si="165"/>
        <v>0</v>
      </c>
      <c r="AW873">
        <f t="shared" si="166"/>
        <v>0</v>
      </c>
      <c r="AX873">
        <f t="shared" si="167"/>
        <v>0</v>
      </c>
      <c r="AY873">
        <f t="shared" si="168"/>
        <v>0</v>
      </c>
      <c r="AZ873" t="s">
        <v>1552</v>
      </c>
      <c r="BA873" t="s">
        <v>2114</v>
      </c>
      <c r="BB873">
        <f>SUMPRODUCT((Model_rxn!A$2:A$1901=AG873)*(Model_rxn!V$2:V$1901))</f>
        <v>0</v>
      </c>
      <c r="BC873">
        <v>0</v>
      </c>
      <c r="BD873">
        <v>1</v>
      </c>
    </row>
    <row r="874" spans="1:56">
      <c r="A874" s="1" t="s">
        <v>881</v>
      </c>
      <c r="B874" s="1">
        <v>1.96509391131985</v>
      </c>
      <c r="C874" s="1">
        <v>1.4572725199541301</v>
      </c>
      <c r="D874" s="1">
        <v>1.2170151936879801</v>
      </c>
      <c r="E874" s="1">
        <v>0.19660596027097199</v>
      </c>
      <c r="F874" s="1">
        <v>0.16354314003547099</v>
      </c>
      <c r="G874" s="1">
        <v>0.19165247018099699</v>
      </c>
      <c r="H874" s="1"/>
      <c r="I874" s="1">
        <v>1.2025670072650472</v>
      </c>
      <c r="J874" s="1">
        <v>1.398251430333556</v>
      </c>
      <c r="K874" s="1">
        <v>1.4936726245834155</v>
      </c>
      <c r="L874" s="1">
        <v>6.8719182829786313E-2</v>
      </c>
      <c r="M874" s="1">
        <v>0.10191884529357025</v>
      </c>
      <c r="N874" s="1">
        <v>5.9231152866200815E-2</v>
      </c>
      <c r="O874" s="1"/>
      <c r="P874" s="1">
        <v>1.3648303540606728</v>
      </c>
      <c r="Q874" s="1">
        <v>0.1484026494473919</v>
      </c>
      <c r="R874" s="1">
        <v>7.6623060329852458E-2</v>
      </c>
      <c r="S874" s="1">
        <v>2.2414576303054771E-2</v>
      </c>
      <c r="T874" s="1">
        <f t="shared" si="157"/>
        <v>17.81226628361296</v>
      </c>
      <c r="U874" s="1">
        <f t="shared" si="158"/>
        <v>3.7316374371281322E-3</v>
      </c>
      <c r="V874" s="1" t="s">
        <v>1548</v>
      </c>
      <c r="W874" s="1" t="s">
        <v>6853</v>
      </c>
      <c r="X874" s="1">
        <f>SUMPRODUCT((Model_rxn!A$2:A$1901=Normalized_Fluxes!A874)*(Model_rxn!T$2:T$1901))</f>
        <v>1</v>
      </c>
      <c r="Y874" s="1">
        <f>SUMPRODUCT((Model_rxn!A$2:A$1901=Normalized_Fluxes!A874)*(Model_rxn!D$2:D$1901))</f>
        <v>1</v>
      </c>
      <c r="Z874" s="1">
        <f>SUMPRODUCT((Model_rxn!A$2:A$1901=Normalized_Fluxes!A874)*(Model_rxn!U$2:U$1901))</f>
        <v>0</v>
      </c>
      <c r="AA874" s="1">
        <f>SUMPRODUCT((Model_rxn!A$2:A$1901=Normalized_Fluxes!A874)*(Model_rxn!S$2:S$1901))</f>
        <v>0</v>
      </c>
      <c r="AB874" s="1">
        <f>SUMPRODUCT((Model_rxn!A$2:A$1901=Normalized_Fluxes!A874)*(Model_rxn!V$2:V$1901))</f>
        <v>1</v>
      </c>
      <c r="AC874" s="1">
        <f>SUMPRODUCT((Model_rxn!A$2:A$1901=Normalized_Fluxes!A874)*(Model_rxn!Z$2:Z$1901))</f>
        <v>0</v>
      </c>
      <c r="AD874" s="1">
        <f>SUMPRODUCT((Model_rxn!A$2:A$1901=Normalized_Fluxes!A874)*(Model_rxn!AA$2:AA$1901))</f>
        <v>0</v>
      </c>
      <c r="AE874" s="1"/>
      <c r="AF874" s="75"/>
      <c r="AG874" s="1" t="s">
        <v>934</v>
      </c>
      <c r="AH874" s="1">
        <v>0</v>
      </c>
      <c r="AI874" s="1">
        <v>0</v>
      </c>
      <c r="AJ874" s="1">
        <v>0</v>
      </c>
      <c r="AK874" s="1">
        <v>0</v>
      </c>
      <c r="AL874" s="1">
        <v>0</v>
      </c>
      <c r="AM874" s="1">
        <v>0</v>
      </c>
      <c r="AN874" s="1"/>
      <c r="AO874">
        <f t="shared" si="159"/>
        <v>0</v>
      </c>
      <c r="AP874">
        <f t="shared" si="160"/>
        <v>0</v>
      </c>
      <c r="AQ874">
        <f t="shared" si="161"/>
        <v>0</v>
      </c>
      <c r="AR874">
        <f t="shared" si="162"/>
        <v>0</v>
      </c>
      <c r="AS874">
        <f t="shared" si="163"/>
        <v>0</v>
      </c>
      <c r="AT874">
        <f t="shared" si="164"/>
        <v>0</v>
      </c>
      <c r="AV874">
        <f t="shared" si="165"/>
        <v>0</v>
      </c>
      <c r="AW874">
        <f t="shared" si="166"/>
        <v>0</v>
      </c>
      <c r="AX874">
        <f t="shared" si="167"/>
        <v>0</v>
      </c>
      <c r="AY874">
        <f t="shared" si="168"/>
        <v>0</v>
      </c>
      <c r="AZ874" t="s">
        <v>1552</v>
      </c>
      <c r="BA874" t="s">
        <v>2318</v>
      </c>
      <c r="BB874">
        <f>SUMPRODUCT((Model_rxn!A$2:A$1901=AG874)*(Model_rxn!V$2:V$1901))</f>
        <v>0</v>
      </c>
      <c r="BC874">
        <v>0</v>
      </c>
      <c r="BD874">
        <v>1</v>
      </c>
    </row>
    <row r="875" spans="1:56">
      <c r="A875" s="1" t="s">
        <v>882</v>
      </c>
      <c r="B875" s="1">
        <v>7.5167803020218895E-7</v>
      </c>
      <c r="C875" s="1">
        <v>4.7941689501364401E-7</v>
      </c>
      <c r="D875" s="1">
        <v>3.7479898866902403E-7</v>
      </c>
      <c r="E875" s="1">
        <v>1.31606253160284E-6</v>
      </c>
      <c r="F875" s="1">
        <v>7.38134779683015E-7</v>
      </c>
      <c r="G875" s="1">
        <v>1.4884082449383701E-6</v>
      </c>
      <c r="H875" s="1"/>
      <c r="I875" s="1">
        <v>4.6000000000000057E-7</v>
      </c>
      <c r="J875" s="1">
        <v>4.6000000000000004E-7</v>
      </c>
      <c r="K875" s="1">
        <v>4.6000000000000004E-7</v>
      </c>
      <c r="L875" s="1">
        <v>4.599999999999993E-7</v>
      </c>
      <c r="M875" s="1">
        <v>4.6000000000000068E-7</v>
      </c>
      <c r="N875" s="1">
        <v>4.5999999999999819E-7</v>
      </c>
      <c r="O875" s="1"/>
      <c r="P875" s="1">
        <v>4.6000000000000025E-7</v>
      </c>
      <c r="Q875" s="1">
        <v>3.0868802304930389E-22</v>
      </c>
      <c r="R875" s="1">
        <v>4.5999999999999941E-7</v>
      </c>
      <c r="S875" s="1">
        <v>1.2466114057460817E-21</v>
      </c>
      <c r="T875" s="1">
        <f t="shared" si="157"/>
        <v>1.0000000000000018</v>
      </c>
      <c r="U875" s="1">
        <f t="shared" si="158"/>
        <v>0.36047524822528176</v>
      </c>
      <c r="V875" s="1" t="s">
        <v>1500</v>
      </c>
      <c r="W875" s="1" t="s">
        <v>1565</v>
      </c>
      <c r="X875" s="1">
        <f>SUMPRODUCT((Model_rxn!A$2:A$1901=Normalized_Fluxes!A875)*(Model_rxn!T$2:T$1901))</f>
        <v>0</v>
      </c>
      <c r="Y875" s="1">
        <f>SUMPRODUCT((Model_rxn!A$2:A$1901=Normalized_Fluxes!A875)*(Model_rxn!D$2:D$1901))</f>
        <v>0</v>
      </c>
      <c r="Z875" s="1">
        <f>SUMPRODUCT((Model_rxn!A$2:A$1901=Normalized_Fluxes!A875)*(Model_rxn!U$2:U$1901))</f>
        <v>0</v>
      </c>
      <c r="AA875" s="1">
        <f>SUMPRODUCT((Model_rxn!A$2:A$1901=Normalized_Fluxes!A875)*(Model_rxn!S$2:S$1901))</f>
        <v>0</v>
      </c>
      <c r="AB875" s="1">
        <f>SUMPRODUCT((Model_rxn!A$2:A$1901=Normalized_Fluxes!A875)*(Model_rxn!V$2:V$1901))</f>
        <v>1</v>
      </c>
      <c r="AC875" s="1">
        <f>SUMPRODUCT((Model_rxn!A$2:A$1901=Normalized_Fluxes!A875)*(Model_rxn!Z$2:Z$1901))</f>
        <v>0</v>
      </c>
      <c r="AD875" s="1">
        <f>SUMPRODUCT((Model_rxn!A$2:A$1901=Normalized_Fluxes!A875)*(Model_rxn!AA$2:AA$1901))</f>
        <v>0</v>
      </c>
      <c r="AE875" s="1"/>
      <c r="AF875" s="75"/>
      <c r="AG875" s="1" t="s">
        <v>935</v>
      </c>
      <c r="AH875" s="1">
        <v>0.12537727785820599</v>
      </c>
      <c r="AI875" s="1">
        <v>0.137960900683538</v>
      </c>
      <c r="AJ875" s="1">
        <v>0.106225945652113</v>
      </c>
      <c r="AK875" s="1">
        <v>0.485092285860446</v>
      </c>
      <c r="AL875" s="1">
        <v>0.724244963232195</v>
      </c>
      <c r="AM875" s="1">
        <v>0</v>
      </c>
      <c r="AN875" s="1"/>
      <c r="AO875">
        <f t="shared" si="159"/>
        <v>0.25744367288539799</v>
      </c>
      <c r="AP875">
        <f t="shared" si="160"/>
        <v>0.41993276290371495</v>
      </c>
      <c r="AQ875">
        <f t="shared" si="161"/>
        <v>0.27543595128207998</v>
      </c>
      <c r="AR875">
        <f t="shared" si="162"/>
        <v>0.26118332619005019</v>
      </c>
      <c r="AS875">
        <f t="shared" si="163"/>
        <v>0.41168288221409377</v>
      </c>
      <c r="AT875">
        <f t="shared" si="164"/>
        <v>0</v>
      </c>
      <c r="AV875">
        <f t="shared" si="165"/>
        <v>0.31760412902373097</v>
      </c>
      <c r="AW875">
        <f t="shared" si="166"/>
        <v>8.9074645687107643E-2</v>
      </c>
      <c r="AX875">
        <f t="shared" si="167"/>
        <v>0.22428873613471464</v>
      </c>
      <c r="AY875">
        <f t="shared" si="168"/>
        <v>0.20830652164188068</v>
      </c>
      <c r="AZ875" t="s">
        <v>7304</v>
      </c>
      <c r="BA875" t="s">
        <v>7332</v>
      </c>
      <c r="BB875">
        <f>SUMPRODUCT((Model_rxn!A$2:A$1901=AG875)*(Model_rxn!V$2:V$1901))</f>
        <v>1</v>
      </c>
      <c r="BC875">
        <v>0</v>
      </c>
      <c r="BD875">
        <v>0</v>
      </c>
    </row>
    <row r="876" spans="1:56">
      <c r="A876" s="1" t="s">
        <v>883</v>
      </c>
      <c r="B876" s="1">
        <v>9998.1573454913796</v>
      </c>
      <c r="C876" s="1">
        <v>9998.3695173581691</v>
      </c>
      <c r="D876" s="1">
        <v>9998.6069491673206</v>
      </c>
      <c r="E876" s="1">
        <v>9998.6417218542992</v>
      </c>
      <c r="F876" s="1">
        <v>9998.7242574257398</v>
      </c>
      <c r="G876" s="1">
        <v>9998.3454855195905</v>
      </c>
      <c r="H876" s="1"/>
      <c r="I876" s="1">
        <v>6118.5137707017248</v>
      </c>
      <c r="J876" s="1">
        <v>9593.4248997500708</v>
      </c>
      <c r="K876" s="1">
        <v>12271.535771614772</v>
      </c>
      <c r="L876" s="1">
        <v>3494.7998910442084</v>
      </c>
      <c r="M876" s="1">
        <v>6231.1291718174034</v>
      </c>
      <c r="N876" s="1">
        <v>3090.0385959158893</v>
      </c>
      <c r="O876" s="1"/>
      <c r="P876" s="1">
        <v>9327.8248140221895</v>
      </c>
      <c r="Q876" s="1">
        <v>3085.0976467664696</v>
      </c>
      <c r="R876" s="1">
        <v>4271.9892195924995</v>
      </c>
      <c r="S876" s="1">
        <v>1708.6924652526973</v>
      </c>
      <c r="T876" s="1">
        <f t="shared" si="157"/>
        <v>2.1834851013299046</v>
      </c>
      <c r="U876" s="1">
        <f t="shared" si="158"/>
        <v>8.5735116556449345E-2</v>
      </c>
      <c r="V876" s="1" t="s">
        <v>1552</v>
      </c>
      <c r="W876" s="1" t="s">
        <v>2678</v>
      </c>
      <c r="X876" s="1">
        <f>SUMPRODUCT((Model_rxn!A$2:A$1901=Normalized_Fluxes!A876)*(Model_rxn!T$2:T$1901))</f>
        <v>0</v>
      </c>
      <c r="Y876" s="1">
        <f>SUMPRODUCT((Model_rxn!A$2:A$1901=Normalized_Fluxes!A876)*(Model_rxn!D$2:D$1901))</f>
        <v>1</v>
      </c>
      <c r="Z876" s="1">
        <f>SUMPRODUCT((Model_rxn!A$2:A$1901=Normalized_Fluxes!A876)*(Model_rxn!U$2:U$1901))</f>
        <v>1</v>
      </c>
      <c r="AA876" s="1">
        <f>SUMPRODUCT((Model_rxn!A$2:A$1901=Normalized_Fluxes!A876)*(Model_rxn!S$2:S$1901))</f>
        <v>1</v>
      </c>
      <c r="AB876" s="1">
        <f>SUMPRODUCT((Model_rxn!A$2:A$1901=Normalized_Fluxes!A876)*(Model_rxn!V$2:V$1901))</f>
        <v>0</v>
      </c>
      <c r="AC876" s="1">
        <f>SUMPRODUCT((Model_rxn!A$2:A$1901=Normalized_Fluxes!A876)*(Model_rxn!Z$2:Z$1901))</f>
        <v>0</v>
      </c>
      <c r="AD876" s="1">
        <f>SUMPRODUCT((Model_rxn!A$2:A$1901=Normalized_Fluxes!A876)*(Model_rxn!AA$2:AA$1901))</f>
        <v>0</v>
      </c>
      <c r="AE876" s="1">
        <v>1</v>
      </c>
      <c r="AF876" s="75"/>
      <c r="AG876" s="1" t="s">
        <v>936</v>
      </c>
      <c r="AH876" s="1">
        <v>0</v>
      </c>
      <c r="AI876" s="1">
        <v>0</v>
      </c>
      <c r="AJ876" s="1">
        <v>0</v>
      </c>
      <c r="AK876" s="1">
        <v>0</v>
      </c>
      <c r="AL876" s="1">
        <v>0</v>
      </c>
      <c r="AM876" s="1">
        <v>0</v>
      </c>
      <c r="AN876" s="1"/>
      <c r="AO876">
        <f t="shared" si="159"/>
        <v>0</v>
      </c>
      <c r="AP876">
        <f t="shared" si="160"/>
        <v>0</v>
      </c>
      <c r="AQ876">
        <f t="shared" si="161"/>
        <v>0</v>
      </c>
      <c r="AR876">
        <f t="shared" si="162"/>
        <v>0</v>
      </c>
      <c r="AS876">
        <f t="shared" si="163"/>
        <v>0</v>
      </c>
      <c r="AT876">
        <f t="shared" si="164"/>
        <v>0</v>
      </c>
      <c r="AV876">
        <f t="shared" si="165"/>
        <v>0</v>
      </c>
      <c r="AW876">
        <f t="shared" si="166"/>
        <v>0</v>
      </c>
      <c r="AX876">
        <f t="shared" si="167"/>
        <v>0</v>
      </c>
      <c r="AY876">
        <f t="shared" si="168"/>
        <v>0</v>
      </c>
      <c r="AZ876" t="s">
        <v>1137</v>
      </c>
      <c r="BA876" t="s">
        <v>3589</v>
      </c>
      <c r="BB876">
        <f>SUMPRODUCT((Model_rxn!A$2:A$1901=AG876)*(Model_rxn!V$2:V$1901))</f>
        <v>1</v>
      </c>
      <c r="BC876">
        <v>0</v>
      </c>
      <c r="BD876">
        <v>0</v>
      </c>
    </row>
    <row r="877" spans="1:56">
      <c r="A877" s="1" t="s">
        <v>884</v>
      </c>
      <c r="B877" s="1">
        <v>1.6531504581507699E-2</v>
      </c>
      <c r="C877" s="1">
        <v>1.05437198872095E-2</v>
      </c>
      <c r="D877" s="1">
        <v>8.2428792011341994E-3</v>
      </c>
      <c r="E877" s="1">
        <v>2.89439000480342E-2</v>
      </c>
      <c r="F877" s="1">
        <v>1.6233650581852999E-2</v>
      </c>
      <c r="G877" s="1">
        <v>3.27342648524791E-2</v>
      </c>
      <c r="H877" s="1"/>
      <c r="I877" s="1">
        <v>1.0116687999312776E-2</v>
      </c>
      <c r="J877" s="1">
        <v>1.0116687998612019E-2</v>
      </c>
      <c r="K877" s="1">
        <v>1.0116688003846543E-2</v>
      </c>
      <c r="L877" s="1">
        <v>1.0116688001048309E-2</v>
      </c>
      <c r="M877" s="1">
        <v>1.0116687999526629E-2</v>
      </c>
      <c r="N877" s="1">
        <v>1.0116688000988477E-2</v>
      </c>
      <c r="O877" s="1"/>
      <c r="P877" s="1">
        <v>1.0116688000590447E-2</v>
      </c>
      <c r="Q877" s="1">
        <v>2.8415475817990764E-12</v>
      </c>
      <c r="R877" s="1">
        <v>1.0116688000521139E-2</v>
      </c>
      <c r="S877" s="1">
        <v>8.6178986098947473E-13</v>
      </c>
      <c r="T877" s="1">
        <f t="shared" si="157"/>
        <v>1.0000000000068507</v>
      </c>
      <c r="U877" s="1">
        <f t="shared" si="158"/>
        <v>0.97091283776307069</v>
      </c>
      <c r="V877" s="1" t="s">
        <v>1243</v>
      </c>
      <c r="W877" s="1" t="s">
        <v>2041</v>
      </c>
      <c r="X877" s="1">
        <f>SUMPRODUCT((Model_rxn!A$2:A$1901=Normalized_Fluxes!A877)*(Model_rxn!T$2:T$1901))</f>
        <v>0</v>
      </c>
      <c r="Y877" s="1">
        <f>SUMPRODUCT((Model_rxn!A$2:A$1901=Normalized_Fluxes!A877)*(Model_rxn!D$2:D$1901))</f>
        <v>0</v>
      </c>
      <c r="Z877" s="1">
        <f>SUMPRODUCT((Model_rxn!A$2:A$1901=Normalized_Fluxes!A877)*(Model_rxn!U$2:U$1901))</f>
        <v>0</v>
      </c>
      <c r="AA877" s="1">
        <f>SUMPRODUCT((Model_rxn!A$2:A$1901=Normalized_Fluxes!A877)*(Model_rxn!S$2:S$1901))</f>
        <v>0</v>
      </c>
      <c r="AB877" s="1">
        <f>SUMPRODUCT((Model_rxn!A$2:A$1901=Normalized_Fluxes!A877)*(Model_rxn!V$2:V$1901))</f>
        <v>1</v>
      </c>
      <c r="AC877" s="1">
        <f>SUMPRODUCT((Model_rxn!A$2:A$1901=Normalized_Fluxes!A877)*(Model_rxn!Z$2:Z$1901))</f>
        <v>0</v>
      </c>
      <c r="AD877" s="1">
        <f>SUMPRODUCT((Model_rxn!A$2:A$1901=Normalized_Fluxes!A877)*(Model_rxn!AA$2:AA$1901))</f>
        <v>0</v>
      </c>
      <c r="AE877" s="1"/>
      <c r="AF877" s="75"/>
      <c r="AG877" s="1" t="s">
        <v>937</v>
      </c>
      <c r="AH877" s="1">
        <v>0</v>
      </c>
      <c r="AI877" s="1">
        <v>0</v>
      </c>
      <c r="AJ877" s="1">
        <v>0</v>
      </c>
      <c r="AK877" s="1">
        <v>0</v>
      </c>
      <c r="AL877" s="1">
        <v>0</v>
      </c>
      <c r="AM877" s="1">
        <v>0</v>
      </c>
      <c r="AN877" s="1"/>
      <c r="AO877">
        <f t="shared" si="159"/>
        <v>0</v>
      </c>
      <c r="AP877">
        <f t="shared" si="160"/>
        <v>0</v>
      </c>
      <c r="AQ877">
        <f t="shared" si="161"/>
        <v>0</v>
      </c>
      <c r="AR877">
        <f t="shared" si="162"/>
        <v>0</v>
      </c>
      <c r="AS877">
        <f t="shared" si="163"/>
        <v>0</v>
      </c>
      <c r="AT877">
        <f t="shared" si="164"/>
        <v>0</v>
      </c>
      <c r="AV877">
        <f t="shared" si="165"/>
        <v>0</v>
      </c>
      <c r="AW877">
        <f t="shared" si="166"/>
        <v>0</v>
      </c>
      <c r="AX877">
        <f t="shared" si="167"/>
        <v>0</v>
      </c>
      <c r="AY877">
        <f t="shared" si="168"/>
        <v>0</v>
      </c>
      <c r="AZ877" t="s">
        <v>1243</v>
      </c>
      <c r="BA877" t="s">
        <v>3708</v>
      </c>
      <c r="BB877">
        <f>SUMPRODUCT((Model_rxn!A$2:A$1901=AG877)*(Model_rxn!V$2:V$1901))</f>
        <v>1</v>
      </c>
      <c r="BC877">
        <v>0</v>
      </c>
      <c r="BD877">
        <v>0</v>
      </c>
    </row>
    <row r="878" spans="1:56">
      <c r="A878" s="1" t="s">
        <v>885</v>
      </c>
      <c r="B878" s="1">
        <v>0</v>
      </c>
      <c r="C878" s="1">
        <v>0</v>
      </c>
      <c r="D878" s="1">
        <v>0</v>
      </c>
      <c r="E878" s="1">
        <v>0</v>
      </c>
      <c r="F878" s="1">
        <v>0</v>
      </c>
      <c r="G878" s="1">
        <v>0</v>
      </c>
      <c r="H878" s="1"/>
      <c r="I878" s="1">
        <v>0</v>
      </c>
      <c r="J878" s="1">
        <v>0</v>
      </c>
      <c r="K878" s="1">
        <v>0</v>
      </c>
      <c r="L878" s="1">
        <v>0</v>
      </c>
      <c r="M878" s="1">
        <v>0</v>
      </c>
      <c r="N878" s="1">
        <v>0</v>
      </c>
      <c r="O878" s="1"/>
      <c r="P878" s="1">
        <v>0</v>
      </c>
      <c r="Q878" s="1">
        <v>0</v>
      </c>
      <c r="R878" s="1">
        <v>0</v>
      </c>
      <c r="S878" s="1">
        <v>0</v>
      </c>
      <c r="T878" s="1" t="str">
        <f t="shared" si="157"/>
        <v>NA</v>
      </c>
      <c r="U878" s="1" t="str">
        <f t="shared" si="158"/>
        <v>NA</v>
      </c>
      <c r="V878" s="1" t="s">
        <v>4035</v>
      </c>
      <c r="W878" s="1" t="s">
        <v>4034</v>
      </c>
      <c r="X878" s="1">
        <f>SUMPRODUCT((Model_rxn!A$2:A$1901=Normalized_Fluxes!A878)*(Model_rxn!T$2:T$1901))</f>
        <v>0</v>
      </c>
      <c r="Y878" s="1">
        <f>SUMPRODUCT((Model_rxn!A$2:A$1901=Normalized_Fluxes!A878)*(Model_rxn!D$2:D$1901))</f>
        <v>0</v>
      </c>
      <c r="Z878" s="1">
        <f>SUMPRODUCT((Model_rxn!A$2:A$1901=Normalized_Fluxes!A878)*(Model_rxn!U$2:U$1901))</f>
        <v>0</v>
      </c>
      <c r="AA878" s="1">
        <f>SUMPRODUCT((Model_rxn!A$2:A$1901=Normalized_Fluxes!A878)*(Model_rxn!S$2:S$1901))</f>
        <v>0</v>
      </c>
      <c r="AB878" s="1">
        <f>SUMPRODUCT((Model_rxn!A$2:A$1901=Normalized_Fluxes!A878)*(Model_rxn!V$2:V$1901))</f>
        <v>1</v>
      </c>
      <c r="AC878" s="1">
        <f>SUMPRODUCT((Model_rxn!A$2:A$1901=Normalized_Fluxes!A878)*(Model_rxn!Z$2:Z$1901))</f>
        <v>0</v>
      </c>
      <c r="AD878" s="1">
        <f>SUMPRODUCT((Model_rxn!A$2:A$1901=Normalized_Fluxes!A878)*(Model_rxn!AA$2:AA$1901))</f>
        <v>0</v>
      </c>
      <c r="AE878" s="1"/>
      <c r="AF878" s="75"/>
      <c r="AG878" s="1" t="s">
        <v>938</v>
      </c>
      <c r="AH878" s="1">
        <v>1.9339773089174499E-3</v>
      </c>
      <c r="AI878" s="1">
        <v>1.3046409989744901E-3</v>
      </c>
      <c r="AJ878" s="1">
        <v>1.53152729318598E-3</v>
      </c>
      <c r="AK878" s="1">
        <v>7.3755375881115201E-3</v>
      </c>
      <c r="AL878" s="1">
        <v>6.9861424182663901E-3</v>
      </c>
      <c r="AM878" s="1">
        <v>7.4613463321254797E-3</v>
      </c>
      <c r="AN878" s="1"/>
      <c r="AO878">
        <f t="shared" si="159"/>
        <v>3.9711360000000123E-3</v>
      </c>
      <c r="AP878">
        <f t="shared" si="160"/>
        <v>3.9711359999999854E-3</v>
      </c>
      <c r="AQ878">
        <f t="shared" si="161"/>
        <v>3.9711359999999992E-3</v>
      </c>
      <c r="AR878">
        <f t="shared" si="162"/>
        <v>3.9711359999999984E-3</v>
      </c>
      <c r="AS878">
        <f t="shared" si="163"/>
        <v>3.971136000000001E-3</v>
      </c>
      <c r="AT878">
        <f t="shared" si="164"/>
        <v>3.9711360000000036E-3</v>
      </c>
      <c r="AV878">
        <f t="shared" si="165"/>
        <v>3.9711359999999992E-3</v>
      </c>
      <c r="AW878">
        <f t="shared" si="166"/>
        <v>1.3451099972811387E-17</v>
      </c>
      <c r="AX878">
        <f t="shared" si="167"/>
        <v>3.971136000000001E-3</v>
      </c>
      <c r="AY878">
        <f t="shared" si="168"/>
        <v>2.6020852139652106E-18</v>
      </c>
      <c r="AZ878" t="s">
        <v>1243</v>
      </c>
      <c r="BA878" t="s">
        <v>3708</v>
      </c>
      <c r="BB878">
        <f>SUMPRODUCT((Model_rxn!A$2:A$1901=AG878)*(Model_rxn!V$2:V$1901))</f>
        <v>1</v>
      </c>
      <c r="BC878">
        <v>0</v>
      </c>
      <c r="BD878">
        <v>0</v>
      </c>
    </row>
    <row r="879" spans="1:56">
      <c r="A879" s="1" t="s">
        <v>939</v>
      </c>
      <c r="B879" s="1">
        <v>0.39441308438836098</v>
      </c>
      <c r="C879" s="1">
        <v>0.26989839119778403</v>
      </c>
      <c r="D879" s="1">
        <v>0.21579911065054999</v>
      </c>
      <c r="E879" s="1">
        <v>0.19660596027097199</v>
      </c>
      <c r="F879" s="1">
        <v>0.185643564356723</v>
      </c>
      <c r="G879" s="1">
        <v>0.22891822828387301</v>
      </c>
      <c r="H879" s="1"/>
      <c r="I879" s="1">
        <v>0.24136666435474324</v>
      </c>
      <c r="J879" s="1">
        <v>0.25896721880743756</v>
      </c>
      <c r="K879" s="1">
        <v>0.26485554630702013</v>
      </c>
      <c r="L879" s="1">
        <v>6.8719182829786313E-2</v>
      </c>
      <c r="M879" s="1">
        <v>0.11569166222023196</v>
      </c>
      <c r="N879" s="1">
        <v>7.0748321482820994E-2</v>
      </c>
      <c r="O879" s="1"/>
      <c r="P879" s="1">
        <v>0.25506314315640033</v>
      </c>
      <c r="Q879" s="1">
        <v>1.2221425811204114E-2</v>
      </c>
      <c r="R879" s="1">
        <v>8.5053055510946426E-2</v>
      </c>
      <c r="S879" s="1">
        <v>2.6553201628674025E-2</v>
      </c>
      <c r="T879" s="1">
        <f t="shared" si="157"/>
        <v>2.9988710179092086</v>
      </c>
      <c r="U879" s="1">
        <f t="shared" si="158"/>
        <v>2.7371192828050759E-3</v>
      </c>
      <c r="V879" s="1" t="s">
        <v>1137</v>
      </c>
      <c r="W879" s="1" t="s">
        <v>6671</v>
      </c>
      <c r="X879" s="1">
        <f>SUMPRODUCT((Model_rxn!A$2:A$1901=Normalized_Fluxes!A879)*(Model_rxn!T$2:T$1901))</f>
        <v>0</v>
      </c>
      <c r="Y879" s="1">
        <f>SUMPRODUCT((Model_rxn!A$2:A$1901=Normalized_Fluxes!A879)*(Model_rxn!D$2:D$1901))</f>
        <v>0</v>
      </c>
      <c r="Z879" s="1">
        <f>SUMPRODUCT((Model_rxn!A$2:A$1901=Normalized_Fluxes!A879)*(Model_rxn!U$2:U$1901))</f>
        <v>0</v>
      </c>
      <c r="AA879" s="1">
        <f>SUMPRODUCT((Model_rxn!A$2:A$1901=Normalized_Fluxes!A879)*(Model_rxn!S$2:S$1901))</f>
        <v>0</v>
      </c>
      <c r="AB879" s="1">
        <f>SUMPRODUCT((Model_rxn!A$2:A$1901=Normalized_Fluxes!A879)*(Model_rxn!V$2:V$1901))</f>
        <v>0</v>
      </c>
      <c r="AC879" s="1">
        <f>SUMPRODUCT((Model_rxn!A$2:A$1901=Normalized_Fluxes!A879)*(Model_rxn!Z$2:Z$1901))</f>
        <v>0</v>
      </c>
      <c r="AD879" s="1">
        <f>SUMPRODUCT((Model_rxn!A$2:A$1901=Normalized_Fluxes!A879)*(Model_rxn!AA$2:AA$1901))</f>
        <v>0</v>
      </c>
      <c r="AE879" s="1"/>
      <c r="AF879" s="75"/>
      <c r="AG879" s="1" t="s">
        <v>940</v>
      </c>
      <c r="AH879" s="1">
        <v>0</v>
      </c>
      <c r="AI879" s="1">
        <v>0</v>
      </c>
      <c r="AJ879" s="1">
        <v>0</v>
      </c>
      <c r="AK879" s="1">
        <v>4.05631324369437E-5</v>
      </c>
      <c r="AL879" s="1">
        <v>0</v>
      </c>
      <c r="AM879" s="1">
        <v>0</v>
      </c>
      <c r="AN879" s="1"/>
      <c r="AO879">
        <f t="shared" si="159"/>
        <v>0</v>
      </c>
      <c r="AP879">
        <f t="shared" si="160"/>
        <v>0</v>
      </c>
      <c r="AQ879">
        <f t="shared" si="161"/>
        <v>0</v>
      </c>
      <c r="AR879">
        <f t="shared" si="162"/>
        <v>2.1839996551947499E-5</v>
      </c>
      <c r="AS879">
        <f t="shared" si="163"/>
        <v>0</v>
      </c>
      <c r="AT879">
        <f t="shared" si="164"/>
        <v>0</v>
      </c>
      <c r="AV879">
        <f t="shared" si="165"/>
        <v>0</v>
      </c>
      <c r="AW879">
        <f t="shared" si="166"/>
        <v>0</v>
      </c>
      <c r="AX879">
        <f t="shared" si="167"/>
        <v>7.2799988506491665E-6</v>
      </c>
      <c r="AY879">
        <f t="shared" si="168"/>
        <v>1.2609327888367386E-5</v>
      </c>
      <c r="AZ879" t="s">
        <v>1243</v>
      </c>
      <c r="BA879" t="s">
        <v>3708</v>
      </c>
      <c r="BB879">
        <f>SUMPRODUCT((Model_rxn!A$2:A$1901=AG879)*(Model_rxn!V$2:V$1901))</f>
        <v>1</v>
      </c>
      <c r="BC879">
        <v>0</v>
      </c>
      <c r="BD879">
        <v>0</v>
      </c>
    </row>
    <row r="880" spans="1:56">
      <c r="A880" s="1" t="s">
        <v>886</v>
      </c>
      <c r="B880" s="1">
        <v>2.5143630110263502E-4</v>
      </c>
      <c r="C880" s="1">
        <v>1.60364951382064E-4</v>
      </c>
      <c r="D880" s="1">
        <v>1.2537026170978999E-4</v>
      </c>
      <c r="E880" s="1">
        <v>4.4022290226923701E-4</v>
      </c>
      <c r="F880" s="1">
        <v>2.46906083803969E-4</v>
      </c>
      <c r="G880" s="1">
        <v>4.9787255793188505E-4</v>
      </c>
      <c r="H880" s="1"/>
      <c r="I880" s="1">
        <v>1.5387000000000191E-4</v>
      </c>
      <c r="J880" s="1">
        <v>1.538700000000001E-4</v>
      </c>
      <c r="K880" s="1">
        <v>1.5387000000000178E-4</v>
      </c>
      <c r="L880" s="1">
        <v>1.5386999491370651E-4</v>
      </c>
      <c r="M880" s="1">
        <v>1.5387000000000053E-4</v>
      </c>
      <c r="N880" s="1">
        <v>1.5386999999999947E-4</v>
      </c>
      <c r="O880" s="1"/>
      <c r="P880" s="1">
        <v>1.5387000000000126E-4</v>
      </c>
      <c r="Q880" s="1">
        <v>1.0116396439368389E-18</v>
      </c>
      <c r="R880" s="1">
        <v>1.5386999830456884E-4</v>
      </c>
      <c r="S880" s="1">
        <v>2.9365729142579708E-12</v>
      </c>
      <c r="T880" s="1">
        <f t="shared" si="157"/>
        <v>1.0000000110186029</v>
      </c>
      <c r="U880" s="1">
        <f t="shared" si="158"/>
        <v>0.42264944467535442</v>
      </c>
      <c r="V880" s="1" t="s">
        <v>7304</v>
      </c>
      <c r="W880" s="1" t="s">
        <v>7332</v>
      </c>
      <c r="X880" s="1">
        <f>SUMPRODUCT((Model_rxn!A$2:A$1901=Normalized_Fluxes!A880)*(Model_rxn!T$2:T$1901))</f>
        <v>0</v>
      </c>
      <c r="Y880" s="1">
        <f>SUMPRODUCT((Model_rxn!A$2:A$1901=Normalized_Fluxes!A880)*(Model_rxn!D$2:D$1901))</f>
        <v>1</v>
      </c>
      <c r="Z880" s="1">
        <f>SUMPRODUCT((Model_rxn!A$2:A$1901=Normalized_Fluxes!A880)*(Model_rxn!U$2:U$1901))</f>
        <v>0</v>
      </c>
      <c r="AA880" s="1">
        <f>SUMPRODUCT((Model_rxn!A$2:A$1901=Normalized_Fluxes!A880)*(Model_rxn!S$2:S$1901))</f>
        <v>0</v>
      </c>
      <c r="AB880" s="1">
        <f>SUMPRODUCT((Model_rxn!A$2:A$1901=Normalized_Fluxes!A880)*(Model_rxn!V$2:V$1901))</f>
        <v>1</v>
      </c>
      <c r="AC880" s="1">
        <f>SUMPRODUCT((Model_rxn!A$2:A$1901=Normalized_Fluxes!A880)*(Model_rxn!Z$2:Z$1901))</f>
        <v>0</v>
      </c>
      <c r="AD880" s="1">
        <f>SUMPRODUCT((Model_rxn!A$2:A$1901=Normalized_Fluxes!A880)*(Model_rxn!AA$2:AA$1901))</f>
        <v>0</v>
      </c>
      <c r="AE880" s="1"/>
      <c r="AF880" s="75"/>
      <c r="AG880" s="1" t="s">
        <v>941</v>
      </c>
      <c r="AH880" s="1">
        <v>0</v>
      </c>
      <c r="AI880" s="1">
        <v>0</v>
      </c>
      <c r="AJ880" s="1">
        <v>0</v>
      </c>
      <c r="AK880" s="1">
        <v>4.05631324369437E-5</v>
      </c>
      <c r="AL880" s="1">
        <v>0</v>
      </c>
      <c r="AM880" s="1">
        <v>0</v>
      </c>
      <c r="AN880" s="1"/>
      <c r="AO880">
        <f t="shared" si="159"/>
        <v>0</v>
      </c>
      <c r="AP880">
        <f t="shared" si="160"/>
        <v>0</v>
      </c>
      <c r="AQ880">
        <f t="shared" si="161"/>
        <v>0</v>
      </c>
      <c r="AR880">
        <f t="shared" si="162"/>
        <v>2.1839996551947499E-5</v>
      </c>
      <c r="AS880">
        <f t="shared" si="163"/>
        <v>0</v>
      </c>
      <c r="AT880">
        <f t="shared" si="164"/>
        <v>0</v>
      </c>
      <c r="AV880">
        <f t="shared" si="165"/>
        <v>0</v>
      </c>
      <c r="AW880">
        <f t="shared" si="166"/>
        <v>0</v>
      </c>
      <c r="AX880">
        <f t="shared" si="167"/>
        <v>7.2799988506491665E-6</v>
      </c>
      <c r="AY880">
        <f t="shared" si="168"/>
        <v>1.2609327888367386E-5</v>
      </c>
      <c r="AZ880" t="s">
        <v>1137</v>
      </c>
      <c r="BA880" t="s">
        <v>3708</v>
      </c>
      <c r="BB880">
        <f>SUMPRODUCT((Model_rxn!A$2:A$1901=AG880)*(Model_rxn!V$2:V$1901))</f>
        <v>1</v>
      </c>
      <c r="BC880">
        <v>0</v>
      </c>
      <c r="BD880">
        <v>0</v>
      </c>
    </row>
    <row r="881" spans="1:57">
      <c r="A881" s="1" t="s">
        <v>887</v>
      </c>
      <c r="B881" s="1">
        <v>0.56528764143877197</v>
      </c>
      <c r="C881" s="1">
        <v>0.56625740897544397</v>
      </c>
      <c r="D881" s="1">
        <v>0.44031737727787901</v>
      </c>
      <c r="E881" s="1">
        <v>1.38921151553222</v>
      </c>
      <c r="F881" s="1">
        <v>0.95825296500558299</v>
      </c>
      <c r="G881" s="1">
        <v>1.2407499667890001</v>
      </c>
      <c r="H881" s="1"/>
      <c r="I881" s="1">
        <v>0.34593576586492891</v>
      </c>
      <c r="J881" s="1">
        <v>0.54332338062739971</v>
      </c>
      <c r="K881" s="1">
        <v>0.5404123267970925</v>
      </c>
      <c r="L881" s="1">
        <v>0.48556757889500368</v>
      </c>
      <c r="M881" s="1">
        <v>0.59717598470548239</v>
      </c>
      <c r="N881" s="1">
        <v>0.38345997253365821</v>
      </c>
      <c r="O881" s="1"/>
      <c r="P881" s="1">
        <v>0.47655715776314039</v>
      </c>
      <c r="Q881" s="1">
        <v>0.11313080736329227</v>
      </c>
      <c r="R881" s="1">
        <v>0.4887345120447148</v>
      </c>
      <c r="S881" s="1">
        <v>0.10689319699512154</v>
      </c>
      <c r="T881" s="1">
        <f t="shared" si="157"/>
        <v>0.9750839075582608</v>
      </c>
      <c r="U881" s="1">
        <f t="shared" si="158"/>
        <v>0.89877148525839889</v>
      </c>
      <c r="V881" s="1" t="s">
        <v>1137</v>
      </c>
      <c r="W881" s="1" t="s">
        <v>4459</v>
      </c>
      <c r="X881" s="1">
        <f>SUMPRODUCT((Model_rxn!A$2:A$1901=Normalized_Fluxes!A881)*(Model_rxn!T$2:T$1901))</f>
        <v>0</v>
      </c>
      <c r="Y881" s="1">
        <f>SUMPRODUCT((Model_rxn!A$2:A$1901=Normalized_Fluxes!A881)*(Model_rxn!D$2:D$1901))</f>
        <v>0</v>
      </c>
      <c r="Z881" s="1">
        <f>SUMPRODUCT((Model_rxn!A$2:A$1901=Normalized_Fluxes!A881)*(Model_rxn!U$2:U$1901))</f>
        <v>0</v>
      </c>
      <c r="AA881" s="1">
        <f>SUMPRODUCT((Model_rxn!A$2:A$1901=Normalized_Fluxes!A881)*(Model_rxn!S$2:S$1901))</f>
        <v>0</v>
      </c>
      <c r="AB881" s="1">
        <f>SUMPRODUCT((Model_rxn!A$2:A$1901=Normalized_Fluxes!A881)*(Model_rxn!V$2:V$1901))</f>
        <v>1</v>
      </c>
      <c r="AC881" s="1">
        <f>SUMPRODUCT((Model_rxn!A$2:A$1901=Normalized_Fluxes!A881)*(Model_rxn!Z$2:Z$1901))</f>
        <v>0</v>
      </c>
      <c r="AD881" s="1">
        <f>SUMPRODUCT((Model_rxn!A$2:A$1901=Normalized_Fluxes!A881)*(Model_rxn!AA$2:AA$1901))</f>
        <v>0</v>
      </c>
      <c r="AE881" s="1"/>
      <c r="AF881" s="75"/>
      <c r="AG881" s="1" t="s">
        <v>942</v>
      </c>
      <c r="AH881" s="1">
        <v>0.12485205230768701</v>
      </c>
      <c r="AI881" s="1">
        <v>8.4223897298215805E-2</v>
      </c>
      <c r="AJ881" s="1">
        <v>9.88710285455454E-2</v>
      </c>
      <c r="AK881" s="1">
        <v>0.47614364475884902</v>
      </c>
      <c r="AL881" s="1">
        <v>0.451005404567695</v>
      </c>
      <c r="AM881" s="1">
        <v>0.48168321223056398</v>
      </c>
      <c r="AN881" s="1"/>
      <c r="AO881">
        <f t="shared" si="159"/>
        <v>0.2563651999983747</v>
      </c>
      <c r="AP881">
        <f t="shared" si="160"/>
        <v>0.25636519999306423</v>
      </c>
      <c r="AQ881">
        <f t="shared" si="161"/>
        <v>0.25636519999422835</v>
      </c>
      <c r="AR881">
        <f t="shared" si="162"/>
        <v>0.25636519999855578</v>
      </c>
      <c r="AS881">
        <f t="shared" si="163"/>
        <v>0.25636519999799484</v>
      </c>
      <c r="AT881">
        <f t="shared" si="164"/>
        <v>0.25636519999729529</v>
      </c>
      <c r="AV881">
        <f t="shared" si="165"/>
        <v>0.25636519999522245</v>
      </c>
      <c r="AW881">
        <f t="shared" si="166"/>
        <v>2.7913121275118581E-12</v>
      </c>
      <c r="AX881">
        <f t="shared" si="167"/>
        <v>0.25636519999794866</v>
      </c>
      <c r="AY881">
        <f t="shared" si="168"/>
        <v>6.3151479077311253E-13</v>
      </c>
      <c r="AZ881" t="s">
        <v>1243</v>
      </c>
      <c r="BA881" t="s">
        <v>1728</v>
      </c>
      <c r="BB881">
        <f>SUMPRODUCT((Model_rxn!A$2:A$1901=AG881)*(Model_rxn!V$2:V$1901))</f>
        <v>1</v>
      </c>
      <c r="BC881">
        <v>0</v>
      </c>
      <c r="BD881">
        <v>0</v>
      </c>
    </row>
    <row r="882" spans="1:57">
      <c r="A882" s="1" t="s">
        <v>888</v>
      </c>
      <c r="B882" s="1">
        <v>0.209871182515559</v>
      </c>
      <c r="C882" s="1">
        <v>0.11642675698560501</v>
      </c>
      <c r="D882" s="1">
        <v>0.12206818379980799</v>
      </c>
      <c r="E882" s="1">
        <v>0.44495033112582699</v>
      </c>
      <c r="F882" s="1">
        <v>0.43140028288543097</v>
      </c>
      <c r="G882" s="1">
        <v>0.50574957410562105</v>
      </c>
      <c r="H882" s="1"/>
      <c r="I882" s="1">
        <v>0.12843363791168594</v>
      </c>
      <c r="J882" s="1">
        <v>0.11171134928787629</v>
      </c>
      <c r="K882" s="1">
        <v>0.14981727871602557</v>
      </c>
      <c r="L882" s="1">
        <v>0.15552236113629239</v>
      </c>
      <c r="M882" s="1">
        <v>0.26884538649231304</v>
      </c>
      <c r="N882" s="1">
        <v>0.15630443117991316</v>
      </c>
      <c r="O882" s="1"/>
      <c r="P882" s="1">
        <v>0.12998742197186261</v>
      </c>
      <c r="Q882" s="1">
        <v>1.9100422719799063E-2</v>
      </c>
      <c r="R882" s="1">
        <v>0.19355739293617283</v>
      </c>
      <c r="S882" s="1">
        <v>6.5202487595722503E-2</v>
      </c>
      <c r="T882" s="1">
        <f t="shared" si="157"/>
        <v>0.6715704319014415</v>
      </c>
      <c r="U882" s="1">
        <f t="shared" si="158"/>
        <v>0.22830314007228572</v>
      </c>
      <c r="V882" s="1" t="s">
        <v>1137</v>
      </c>
      <c r="W882" s="1" t="s">
        <v>4094</v>
      </c>
      <c r="X882" s="1">
        <f>SUMPRODUCT((Model_rxn!A$2:A$1901=Normalized_Fluxes!A882)*(Model_rxn!T$2:T$1901))</f>
        <v>0</v>
      </c>
      <c r="Y882" s="1">
        <f>SUMPRODUCT((Model_rxn!A$2:A$1901=Normalized_Fluxes!A882)*(Model_rxn!D$2:D$1901))</f>
        <v>1</v>
      </c>
      <c r="Z882" s="1">
        <f>SUMPRODUCT((Model_rxn!A$2:A$1901=Normalized_Fluxes!A882)*(Model_rxn!U$2:U$1901))</f>
        <v>0</v>
      </c>
      <c r="AA882" s="1">
        <f>SUMPRODUCT((Model_rxn!A$2:A$1901=Normalized_Fluxes!A882)*(Model_rxn!S$2:S$1901))</f>
        <v>0</v>
      </c>
      <c r="AB882" s="1">
        <f>SUMPRODUCT((Model_rxn!A$2:A$1901=Normalized_Fluxes!A882)*(Model_rxn!V$2:V$1901))</f>
        <v>1</v>
      </c>
      <c r="AC882" s="1">
        <f>SUMPRODUCT((Model_rxn!A$2:A$1901=Normalized_Fluxes!A882)*(Model_rxn!Z$2:Z$1901))</f>
        <v>0</v>
      </c>
      <c r="AD882" s="1">
        <f>SUMPRODUCT((Model_rxn!A$2:A$1901=Normalized_Fluxes!A882)*(Model_rxn!AA$2:AA$1901))</f>
        <v>0</v>
      </c>
      <c r="AE882" s="1"/>
      <c r="AF882" s="75"/>
      <c r="AG882" s="1" t="s">
        <v>943</v>
      </c>
      <c r="AH882" s="1">
        <v>6.4834380988031598E-2</v>
      </c>
      <c r="AI882" s="1">
        <v>4.3736599793191999E-2</v>
      </c>
      <c r="AJ882" s="1">
        <v>5.1342703751288299E-2</v>
      </c>
      <c r="AK882" s="1">
        <v>0.247256475966423</v>
      </c>
      <c r="AL882" s="1">
        <v>0.23420244752196501</v>
      </c>
      <c r="AM882" s="1">
        <v>0.47058114479295898</v>
      </c>
      <c r="AN882" s="1"/>
      <c r="AO882">
        <f t="shared" si="159"/>
        <v>0.13312779999647784</v>
      </c>
      <c r="AP882">
        <f t="shared" si="160"/>
        <v>0.13312779997935104</v>
      </c>
      <c r="AQ882">
        <f t="shared" si="161"/>
        <v>0.13312780001454202</v>
      </c>
      <c r="AR882">
        <f t="shared" si="162"/>
        <v>0.13312780000282068</v>
      </c>
      <c r="AS882">
        <f t="shared" si="163"/>
        <v>0.13312780000173227</v>
      </c>
      <c r="AT882">
        <f t="shared" si="164"/>
        <v>0.25045637098528756</v>
      </c>
      <c r="AV882">
        <f t="shared" si="165"/>
        <v>0.13312779999679028</v>
      </c>
      <c r="AW882">
        <f t="shared" si="166"/>
        <v>1.759757516704352E-11</v>
      </c>
      <c r="AX882">
        <f t="shared" si="167"/>
        <v>0.17223732366328015</v>
      </c>
      <c r="AY882">
        <f t="shared" si="168"/>
        <v>6.7739682040675625E-2</v>
      </c>
      <c r="AZ882" t="s">
        <v>1243</v>
      </c>
      <c r="BA882" t="s">
        <v>3859</v>
      </c>
      <c r="BB882">
        <f>SUMPRODUCT((Model_rxn!A$2:A$1901=AG882)*(Model_rxn!V$2:V$1901))</f>
        <v>1</v>
      </c>
      <c r="BC882">
        <v>0</v>
      </c>
      <c r="BD882">
        <v>0</v>
      </c>
    </row>
    <row r="883" spans="1:57">
      <c r="A883" s="1" t="s">
        <v>944</v>
      </c>
      <c r="B883" s="1">
        <v>0</v>
      </c>
      <c r="C883" s="1">
        <v>0</v>
      </c>
      <c r="D883" s="1">
        <v>0</v>
      </c>
      <c r="E883" s="1">
        <v>0</v>
      </c>
      <c r="F883" s="1">
        <v>0</v>
      </c>
      <c r="G883" s="1">
        <v>0</v>
      </c>
      <c r="H883" s="1"/>
      <c r="I883" s="1">
        <v>0</v>
      </c>
      <c r="J883" s="1">
        <v>0</v>
      </c>
      <c r="K883" s="1">
        <v>0</v>
      </c>
      <c r="L883" s="1">
        <v>0</v>
      </c>
      <c r="M883" s="1">
        <v>0</v>
      </c>
      <c r="N883" s="1">
        <v>0</v>
      </c>
      <c r="O883" s="1"/>
      <c r="P883" s="1">
        <v>0</v>
      </c>
      <c r="Q883" s="1">
        <v>0</v>
      </c>
      <c r="R883" s="1">
        <v>0</v>
      </c>
      <c r="S883" s="1">
        <v>0</v>
      </c>
      <c r="T883" s="1" t="str">
        <f t="shared" si="157"/>
        <v>NA</v>
      </c>
      <c r="U883" s="1" t="str">
        <f t="shared" si="158"/>
        <v>NA</v>
      </c>
      <c r="V883" s="1" t="s">
        <v>1552</v>
      </c>
      <c r="W883" s="1" t="s">
        <v>2678</v>
      </c>
      <c r="X883" s="1">
        <f>SUMPRODUCT((Model_rxn!A$2:A$1901=Normalized_Fluxes!A883)*(Model_rxn!T$2:T$1901))</f>
        <v>0</v>
      </c>
      <c r="Y883" s="1">
        <f>SUMPRODUCT((Model_rxn!A$2:A$1901=Normalized_Fluxes!A883)*(Model_rxn!D$2:D$1901))</f>
        <v>1</v>
      </c>
      <c r="Z883" s="1">
        <f>SUMPRODUCT((Model_rxn!A$2:A$1901=Normalized_Fluxes!A883)*(Model_rxn!U$2:U$1901))</f>
        <v>1</v>
      </c>
      <c r="AA883" s="1">
        <f>SUMPRODUCT((Model_rxn!A$2:A$1901=Normalized_Fluxes!A883)*(Model_rxn!S$2:S$1901))</f>
        <v>1</v>
      </c>
      <c r="AB883" s="1">
        <f>SUMPRODUCT((Model_rxn!A$2:A$1901=Normalized_Fluxes!A883)*(Model_rxn!V$2:V$1901))</f>
        <v>0</v>
      </c>
      <c r="AC883" s="1">
        <f>SUMPRODUCT((Model_rxn!A$2:A$1901=Normalized_Fluxes!A883)*(Model_rxn!Z$2:Z$1901))</f>
        <v>0</v>
      </c>
      <c r="AD883" s="1">
        <f>SUMPRODUCT((Model_rxn!A$2:A$1901=Normalized_Fluxes!A883)*(Model_rxn!AA$2:AA$1901))</f>
        <v>0</v>
      </c>
      <c r="AE883" s="1"/>
      <c r="AF883" s="75"/>
      <c r="AG883" s="1" t="s">
        <v>945</v>
      </c>
      <c r="AH883" s="1">
        <v>0</v>
      </c>
      <c r="AI883" s="1">
        <v>0</v>
      </c>
      <c r="AJ883" s="1">
        <v>0</v>
      </c>
      <c r="AK883" s="1">
        <v>0</v>
      </c>
      <c r="AL883" s="1">
        <v>0</v>
      </c>
      <c r="AM883" s="1">
        <v>0</v>
      </c>
      <c r="AN883" s="1"/>
      <c r="AO883">
        <f t="shared" si="159"/>
        <v>0</v>
      </c>
      <c r="AP883">
        <f t="shared" si="160"/>
        <v>0</v>
      </c>
      <c r="AQ883">
        <f t="shared" si="161"/>
        <v>0</v>
      </c>
      <c r="AR883">
        <f t="shared" si="162"/>
        <v>0</v>
      </c>
      <c r="AS883">
        <f t="shared" si="163"/>
        <v>0</v>
      </c>
      <c r="AT883">
        <f t="shared" si="164"/>
        <v>0</v>
      </c>
      <c r="AV883">
        <f t="shared" si="165"/>
        <v>0</v>
      </c>
      <c r="AW883">
        <f t="shared" si="166"/>
        <v>0</v>
      </c>
      <c r="AX883">
        <f t="shared" si="167"/>
        <v>0</v>
      </c>
      <c r="AY883">
        <f t="shared" si="168"/>
        <v>0</v>
      </c>
      <c r="AZ883" t="s">
        <v>1548</v>
      </c>
      <c r="BA883" t="s">
        <v>6794</v>
      </c>
      <c r="BB883">
        <f>SUMPRODUCT((Model_rxn!A$2:A$1901=AG883)*(Model_rxn!V$2:V$1901))</f>
        <v>1</v>
      </c>
      <c r="BC883">
        <v>1</v>
      </c>
      <c r="BD883">
        <v>0</v>
      </c>
    </row>
    <row r="884" spans="1:57">
      <c r="A884" s="1" t="s">
        <v>889</v>
      </c>
      <c r="B884" s="1">
        <v>2.78260240265808</v>
      </c>
      <c r="C884" s="1">
        <v>2.1459568162535998</v>
      </c>
      <c r="D884" s="1">
        <v>1.46481820559711</v>
      </c>
      <c r="E884" s="1">
        <v>2.2506208609265701</v>
      </c>
      <c r="F884" s="1">
        <v>1.21110325318295</v>
      </c>
      <c r="G884" s="1">
        <v>1.48530664395366</v>
      </c>
      <c r="H884" s="1"/>
      <c r="I884" s="1">
        <v>1.7028528888604344</v>
      </c>
      <c r="J884" s="1">
        <v>2.0590432789160724</v>
      </c>
      <c r="K884" s="1">
        <v>1.7978073445915876</v>
      </c>
      <c r="L884" s="1">
        <v>0.78665380342174218</v>
      </c>
      <c r="M884" s="1">
        <v>0.75475036781684013</v>
      </c>
      <c r="N884" s="1">
        <v>0.45904143472879749</v>
      </c>
      <c r="O884" s="1"/>
      <c r="P884" s="1">
        <v>1.8532345041226981</v>
      </c>
      <c r="Q884" s="1">
        <v>0.18445060586038278</v>
      </c>
      <c r="R884" s="1">
        <v>0.66681520198912658</v>
      </c>
      <c r="S884" s="1">
        <v>0.18064304877855394</v>
      </c>
      <c r="T884" s="1">
        <f t="shared" si="157"/>
        <v>2.7792325348829072</v>
      </c>
      <c r="U884" s="1">
        <f t="shared" si="158"/>
        <v>1.3521479824544894E-3</v>
      </c>
      <c r="V884" s="1" t="s">
        <v>1548</v>
      </c>
      <c r="W884" s="1" t="s">
        <v>7292</v>
      </c>
      <c r="X884" s="1">
        <f>SUMPRODUCT((Model_rxn!A$2:A$1901=Normalized_Fluxes!A884)*(Model_rxn!T$2:T$1901))</f>
        <v>1</v>
      </c>
      <c r="Y884" s="1">
        <f>SUMPRODUCT((Model_rxn!A$2:A$1901=Normalized_Fluxes!A884)*(Model_rxn!D$2:D$1901))</f>
        <v>1</v>
      </c>
      <c r="Z884" s="1">
        <f>SUMPRODUCT((Model_rxn!A$2:A$1901=Normalized_Fluxes!A884)*(Model_rxn!U$2:U$1901))</f>
        <v>0</v>
      </c>
      <c r="AA884" s="1">
        <f>SUMPRODUCT((Model_rxn!A$2:A$1901=Normalized_Fluxes!A884)*(Model_rxn!S$2:S$1901))</f>
        <v>0</v>
      </c>
      <c r="AB884" s="1">
        <f>SUMPRODUCT((Model_rxn!A$2:A$1901=Normalized_Fluxes!A884)*(Model_rxn!V$2:V$1901))</f>
        <v>1</v>
      </c>
      <c r="AC884" s="1">
        <f>SUMPRODUCT((Model_rxn!A$2:A$1901=Normalized_Fluxes!A884)*(Model_rxn!Z$2:Z$1901))</f>
        <v>0</v>
      </c>
      <c r="AD884" s="1">
        <f>SUMPRODUCT((Model_rxn!A$2:A$1901=Normalized_Fluxes!A884)*(Model_rxn!AA$2:AA$1901))</f>
        <v>0</v>
      </c>
      <c r="AE884" s="1"/>
      <c r="AF884" s="75"/>
      <c r="AG884" s="1" t="s">
        <v>946</v>
      </c>
      <c r="AH884" s="1">
        <v>0.12485205230768701</v>
      </c>
      <c r="AI884" s="1">
        <v>8.4223897298215805E-2</v>
      </c>
      <c r="AJ884" s="1">
        <v>9.88710285455454E-2</v>
      </c>
      <c r="AK884" s="1">
        <v>0.47614364475884902</v>
      </c>
      <c r="AL884" s="1">
        <v>0.451005404567695</v>
      </c>
      <c r="AM884" s="1">
        <v>0.48168321223056398</v>
      </c>
      <c r="AN884" s="1"/>
      <c r="AO884">
        <f t="shared" si="159"/>
        <v>0.2563651999983747</v>
      </c>
      <c r="AP884">
        <f t="shared" si="160"/>
        <v>0.25636519999306423</v>
      </c>
      <c r="AQ884">
        <f t="shared" si="161"/>
        <v>0.25636519999422835</v>
      </c>
      <c r="AR884">
        <f t="shared" si="162"/>
        <v>0.25636519999855578</v>
      </c>
      <c r="AS884">
        <f t="shared" si="163"/>
        <v>0.25636519999799484</v>
      </c>
      <c r="AT884">
        <f t="shared" si="164"/>
        <v>0.25636519999729529</v>
      </c>
      <c r="AV884">
        <f t="shared" si="165"/>
        <v>0.25636519999522245</v>
      </c>
      <c r="AW884">
        <f t="shared" si="166"/>
        <v>2.7913121275118581E-12</v>
      </c>
      <c r="AX884">
        <f t="shared" si="167"/>
        <v>0.25636519999794866</v>
      </c>
      <c r="AY884">
        <f t="shared" si="168"/>
        <v>6.3151479077311253E-13</v>
      </c>
      <c r="AZ884" t="s">
        <v>1243</v>
      </c>
      <c r="BA884" t="s">
        <v>1728</v>
      </c>
      <c r="BB884">
        <f>SUMPRODUCT((Model_rxn!A$2:A$1901=AG884)*(Model_rxn!V$2:V$1901))</f>
        <v>1</v>
      </c>
      <c r="BC884">
        <v>0</v>
      </c>
      <c r="BD884">
        <v>0</v>
      </c>
    </row>
    <row r="885" spans="1:57">
      <c r="A885" s="1" t="s">
        <v>947</v>
      </c>
      <c r="B885" s="1">
        <v>0.23520046315388701</v>
      </c>
      <c r="C885" s="1">
        <v>0.12171888230313201</v>
      </c>
      <c r="D885" s="1">
        <v>0.24958584009165799</v>
      </c>
      <c r="E885" s="1">
        <v>0.310430463576158</v>
      </c>
      <c r="F885" s="1">
        <v>0.22984441301272901</v>
      </c>
      <c r="G885" s="1">
        <v>0.39129045997011802</v>
      </c>
      <c r="H885" s="1"/>
      <c r="I885" s="1">
        <v>0.14393424937760421</v>
      </c>
      <c r="J885" s="1">
        <v>0.1167891378918702</v>
      </c>
      <c r="K885" s="1">
        <v>0.30632282880450401</v>
      </c>
      <c r="L885" s="1">
        <v>0.10850397288578527</v>
      </c>
      <c r="M885" s="1">
        <v>0.14323729608196969</v>
      </c>
      <c r="N885" s="1">
        <v>0.12093027044049094</v>
      </c>
      <c r="O885" s="1"/>
      <c r="P885" s="1">
        <v>0.1890154053579928</v>
      </c>
      <c r="Q885" s="1">
        <v>0.10249384355236926</v>
      </c>
      <c r="R885" s="1">
        <v>0.1242238464694153</v>
      </c>
      <c r="S885" s="1">
        <v>1.7599337128323424E-2</v>
      </c>
      <c r="T885" s="1">
        <f t="shared" si="157"/>
        <v>1.5215710246464602</v>
      </c>
      <c r="U885" s="1">
        <f t="shared" si="158"/>
        <v>0.38798183485809912</v>
      </c>
      <c r="V885" s="1" t="s">
        <v>1552</v>
      </c>
      <c r="W885" s="1" t="s">
        <v>2156</v>
      </c>
      <c r="X885" s="1">
        <f>SUMPRODUCT((Model_rxn!A$2:A$1901=Normalized_Fluxes!A885)*(Model_rxn!T$2:T$1901))</f>
        <v>0</v>
      </c>
      <c r="Y885" s="1">
        <f>SUMPRODUCT((Model_rxn!A$2:A$1901=Normalized_Fluxes!A885)*(Model_rxn!D$2:D$1901))</f>
        <v>1</v>
      </c>
      <c r="Z885" s="1">
        <f>SUMPRODUCT((Model_rxn!A$2:A$1901=Normalized_Fluxes!A885)*(Model_rxn!U$2:U$1901))</f>
        <v>1</v>
      </c>
      <c r="AA885" s="1">
        <f>SUMPRODUCT((Model_rxn!A$2:A$1901=Normalized_Fluxes!A885)*(Model_rxn!S$2:S$1901))</f>
        <v>1</v>
      </c>
      <c r="AB885" s="1">
        <f>SUMPRODUCT((Model_rxn!A$2:A$1901=Normalized_Fluxes!A885)*(Model_rxn!V$2:V$1901))</f>
        <v>0</v>
      </c>
      <c r="AC885" s="1">
        <f>SUMPRODUCT((Model_rxn!A$2:A$1901=Normalized_Fluxes!A885)*(Model_rxn!Z$2:Z$1901))</f>
        <v>0</v>
      </c>
      <c r="AD885" s="1">
        <f>SUMPRODUCT((Model_rxn!A$2:A$1901=Normalized_Fluxes!A885)*(Model_rxn!AA$2:AA$1901))</f>
        <v>0</v>
      </c>
      <c r="AE885" s="1"/>
      <c r="AF885" s="75"/>
      <c r="AG885" s="1" t="s">
        <v>948</v>
      </c>
      <c r="AH885" s="1">
        <v>0</v>
      </c>
      <c r="AI885" s="1">
        <v>0</v>
      </c>
      <c r="AJ885" s="1">
        <v>0</v>
      </c>
      <c r="AK885" s="1">
        <v>0</v>
      </c>
      <c r="AL885" s="1">
        <v>0</v>
      </c>
      <c r="AM885" s="1">
        <v>0</v>
      </c>
      <c r="AN885" s="1"/>
      <c r="AO885">
        <f t="shared" si="159"/>
        <v>0</v>
      </c>
      <c r="AP885">
        <f t="shared" si="160"/>
        <v>0</v>
      </c>
      <c r="AQ885">
        <f t="shared" si="161"/>
        <v>0</v>
      </c>
      <c r="AR885">
        <f t="shared" si="162"/>
        <v>0</v>
      </c>
      <c r="AS885">
        <f t="shared" si="163"/>
        <v>0</v>
      </c>
      <c r="AT885">
        <f t="shared" si="164"/>
        <v>0</v>
      </c>
      <c r="AV885">
        <f t="shared" si="165"/>
        <v>0</v>
      </c>
      <c r="AW885">
        <f t="shared" si="166"/>
        <v>0</v>
      </c>
      <c r="AX885">
        <f t="shared" si="167"/>
        <v>0</v>
      </c>
      <c r="AY885">
        <f t="shared" si="168"/>
        <v>0</v>
      </c>
      <c r="AZ885" t="s">
        <v>1137</v>
      </c>
      <c r="BA885" t="s">
        <v>3413</v>
      </c>
      <c r="BB885">
        <f>SUMPRODUCT((Model_rxn!A$2:A$1901=AG885)*(Model_rxn!V$2:V$1901))</f>
        <v>1</v>
      </c>
      <c r="BC885">
        <v>0</v>
      </c>
      <c r="BD885">
        <v>0</v>
      </c>
    </row>
    <row r="886" spans="1:57">
      <c r="A886" s="1" t="s">
        <v>890</v>
      </c>
      <c r="B886" s="1">
        <v>0.12664640324214699</v>
      </c>
      <c r="C886" s="1">
        <v>7.9381879762912694E-2</v>
      </c>
      <c r="D886" s="1">
        <v>5.88543029034789E-2</v>
      </c>
      <c r="E886" s="1">
        <v>0.20695364238410499</v>
      </c>
      <c r="F886" s="1">
        <v>8.6599466849276996E-2</v>
      </c>
      <c r="G886" s="1">
        <v>0.19697614991482101</v>
      </c>
      <c r="H886" s="1"/>
      <c r="I886" s="1">
        <v>7.7503057360499714E-2</v>
      </c>
      <c r="J886" s="1">
        <v>7.6166829059915842E-2</v>
      </c>
      <c r="K886" s="1">
        <v>7.2233330809512386E-2</v>
      </c>
      <c r="L886" s="1">
        <v>7.2335981923856721E-2</v>
      </c>
      <c r="M886" s="1">
        <v>5.3968131359119209E-2</v>
      </c>
      <c r="N886" s="1">
        <v>6.0876462670071491E-2</v>
      </c>
      <c r="O886" s="1"/>
      <c r="P886" s="1">
        <v>7.530107240997598E-2</v>
      </c>
      <c r="Q886" s="1">
        <v>2.7394626139503196E-3</v>
      </c>
      <c r="R886" s="1">
        <v>6.2393525317682469E-2</v>
      </c>
      <c r="S886" s="1">
        <v>9.277423828828563E-3</v>
      </c>
      <c r="T886" s="1">
        <f t="shared" si="157"/>
        <v>1.2068731815773115</v>
      </c>
      <c r="U886" s="1">
        <f t="shared" si="158"/>
        <v>0.12818462209146006</v>
      </c>
      <c r="V886" s="1" t="s">
        <v>1243</v>
      </c>
      <c r="W886" s="1" t="s">
        <v>6235</v>
      </c>
      <c r="X886" s="1">
        <f>SUMPRODUCT((Model_rxn!A$2:A$1901=Normalized_Fluxes!A886)*(Model_rxn!T$2:T$1901))</f>
        <v>0</v>
      </c>
      <c r="Y886" s="1">
        <f>SUMPRODUCT((Model_rxn!A$2:A$1901=Normalized_Fluxes!A886)*(Model_rxn!D$2:D$1901))</f>
        <v>1</v>
      </c>
      <c r="Z886" s="1">
        <f>SUMPRODUCT((Model_rxn!A$2:A$1901=Normalized_Fluxes!A886)*(Model_rxn!U$2:U$1901))</f>
        <v>0</v>
      </c>
      <c r="AA886" s="1">
        <f>SUMPRODUCT((Model_rxn!A$2:A$1901=Normalized_Fluxes!A886)*(Model_rxn!S$2:S$1901))</f>
        <v>0</v>
      </c>
      <c r="AB886" s="1">
        <f>SUMPRODUCT((Model_rxn!A$2:A$1901=Normalized_Fluxes!A886)*(Model_rxn!V$2:V$1901))</f>
        <v>1</v>
      </c>
      <c r="AC886" s="1">
        <f>SUMPRODUCT((Model_rxn!A$2:A$1901=Normalized_Fluxes!A886)*(Model_rxn!Z$2:Z$1901))</f>
        <v>0</v>
      </c>
      <c r="AD886" s="1">
        <f>SUMPRODUCT((Model_rxn!A$2:A$1901=Normalized_Fluxes!A886)*(Model_rxn!AA$2:AA$1901))</f>
        <v>0</v>
      </c>
      <c r="AE886" s="1"/>
      <c r="AF886" s="75"/>
      <c r="AG886" s="1" t="s">
        <v>949</v>
      </c>
      <c r="AH886" s="1">
        <v>0</v>
      </c>
      <c r="AI886" s="1">
        <v>0</v>
      </c>
      <c r="AJ886" s="1">
        <v>0</v>
      </c>
      <c r="AK886" s="1">
        <v>0</v>
      </c>
      <c r="AL886" s="1">
        <v>0</v>
      </c>
      <c r="AM886" s="1">
        <v>0</v>
      </c>
      <c r="AN886" s="1"/>
      <c r="AO886">
        <f t="shared" si="159"/>
        <v>0</v>
      </c>
      <c r="AP886">
        <f t="shared" si="160"/>
        <v>0</v>
      </c>
      <c r="AQ886">
        <f t="shared" si="161"/>
        <v>0</v>
      </c>
      <c r="AR886">
        <f t="shared" si="162"/>
        <v>0</v>
      </c>
      <c r="AS886">
        <f t="shared" si="163"/>
        <v>0</v>
      </c>
      <c r="AT886">
        <f t="shared" si="164"/>
        <v>0</v>
      </c>
      <c r="AV886">
        <f t="shared" si="165"/>
        <v>0</v>
      </c>
      <c r="AW886">
        <f t="shared" si="166"/>
        <v>0</v>
      </c>
      <c r="AX886">
        <f t="shared" si="167"/>
        <v>0</v>
      </c>
      <c r="AY886">
        <f t="shared" si="168"/>
        <v>0</v>
      </c>
      <c r="AZ886" t="s">
        <v>1552</v>
      </c>
      <c r="BA886" t="s">
        <v>2156</v>
      </c>
      <c r="BB886">
        <f>SUMPRODUCT((Model_rxn!A$2:A$1901=AG886)*(Model_rxn!V$2:V$1901))</f>
        <v>0</v>
      </c>
      <c r="BC886">
        <v>0</v>
      </c>
      <c r="BD886">
        <v>1</v>
      </c>
    </row>
    <row r="887" spans="1:57">
      <c r="A887" s="1" t="s">
        <v>891</v>
      </c>
      <c r="B887" s="1">
        <v>3.3063009163015501E-2</v>
      </c>
      <c r="C887" s="1">
        <v>2.1087439774419101E-2</v>
      </c>
      <c r="D887" s="1">
        <v>1.6485758402268399E-2</v>
      </c>
      <c r="E887" s="1">
        <v>5.7887800096068497E-2</v>
      </c>
      <c r="F887" s="1">
        <v>3.2467301163705997E-2</v>
      </c>
      <c r="G887" s="1">
        <v>6.54685297049582E-2</v>
      </c>
      <c r="H887" s="1"/>
      <c r="I887" s="1">
        <v>2.0233375998625614E-2</v>
      </c>
      <c r="J887" s="1">
        <v>2.0233375997224134E-2</v>
      </c>
      <c r="K887" s="1">
        <v>2.0233376007693087E-2</v>
      </c>
      <c r="L887" s="1">
        <v>2.0233376002096654E-2</v>
      </c>
      <c r="M887" s="1">
        <v>2.0233375999053258E-2</v>
      </c>
      <c r="N887" s="1">
        <v>2.0233376001976954E-2</v>
      </c>
      <c r="O887" s="1"/>
      <c r="P887" s="1">
        <v>2.0233376001180945E-2</v>
      </c>
      <c r="Q887" s="1">
        <v>5.6830473051974082E-12</v>
      </c>
      <c r="R887" s="1">
        <v>2.0233376001042289E-2</v>
      </c>
      <c r="S887" s="1">
        <v>1.7235903336482461E-12</v>
      </c>
      <c r="T887" s="1">
        <f t="shared" si="157"/>
        <v>1.000000000006853</v>
      </c>
      <c r="U887" s="1">
        <f t="shared" si="158"/>
        <v>0.97090388631245539</v>
      </c>
      <c r="V887" s="1" t="s">
        <v>7304</v>
      </c>
      <c r="W887" s="1" t="s">
        <v>7464</v>
      </c>
      <c r="X887" s="1">
        <f>SUMPRODUCT((Model_rxn!A$2:A$1901=Normalized_Fluxes!A887)*(Model_rxn!T$2:T$1901))</f>
        <v>0</v>
      </c>
      <c r="Y887" s="1">
        <f>SUMPRODUCT((Model_rxn!A$2:A$1901=Normalized_Fluxes!A887)*(Model_rxn!D$2:D$1901))</f>
        <v>1</v>
      </c>
      <c r="Z887" s="1">
        <f>SUMPRODUCT((Model_rxn!A$2:A$1901=Normalized_Fluxes!A887)*(Model_rxn!U$2:U$1901))</f>
        <v>0</v>
      </c>
      <c r="AA887" s="1">
        <f>SUMPRODUCT((Model_rxn!A$2:A$1901=Normalized_Fluxes!A887)*(Model_rxn!S$2:S$1901))</f>
        <v>0</v>
      </c>
      <c r="AB887" s="1">
        <f>SUMPRODUCT((Model_rxn!A$2:A$1901=Normalized_Fluxes!A887)*(Model_rxn!V$2:V$1901))</f>
        <v>1</v>
      </c>
      <c r="AC887" s="1">
        <f>SUMPRODUCT((Model_rxn!A$2:A$1901=Normalized_Fluxes!A887)*(Model_rxn!Z$2:Z$1901))</f>
        <v>0</v>
      </c>
      <c r="AD887" s="1">
        <f>SUMPRODUCT((Model_rxn!A$2:A$1901=Normalized_Fluxes!A887)*(Model_rxn!AA$2:AA$1901))</f>
        <v>0</v>
      </c>
      <c r="AE887" s="1"/>
      <c r="AF887" s="75"/>
      <c r="AG887" s="1" t="s">
        <v>950</v>
      </c>
      <c r="AH887" s="1">
        <v>0</v>
      </c>
      <c r="AI887" s="1">
        <v>0</v>
      </c>
      <c r="AJ887" s="1">
        <v>0</v>
      </c>
      <c r="AK887" s="1">
        <v>0</v>
      </c>
      <c r="AL887" s="1">
        <v>0</v>
      </c>
      <c r="AM887" s="1">
        <v>0</v>
      </c>
      <c r="AN887" s="1"/>
      <c r="AO887">
        <f t="shared" si="159"/>
        <v>0</v>
      </c>
      <c r="AP887">
        <f t="shared" si="160"/>
        <v>0</v>
      </c>
      <c r="AQ887">
        <f t="shared" si="161"/>
        <v>0</v>
      </c>
      <c r="AR887">
        <f t="shared" si="162"/>
        <v>0</v>
      </c>
      <c r="AS887">
        <f t="shared" si="163"/>
        <v>0</v>
      </c>
      <c r="AT887">
        <f t="shared" si="164"/>
        <v>0</v>
      </c>
      <c r="AV887">
        <f t="shared" si="165"/>
        <v>0</v>
      </c>
      <c r="AW887">
        <f t="shared" si="166"/>
        <v>0</v>
      </c>
      <c r="AX887">
        <f t="shared" si="167"/>
        <v>0</v>
      </c>
      <c r="AY887">
        <f t="shared" si="168"/>
        <v>0</v>
      </c>
      <c r="AZ887" t="s">
        <v>1137</v>
      </c>
      <c r="BA887" t="s">
        <v>3413</v>
      </c>
      <c r="BB887">
        <f>SUMPRODUCT((Model_rxn!A$2:A$1901=AG887)*(Model_rxn!V$2:V$1901))</f>
        <v>1</v>
      </c>
      <c r="BC887">
        <v>0</v>
      </c>
      <c r="BD887">
        <v>0</v>
      </c>
    </row>
    <row r="888" spans="1:57">
      <c r="A888" s="1" t="s">
        <v>892</v>
      </c>
      <c r="B888" s="1">
        <v>5.4277029994409497E-3</v>
      </c>
      <c r="C888" s="1">
        <v>3.9690939884167104E-3</v>
      </c>
      <c r="D888" s="1">
        <v>3.26968349691014E-3</v>
      </c>
      <c r="E888" s="1">
        <v>1.8108443706296301E-2</v>
      </c>
      <c r="F888" s="1">
        <v>3.44975699335918E-2</v>
      </c>
      <c r="G888" s="1">
        <v>1.7064171690435601E-2</v>
      </c>
      <c r="H888" s="1"/>
      <c r="I888" s="1">
        <v>3.3215596032137025E-3</v>
      </c>
      <c r="J888" s="1">
        <v>3.8083414532558892E-3</v>
      </c>
      <c r="K888" s="1">
        <v>4.0129628255396888E-3</v>
      </c>
      <c r="L888" s="1">
        <v>6.3293984175290469E-3</v>
      </c>
      <c r="M888" s="1">
        <v>2.1498624108007743E-2</v>
      </c>
      <c r="N888" s="1">
        <v>5.2737674655419344E-3</v>
      </c>
      <c r="O888" s="1"/>
      <c r="P888" s="1">
        <v>3.7142879606697605E-3</v>
      </c>
      <c r="Q888" s="1">
        <v>3.551677752294345E-4</v>
      </c>
      <c r="R888" s="1">
        <v>1.1033929997026242E-2</v>
      </c>
      <c r="S888" s="1">
        <v>9.0780480448170373E-3</v>
      </c>
      <c r="T888" s="1">
        <f t="shared" si="157"/>
        <v>0.3366242092954006</v>
      </c>
      <c r="U888" s="1">
        <f t="shared" si="158"/>
        <v>0.29727115638999818</v>
      </c>
      <c r="V888" s="1" t="s">
        <v>4035</v>
      </c>
      <c r="W888" s="1" t="s">
        <v>6711</v>
      </c>
      <c r="X888" s="1">
        <f>SUMPRODUCT((Model_rxn!A$2:A$1901=Normalized_Fluxes!A888)*(Model_rxn!T$2:T$1901))</f>
        <v>0</v>
      </c>
      <c r="Y888" s="1">
        <f>SUMPRODUCT((Model_rxn!A$2:A$1901=Normalized_Fluxes!A888)*(Model_rxn!D$2:D$1901))</f>
        <v>0</v>
      </c>
      <c r="Z888" s="1">
        <f>SUMPRODUCT((Model_rxn!A$2:A$1901=Normalized_Fluxes!A888)*(Model_rxn!U$2:U$1901))</f>
        <v>0</v>
      </c>
      <c r="AA888" s="1">
        <f>SUMPRODUCT((Model_rxn!A$2:A$1901=Normalized_Fluxes!A888)*(Model_rxn!S$2:S$1901))</f>
        <v>0</v>
      </c>
      <c r="AB888" s="1">
        <f>SUMPRODUCT((Model_rxn!A$2:A$1901=Normalized_Fluxes!A888)*(Model_rxn!V$2:V$1901))</f>
        <v>1</v>
      </c>
      <c r="AC888" s="1">
        <f>SUMPRODUCT((Model_rxn!A$2:A$1901=Normalized_Fluxes!A888)*(Model_rxn!Z$2:Z$1901))</f>
        <v>0</v>
      </c>
      <c r="AD888" s="1">
        <f>SUMPRODUCT((Model_rxn!A$2:A$1901=Normalized_Fluxes!A888)*(Model_rxn!AA$2:AA$1901))</f>
        <v>0</v>
      </c>
      <c r="AE888" s="1"/>
      <c r="AF888" s="75"/>
      <c r="AG888" s="1" t="s">
        <v>951</v>
      </c>
      <c r="AH888" s="1">
        <v>0.55221628883653895</v>
      </c>
      <c r="AI888" s="1">
        <v>0.40961479060892703</v>
      </c>
      <c r="AJ888" s="1">
        <v>0.61013469938916298</v>
      </c>
      <c r="AK888" s="1">
        <v>1.9107643254828801</v>
      </c>
      <c r="AL888" s="1">
        <v>1.9436842960977201</v>
      </c>
      <c r="AM888" s="1">
        <v>1.4356857794628</v>
      </c>
      <c r="AN888" s="1"/>
      <c r="AO888">
        <f t="shared" si="159"/>
        <v>1.1338943710837448</v>
      </c>
      <c r="AP888">
        <f t="shared" si="160"/>
        <v>1.2468073917638487</v>
      </c>
      <c r="AQ888">
        <f t="shared" si="161"/>
        <v>1.5820337517806524</v>
      </c>
      <c r="AR888">
        <f t="shared" si="162"/>
        <v>1.0287934824807305</v>
      </c>
      <c r="AS888">
        <f t="shared" si="163"/>
        <v>1.1048493172264438</v>
      </c>
      <c r="AT888">
        <f t="shared" si="164"/>
        <v>0.76411189478838815</v>
      </c>
      <c r="AV888">
        <f t="shared" si="165"/>
        <v>1.3209118382094152</v>
      </c>
      <c r="AW888">
        <f t="shared" si="166"/>
        <v>0.2330790163659211</v>
      </c>
      <c r="AX888">
        <f t="shared" si="167"/>
        <v>0.96591823149852074</v>
      </c>
      <c r="AY888">
        <f t="shared" si="168"/>
        <v>0.17885880087932371</v>
      </c>
      <c r="AZ888" t="s">
        <v>1188</v>
      </c>
      <c r="BA888" t="s">
        <v>1972</v>
      </c>
      <c r="BB888">
        <f>SUMPRODUCT((Model_rxn!A$2:A$1901=AG888)*(Model_rxn!V$2:V$1901))</f>
        <v>1</v>
      </c>
      <c r="BC888">
        <v>0</v>
      </c>
      <c r="BD888">
        <v>0</v>
      </c>
    </row>
    <row r="889" spans="1:57">
      <c r="A889" s="1" t="s">
        <v>893</v>
      </c>
      <c r="B889" s="1">
        <v>3.3524840147017602E-4</v>
      </c>
      <c r="C889" s="1">
        <v>2.13819935176085E-4</v>
      </c>
      <c r="D889" s="1">
        <v>1.6716034894638499E-4</v>
      </c>
      <c r="E889" s="1">
        <v>5.8696388909486698E-4</v>
      </c>
      <c r="F889" s="1">
        <v>3.2920811173862399E-4</v>
      </c>
      <c r="G889" s="1">
        <v>6.63830077242516E-4</v>
      </c>
      <c r="H889" s="1"/>
      <c r="I889" s="1">
        <v>2.051600000000001E-4</v>
      </c>
      <c r="J889" s="1">
        <v>2.051599999999998E-4</v>
      </c>
      <c r="K889" s="1">
        <v>2.0516000000000037E-4</v>
      </c>
      <c r="L889" s="1">
        <v>2.051599999999998E-4</v>
      </c>
      <c r="M889" s="1">
        <v>2.0515999999999983E-4</v>
      </c>
      <c r="N889" s="1">
        <v>2.051600000000001E-4</v>
      </c>
      <c r="O889" s="1"/>
      <c r="P889" s="1">
        <v>2.051600000000001E-4</v>
      </c>
      <c r="Q889" s="1">
        <v>2.8492556677782399E-19</v>
      </c>
      <c r="R889" s="1">
        <v>2.0515999999999991E-4</v>
      </c>
      <c r="S889" s="1">
        <v>1.6487360875156883E-19</v>
      </c>
      <c r="T889" s="1">
        <f t="shared" si="157"/>
        <v>1.0000000000000009</v>
      </c>
      <c r="U889" s="1">
        <f t="shared" si="158"/>
        <v>0.3874317580820778</v>
      </c>
      <c r="V889" s="1" t="s">
        <v>1500</v>
      </c>
      <c r="W889" s="1" t="s">
        <v>6475</v>
      </c>
      <c r="X889" s="1">
        <f>SUMPRODUCT((Model_rxn!A$2:A$1901=Normalized_Fluxes!A889)*(Model_rxn!T$2:T$1901))</f>
        <v>0</v>
      </c>
      <c r="Y889" s="1">
        <f>SUMPRODUCT((Model_rxn!A$2:A$1901=Normalized_Fluxes!A889)*(Model_rxn!D$2:D$1901))</f>
        <v>0</v>
      </c>
      <c r="Z889" s="1">
        <f>SUMPRODUCT((Model_rxn!A$2:A$1901=Normalized_Fluxes!A889)*(Model_rxn!U$2:U$1901))</f>
        <v>0</v>
      </c>
      <c r="AA889" s="1">
        <f>SUMPRODUCT((Model_rxn!A$2:A$1901=Normalized_Fluxes!A889)*(Model_rxn!S$2:S$1901))</f>
        <v>0</v>
      </c>
      <c r="AB889" s="1">
        <f>SUMPRODUCT((Model_rxn!A$2:A$1901=Normalized_Fluxes!A889)*(Model_rxn!V$2:V$1901))</f>
        <v>1</v>
      </c>
      <c r="AC889" s="1">
        <f>SUMPRODUCT((Model_rxn!A$2:A$1901=Normalized_Fluxes!A889)*(Model_rxn!Z$2:Z$1901))</f>
        <v>0</v>
      </c>
      <c r="AD889" s="1">
        <f>SUMPRODUCT((Model_rxn!A$2:A$1901=Normalized_Fluxes!A889)*(Model_rxn!AA$2:AA$1901))</f>
        <v>0</v>
      </c>
      <c r="AE889" s="1"/>
      <c r="AF889" s="75"/>
      <c r="AG889" s="1" t="s">
        <v>952</v>
      </c>
      <c r="AH889" s="1">
        <v>0</v>
      </c>
      <c r="AI889" s="1">
        <v>0</v>
      </c>
      <c r="AJ889" s="1">
        <v>0</v>
      </c>
      <c r="AK889" s="1">
        <v>0</v>
      </c>
      <c r="AL889" s="1">
        <v>0</v>
      </c>
      <c r="AM889" s="1">
        <v>0</v>
      </c>
      <c r="AN889" s="1"/>
      <c r="AO889">
        <f t="shared" si="159"/>
        <v>0</v>
      </c>
      <c r="AP889">
        <f t="shared" si="160"/>
        <v>0</v>
      </c>
      <c r="AQ889">
        <f t="shared" si="161"/>
        <v>0</v>
      </c>
      <c r="AR889">
        <f t="shared" si="162"/>
        <v>0</v>
      </c>
      <c r="AS889">
        <f t="shared" si="163"/>
        <v>0</v>
      </c>
      <c r="AT889">
        <f t="shared" si="164"/>
        <v>0</v>
      </c>
      <c r="AV889">
        <f t="shared" si="165"/>
        <v>0</v>
      </c>
      <c r="AW889">
        <f t="shared" si="166"/>
        <v>0</v>
      </c>
      <c r="AX889">
        <f t="shared" si="167"/>
        <v>0</v>
      </c>
      <c r="AY889">
        <f t="shared" si="168"/>
        <v>0</v>
      </c>
      <c r="AZ889" t="s">
        <v>1137</v>
      </c>
      <c r="BA889" t="s">
        <v>3413</v>
      </c>
      <c r="BB889">
        <f>SUMPRODUCT((Model_rxn!A$2:A$1901=AG889)*(Model_rxn!V$2:V$1901))</f>
        <v>1</v>
      </c>
      <c r="BC889">
        <v>0</v>
      </c>
      <c r="BD889">
        <v>0</v>
      </c>
    </row>
    <row r="890" spans="1:57">
      <c r="A890" s="1" t="s">
        <v>894</v>
      </c>
      <c r="B890" s="1">
        <v>0.108554059921841</v>
      </c>
      <c r="C890" s="1">
        <v>6.8136113463166795E-2</v>
      </c>
      <c r="D890" s="1">
        <v>5.9944197401691497E-2</v>
      </c>
      <c r="E890" s="1">
        <v>9.9596440397350994E-2</v>
      </c>
      <c r="F890" s="1">
        <v>7.6246463932107406E-2</v>
      </c>
      <c r="G890" s="1">
        <v>9.9818994889267404E-2</v>
      </c>
      <c r="H890" s="1"/>
      <c r="I890" s="1">
        <v>6.6431192023285915E-2</v>
      </c>
      <c r="J890" s="1">
        <v>6.5376528276427828E-2</v>
      </c>
      <c r="K890" s="1">
        <v>7.3570985083762641E-2</v>
      </c>
      <c r="L890" s="1">
        <v>3.4811691300856214E-2</v>
      </c>
      <c r="M890" s="1">
        <v>4.7516218411807372E-2</v>
      </c>
      <c r="N890" s="1">
        <v>3.0849558785509202E-2</v>
      </c>
      <c r="O890" s="1"/>
      <c r="P890" s="1">
        <v>6.845956846115879E-2</v>
      </c>
      <c r="Q890" s="1">
        <v>4.4579158608151603E-3</v>
      </c>
      <c r="R890" s="1">
        <v>3.7725822832724264E-2</v>
      </c>
      <c r="S890" s="1">
        <v>8.7070952512011621E-3</v>
      </c>
      <c r="T890" s="1">
        <f t="shared" si="157"/>
        <v>1.8146607103762189</v>
      </c>
      <c r="U890" s="1">
        <f t="shared" si="158"/>
        <v>1.238552548979832E-2</v>
      </c>
      <c r="V890" s="1" t="s">
        <v>1137</v>
      </c>
      <c r="W890" s="1" t="s">
        <v>5514</v>
      </c>
      <c r="X890" s="1">
        <f>SUMPRODUCT((Model_rxn!A$2:A$1901=Normalized_Fluxes!A890)*(Model_rxn!T$2:T$1901))</f>
        <v>0</v>
      </c>
      <c r="Y890" s="1">
        <f>SUMPRODUCT((Model_rxn!A$2:A$1901=Normalized_Fluxes!A890)*(Model_rxn!D$2:D$1901))</f>
        <v>0</v>
      </c>
      <c r="Z890" s="1">
        <f>SUMPRODUCT((Model_rxn!A$2:A$1901=Normalized_Fluxes!A890)*(Model_rxn!U$2:U$1901))</f>
        <v>0</v>
      </c>
      <c r="AA890" s="1">
        <f>SUMPRODUCT((Model_rxn!A$2:A$1901=Normalized_Fluxes!A890)*(Model_rxn!S$2:S$1901))</f>
        <v>0</v>
      </c>
      <c r="AB890" s="1">
        <f>SUMPRODUCT((Model_rxn!A$2:A$1901=Normalized_Fluxes!A890)*(Model_rxn!V$2:V$1901))</f>
        <v>0</v>
      </c>
      <c r="AC890" s="1">
        <f>SUMPRODUCT((Model_rxn!A$2:A$1901=Normalized_Fluxes!A890)*(Model_rxn!Z$2:Z$1901))</f>
        <v>0</v>
      </c>
      <c r="AD890" s="1">
        <f>SUMPRODUCT((Model_rxn!A$2:A$1901=Normalized_Fluxes!A890)*(Model_rxn!AA$2:AA$1901))</f>
        <v>0</v>
      </c>
      <c r="AE890" s="1">
        <v>1</v>
      </c>
      <c r="AF890" s="75"/>
      <c r="AG890" s="1" t="s">
        <v>953</v>
      </c>
      <c r="AH890" s="1">
        <v>0</v>
      </c>
      <c r="AI890" s="1">
        <v>0</v>
      </c>
      <c r="AJ890" s="1">
        <v>0</v>
      </c>
      <c r="AK890" s="1">
        <v>0</v>
      </c>
      <c r="AL890" s="1">
        <v>0</v>
      </c>
      <c r="AM890" s="1">
        <v>0</v>
      </c>
      <c r="AN890" s="1"/>
      <c r="AO890">
        <f t="shared" si="159"/>
        <v>0</v>
      </c>
      <c r="AP890">
        <f t="shared" si="160"/>
        <v>0</v>
      </c>
      <c r="AQ890">
        <f t="shared" si="161"/>
        <v>0</v>
      </c>
      <c r="AR890">
        <f t="shared" si="162"/>
        <v>0</v>
      </c>
      <c r="AS890">
        <f t="shared" si="163"/>
        <v>0</v>
      </c>
      <c r="AT890">
        <f t="shared" si="164"/>
        <v>0</v>
      </c>
      <c r="AV890">
        <f t="shared" si="165"/>
        <v>0</v>
      </c>
      <c r="AW890">
        <f t="shared" si="166"/>
        <v>0</v>
      </c>
      <c r="AX890">
        <f t="shared" si="167"/>
        <v>0</v>
      </c>
      <c r="AY890">
        <f t="shared" si="168"/>
        <v>0</v>
      </c>
      <c r="AZ890" t="s">
        <v>1137</v>
      </c>
      <c r="BA890" t="s">
        <v>5514</v>
      </c>
      <c r="BB890">
        <f>SUMPRODUCT((Model_rxn!A$2:A$1901=AG890)*(Model_rxn!V$2:V$1901))</f>
        <v>0</v>
      </c>
      <c r="BC890">
        <v>0</v>
      </c>
      <c r="BD890">
        <v>0</v>
      </c>
      <c r="BE890">
        <v>1</v>
      </c>
    </row>
    <row r="891" spans="1:57">
      <c r="A891" s="1" t="s">
        <v>895</v>
      </c>
      <c r="B891" s="1">
        <v>1.6762420073508801E-4</v>
      </c>
      <c r="C891" s="1">
        <v>1.06909967588042E-4</v>
      </c>
      <c r="D891" s="1">
        <v>8.3580174473192495E-5</v>
      </c>
      <c r="E891" s="1">
        <v>2.93481944547433E-4</v>
      </c>
      <c r="F891" s="1">
        <v>1.64604055869312E-4</v>
      </c>
      <c r="G891" s="1">
        <v>3.31915038621258E-4</v>
      </c>
      <c r="H891" s="1"/>
      <c r="I891" s="1">
        <v>1.0258000000000005E-4</v>
      </c>
      <c r="J891" s="1">
        <v>1.0257999999999941E-4</v>
      </c>
      <c r="K891" s="1">
        <v>1.0258000000000019E-4</v>
      </c>
      <c r="L891" s="1">
        <v>1.0257999999999974E-4</v>
      </c>
      <c r="M891" s="1">
        <v>1.0257999999999992E-4</v>
      </c>
      <c r="N891" s="1">
        <v>1.0258000000000005E-4</v>
      </c>
      <c r="O891" s="1"/>
      <c r="P891" s="1">
        <v>1.0257999999999989E-4</v>
      </c>
      <c r="Q891" s="1">
        <v>4.1251808976184027E-19</v>
      </c>
      <c r="R891" s="1">
        <v>1.025799999999999E-4</v>
      </c>
      <c r="S891" s="1">
        <v>1.5629536774333929E-19</v>
      </c>
      <c r="T891" s="1">
        <f t="shared" si="157"/>
        <v>0.99999999999999989</v>
      </c>
      <c r="U891" s="1">
        <f t="shared" si="158"/>
        <v>0.96143178501554805</v>
      </c>
      <c r="V891" s="1" t="s">
        <v>1500</v>
      </c>
      <c r="W891" s="1" t="s">
        <v>6475</v>
      </c>
      <c r="X891" s="1">
        <f>SUMPRODUCT((Model_rxn!A$2:A$1901=Normalized_Fluxes!A891)*(Model_rxn!T$2:T$1901))</f>
        <v>0</v>
      </c>
      <c r="Y891" s="1">
        <f>SUMPRODUCT((Model_rxn!A$2:A$1901=Normalized_Fluxes!A891)*(Model_rxn!D$2:D$1901))</f>
        <v>0</v>
      </c>
      <c r="Z891" s="1">
        <f>SUMPRODUCT((Model_rxn!A$2:A$1901=Normalized_Fluxes!A891)*(Model_rxn!U$2:U$1901))</f>
        <v>0</v>
      </c>
      <c r="AA891" s="1">
        <f>SUMPRODUCT((Model_rxn!A$2:A$1901=Normalized_Fluxes!A891)*(Model_rxn!S$2:S$1901))</f>
        <v>0</v>
      </c>
      <c r="AB891" s="1">
        <f>SUMPRODUCT((Model_rxn!A$2:A$1901=Normalized_Fluxes!A891)*(Model_rxn!V$2:V$1901))</f>
        <v>1</v>
      </c>
      <c r="AC891" s="1">
        <f>SUMPRODUCT((Model_rxn!A$2:A$1901=Normalized_Fluxes!A891)*(Model_rxn!Z$2:Z$1901))</f>
        <v>0</v>
      </c>
      <c r="AD891" s="1">
        <f>SUMPRODUCT((Model_rxn!A$2:A$1901=Normalized_Fluxes!A891)*(Model_rxn!AA$2:AA$1901))</f>
        <v>0</v>
      </c>
      <c r="AE891" s="1"/>
      <c r="AF891" s="75"/>
      <c r="AG891" s="1" t="s">
        <v>954</v>
      </c>
      <c r="AH891" s="1">
        <v>6.2779302179006504E-7</v>
      </c>
      <c r="AI891" s="1">
        <v>4.23502649860907E-7</v>
      </c>
      <c r="AJ891" s="1">
        <v>4.9715275505552705E-7</v>
      </c>
      <c r="AK891" s="1">
        <v>2.3941909806369698E-6</v>
      </c>
      <c r="AL891" s="1">
        <v>2.2677884787977098E-6</v>
      </c>
      <c r="AM891" s="1">
        <v>2.4220455632384E-6</v>
      </c>
      <c r="AN891" s="2"/>
      <c r="AO891">
        <f t="shared" si="159"/>
        <v>1.2890800000000069E-6</v>
      </c>
      <c r="AP891">
        <f t="shared" si="160"/>
        <v>1.2890800000000006E-6</v>
      </c>
      <c r="AQ891">
        <f t="shared" si="161"/>
        <v>1.2890800000000014E-6</v>
      </c>
      <c r="AR891">
        <f t="shared" si="162"/>
        <v>1.2890799999999961E-6</v>
      </c>
      <c r="AS891">
        <f t="shared" si="163"/>
        <v>1.289079999999998E-6</v>
      </c>
      <c r="AT891">
        <f t="shared" si="164"/>
        <v>1.2890799999999974E-6</v>
      </c>
      <c r="AV891">
        <f t="shared" si="165"/>
        <v>1.2890800000000029E-6</v>
      </c>
      <c r="AW891">
        <f t="shared" si="166"/>
        <v>3.4504248655641884E-21</v>
      </c>
      <c r="AX891">
        <f t="shared" si="167"/>
        <v>1.2890799999999972E-6</v>
      </c>
      <c r="AY891">
        <f t="shared" si="168"/>
        <v>9.7039814922859215E-22</v>
      </c>
      <c r="AZ891" t="s">
        <v>1243</v>
      </c>
      <c r="BA891" t="s">
        <v>3708</v>
      </c>
      <c r="BB891">
        <f>SUMPRODUCT((Model_rxn!A$2:A$1901=AG891)*(Model_rxn!V$2:V$1901))</f>
        <v>1</v>
      </c>
      <c r="BC891">
        <v>0</v>
      </c>
      <c r="BD891">
        <v>0</v>
      </c>
    </row>
    <row r="892" spans="1:57">
      <c r="A892" s="1" t="s">
        <v>897</v>
      </c>
      <c r="B892" s="1">
        <v>1.4300199796125499</v>
      </c>
      <c r="C892" s="1">
        <v>0.90291488420916699</v>
      </c>
      <c r="D892" s="1">
        <v>0.92253585094294899</v>
      </c>
      <c r="E892" s="1">
        <v>3.0185587546875401</v>
      </c>
      <c r="F892" s="1">
        <v>1.2995049504970599</v>
      </c>
      <c r="G892" s="1">
        <v>3.1070458091125999</v>
      </c>
      <c r="H892" s="1"/>
      <c r="I892" s="1">
        <v>0.87512094831989973</v>
      </c>
      <c r="J892" s="1">
        <v>0.86634586944291236</v>
      </c>
      <c r="K892" s="1">
        <v>1.1322508978499524</v>
      </c>
      <c r="L892" s="1">
        <v>1.0550691884413419</v>
      </c>
      <c r="M892" s="1">
        <v>0.80984163554162292</v>
      </c>
      <c r="N892" s="1">
        <v>0.96024802136927856</v>
      </c>
      <c r="O892" s="1"/>
      <c r="P892" s="1">
        <v>0.95790590520425489</v>
      </c>
      <c r="Q892" s="1">
        <v>0.15105092799382402</v>
      </c>
      <c r="R892" s="1">
        <v>0.94171961511741442</v>
      </c>
      <c r="S892" s="1">
        <v>0.12365926796634231</v>
      </c>
      <c r="T892" s="1">
        <f t="shared" si="157"/>
        <v>1.0171880141679137</v>
      </c>
      <c r="U892" s="1">
        <f t="shared" si="158"/>
        <v>0.89300606096234125</v>
      </c>
      <c r="V892" s="1" t="s">
        <v>7304</v>
      </c>
      <c r="W892" s="1" t="s">
        <v>7332</v>
      </c>
      <c r="X892" s="1">
        <f>SUMPRODUCT((Model_rxn!A$2:A$1901=Normalized_Fluxes!A892)*(Model_rxn!T$2:T$1901))</f>
        <v>0</v>
      </c>
      <c r="Y892" s="1">
        <f>SUMPRODUCT((Model_rxn!A$2:A$1901=Normalized_Fluxes!A892)*(Model_rxn!D$2:D$1901))</f>
        <v>1</v>
      </c>
      <c r="Z892" s="1">
        <f>SUMPRODUCT((Model_rxn!A$2:A$1901=Normalized_Fluxes!A892)*(Model_rxn!U$2:U$1901))</f>
        <v>0</v>
      </c>
      <c r="AA892" s="1">
        <f>SUMPRODUCT((Model_rxn!A$2:A$1901=Normalized_Fluxes!A892)*(Model_rxn!S$2:S$1901))</f>
        <v>0</v>
      </c>
      <c r="AB892" s="1">
        <f>SUMPRODUCT((Model_rxn!A$2:A$1901=Normalized_Fluxes!A892)*(Model_rxn!V$2:V$1901))</f>
        <v>1</v>
      </c>
      <c r="AC892" s="1">
        <f>SUMPRODUCT((Model_rxn!A$2:A$1901=Normalized_Fluxes!A892)*(Model_rxn!Z$2:Z$1901))</f>
        <v>0</v>
      </c>
      <c r="AD892" s="1">
        <f>SUMPRODUCT((Model_rxn!A$2:A$1901=Normalized_Fluxes!A892)*(Model_rxn!AA$2:AA$1901))</f>
        <v>0</v>
      </c>
      <c r="AE892" s="1"/>
      <c r="AF892" s="75"/>
      <c r="AG892" s="1" t="s">
        <v>955</v>
      </c>
      <c r="AH892" s="1">
        <v>0</v>
      </c>
      <c r="AI892" s="1">
        <v>0</v>
      </c>
      <c r="AJ892" s="1">
        <v>0</v>
      </c>
      <c r="AK892" s="1">
        <v>0</v>
      </c>
      <c r="AL892" s="1">
        <v>0</v>
      </c>
      <c r="AM892" s="1">
        <v>0</v>
      </c>
      <c r="AN892" s="1"/>
      <c r="AO892">
        <f t="shared" si="159"/>
        <v>0</v>
      </c>
      <c r="AP892">
        <f t="shared" si="160"/>
        <v>0</v>
      </c>
      <c r="AQ892">
        <f t="shared" si="161"/>
        <v>0</v>
      </c>
      <c r="AR892">
        <f t="shared" si="162"/>
        <v>0</v>
      </c>
      <c r="AS892">
        <f t="shared" si="163"/>
        <v>0</v>
      </c>
      <c r="AT892">
        <f t="shared" si="164"/>
        <v>0</v>
      </c>
      <c r="AV892">
        <f t="shared" si="165"/>
        <v>0</v>
      </c>
      <c r="AW892">
        <f t="shared" si="166"/>
        <v>0</v>
      </c>
      <c r="AX892">
        <f t="shared" si="167"/>
        <v>0</v>
      </c>
      <c r="AY892">
        <f t="shared" si="168"/>
        <v>0</v>
      </c>
      <c r="AZ892" t="s">
        <v>1548</v>
      </c>
      <c r="BA892" t="s">
        <v>6993</v>
      </c>
      <c r="BB892">
        <f>SUMPRODUCT((Model_rxn!A$2:A$1901=AG892)*(Model_rxn!V$2:V$1901))</f>
        <v>1</v>
      </c>
      <c r="BC892">
        <v>1</v>
      </c>
      <c r="BD892">
        <v>0</v>
      </c>
    </row>
    <row r="893" spans="1:57">
      <c r="A893" s="1" t="s">
        <v>898</v>
      </c>
      <c r="B893" s="1">
        <v>0.112172528585902</v>
      </c>
      <c r="C893" s="1">
        <v>6.8797629127857696E-2</v>
      </c>
      <c r="D893" s="1">
        <v>5.0135146917778303E-2</v>
      </c>
      <c r="E893" s="1">
        <v>0.165562913907284</v>
      </c>
      <c r="F893" s="1">
        <v>0.19448373408769401</v>
      </c>
      <c r="G893" s="1">
        <v>0.181005110732538</v>
      </c>
      <c r="H893" s="1"/>
      <c r="I893" s="1">
        <v>6.8645565090728555E-2</v>
      </c>
      <c r="J893" s="1">
        <v>6.6011251851927091E-2</v>
      </c>
      <c r="K893" s="1">
        <v>6.1532096615510526E-2</v>
      </c>
      <c r="L893" s="1">
        <v>5.7868785539085386E-2</v>
      </c>
      <c r="M893" s="1">
        <v>0.12120078899243604</v>
      </c>
      <c r="N893" s="1">
        <v>5.5940533264389955E-2</v>
      </c>
      <c r="O893" s="1"/>
      <c r="P893" s="1">
        <v>6.5396304519388715E-2</v>
      </c>
      <c r="Q893" s="1">
        <v>3.5963841011948682E-3</v>
      </c>
      <c r="R893" s="1">
        <v>7.833670259863712E-2</v>
      </c>
      <c r="S893" s="1">
        <v>3.7133905881148711E-2</v>
      </c>
      <c r="T893" s="1">
        <f t="shared" si="157"/>
        <v>0.83481053388793591</v>
      </c>
      <c r="U893" s="1">
        <f t="shared" si="158"/>
        <v>0.608020637999519</v>
      </c>
      <c r="V893" s="1" t="s">
        <v>6216</v>
      </c>
      <c r="W893" s="1" t="s">
        <v>6523</v>
      </c>
      <c r="X893" s="1">
        <f>SUMPRODUCT((Model_rxn!A$2:A$1901=Normalized_Fluxes!A893)*(Model_rxn!T$2:T$1901))</f>
        <v>0</v>
      </c>
      <c r="Y893" s="1">
        <f>SUMPRODUCT((Model_rxn!A$2:A$1901=Normalized_Fluxes!A893)*(Model_rxn!D$2:D$1901))</f>
        <v>0</v>
      </c>
      <c r="Z893" s="1">
        <f>SUMPRODUCT((Model_rxn!A$2:A$1901=Normalized_Fluxes!A893)*(Model_rxn!U$2:U$1901))</f>
        <v>0</v>
      </c>
      <c r="AA893" s="1">
        <f>SUMPRODUCT((Model_rxn!A$2:A$1901=Normalized_Fluxes!A893)*(Model_rxn!S$2:S$1901))</f>
        <v>0</v>
      </c>
      <c r="AB893" s="1">
        <f>SUMPRODUCT((Model_rxn!A$2:A$1901=Normalized_Fluxes!A893)*(Model_rxn!V$2:V$1901))</f>
        <v>1</v>
      </c>
      <c r="AC893" s="1">
        <f>SUMPRODUCT((Model_rxn!A$2:A$1901=Normalized_Fluxes!A893)*(Model_rxn!Z$2:Z$1901))</f>
        <v>0</v>
      </c>
      <c r="AD893" s="1">
        <f>SUMPRODUCT((Model_rxn!A$2:A$1901=Normalized_Fluxes!A893)*(Model_rxn!AA$2:AA$1901))</f>
        <v>0</v>
      </c>
      <c r="AE893" s="1"/>
      <c r="AF893" s="75"/>
      <c r="AG893" s="1" t="s">
        <v>956</v>
      </c>
      <c r="AH893" s="1">
        <v>0</v>
      </c>
      <c r="AI893" s="1">
        <v>0</v>
      </c>
      <c r="AJ893" s="1">
        <v>0</v>
      </c>
      <c r="AK893" s="1">
        <v>0</v>
      </c>
      <c r="AL893" s="1">
        <v>0</v>
      </c>
      <c r="AM893" s="1">
        <v>0</v>
      </c>
      <c r="AN893" s="1"/>
      <c r="AO893">
        <f t="shared" si="159"/>
        <v>0</v>
      </c>
      <c r="AP893">
        <f t="shared" si="160"/>
        <v>0</v>
      </c>
      <c r="AQ893">
        <f t="shared" si="161"/>
        <v>0</v>
      </c>
      <c r="AR893">
        <f t="shared" si="162"/>
        <v>0</v>
      </c>
      <c r="AS893">
        <f t="shared" si="163"/>
        <v>0</v>
      </c>
      <c r="AT893">
        <f t="shared" si="164"/>
        <v>0</v>
      </c>
      <c r="AV893">
        <f t="shared" si="165"/>
        <v>0</v>
      </c>
      <c r="AW893">
        <f t="shared" si="166"/>
        <v>0</v>
      </c>
      <c r="AX893">
        <f t="shared" si="167"/>
        <v>0</v>
      </c>
      <c r="AY893">
        <f t="shared" si="168"/>
        <v>0</v>
      </c>
      <c r="AZ893" t="s">
        <v>4035</v>
      </c>
      <c r="BA893" t="s">
        <v>4034</v>
      </c>
      <c r="BB893">
        <f>SUMPRODUCT((Model_rxn!A$2:A$1901=AG893)*(Model_rxn!V$2:V$1901))</f>
        <v>1</v>
      </c>
      <c r="BC893">
        <v>0</v>
      </c>
      <c r="BD893">
        <v>0</v>
      </c>
    </row>
    <row r="894" spans="1:57">
      <c r="A894" s="1" t="s">
        <v>899</v>
      </c>
      <c r="B894" s="1">
        <v>0</v>
      </c>
      <c r="C894" s="1">
        <v>0</v>
      </c>
      <c r="D894" s="1">
        <v>0</v>
      </c>
      <c r="E894" s="1">
        <v>0</v>
      </c>
      <c r="F894" s="1">
        <v>0</v>
      </c>
      <c r="G894" s="1">
        <v>0</v>
      </c>
      <c r="H894" s="1"/>
      <c r="I894" s="1">
        <v>0</v>
      </c>
      <c r="J894" s="1">
        <v>0</v>
      </c>
      <c r="K894" s="1">
        <v>0</v>
      </c>
      <c r="L894" s="1">
        <v>0</v>
      </c>
      <c r="M894" s="1">
        <v>0</v>
      </c>
      <c r="N894" s="1">
        <v>0</v>
      </c>
      <c r="O894" s="1"/>
      <c r="P894" s="1">
        <v>0</v>
      </c>
      <c r="Q894" s="1">
        <v>0</v>
      </c>
      <c r="R894" s="1">
        <v>0</v>
      </c>
      <c r="S894" s="1">
        <v>0</v>
      </c>
      <c r="T894" s="1" t="str">
        <f t="shared" si="157"/>
        <v>NA</v>
      </c>
      <c r="U894" s="1" t="str">
        <f t="shared" si="158"/>
        <v>NA</v>
      </c>
      <c r="V894" s="1" t="s">
        <v>1137</v>
      </c>
      <c r="W894" s="1" t="s">
        <v>3708</v>
      </c>
      <c r="X894" s="1">
        <f>SUMPRODUCT((Model_rxn!A$2:A$1901=Normalized_Fluxes!A894)*(Model_rxn!T$2:T$1901))</f>
        <v>0</v>
      </c>
      <c r="Y894" s="1">
        <f>SUMPRODUCT((Model_rxn!A$2:A$1901=Normalized_Fluxes!A894)*(Model_rxn!D$2:D$1901))</f>
        <v>0</v>
      </c>
      <c r="Z894" s="1">
        <f>SUMPRODUCT((Model_rxn!A$2:A$1901=Normalized_Fluxes!A894)*(Model_rxn!U$2:U$1901))</f>
        <v>0</v>
      </c>
      <c r="AA894" s="1">
        <f>SUMPRODUCT((Model_rxn!A$2:A$1901=Normalized_Fluxes!A894)*(Model_rxn!S$2:S$1901))</f>
        <v>0</v>
      </c>
      <c r="AB894" s="1">
        <f>SUMPRODUCT((Model_rxn!A$2:A$1901=Normalized_Fluxes!A894)*(Model_rxn!V$2:V$1901))</f>
        <v>1</v>
      </c>
      <c r="AC894" s="1">
        <f>SUMPRODUCT((Model_rxn!A$2:A$1901=Normalized_Fluxes!A894)*(Model_rxn!Z$2:Z$1901))</f>
        <v>0</v>
      </c>
      <c r="AD894" s="1">
        <f>SUMPRODUCT((Model_rxn!A$2:A$1901=Normalized_Fluxes!A894)*(Model_rxn!AA$2:AA$1901))</f>
        <v>0</v>
      </c>
      <c r="AE894" s="1"/>
      <c r="AF894" s="75"/>
      <c r="AG894" s="1" t="s">
        <v>957</v>
      </c>
      <c r="AH894" s="1">
        <v>2.6290092390896101E-2</v>
      </c>
      <c r="AI894" s="1">
        <v>1.18789926614223E-2</v>
      </c>
      <c r="AJ894" s="1">
        <v>2.12669426643225E-2</v>
      </c>
      <c r="AK894" s="1">
        <v>0.106483672503549</v>
      </c>
      <c r="AL894" s="1">
        <v>8.9456106870228994E-2</v>
      </c>
      <c r="AM894" s="1">
        <v>0.102319236016371</v>
      </c>
      <c r="AN894" s="1"/>
      <c r="AO894">
        <f t="shared" si="159"/>
        <v>5.3982811409123005E-2</v>
      </c>
      <c r="AP894">
        <f t="shared" si="160"/>
        <v>3.615791274273155E-2</v>
      </c>
      <c r="AQ894">
        <f t="shared" si="161"/>
        <v>5.5143595546730741E-2</v>
      </c>
      <c r="AR894">
        <f t="shared" si="162"/>
        <v>5.733292525993694E-2</v>
      </c>
      <c r="AS894">
        <f t="shared" si="163"/>
        <v>5.084957407730132E-2</v>
      </c>
      <c r="AT894">
        <f t="shared" si="164"/>
        <v>5.4457142659046123E-2</v>
      </c>
      <c r="AV894">
        <f t="shared" si="165"/>
        <v>4.8428106566195096E-2</v>
      </c>
      <c r="AW894">
        <f t="shared" si="166"/>
        <v>1.0642137816367218E-2</v>
      </c>
      <c r="AX894">
        <f t="shared" si="167"/>
        <v>5.4213213998761466E-2</v>
      </c>
      <c r="AY894">
        <f t="shared" si="168"/>
        <v>3.2485514514667725E-3</v>
      </c>
      <c r="AZ894" t="s">
        <v>1243</v>
      </c>
      <c r="BA894" t="s">
        <v>4711</v>
      </c>
      <c r="BB894">
        <f>SUMPRODUCT((Model_rxn!A$2:A$1901=AG894)*(Model_rxn!V$2:V$1901))</f>
        <v>1</v>
      </c>
      <c r="BC894">
        <v>0</v>
      </c>
      <c r="BD894">
        <v>0</v>
      </c>
    </row>
    <row r="895" spans="1:57">
      <c r="A895" s="1" t="s">
        <v>900</v>
      </c>
      <c r="B895" s="1">
        <v>0</v>
      </c>
      <c r="C895" s="1">
        <v>0</v>
      </c>
      <c r="D895" s="1">
        <v>0</v>
      </c>
      <c r="E895" s="1">
        <v>0</v>
      </c>
      <c r="F895" s="1">
        <v>0</v>
      </c>
      <c r="G895" s="1">
        <v>0</v>
      </c>
      <c r="H895" s="1"/>
      <c r="I895" s="1">
        <v>0</v>
      </c>
      <c r="J895" s="1">
        <v>0</v>
      </c>
      <c r="K895" s="1">
        <v>0</v>
      </c>
      <c r="L895" s="1">
        <v>0</v>
      </c>
      <c r="M895" s="1">
        <v>0</v>
      </c>
      <c r="N895" s="1">
        <v>0</v>
      </c>
      <c r="O895" s="1"/>
      <c r="P895" s="1">
        <v>0</v>
      </c>
      <c r="Q895" s="1">
        <v>0</v>
      </c>
      <c r="R895" s="1">
        <v>0</v>
      </c>
      <c r="S895" s="1">
        <v>0</v>
      </c>
      <c r="T895" s="1" t="str">
        <f t="shared" si="157"/>
        <v>NA</v>
      </c>
      <c r="U895" s="1" t="str">
        <f t="shared" si="158"/>
        <v>NA</v>
      </c>
      <c r="V895" s="1" t="s">
        <v>1137</v>
      </c>
      <c r="W895" s="1" t="s">
        <v>5514</v>
      </c>
      <c r="X895" s="1">
        <f>SUMPRODUCT((Model_rxn!A$2:A$1901=Normalized_Fluxes!A895)*(Model_rxn!T$2:T$1901))</f>
        <v>0</v>
      </c>
      <c r="Y895" s="1">
        <f>SUMPRODUCT((Model_rxn!A$2:A$1901=Normalized_Fluxes!A895)*(Model_rxn!D$2:D$1901))</f>
        <v>0</v>
      </c>
      <c r="Z895" s="1">
        <f>SUMPRODUCT((Model_rxn!A$2:A$1901=Normalized_Fluxes!A895)*(Model_rxn!U$2:U$1901))</f>
        <v>0</v>
      </c>
      <c r="AA895" s="1">
        <f>SUMPRODUCT((Model_rxn!A$2:A$1901=Normalized_Fluxes!A895)*(Model_rxn!S$2:S$1901))</f>
        <v>0</v>
      </c>
      <c r="AB895" s="1">
        <f>SUMPRODUCT((Model_rxn!A$2:A$1901=Normalized_Fluxes!A895)*(Model_rxn!V$2:V$1901))</f>
        <v>1</v>
      </c>
      <c r="AC895" s="1">
        <f>SUMPRODUCT((Model_rxn!A$2:A$1901=Normalized_Fluxes!A895)*(Model_rxn!Z$2:Z$1901))</f>
        <v>0</v>
      </c>
      <c r="AD895" s="1">
        <f>SUMPRODUCT((Model_rxn!A$2:A$1901=Normalized_Fluxes!A895)*(Model_rxn!AA$2:AA$1901))</f>
        <v>0</v>
      </c>
      <c r="AE895" s="1"/>
      <c r="AF895" s="75"/>
      <c r="AG895" s="1" t="s">
        <v>958</v>
      </c>
      <c r="AH895" s="1">
        <v>1.42063812181799E-2</v>
      </c>
      <c r="AI895" s="1">
        <v>9.5834771684438508E-3</v>
      </c>
      <c r="AJ895" s="1">
        <v>1.12501116081998E-2</v>
      </c>
      <c r="AK895" s="1">
        <v>5.4178349547328197E-2</v>
      </c>
      <c r="AL895" s="1">
        <v>5.1317976682125198E-2</v>
      </c>
      <c r="AM895" s="1">
        <v>5.4808673249845397E-2</v>
      </c>
      <c r="AN895" s="1"/>
      <c r="AO895">
        <f t="shared" si="159"/>
        <v>2.917069999999999E-2</v>
      </c>
      <c r="AP895">
        <f t="shared" si="160"/>
        <v>2.9170700000000108E-2</v>
      </c>
      <c r="AQ895">
        <f t="shared" si="161"/>
        <v>2.9170699999999904E-2</v>
      </c>
      <c r="AR895">
        <f t="shared" si="162"/>
        <v>2.9170699998163373E-2</v>
      </c>
      <c r="AS895">
        <f t="shared" si="163"/>
        <v>2.9170700001291787E-2</v>
      </c>
      <c r="AT895">
        <f t="shared" si="164"/>
        <v>2.9170700000558276E-2</v>
      </c>
      <c r="AV895">
        <f t="shared" si="165"/>
        <v>2.9170700000000004E-2</v>
      </c>
      <c r="AW895">
        <f t="shared" si="166"/>
        <v>1.0283267525889408E-16</v>
      </c>
      <c r="AX895">
        <f t="shared" si="167"/>
        <v>2.917070000000448E-2</v>
      </c>
      <c r="AY895">
        <f t="shared" si="168"/>
        <v>1.6360815390673264E-12</v>
      </c>
      <c r="AZ895" t="s">
        <v>1243</v>
      </c>
      <c r="BA895" t="s">
        <v>6360</v>
      </c>
      <c r="BB895">
        <f>SUMPRODUCT((Model_rxn!A$2:A$1901=AG895)*(Model_rxn!V$2:V$1901))</f>
        <v>1</v>
      </c>
      <c r="BC895">
        <v>0</v>
      </c>
      <c r="BD895">
        <v>0</v>
      </c>
    </row>
    <row r="896" spans="1:57">
      <c r="A896" s="1" t="s">
        <v>901</v>
      </c>
      <c r="B896" s="1">
        <v>0.213489651185227</v>
      </c>
      <c r="C896" s="1">
        <v>0.20073195354780099</v>
      </c>
      <c r="D896" s="1">
        <v>0.105832308181561</v>
      </c>
      <c r="E896" s="1">
        <v>0.33629966888111001</v>
      </c>
      <c r="F896" s="1">
        <v>0.140337694479967</v>
      </c>
      <c r="G896" s="1">
        <v>0.17071125167421899</v>
      </c>
      <c r="H896" s="1"/>
      <c r="I896" s="1">
        <v>0.13064801098255985</v>
      </c>
      <c r="J896" s="1">
        <v>0.1926020955714558</v>
      </c>
      <c r="K896" s="1">
        <v>0.12989058998371186</v>
      </c>
      <c r="L896" s="1">
        <v>0.11754597062869269</v>
      </c>
      <c r="M896" s="1">
        <v>8.7457387509239953E-2</v>
      </c>
      <c r="N896" s="1">
        <v>5.2759164723245655E-2</v>
      </c>
      <c r="O896" s="1"/>
      <c r="P896" s="1">
        <v>0.15104689884590916</v>
      </c>
      <c r="Q896" s="1">
        <v>3.598984860785806E-2</v>
      </c>
      <c r="R896" s="1">
        <v>8.5920840953726096E-2</v>
      </c>
      <c r="S896" s="1">
        <v>3.2420723100286736E-2</v>
      </c>
      <c r="T896" s="1">
        <f t="shared" si="157"/>
        <v>1.7579774263063561</v>
      </c>
      <c r="U896" s="1">
        <f t="shared" si="158"/>
        <v>8.1075074991042884E-2</v>
      </c>
      <c r="V896" s="1" t="s">
        <v>7304</v>
      </c>
      <c r="W896" s="1" t="s">
        <v>7332</v>
      </c>
      <c r="X896" s="1">
        <f>SUMPRODUCT((Model_rxn!A$2:A$1901=Normalized_Fluxes!A896)*(Model_rxn!T$2:T$1901))</f>
        <v>0</v>
      </c>
      <c r="Y896" s="1">
        <f>SUMPRODUCT((Model_rxn!A$2:A$1901=Normalized_Fluxes!A896)*(Model_rxn!D$2:D$1901))</f>
        <v>1</v>
      </c>
      <c r="Z896" s="1">
        <f>SUMPRODUCT((Model_rxn!A$2:A$1901=Normalized_Fluxes!A896)*(Model_rxn!U$2:U$1901))</f>
        <v>0</v>
      </c>
      <c r="AA896" s="1">
        <f>SUMPRODUCT((Model_rxn!A$2:A$1901=Normalized_Fluxes!A896)*(Model_rxn!S$2:S$1901))</f>
        <v>0</v>
      </c>
      <c r="AB896" s="1">
        <f>SUMPRODUCT((Model_rxn!A$2:A$1901=Normalized_Fluxes!A896)*(Model_rxn!V$2:V$1901))</f>
        <v>1</v>
      </c>
      <c r="AC896" s="1">
        <f>SUMPRODUCT((Model_rxn!A$2:A$1901=Normalized_Fluxes!A896)*(Model_rxn!Z$2:Z$1901))</f>
        <v>0</v>
      </c>
      <c r="AD896" s="1">
        <f>SUMPRODUCT((Model_rxn!A$2:A$1901=Normalized_Fluxes!A896)*(Model_rxn!AA$2:AA$1901))</f>
        <v>0</v>
      </c>
      <c r="AE896" s="1"/>
      <c r="AF896" s="75"/>
      <c r="AG896" s="1" t="s">
        <v>959</v>
      </c>
      <c r="AH896" s="1">
        <v>8.0777285169460797E-2</v>
      </c>
      <c r="AI896" s="1">
        <v>5.2795522933593002E-3</v>
      </c>
      <c r="AJ896" s="1">
        <v>8.5067770705791104E-3</v>
      </c>
      <c r="AK896" s="1">
        <v>0.25054449438175602</v>
      </c>
      <c r="AL896" s="1">
        <v>0.275306250274297</v>
      </c>
      <c r="AM896" s="1">
        <v>0.18210432754131001</v>
      </c>
      <c r="AN896" s="1"/>
      <c r="AO896">
        <f t="shared" si="159"/>
        <v>0.165864192738781</v>
      </c>
      <c r="AP896">
        <f t="shared" si="160"/>
        <v>1.6070183439368942E-2</v>
      </c>
      <c r="AQ896">
        <f t="shared" si="161"/>
        <v>2.2057438231268271E-2</v>
      </c>
      <c r="AR896">
        <f t="shared" si="162"/>
        <v>0.13489813445530022</v>
      </c>
      <c r="AS896">
        <f t="shared" si="163"/>
        <v>0.15649245263462119</v>
      </c>
      <c r="AT896">
        <f t="shared" si="164"/>
        <v>9.6920986999551956E-2</v>
      </c>
      <c r="AV896">
        <f t="shared" si="165"/>
        <v>6.7997271469806067E-2</v>
      </c>
      <c r="AW896">
        <f t="shared" si="166"/>
        <v>8.4808092267109655E-2</v>
      </c>
      <c r="AX896">
        <f t="shared" si="167"/>
        <v>0.12943719136315779</v>
      </c>
      <c r="AY896">
        <f t="shared" si="168"/>
        <v>3.0158851172902328E-2</v>
      </c>
      <c r="AZ896" t="s">
        <v>1552</v>
      </c>
      <c r="BA896" t="s">
        <v>2114</v>
      </c>
      <c r="BB896">
        <f>SUMPRODUCT((Model_rxn!A$2:A$1901=AG896)*(Model_rxn!V$2:V$1901))</f>
        <v>0</v>
      </c>
      <c r="BC896">
        <v>0</v>
      </c>
      <c r="BD896">
        <v>1</v>
      </c>
    </row>
    <row r="897" spans="1:56">
      <c r="A897" s="1" t="s">
        <v>902</v>
      </c>
      <c r="B897" s="1">
        <v>0</v>
      </c>
      <c r="C897" s="1">
        <v>0</v>
      </c>
      <c r="D897" s="1">
        <v>0</v>
      </c>
      <c r="E897" s="1">
        <v>0</v>
      </c>
      <c r="F897" s="1">
        <v>0</v>
      </c>
      <c r="G897" s="1">
        <v>0</v>
      </c>
      <c r="H897" s="1"/>
      <c r="I897" s="1">
        <v>0</v>
      </c>
      <c r="J897" s="1">
        <v>0</v>
      </c>
      <c r="K897" s="1">
        <v>0</v>
      </c>
      <c r="L897" s="1">
        <v>0</v>
      </c>
      <c r="M897" s="1">
        <v>0</v>
      </c>
      <c r="N897" s="1">
        <v>0</v>
      </c>
      <c r="O897" s="1"/>
      <c r="P897" s="1">
        <v>0</v>
      </c>
      <c r="Q897" s="1">
        <v>0</v>
      </c>
      <c r="R897" s="1">
        <v>0</v>
      </c>
      <c r="S897" s="1">
        <v>0</v>
      </c>
      <c r="T897" s="1" t="str">
        <f t="shared" si="157"/>
        <v>NA</v>
      </c>
      <c r="U897" s="1" t="str">
        <f t="shared" si="158"/>
        <v>NA</v>
      </c>
      <c r="V897" s="1" t="s">
        <v>1548</v>
      </c>
      <c r="W897" s="1" t="s">
        <v>6993</v>
      </c>
      <c r="X897" s="1">
        <f>SUMPRODUCT((Model_rxn!A$2:A$1901=Normalized_Fluxes!A897)*(Model_rxn!T$2:T$1901))</f>
        <v>1</v>
      </c>
      <c r="Y897" s="1">
        <f>SUMPRODUCT((Model_rxn!A$2:A$1901=Normalized_Fluxes!A897)*(Model_rxn!D$2:D$1901))</f>
        <v>0</v>
      </c>
      <c r="Z897" s="1">
        <f>SUMPRODUCT((Model_rxn!A$2:A$1901=Normalized_Fluxes!A897)*(Model_rxn!U$2:U$1901))</f>
        <v>0</v>
      </c>
      <c r="AA897" s="1">
        <f>SUMPRODUCT((Model_rxn!A$2:A$1901=Normalized_Fluxes!A897)*(Model_rxn!S$2:S$1901))</f>
        <v>0</v>
      </c>
      <c r="AB897" s="1">
        <f>SUMPRODUCT((Model_rxn!A$2:A$1901=Normalized_Fluxes!A897)*(Model_rxn!V$2:V$1901))</f>
        <v>1</v>
      </c>
      <c r="AC897" s="1">
        <f>SUMPRODUCT((Model_rxn!A$2:A$1901=Normalized_Fluxes!A897)*(Model_rxn!Z$2:Z$1901))</f>
        <v>0</v>
      </c>
      <c r="AD897" s="1">
        <f>SUMPRODUCT((Model_rxn!A$2:A$1901=Normalized_Fluxes!A897)*(Model_rxn!AA$2:AA$1901))</f>
        <v>0</v>
      </c>
      <c r="AE897" s="1"/>
      <c r="AF897" s="75"/>
      <c r="AG897" s="1" t="s">
        <v>960</v>
      </c>
      <c r="AH897" s="1">
        <v>1.1139109614305099E-2</v>
      </c>
      <c r="AI897" s="1">
        <v>7.51432761899195E-3</v>
      </c>
      <c r="AJ897" s="1">
        <v>8.8211223192047293E-3</v>
      </c>
      <c r="AK897" s="1">
        <v>4.2480809512198903E-2</v>
      </c>
      <c r="AL897" s="1">
        <v>4.0238014087662997E-2</v>
      </c>
      <c r="AM897" s="1">
        <v>4.2975041273166398E-2</v>
      </c>
      <c r="AN897" s="1"/>
      <c r="AO897">
        <f t="shared" si="159"/>
        <v>2.2872511995538292E-2</v>
      </c>
      <c r="AP897">
        <f t="shared" si="160"/>
        <v>2.2872512014438524E-2</v>
      </c>
      <c r="AQ897">
        <f t="shared" si="161"/>
        <v>2.2872512006838625E-2</v>
      </c>
      <c r="AR897">
        <f t="shared" si="162"/>
        <v>2.2872511996271949E-2</v>
      </c>
      <c r="AS897">
        <f t="shared" si="163"/>
        <v>2.2872512002364495E-2</v>
      </c>
      <c r="AT897">
        <f t="shared" si="164"/>
        <v>2.2872511997810187E-2</v>
      </c>
      <c r="AV897">
        <f t="shared" si="165"/>
        <v>2.2872512005605149E-2</v>
      </c>
      <c r="AW897">
        <f t="shared" si="166"/>
        <v>9.5102993148804182E-12</v>
      </c>
      <c r="AX897">
        <f t="shared" si="167"/>
        <v>2.2872511998815542E-2</v>
      </c>
      <c r="AY897">
        <f t="shared" si="168"/>
        <v>3.1682546573310944E-12</v>
      </c>
      <c r="AZ897" t="s">
        <v>1243</v>
      </c>
      <c r="BA897" t="s">
        <v>4013</v>
      </c>
      <c r="BB897">
        <f>SUMPRODUCT((Model_rxn!A$2:A$1901=AG897)*(Model_rxn!V$2:V$1901))</f>
        <v>1</v>
      </c>
      <c r="BC897">
        <v>0</v>
      </c>
      <c r="BD897">
        <v>0</v>
      </c>
    </row>
    <row r="898" spans="1:56">
      <c r="A898" s="1" t="s">
        <v>903</v>
      </c>
      <c r="B898" s="1">
        <v>7.5167803020218895E-7</v>
      </c>
      <c r="C898" s="1">
        <v>4.7941689501364401E-7</v>
      </c>
      <c r="D898" s="1">
        <v>3.7479898866902403E-7</v>
      </c>
      <c r="E898" s="1">
        <v>1.31606253160284E-6</v>
      </c>
      <c r="F898" s="1">
        <v>7.38134779683015E-7</v>
      </c>
      <c r="G898" s="1">
        <v>1.4884082449383701E-6</v>
      </c>
      <c r="H898" s="1"/>
      <c r="I898" s="1">
        <v>4.6000000000000057E-7</v>
      </c>
      <c r="J898" s="1">
        <v>4.6000000000000004E-7</v>
      </c>
      <c r="K898" s="1">
        <v>4.6000000000000004E-7</v>
      </c>
      <c r="L898" s="1">
        <v>4.599999999999993E-7</v>
      </c>
      <c r="M898" s="1">
        <v>4.6000000000000068E-7</v>
      </c>
      <c r="N898" s="1">
        <v>4.5999999999999819E-7</v>
      </c>
      <c r="O898" s="1"/>
      <c r="P898" s="1">
        <v>4.6000000000000025E-7</v>
      </c>
      <c r="Q898" s="1">
        <v>3.0868802304930389E-22</v>
      </c>
      <c r="R898" s="1">
        <v>4.5999999999999941E-7</v>
      </c>
      <c r="S898" s="1">
        <v>1.2466114057460817E-21</v>
      </c>
      <c r="T898" s="1">
        <f t="shared" si="157"/>
        <v>1.0000000000000018</v>
      </c>
      <c r="U898" s="1">
        <f t="shared" si="158"/>
        <v>0.36047524822528176</v>
      </c>
      <c r="V898" s="1" t="s">
        <v>1500</v>
      </c>
      <c r="W898" s="1" t="s">
        <v>1565</v>
      </c>
      <c r="X898" s="1">
        <f>SUMPRODUCT((Model_rxn!A$2:A$1901=Normalized_Fluxes!A898)*(Model_rxn!T$2:T$1901))</f>
        <v>0</v>
      </c>
      <c r="Y898" s="1">
        <f>SUMPRODUCT((Model_rxn!A$2:A$1901=Normalized_Fluxes!A898)*(Model_rxn!D$2:D$1901))</f>
        <v>0</v>
      </c>
      <c r="Z898" s="1">
        <f>SUMPRODUCT((Model_rxn!A$2:A$1901=Normalized_Fluxes!A898)*(Model_rxn!U$2:U$1901))</f>
        <v>0</v>
      </c>
      <c r="AA898" s="1">
        <f>SUMPRODUCT((Model_rxn!A$2:A$1901=Normalized_Fluxes!A898)*(Model_rxn!S$2:S$1901))</f>
        <v>0</v>
      </c>
      <c r="AB898" s="1">
        <f>SUMPRODUCT((Model_rxn!A$2:A$1901=Normalized_Fluxes!A898)*(Model_rxn!V$2:V$1901))</f>
        <v>1</v>
      </c>
      <c r="AC898" s="1">
        <f>SUMPRODUCT((Model_rxn!A$2:A$1901=Normalized_Fluxes!A898)*(Model_rxn!Z$2:Z$1901))</f>
        <v>0</v>
      </c>
      <c r="AD898" s="1">
        <f>SUMPRODUCT((Model_rxn!A$2:A$1901=Normalized_Fluxes!A898)*(Model_rxn!AA$2:AA$1901))</f>
        <v>0</v>
      </c>
      <c r="AE898" s="1"/>
      <c r="AF898" s="75"/>
      <c r="AG898" s="1" t="s">
        <v>961</v>
      </c>
      <c r="AH898" s="1">
        <v>1.00295215377999E-2</v>
      </c>
      <c r="AI898" s="1">
        <v>7.0848299845614297E-3</v>
      </c>
      <c r="AJ898" s="1">
        <v>8.1944194550443508E-3</v>
      </c>
      <c r="AK898" s="1">
        <v>3.5121561894412102E-2</v>
      </c>
      <c r="AL898" s="1">
        <v>3.3413364002279101E-2</v>
      </c>
      <c r="AM898" s="1">
        <v>3.5597999521805299E-2</v>
      </c>
      <c r="AN898" s="1"/>
      <c r="AO898">
        <f t="shared" si="159"/>
        <v>2.059413719999996E-2</v>
      </c>
      <c r="AP898">
        <f t="shared" si="160"/>
        <v>2.1565184159999987E-2</v>
      </c>
      <c r="AQ898">
        <f t="shared" si="161"/>
        <v>2.1247518240000041E-2</v>
      </c>
      <c r="AR898">
        <f t="shared" si="162"/>
        <v>1.8910146839999968E-2</v>
      </c>
      <c r="AS898">
        <f t="shared" si="163"/>
        <v>1.8993173159999995E-2</v>
      </c>
      <c r="AT898">
        <f t="shared" si="164"/>
        <v>1.8946245240000013E-2</v>
      </c>
      <c r="AV898">
        <f t="shared" si="165"/>
        <v>2.1135613199999997E-2</v>
      </c>
      <c r="AW898">
        <f t="shared" si="166"/>
        <v>4.9510110393169427E-4</v>
      </c>
      <c r="AX898">
        <f t="shared" si="167"/>
        <v>1.8949855079999991E-2</v>
      </c>
      <c r="AY898">
        <f t="shared" si="168"/>
        <v>4.1630705756758203E-5</v>
      </c>
      <c r="AZ898" t="s">
        <v>1243</v>
      </c>
      <c r="BA898" t="s">
        <v>1249</v>
      </c>
      <c r="BB898">
        <f>SUMPRODUCT((Model_rxn!A$2:A$1901=AG898)*(Model_rxn!V$2:V$1901))</f>
        <v>1</v>
      </c>
      <c r="BC898">
        <v>0</v>
      </c>
      <c r="BD898">
        <v>0</v>
      </c>
    </row>
    <row r="899" spans="1:56">
      <c r="A899" s="1" t="s">
        <v>904</v>
      </c>
      <c r="B899" s="1">
        <v>0</v>
      </c>
      <c r="C899" s="1">
        <v>0</v>
      </c>
      <c r="D899" s="1">
        <v>0</v>
      </c>
      <c r="E899" s="1">
        <v>0</v>
      </c>
      <c r="F899" s="1">
        <v>0</v>
      </c>
      <c r="G899" s="1">
        <v>0</v>
      </c>
      <c r="H899" s="1"/>
      <c r="I899" s="1">
        <v>0</v>
      </c>
      <c r="J899" s="1">
        <v>0</v>
      </c>
      <c r="K899" s="1">
        <v>0</v>
      </c>
      <c r="L899" s="1">
        <v>0</v>
      </c>
      <c r="M899" s="1">
        <v>0</v>
      </c>
      <c r="N899" s="1">
        <v>0</v>
      </c>
      <c r="O899" s="1"/>
      <c r="P899" s="1">
        <v>0</v>
      </c>
      <c r="Q899" s="1">
        <v>0</v>
      </c>
      <c r="R899" s="1">
        <v>0</v>
      </c>
      <c r="S899" s="1">
        <v>0</v>
      </c>
      <c r="T899" s="1" t="str">
        <f t="shared" si="157"/>
        <v>NA</v>
      </c>
      <c r="U899" s="1" t="str">
        <f t="shared" si="158"/>
        <v>NA</v>
      </c>
      <c r="V899" s="1" t="s">
        <v>1137</v>
      </c>
      <c r="W899" s="1" t="s">
        <v>3413</v>
      </c>
      <c r="X899" s="1">
        <f>SUMPRODUCT((Model_rxn!A$2:A$1901=Normalized_Fluxes!A899)*(Model_rxn!T$2:T$1901))</f>
        <v>0</v>
      </c>
      <c r="Y899" s="1">
        <f>SUMPRODUCT((Model_rxn!A$2:A$1901=Normalized_Fluxes!A899)*(Model_rxn!D$2:D$1901))</f>
        <v>1</v>
      </c>
      <c r="Z899" s="1">
        <f>SUMPRODUCT((Model_rxn!A$2:A$1901=Normalized_Fluxes!A899)*(Model_rxn!U$2:U$1901))</f>
        <v>0</v>
      </c>
      <c r="AA899" s="1">
        <f>SUMPRODUCT((Model_rxn!A$2:A$1901=Normalized_Fluxes!A899)*(Model_rxn!S$2:S$1901))</f>
        <v>0</v>
      </c>
      <c r="AB899" s="1">
        <f>SUMPRODUCT((Model_rxn!A$2:A$1901=Normalized_Fluxes!A899)*(Model_rxn!V$2:V$1901))</f>
        <v>1</v>
      </c>
      <c r="AC899" s="1">
        <f>SUMPRODUCT((Model_rxn!A$2:A$1901=Normalized_Fluxes!A899)*(Model_rxn!Z$2:Z$1901))</f>
        <v>0</v>
      </c>
      <c r="AD899" s="1">
        <f>SUMPRODUCT((Model_rxn!A$2:A$1901=Normalized_Fluxes!A899)*(Model_rxn!AA$2:AA$1901))</f>
        <v>0</v>
      </c>
      <c r="AE899" s="1"/>
      <c r="AF899" s="75"/>
      <c r="AG899" s="1" t="s">
        <v>962</v>
      </c>
      <c r="AH899" s="1">
        <v>0</v>
      </c>
      <c r="AI899" s="1">
        <v>0</v>
      </c>
      <c r="AJ899" s="1">
        <v>0</v>
      </c>
      <c r="AK899" s="1">
        <v>0</v>
      </c>
      <c r="AL899" s="1">
        <v>0</v>
      </c>
      <c r="AM899" s="1">
        <v>0</v>
      </c>
      <c r="AN899" s="1"/>
      <c r="AO899">
        <f t="shared" si="159"/>
        <v>0</v>
      </c>
      <c r="AP899">
        <f t="shared" si="160"/>
        <v>0</v>
      </c>
      <c r="AQ899">
        <f t="shared" si="161"/>
        <v>0</v>
      </c>
      <c r="AR899">
        <f t="shared" si="162"/>
        <v>0</v>
      </c>
      <c r="AS899">
        <f t="shared" si="163"/>
        <v>0</v>
      </c>
      <c r="AT899">
        <f t="shared" si="164"/>
        <v>0</v>
      </c>
      <c r="AV899">
        <f t="shared" si="165"/>
        <v>0</v>
      </c>
      <c r="AW899">
        <f t="shared" si="166"/>
        <v>0</v>
      </c>
      <c r="AX899">
        <f t="shared" si="167"/>
        <v>0</v>
      </c>
      <c r="AY899">
        <f t="shared" si="168"/>
        <v>0</v>
      </c>
      <c r="AZ899" t="s">
        <v>1552</v>
      </c>
      <c r="BA899" t="s">
        <v>2678</v>
      </c>
      <c r="BB899">
        <f>SUMPRODUCT((Model_rxn!A$2:A$1901=AG899)*(Model_rxn!V$2:V$1901))</f>
        <v>0</v>
      </c>
      <c r="BC899">
        <v>0</v>
      </c>
      <c r="BD899">
        <v>1</v>
      </c>
    </row>
    <row r="900" spans="1:56">
      <c r="A900" s="1" t="s">
        <v>963</v>
      </c>
      <c r="B900" s="1">
        <v>0.85576783904980402</v>
      </c>
      <c r="C900" s="1">
        <v>0.57551862827676803</v>
      </c>
      <c r="D900" s="1">
        <v>0.37601360188273197</v>
      </c>
      <c r="E900" s="1">
        <v>1.19257036423368</v>
      </c>
      <c r="F900" s="1">
        <v>0.85528642150165901</v>
      </c>
      <c r="G900" s="1">
        <v>0.89171635433740404</v>
      </c>
      <c r="H900" s="1"/>
      <c r="I900" s="1">
        <v>0.52369923044980327</v>
      </c>
      <c r="J900" s="1">
        <v>0.55220951068021695</v>
      </c>
      <c r="K900" s="1">
        <v>0.46149072461558605</v>
      </c>
      <c r="L900" s="1">
        <v>0.41683609583457282</v>
      </c>
      <c r="M900" s="1">
        <v>0.53300801522957542</v>
      </c>
      <c r="N900" s="1">
        <v>0.27558939181513925</v>
      </c>
      <c r="O900" s="1"/>
      <c r="P900" s="1">
        <v>0.51246648858186872</v>
      </c>
      <c r="Q900" s="1">
        <v>4.6390790073718345E-2</v>
      </c>
      <c r="R900" s="1">
        <v>0.40847783429309587</v>
      </c>
      <c r="S900" s="1">
        <v>0.12891269263397837</v>
      </c>
      <c r="T900" s="1">
        <f t="shared" ref="T900:T963" si="169">IF(R900=0,"NA",P900/R900)</f>
        <v>1.2545760028049837</v>
      </c>
      <c r="U900" s="1">
        <f t="shared" ref="U900:U963" si="170">IF(T900="NA","NA",TTEST(I900:K900,L900:N900,2,3))</f>
        <v>0.29587178849109363</v>
      </c>
      <c r="V900" s="1" t="s">
        <v>1552</v>
      </c>
      <c r="W900" s="1" t="s">
        <v>2678</v>
      </c>
      <c r="X900" s="1">
        <f>SUMPRODUCT((Model_rxn!A$2:A$1901=Normalized_Fluxes!A900)*(Model_rxn!T$2:T$1901))</f>
        <v>0</v>
      </c>
      <c r="Y900" s="1">
        <f>SUMPRODUCT((Model_rxn!A$2:A$1901=Normalized_Fluxes!A900)*(Model_rxn!D$2:D$1901))</f>
        <v>1</v>
      </c>
      <c r="Z900" s="1">
        <f>SUMPRODUCT((Model_rxn!A$2:A$1901=Normalized_Fluxes!A900)*(Model_rxn!U$2:U$1901))</f>
        <v>1</v>
      </c>
      <c r="AA900" s="1">
        <f>SUMPRODUCT((Model_rxn!A$2:A$1901=Normalized_Fluxes!A900)*(Model_rxn!S$2:S$1901))</f>
        <v>1</v>
      </c>
      <c r="AB900" s="1">
        <f>SUMPRODUCT((Model_rxn!A$2:A$1901=Normalized_Fluxes!A900)*(Model_rxn!V$2:V$1901))</f>
        <v>0</v>
      </c>
      <c r="AC900" s="1">
        <f>SUMPRODUCT((Model_rxn!A$2:A$1901=Normalized_Fluxes!A900)*(Model_rxn!Z$2:Z$1901))</f>
        <v>0</v>
      </c>
      <c r="AD900" s="1">
        <f>SUMPRODUCT((Model_rxn!A$2:A$1901=Normalized_Fluxes!A900)*(Model_rxn!AA$2:AA$1901))</f>
        <v>0</v>
      </c>
      <c r="AE900" s="1"/>
      <c r="AF900" s="75"/>
      <c r="AG900" s="1" t="s">
        <v>964</v>
      </c>
      <c r="AH900" s="1">
        <v>0</v>
      </c>
      <c r="AI900" s="1">
        <v>0</v>
      </c>
      <c r="AJ900" s="1">
        <v>0</v>
      </c>
      <c r="AK900" s="1">
        <v>0</v>
      </c>
      <c r="AL900" s="1">
        <v>0</v>
      </c>
      <c r="AM900" s="1">
        <v>0</v>
      </c>
      <c r="AN900" s="1"/>
      <c r="AO900">
        <f t="shared" ref="AO900:AO963" si="171">0.26*AH900/AH$3</f>
        <v>0</v>
      </c>
      <c r="AP900">
        <f t="shared" ref="AP900:AP963" si="172">0.26*AI900/AI$3</f>
        <v>0</v>
      </c>
      <c r="AQ900">
        <f t="shared" ref="AQ900:AQ963" si="173">0.26*AJ900/AJ$3</f>
        <v>0</v>
      </c>
      <c r="AR900">
        <f t="shared" ref="AR900:AR963" si="174">0.26*AK900/AK$3</f>
        <v>0</v>
      </c>
      <c r="AS900">
        <f t="shared" ref="AS900:AS963" si="175">0.26*AL900/AL$3</f>
        <v>0</v>
      </c>
      <c r="AT900">
        <f t="shared" ref="AT900:AT963" si="176">0.26*AM900/AM$3</f>
        <v>0</v>
      </c>
      <c r="AV900">
        <f t="shared" ref="AV900:AV963" si="177">AVERAGE(AO900:AQ900)</f>
        <v>0</v>
      </c>
      <c r="AW900">
        <f t="shared" ref="AW900:AW963" si="178">STDEV(AO900:AQ900)</f>
        <v>0</v>
      </c>
      <c r="AX900">
        <f t="shared" ref="AX900:AX963" si="179">AVERAGE(AR900:AT900)</f>
        <v>0</v>
      </c>
      <c r="AY900">
        <f t="shared" ref="AY900:AY963" si="180">STDEV(AR900:AT900)</f>
        <v>0</v>
      </c>
      <c r="AZ900" t="s">
        <v>1137</v>
      </c>
      <c r="BA900" t="s">
        <v>5514</v>
      </c>
      <c r="BB900">
        <f>SUMPRODUCT((Model_rxn!A$2:A$1901=AG900)*(Model_rxn!V$2:V$1901))</f>
        <v>1</v>
      </c>
      <c r="BC900">
        <v>0</v>
      </c>
      <c r="BD900">
        <v>0</v>
      </c>
    </row>
    <row r="901" spans="1:56">
      <c r="A901" s="1" t="s">
        <v>905</v>
      </c>
      <c r="B901" s="1">
        <v>0.188811694890722</v>
      </c>
      <c r="C901" s="1">
        <v>0.16688717188822999</v>
      </c>
      <c r="D901" s="1">
        <v>0.141108640683581</v>
      </c>
      <c r="E901" s="1">
        <v>0.130723810226125</v>
      </c>
      <c r="F901" s="1">
        <v>0.119010785007072</v>
      </c>
      <c r="G901" s="1">
        <v>0.15891183986371299</v>
      </c>
      <c r="H901" s="1"/>
      <c r="I901" s="1">
        <v>0.11554598665916856</v>
      </c>
      <c r="J901" s="1">
        <v>0.16012806362696294</v>
      </c>
      <c r="K901" s="1">
        <v>0.17318609888717629</v>
      </c>
      <c r="L901" s="1">
        <v>4.5691561958519672E-2</v>
      </c>
      <c r="M901" s="1">
        <v>7.4166619173212378E-2</v>
      </c>
      <c r="N901" s="1">
        <v>4.9112497586530419E-2</v>
      </c>
      <c r="O901" s="1"/>
      <c r="P901" s="1">
        <v>0.14962004972443593</v>
      </c>
      <c r="Q901" s="1">
        <v>3.0222663706995001E-2</v>
      </c>
      <c r="R901" s="1">
        <v>5.6323559572754152E-2</v>
      </c>
      <c r="S901" s="1">
        <v>1.5546921948471898E-2</v>
      </c>
      <c r="T901" s="1">
        <f t="shared" si="169"/>
        <v>2.6564381026232731</v>
      </c>
      <c r="U901" s="1">
        <f t="shared" si="170"/>
        <v>1.780317314387652E-2</v>
      </c>
      <c r="V901" s="1" t="s">
        <v>1552</v>
      </c>
      <c r="W901" s="1" t="s">
        <v>2318</v>
      </c>
      <c r="X901" s="1">
        <f>SUMPRODUCT((Model_rxn!A$2:A$1901=Normalized_Fluxes!A901)*(Model_rxn!T$2:T$1901))</f>
        <v>0</v>
      </c>
      <c r="Y901" s="1">
        <f>SUMPRODUCT((Model_rxn!A$2:A$1901=Normalized_Fluxes!A901)*(Model_rxn!D$2:D$1901))</f>
        <v>1</v>
      </c>
      <c r="Z901" s="1">
        <f>SUMPRODUCT((Model_rxn!A$2:A$1901=Normalized_Fluxes!A901)*(Model_rxn!U$2:U$1901))</f>
        <v>1</v>
      </c>
      <c r="AA901" s="1">
        <f>SUMPRODUCT((Model_rxn!A$2:A$1901=Normalized_Fluxes!A901)*(Model_rxn!S$2:S$1901))</f>
        <v>1</v>
      </c>
      <c r="AB901" s="1">
        <f>SUMPRODUCT((Model_rxn!A$2:A$1901=Normalized_Fluxes!A901)*(Model_rxn!V$2:V$1901))</f>
        <v>0</v>
      </c>
      <c r="AC901" s="1">
        <f>SUMPRODUCT((Model_rxn!A$2:A$1901=Normalized_Fluxes!A901)*(Model_rxn!Z$2:Z$1901))</f>
        <v>0</v>
      </c>
      <c r="AD901" s="1">
        <f>SUMPRODUCT((Model_rxn!A$2:A$1901=Normalized_Fluxes!A901)*(Model_rxn!AA$2:AA$1901))</f>
        <v>0</v>
      </c>
      <c r="AE901" s="1"/>
      <c r="AF901" s="75"/>
      <c r="AG901" s="1" t="s">
        <v>965</v>
      </c>
      <c r="AH901" s="1">
        <v>0</v>
      </c>
      <c r="AI901" s="1">
        <v>0</v>
      </c>
      <c r="AJ901" s="1">
        <v>0</v>
      </c>
      <c r="AK901" s="1">
        <v>0</v>
      </c>
      <c r="AL901" s="1">
        <v>0</v>
      </c>
      <c r="AM901" s="1">
        <v>0</v>
      </c>
      <c r="AN901" s="1"/>
      <c r="AO901">
        <f t="shared" si="171"/>
        <v>0</v>
      </c>
      <c r="AP901">
        <f t="shared" si="172"/>
        <v>0</v>
      </c>
      <c r="AQ901">
        <f t="shared" si="173"/>
        <v>0</v>
      </c>
      <c r="AR901">
        <f t="shared" si="174"/>
        <v>0</v>
      </c>
      <c r="AS901">
        <f t="shared" si="175"/>
        <v>0</v>
      </c>
      <c r="AT901">
        <f t="shared" si="176"/>
        <v>0</v>
      </c>
      <c r="AV901">
        <f t="shared" si="177"/>
        <v>0</v>
      </c>
      <c r="AW901">
        <f t="shared" si="178"/>
        <v>0</v>
      </c>
      <c r="AX901">
        <f t="shared" si="179"/>
        <v>0</v>
      </c>
      <c r="AY901">
        <f t="shared" si="180"/>
        <v>0</v>
      </c>
      <c r="AZ901" t="s">
        <v>1137</v>
      </c>
      <c r="BA901" t="s">
        <v>3875</v>
      </c>
      <c r="BB901">
        <f>SUMPRODUCT((Model_rxn!A$2:A$1901=AG901)*(Model_rxn!V$2:V$1901))</f>
        <v>1</v>
      </c>
      <c r="BC901">
        <v>0</v>
      </c>
      <c r="BD901">
        <v>0</v>
      </c>
    </row>
    <row r="902" spans="1:56">
      <c r="A902" s="1" t="s">
        <v>906</v>
      </c>
      <c r="B902" s="1">
        <v>0.10020263424518699</v>
      </c>
      <c r="C902" s="1">
        <v>8.80027519051651E-2</v>
      </c>
      <c r="D902" s="1">
        <v>7.4350422879065306E-2</v>
      </c>
      <c r="E902" s="1">
        <v>7.2350993377483394E-2</v>
      </c>
      <c r="F902" s="1">
        <v>6.7605198019801901E-2</v>
      </c>
      <c r="G902" s="1">
        <v>8.9384582623509304E-2</v>
      </c>
      <c r="H902" s="1"/>
      <c r="I902" s="1">
        <v>6.1320418983627549E-2</v>
      </c>
      <c r="J902" s="1">
        <v>8.4438546695822778E-2</v>
      </c>
      <c r="K902" s="1">
        <v>9.1252099280802218E-2</v>
      </c>
      <c r="L902" s="1">
        <v>2.5288659280580411E-2</v>
      </c>
      <c r="M902" s="1">
        <v>4.2131046991802541E-2</v>
      </c>
      <c r="N902" s="1">
        <v>2.7624751573797301E-2</v>
      </c>
      <c r="O902" s="1"/>
      <c r="P902" s="1">
        <v>7.9003688320084184E-2</v>
      </c>
      <c r="Q902" s="1">
        <v>1.5688519226693193E-2</v>
      </c>
      <c r="R902" s="1">
        <v>3.1681485948726752E-2</v>
      </c>
      <c r="S902" s="1">
        <v>9.1246548589704012E-3</v>
      </c>
      <c r="T902" s="1">
        <f t="shared" si="169"/>
        <v>2.4936863267065057</v>
      </c>
      <c r="U902" s="1">
        <f t="shared" si="170"/>
        <v>1.7482711606247994E-2</v>
      </c>
      <c r="V902" s="1" t="s">
        <v>1552</v>
      </c>
      <c r="W902" s="1" t="s">
        <v>2318</v>
      </c>
      <c r="X902" s="1">
        <f>SUMPRODUCT((Model_rxn!A$2:A$1901=Normalized_Fluxes!A902)*(Model_rxn!T$2:T$1901))</f>
        <v>0</v>
      </c>
      <c r="Y902" s="1">
        <f>SUMPRODUCT((Model_rxn!A$2:A$1901=Normalized_Fluxes!A902)*(Model_rxn!D$2:D$1901))</f>
        <v>1</v>
      </c>
      <c r="Z902" s="1">
        <f>SUMPRODUCT((Model_rxn!A$2:A$1901=Normalized_Fluxes!A902)*(Model_rxn!U$2:U$1901))</f>
        <v>1</v>
      </c>
      <c r="AA902" s="1">
        <f>SUMPRODUCT((Model_rxn!A$2:A$1901=Normalized_Fluxes!A902)*(Model_rxn!S$2:S$1901))</f>
        <v>1</v>
      </c>
      <c r="AB902" s="1">
        <f>SUMPRODUCT((Model_rxn!A$2:A$1901=Normalized_Fluxes!A902)*(Model_rxn!V$2:V$1901))</f>
        <v>0</v>
      </c>
      <c r="AC902" s="1">
        <f>SUMPRODUCT((Model_rxn!A$2:A$1901=Normalized_Fluxes!A902)*(Model_rxn!Z$2:Z$1901))</f>
        <v>0</v>
      </c>
      <c r="AD902" s="1">
        <f>SUMPRODUCT((Model_rxn!A$2:A$1901=Normalized_Fluxes!A902)*(Model_rxn!AA$2:AA$1901))</f>
        <v>0</v>
      </c>
      <c r="AE902" s="1"/>
      <c r="AF902" s="75"/>
      <c r="AG902" s="1" t="s">
        <v>966</v>
      </c>
      <c r="AH902" s="1">
        <v>1.73262801836244E-2</v>
      </c>
      <c r="AI902" s="1">
        <v>1.2239242816576699E-2</v>
      </c>
      <c r="AJ902" s="1">
        <v>1.4156089790049E-2</v>
      </c>
      <c r="AK902" s="1">
        <v>6.0673484738799702E-2</v>
      </c>
      <c r="AL902" s="1">
        <v>5.7722524885321001E-2</v>
      </c>
      <c r="AM902" s="1">
        <v>6.1496544120018301E-2</v>
      </c>
      <c r="AN902" s="1"/>
      <c r="AO902">
        <f t="shared" si="171"/>
        <v>3.5576950497827463E-2</v>
      </c>
      <c r="AP902">
        <f t="shared" si="172"/>
        <v>3.7254461418776329E-2</v>
      </c>
      <c r="AQ902">
        <f t="shared" si="173"/>
        <v>3.6705684602951115E-2</v>
      </c>
      <c r="AR902">
        <f t="shared" si="174"/>
        <v>3.2667809852948017E-2</v>
      </c>
      <c r="AS902">
        <f t="shared" si="175"/>
        <v>3.2811240146443515E-2</v>
      </c>
      <c r="AT902">
        <f t="shared" si="176"/>
        <v>3.273017085122034E-2</v>
      </c>
      <c r="AV902">
        <f t="shared" si="177"/>
        <v>3.6512365506518298E-2</v>
      </c>
      <c r="AW902">
        <f t="shared" si="178"/>
        <v>8.5530107404344904E-4</v>
      </c>
      <c r="AX902">
        <f t="shared" si="179"/>
        <v>3.273640695020396E-2</v>
      </c>
      <c r="AY902">
        <f t="shared" si="180"/>
        <v>7.1918210287460078E-5</v>
      </c>
      <c r="AZ902" t="s">
        <v>1243</v>
      </c>
      <c r="BA902" t="s">
        <v>4072</v>
      </c>
      <c r="BB902">
        <f>SUMPRODUCT((Model_rxn!A$2:A$1901=AG902)*(Model_rxn!V$2:V$1901))</f>
        <v>1</v>
      </c>
      <c r="BC902">
        <v>0</v>
      </c>
      <c r="BD902">
        <v>0</v>
      </c>
    </row>
    <row r="903" spans="1:56">
      <c r="A903" s="1" t="s">
        <v>908</v>
      </c>
      <c r="B903" s="1">
        <v>1.6762420073508801E-4</v>
      </c>
      <c r="C903" s="1">
        <v>1.06909967588042E-4</v>
      </c>
      <c r="D903" s="1">
        <v>8.3580174473192495E-5</v>
      </c>
      <c r="E903" s="1">
        <v>2.93481944547433E-4</v>
      </c>
      <c r="F903" s="1">
        <v>1.64604055869312E-4</v>
      </c>
      <c r="G903" s="1">
        <v>3.31915038621258E-4</v>
      </c>
      <c r="H903" s="1"/>
      <c r="I903" s="1">
        <v>1.0258000000000005E-4</v>
      </c>
      <c r="J903" s="1">
        <v>1.0257999999999941E-4</v>
      </c>
      <c r="K903" s="1">
        <v>1.0258000000000019E-4</v>
      </c>
      <c r="L903" s="1">
        <v>1.0257999999999974E-4</v>
      </c>
      <c r="M903" s="1">
        <v>1.0257999999999992E-4</v>
      </c>
      <c r="N903" s="1">
        <v>1.0258000000000005E-4</v>
      </c>
      <c r="O903" s="1"/>
      <c r="P903" s="1">
        <v>1.0257999999999989E-4</v>
      </c>
      <c r="Q903" s="1">
        <v>4.1251808976184027E-19</v>
      </c>
      <c r="R903" s="1">
        <v>1.025799999999999E-4</v>
      </c>
      <c r="S903" s="1">
        <v>1.5629536774333929E-19</v>
      </c>
      <c r="T903" s="1">
        <f t="shared" si="169"/>
        <v>0.99999999999999989</v>
      </c>
      <c r="U903" s="1">
        <f t="shared" si="170"/>
        <v>0.96143178501554805</v>
      </c>
      <c r="V903" s="1" t="s">
        <v>1500</v>
      </c>
      <c r="W903" s="1" t="s">
        <v>6343</v>
      </c>
      <c r="X903" s="1">
        <f>SUMPRODUCT((Model_rxn!A$2:A$1901=Normalized_Fluxes!A903)*(Model_rxn!T$2:T$1901))</f>
        <v>0</v>
      </c>
      <c r="Y903" s="1">
        <f>SUMPRODUCT((Model_rxn!A$2:A$1901=Normalized_Fluxes!A903)*(Model_rxn!D$2:D$1901))</f>
        <v>0</v>
      </c>
      <c r="Z903" s="1">
        <f>SUMPRODUCT((Model_rxn!A$2:A$1901=Normalized_Fluxes!A903)*(Model_rxn!U$2:U$1901))</f>
        <v>0</v>
      </c>
      <c r="AA903" s="1">
        <f>SUMPRODUCT((Model_rxn!A$2:A$1901=Normalized_Fluxes!A903)*(Model_rxn!S$2:S$1901))</f>
        <v>0</v>
      </c>
      <c r="AB903" s="1">
        <f>SUMPRODUCT((Model_rxn!A$2:A$1901=Normalized_Fluxes!A903)*(Model_rxn!V$2:V$1901))</f>
        <v>1</v>
      </c>
      <c r="AC903" s="1">
        <f>SUMPRODUCT((Model_rxn!A$2:A$1901=Normalized_Fluxes!A903)*(Model_rxn!Z$2:Z$1901))</f>
        <v>0</v>
      </c>
      <c r="AD903" s="1">
        <f>SUMPRODUCT((Model_rxn!A$2:A$1901=Normalized_Fluxes!A903)*(Model_rxn!AA$2:AA$1901))</f>
        <v>0</v>
      </c>
      <c r="AE903" s="1"/>
      <c r="AF903" s="75"/>
      <c r="AG903" s="1" t="s">
        <v>967</v>
      </c>
      <c r="AH903" s="1">
        <v>7.51145496882746E-3</v>
      </c>
      <c r="AI903" s="1">
        <v>3.9596642204740998E-3</v>
      </c>
      <c r="AJ903" s="1">
        <v>4.2533885328645098E-3</v>
      </c>
      <c r="AK903" s="1">
        <v>3.5494557501183098E-2</v>
      </c>
      <c r="AL903" s="1">
        <v>3.57824427480916E-2</v>
      </c>
      <c r="AM903" s="1">
        <v>2.55798090040927E-2</v>
      </c>
      <c r="AN903" s="1"/>
      <c r="AO903">
        <f t="shared" si="171"/>
        <v>1.5423660402606579E-2</v>
      </c>
      <c r="AP903">
        <f t="shared" si="172"/>
        <v>1.2052637580910516E-2</v>
      </c>
      <c r="AQ903">
        <f t="shared" si="173"/>
        <v>1.1028719109346174E-2</v>
      </c>
      <c r="AR903">
        <f t="shared" si="174"/>
        <v>1.9110975086645703E-2</v>
      </c>
      <c r="AS903">
        <f t="shared" si="175"/>
        <v>2.0339829630920528E-2</v>
      </c>
      <c r="AT903">
        <f t="shared" si="176"/>
        <v>1.3614285664761507E-2</v>
      </c>
      <c r="AV903">
        <f t="shared" si="177"/>
        <v>1.2835005697621089E-2</v>
      </c>
      <c r="AW903">
        <f t="shared" si="178"/>
        <v>2.299554771110116E-3</v>
      </c>
      <c r="AX903">
        <f t="shared" si="179"/>
        <v>1.7688363460775913E-2</v>
      </c>
      <c r="AY903">
        <f t="shared" si="180"/>
        <v>3.5813549515133825E-3</v>
      </c>
      <c r="AZ903" t="s">
        <v>1137</v>
      </c>
      <c r="BA903" t="s">
        <v>6442</v>
      </c>
      <c r="BB903">
        <f>SUMPRODUCT((Model_rxn!A$2:A$1901=AG903)*(Model_rxn!V$2:V$1901))</f>
        <v>1</v>
      </c>
      <c r="BC903">
        <v>0</v>
      </c>
      <c r="BD903">
        <v>0</v>
      </c>
    </row>
    <row r="904" spans="1:56">
      <c r="A904" s="1" t="s">
        <v>910</v>
      </c>
      <c r="B904" s="1">
        <v>0.62922503189445</v>
      </c>
      <c r="C904" s="1">
        <v>0.30391277410950202</v>
      </c>
      <c r="D904" s="1">
        <v>0.22887784462464</v>
      </c>
      <c r="E904" s="1">
        <v>1.8768185663282599</v>
      </c>
      <c r="F904" s="1">
        <v>0.83214239219517205</v>
      </c>
      <c r="G904" s="1">
        <v>2.23062180573395</v>
      </c>
      <c r="H904" s="1"/>
      <c r="I904" s="1">
        <v>0.38506315608770936</v>
      </c>
      <c r="J904" s="1">
        <v>0.29160398297267409</v>
      </c>
      <c r="K904" s="1">
        <v>0.28090739759254796</v>
      </c>
      <c r="L904" s="1">
        <v>0.65599963510817061</v>
      </c>
      <c r="M904" s="1">
        <v>0.51858483158612756</v>
      </c>
      <c r="N904" s="1">
        <v>0.6893848069755214</v>
      </c>
      <c r="O904" s="1"/>
      <c r="P904" s="1">
        <v>0.3191915122176438</v>
      </c>
      <c r="Q904" s="1">
        <v>5.7296678213550618E-2</v>
      </c>
      <c r="R904" s="1">
        <v>0.62132309122327323</v>
      </c>
      <c r="S904" s="1">
        <v>9.0526266465071697E-2</v>
      </c>
      <c r="T904" s="1">
        <f t="shared" si="169"/>
        <v>0.5137287133320817</v>
      </c>
      <c r="U904" s="1">
        <f t="shared" si="170"/>
        <v>1.2352238102972023E-2</v>
      </c>
      <c r="V904" s="1" t="s">
        <v>1548</v>
      </c>
      <c r="W904" s="1" t="s">
        <v>6853</v>
      </c>
      <c r="X904" s="1">
        <f>SUMPRODUCT((Model_rxn!A$2:A$1901=Normalized_Fluxes!A904)*(Model_rxn!T$2:T$1901))</f>
        <v>1</v>
      </c>
      <c r="Y904" s="1">
        <f>SUMPRODUCT((Model_rxn!A$2:A$1901=Normalized_Fluxes!A904)*(Model_rxn!D$2:D$1901))</f>
        <v>0</v>
      </c>
      <c r="Z904" s="1">
        <f>SUMPRODUCT((Model_rxn!A$2:A$1901=Normalized_Fluxes!A904)*(Model_rxn!U$2:U$1901))</f>
        <v>0</v>
      </c>
      <c r="AA904" s="1">
        <f>SUMPRODUCT((Model_rxn!A$2:A$1901=Normalized_Fluxes!A904)*(Model_rxn!S$2:S$1901))</f>
        <v>0</v>
      </c>
      <c r="AB904" s="1">
        <f>SUMPRODUCT((Model_rxn!A$2:A$1901=Normalized_Fluxes!A904)*(Model_rxn!V$2:V$1901))</f>
        <v>1</v>
      </c>
      <c r="AC904" s="1">
        <f>SUMPRODUCT((Model_rxn!A$2:A$1901=Normalized_Fluxes!A904)*(Model_rxn!Z$2:Z$1901))</f>
        <v>0</v>
      </c>
      <c r="AD904" s="1">
        <f>SUMPRODUCT((Model_rxn!A$2:A$1901=Normalized_Fluxes!A904)*(Model_rxn!AA$2:AA$1901))</f>
        <v>0</v>
      </c>
      <c r="AE904" s="1"/>
      <c r="AF904" s="75"/>
      <c r="AG904" s="1" t="s">
        <v>968</v>
      </c>
      <c r="AH904" s="1">
        <v>1.39173697743628E-2</v>
      </c>
      <c r="AI904" s="1">
        <v>9.8311966639700807E-3</v>
      </c>
      <c r="AJ904" s="1">
        <v>1.13709078954828E-2</v>
      </c>
      <c r="AK904" s="1">
        <v>4.8736099932133702E-2</v>
      </c>
      <c r="AL904" s="1">
        <v>4.6365735441364797E-2</v>
      </c>
      <c r="AM904" s="1">
        <v>4.9397224055538799E-2</v>
      </c>
      <c r="AN904" s="1"/>
      <c r="AO904">
        <f t="shared" si="171"/>
        <v>2.8577257799999985E-2</v>
      </c>
      <c r="AP904">
        <f t="shared" si="172"/>
        <v>2.9924721840000001E-2</v>
      </c>
      <c r="AQ904">
        <f t="shared" si="173"/>
        <v>2.9483915759999819E-2</v>
      </c>
      <c r="AR904">
        <f t="shared" si="174"/>
        <v>2.624048465999998E-2</v>
      </c>
      <c r="AS904">
        <f t="shared" si="175"/>
        <v>2.6355695339999978E-2</v>
      </c>
      <c r="AT904">
        <f t="shared" si="176"/>
        <v>2.6290576260000011E-2</v>
      </c>
      <c r="AV904">
        <f t="shared" si="177"/>
        <v>2.9328631799999935E-2</v>
      </c>
      <c r="AW904">
        <f t="shared" si="178"/>
        <v>6.8702231837708589E-4</v>
      </c>
      <c r="AX904">
        <f t="shared" si="179"/>
        <v>2.6295585419999989E-2</v>
      </c>
      <c r="AY904">
        <f t="shared" si="180"/>
        <v>5.7768451246718932E-5</v>
      </c>
      <c r="AZ904" t="s">
        <v>1243</v>
      </c>
      <c r="BA904" t="s">
        <v>4127</v>
      </c>
      <c r="BB904">
        <f>SUMPRODUCT((Model_rxn!A$2:A$1901=AG904)*(Model_rxn!V$2:V$1901))</f>
        <v>1</v>
      </c>
      <c r="BC904">
        <v>0</v>
      </c>
      <c r="BD904">
        <v>0</v>
      </c>
    </row>
    <row r="905" spans="1:56">
      <c r="A905" s="1" t="s">
        <v>911</v>
      </c>
      <c r="B905" s="1">
        <v>0.209871182515559</v>
      </c>
      <c r="C905" s="1">
        <v>0.11642675698560501</v>
      </c>
      <c r="D905" s="1">
        <v>0.12206818379980799</v>
      </c>
      <c r="E905" s="1">
        <v>0.44495033112582699</v>
      </c>
      <c r="F905" s="1">
        <v>0.43140028288543097</v>
      </c>
      <c r="G905" s="1">
        <v>0.50574957410562105</v>
      </c>
      <c r="H905" s="1"/>
      <c r="I905" s="1">
        <v>0.12843363791168594</v>
      </c>
      <c r="J905" s="1">
        <v>0.11171134928787629</v>
      </c>
      <c r="K905" s="1">
        <v>0.14981727871602557</v>
      </c>
      <c r="L905" s="1">
        <v>0.15552236113629239</v>
      </c>
      <c r="M905" s="1">
        <v>0.26884538649231304</v>
      </c>
      <c r="N905" s="1">
        <v>0.15630443117991316</v>
      </c>
      <c r="O905" s="1"/>
      <c r="P905" s="1">
        <v>0.12998742197186261</v>
      </c>
      <c r="Q905" s="1">
        <v>1.9100422719799063E-2</v>
      </c>
      <c r="R905" s="1">
        <v>0.19355739293617283</v>
      </c>
      <c r="S905" s="1">
        <v>6.5202487595722503E-2</v>
      </c>
      <c r="T905" s="1">
        <f t="shared" si="169"/>
        <v>0.6715704319014415</v>
      </c>
      <c r="U905" s="1">
        <f t="shared" si="170"/>
        <v>0.22830314007228572</v>
      </c>
      <c r="V905" s="1" t="s">
        <v>7304</v>
      </c>
      <c r="W905" s="1" t="s">
        <v>7332</v>
      </c>
      <c r="X905" s="1">
        <f>SUMPRODUCT((Model_rxn!A$2:A$1901=Normalized_Fluxes!A905)*(Model_rxn!T$2:T$1901))</f>
        <v>0</v>
      </c>
      <c r="Y905" s="1">
        <f>SUMPRODUCT((Model_rxn!A$2:A$1901=Normalized_Fluxes!A905)*(Model_rxn!D$2:D$1901))</f>
        <v>1</v>
      </c>
      <c r="Z905" s="1">
        <f>SUMPRODUCT((Model_rxn!A$2:A$1901=Normalized_Fluxes!A905)*(Model_rxn!U$2:U$1901))</f>
        <v>0</v>
      </c>
      <c r="AA905" s="1">
        <f>SUMPRODUCT((Model_rxn!A$2:A$1901=Normalized_Fluxes!A905)*(Model_rxn!S$2:S$1901))</f>
        <v>0</v>
      </c>
      <c r="AB905" s="1">
        <f>SUMPRODUCT((Model_rxn!A$2:A$1901=Normalized_Fluxes!A905)*(Model_rxn!V$2:V$1901))</f>
        <v>1</v>
      </c>
      <c r="AC905" s="1">
        <f>SUMPRODUCT((Model_rxn!A$2:A$1901=Normalized_Fluxes!A905)*(Model_rxn!Z$2:Z$1901))</f>
        <v>0</v>
      </c>
      <c r="AD905" s="1">
        <f>SUMPRODUCT((Model_rxn!A$2:A$1901=Normalized_Fluxes!A905)*(Model_rxn!AA$2:AA$1901))</f>
        <v>0</v>
      </c>
      <c r="AE905" s="1"/>
      <c r="AF905" s="75"/>
      <c r="AG905" s="1" t="s">
        <v>969</v>
      </c>
      <c r="AH905" s="1">
        <v>4.3396721390308798E-2</v>
      </c>
      <c r="AI905" s="1">
        <v>2.7537913163541799E-2</v>
      </c>
      <c r="AJ905" s="1">
        <v>3.1191515910904799E-2</v>
      </c>
      <c r="AK905" s="1">
        <v>0.21888310462236399</v>
      </c>
      <c r="AL905" s="1">
        <v>0.21469465648988201</v>
      </c>
      <c r="AM905" s="1">
        <v>5.1159618014935397E-2</v>
      </c>
      <c r="AN905" s="1"/>
      <c r="AO905">
        <f t="shared" si="171"/>
        <v>8.9108740728447614E-2</v>
      </c>
      <c r="AP905">
        <f t="shared" si="172"/>
        <v>8.382137186748996E-2</v>
      </c>
      <c r="AQ905">
        <f t="shared" si="173"/>
        <v>8.0877273476918227E-2</v>
      </c>
      <c r="AR905">
        <f t="shared" si="174"/>
        <v>0.11785101305140185</v>
      </c>
      <c r="AS905">
        <f t="shared" si="175"/>
        <v>0.12203897778628055</v>
      </c>
      <c r="AT905">
        <f t="shared" si="176"/>
        <v>2.7228571333115546E-2</v>
      </c>
      <c r="AV905">
        <f t="shared" si="177"/>
        <v>8.4602462024285272E-2</v>
      </c>
      <c r="AW905">
        <f t="shared" si="178"/>
        <v>4.1709518881224315E-3</v>
      </c>
      <c r="AX905">
        <f t="shared" si="179"/>
        <v>8.9039520723599316E-2</v>
      </c>
      <c r="AY905">
        <f t="shared" si="180"/>
        <v>5.3570792980595833E-2</v>
      </c>
      <c r="AZ905" t="s">
        <v>1243</v>
      </c>
      <c r="BA905" t="s">
        <v>6523</v>
      </c>
      <c r="BB905">
        <f>SUMPRODUCT((Model_rxn!A$2:A$1901=AG905)*(Model_rxn!V$2:V$1901))</f>
        <v>1</v>
      </c>
      <c r="BC905">
        <v>0</v>
      </c>
      <c r="BD905">
        <v>0</v>
      </c>
    </row>
    <row r="906" spans="1:56">
      <c r="A906" s="1" t="s">
        <v>970</v>
      </c>
      <c r="B906" s="1">
        <v>0</v>
      </c>
      <c r="C906" s="1">
        <v>0</v>
      </c>
      <c r="D906" s="1">
        <v>0</v>
      </c>
      <c r="E906" s="1">
        <v>0</v>
      </c>
      <c r="F906" s="1">
        <v>0</v>
      </c>
      <c r="G906" s="1">
        <v>0</v>
      </c>
      <c r="H906" s="1"/>
      <c r="I906" s="1">
        <v>0</v>
      </c>
      <c r="J906" s="1">
        <v>0</v>
      </c>
      <c r="K906" s="1">
        <v>0</v>
      </c>
      <c r="L906" s="1">
        <v>0</v>
      </c>
      <c r="M906" s="1">
        <v>0</v>
      </c>
      <c r="N906" s="1">
        <v>0</v>
      </c>
      <c r="O906" s="1"/>
      <c r="P906" s="1">
        <v>0</v>
      </c>
      <c r="Q906" s="1">
        <v>0</v>
      </c>
      <c r="R906" s="1">
        <v>0</v>
      </c>
      <c r="S906" s="1">
        <v>0</v>
      </c>
      <c r="T906" s="1" t="str">
        <f t="shared" si="169"/>
        <v>NA</v>
      </c>
      <c r="U906" s="1" t="str">
        <f t="shared" si="170"/>
        <v>NA</v>
      </c>
      <c r="V906" s="1" t="s">
        <v>1552</v>
      </c>
      <c r="W906" s="1" t="s">
        <v>2678</v>
      </c>
      <c r="X906" s="1">
        <f>SUMPRODUCT((Model_rxn!A$2:A$1901=Normalized_Fluxes!A906)*(Model_rxn!T$2:T$1901))</f>
        <v>0</v>
      </c>
      <c r="Y906" s="1">
        <f>SUMPRODUCT((Model_rxn!A$2:A$1901=Normalized_Fluxes!A906)*(Model_rxn!D$2:D$1901))</f>
        <v>1</v>
      </c>
      <c r="Z906" s="1">
        <f>SUMPRODUCT((Model_rxn!A$2:A$1901=Normalized_Fluxes!A906)*(Model_rxn!U$2:U$1901))</f>
        <v>1</v>
      </c>
      <c r="AA906" s="1">
        <f>SUMPRODUCT((Model_rxn!A$2:A$1901=Normalized_Fluxes!A906)*(Model_rxn!S$2:S$1901))</f>
        <v>1</v>
      </c>
      <c r="AB906" s="1">
        <f>SUMPRODUCT((Model_rxn!A$2:A$1901=Normalized_Fluxes!A906)*(Model_rxn!V$2:V$1901))</f>
        <v>0</v>
      </c>
      <c r="AC906" s="1">
        <f>SUMPRODUCT((Model_rxn!A$2:A$1901=Normalized_Fluxes!A906)*(Model_rxn!Z$2:Z$1901))</f>
        <v>0</v>
      </c>
      <c r="AD906" s="1">
        <f>SUMPRODUCT((Model_rxn!A$2:A$1901=Normalized_Fluxes!A906)*(Model_rxn!AA$2:AA$1901))</f>
        <v>0</v>
      </c>
      <c r="AE906" s="1"/>
      <c r="AF906" s="75"/>
      <c r="AG906" s="1" t="s">
        <v>971</v>
      </c>
      <c r="AH906" s="1">
        <v>2.8236757535132E-5</v>
      </c>
      <c r="AI906" s="1">
        <v>1.9048223259173499E-5</v>
      </c>
      <c r="AJ906" s="1">
        <v>2.2360843964780599E-5</v>
      </c>
      <c r="AK906" s="1">
        <v>1.07685475732562E-4</v>
      </c>
      <c r="AL906" s="1">
        <v>1.02000167561898E-4</v>
      </c>
      <c r="AM906" s="1">
        <v>1.08938313957677E-4</v>
      </c>
      <c r="AN906" s="2"/>
      <c r="AO906">
        <f t="shared" si="171"/>
        <v>5.7980000000000295E-5</v>
      </c>
      <c r="AP906">
        <f t="shared" si="172"/>
        <v>5.7980000000000004E-5</v>
      </c>
      <c r="AQ906">
        <f t="shared" si="173"/>
        <v>5.7979999999999895E-5</v>
      </c>
      <c r="AR906">
        <f t="shared" si="174"/>
        <v>5.7979999999999618E-5</v>
      </c>
      <c r="AS906">
        <f t="shared" si="175"/>
        <v>5.7980000000000024E-5</v>
      </c>
      <c r="AT906">
        <f t="shared" si="176"/>
        <v>5.7979999999999814E-5</v>
      </c>
      <c r="AV906">
        <f t="shared" si="177"/>
        <v>5.7980000000000065E-5</v>
      </c>
      <c r="AW906">
        <f t="shared" si="178"/>
        <v>2.0675933706013112E-19</v>
      </c>
      <c r="AX906">
        <f t="shared" si="179"/>
        <v>5.7979999999999821E-5</v>
      </c>
      <c r="AY906">
        <f t="shared" si="180"/>
        <v>2.0334436836346252E-19</v>
      </c>
      <c r="AZ906" t="s">
        <v>1500</v>
      </c>
      <c r="BA906" t="s">
        <v>6743</v>
      </c>
      <c r="BB906">
        <f>SUMPRODUCT((Model_rxn!A$2:A$1901=AG906)*(Model_rxn!V$2:V$1901))</f>
        <v>1</v>
      </c>
      <c r="BC906">
        <v>0</v>
      </c>
      <c r="BD906">
        <v>0</v>
      </c>
    </row>
    <row r="907" spans="1:56">
      <c r="A907" s="1" t="s">
        <v>912</v>
      </c>
      <c r="B907" s="1">
        <v>5.0268891223965398E-2</v>
      </c>
      <c r="C907" s="1">
        <v>3.2061274612335898E-2</v>
      </c>
      <c r="D907" s="1">
        <v>2.2879901078840002E-2</v>
      </c>
      <c r="E907" s="1">
        <v>7.7607615894039694E-2</v>
      </c>
      <c r="F907" s="1">
        <v>4.4587655860662302E-2</v>
      </c>
      <c r="G907" s="1">
        <v>9.5826235093696699E-2</v>
      </c>
      <c r="H907" s="1"/>
      <c r="I907" s="1">
        <v>3.0762758832800025E-2</v>
      </c>
      <c r="J907" s="1">
        <v>3.0762758832799973E-2</v>
      </c>
      <c r="K907" s="1">
        <v>2.8081064288998283E-2</v>
      </c>
      <c r="L907" s="1">
        <v>2.7125993221446387E-2</v>
      </c>
      <c r="M907" s="1">
        <v>2.7786689179871257E-2</v>
      </c>
      <c r="N907" s="1">
        <v>2.9615576434088828E-2</v>
      </c>
      <c r="O907" s="1"/>
      <c r="P907" s="1">
        <v>2.9868860651532759E-2</v>
      </c>
      <c r="Q907" s="1">
        <v>1.548277066748271E-3</v>
      </c>
      <c r="R907" s="1">
        <v>2.8176086278468824E-2</v>
      </c>
      <c r="S907" s="1">
        <v>1.289662249763448E-3</v>
      </c>
      <c r="T907" s="1">
        <f t="shared" si="169"/>
        <v>1.0600784067855973</v>
      </c>
      <c r="U907" s="1">
        <f t="shared" si="170"/>
        <v>0.2215882479731045</v>
      </c>
      <c r="V907" s="1" t="s">
        <v>1137</v>
      </c>
      <c r="W907" s="1" t="s">
        <v>3413</v>
      </c>
      <c r="X907" s="1">
        <f>SUMPRODUCT((Model_rxn!A$2:A$1901=Normalized_Fluxes!A907)*(Model_rxn!T$2:T$1901))</f>
        <v>0</v>
      </c>
      <c r="Y907" s="1">
        <f>SUMPRODUCT((Model_rxn!A$2:A$1901=Normalized_Fluxes!A907)*(Model_rxn!D$2:D$1901))</f>
        <v>0</v>
      </c>
      <c r="Z907" s="1">
        <f>SUMPRODUCT((Model_rxn!A$2:A$1901=Normalized_Fluxes!A907)*(Model_rxn!U$2:U$1901))</f>
        <v>0</v>
      </c>
      <c r="AA907" s="1">
        <f>SUMPRODUCT((Model_rxn!A$2:A$1901=Normalized_Fluxes!A907)*(Model_rxn!S$2:S$1901))</f>
        <v>0</v>
      </c>
      <c r="AB907" s="1">
        <f>SUMPRODUCT((Model_rxn!A$2:A$1901=Normalized_Fluxes!A907)*(Model_rxn!V$2:V$1901))</f>
        <v>1</v>
      </c>
      <c r="AC907" s="1">
        <f>SUMPRODUCT((Model_rxn!A$2:A$1901=Normalized_Fluxes!A907)*(Model_rxn!Z$2:Z$1901))</f>
        <v>1</v>
      </c>
      <c r="AD907" s="1">
        <f>SUMPRODUCT((Model_rxn!A$2:A$1901=Normalized_Fluxes!A907)*(Model_rxn!AA$2:AA$1901))</f>
        <v>0</v>
      </c>
      <c r="AE907" s="1"/>
      <c r="AF907" s="75"/>
      <c r="AG907" s="1" t="s">
        <v>972</v>
      </c>
      <c r="AH907" s="1">
        <v>1.26776710221187E-3</v>
      </c>
      <c r="AI907" s="1">
        <v>8.5522251531613004E-4</v>
      </c>
      <c r="AJ907" s="1">
        <v>1.0039517575971999E-3</v>
      </c>
      <c r="AK907" s="1">
        <v>4.8348364131370596E-3</v>
      </c>
      <c r="AL907" s="1">
        <v>4.5795788236019496E-3</v>
      </c>
      <c r="AM907" s="1">
        <v>4.89108604039039E-3</v>
      </c>
      <c r="AN907" s="1"/>
      <c r="AO907">
        <f t="shared" si="171"/>
        <v>2.6031719999999987E-3</v>
      </c>
      <c r="AP907">
        <f t="shared" si="172"/>
        <v>2.6031720000000008E-3</v>
      </c>
      <c r="AQ907">
        <f t="shared" si="173"/>
        <v>2.6031719999999869E-3</v>
      </c>
      <c r="AR907">
        <f t="shared" si="174"/>
        <v>2.603172E-3</v>
      </c>
      <c r="AS907">
        <f t="shared" si="175"/>
        <v>2.6031720000000004E-3</v>
      </c>
      <c r="AT907">
        <f t="shared" si="176"/>
        <v>2.603172E-3</v>
      </c>
      <c r="AV907">
        <f t="shared" si="177"/>
        <v>2.6031719999999956E-3</v>
      </c>
      <c r="AW907">
        <f t="shared" si="178"/>
        <v>7.4676269325006661E-18</v>
      </c>
      <c r="AX907">
        <f t="shared" si="179"/>
        <v>2.603172E-3</v>
      </c>
      <c r="AY907">
        <f t="shared" si="180"/>
        <v>3.0665868333667484E-19</v>
      </c>
      <c r="AZ907" t="s">
        <v>1243</v>
      </c>
      <c r="BA907" t="s">
        <v>2041</v>
      </c>
      <c r="BB907">
        <f>SUMPRODUCT((Model_rxn!A$2:A$1901=AG907)*(Model_rxn!V$2:V$1901))</f>
        <v>1</v>
      </c>
      <c r="BC907">
        <v>0</v>
      </c>
      <c r="BD907">
        <v>0</v>
      </c>
    </row>
    <row r="908" spans="1:56">
      <c r="A908" s="1" t="s">
        <v>913</v>
      </c>
      <c r="B908" s="1">
        <v>1.9919467800357998E-2</v>
      </c>
      <c r="C908" s="1">
        <v>1.2704547717861499E-2</v>
      </c>
      <c r="D908" s="1">
        <v>9.9321731997291506E-3</v>
      </c>
      <c r="E908" s="1">
        <v>3.4875657087475302E-2</v>
      </c>
      <c r="F908" s="1">
        <v>1.9560571661599899E-2</v>
      </c>
      <c r="G908" s="1">
        <v>3.9442818490866997E-2</v>
      </c>
      <c r="H908" s="1"/>
      <c r="I908" s="1">
        <v>1.2190000000000012E-2</v>
      </c>
      <c r="J908" s="1">
        <v>1.2189999999999937E-2</v>
      </c>
      <c r="K908" s="1">
        <v>1.2190000000000019E-2</v>
      </c>
      <c r="L908" s="1">
        <v>1.2189999999999996E-2</v>
      </c>
      <c r="M908" s="1">
        <v>1.2190000000000019E-2</v>
      </c>
      <c r="N908" s="1">
        <v>1.2190000000000012E-2</v>
      </c>
      <c r="O908" s="1"/>
      <c r="P908" s="1">
        <v>1.2189999999999991E-2</v>
      </c>
      <c r="Q908" s="1">
        <v>4.5252681673912878E-17</v>
      </c>
      <c r="R908" s="1">
        <v>1.2190000000000008E-2</v>
      </c>
      <c r="S908" s="1">
        <v>1.1572048930318045E-17</v>
      </c>
      <c r="T908" s="1">
        <f t="shared" si="169"/>
        <v>0.99999999999999856</v>
      </c>
      <c r="U908" s="1">
        <f t="shared" si="170"/>
        <v>0.57921657724229902</v>
      </c>
      <c r="V908" s="1" t="s">
        <v>1243</v>
      </c>
      <c r="W908" s="1" t="s">
        <v>1529</v>
      </c>
      <c r="X908" s="1">
        <f>SUMPRODUCT((Model_rxn!A$2:A$1901=Normalized_Fluxes!A908)*(Model_rxn!T$2:T$1901))</f>
        <v>0</v>
      </c>
      <c r="Y908" s="1">
        <f>SUMPRODUCT((Model_rxn!A$2:A$1901=Normalized_Fluxes!A908)*(Model_rxn!D$2:D$1901))</f>
        <v>0</v>
      </c>
      <c r="Z908" s="1">
        <f>SUMPRODUCT((Model_rxn!A$2:A$1901=Normalized_Fluxes!A908)*(Model_rxn!U$2:U$1901))</f>
        <v>0</v>
      </c>
      <c r="AA908" s="1">
        <f>SUMPRODUCT((Model_rxn!A$2:A$1901=Normalized_Fluxes!A908)*(Model_rxn!S$2:S$1901))</f>
        <v>0</v>
      </c>
      <c r="AB908" s="1">
        <f>SUMPRODUCT((Model_rxn!A$2:A$1901=Normalized_Fluxes!A908)*(Model_rxn!V$2:V$1901))</f>
        <v>1</v>
      </c>
      <c r="AC908" s="1">
        <f>SUMPRODUCT((Model_rxn!A$2:A$1901=Normalized_Fluxes!A908)*(Model_rxn!Z$2:Z$1901))</f>
        <v>4</v>
      </c>
      <c r="AD908" s="1">
        <f>SUMPRODUCT((Model_rxn!A$2:A$1901=Normalized_Fluxes!A908)*(Model_rxn!AA$2:AA$1901))</f>
        <v>0</v>
      </c>
      <c r="AE908" s="1"/>
      <c r="AF908" s="75"/>
      <c r="AG908" s="1" t="s">
        <v>973</v>
      </c>
      <c r="AH908" s="1">
        <v>0</v>
      </c>
      <c r="AI908" s="1">
        <v>0</v>
      </c>
      <c r="AJ908" s="1">
        <v>0</v>
      </c>
      <c r="AK908" s="1">
        <v>0</v>
      </c>
      <c r="AL908" s="1">
        <v>0</v>
      </c>
      <c r="AM908" s="1">
        <v>0</v>
      </c>
      <c r="AN908" s="1"/>
      <c r="AO908">
        <f t="shared" si="171"/>
        <v>0</v>
      </c>
      <c r="AP908">
        <f t="shared" si="172"/>
        <v>0</v>
      </c>
      <c r="AQ908">
        <f t="shared" si="173"/>
        <v>0</v>
      </c>
      <c r="AR908">
        <f t="shared" si="174"/>
        <v>0</v>
      </c>
      <c r="AS908">
        <f t="shared" si="175"/>
        <v>0</v>
      </c>
      <c r="AT908">
        <f t="shared" si="176"/>
        <v>0</v>
      </c>
      <c r="AV908">
        <f t="shared" si="177"/>
        <v>0</v>
      </c>
      <c r="AW908">
        <f t="shared" si="178"/>
        <v>0</v>
      </c>
      <c r="AX908">
        <f t="shared" si="179"/>
        <v>0</v>
      </c>
      <c r="AY908">
        <f t="shared" si="180"/>
        <v>0</v>
      </c>
      <c r="AZ908" t="s">
        <v>7304</v>
      </c>
      <c r="BA908" t="s">
        <v>7464</v>
      </c>
      <c r="BB908">
        <f>SUMPRODUCT((Model_rxn!A$2:A$1901=AG908)*(Model_rxn!V$2:V$1901))</f>
        <v>1</v>
      </c>
      <c r="BC908">
        <v>0</v>
      </c>
      <c r="BD908">
        <v>0</v>
      </c>
    </row>
    <row r="909" spans="1:56">
      <c r="A909" s="1" t="s">
        <v>914</v>
      </c>
      <c r="B909" s="1">
        <v>0</v>
      </c>
      <c r="C909" s="1">
        <v>0</v>
      </c>
      <c r="D909" s="1">
        <v>0</v>
      </c>
      <c r="E909" s="1">
        <v>0</v>
      </c>
      <c r="F909" s="1">
        <v>0</v>
      </c>
      <c r="G909" s="1">
        <v>0</v>
      </c>
      <c r="H909" s="1"/>
      <c r="I909" s="1">
        <v>0</v>
      </c>
      <c r="J909" s="1">
        <v>0</v>
      </c>
      <c r="K909" s="1">
        <v>0</v>
      </c>
      <c r="L909" s="1">
        <v>0</v>
      </c>
      <c r="M909" s="1">
        <v>0</v>
      </c>
      <c r="N909" s="1">
        <v>0</v>
      </c>
      <c r="O909" s="1"/>
      <c r="P909" s="1">
        <v>0</v>
      </c>
      <c r="Q909" s="1">
        <v>0</v>
      </c>
      <c r="R909" s="1">
        <v>0</v>
      </c>
      <c r="S909" s="1">
        <v>0</v>
      </c>
      <c r="T909" s="1" t="str">
        <f t="shared" si="169"/>
        <v>NA</v>
      </c>
      <c r="U909" s="1" t="str">
        <f t="shared" si="170"/>
        <v>NA</v>
      </c>
      <c r="V909" s="1" t="s">
        <v>1137</v>
      </c>
      <c r="W909" s="1" t="s">
        <v>3413</v>
      </c>
      <c r="X909" s="1">
        <f>SUMPRODUCT((Model_rxn!A$2:A$1901=Normalized_Fluxes!A909)*(Model_rxn!T$2:T$1901))</f>
        <v>0</v>
      </c>
      <c r="Y909" s="1">
        <f>SUMPRODUCT((Model_rxn!A$2:A$1901=Normalized_Fluxes!A909)*(Model_rxn!D$2:D$1901))</f>
        <v>0</v>
      </c>
      <c r="Z909" s="1">
        <f>SUMPRODUCT((Model_rxn!A$2:A$1901=Normalized_Fluxes!A909)*(Model_rxn!U$2:U$1901))</f>
        <v>0</v>
      </c>
      <c r="AA909" s="1">
        <f>SUMPRODUCT((Model_rxn!A$2:A$1901=Normalized_Fluxes!A909)*(Model_rxn!S$2:S$1901))</f>
        <v>0</v>
      </c>
      <c r="AB909" s="1">
        <f>SUMPRODUCT((Model_rxn!A$2:A$1901=Normalized_Fluxes!A909)*(Model_rxn!V$2:V$1901))</f>
        <v>1</v>
      </c>
      <c r="AC909" s="1">
        <f>SUMPRODUCT((Model_rxn!A$2:A$1901=Normalized_Fluxes!A909)*(Model_rxn!Z$2:Z$1901))</f>
        <v>1</v>
      </c>
      <c r="AD909" s="1">
        <f>SUMPRODUCT((Model_rxn!A$2:A$1901=Normalized_Fluxes!A909)*(Model_rxn!AA$2:AA$1901))</f>
        <v>0</v>
      </c>
      <c r="AE909" s="1"/>
      <c r="AF909" s="75"/>
      <c r="AG909" s="1" t="s">
        <v>974</v>
      </c>
      <c r="AH909" s="1">
        <v>0.12485205230768701</v>
      </c>
      <c r="AI909" s="1">
        <v>8.4223897298215805E-2</v>
      </c>
      <c r="AJ909" s="1">
        <v>9.88710285455454E-2</v>
      </c>
      <c r="AK909" s="1">
        <v>0.47614364475884902</v>
      </c>
      <c r="AL909" s="1">
        <v>0.451005404567695</v>
      </c>
      <c r="AM909" s="1">
        <v>0.48168321223056398</v>
      </c>
      <c r="AN909" s="1"/>
      <c r="AO909">
        <f t="shared" si="171"/>
        <v>0.2563651999983747</v>
      </c>
      <c r="AP909">
        <f t="shared" si="172"/>
        <v>0.25636519999306423</v>
      </c>
      <c r="AQ909">
        <f t="shared" si="173"/>
        <v>0.25636519999422835</v>
      </c>
      <c r="AR909">
        <f t="shared" si="174"/>
        <v>0.25636519999855578</v>
      </c>
      <c r="AS909">
        <f t="shared" si="175"/>
        <v>0.25636519999799484</v>
      </c>
      <c r="AT909">
        <f t="shared" si="176"/>
        <v>0.25636519999729529</v>
      </c>
      <c r="AV909">
        <f t="shared" si="177"/>
        <v>0.25636519999522245</v>
      </c>
      <c r="AW909">
        <f t="shared" si="178"/>
        <v>2.7913121275118581E-12</v>
      </c>
      <c r="AX909">
        <f t="shared" si="179"/>
        <v>0.25636519999794866</v>
      </c>
      <c r="AY909">
        <f t="shared" si="180"/>
        <v>6.3151479077311253E-13</v>
      </c>
      <c r="AZ909" t="s">
        <v>1243</v>
      </c>
      <c r="BA909" t="s">
        <v>1728</v>
      </c>
      <c r="BB909">
        <f>SUMPRODUCT((Model_rxn!A$2:A$1901=AG909)*(Model_rxn!V$2:V$1901))</f>
        <v>1</v>
      </c>
      <c r="BC909">
        <v>0</v>
      </c>
      <c r="BD909">
        <v>0</v>
      </c>
    </row>
    <row r="910" spans="1:56">
      <c r="A910" s="1" t="s">
        <v>915</v>
      </c>
      <c r="B910" s="1">
        <v>0</v>
      </c>
      <c r="C910" s="1">
        <v>0</v>
      </c>
      <c r="D910" s="1">
        <v>0</v>
      </c>
      <c r="E910" s="1">
        <v>0</v>
      </c>
      <c r="F910" s="1">
        <v>0</v>
      </c>
      <c r="G910" s="1">
        <v>0</v>
      </c>
      <c r="H910" s="1"/>
      <c r="I910" s="1">
        <v>0</v>
      </c>
      <c r="J910" s="1">
        <v>0</v>
      </c>
      <c r="K910" s="1">
        <v>0</v>
      </c>
      <c r="L910" s="1">
        <v>0</v>
      </c>
      <c r="M910" s="1">
        <v>0</v>
      </c>
      <c r="N910" s="1">
        <v>0</v>
      </c>
      <c r="O910" s="1"/>
      <c r="P910" s="1">
        <v>0</v>
      </c>
      <c r="Q910" s="1">
        <v>0</v>
      </c>
      <c r="R910" s="1">
        <v>0</v>
      </c>
      <c r="S910" s="1">
        <v>0</v>
      </c>
      <c r="T910" s="1" t="str">
        <f t="shared" si="169"/>
        <v>NA</v>
      </c>
      <c r="U910" s="1" t="str">
        <f t="shared" si="170"/>
        <v>NA</v>
      </c>
      <c r="V910" s="1" t="s">
        <v>7304</v>
      </c>
      <c r="W910" s="1" t="s">
        <v>7464</v>
      </c>
      <c r="X910" s="1">
        <f>SUMPRODUCT((Model_rxn!A$2:A$1901=Normalized_Fluxes!A910)*(Model_rxn!T$2:T$1901))</f>
        <v>0</v>
      </c>
      <c r="Y910" s="1">
        <f>SUMPRODUCT((Model_rxn!A$2:A$1901=Normalized_Fluxes!A910)*(Model_rxn!D$2:D$1901))</f>
        <v>1</v>
      </c>
      <c r="Z910" s="1">
        <f>SUMPRODUCT((Model_rxn!A$2:A$1901=Normalized_Fluxes!A910)*(Model_rxn!U$2:U$1901))</f>
        <v>0</v>
      </c>
      <c r="AA910" s="1">
        <f>SUMPRODUCT((Model_rxn!A$2:A$1901=Normalized_Fluxes!A910)*(Model_rxn!S$2:S$1901))</f>
        <v>0</v>
      </c>
      <c r="AB910" s="1">
        <f>SUMPRODUCT((Model_rxn!A$2:A$1901=Normalized_Fluxes!A910)*(Model_rxn!V$2:V$1901))</f>
        <v>1</v>
      </c>
      <c r="AC910" s="1">
        <f>SUMPRODUCT((Model_rxn!A$2:A$1901=Normalized_Fluxes!A910)*(Model_rxn!Z$2:Z$1901))</f>
        <v>0</v>
      </c>
      <c r="AD910" s="1">
        <f>SUMPRODUCT((Model_rxn!A$2:A$1901=Normalized_Fluxes!A910)*(Model_rxn!AA$2:AA$1901))</f>
        <v>0</v>
      </c>
      <c r="AE910" s="1"/>
      <c r="AF910" s="75"/>
      <c r="AG910" s="1" t="s">
        <v>975</v>
      </c>
      <c r="AH910" s="1">
        <v>0.34191115689463902</v>
      </c>
      <c r="AI910" s="1">
        <v>0.16528575622942299</v>
      </c>
      <c r="AJ910" s="1">
        <v>8.6613099600072005E-2</v>
      </c>
      <c r="AK910" s="1">
        <v>2.3346704579758399</v>
      </c>
      <c r="AL910" s="1">
        <v>2.58495277032736</v>
      </c>
      <c r="AM910" s="1">
        <v>0.64891029654245302</v>
      </c>
      <c r="AN910" s="1"/>
      <c r="AO910">
        <f t="shared" si="171"/>
        <v>0.70206392685443297</v>
      </c>
      <c r="AP910">
        <f t="shared" si="172"/>
        <v>0.50310561860758884</v>
      </c>
      <c r="AQ910">
        <f t="shared" si="173"/>
        <v>0.22458130483454852</v>
      </c>
      <c r="AR910">
        <f t="shared" si="174"/>
        <v>1.2570329678406835</v>
      </c>
      <c r="AS910">
        <f t="shared" si="175"/>
        <v>1.4693658373907041</v>
      </c>
      <c r="AT910">
        <f t="shared" si="176"/>
        <v>0.34536810444990296</v>
      </c>
      <c r="AV910">
        <f t="shared" si="177"/>
        <v>0.47658361676552347</v>
      </c>
      <c r="AW910">
        <f t="shared" si="178"/>
        <v>0.23984364911130937</v>
      </c>
      <c r="AX910">
        <f t="shared" si="179"/>
        <v>1.023922303227097</v>
      </c>
      <c r="AY910">
        <f t="shared" si="180"/>
        <v>0.59715840643957785</v>
      </c>
      <c r="AZ910" t="s">
        <v>1548</v>
      </c>
      <c r="BA910" t="s">
        <v>6794</v>
      </c>
      <c r="BB910">
        <f>SUMPRODUCT((Model_rxn!A$2:A$1901=AG910)*(Model_rxn!V$2:V$1901))</f>
        <v>1</v>
      </c>
      <c r="BC910">
        <v>1</v>
      </c>
      <c r="BD910">
        <v>0</v>
      </c>
    </row>
    <row r="911" spans="1:56">
      <c r="A911" s="1" t="s">
        <v>916</v>
      </c>
      <c r="B911" s="1">
        <v>0.101678969460124</v>
      </c>
      <c r="C911" s="1">
        <v>9.0363039796782396E-2</v>
      </c>
      <c r="D911" s="1">
        <v>7.6456099049611995E-2</v>
      </c>
      <c r="E911" s="1">
        <v>7.8642384105960195E-2</v>
      </c>
      <c r="F911" s="1">
        <v>7.3483910891089105E-2</v>
      </c>
      <c r="G911" s="1">
        <v>9.7157155025553596E-2</v>
      </c>
      <c r="H911" s="1"/>
      <c r="I911" s="1">
        <v>6.2223883195144228E-2</v>
      </c>
      <c r="J911" s="1">
        <v>8.6703240413204319E-2</v>
      </c>
      <c r="K911" s="1">
        <v>9.383644733865365E-2</v>
      </c>
      <c r="L911" s="1">
        <v>2.7487673131065659E-2</v>
      </c>
      <c r="M911" s="1">
        <v>4.5794616295437594E-2</v>
      </c>
      <c r="N911" s="1">
        <v>3.0026903884562289E-2</v>
      </c>
      <c r="O911" s="1"/>
      <c r="P911" s="1">
        <v>8.0921190315667399E-2</v>
      </c>
      <c r="Q911" s="1">
        <v>1.6580489450848397E-2</v>
      </c>
      <c r="R911" s="1">
        <v>3.4436397770355183E-2</v>
      </c>
      <c r="S911" s="1">
        <v>9.918103107576565E-3</v>
      </c>
      <c r="T911" s="1">
        <f t="shared" si="169"/>
        <v>2.3498738414889893</v>
      </c>
      <c r="U911" s="1">
        <f t="shared" si="170"/>
        <v>2.1227852115708278E-2</v>
      </c>
      <c r="V911" s="1" t="s">
        <v>1552</v>
      </c>
      <c r="W911" s="1" t="s">
        <v>2318</v>
      </c>
      <c r="X911" s="1">
        <f>SUMPRODUCT((Model_rxn!A$2:A$1901=Normalized_Fluxes!A911)*(Model_rxn!T$2:T$1901))</f>
        <v>0</v>
      </c>
      <c r="Y911" s="1">
        <f>SUMPRODUCT((Model_rxn!A$2:A$1901=Normalized_Fluxes!A911)*(Model_rxn!D$2:D$1901))</f>
        <v>1</v>
      </c>
      <c r="Z911" s="1">
        <f>SUMPRODUCT((Model_rxn!A$2:A$1901=Normalized_Fluxes!A911)*(Model_rxn!U$2:U$1901))</f>
        <v>1</v>
      </c>
      <c r="AA911" s="1">
        <f>SUMPRODUCT((Model_rxn!A$2:A$1901=Normalized_Fluxes!A911)*(Model_rxn!S$2:S$1901))</f>
        <v>1</v>
      </c>
      <c r="AB911" s="1">
        <f>SUMPRODUCT((Model_rxn!A$2:A$1901=Normalized_Fluxes!A911)*(Model_rxn!V$2:V$1901))</f>
        <v>0</v>
      </c>
      <c r="AC911" s="1">
        <f>SUMPRODUCT((Model_rxn!A$2:A$1901=Normalized_Fluxes!A911)*(Model_rxn!Z$2:Z$1901))</f>
        <v>0</v>
      </c>
      <c r="AD911" s="1">
        <f>SUMPRODUCT((Model_rxn!A$2:A$1901=Normalized_Fluxes!A911)*(Model_rxn!AA$2:AA$1901))</f>
        <v>0</v>
      </c>
      <c r="AE911" s="1"/>
      <c r="AF911" s="75"/>
      <c r="AG911" s="1" t="s">
        <v>976</v>
      </c>
      <c r="AH911" s="1">
        <v>2.1272505720836599E-5</v>
      </c>
      <c r="AI911" s="1">
        <v>1.43502309754337E-5</v>
      </c>
      <c r="AJ911" s="1">
        <v>1.6845895813406898E-5</v>
      </c>
      <c r="AK911" s="1">
        <v>0</v>
      </c>
      <c r="AL911" s="1">
        <v>7.6843228313153102E-5</v>
      </c>
      <c r="AM911" s="1">
        <v>8.2070090830094794E-5</v>
      </c>
      <c r="AN911" s="2"/>
      <c r="AO911">
        <f t="shared" si="171"/>
        <v>4.3679940239581281E-5</v>
      </c>
      <c r="AP911">
        <f t="shared" si="172"/>
        <v>4.3679999999734752E-5</v>
      </c>
      <c r="AQ911">
        <f t="shared" si="173"/>
        <v>4.3680150928100877E-5</v>
      </c>
      <c r="AR911">
        <f t="shared" si="174"/>
        <v>0</v>
      </c>
      <c r="AS911">
        <f t="shared" si="175"/>
        <v>4.3680029985175389E-5</v>
      </c>
      <c r="AT911">
        <f t="shared" si="176"/>
        <v>4.3679984511028406E-5</v>
      </c>
      <c r="AV911">
        <f t="shared" si="177"/>
        <v>4.3680030389138968E-5</v>
      </c>
      <c r="AW911">
        <f t="shared" si="178"/>
        <v>1.0858199661504101E-10</v>
      </c>
      <c r="AX911">
        <f t="shared" si="179"/>
        <v>2.9120004832067935E-5</v>
      </c>
      <c r="AY911">
        <f t="shared" si="180"/>
        <v>2.5218663942906684E-5</v>
      </c>
      <c r="AZ911" t="s">
        <v>7304</v>
      </c>
      <c r="BA911" t="s">
        <v>7332</v>
      </c>
      <c r="BB911">
        <f>SUMPRODUCT((Model_rxn!A$2:A$1901=AG911)*(Model_rxn!V$2:V$1901))</f>
        <v>1</v>
      </c>
      <c r="BC911">
        <v>0</v>
      </c>
      <c r="BD911">
        <v>0</v>
      </c>
    </row>
    <row r="912" spans="1:56">
      <c r="A912" s="1" t="s">
        <v>917</v>
      </c>
      <c r="B912" s="1">
        <v>9998.1139238674205</v>
      </c>
      <c r="C912" s="1">
        <v>9998.3422629127799</v>
      </c>
      <c r="D912" s="1">
        <v>9998.5829714883603</v>
      </c>
      <c r="E912" s="1">
        <v>9998.6018832781392</v>
      </c>
      <c r="F912" s="1">
        <v>9998.6937588401706</v>
      </c>
      <c r="G912" s="1">
        <v>9998.3055579216307</v>
      </c>
      <c r="H912" s="1"/>
      <c r="I912" s="1">
        <v>6118.4871982249215</v>
      </c>
      <c r="J912" s="1">
        <v>9593.3987491387561</v>
      </c>
      <c r="K912" s="1">
        <v>12271.506343220739</v>
      </c>
      <c r="L912" s="1">
        <v>3494.7859663676877</v>
      </c>
      <c r="M912" s="1">
        <v>6231.1101653300411</v>
      </c>
      <c r="N912" s="1">
        <v>3090.0262560923738</v>
      </c>
      <c r="O912" s="1"/>
      <c r="P912" s="1">
        <v>9327.7974301948052</v>
      </c>
      <c r="Q912" s="1">
        <v>3085.0963024093544</v>
      </c>
      <c r="R912" s="1">
        <v>4271.9741292633671</v>
      </c>
      <c r="S912" s="1">
        <v>1708.6890037765277</v>
      </c>
      <c r="T912" s="1">
        <f t="shared" si="169"/>
        <v>2.1834864041658495</v>
      </c>
      <c r="U912" s="1">
        <f t="shared" si="170"/>
        <v>8.5735507560953342E-2</v>
      </c>
      <c r="V912" s="1" t="s">
        <v>1552</v>
      </c>
      <c r="W912" s="1" t="s">
        <v>2678</v>
      </c>
      <c r="X912" s="1">
        <f>SUMPRODUCT((Model_rxn!A$2:A$1901=Normalized_Fluxes!A912)*(Model_rxn!T$2:T$1901))</f>
        <v>0</v>
      </c>
      <c r="Y912" s="1">
        <f>SUMPRODUCT((Model_rxn!A$2:A$1901=Normalized_Fluxes!A912)*(Model_rxn!D$2:D$1901))</f>
        <v>1</v>
      </c>
      <c r="Z912" s="1">
        <f>SUMPRODUCT((Model_rxn!A$2:A$1901=Normalized_Fluxes!A912)*(Model_rxn!U$2:U$1901))</f>
        <v>1</v>
      </c>
      <c r="AA912" s="1">
        <f>SUMPRODUCT((Model_rxn!A$2:A$1901=Normalized_Fluxes!A912)*(Model_rxn!S$2:S$1901))</f>
        <v>1</v>
      </c>
      <c r="AB912" s="1">
        <f>SUMPRODUCT((Model_rxn!A$2:A$1901=Normalized_Fluxes!A912)*(Model_rxn!V$2:V$1901))</f>
        <v>0</v>
      </c>
      <c r="AC912" s="1">
        <f>SUMPRODUCT((Model_rxn!A$2:A$1901=Normalized_Fluxes!A912)*(Model_rxn!Z$2:Z$1901))</f>
        <v>0</v>
      </c>
      <c r="AD912" s="1">
        <f>SUMPRODUCT((Model_rxn!A$2:A$1901=Normalized_Fluxes!A912)*(Model_rxn!AA$2:AA$1901))</f>
        <v>0</v>
      </c>
      <c r="AE912" s="1">
        <v>1</v>
      </c>
      <c r="AF912" s="75"/>
      <c r="AG912" s="1" t="s">
        <v>977</v>
      </c>
      <c r="AH912" s="1">
        <v>0</v>
      </c>
      <c r="AI912" s="1">
        <v>0</v>
      </c>
      <c r="AJ912" s="1">
        <v>0</v>
      </c>
      <c r="AK912" s="1">
        <v>0</v>
      </c>
      <c r="AL912" s="1">
        <v>0</v>
      </c>
      <c r="AM912" s="1">
        <v>0</v>
      </c>
      <c r="AN912" s="1"/>
      <c r="AO912">
        <f t="shared" si="171"/>
        <v>0</v>
      </c>
      <c r="AP912">
        <f t="shared" si="172"/>
        <v>0</v>
      </c>
      <c r="AQ912">
        <f t="shared" si="173"/>
        <v>0</v>
      </c>
      <c r="AR912">
        <f t="shared" si="174"/>
        <v>0</v>
      </c>
      <c r="AS912">
        <f t="shared" si="175"/>
        <v>0</v>
      </c>
      <c r="AT912">
        <f t="shared" si="176"/>
        <v>0</v>
      </c>
      <c r="AV912">
        <f t="shared" si="177"/>
        <v>0</v>
      </c>
      <c r="AW912">
        <f t="shared" si="178"/>
        <v>0</v>
      </c>
      <c r="AX912">
        <f t="shared" si="179"/>
        <v>0</v>
      </c>
      <c r="AY912">
        <f t="shared" si="180"/>
        <v>0</v>
      </c>
      <c r="AZ912" t="s">
        <v>1552</v>
      </c>
      <c r="BA912" t="s">
        <v>2318</v>
      </c>
      <c r="BB912">
        <f>SUMPRODUCT((Model_rxn!A$2:A$1901=AG912)*(Model_rxn!V$2:V$1901))</f>
        <v>0</v>
      </c>
      <c r="BC912">
        <v>0</v>
      </c>
      <c r="BD912">
        <v>1</v>
      </c>
    </row>
    <row r="913" spans="1:57">
      <c r="A913" s="1" t="s">
        <v>918</v>
      </c>
      <c r="B913" s="1">
        <v>0.18406438150850499</v>
      </c>
      <c r="C913" s="1">
        <v>0.12766141249448901</v>
      </c>
      <c r="D913" s="1">
        <v>0.106873544340487</v>
      </c>
      <c r="E913" s="1">
        <v>0.341271072931704</v>
      </c>
      <c r="F913" s="1">
        <v>0.238301693709217</v>
      </c>
      <c r="G913" s="1">
        <v>0.32768174381635601</v>
      </c>
      <c r="H913" s="1"/>
      <c r="I913" s="1">
        <v>0.1126408011035492</v>
      </c>
      <c r="J913" s="1">
        <v>0.12249098927936963</v>
      </c>
      <c r="K913" s="1">
        <v>0.13116852468360754</v>
      </c>
      <c r="L913" s="1">
        <v>0.11928361288227776</v>
      </c>
      <c r="M913" s="1">
        <v>0.14850780930999447</v>
      </c>
      <c r="N913" s="1">
        <v>0.10127167910290939</v>
      </c>
      <c r="O913" s="1"/>
      <c r="P913" s="1">
        <v>0.12210010502217546</v>
      </c>
      <c r="Q913" s="1">
        <v>9.2700446677270211E-3</v>
      </c>
      <c r="R913" s="1">
        <v>0.12302103376506056</v>
      </c>
      <c r="S913" s="1">
        <v>2.3838817826739321E-2</v>
      </c>
      <c r="T913" s="1">
        <f t="shared" si="169"/>
        <v>0.99251405459131614</v>
      </c>
      <c r="U913" s="1">
        <f t="shared" si="170"/>
        <v>0.95476449433951149</v>
      </c>
      <c r="V913" s="1" t="s">
        <v>1243</v>
      </c>
      <c r="W913" s="1" t="s">
        <v>6235</v>
      </c>
      <c r="X913" s="1">
        <f>SUMPRODUCT((Model_rxn!A$2:A$1901=Normalized_Fluxes!A913)*(Model_rxn!T$2:T$1901))</f>
        <v>0</v>
      </c>
      <c r="Y913" s="1">
        <f>SUMPRODUCT((Model_rxn!A$2:A$1901=Normalized_Fluxes!A913)*(Model_rxn!D$2:D$1901))</f>
        <v>1</v>
      </c>
      <c r="Z913" s="1">
        <f>SUMPRODUCT((Model_rxn!A$2:A$1901=Normalized_Fluxes!A913)*(Model_rxn!U$2:U$1901))</f>
        <v>0</v>
      </c>
      <c r="AA913" s="1">
        <f>SUMPRODUCT((Model_rxn!A$2:A$1901=Normalized_Fluxes!A913)*(Model_rxn!S$2:S$1901))</f>
        <v>0</v>
      </c>
      <c r="AB913" s="1">
        <f>SUMPRODUCT((Model_rxn!A$2:A$1901=Normalized_Fluxes!A913)*(Model_rxn!V$2:V$1901))</f>
        <v>1</v>
      </c>
      <c r="AC913" s="1">
        <f>SUMPRODUCT((Model_rxn!A$2:A$1901=Normalized_Fluxes!A913)*(Model_rxn!Z$2:Z$1901))</f>
        <v>0</v>
      </c>
      <c r="AD913" s="1">
        <f>SUMPRODUCT((Model_rxn!A$2:A$1901=Normalized_Fluxes!A913)*(Model_rxn!AA$2:AA$1901))</f>
        <v>0</v>
      </c>
      <c r="AE913" s="1"/>
      <c r="AF913" s="75"/>
      <c r="AG913" s="1" t="s">
        <v>978</v>
      </c>
      <c r="AH913" s="1">
        <v>0</v>
      </c>
      <c r="AI913" s="1">
        <v>0</v>
      </c>
      <c r="AJ913" s="1">
        <v>0</v>
      </c>
      <c r="AK913" s="1">
        <v>0</v>
      </c>
      <c r="AL913" s="1">
        <v>0</v>
      </c>
      <c r="AM913" s="1">
        <v>0</v>
      </c>
      <c r="AN913" s="1"/>
      <c r="AO913">
        <f t="shared" si="171"/>
        <v>0</v>
      </c>
      <c r="AP913">
        <f t="shared" si="172"/>
        <v>0</v>
      </c>
      <c r="AQ913">
        <f t="shared" si="173"/>
        <v>0</v>
      </c>
      <c r="AR913">
        <f t="shared" si="174"/>
        <v>0</v>
      </c>
      <c r="AS913">
        <f t="shared" si="175"/>
        <v>0</v>
      </c>
      <c r="AT913">
        <f t="shared" si="176"/>
        <v>0</v>
      </c>
      <c r="AV913">
        <f t="shared" si="177"/>
        <v>0</v>
      </c>
      <c r="AW913">
        <f t="shared" si="178"/>
        <v>0</v>
      </c>
      <c r="AX913">
        <f t="shared" si="179"/>
        <v>0</v>
      </c>
      <c r="AY913">
        <f t="shared" si="180"/>
        <v>0</v>
      </c>
      <c r="AZ913" t="s">
        <v>1552</v>
      </c>
      <c r="BA913" t="s">
        <v>2650</v>
      </c>
      <c r="BB913">
        <f>SUMPRODUCT((Model_rxn!A$2:A$1901=AG913)*(Model_rxn!V$2:V$1901))</f>
        <v>0</v>
      </c>
      <c r="BC913">
        <v>0</v>
      </c>
      <c r="BD913">
        <v>1</v>
      </c>
    </row>
    <row r="914" spans="1:57">
      <c r="A914" s="1" t="s">
        <v>919</v>
      </c>
      <c r="B914" s="1">
        <v>0.16644955854280799</v>
      </c>
      <c r="C914" s="1">
        <v>0.116426756983855</v>
      </c>
      <c r="D914" s="1">
        <v>9.8090504834544803E-2</v>
      </c>
      <c r="E914" s="1">
        <v>0.31043046357808601</v>
      </c>
      <c r="F914" s="1">
        <v>0.22100424328527801</v>
      </c>
      <c r="G914" s="1">
        <v>0.29280238501087202</v>
      </c>
      <c r="H914" s="1"/>
      <c r="I914" s="1">
        <v>0.10186116109991478</v>
      </c>
      <c r="J914" s="1">
        <v>0.11171134928619718</v>
      </c>
      <c r="K914" s="1">
        <v>0.12038888467689127</v>
      </c>
      <c r="L914" s="1">
        <v>0.10850397288645915</v>
      </c>
      <c r="M914" s="1">
        <v>0.13772816931195925</v>
      </c>
      <c r="N914" s="1">
        <v>9.0492039104887928E-2</v>
      </c>
      <c r="O914" s="1"/>
      <c r="P914" s="1">
        <v>0.11132046502100108</v>
      </c>
      <c r="Q914" s="1">
        <v>9.2700446664401807E-3</v>
      </c>
      <c r="R914" s="1">
        <v>0.11224139376776876</v>
      </c>
      <c r="S914" s="1">
        <v>2.383881782655951E-2</v>
      </c>
      <c r="T914" s="1">
        <f t="shared" si="169"/>
        <v>0.99179510592435172</v>
      </c>
      <c r="U914" s="1">
        <f t="shared" si="170"/>
        <v>0.9547644941482587</v>
      </c>
      <c r="V914" s="1" t="s">
        <v>1243</v>
      </c>
      <c r="W914" s="1" t="s">
        <v>6235</v>
      </c>
      <c r="X914" s="1">
        <f>SUMPRODUCT((Model_rxn!A$2:A$1901=Normalized_Fluxes!A914)*(Model_rxn!T$2:T$1901))</f>
        <v>0</v>
      </c>
      <c r="Y914" s="1">
        <f>SUMPRODUCT((Model_rxn!A$2:A$1901=Normalized_Fluxes!A914)*(Model_rxn!D$2:D$1901))</f>
        <v>1</v>
      </c>
      <c r="Z914" s="1">
        <f>SUMPRODUCT((Model_rxn!A$2:A$1901=Normalized_Fluxes!A914)*(Model_rxn!U$2:U$1901))</f>
        <v>0</v>
      </c>
      <c r="AA914" s="1">
        <f>SUMPRODUCT((Model_rxn!A$2:A$1901=Normalized_Fluxes!A914)*(Model_rxn!S$2:S$1901))</f>
        <v>0</v>
      </c>
      <c r="AB914" s="1">
        <f>SUMPRODUCT((Model_rxn!A$2:A$1901=Normalized_Fluxes!A914)*(Model_rxn!V$2:V$1901))</f>
        <v>1</v>
      </c>
      <c r="AC914" s="1">
        <f>SUMPRODUCT((Model_rxn!A$2:A$1901=Normalized_Fluxes!A914)*(Model_rxn!Z$2:Z$1901))</f>
        <v>1</v>
      </c>
      <c r="AD914" s="1">
        <f>SUMPRODUCT((Model_rxn!A$2:A$1901=Normalized_Fluxes!A914)*(Model_rxn!AA$2:AA$1901))</f>
        <v>0</v>
      </c>
      <c r="AE914" s="1"/>
      <c r="AF914" s="75"/>
      <c r="AG914" s="1" t="s">
        <v>979</v>
      </c>
      <c r="AH914" s="1">
        <v>0</v>
      </c>
      <c r="AI914" s="1">
        <v>0</v>
      </c>
      <c r="AJ914" s="1">
        <v>0</v>
      </c>
      <c r="AK914" s="1">
        <v>0</v>
      </c>
      <c r="AL914" s="1">
        <v>0</v>
      </c>
      <c r="AM914" s="1">
        <v>0</v>
      </c>
      <c r="AN914" s="1"/>
      <c r="AO914">
        <f t="shared" si="171"/>
        <v>0</v>
      </c>
      <c r="AP914">
        <f t="shared" si="172"/>
        <v>0</v>
      </c>
      <c r="AQ914">
        <f t="shared" si="173"/>
        <v>0</v>
      </c>
      <c r="AR914">
        <f t="shared" si="174"/>
        <v>0</v>
      </c>
      <c r="AS914">
        <f t="shared" si="175"/>
        <v>0</v>
      </c>
      <c r="AT914">
        <f t="shared" si="176"/>
        <v>0</v>
      </c>
      <c r="AV914">
        <f t="shared" si="177"/>
        <v>0</v>
      </c>
      <c r="AW914">
        <f t="shared" si="178"/>
        <v>0</v>
      </c>
      <c r="AX914">
        <f t="shared" si="179"/>
        <v>0</v>
      </c>
      <c r="AY914">
        <f t="shared" si="180"/>
        <v>0</v>
      </c>
      <c r="AZ914" t="s">
        <v>1548</v>
      </c>
      <c r="BA914" t="s">
        <v>7292</v>
      </c>
      <c r="BB914">
        <f>SUMPRODUCT((Model_rxn!A$2:A$1901=AG914)*(Model_rxn!V$2:V$1901))</f>
        <v>1</v>
      </c>
      <c r="BC914">
        <v>1</v>
      </c>
      <c r="BD914">
        <v>0</v>
      </c>
    </row>
    <row r="915" spans="1:57">
      <c r="A915" s="1" t="s">
        <v>920</v>
      </c>
      <c r="B915" s="1">
        <v>7.5167803020218895E-7</v>
      </c>
      <c r="C915" s="1">
        <v>4.7941689501364401E-7</v>
      </c>
      <c r="D915" s="1">
        <v>3.7479898866902403E-7</v>
      </c>
      <c r="E915" s="1">
        <v>1.31606253160284E-6</v>
      </c>
      <c r="F915" s="1">
        <v>7.38134779683015E-7</v>
      </c>
      <c r="G915" s="1">
        <v>1.4884082449383701E-6</v>
      </c>
      <c r="H915" s="1"/>
      <c r="I915" s="1">
        <v>4.6000000000000057E-7</v>
      </c>
      <c r="J915" s="1">
        <v>4.6000000000000004E-7</v>
      </c>
      <c r="K915" s="1">
        <v>4.6000000000000004E-7</v>
      </c>
      <c r="L915" s="1">
        <v>4.599999999999993E-7</v>
      </c>
      <c r="M915" s="1">
        <v>4.6000000000000068E-7</v>
      </c>
      <c r="N915" s="1">
        <v>4.5999999999999819E-7</v>
      </c>
      <c r="O915" s="1"/>
      <c r="P915" s="1">
        <v>4.6000000000000025E-7</v>
      </c>
      <c r="Q915" s="1">
        <v>3.0868802304930389E-22</v>
      </c>
      <c r="R915" s="1">
        <v>4.5999999999999941E-7</v>
      </c>
      <c r="S915" s="1">
        <v>1.2466114057460817E-21</v>
      </c>
      <c r="T915" s="1">
        <f t="shared" si="169"/>
        <v>1.0000000000000018</v>
      </c>
      <c r="U915" s="1">
        <f t="shared" si="170"/>
        <v>0.36047524822528176</v>
      </c>
      <c r="V915" s="1" t="s">
        <v>7304</v>
      </c>
      <c r="W915" s="1" t="s">
        <v>7332</v>
      </c>
      <c r="X915" s="1">
        <f>SUMPRODUCT((Model_rxn!A$2:A$1901=Normalized_Fluxes!A915)*(Model_rxn!T$2:T$1901))</f>
        <v>0</v>
      </c>
      <c r="Y915" s="1">
        <f>SUMPRODUCT((Model_rxn!A$2:A$1901=Normalized_Fluxes!A915)*(Model_rxn!D$2:D$1901))</f>
        <v>1</v>
      </c>
      <c r="Z915" s="1">
        <f>SUMPRODUCT((Model_rxn!A$2:A$1901=Normalized_Fluxes!A915)*(Model_rxn!U$2:U$1901))</f>
        <v>0</v>
      </c>
      <c r="AA915" s="1">
        <f>SUMPRODUCT((Model_rxn!A$2:A$1901=Normalized_Fluxes!A915)*(Model_rxn!S$2:S$1901))</f>
        <v>0</v>
      </c>
      <c r="AB915" s="1">
        <f>SUMPRODUCT((Model_rxn!A$2:A$1901=Normalized_Fluxes!A915)*(Model_rxn!V$2:V$1901))</f>
        <v>1</v>
      </c>
      <c r="AC915" s="1">
        <f>SUMPRODUCT((Model_rxn!A$2:A$1901=Normalized_Fluxes!A915)*(Model_rxn!Z$2:Z$1901))</f>
        <v>0</v>
      </c>
      <c r="AD915" s="1">
        <f>SUMPRODUCT((Model_rxn!A$2:A$1901=Normalized_Fluxes!A915)*(Model_rxn!AA$2:AA$1901))</f>
        <v>0</v>
      </c>
      <c r="AE915" s="1"/>
      <c r="AF915" s="75"/>
      <c r="AG915" s="1" t="s">
        <v>980</v>
      </c>
      <c r="AH915" s="1">
        <v>0</v>
      </c>
      <c r="AI915" s="1">
        <v>0</v>
      </c>
      <c r="AJ915" s="1">
        <v>0</v>
      </c>
      <c r="AK915" s="1">
        <v>0</v>
      </c>
      <c r="AL915" s="1">
        <v>0</v>
      </c>
      <c r="AM915" s="1">
        <v>0</v>
      </c>
      <c r="AN915" s="1"/>
      <c r="AO915">
        <f t="shared" si="171"/>
        <v>0</v>
      </c>
      <c r="AP915">
        <f t="shared" si="172"/>
        <v>0</v>
      </c>
      <c r="AQ915">
        <f t="shared" si="173"/>
        <v>0</v>
      </c>
      <c r="AR915">
        <f t="shared" si="174"/>
        <v>0</v>
      </c>
      <c r="AS915">
        <f t="shared" si="175"/>
        <v>0</v>
      </c>
      <c r="AT915">
        <f t="shared" si="176"/>
        <v>0</v>
      </c>
      <c r="AV915">
        <f t="shared" si="177"/>
        <v>0</v>
      </c>
      <c r="AW915">
        <f t="shared" si="178"/>
        <v>0</v>
      </c>
      <c r="AX915">
        <f t="shared" si="179"/>
        <v>0</v>
      </c>
      <c r="AY915">
        <f t="shared" si="180"/>
        <v>0</v>
      </c>
      <c r="AZ915" t="s">
        <v>1552</v>
      </c>
      <c r="BA915" t="s">
        <v>2114</v>
      </c>
      <c r="BB915">
        <f>SUMPRODUCT((Model_rxn!A$2:A$1901=AG915)*(Model_rxn!V$2:V$1901))</f>
        <v>0</v>
      </c>
      <c r="BC915">
        <v>0</v>
      </c>
      <c r="BD915">
        <v>1</v>
      </c>
    </row>
    <row r="916" spans="1:57">
      <c r="A916" s="1" t="s">
        <v>921</v>
      </c>
      <c r="B916" s="1">
        <v>0.31842524239618702</v>
      </c>
      <c r="C916" s="1">
        <v>0.187870448772226</v>
      </c>
      <c r="D916" s="1">
        <v>0.17645036682383899</v>
      </c>
      <c r="E916" s="1">
        <v>0.56912251655629098</v>
      </c>
      <c r="F916" s="1">
        <v>0.45195367753331001</v>
      </c>
      <c r="G916" s="1">
        <v>0.59625212947189099</v>
      </c>
      <c r="H916" s="1"/>
      <c r="I916" s="1">
        <v>0.19486482990975099</v>
      </c>
      <c r="J916" s="1">
        <v>0.18026149544180015</v>
      </c>
      <c r="K916" s="1">
        <v>0.21656186700824512</v>
      </c>
      <c r="L916" s="1">
        <v>0.19892395029060678</v>
      </c>
      <c r="M916" s="1">
        <v>0.28165410625225246</v>
      </c>
      <c r="N916" s="1">
        <v>0.18427469781210842</v>
      </c>
      <c r="O916" s="1"/>
      <c r="P916" s="1">
        <v>0.1972293974532654</v>
      </c>
      <c r="Q916" s="1">
        <v>1.8265339545608592E-2</v>
      </c>
      <c r="R916" s="1">
        <v>0.22161758478498919</v>
      </c>
      <c r="S916" s="1">
        <v>5.250655275260023E-2</v>
      </c>
      <c r="T916" s="1">
        <f t="shared" si="169"/>
        <v>0.88995373559645585</v>
      </c>
      <c r="U916" s="1">
        <f t="shared" si="170"/>
        <v>0.51306598735889819</v>
      </c>
      <c r="V916" s="1" t="s">
        <v>1137</v>
      </c>
      <c r="W916" s="1" t="s">
        <v>7566</v>
      </c>
      <c r="X916" s="1">
        <f>SUMPRODUCT((Model_rxn!A$2:A$1901=Normalized_Fluxes!A916)*(Model_rxn!T$2:T$1901))</f>
        <v>0</v>
      </c>
      <c r="Y916" s="1">
        <f>SUMPRODUCT((Model_rxn!A$2:A$1901=Normalized_Fluxes!A916)*(Model_rxn!D$2:D$1901))</f>
        <v>0</v>
      </c>
      <c r="Z916" s="1">
        <f>SUMPRODUCT((Model_rxn!A$2:A$1901=Normalized_Fluxes!A916)*(Model_rxn!U$2:U$1901))</f>
        <v>0</v>
      </c>
      <c r="AA916" s="1">
        <f>SUMPRODUCT((Model_rxn!A$2:A$1901=Normalized_Fluxes!A916)*(Model_rxn!S$2:S$1901))</f>
        <v>0</v>
      </c>
      <c r="AB916" s="1">
        <f>SUMPRODUCT((Model_rxn!A$2:A$1901=Normalized_Fluxes!A916)*(Model_rxn!V$2:V$1901))</f>
        <v>1</v>
      </c>
      <c r="AC916" s="1">
        <f>SUMPRODUCT((Model_rxn!A$2:A$1901=Normalized_Fluxes!A916)*(Model_rxn!Z$2:Z$1901))</f>
        <v>0</v>
      </c>
      <c r="AD916" s="1">
        <f>SUMPRODUCT((Model_rxn!A$2:A$1901=Normalized_Fluxes!A916)*(Model_rxn!AA$2:AA$1901))</f>
        <v>0</v>
      </c>
      <c r="AE916" s="1"/>
      <c r="AF916" s="75"/>
      <c r="AG916" s="1" t="s">
        <v>981</v>
      </c>
      <c r="AH916" s="1">
        <v>0</v>
      </c>
      <c r="AI916" s="1">
        <v>0</v>
      </c>
      <c r="AJ916" s="1">
        <v>0</v>
      </c>
      <c r="AK916" s="1">
        <v>0</v>
      </c>
      <c r="AL916" s="1">
        <v>0</v>
      </c>
      <c r="AM916" s="1">
        <v>0</v>
      </c>
      <c r="AN916" s="1"/>
      <c r="AO916">
        <f t="shared" si="171"/>
        <v>0</v>
      </c>
      <c r="AP916">
        <f t="shared" si="172"/>
        <v>0</v>
      </c>
      <c r="AQ916">
        <f t="shared" si="173"/>
        <v>0</v>
      </c>
      <c r="AR916">
        <f t="shared" si="174"/>
        <v>0</v>
      </c>
      <c r="AS916">
        <f t="shared" si="175"/>
        <v>0</v>
      </c>
      <c r="AT916">
        <f t="shared" si="176"/>
        <v>0</v>
      </c>
      <c r="AV916">
        <f t="shared" si="177"/>
        <v>0</v>
      </c>
      <c r="AW916">
        <f t="shared" si="178"/>
        <v>0</v>
      </c>
      <c r="AX916">
        <f t="shared" si="179"/>
        <v>0</v>
      </c>
      <c r="AY916">
        <f t="shared" si="180"/>
        <v>0</v>
      </c>
      <c r="AZ916" t="s">
        <v>4035</v>
      </c>
      <c r="BA916" t="s">
        <v>4212</v>
      </c>
      <c r="BB916">
        <f>SUMPRODUCT((Model_rxn!A$2:A$1901=AG916)*(Model_rxn!V$2:V$1901))</f>
        <v>0</v>
      </c>
      <c r="BC916">
        <v>0</v>
      </c>
      <c r="BD916">
        <v>0</v>
      </c>
    </row>
    <row r="917" spans="1:57">
      <c r="A917" s="1" t="s">
        <v>982</v>
      </c>
      <c r="B917" s="1">
        <v>0.44366044290654799</v>
      </c>
      <c r="C917" s="1">
        <v>0.390003175270976</v>
      </c>
      <c r="D917" s="1">
        <v>0.32896285639435502</v>
      </c>
      <c r="E917" s="1">
        <v>0.31953642383450598</v>
      </c>
      <c r="F917" s="1">
        <v>0.29778111740597502</v>
      </c>
      <c r="G917" s="1">
        <v>0.39371273423603198</v>
      </c>
      <c r="H917" s="1"/>
      <c r="I917" s="1">
        <v>0.27150428180283143</v>
      </c>
      <c r="J917" s="1">
        <v>0.37420763116732314</v>
      </c>
      <c r="K917" s="1">
        <v>0.40374418959554065</v>
      </c>
      <c r="L917" s="1">
        <v>0.11168675608814463</v>
      </c>
      <c r="M917" s="1">
        <v>0.18557493533304739</v>
      </c>
      <c r="N917" s="1">
        <v>0.12167888639724181</v>
      </c>
      <c r="O917" s="1"/>
      <c r="P917" s="1">
        <v>0.34981870085523176</v>
      </c>
      <c r="Q917" s="1">
        <v>6.9411549792394875E-2</v>
      </c>
      <c r="R917" s="1">
        <v>0.13964685927281129</v>
      </c>
      <c r="S917" s="1">
        <v>4.0087426893910441E-2</v>
      </c>
      <c r="T917" s="1">
        <f t="shared" si="169"/>
        <v>2.5050237626313745</v>
      </c>
      <c r="U917" s="1">
        <f t="shared" si="170"/>
        <v>1.7365839683315537E-2</v>
      </c>
      <c r="V917" s="1" t="s">
        <v>1552</v>
      </c>
      <c r="W917" s="1" t="s">
        <v>2678</v>
      </c>
      <c r="X917" s="1">
        <f>SUMPRODUCT((Model_rxn!A$2:A$1901=Normalized_Fluxes!A917)*(Model_rxn!T$2:T$1901))</f>
        <v>0</v>
      </c>
      <c r="Y917" s="1">
        <f>SUMPRODUCT((Model_rxn!A$2:A$1901=Normalized_Fluxes!A917)*(Model_rxn!D$2:D$1901))</f>
        <v>1</v>
      </c>
      <c r="Z917" s="1">
        <f>SUMPRODUCT((Model_rxn!A$2:A$1901=Normalized_Fluxes!A917)*(Model_rxn!U$2:U$1901))</f>
        <v>1</v>
      </c>
      <c r="AA917" s="1">
        <f>SUMPRODUCT((Model_rxn!A$2:A$1901=Normalized_Fluxes!A917)*(Model_rxn!S$2:S$1901))</f>
        <v>1</v>
      </c>
      <c r="AB917" s="1">
        <f>SUMPRODUCT((Model_rxn!A$2:A$1901=Normalized_Fluxes!A917)*(Model_rxn!V$2:V$1901))</f>
        <v>0</v>
      </c>
      <c r="AC917" s="1">
        <f>SUMPRODUCT((Model_rxn!A$2:A$1901=Normalized_Fluxes!A917)*(Model_rxn!Z$2:Z$1901))</f>
        <v>0</v>
      </c>
      <c r="AD917" s="1">
        <f>SUMPRODUCT((Model_rxn!A$2:A$1901=Normalized_Fluxes!A917)*(Model_rxn!AA$2:AA$1901))</f>
        <v>0</v>
      </c>
      <c r="AE917" s="1"/>
      <c r="AF917" s="75"/>
      <c r="AG917" s="1" t="s">
        <v>983</v>
      </c>
      <c r="AH917" s="1">
        <v>2.8236757535132E-5</v>
      </c>
      <c r="AI917" s="1">
        <v>1.9048223259173499E-5</v>
      </c>
      <c r="AJ917" s="1">
        <v>2.2360843964780599E-5</v>
      </c>
      <c r="AK917" s="1">
        <v>1.07685475732562E-4</v>
      </c>
      <c r="AL917" s="1">
        <v>1.02000167561898E-4</v>
      </c>
      <c r="AM917" s="1">
        <v>1.08938313957677E-4</v>
      </c>
      <c r="AN917" s="2"/>
      <c r="AO917">
        <f t="shared" si="171"/>
        <v>5.7980000000000295E-5</v>
      </c>
      <c r="AP917">
        <f t="shared" si="172"/>
        <v>5.7980000000000004E-5</v>
      </c>
      <c r="AQ917">
        <f t="shared" si="173"/>
        <v>5.7979999999999895E-5</v>
      </c>
      <c r="AR917">
        <f t="shared" si="174"/>
        <v>5.7979999999999618E-5</v>
      </c>
      <c r="AS917">
        <f t="shared" si="175"/>
        <v>5.7980000000000024E-5</v>
      </c>
      <c r="AT917">
        <f t="shared" si="176"/>
        <v>5.7979999999999814E-5</v>
      </c>
      <c r="AV917">
        <f t="shared" si="177"/>
        <v>5.7980000000000065E-5</v>
      </c>
      <c r="AW917">
        <f t="shared" si="178"/>
        <v>2.0675933706013112E-19</v>
      </c>
      <c r="AX917">
        <f t="shared" si="179"/>
        <v>5.7979999999999821E-5</v>
      </c>
      <c r="AY917">
        <f t="shared" si="180"/>
        <v>2.0334436836346252E-19</v>
      </c>
      <c r="AZ917" t="s">
        <v>1500</v>
      </c>
      <c r="BA917" t="s">
        <v>6743</v>
      </c>
      <c r="BB917">
        <f>SUMPRODUCT((Model_rxn!A$2:A$1901=AG917)*(Model_rxn!V$2:V$1901))</f>
        <v>1</v>
      </c>
      <c r="BC917">
        <v>0</v>
      </c>
      <c r="BD917">
        <v>0</v>
      </c>
    </row>
    <row r="918" spans="1:57">
      <c r="A918" s="1" t="s">
        <v>923</v>
      </c>
      <c r="B918" s="1">
        <v>0</v>
      </c>
      <c r="C918" s="1">
        <v>0</v>
      </c>
      <c r="D918" s="1">
        <v>0</v>
      </c>
      <c r="E918" s="1">
        <v>0</v>
      </c>
      <c r="F918" s="1">
        <v>0</v>
      </c>
      <c r="G918" s="1">
        <v>0</v>
      </c>
      <c r="H918" s="1"/>
      <c r="I918" s="1">
        <v>0</v>
      </c>
      <c r="J918" s="1">
        <v>0</v>
      </c>
      <c r="K918" s="1">
        <v>0</v>
      </c>
      <c r="L918" s="1">
        <v>0</v>
      </c>
      <c r="M918" s="1">
        <v>0</v>
      </c>
      <c r="N918" s="1">
        <v>0</v>
      </c>
      <c r="O918" s="1"/>
      <c r="P918" s="1">
        <v>0</v>
      </c>
      <c r="Q918" s="1">
        <v>0</v>
      </c>
      <c r="R918" s="1">
        <v>0</v>
      </c>
      <c r="S918" s="1">
        <v>0</v>
      </c>
      <c r="T918" s="1" t="str">
        <f t="shared" si="169"/>
        <v>NA</v>
      </c>
      <c r="U918" s="1" t="str">
        <f t="shared" si="170"/>
        <v>NA</v>
      </c>
      <c r="V918" s="1" t="s">
        <v>1243</v>
      </c>
      <c r="W918" s="1" t="s">
        <v>3708</v>
      </c>
      <c r="X918" s="1">
        <f>SUMPRODUCT((Model_rxn!A$2:A$1901=Normalized_Fluxes!A918)*(Model_rxn!T$2:T$1901))</f>
        <v>0</v>
      </c>
      <c r="Y918" s="1">
        <f>SUMPRODUCT((Model_rxn!A$2:A$1901=Normalized_Fluxes!A918)*(Model_rxn!D$2:D$1901))</f>
        <v>0</v>
      </c>
      <c r="Z918" s="1">
        <f>SUMPRODUCT((Model_rxn!A$2:A$1901=Normalized_Fluxes!A918)*(Model_rxn!U$2:U$1901))</f>
        <v>0</v>
      </c>
      <c r="AA918" s="1">
        <f>SUMPRODUCT((Model_rxn!A$2:A$1901=Normalized_Fluxes!A918)*(Model_rxn!S$2:S$1901))</f>
        <v>0</v>
      </c>
      <c r="AB918" s="1">
        <f>SUMPRODUCT((Model_rxn!A$2:A$1901=Normalized_Fluxes!A918)*(Model_rxn!V$2:V$1901))</f>
        <v>1</v>
      </c>
      <c r="AC918" s="1">
        <f>SUMPRODUCT((Model_rxn!A$2:A$1901=Normalized_Fluxes!A918)*(Model_rxn!Z$2:Z$1901))</f>
        <v>0</v>
      </c>
      <c r="AD918" s="1">
        <f>SUMPRODUCT((Model_rxn!A$2:A$1901=Normalized_Fluxes!A918)*(Model_rxn!AA$2:AA$1901))</f>
        <v>0</v>
      </c>
      <c r="AE918" s="1"/>
      <c r="AF918" s="75"/>
      <c r="AG918" s="1" t="s">
        <v>984</v>
      </c>
      <c r="AH918" s="1">
        <v>8.2175389274981806E-3</v>
      </c>
      <c r="AI918" s="1">
        <v>5.5434663798202303E-3</v>
      </c>
      <c r="AJ918" s="1">
        <v>6.5075143817687996E-3</v>
      </c>
      <c r="AK918" s="1">
        <v>3.1379486768990703E-2</v>
      </c>
      <c r="AL918" s="1">
        <v>2.9684369610160001E-2</v>
      </c>
      <c r="AM918" s="1">
        <v>3.1703528071235401E-2</v>
      </c>
      <c r="AN918" s="1"/>
      <c r="AO918">
        <f t="shared" si="171"/>
        <v>1.6873499247339115E-2</v>
      </c>
      <c r="AP918">
        <f t="shared" si="172"/>
        <v>1.687349924078551E-2</v>
      </c>
      <c r="AQ918">
        <f t="shared" si="173"/>
        <v>1.6873499249367728E-2</v>
      </c>
      <c r="AR918">
        <f t="shared" si="174"/>
        <v>1.689533923204764E-2</v>
      </c>
      <c r="AS918">
        <f t="shared" si="175"/>
        <v>1.6873499241583517E-2</v>
      </c>
      <c r="AT918">
        <f t="shared" si="176"/>
        <v>1.6873499238150135E-2</v>
      </c>
      <c r="AV918">
        <f t="shared" si="177"/>
        <v>1.6873499245830783E-2</v>
      </c>
      <c r="AW918">
        <f t="shared" si="178"/>
        <v>4.485522630996691E-12</v>
      </c>
      <c r="AX918">
        <f t="shared" si="179"/>
        <v>1.6880779237260432E-2</v>
      </c>
      <c r="AY918">
        <f t="shared" si="180"/>
        <v>1.2609325364692476E-5</v>
      </c>
      <c r="AZ918" t="s">
        <v>1243</v>
      </c>
      <c r="BA918" t="s">
        <v>3708</v>
      </c>
      <c r="BB918">
        <f>SUMPRODUCT((Model_rxn!A$2:A$1901=AG918)*(Model_rxn!V$2:V$1901))</f>
        <v>1</v>
      </c>
      <c r="BC918">
        <v>0</v>
      </c>
      <c r="BD918">
        <v>0</v>
      </c>
    </row>
    <row r="919" spans="1:57">
      <c r="A919" s="1" t="s">
        <v>924</v>
      </c>
      <c r="B919" s="1">
        <v>0</v>
      </c>
      <c r="C919" s="1">
        <v>0</v>
      </c>
      <c r="D919" s="1">
        <v>0</v>
      </c>
      <c r="E919" s="1">
        <v>0</v>
      </c>
      <c r="F919" s="1">
        <v>0</v>
      </c>
      <c r="G919" s="1">
        <v>0</v>
      </c>
      <c r="H919" s="1"/>
      <c r="I919" s="1">
        <v>0</v>
      </c>
      <c r="J919" s="1">
        <v>0</v>
      </c>
      <c r="K919" s="1">
        <v>0</v>
      </c>
      <c r="L919" s="1">
        <v>0</v>
      </c>
      <c r="M919" s="1">
        <v>0</v>
      </c>
      <c r="N919" s="1">
        <v>0</v>
      </c>
      <c r="O919" s="1"/>
      <c r="P919" s="1">
        <v>0</v>
      </c>
      <c r="Q919" s="1">
        <v>0</v>
      </c>
      <c r="R919" s="1">
        <v>0</v>
      </c>
      <c r="S919" s="1">
        <v>0</v>
      </c>
      <c r="T919" s="1" t="str">
        <f t="shared" si="169"/>
        <v>NA</v>
      </c>
      <c r="U919" s="1" t="str">
        <f t="shared" si="170"/>
        <v>NA</v>
      </c>
      <c r="V919" s="1" t="s">
        <v>7304</v>
      </c>
      <c r="W919" s="1" t="s">
        <v>7464</v>
      </c>
      <c r="X919" s="1">
        <f>SUMPRODUCT((Model_rxn!A$2:A$1901=Normalized_Fluxes!A919)*(Model_rxn!T$2:T$1901))</f>
        <v>0</v>
      </c>
      <c r="Y919" s="1">
        <f>SUMPRODUCT((Model_rxn!A$2:A$1901=Normalized_Fluxes!A919)*(Model_rxn!D$2:D$1901))</f>
        <v>0</v>
      </c>
      <c r="Z919" s="1">
        <f>SUMPRODUCT((Model_rxn!A$2:A$1901=Normalized_Fluxes!A919)*(Model_rxn!U$2:U$1901))</f>
        <v>0</v>
      </c>
      <c r="AA919" s="1">
        <f>SUMPRODUCT((Model_rxn!A$2:A$1901=Normalized_Fluxes!A919)*(Model_rxn!S$2:S$1901))</f>
        <v>0</v>
      </c>
      <c r="AB919" s="1">
        <f>SUMPRODUCT((Model_rxn!A$2:A$1901=Normalized_Fluxes!A919)*(Model_rxn!V$2:V$1901))</f>
        <v>1</v>
      </c>
      <c r="AC919" s="1">
        <f>SUMPRODUCT((Model_rxn!A$2:A$1901=Normalized_Fluxes!A919)*(Model_rxn!Z$2:Z$1901))</f>
        <v>0</v>
      </c>
      <c r="AD919" s="1">
        <f>SUMPRODUCT((Model_rxn!A$2:A$1901=Normalized_Fluxes!A919)*(Model_rxn!AA$2:AA$1901))</f>
        <v>0</v>
      </c>
      <c r="AE919" s="1"/>
      <c r="AF919" s="75"/>
      <c r="AG919" s="1" t="s">
        <v>985</v>
      </c>
      <c r="AH919" s="1">
        <v>0.20792184706078801</v>
      </c>
      <c r="AI919" s="1">
        <v>0.16168628899322299</v>
      </c>
      <c r="AJ919" s="1">
        <v>0.19707366869261</v>
      </c>
      <c r="AK919" s="1">
        <v>0.69214387127431098</v>
      </c>
      <c r="AL919" s="1">
        <v>0.73354007634043195</v>
      </c>
      <c r="AM919" s="1">
        <v>0.417803547068615</v>
      </c>
      <c r="AN919" s="1"/>
      <c r="AO919">
        <f t="shared" si="171"/>
        <v>0.42693672166803881</v>
      </c>
      <c r="AP919">
        <f t="shared" si="172"/>
        <v>0.49214936785835584</v>
      </c>
      <c r="AQ919">
        <f t="shared" si="173"/>
        <v>0.51099731874139132</v>
      </c>
      <c r="AR919">
        <f t="shared" si="174"/>
        <v>0.37266401419025913</v>
      </c>
      <c r="AS919">
        <f t="shared" si="175"/>
        <v>0.41696650743645958</v>
      </c>
      <c r="AT919">
        <f t="shared" si="176"/>
        <v>0.22236666585871198</v>
      </c>
      <c r="AV919">
        <f t="shared" si="177"/>
        <v>0.47669446942259536</v>
      </c>
      <c r="AW919">
        <f t="shared" si="178"/>
        <v>4.4109935494476574E-2</v>
      </c>
      <c r="AX919">
        <f t="shared" si="179"/>
        <v>0.33733239582847691</v>
      </c>
      <c r="AY919">
        <f t="shared" si="180"/>
        <v>0.10199763246060219</v>
      </c>
      <c r="AZ919" t="s">
        <v>1137</v>
      </c>
      <c r="BA919" t="s">
        <v>1136</v>
      </c>
      <c r="BB919">
        <f>SUMPRODUCT((Model_rxn!A$2:A$1901=AG919)*(Model_rxn!V$2:V$1901))</f>
        <v>1</v>
      </c>
      <c r="BC919">
        <v>0</v>
      </c>
      <c r="BD919">
        <v>0</v>
      </c>
    </row>
    <row r="920" spans="1:57">
      <c r="A920" s="1" t="s">
        <v>925</v>
      </c>
      <c r="B920" s="1">
        <v>0.55764944275582495</v>
      </c>
      <c r="C920" s="1">
        <v>0.48975444538526602</v>
      </c>
      <c r="D920" s="1">
        <v>0.41377626645740601</v>
      </c>
      <c r="E920" s="1">
        <v>0.40264900662251601</v>
      </c>
      <c r="F920" s="1">
        <v>0.37623762376237602</v>
      </c>
      <c r="G920" s="1">
        <v>0.49744463373083397</v>
      </c>
      <c r="H920" s="1"/>
      <c r="I920" s="1">
        <v>0.34126146216975445</v>
      </c>
      <c r="J920" s="1">
        <v>0.46991886856805665</v>
      </c>
      <c r="K920" s="1">
        <v>0.5078377699105503</v>
      </c>
      <c r="L920" s="1">
        <v>0.14073688643105611</v>
      </c>
      <c r="M920" s="1">
        <v>0.23446843543264034</v>
      </c>
      <c r="N920" s="1">
        <v>0.15373774788895878</v>
      </c>
      <c r="O920" s="1"/>
      <c r="P920" s="1">
        <v>0.43967270021612048</v>
      </c>
      <c r="Q920" s="1">
        <v>8.7310020044203893E-2</v>
      </c>
      <c r="R920" s="1">
        <v>0.17631435658421843</v>
      </c>
      <c r="S920" s="1">
        <v>5.0780687910791905E-2</v>
      </c>
      <c r="T920" s="1">
        <f t="shared" si="169"/>
        <v>2.4936863267065048</v>
      </c>
      <c r="U920" s="1">
        <f t="shared" si="170"/>
        <v>1.7482711606247196E-2</v>
      </c>
      <c r="V920" s="1" t="s">
        <v>1552</v>
      </c>
      <c r="W920" s="1" t="s">
        <v>2318</v>
      </c>
      <c r="X920" s="1">
        <f>SUMPRODUCT((Model_rxn!A$2:A$1901=Normalized_Fluxes!A920)*(Model_rxn!T$2:T$1901))</f>
        <v>0</v>
      </c>
      <c r="Y920" s="1">
        <f>SUMPRODUCT((Model_rxn!A$2:A$1901=Normalized_Fluxes!A920)*(Model_rxn!D$2:D$1901))</f>
        <v>1</v>
      </c>
      <c r="Z920" s="1">
        <f>SUMPRODUCT((Model_rxn!A$2:A$1901=Normalized_Fluxes!A920)*(Model_rxn!U$2:U$1901))</f>
        <v>1</v>
      </c>
      <c r="AA920" s="1">
        <f>SUMPRODUCT((Model_rxn!A$2:A$1901=Normalized_Fluxes!A920)*(Model_rxn!S$2:S$1901))</f>
        <v>1</v>
      </c>
      <c r="AB920" s="1">
        <f>SUMPRODUCT((Model_rxn!A$2:A$1901=Normalized_Fluxes!A920)*(Model_rxn!V$2:V$1901))</f>
        <v>0</v>
      </c>
      <c r="AC920" s="1">
        <f>SUMPRODUCT((Model_rxn!A$2:A$1901=Normalized_Fluxes!A920)*(Model_rxn!Z$2:Z$1901))</f>
        <v>0</v>
      </c>
      <c r="AD920" s="1">
        <f>SUMPRODUCT((Model_rxn!A$2:A$1901=Normalized_Fluxes!A920)*(Model_rxn!AA$2:AA$1901))</f>
        <v>0</v>
      </c>
      <c r="AE920" s="1"/>
      <c r="AF920" s="75"/>
      <c r="AG920" s="1" t="s">
        <v>986</v>
      </c>
      <c r="AH920" s="1">
        <v>4.0372280956944402E-2</v>
      </c>
      <c r="AI920" s="1">
        <v>2.7234721128479501E-2</v>
      </c>
      <c r="AJ920" s="1">
        <v>3.1971032469300498E-2</v>
      </c>
      <c r="AK920" s="1">
        <v>0.153722896502586</v>
      </c>
      <c r="AL920" s="1">
        <v>0.14583754820341699</v>
      </c>
      <c r="AM920" s="1">
        <v>0.15575755356985599</v>
      </c>
      <c r="AN920" s="1"/>
      <c r="AO920">
        <f t="shared" si="171"/>
        <v>8.2898500189735255E-2</v>
      </c>
      <c r="AP920">
        <f t="shared" si="172"/>
        <v>8.2898499746886997E-2</v>
      </c>
      <c r="AQ920">
        <f t="shared" si="173"/>
        <v>8.2898501751082168E-2</v>
      </c>
      <c r="AR920">
        <f t="shared" si="174"/>
        <v>8.2767462172475714E-2</v>
      </c>
      <c r="AS920">
        <f t="shared" si="175"/>
        <v>8.2898501511802614E-2</v>
      </c>
      <c r="AT920">
        <f t="shared" si="176"/>
        <v>8.289850125171512E-2</v>
      </c>
      <c r="AV920">
        <f t="shared" si="177"/>
        <v>8.2898500562568145E-2</v>
      </c>
      <c r="AW920">
        <f t="shared" si="178"/>
        <v>1.0528308700197832E-9</v>
      </c>
      <c r="AX920">
        <f t="shared" si="179"/>
        <v>8.2854821645331145E-2</v>
      </c>
      <c r="AY920">
        <f t="shared" si="180"/>
        <v>7.5655522754135721E-5</v>
      </c>
      <c r="AZ920" t="s">
        <v>1548</v>
      </c>
      <c r="BA920" t="s">
        <v>7220</v>
      </c>
      <c r="BB920">
        <f>SUMPRODUCT((Model_rxn!A$2:A$1901=AG920)*(Model_rxn!V$2:V$1901))</f>
        <v>1</v>
      </c>
      <c r="BC920">
        <v>1</v>
      </c>
      <c r="BD920">
        <v>0</v>
      </c>
    </row>
    <row r="921" spans="1:57">
      <c r="A921" s="1" t="s">
        <v>926</v>
      </c>
      <c r="B921" s="1">
        <v>2.5143630110263502E-4</v>
      </c>
      <c r="C921" s="1">
        <v>1.60364951382064E-4</v>
      </c>
      <c r="D921" s="1">
        <v>1.2537026170978999E-4</v>
      </c>
      <c r="E921" s="1">
        <v>4.4022290226923701E-4</v>
      </c>
      <c r="F921" s="1">
        <v>2.46906083803969E-4</v>
      </c>
      <c r="G921" s="1">
        <v>4.9787255793188505E-4</v>
      </c>
      <c r="H921" s="1"/>
      <c r="I921" s="1">
        <v>1.5387000000000191E-4</v>
      </c>
      <c r="J921" s="1">
        <v>1.538700000000001E-4</v>
      </c>
      <c r="K921" s="1">
        <v>1.5387000000000178E-4</v>
      </c>
      <c r="L921" s="1">
        <v>1.5386999491370651E-4</v>
      </c>
      <c r="M921" s="1">
        <v>1.5387000000000053E-4</v>
      </c>
      <c r="N921" s="1">
        <v>1.5386999999999947E-4</v>
      </c>
      <c r="O921" s="1"/>
      <c r="P921" s="1">
        <v>1.5387000000000126E-4</v>
      </c>
      <c r="Q921" s="1">
        <v>1.0116396439368389E-18</v>
      </c>
      <c r="R921" s="1">
        <v>1.5386999830456884E-4</v>
      </c>
      <c r="S921" s="1">
        <v>2.9365729142579708E-12</v>
      </c>
      <c r="T921" s="1">
        <f t="shared" si="169"/>
        <v>1.0000000110186029</v>
      </c>
      <c r="U921" s="1">
        <f t="shared" si="170"/>
        <v>0.42264944467535442</v>
      </c>
      <c r="V921" s="1" t="s">
        <v>1500</v>
      </c>
      <c r="W921" s="1" t="s">
        <v>3489</v>
      </c>
      <c r="X921" s="1">
        <f>SUMPRODUCT((Model_rxn!A$2:A$1901=Normalized_Fluxes!A921)*(Model_rxn!T$2:T$1901))</f>
        <v>0</v>
      </c>
      <c r="Y921" s="1">
        <f>SUMPRODUCT((Model_rxn!A$2:A$1901=Normalized_Fluxes!A921)*(Model_rxn!D$2:D$1901))</f>
        <v>0</v>
      </c>
      <c r="Z921" s="1">
        <f>SUMPRODUCT((Model_rxn!A$2:A$1901=Normalized_Fluxes!A921)*(Model_rxn!U$2:U$1901))</f>
        <v>0</v>
      </c>
      <c r="AA921" s="1">
        <f>SUMPRODUCT((Model_rxn!A$2:A$1901=Normalized_Fluxes!A921)*(Model_rxn!S$2:S$1901))</f>
        <v>0</v>
      </c>
      <c r="AB921" s="1">
        <f>SUMPRODUCT((Model_rxn!A$2:A$1901=Normalized_Fluxes!A921)*(Model_rxn!V$2:V$1901))</f>
        <v>1</v>
      </c>
      <c r="AC921" s="1">
        <f>SUMPRODUCT((Model_rxn!A$2:A$1901=Normalized_Fluxes!A921)*(Model_rxn!Z$2:Z$1901))</f>
        <v>0</v>
      </c>
      <c r="AD921" s="1">
        <f>SUMPRODUCT((Model_rxn!A$2:A$1901=Normalized_Fluxes!A921)*(Model_rxn!AA$2:AA$1901))</f>
        <v>0</v>
      </c>
      <c r="AE921" s="1"/>
      <c r="AF921" s="75"/>
      <c r="AG921" s="1" t="s">
        <v>987</v>
      </c>
      <c r="AH921" s="1">
        <v>0</v>
      </c>
      <c r="AI921" s="1">
        <v>0</v>
      </c>
      <c r="AJ921" s="1">
        <v>0</v>
      </c>
      <c r="AK921" s="1">
        <v>0</v>
      </c>
      <c r="AL921" s="1">
        <v>0</v>
      </c>
      <c r="AM921" s="1">
        <v>0</v>
      </c>
      <c r="AN921" s="1"/>
      <c r="AO921">
        <f t="shared" si="171"/>
        <v>0</v>
      </c>
      <c r="AP921">
        <f t="shared" si="172"/>
        <v>0</v>
      </c>
      <c r="AQ921">
        <f t="shared" si="173"/>
        <v>0</v>
      </c>
      <c r="AR921">
        <f t="shared" si="174"/>
        <v>0</v>
      </c>
      <c r="AS921">
        <f t="shared" si="175"/>
        <v>0</v>
      </c>
      <c r="AT921">
        <f t="shared" si="176"/>
        <v>0</v>
      </c>
      <c r="AV921">
        <f t="shared" si="177"/>
        <v>0</v>
      </c>
      <c r="AW921">
        <f t="shared" si="178"/>
        <v>0</v>
      </c>
      <c r="AX921">
        <f t="shared" si="179"/>
        <v>0</v>
      </c>
      <c r="AY921">
        <f t="shared" si="180"/>
        <v>0</v>
      </c>
      <c r="AZ921" t="s">
        <v>1552</v>
      </c>
      <c r="BA921" t="s">
        <v>2678</v>
      </c>
      <c r="BB921">
        <f>SUMPRODUCT((Model_rxn!A$2:A$1901=AG921)*(Model_rxn!V$2:V$1901))</f>
        <v>0</v>
      </c>
      <c r="BC921">
        <v>0</v>
      </c>
      <c r="BD921">
        <v>1</v>
      </c>
      <c r="BE921">
        <v>1</v>
      </c>
    </row>
    <row r="922" spans="1:57">
      <c r="A922" s="1" t="s">
        <v>927</v>
      </c>
      <c r="B922" s="1">
        <v>0.30216804043447998</v>
      </c>
      <c r="C922" s="1">
        <v>0.15525199884723401</v>
      </c>
      <c r="D922" s="1">
        <v>0.148210877203382</v>
      </c>
      <c r="E922" s="1">
        <v>0.67141374113271002</v>
      </c>
      <c r="F922" s="1">
        <v>0.362446958984946</v>
      </c>
      <c r="G922" s="1">
        <v>0.63351788755971905</v>
      </c>
      <c r="H922" s="1"/>
      <c r="I922" s="1">
        <v>0.1849160052775162</v>
      </c>
      <c r="J922" s="1">
        <v>0.1489641274901152</v>
      </c>
      <c r="K922" s="1">
        <v>0.18190284812577551</v>
      </c>
      <c r="L922" s="1">
        <v>0.23467754267336796</v>
      </c>
      <c r="M922" s="1">
        <v>0.22587419766979971</v>
      </c>
      <c r="N922" s="1">
        <v>0.19579186642407792</v>
      </c>
      <c r="O922" s="1"/>
      <c r="P922" s="1">
        <v>0.17192766029780229</v>
      </c>
      <c r="Q922" s="1">
        <v>1.9943988023024956E-2</v>
      </c>
      <c r="R922" s="1">
        <v>0.21878120225574857</v>
      </c>
      <c r="S922" s="1">
        <v>2.0390117515575117E-2</v>
      </c>
      <c r="T922" s="1">
        <f t="shared" si="169"/>
        <v>0.78584292674662282</v>
      </c>
      <c r="U922" s="1">
        <f t="shared" si="170"/>
        <v>4.6646303829714644E-2</v>
      </c>
      <c r="V922" s="1" t="s">
        <v>1243</v>
      </c>
      <c r="W922" s="1" t="s">
        <v>6763</v>
      </c>
      <c r="X922" s="1">
        <f>SUMPRODUCT((Model_rxn!A$2:A$1901=Normalized_Fluxes!A922)*(Model_rxn!T$2:T$1901))</f>
        <v>0</v>
      </c>
      <c r="Y922" s="1">
        <f>SUMPRODUCT((Model_rxn!A$2:A$1901=Normalized_Fluxes!A922)*(Model_rxn!D$2:D$1901))</f>
        <v>1</v>
      </c>
      <c r="Z922" s="1">
        <f>SUMPRODUCT((Model_rxn!A$2:A$1901=Normalized_Fluxes!A922)*(Model_rxn!U$2:U$1901))</f>
        <v>0</v>
      </c>
      <c r="AA922" s="1">
        <f>SUMPRODUCT((Model_rxn!A$2:A$1901=Normalized_Fluxes!A922)*(Model_rxn!S$2:S$1901))</f>
        <v>0</v>
      </c>
      <c r="AB922" s="1">
        <f>SUMPRODUCT((Model_rxn!A$2:A$1901=Normalized_Fluxes!A922)*(Model_rxn!V$2:V$1901))</f>
        <v>1</v>
      </c>
      <c r="AC922" s="1">
        <f>SUMPRODUCT((Model_rxn!A$2:A$1901=Normalized_Fluxes!A922)*(Model_rxn!Z$2:Z$1901))</f>
        <v>0</v>
      </c>
      <c r="AD922" s="1">
        <f>SUMPRODUCT((Model_rxn!A$2:A$1901=Normalized_Fluxes!A922)*(Model_rxn!AA$2:AA$1901))</f>
        <v>0</v>
      </c>
      <c r="AE922" s="1"/>
      <c r="AF922" s="75"/>
      <c r="AG922" s="1" t="s">
        <v>988</v>
      </c>
      <c r="AH922" s="1">
        <v>8.3821171268937095E-2</v>
      </c>
      <c r="AI922" s="1">
        <v>6.6577528981724698E-2</v>
      </c>
      <c r="AJ922" s="1">
        <v>4.9302710976917297E-2</v>
      </c>
      <c r="AK922" s="1">
        <v>0.176506786941899</v>
      </c>
      <c r="AL922" s="1">
        <v>0.44748376891948199</v>
      </c>
      <c r="AM922" s="1">
        <v>0.13892655560630299</v>
      </c>
      <c r="AN922" s="1"/>
      <c r="AO922">
        <f t="shared" si="171"/>
        <v>0.17211436207313377</v>
      </c>
      <c r="AP922">
        <f t="shared" si="172"/>
        <v>0.20265224099057993</v>
      </c>
      <c r="AQ922">
        <f t="shared" si="173"/>
        <v>0.12783825095976012</v>
      </c>
      <c r="AR922">
        <f t="shared" si="174"/>
        <v>9.5034761533738715E-2</v>
      </c>
      <c r="AS922">
        <f t="shared" si="175"/>
        <v>0.25436339510135597</v>
      </c>
      <c r="AT922">
        <f t="shared" si="176"/>
        <v>7.3940576106059516E-2</v>
      </c>
      <c r="AV922">
        <f t="shared" si="177"/>
        <v>0.16753495134115792</v>
      </c>
      <c r="AW922">
        <f t="shared" si="178"/>
        <v>3.7616638978941359E-2</v>
      </c>
      <c r="AX922">
        <f t="shared" si="179"/>
        <v>0.14111291091371805</v>
      </c>
      <c r="AY922">
        <f t="shared" si="180"/>
        <v>9.8643272914401781E-2</v>
      </c>
      <c r="AZ922" t="s">
        <v>7304</v>
      </c>
      <c r="BA922" t="s">
        <v>7332</v>
      </c>
      <c r="BB922">
        <f>SUMPRODUCT((Model_rxn!A$2:A$1901=AG922)*(Model_rxn!V$2:V$1901))</f>
        <v>1</v>
      </c>
      <c r="BC922">
        <v>0</v>
      </c>
      <c r="BD922">
        <v>0</v>
      </c>
    </row>
    <row r="923" spans="1:57">
      <c r="A923" s="1" t="s">
        <v>928</v>
      </c>
      <c r="B923" s="1">
        <v>2.5143630110263502E-4</v>
      </c>
      <c r="C923" s="1">
        <v>1.60364951382064E-4</v>
      </c>
      <c r="D923" s="1">
        <v>1.2537026170978999E-4</v>
      </c>
      <c r="E923" s="1">
        <v>4.4022290226923701E-4</v>
      </c>
      <c r="F923" s="1">
        <v>2.46906083803969E-4</v>
      </c>
      <c r="G923" s="1">
        <v>4.9787255793188505E-4</v>
      </c>
      <c r="H923" s="1"/>
      <c r="I923" s="1">
        <v>1.5387000000000191E-4</v>
      </c>
      <c r="J923" s="1">
        <v>1.538700000000001E-4</v>
      </c>
      <c r="K923" s="1">
        <v>1.5387000000000178E-4</v>
      </c>
      <c r="L923" s="1">
        <v>1.5386999491370651E-4</v>
      </c>
      <c r="M923" s="1">
        <v>1.5387000000000053E-4</v>
      </c>
      <c r="N923" s="1">
        <v>1.5386999999999947E-4</v>
      </c>
      <c r="O923" s="1"/>
      <c r="P923" s="1">
        <v>1.5387000000000126E-4</v>
      </c>
      <c r="Q923" s="1">
        <v>1.0116396439368389E-18</v>
      </c>
      <c r="R923" s="1">
        <v>1.5386999830456884E-4</v>
      </c>
      <c r="S923" s="1">
        <v>2.9365729142579708E-12</v>
      </c>
      <c r="T923" s="1">
        <f t="shared" si="169"/>
        <v>1.0000000110186029</v>
      </c>
      <c r="U923" s="1">
        <f t="shared" si="170"/>
        <v>0.42264944467535442</v>
      </c>
      <c r="V923" s="1" t="s">
        <v>1500</v>
      </c>
      <c r="W923" s="1" t="s">
        <v>3489</v>
      </c>
      <c r="X923" s="1">
        <f>SUMPRODUCT((Model_rxn!A$2:A$1901=Normalized_Fluxes!A923)*(Model_rxn!T$2:T$1901))</f>
        <v>0</v>
      </c>
      <c r="Y923" s="1">
        <f>SUMPRODUCT((Model_rxn!A$2:A$1901=Normalized_Fluxes!A923)*(Model_rxn!D$2:D$1901))</f>
        <v>0</v>
      </c>
      <c r="Z923" s="1">
        <f>SUMPRODUCT((Model_rxn!A$2:A$1901=Normalized_Fluxes!A923)*(Model_rxn!U$2:U$1901))</f>
        <v>0</v>
      </c>
      <c r="AA923" s="1">
        <f>SUMPRODUCT((Model_rxn!A$2:A$1901=Normalized_Fluxes!A923)*(Model_rxn!S$2:S$1901))</f>
        <v>0</v>
      </c>
      <c r="AB923" s="1">
        <f>SUMPRODUCT((Model_rxn!A$2:A$1901=Normalized_Fluxes!A923)*(Model_rxn!V$2:V$1901))</f>
        <v>1</v>
      </c>
      <c r="AC923" s="1">
        <f>SUMPRODUCT((Model_rxn!A$2:A$1901=Normalized_Fluxes!A923)*(Model_rxn!Z$2:Z$1901))</f>
        <v>0</v>
      </c>
      <c r="AD923" s="1">
        <f>SUMPRODUCT((Model_rxn!A$2:A$1901=Normalized_Fluxes!A923)*(Model_rxn!AA$2:AA$1901))</f>
        <v>0</v>
      </c>
      <c r="AE923" s="1"/>
      <c r="AF923" s="75"/>
      <c r="AG923" s="1" t="s">
        <v>989</v>
      </c>
      <c r="AH923" s="1">
        <v>0.54255191361880795</v>
      </c>
      <c r="AI923" s="1">
        <v>0.40309530348167699</v>
      </c>
      <c r="AJ923" s="1">
        <v>0.60248142736963906</v>
      </c>
      <c r="AK923" s="1">
        <v>1.87390765601594</v>
      </c>
      <c r="AL923" s="1">
        <v>1.90877349278889</v>
      </c>
      <c r="AM923" s="1">
        <v>1.3984003108053</v>
      </c>
      <c r="AN923" s="1"/>
      <c r="AO923">
        <f t="shared" si="171"/>
        <v>1.1140500077772681</v>
      </c>
      <c r="AP923">
        <f t="shared" si="172"/>
        <v>1.2269630284080215</v>
      </c>
      <c r="AQ923">
        <f t="shared" si="173"/>
        <v>1.5621893884645401</v>
      </c>
      <c r="AR923">
        <f t="shared" si="174"/>
        <v>1.0089491192445936</v>
      </c>
      <c r="AS923">
        <f t="shared" si="175"/>
        <v>1.0850049539844162</v>
      </c>
      <c r="AT923">
        <f t="shared" si="176"/>
        <v>0.74426753154992542</v>
      </c>
      <c r="AV923">
        <f t="shared" si="177"/>
        <v>1.3010674748832767</v>
      </c>
      <c r="AW923">
        <f t="shared" si="178"/>
        <v>0.23307901636836753</v>
      </c>
      <c r="AX923">
        <f t="shared" si="179"/>
        <v>0.94607386825964512</v>
      </c>
      <c r="AY923">
        <f t="shared" si="180"/>
        <v>0.1788588008783473</v>
      </c>
      <c r="AZ923" t="s">
        <v>1188</v>
      </c>
      <c r="BA923" t="s">
        <v>1972</v>
      </c>
      <c r="BB923">
        <f>SUMPRODUCT((Model_rxn!A$2:A$1901=AG923)*(Model_rxn!V$2:V$1901))</f>
        <v>1</v>
      </c>
      <c r="BC923">
        <v>0</v>
      </c>
      <c r="BD923">
        <v>0</v>
      </c>
    </row>
    <row r="924" spans="1:57">
      <c r="A924" s="1" t="s">
        <v>929</v>
      </c>
      <c r="B924" s="1">
        <v>1.4473874656245399E-2</v>
      </c>
      <c r="C924" s="1">
        <v>1.0584250635055E-2</v>
      </c>
      <c r="D924" s="1">
        <v>1.0898944982125699E-2</v>
      </c>
      <c r="E924" s="1">
        <v>4.1390728476821098E-2</v>
      </c>
      <c r="F924" s="1">
        <v>0.216584158415841</v>
      </c>
      <c r="G924" s="1">
        <v>3.7265758091993097E-2</v>
      </c>
      <c r="H924" s="1"/>
      <c r="I924" s="1">
        <v>8.8574922697714133E-3</v>
      </c>
      <c r="J924" s="1">
        <v>1.0155577207988754E-2</v>
      </c>
      <c r="K924" s="1">
        <v>1.3376542742502266E-2</v>
      </c>
      <c r="L924" s="1">
        <v>1.446719638477138E-2</v>
      </c>
      <c r="M924" s="1">
        <v>0.13497360592339466</v>
      </c>
      <c r="N924" s="1">
        <v>1.1517168613256749E-2</v>
      </c>
      <c r="O924" s="1"/>
      <c r="P924" s="1">
        <v>1.0796537406754144E-2</v>
      </c>
      <c r="Q924" s="1">
        <v>2.3267094309503415E-3</v>
      </c>
      <c r="R924" s="1">
        <v>5.365265697380759E-2</v>
      </c>
      <c r="S924" s="1">
        <v>7.0441452423336562E-2</v>
      </c>
      <c r="T924" s="1">
        <f t="shared" si="169"/>
        <v>0.20123024684546098</v>
      </c>
      <c r="U924" s="1">
        <f t="shared" si="170"/>
        <v>0.40250819325876264</v>
      </c>
      <c r="V924" s="1" t="s">
        <v>1137</v>
      </c>
      <c r="W924" s="1" t="s">
        <v>6506</v>
      </c>
      <c r="X924" s="1">
        <f>SUMPRODUCT((Model_rxn!A$2:A$1901=Normalized_Fluxes!A924)*(Model_rxn!T$2:T$1901))</f>
        <v>0</v>
      </c>
      <c r="Y924" s="1">
        <f>SUMPRODUCT((Model_rxn!A$2:A$1901=Normalized_Fluxes!A924)*(Model_rxn!D$2:D$1901))</f>
        <v>0</v>
      </c>
      <c r="Z924" s="1">
        <f>SUMPRODUCT((Model_rxn!A$2:A$1901=Normalized_Fluxes!A924)*(Model_rxn!U$2:U$1901))</f>
        <v>0</v>
      </c>
      <c r="AA924" s="1">
        <f>SUMPRODUCT((Model_rxn!A$2:A$1901=Normalized_Fluxes!A924)*(Model_rxn!S$2:S$1901))</f>
        <v>0</v>
      </c>
      <c r="AB924" s="1">
        <f>SUMPRODUCT((Model_rxn!A$2:A$1901=Normalized_Fluxes!A924)*(Model_rxn!V$2:V$1901))</f>
        <v>1</v>
      </c>
      <c r="AC924" s="1">
        <f>SUMPRODUCT((Model_rxn!A$2:A$1901=Normalized_Fluxes!A924)*(Model_rxn!Z$2:Z$1901))</f>
        <v>0</v>
      </c>
      <c r="AD924" s="1">
        <f>SUMPRODUCT((Model_rxn!A$2:A$1901=Normalized_Fluxes!A924)*(Model_rxn!AA$2:AA$1901))</f>
        <v>0</v>
      </c>
      <c r="AE924" s="1"/>
      <c r="AF924" s="75"/>
      <c r="AG924" s="1" t="s">
        <v>990</v>
      </c>
      <c r="AH924" s="1">
        <v>1.01297788205556E-4</v>
      </c>
      <c r="AI924" s="1">
        <v>6.8334426032379202E-5</v>
      </c>
      <c r="AJ924" s="1">
        <v>8.0218276707455502E-5</v>
      </c>
      <c r="AK924" s="1">
        <v>3.8631560164503699E-4</v>
      </c>
      <c r="AL924" s="1">
        <v>3.65919884643517E-4</v>
      </c>
      <c r="AM924" s="1">
        <v>3.9081009163055498E-4</v>
      </c>
      <c r="AN924" s="2"/>
      <c r="AO924">
        <f t="shared" si="171"/>
        <v>2.0800000682977534E-4</v>
      </c>
      <c r="AP924">
        <f t="shared" si="172"/>
        <v>2.0799997813177975E-4</v>
      </c>
      <c r="AQ924">
        <f t="shared" si="173"/>
        <v>2.0800000620834784E-4</v>
      </c>
      <c r="AR924">
        <f t="shared" si="174"/>
        <v>2.0799999657341163E-4</v>
      </c>
      <c r="AS924">
        <f t="shared" si="175"/>
        <v>2.0800000057604159E-4</v>
      </c>
      <c r="AT924">
        <f t="shared" si="176"/>
        <v>2.0799999825169582E-4</v>
      </c>
      <c r="AV924">
        <f t="shared" si="177"/>
        <v>2.0799999705663433E-4</v>
      </c>
      <c r="AW924">
        <f t="shared" si="178"/>
        <v>1.6392349833667999E-11</v>
      </c>
      <c r="AX924">
        <f t="shared" si="179"/>
        <v>2.0799999846704965E-4</v>
      </c>
      <c r="AY924">
        <f t="shared" si="180"/>
        <v>2.0099862220637183E-12</v>
      </c>
      <c r="AZ924" t="s">
        <v>7304</v>
      </c>
      <c r="BA924" t="s">
        <v>7455</v>
      </c>
      <c r="BB924">
        <f>SUMPRODUCT((Model_rxn!A$2:A$1901=AG924)*(Model_rxn!V$2:V$1901))</f>
        <v>1</v>
      </c>
      <c r="BC924">
        <v>0</v>
      </c>
      <c r="BD924">
        <v>0</v>
      </c>
    </row>
    <row r="925" spans="1:57">
      <c r="A925" s="1" t="s">
        <v>930</v>
      </c>
      <c r="B925" s="1">
        <v>0.108915906788247</v>
      </c>
      <c r="C925" s="1">
        <v>9.5655165114309895E-2</v>
      </c>
      <c r="D925" s="1">
        <v>8.0815677042462203E-2</v>
      </c>
      <c r="E925" s="1">
        <v>7.8642384105960195E-2</v>
      </c>
      <c r="F925" s="1">
        <v>7.3483910891089105E-2</v>
      </c>
      <c r="G925" s="1">
        <v>9.7157155025553596E-2</v>
      </c>
      <c r="H925" s="1"/>
      <c r="I925" s="1">
        <v>6.6652629330030119E-2</v>
      </c>
      <c r="J925" s="1">
        <v>9.1781029017198687E-2</v>
      </c>
      <c r="K925" s="1">
        <v>9.918706443565449E-2</v>
      </c>
      <c r="L925" s="1">
        <v>2.7487673131065659E-2</v>
      </c>
      <c r="M925" s="1">
        <v>4.5794616295437594E-2</v>
      </c>
      <c r="N925" s="1">
        <v>3.0026903884562289E-2</v>
      </c>
      <c r="O925" s="1"/>
      <c r="P925" s="1">
        <v>8.5873574260961094E-2</v>
      </c>
      <c r="Q925" s="1">
        <v>1.7052738289883813E-2</v>
      </c>
      <c r="R925" s="1">
        <v>3.4436397770355183E-2</v>
      </c>
      <c r="S925" s="1">
        <v>9.918103107576565E-3</v>
      </c>
      <c r="T925" s="1">
        <f t="shared" si="169"/>
        <v>2.4936863267065048</v>
      </c>
      <c r="U925" s="1">
        <f t="shared" si="170"/>
        <v>1.7482711606247477E-2</v>
      </c>
      <c r="V925" s="1" t="s">
        <v>1552</v>
      </c>
      <c r="W925" s="1" t="s">
        <v>2318</v>
      </c>
      <c r="X925" s="1">
        <f>SUMPRODUCT((Model_rxn!A$2:A$1901=Normalized_Fluxes!A925)*(Model_rxn!T$2:T$1901))</f>
        <v>0</v>
      </c>
      <c r="Y925" s="1">
        <f>SUMPRODUCT((Model_rxn!A$2:A$1901=Normalized_Fluxes!A925)*(Model_rxn!D$2:D$1901))</f>
        <v>1</v>
      </c>
      <c r="Z925" s="1">
        <f>SUMPRODUCT((Model_rxn!A$2:A$1901=Normalized_Fluxes!A925)*(Model_rxn!U$2:U$1901))</f>
        <v>1</v>
      </c>
      <c r="AA925" s="1">
        <f>SUMPRODUCT((Model_rxn!A$2:A$1901=Normalized_Fluxes!A925)*(Model_rxn!S$2:S$1901))</f>
        <v>1</v>
      </c>
      <c r="AB925" s="1">
        <f>SUMPRODUCT((Model_rxn!A$2:A$1901=Normalized_Fluxes!A925)*(Model_rxn!V$2:V$1901))</f>
        <v>0</v>
      </c>
      <c r="AC925" s="1">
        <f>SUMPRODUCT((Model_rxn!A$2:A$1901=Normalized_Fluxes!A925)*(Model_rxn!Z$2:Z$1901))</f>
        <v>0</v>
      </c>
      <c r="AD925" s="1">
        <f>SUMPRODUCT((Model_rxn!A$2:A$1901=Normalized_Fluxes!A925)*(Model_rxn!AA$2:AA$1901))</f>
        <v>0</v>
      </c>
      <c r="AE925" s="1"/>
      <c r="AF925" s="75"/>
      <c r="AG925" s="1" t="s">
        <v>991</v>
      </c>
      <c r="AH925" s="1">
        <v>5.5695548071525904E-3</v>
      </c>
      <c r="AI925" s="1">
        <v>3.7571638094959698E-3</v>
      </c>
      <c r="AJ925" s="1">
        <v>4.4105611596023603E-3</v>
      </c>
      <c r="AK925" s="1">
        <v>2.1240404756099399E-2</v>
      </c>
      <c r="AL925" s="1">
        <v>2.0119007043831499E-2</v>
      </c>
      <c r="AM925" s="1">
        <v>2.1487520636583199E-2</v>
      </c>
      <c r="AN925" s="1"/>
      <c r="AO925">
        <f t="shared" si="171"/>
        <v>1.1436255997769229E-2</v>
      </c>
      <c r="AP925">
        <f t="shared" si="172"/>
        <v>1.1436256007219247E-2</v>
      </c>
      <c r="AQ925">
        <f t="shared" si="173"/>
        <v>1.1436256003419302E-2</v>
      </c>
      <c r="AR925">
        <f t="shared" si="174"/>
        <v>1.1436255998135946E-2</v>
      </c>
      <c r="AS925">
        <f t="shared" si="175"/>
        <v>1.1436256001182248E-2</v>
      </c>
      <c r="AT925">
        <f t="shared" si="176"/>
        <v>1.1436255998905093E-2</v>
      </c>
      <c r="AV925">
        <f t="shared" si="177"/>
        <v>1.1436256002802592E-2</v>
      </c>
      <c r="AW925">
        <f t="shared" si="178"/>
        <v>4.7550976620778035E-12</v>
      </c>
      <c r="AX925">
        <f t="shared" si="179"/>
        <v>1.1436255999407762E-2</v>
      </c>
      <c r="AY925">
        <f t="shared" si="180"/>
        <v>1.5841384703214916E-12</v>
      </c>
      <c r="AZ925" t="s">
        <v>1243</v>
      </c>
      <c r="BA925" t="s">
        <v>2041</v>
      </c>
      <c r="BB925">
        <f>SUMPRODUCT((Model_rxn!A$2:A$1901=AG925)*(Model_rxn!V$2:V$1901))</f>
        <v>1</v>
      </c>
      <c r="BC925">
        <v>0</v>
      </c>
      <c r="BD925">
        <v>0</v>
      </c>
    </row>
    <row r="926" spans="1:57">
      <c r="A926" s="1" t="s">
        <v>931</v>
      </c>
      <c r="B926" s="1">
        <v>7.2369373281227301E-3</v>
      </c>
      <c r="C926" s="1">
        <v>5.2921253175275103E-3</v>
      </c>
      <c r="D926" s="1">
        <v>4.3595779928502897E-3</v>
      </c>
      <c r="E926" s="1">
        <v>1.08324811646031E-2</v>
      </c>
      <c r="F926" s="1">
        <v>1.3260254596888199E-2</v>
      </c>
      <c r="G926" s="1">
        <v>1.5971039182282699E-2</v>
      </c>
      <c r="H926" s="1"/>
      <c r="I926" s="1">
        <v>4.4287461348857258E-3</v>
      </c>
      <c r="J926" s="1">
        <v>5.0777886039943872E-3</v>
      </c>
      <c r="K926" s="1">
        <v>5.3506170970009188E-3</v>
      </c>
      <c r="L926" s="1">
        <v>3.7862496773984336E-3</v>
      </c>
      <c r="M926" s="1">
        <v>8.2636901585751675E-3</v>
      </c>
      <c r="N926" s="1">
        <v>4.9359294056814454E-3</v>
      </c>
      <c r="O926" s="1"/>
      <c r="P926" s="1">
        <v>4.9523839452936778E-3</v>
      </c>
      <c r="Q926" s="1">
        <v>4.7355703354050088E-4</v>
      </c>
      <c r="R926" s="1">
        <v>5.6619564138850158E-3</v>
      </c>
      <c r="S926" s="1">
        <v>2.3253397016566859E-3</v>
      </c>
      <c r="T926" s="1">
        <f t="shared" si="169"/>
        <v>0.87467715808422186</v>
      </c>
      <c r="U926" s="1">
        <f t="shared" si="170"/>
        <v>0.65261627743169981</v>
      </c>
      <c r="V926" s="1" t="s">
        <v>1137</v>
      </c>
      <c r="W926" s="1" t="s">
        <v>5514</v>
      </c>
      <c r="X926" s="1">
        <f>SUMPRODUCT((Model_rxn!A$2:A$1901=Normalized_Fluxes!A926)*(Model_rxn!T$2:T$1901))</f>
        <v>0</v>
      </c>
      <c r="Y926" s="1">
        <f>SUMPRODUCT((Model_rxn!A$2:A$1901=Normalized_Fluxes!A926)*(Model_rxn!D$2:D$1901))</f>
        <v>0</v>
      </c>
      <c r="Z926" s="1">
        <f>SUMPRODUCT((Model_rxn!A$2:A$1901=Normalized_Fluxes!A926)*(Model_rxn!U$2:U$1901))</f>
        <v>0</v>
      </c>
      <c r="AA926" s="1">
        <f>SUMPRODUCT((Model_rxn!A$2:A$1901=Normalized_Fluxes!A926)*(Model_rxn!S$2:S$1901))</f>
        <v>0</v>
      </c>
      <c r="AB926" s="1">
        <f>SUMPRODUCT((Model_rxn!A$2:A$1901=Normalized_Fluxes!A926)*(Model_rxn!V$2:V$1901))</f>
        <v>1</v>
      </c>
      <c r="AC926" s="1">
        <f>SUMPRODUCT((Model_rxn!A$2:A$1901=Normalized_Fluxes!A926)*(Model_rxn!Z$2:Z$1901))</f>
        <v>0</v>
      </c>
      <c r="AD926" s="1">
        <f>SUMPRODUCT((Model_rxn!A$2:A$1901=Normalized_Fluxes!A926)*(Model_rxn!AA$2:AA$1901))</f>
        <v>0</v>
      </c>
      <c r="AE926" s="1"/>
      <c r="AF926" s="75"/>
      <c r="AG926" s="1" t="s">
        <v>992</v>
      </c>
      <c r="AH926" s="1">
        <v>0.99789402792521198</v>
      </c>
      <c r="AI926" s="1">
        <v>0.641894033615244</v>
      </c>
      <c r="AJ926" s="1">
        <v>0.89773343672277395</v>
      </c>
      <c r="AK926" s="1">
        <v>3.7840753788186698</v>
      </c>
      <c r="AL926" s="1">
        <v>3.7429672983998898</v>
      </c>
      <c r="AM926" s="1">
        <v>3.3054032393556501</v>
      </c>
      <c r="AN926" s="1"/>
      <c r="AO926">
        <f t="shared" si="171"/>
        <v>2.0490276076181071</v>
      </c>
      <c r="AP926">
        <f t="shared" si="172"/>
        <v>1.9538313659300679</v>
      </c>
      <c r="AQ926">
        <f t="shared" si="173"/>
        <v>2.3277558191975452</v>
      </c>
      <c r="AR926">
        <f t="shared" si="174"/>
        <v>2.0374213789869762</v>
      </c>
      <c r="AS926">
        <f t="shared" si="175"/>
        <v>2.127616543664308</v>
      </c>
      <c r="AT926">
        <f t="shared" si="176"/>
        <v>1.7592275192756863</v>
      </c>
      <c r="AV926">
        <f t="shared" si="177"/>
        <v>2.11020493091524</v>
      </c>
      <c r="AW926">
        <f t="shared" si="178"/>
        <v>0.19432414377065166</v>
      </c>
      <c r="AX926">
        <f t="shared" si="179"/>
        <v>1.9747551473089902</v>
      </c>
      <c r="AY926">
        <f t="shared" si="180"/>
        <v>0.19202320372038215</v>
      </c>
      <c r="AZ926" t="s">
        <v>7304</v>
      </c>
      <c r="BA926" t="s">
        <v>7332</v>
      </c>
      <c r="BB926">
        <f>SUMPRODUCT((Model_rxn!A$2:A$1901=AG926)*(Model_rxn!V$2:V$1901))</f>
        <v>1</v>
      </c>
      <c r="BC926">
        <v>0</v>
      </c>
      <c r="BD926">
        <v>0</v>
      </c>
    </row>
    <row r="927" spans="1:57">
      <c r="A927" s="1" t="s">
        <v>932</v>
      </c>
      <c r="B927" s="1">
        <v>0</v>
      </c>
      <c r="C927" s="1">
        <v>0</v>
      </c>
      <c r="D927" s="1">
        <v>0</v>
      </c>
      <c r="E927" s="1">
        <v>0</v>
      </c>
      <c r="F927" s="1">
        <v>0</v>
      </c>
      <c r="G927" s="1">
        <v>0</v>
      </c>
      <c r="H927" s="1"/>
      <c r="I927" s="1">
        <v>0</v>
      </c>
      <c r="J927" s="1">
        <v>0</v>
      </c>
      <c r="K927" s="1">
        <v>0</v>
      </c>
      <c r="L927" s="1">
        <v>0</v>
      </c>
      <c r="M927" s="1">
        <v>0</v>
      </c>
      <c r="N927" s="1">
        <v>0</v>
      </c>
      <c r="O927" s="1"/>
      <c r="P927" s="1">
        <v>0</v>
      </c>
      <c r="Q927" s="1">
        <v>0</v>
      </c>
      <c r="R927" s="1">
        <v>0</v>
      </c>
      <c r="S927" s="1">
        <v>0</v>
      </c>
      <c r="T927" s="1" t="str">
        <f t="shared" si="169"/>
        <v>NA</v>
      </c>
      <c r="U927" s="1" t="str">
        <f t="shared" si="170"/>
        <v>NA</v>
      </c>
      <c r="V927" s="1" t="s">
        <v>1137</v>
      </c>
      <c r="W927" s="1" t="s">
        <v>3413</v>
      </c>
      <c r="X927" s="1">
        <f>SUMPRODUCT((Model_rxn!A$2:A$1901=Normalized_Fluxes!A927)*(Model_rxn!T$2:T$1901))</f>
        <v>0</v>
      </c>
      <c r="Y927" s="1">
        <f>SUMPRODUCT((Model_rxn!A$2:A$1901=Normalized_Fluxes!A927)*(Model_rxn!D$2:D$1901))</f>
        <v>0</v>
      </c>
      <c r="Z927" s="1">
        <f>SUMPRODUCT((Model_rxn!A$2:A$1901=Normalized_Fluxes!A927)*(Model_rxn!U$2:U$1901))</f>
        <v>0</v>
      </c>
      <c r="AA927" s="1">
        <f>SUMPRODUCT((Model_rxn!A$2:A$1901=Normalized_Fluxes!A927)*(Model_rxn!S$2:S$1901))</f>
        <v>0</v>
      </c>
      <c r="AB927" s="1">
        <f>SUMPRODUCT((Model_rxn!A$2:A$1901=Normalized_Fluxes!A927)*(Model_rxn!V$2:V$1901))</f>
        <v>1</v>
      </c>
      <c r="AC927" s="1">
        <f>SUMPRODUCT((Model_rxn!A$2:A$1901=Normalized_Fluxes!A927)*(Model_rxn!Z$2:Z$1901))</f>
        <v>0</v>
      </c>
      <c r="AD927" s="1">
        <f>SUMPRODUCT((Model_rxn!A$2:A$1901=Normalized_Fluxes!A927)*(Model_rxn!AA$2:AA$1901))</f>
        <v>0</v>
      </c>
      <c r="AE927" s="1"/>
      <c r="AF927" s="75"/>
      <c r="AG927" s="1" t="s">
        <v>993</v>
      </c>
      <c r="AH927" s="1">
        <v>1.05982792878148E-4</v>
      </c>
      <c r="AI927" s="1">
        <v>7.1494900752953498E-5</v>
      </c>
      <c r="AJ927" s="1">
        <v>8.3928456811579598E-5</v>
      </c>
      <c r="AK927" s="1">
        <v>3.2305641940411003E-4</v>
      </c>
      <c r="AL927" s="1">
        <v>3.8284373099884501E-4</v>
      </c>
      <c r="AM927" s="1">
        <v>4.0888504726129899E-4</v>
      </c>
      <c r="AN927" s="2"/>
      <c r="AO927">
        <f t="shared" si="171"/>
        <v>2.1761997011978543E-4</v>
      </c>
      <c r="AP927">
        <f t="shared" si="172"/>
        <v>2.1761999999973263E-4</v>
      </c>
      <c r="AQ927">
        <f t="shared" si="173"/>
        <v>2.1762022639216258E-4</v>
      </c>
      <c r="AR927">
        <f t="shared" si="174"/>
        <v>1.7393999580378268E-4</v>
      </c>
      <c r="AS927">
        <f t="shared" si="175"/>
        <v>2.1762002998517428E-4</v>
      </c>
      <c r="AT927">
        <f t="shared" si="176"/>
        <v>2.1761999225929248E-4</v>
      </c>
      <c r="AV927">
        <f t="shared" si="177"/>
        <v>2.1762006550389354E-4</v>
      </c>
      <c r="AW927">
        <f t="shared" si="178"/>
        <v>1.4013200614350239E-10</v>
      </c>
      <c r="AX927">
        <f t="shared" si="179"/>
        <v>2.0306000601608316E-4</v>
      </c>
      <c r="AY927">
        <f t="shared" si="180"/>
        <v>2.521866860232154E-5</v>
      </c>
      <c r="AZ927" t="s">
        <v>1188</v>
      </c>
      <c r="BA927" t="s">
        <v>4791</v>
      </c>
      <c r="BB927">
        <f>SUMPRODUCT((Model_rxn!A$2:A$1901=AG927)*(Model_rxn!V$2:V$1901))</f>
        <v>1</v>
      </c>
      <c r="BC927">
        <v>0</v>
      </c>
      <c r="BD927">
        <v>0</v>
      </c>
    </row>
    <row r="928" spans="1:57">
      <c r="A928" s="1" t="s">
        <v>933</v>
      </c>
      <c r="B928" s="1">
        <v>0.239514394117814</v>
      </c>
      <c r="C928" s="1">
        <v>0.25736045077985298</v>
      </c>
      <c r="D928" s="1">
        <v>0.162426192337356</v>
      </c>
      <c r="E928" s="1">
        <v>0.18710264900662199</v>
      </c>
      <c r="F928" s="1">
        <v>1.38777878078144E-17</v>
      </c>
      <c r="G928" s="1">
        <v>0.12702233203379201</v>
      </c>
      <c r="H928" s="1"/>
      <c r="I928" s="1">
        <v>0.14657422043392554</v>
      </c>
      <c r="J928" s="1">
        <v>0.24693707833421927</v>
      </c>
      <c r="K928" s="1">
        <v>0.19934965337156688</v>
      </c>
      <c r="L928" s="1">
        <v>6.5397514537720511E-2</v>
      </c>
      <c r="M928" s="1">
        <v>8.6485321750264746E-18</v>
      </c>
      <c r="N928" s="1">
        <v>3.9256885961393942E-2</v>
      </c>
      <c r="O928" s="1"/>
      <c r="P928" s="1">
        <v>0.1976203173799039</v>
      </c>
      <c r="Q928" s="1">
        <v>5.0203772405145848E-2</v>
      </c>
      <c r="R928" s="1">
        <v>3.4884800166371487E-2</v>
      </c>
      <c r="S928" s="1">
        <v>3.2917245899028655E-2</v>
      </c>
      <c r="T928" s="1">
        <f t="shared" si="169"/>
        <v>5.6649405023798138</v>
      </c>
      <c r="U928" s="1">
        <f t="shared" si="170"/>
        <v>1.3268902014763665E-2</v>
      </c>
      <c r="V928" s="1" t="s">
        <v>1552</v>
      </c>
      <c r="W928" s="1" t="s">
        <v>2114</v>
      </c>
      <c r="X928" s="1">
        <f>SUMPRODUCT((Model_rxn!A$2:A$1901=Normalized_Fluxes!A928)*(Model_rxn!T$2:T$1901))</f>
        <v>0</v>
      </c>
      <c r="Y928" s="1">
        <f>SUMPRODUCT((Model_rxn!A$2:A$1901=Normalized_Fluxes!A928)*(Model_rxn!D$2:D$1901))</f>
        <v>1</v>
      </c>
      <c r="Z928" s="1">
        <f>SUMPRODUCT((Model_rxn!A$2:A$1901=Normalized_Fluxes!A928)*(Model_rxn!U$2:U$1901))</f>
        <v>1</v>
      </c>
      <c r="AA928" s="1">
        <f>SUMPRODUCT((Model_rxn!A$2:A$1901=Normalized_Fluxes!A928)*(Model_rxn!S$2:S$1901))</f>
        <v>1</v>
      </c>
      <c r="AB928" s="1">
        <f>SUMPRODUCT((Model_rxn!A$2:A$1901=Normalized_Fluxes!A928)*(Model_rxn!V$2:V$1901))</f>
        <v>0</v>
      </c>
      <c r="AC928" s="1">
        <f>SUMPRODUCT((Model_rxn!A$2:A$1901=Normalized_Fluxes!A928)*(Model_rxn!Z$2:Z$1901))</f>
        <v>0</v>
      </c>
      <c r="AD928" s="1">
        <f>SUMPRODUCT((Model_rxn!A$2:A$1901=Normalized_Fluxes!A928)*(Model_rxn!AA$2:AA$1901))</f>
        <v>0</v>
      </c>
      <c r="AE928" s="1"/>
      <c r="AF928" s="75"/>
      <c r="AG928" s="1" t="s">
        <v>994</v>
      </c>
      <c r="AH928" s="1">
        <v>2.6290092390896101E-2</v>
      </c>
      <c r="AI928" s="1">
        <v>1.18789926614223E-2</v>
      </c>
      <c r="AJ928" s="1">
        <v>2.12669426643225E-2</v>
      </c>
      <c r="AK928" s="1">
        <v>0.106483672503549</v>
      </c>
      <c r="AL928" s="1">
        <v>8.9456106870228994E-2</v>
      </c>
      <c r="AM928" s="1">
        <v>0.102319236016371</v>
      </c>
      <c r="AN928" s="1"/>
      <c r="AO928">
        <f t="shared" si="171"/>
        <v>5.3982811409123005E-2</v>
      </c>
      <c r="AP928">
        <f t="shared" si="172"/>
        <v>3.615791274273155E-2</v>
      </c>
      <c r="AQ928">
        <f t="shared" si="173"/>
        <v>5.5143595546730741E-2</v>
      </c>
      <c r="AR928">
        <f t="shared" si="174"/>
        <v>5.733292525993694E-2</v>
      </c>
      <c r="AS928">
        <f t="shared" si="175"/>
        <v>5.084957407730132E-2</v>
      </c>
      <c r="AT928">
        <f t="shared" si="176"/>
        <v>5.4457142659046123E-2</v>
      </c>
      <c r="AV928">
        <f t="shared" si="177"/>
        <v>4.8428106566195096E-2</v>
      </c>
      <c r="AW928">
        <f t="shared" si="178"/>
        <v>1.0642137816367218E-2</v>
      </c>
      <c r="AX928">
        <f t="shared" si="179"/>
        <v>5.4213213998761466E-2</v>
      </c>
      <c r="AY928">
        <f t="shared" si="180"/>
        <v>3.2485514514667725E-3</v>
      </c>
      <c r="AZ928" t="s">
        <v>1243</v>
      </c>
      <c r="BA928" t="s">
        <v>4711</v>
      </c>
      <c r="BB928">
        <f>SUMPRODUCT((Model_rxn!A$2:A$1901=AG928)*(Model_rxn!V$2:V$1901))</f>
        <v>1</v>
      </c>
      <c r="BC928">
        <v>0</v>
      </c>
      <c r="BD928">
        <v>0</v>
      </c>
    </row>
    <row r="929" spans="1:56">
      <c r="A929" s="1" t="s">
        <v>934</v>
      </c>
      <c r="B929" s="1">
        <v>2.1783181357649398E-2</v>
      </c>
      <c r="C929" s="1">
        <v>1.9131033022861899E-2</v>
      </c>
      <c r="D929" s="1">
        <v>1.6163135408492402E-2</v>
      </c>
      <c r="E929" s="1">
        <v>2.0695364238410699E-4</v>
      </c>
      <c r="F929" s="1">
        <v>1.43652758132956E-3</v>
      </c>
      <c r="G929" s="1">
        <v>1.9431431005110699E-2</v>
      </c>
      <c r="H929" s="1"/>
      <c r="I929" s="1">
        <v>1.3330525866006023E-2</v>
      </c>
      <c r="J929" s="1">
        <v>1.8356205803439659E-2</v>
      </c>
      <c r="K929" s="1">
        <v>1.9837412887130847E-2</v>
      </c>
      <c r="L929" s="1">
        <v>7.2335981923857414E-5</v>
      </c>
      <c r="M929" s="1">
        <v>8.9523310051231294E-4</v>
      </c>
      <c r="N929" s="1">
        <v>6.0053807769124513E-3</v>
      </c>
      <c r="O929" s="1"/>
      <c r="P929" s="1">
        <v>1.7174714852192175E-2</v>
      </c>
      <c r="Q929" s="1">
        <v>3.4105476579767112E-3</v>
      </c>
      <c r="R929" s="1">
        <v>2.3243166197828738E-3</v>
      </c>
      <c r="S929" s="1">
        <v>3.2143373988465116E-3</v>
      </c>
      <c r="T929" s="1">
        <f t="shared" si="169"/>
        <v>7.3891459993073374</v>
      </c>
      <c r="U929" s="1">
        <f t="shared" si="170"/>
        <v>5.4237613690514622E-3</v>
      </c>
      <c r="V929" s="1" t="s">
        <v>1552</v>
      </c>
      <c r="W929" s="1" t="s">
        <v>2318</v>
      </c>
      <c r="X929" s="1">
        <f>SUMPRODUCT((Model_rxn!A$2:A$1901=Normalized_Fluxes!A929)*(Model_rxn!T$2:T$1901))</f>
        <v>0</v>
      </c>
      <c r="Y929" s="1">
        <f>SUMPRODUCT((Model_rxn!A$2:A$1901=Normalized_Fluxes!A929)*(Model_rxn!D$2:D$1901))</f>
        <v>1</v>
      </c>
      <c r="Z929" s="1">
        <f>SUMPRODUCT((Model_rxn!A$2:A$1901=Normalized_Fluxes!A929)*(Model_rxn!U$2:U$1901))</f>
        <v>1</v>
      </c>
      <c r="AA929" s="1">
        <f>SUMPRODUCT((Model_rxn!A$2:A$1901=Normalized_Fluxes!A929)*(Model_rxn!S$2:S$1901))</f>
        <v>1</v>
      </c>
      <c r="AB929" s="1">
        <f>SUMPRODUCT((Model_rxn!A$2:A$1901=Normalized_Fluxes!A929)*(Model_rxn!V$2:V$1901))</f>
        <v>0</v>
      </c>
      <c r="AC929" s="1">
        <f>SUMPRODUCT((Model_rxn!A$2:A$1901=Normalized_Fluxes!A929)*(Model_rxn!Z$2:Z$1901))</f>
        <v>0</v>
      </c>
      <c r="AD929" s="1">
        <f>SUMPRODUCT((Model_rxn!A$2:A$1901=Normalized_Fluxes!A929)*(Model_rxn!AA$2:AA$1901))</f>
        <v>0</v>
      </c>
      <c r="AE929" s="1"/>
      <c r="AF929" s="75"/>
      <c r="AG929" s="1" t="s">
        <v>995</v>
      </c>
      <c r="AH929" s="1">
        <v>4.0372280956944402E-2</v>
      </c>
      <c r="AI929" s="1">
        <v>2.7234721128479501E-2</v>
      </c>
      <c r="AJ929" s="1">
        <v>3.1971032469300498E-2</v>
      </c>
      <c r="AK929" s="1">
        <v>0.153722896502586</v>
      </c>
      <c r="AL929" s="1">
        <v>0.14583754820341699</v>
      </c>
      <c r="AM929" s="1">
        <v>0.15575755356985599</v>
      </c>
      <c r="AN929" s="1"/>
      <c r="AO929">
        <f t="shared" si="171"/>
        <v>8.2898500189735255E-2</v>
      </c>
      <c r="AP929">
        <f t="shared" si="172"/>
        <v>8.2898499746886997E-2</v>
      </c>
      <c r="AQ929">
        <f t="shared" si="173"/>
        <v>8.2898501751082168E-2</v>
      </c>
      <c r="AR929">
        <f t="shared" si="174"/>
        <v>8.2767462172475714E-2</v>
      </c>
      <c r="AS929">
        <f t="shared" si="175"/>
        <v>8.2898501511802614E-2</v>
      </c>
      <c r="AT929">
        <f t="shared" si="176"/>
        <v>8.289850125171512E-2</v>
      </c>
      <c r="AV929">
        <f t="shared" si="177"/>
        <v>8.2898500562568145E-2</v>
      </c>
      <c r="AW929">
        <f t="shared" si="178"/>
        <v>1.0528308700197832E-9</v>
      </c>
      <c r="AX929">
        <f t="shared" si="179"/>
        <v>8.2854821645331145E-2</v>
      </c>
      <c r="AY929">
        <f t="shared" si="180"/>
        <v>7.5655522754135721E-5</v>
      </c>
      <c r="AZ929" t="s">
        <v>1552</v>
      </c>
      <c r="BA929" t="s">
        <v>2650</v>
      </c>
      <c r="BB929">
        <f>SUMPRODUCT((Model_rxn!A$2:A$1901=AG929)*(Model_rxn!V$2:V$1901))</f>
        <v>0</v>
      </c>
      <c r="BC929">
        <v>0</v>
      </c>
      <c r="BD929">
        <v>1</v>
      </c>
    </row>
    <row r="930" spans="1:56">
      <c r="A930" s="1" t="s">
        <v>935</v>
      </c>
      <c r="B930" s="1">
        <v>3.6184686614433299E-3</v>
      </c>
      <c r="C930" s="1">
        <v>5.2921253227395902E-3</v>
      </c>
      <c r="D930" s="1">
        <v>8.7191559869097494E-3</v>
      </c>
      <c r="E930" s="1">
        <v>0.28752568238996901</v>
      </c>
      <c r="F930" s="1">
        <v>4.4200848642503799E-3</v>
      </c>
      <c r="G930" s="1">
        <v>0.417177947427262</v>
      </c>
      <c r="H930" s="1"/>
      <c r="I930" s="1">
        <v>2.2143730658407191E-3</v>
      </c>
      <c r="J930" s="1">
        <v>5.0777886089953721E-3</v>
      </c>
      <c r="K930" s="1">
        <v>1.0701234195485881E-2</v>
      </c>
      <c r="L930" s="1">
        <v>0.10049812278927441</v>
      </c>
      <c r="M930" s="1">
        <v>2.7545633853323275E-3</v>
      </c>
      <c r="N930" s="1">
        <v>0.1289309277002062</v>
      </c>
      <c r="O930" s="1"/>
      <c r="P930" s="1">
        <v>5.997798623440658E-3</v>
      </c>
      <c r="Q930" s="1">
        <v>4.3175822839269882E-3</v>
      </c>
      <c r="R930" s="1">
        <v>7.7394537958270976E-2</v>
      </c>
      <c r="S930" s="1">
        <v>6.6184971496273032E-2</v>
      </c>
      <c r="T930" s="1">
        <f t="shared" si="169"/>
        <v>7.749640713243236E-2</v>
      </c>
      <c r="U930" s="1">
        <f t="shared" si="170"/>
        <v>0.20219333384341606</v>
      </c>
      <c r="V930" s="1" t="s">
        <v>7304</v>
      </c>
      <c r="W930" s="1" t="s">
        <v>7332</v>
      </c>
      <c r="X930" s="1">
        <f>SUMPRODUCT((Model_rxn!A$2:A$1901=Normalized_Fluxes!A930)*(Model_rxn!T$2:T$1901))</f>
        <v>0</v>
      </c>
      <c r="Y930" s="1">
        <f>SUMPRODUCT((Model_rxn!A$2:A$1901=Normalized_Fluxes!A930)*(Model_rxn!D$2:D$1901))</f>
        <v>1</v>
      </c>
      <c r="Z930" s="1">
        <f>SUMPRODUCT((Model_rxn!A$2:A$1901=Normalized_Fluxes!A930)*(Model_rxn!U$2:U$1901))</f>
        <v>0</v>
      </c>
      <c r="AA930" s="1">
        <f>SUMPRODUCT((Model_rxn!A$2:A$1901=Normalized_Fluxes!A930)*(Model_rxn!S$2:S$1901))</f>
        <v>0</v>
      </c>
      <c r="AB930" s="1">
        <f>SUMPRODUCT((Model_rxn!A$2:A$1901=Normalized_Fluxes!A930)*(Model_rxn!V$2:V$1901))</f>
        <v>1</v>
      </c>
      <c r="AC930" s="1">
        <f>SUMPRODUCT((Model_rxn!A$2:A$1901=Normalized_Fluxes!A930)*(Model_rxn!Z$2:Z$1901))</f>
        <v>0</v>
      </c>
      <c r="AD930" s="1">
        <f>SUMPRODUCT((Model_rxn!A$2:A$1901=Normalized_Fluxes!A930)*(Model_rxn!AA$2:AA$1901))</f>
        <v>0</v>
      </c>
      <c r="AE930" s="1"/>
      <c r="AF930" s="75"/>
      <c r="AG930" s="1" t="s">
        <v>996</v>
      </c>
      <c r="AH930" s="1">
        <v>5.0702321039585302E-2</v>
      </c>
      <c r="AI930" s="1">
        <v>2.9037537616810001E-2</v>
      </c>
      <c r="AJ930" s="1">
        <v>2.6229229285997802E-2</v>
      </c>
      <c r="AK930" s="1">
        <v>0.21357834343545401</v>
      </c>
      <c r="AL930" s="1">
        <v>0.25644083969465598</v>
      </c>
      <c r="AM930" s="1">
        <v>0.14068894952250999</v>
      </c>
      <c r="AN930" s="1"/>
      <c r="AO930">
        <f t="shared" si="171"/>
        <v>0.1041097077175943</v>
      </c>
      <c r="AP930">
        <f t="shared" si="172"/>
        <v>8.8386008926676918E-2</v>
      </c>
      <c r="AQ930">
        <f t="shared" si="173"/>
        <v>6.8010434507634707E-2</v>
      </c>
      <c r="AR930">
        <f t="shared" si="174"/>
        <v>0.11499482421512004</v>
      </c>
      <c r="AS930">
        <f t="shared" si="175"/>
        <v>0.14576877902159685</v>
      </c>
      <c r="AT930">
        <f t="shared" si="176"/>
        <v>7.4878571156188345E-2</v>
      </c>
      <c r="AV930">
        <f t="shared" si="177"/>
        <v>8.6835383717301984E-2</v>
      </c>
      <c r="AW930">
        <f t="shared" si="178"/>
        <v>1.8099522382559893E-2</v>
      </c>
      <c r="AX930">
        <f t="shared" si="179"/>
        <v>0.11188072479763507</v>
      </c>
      <c r="AY930">
        <f t="shared" si="180"/>
        <v>3.5547554123830934E-2</v>
      </c>
      <c r="AZ930" t="s">
        <v>4035</v>
      </c>
      <c r="BA930" t="s">
        <v>4799</v>
      </c>
      <c r="BB930">
        <f>SUMPRODUCT((Model_rxn!A$2:A$1901=AG930)*(Model_rxn!V$2:V$1901))</f>
        <v>1</v>
      </c>
      <c r="BC930">
        <v>0</v>
      </c>
      <c r="BD930">
        <v>0</v>
      </c>
    </row>
    <row r="931" spans="1:56">
      <c r="A931" s="1" t="s">
        <v>936</v>
      </c>
      <c r="B931" s="1">
        <v>0.35822839774482401</v>
      </c>
      <c r="C931" s="1">
        <v>0.26196020322095098</v>
      </c>
      <c r="D931" s="1">
        <v>0.228877844623639</v>
      </c>
      <c r="E931" s="1">
        <v>0.83298841059149697</v>
      </c>
      <c r="F931" s="1">
        <v>0.62765205091272902</v>
      </c>
      <c r="G931" s="1">
        <v>0.90502555365674198</v>
      </c>
      <c r="H931" s="1"/>
      <c r="I931" s="1">
        <v>0.21922293367852563</v>
      </c>
      <c r="J931" s="1">
        <v>0.25135053590092615</v>
      </c>
      <c r="K931" s="1">
        <v>0.28090739759131939</v>
      </c>
      <c r="L931" s="1">
        <v>0.29115232724194151</v>
      </c>
      <c r="M931" s="1">
        <v>0.391148000835083</v>
      </c>
      <c r="N931" s="1">
        <v>0.27970266632011148</v>
      </c>
      <c r="O931" s="1"/>
      <c r="P931" s="1">
        <v>0.25049362239025702</v>
      </c>
      <c r="Q931" s="1">
        <v>3.0851158772820512E-2</v>
      </c>
      <c r="R931" s="1">
        <v>0.32066766479904535</v>
      </c>
      <c r="S931" s="1">
        <v>6.1305644190570323E-2</v>
      </c>
      <c r="T931" s="1">
        <f t="shared" si="169"/>
        <v>0.78116271108044311</v>
      </c>
      <c r="U931" s="1">
        <f t="shared" si="170"/>
        <v>0.17618332484301277</v>
      </c>
      <c r="V931" s="1" t="s">
        <v>1137</v>
      </c>
      <c r="W931" s="1" t="s">
        <v>3589</v>
      </c>
      <c r="X931" s="1">
        <f>SUMPRODUCT((Model_rxn!A$2:A$1901=Normalized_Fluxes!A931)*(Model_rxn!T$2:T$1901))</f>
        <v>0</v>
      </c>
      <c r="Y931" s="1">
        <f>SUMPRODUCT((Model_rxn!A$2:A$1901=Normalized_Fluxes!A931)*(Model_rxn!D$2:D$1901))</f>
        <v>0</v>
      </c>
      <c r="Z931" s="1">
        <f>SUMPRODUCT((Model_rxn!A$2:A$1901=Normalized_Fluxes!A931)*(Model_rxn!U$2:U$1901))</f>
        <v>0</v>
      </c>
      <c r="AA931" s="1">
        <f>SUMPRODUCT((Model_rxn!A$2:A$1901=Normalized_Fluxes!A931)*(Model_rxn!S$2:S$1901))</f>
        <v>0</v>
      </c>
      <c r="AB931" s="1">
        <f>SUMPRODUCT((Model_rxn!A$2:A$1901=Normalized_Fluxes!A931)*(Model_rxn!V$2:V$1901))</f>
        <v>1</v>
      </c>
      <c r="AC931" s="1">
        <f>SUMPRODUCT((Model_rxn!A$2:A$1901=Normalized_Fluxes!A931)*(Model_rxn!Z$2:Z$1901))</f>
        <v>1</v>
      </c>
      <c r="AD931" s="1">
        <f>SUMPRODUCT((Model_rxn!A$2:A$1901=Normalized_Fluxes!A931)*(Model_rxn!AA$2:AA$1901))</f>
        <v>0</v>
      </c>
      <c r="AE931" s="1"/>
      <c r="AF931" s="75"/>
      <c r="AG931" s="1" t="s">
        <v>997</v>
      </c>
      <c r="AH931" s="1">
        <v>0</v>
      </c>
      <c r="AI931" s="1">
        <v>0</v>
      </c>
      <c r="AJ931" s="1">
        <v>0</v>
      </c>
      <c r="AK931" s="1">
        <v>0</v>
      </c>
      <c r="AL931" s="1">
        <v>0</v>
      </c>
      <c r="AM931" s="1">
        <v>0</v>
      </c>
      <c r="AN931" s="1"/>
      <c r="AO931">
        <f t="shared" si="171"/>
        <v>0</v>
      </c>
      <c r="AP931">
        <f t="shared" si="172"/>
        <v>0</v>
      </c>
      <c r="AQ931">
        <f t="shared" si="173"/>
        <v>0</v>
      </c>
      <c r="AR931">
        <f t="shared" si="174"/>
        <v>0</v>
      </c>
      <c r="AS931">
        <f t="shared" si="175"/>
        <v>0</v>
      </c>
      <c r="AT931">
        <f t="shared" si="176"/>
        <v>0</v>
      </c>
      <c r="AV931">
        <f t="shared" si="177"/>
        <v>0</v>
      </c>
      <c r="AW931">
        <f t="shared" si="178"/>
        <v>0</v>
      </c>
      <c r="AX931">
        <f t="shared" si="179"/>
        <v>0</v>
      </c>
      <c r="AY931">
        <f t="shared" si="180"/>
        <v>0</v>
      </c>
      <c r="AZ931" t="s">
        <v>1552</v>
      </c>
      <c r="BA931" t="s">
        <v>2318</v>
      </c>
      <c r="BB931">
        <f>SUMPRODUCT((Model_rxn!A$2:A$1901=AG931)*(Model_rxn!V$2:V$1901))</f>
        <v>0</v>
      </c>
      <c r="BC931">
        <v>0</v>
      </c>
      <c r="BD931">
        <v>1</v>
      </c>
    </row>
    <row r="932" spans="1:56">
      <c r="A932" s="1" t="s">
        <v>937</v>
      </c>
      <c r="B932" s="1">
        <v>0</v>
      </c>
      <c r="C932" s="1">
        <v>0</v>
      </c>
      <c r="D932" s="1">
        <v>0</v>
      </c>
      <c r="E932" s="1">
        <v>0</v>
      </c>
      <c r="F932" s="1">
        <v>0</v>
      </c>
      <c r="G932" s="1">
        <v>0</v>
      </c>
      <c r="H932" s="1"/>
      <c r="I932" s="1">
        <v>0</v>
      </c>
      <c r="J932" s="1">
        <v>0</v>
      </c>
      <c r="K932" s="1">
        <v>0</v>
      </c>
      <c r="L932" s="1">
        <v>0</v>
      </c>
      <c r="M932" s="1">
        <v>0</v>
      </c>
      <c r="N932" s="1">
        <v>0</v>
      </c>
      <c r="O932" s="1"/>
      <c r="P932" s="1">
        <v>0</v>
      </c>
      <c r="Q932" s="1">
        <v>0</v>
      </c>
      <c r="R932" s="1">
        <v>0</v>
      </c>
      <c r="S932" s="1">
        <v>0</v>
      </c>
      <c r="T932" s="1" t="str">
        <f t="shared" si="169"/>
        <v>NA</v>
      </c>
      <c r="U932" s="1" t="str">
        <f t="shared" si="170"/>
        <v>NA</v>
      </c>
      <c r="V932" s="1" t="s">
        <v>1243</v>
      </c>
      <c r="W932" s="1" t="s">
        <v>3708</v>
      </c>
      <c r="X932" s="1">
        <f>SUMPRODUCT((Model_rxn!A$2:A$1901=Normalized_Fluxes!A932)*(Model_rxn!T$2:T$1901))</f>
        <v>0</v>
      </c>
      <c r="Y932" s="1">
        <f>SUMPRODUCT((Model_rxn!A$2:A$1901=Normalized_Fluxes!A932)*(Model_rxn!D$2:D$1901))</f>
        <v>0</v>
      </c>
      <c r="Z932" s="1">
        <f>SUMPRODUCT((Model_rxn!A$2:A$1901=Normalized_Fluxes!A932)*(Model_rxn!U$2:U$1901))</f>
        <v>0</v>
      </c>
      <c r="AA932" s="1">
        <f>SUMPRODUCT((Model_rxn!A$2:A$1901=Normalized_Fluxes!A932)*(Model_rxn!S$2:S$1901))</f>
        <v>0</v>
      </c>
      <c r="AB932" s="1">
        <f>SUMPRODUCT((Model_rxn!A$2:A$1901=Normalized_Fluxes!A932)*(Model_rxn!V$2:V$1901))</f>
        <v>1</v>
      </c>
      <c r="AC932" s="1">
        <f>SUMPRODUCT((Model_rxn!A$2:A$1901=Normalized_Fluxes!A932)*(Model_rxn!Z$2:Z$1901))</f>
        <v>1</v>
      </c>
      <c r="AD932" s="1">
        <f>SUMPRODUCT((Model_rxn!A$2:A$1901=Normalized_Fluxes!A932)*(Model_rxn!AA$2:AA$1901))</f>
        <v>0</v>
      </c>
      <c r="AE932" s="1"/>
      <c r="AF932" s="75"/>
      <c r="AG932" s="1" t="s">
        <v>998</v>
      </c>
      <c r="AH932" s="1">
        <v>0</v>
      </c>
      <c r="AI932" s="1">
        <v>0</v>
      </c>
      <c r="AJ932" s="1">
        <v>0</v>
      </c>
      <c r="AK932" s="1">
        <v>0</v>
      </c>
      <c r="AL932" s="1">
        <v>0</v>
      </c>
      <c r="AM932" s="1">
        <v>0</v>
      </c>
      <c r="AN932" s="1"/>
      <c r="AO932">
        <f t="shared" si="171"/>
        <v>0</v>
      </c>
      <c r="AP932">
        <f t="shared" si="172"/>
        <v>0</v>
      </c>
      <c r="AQ932">
        <f t="shared" si="173"/>
        <v>0</v>
      </c>
      <c r="AR932">
        <f t="shared" si="174"/>
        <v>0</v>
      </c>
      <c r="AS932">
        <f t="shared" si="175"/>
        <v>0</v>
      </c>
      <c r="AT932">
        <f t="shared" si="176"/>
        <v>0</v>
      </c>
      <c r="AV932">
        <f t="shared" si="177"/>
        <v>0</v>
      </c>
      <c r="AW932">
        <f t="shared" si="178"/>
        <v>0</v>
      </c>
      <c r="AX932">
        <f t="shared" si="179"/>
        <v>0</v>
      </c>
      <c r="AY932">
        <f t="shared" si="180"/>
        <v>0</v>
      </c>
      <c r="AZ932" t="s">
        <v>1137</v>
      </c>
      <c r="BA932" t="s">
        <v>1893</v>
      </c>
      <c r="BB932">
        <f>SUMPRODUCT((Model_rxn!A$2:A$1901=AG932)*(Model_rxn!V$2:V$1901))</f>
        <v>1</v>
      </c>
      <c r="BC932">
        <v>0</v>
      </c>
      <c r="BD932">
        <v>0</v>
      </c>
    </row>
    <row r="933" spans="1:56">
      <c r="A933" s="1" t="s">
        <v>938</v>
      </c>
      <c r="B933" s="1">
        <v>5.7404147810480796E-3</v>
      </c>
      <c r="C933" s="1">
        <v>3.6612109438401898E-3</v>
      </c>
      <c r="D933" s="1">
        <v>2.8622649166676001E-3</v>
      </c>
      <c r="E933" s="1">
        <v>1.00505063413445E-2</v>
      </c>
      <c r="F933" s="1">
        <v>5.6369876854832496E-3</v>
      </c>
      <c r="G933" s="1">
        <v>1.1366676084945401E-2</v>
      </c>
      <c r="H933" s="1"/>
      <c r="I933" s="1">
        <v>3.5129280000000059E-3</v>
      </c>
      <c r="J933" s="1">
        <v>3.5129279999999942E-3</v>
      </c>
      <c r="K933" s="1">
        <v>3.5129279999999972E-3</v>
      </c>
      <c r="L933" s="1">
        <v>3.5129279999999707E-3</v>
      </c>
      <c r="M933" s="1">
        <v>3.5129280000000054E-3</v>
      </c>
      <c r="N933" s="1">
        <v>3.5129280000000037E-3</v>
      </c>
      <c r="O933" s="1"/>
      <c r="P933" s="1">
        <v>3.5129279999999989E-3</v>
      </c>
      <c r="Q933" s="1">
        <v>6.0792715344729193E-18</v>
      </c>
      <c r="R933" s="1">
        <v>3.5129279999999933E-3</v>
      </c>
      <c r="S933" s="1">
        <v>1.9549340739251082E-17</v>
      </c>
      <c r="T933" s="1">
        <f t="shared" si="169"/>
        <v>1.0000000000000016</v>
      </c>
      <c r="U933" s="1">
        <f t="shared" si="170"/>
        <v>0.67360527593292985</v>
      </c>
      <c r="V933" s="1" t="s">
        <v>1243</v>
      </c>
      <c r="W933" s="1" t="s">
        <v>3708</v>
      </c>
      <c r="X933" s="1">
        <f>SUMPRODUCT((Model_rxn!A$2:A$1901=Normalized_Fluxes!A933)*(Model_rxn!T$2:T$1901))</f>
        <v>0</v>
      </c>
      <c r="Y933" s="1">
        <f>SUMPRODUCT((Model_rxn!A$2:A$1901=Normalized_Fluxes!A933)*(Model_rxn!D$2:D$1901))</f>
        <v>0</v>
      </c>
      <c r="Z933" s="1">
        <f>SUMPRODUCT((Model_rxn!A$2:A$1901=Normalized_Fluxes!A933)*(Model_rxn!U$2:U$1901))</f>
        <v>0</v>
      </c>
      <c r="AA933" s="1">
        <f>SUMPRODUCT((Model_rxn!A$2:A$1901=Normalized_Fluxes!A933)*(Model_rxn!S$2:S$1901))</f>
        <v>0</v>
      </c>
      <c r="AB933" s="1">
        <f>SUMPRODUCT((Model_rxn!A$2:A$1901=Normalized_Fluxes!A933)*(Model_rxn!V$2:V$1901))</f>
        <v>1</v>
      </c>
      <c r="AC933" s="1">
        <f>SUMPRODUCT((Model_rxn!A$2:A$1901=Normalized_Fluxes!A933)*(Model_rxn!Z$2:Z$1901))</f>
        <v>0</v>
      </c>
      <c r="AD933" s="1">
        <f>SUMPRODUCT((Model_rxn!A$2:A$1901=Normalized_Fluxes!A933)*(Model_rxn!AA$2:AA$1901))</f>
        <v>0</v>
      </c>
      <c r="AE933" s="1"/>
      <c r="AF933" s="75"/>
      <c r="AG933" s="1" t="s">
        <v>999</v>
      </c>
      <c r="AH933" s="1">
        <v>0</v>
      </c>
      <c r="AI933" s="1">
        <v>0</v>
      </c>
      <c r="AJ933" s="1">
        <v>0</v>
      </c>
      <c r="AK933" s="1">
        <v>0</v>
      </c>
      <c r="AL933" s="1">
        <v>0</v>
      </c>
      <c r="AM933" s="1">
        <v>0</v>
      </c>
      <c r="AN933" s="1"/>
      <c r="AO933">
        <f t="shared" si="171"/>
        <v>0</v>
      </c>
      <c r="AP933">
        <f t="shared" si="172"/>
        <v>0</v>
      </c>
      <c r="AQ933">
        <f t="shared" si="173"/>
        <v>0</v>
      </c>
      <c r="AR933">
        <f t="shared" si="174"/>
        <v>0</v>
      </c>
      <c r="AS933">
        <f t="shared" si="175"/>
        <v>0</v>
      </c>
      <c r="AT933">
        <f t="shared" si="176"/>
        <v>0</v>
      </c>
      <c r="AV933">
        <f t="shared" si="177"/>
        <v>0</v>
      </c>
      <c r="AW933">
        <f t="shared" si="178"/>
        <v>0</v>
      </c>
      <c r="AX933">
        <f t="shared" si="179"/>
        <v>0</v>
      </c>
      <c r="AY933">
        <f t="shared" si="180"/>
        <v>0</v>
      </c>
      <c r="AZ933" t="s">
        <v>1137</v>
      </c>
      <c r="BA933" t="s">
        <v>1371</v>
      </c>
      <c r="BB933">
        <f>SUMPRODUCT((Model_rxn!A$2:A$1901=AG933)*(Model_rxn!V$2:V$1901))</f>
        <v>0</v>
      </c>
      <c r="BC933">
        <v>0</v>
      </c>
      <c r="BD933">
        <v>0</v>
      </c>
    </row>
    <row r="934" spans="1:56">
      <c r="A934" s="1" t="s">
        <v>940</v>
      </c>
      <c r="B934" s="1">
        <v>3.1570477268929399E-5</v>
      </c>
      <c r="C934" s="1">
        <v>0</v>
      </c>
      <c r="D934" s="1">
        <v>0</v>
      </c>
      <c r="E934" s="1">
        <v>0</v>
      </c>
      <c r="F934" s="1">
        <v>3.1001663487655303E-5</v>
      </c>
      <c r="G934" s="1">
        <v>6.2513164020838702E-5</v>
      </c>
      <c r="H934" s="1"/>
      <c r="I934" s="1">
        <v>1.9320000000267735E-5</v>
      </c>
      <c r="J934" s="1">
        <v>0</v>
      </c>
      <c r="K934" s="1">
        <v>0</v>
      </c>
      <c r="L934" s="1">
        <v>0</v>
      </c>
      <c r="M934" s="1">
        <v>1.9320001708150929E-5</v>
      </c>
      <c r="N934" s="1">
        <v>1.9320005480604134E-5</v>
      </c>
      <c r="O934" s="1"/>
      <c r="P934" s="1">
        <v>6.4400000000892453E-6</v>
      </c>
      <c r="Q934" s="1">
        <v>1.1154407200898146E-5</v>
      </c>
      <c r="R934" s="1">
        <v>1.2880002396251688E-5</v>
      </c>
      <c r="S934" s="1">
        <v>1.1154409275958564E-5</v>
      </c>
      <c r="T934" s="1">
        <f t="shared" si="169"/>
        <v>0.49999990698475344</v>
      </c>
      <c r="U934" s="1">
        <f t="shared" si="170"/>
        <v>0.51851840827823026</v>
      </c>
      <c r="V934" s="1" t="s">
        <v>1243</v>
      </c>
      <c r="W934" s="1" t="s">
        <v>3708</v>
      </c>
      <c r="X934" s="1">
        <f>SUMPRODUCT((Model_rxn!A$2:A$1901=Normalized_Fluxes!A934)*(Model_rxn!T$2:T$1901))</f>
        <v>0</v>
      </c>
      <c r="Y934" s="1">
        <f>SUMPRODUCT((Model_rxn!A$2:A$1901=Normalized_Fluxes!A934)*(Model_rxn!D$2:D$1901))</f>
        <v>0</v>
      </c>
      <c r="Z934" s="1">
        <f>SUMPRODUCT((Model_rxn!A$2:A$1901=Normalized_Fluxes!A934)*(Model_rxn!U$2:U$1901))</f>
        <v>0</v>
      </c>
      <c r="AA934" s="1">
        <f>SUMPRODUCT((Model_rxn!A$2:A$1901=Normalized_Fluxes!A934)*(Model_rxn!S$2:S$1901))</f>
        <v>0</v>
      </c>
      <c r="AB934" s="1">
        <f>SUMPRODUCT((Model_rxn!A$2:A$1901=Normalized_Fluxes!A934)*(Model_rxn!V$2:V$1901))</f>
        <v>1</v>
      </c>
      <c r="AC934" s="1">
        <f>SUMPRODUCT((Model_rxn!A$2:A$1901=Normalized_Fluxes!A934)*(Model_rxn!Z$2:Z$1901))</f>
        <v>1</v>
      </c>
      <c r="AD934" s="1">
        <f>SUMPRODUCT((Model_rxn!A$2:A$1901=Normalized_Fluxes!A934)*(Model_rxn!AA$2:AA$1901))</f>
        <v>0</v>
      </c>
      <c r="AE934" s="1"/>
      <c r="AF934" s="75"/>
      <c r="AG934" s="1" t="s">
        <v>1000</v>
      </c>
      <c r="AH934" s="1">
        <v>0</v>
      </c>
      <c r="AI934" s="1">
        <v>0</v>
      </c>
      <c r="AJ934" s="1">
        <v>0</v>
      </c>
      <c r="AK934" s="1">
        <v>0</v>
      </c>
      <c r="AL934" s="1">
        <v>0</v>
      </c>
      <c r="AM934" s="1">
        <v>0</v>
      </c>
      <c r="AN934" s="1"/>
      <c r="AO934">
        <f t="shared" si="171"/>
        <v>0</v>
      </c>
      <c r="AP934">
        <f t="shared" si="172"/>
        <v>0</v>
      </c>
      <c r="AQ934">
        <f t="shared" si="173"/>
        <v>0</v>
      </c>
      <c r="AR934">
        <f t="shared" si="174"/>
        <v>0</v>
      </c>
      <c r="AS934">
        <f t="shared" si="175"/>
        <v>0</v>
      </c>
      <c r="AT934">
        <f t="shared" si="176"/>
        <v>0</v>
      </c>
      <c r="AV934">
        <f t="shared" si="177"/>
        <v>0</v>
      </c>
      <c r="AW934">
        <f t="shared" si="178"/>
        <v>0</v>
      </c>
      <c r="AX934">
        <f t="shared" si="179"/>
        <v>0</v>
      </c>
      <c r="AY934">
        <f t="shared" si="180"/>
        <v>0</v>
      </c>
      <c r="AZ934" t="s">
        <v>1548</v>
      </c>
      <c r="BA934" t="s">
        <v>7285</v>
      </c>
      <c r="BB934">
        <f>SUMPRODUCT((Model_rxn!A$2:A$1901=AG934)*(Model_rxn!V$2:V$1901))</f>
        <v>1</v>
      </c>
      <c r="BC934">
        <v>0</v>
      </c>
      <c r="BD934">
        <v>1</v>
      </c>
    </row>
    <row r="935" spans="1:56">
      <c r="A935" s="1" t="s">
        <v>941</v>
      </c>
      <c r="B935" s="1">
        <v>3.1570477268929399E-5</v>
      </c>
      <c r="C935" s="1">
        <v>0</v>
      </c>
      <c r="D935" s="1">
        <v>0</v>
      </c>
      <c r="E935" s="1">
        <v>0</v>
      </c>
      <c r="F935" s="1">
        <v>3.1001663487655303E-5</v>
      </c>
      <c r="G935" s="1">
        <v>6.2513164020838702E-5</v>
      </c>
      <c r="H935" s="1"/>
      <c r="I935" s="1">
        <v>1.9320000000267735E-5</v>
      </c>
      <c r="J935" s="1">
        <v>0</v>
      </c>
      <c r="K935" s="1">
        <v>0</v>
      </c>
      <c r="L935" s="1">
        <v>0</v>
      </c>
      <c r="M935" s="1">
        <v>1.9320001708150929E-5</v>
      </c>
      <c r="N935" s="1">
        <v>1.9320005480604134E-5</v>
      </c>
      <c r="O935" s="1"/>
      <c r="P935" s="1">
        <v>6.4400000000892453E-6</v>
      </c>
      <c r="Q935" s="1">
        <v>1.1154407200898146E-5</v>
      </c>
      <c r="R935" s="1">
        <v>1.2880002396251688E-5</v>
      </c>
      <c r="S935" s="1">
        <v>1.1154409275958564E-5</v>
      </c>
      <c r="T935" s="1">
        <f t="shared" si="169"/>
        <v>0.49999990698475344</v>
      </c>
      <c r="U935" s="1">
        <f t="shared" si="170"/>
        <v>0.51851840827823026</v>
      </c>
      <c r="V935" s="1" t="s">
        <v>1137</v>
      </c>
      <c r="W935" s="1" t="s">
        <v>3708</v>
      </c>
      <c r="X935" s="1">
        <f>SUMPRODUCT((Model_rxn!A$2:A$1901=Normalized_Fluxes!A935)*(Model_rxn!T$2:T$1901))</f>
        <v>0</v>
      </c>
      <c r="Y935" s="1">
        <f>SUMPRODUCT((Model_rxn!A$2:A$1901=Normalized_Fluxes!A935)*(Model_rxn!D$2:D$1901))</f>
        <v>0</v>
      </c>
      <c r="Z935" s="1">
        <f>SUMPRODUCT((Model_rxn!A$2:A$1901=Normalized_Fluxes!A935)*(Model_rxn!U$2:U$1901))</f>
        <v>0</v>
      </c>
      <c r="AA935" s="1">
        <f>SUMPRODUCT((Model_rxn!A$2:A$1901=Normalized_Fluxes!A935)*(Model_rxn!S$2:S$1901))</f>
        <v>0</v>
      </c>
      <c r="AB935" s="1">
        <f>SUMPRODUCT((Model_rxn!A$2:A$1901=Normalized_Fluxes!A935)*(Model_rxn!V$2:V$1901))</f>
        <v>1</v>
      </c>
      <c r="AC935" s="1">
        <f>SUMPRODUCT((Model_rxn!A$2:A$1901=Normalized_Fluxes!A935)*(Model_rxn!Z$2:Z$1901))</f>
        <v>0</v>
      </c>
      <c r="AD935" s="1">
        <f>SUMPRODUCT((Model_rxn!A$2:A$1901=Normalized_Fluxes!A935)*(Model_rxn!AA$2:AA$1901))</f>
        <v>0</v>
      </c>
      <c r="AE935" s="1"/>
      <c r="AF935" s="75"/>
      <c r="AG935" s="1" t="s">
        <v>1001</v>
      </c>
      <c r="AH935" s="1">
        <v>0.99346661544404902</v>
      </c>
      <c r="AI935" s="1">
        <v>0.77426352071051896</v>
      </c>
      <c r="AJ935" s="1">
        <v>1.14524886626168</v>
      </c>
      <c r="AK935" s="1">
        <v>3.24753060932562</v>
      </c>
      <c r="AL935" s="1">
        <v>3.2299712879612299</v>
      </c>
      <c r="AM935" s="1">
        <v>2.51487739855656</v>
      </c>
      <c r="AN935" s="1"/>
      <c r="AO935">
        <f t="shared" si="171"/>
        <v>2.0399365717462143</v>
      </c>
      <c r="AP935">
        <f t="shared" si="172"/>
        <v>2.3567446853173717</v>
      </c>
      <c r="AQ935">
        <f t="shared" si="173"/>
        <v>2.9695448602225247</v>
      </c>
      <c r="AR935">
        <f t="shared" si="174"/>
        <v>1.7485350131741342</v>
      </c>
      <c r="AS935">
        <f t="shared" si="175"/>
        <v>1.8360139963725706</v>
      </c>
      <c r="AT935">
        <f t="shared" si="176"/>
        <v>1.3384876841857283</v>
      </c>
      <c r="AV935">
        <f t="shared" si="177"/>
        <v>2.4554087057620371</v>
      </c>
      <c r="AW935">
        <f t="shared" si="178"/>
        <v>0.4725926726036852</v>
      </c>
      <c r="AX935">
        <f t="shared" si="179"/>
        <v>1.6410122312441444</v>
      </c>
      <c r="AY935">
        <f t="shared" si="180"/>
        <v>0.26561997158540807</v>
      </c>
      <c r="AZ935" t="s">
        <v>1188</v>
      </c>
      <c r="BA935" t="s">
        <v>1972</v>
      </c>
      <c r="BB935">
        <f>SUMPRODUCT((Model_rxn!A$2:A$1901=AG935)*(Model_rxn!V$2:V$1901))</f>
        <v>1</v>
      </c>
      <c r="BC935">
        <v>0</v>
      </c>
      <c r="BD935">
        <v>0</v>
      </c>
    </row>
    <row r="936" spans="1:56">
      <c r="A936" s="1" t="s">
        <v>942</v>
      </c>
      <c r="B936" s="1">
        <v>0.37058478567632802</v>
      </c>
      <c r="C936" s="1">
        <v>0.236357323417905</v>
      </c>
      <c r="D936" s="1">
        <v>0.184779649396659</v>
      </c>
      <c r="E936" s="1">
        <v>0.64883198869938497</v>
      </c>
      <c r="F936" s="1">
        <v>0.363907827733783</v>
      </c>
      <c r="G936" s="1">
        <v>0.73380014883878097</v>
      </c>
      <c r="H936" s="1"/>
      <c r="I936" s="1">
        <v>0.22678460000388434</v>
      </c>
      <c r="J936" s="1">
        <v>0.22678460000693562</v>
      </c>
      <c r="K936" s="1">
        <v>0.22678459999133938</v>
      </c>
      <c r="L936" s="1">
        <v>0.22678459999785663</v>
      </c>
      <c r="M936" s="1">
        <v>0.22678460000140857</v>
      </c>
      <c r="N936" s="1">
        <v>0.22678460000052919</v>
      </c>
      <c r="O936" s="1"/>
      <c r="P936" s="1">
        <v>0.22678460000071979</v>
      </c>
      <c r="Q936" s="1">
        <v>8.2656858196510746E-12</v>
      </c>
      <c r="R936" s="1">
        <v>0.22678459999993147</v>
      </c>
      <c r="S936" s="1">
        <v>1.8498703091440566E-12</v>
      </c>
      <c r="T936" s="1">
        <f t="shared" si="169"/>
        <v>1.0000000000034761</v>
      </c>
      <c r="U936" s="1">
        <f t="shared" si="170"/>
        <v>0.88554081015375541</v>
      </c>
      <c r="V936" s="1" t="s">
        <v>1243</v>
      </c>
      <c r="W936" s="1" t="s">
        <v>1728</v>
      </c>
      <c r="X936" s="1">
        <f>SUMPRODUCT((Model_rxn!A$2:A$1901=Normalized_Fluxes!A936)*(Model_rxn!T$2:T$1901))</f>
        <v>0</v>
      </c>
      <c r="Y936" s="1">
        <f>SUMPRODUCT((Model_rxn!A$2:A$1901=Normalized_Fluxes!A936)*(Model_rxn!D$2:D$1901))</f>
        <v>1</v>
      </c>
      <c r="Z936" s="1">
        <f>SUMPRODUCT((Model_rxn!A$2:A$1901=Normalized_Fluxes!A936)*(Model_rxn!U$2:U$1901))</f>
        <v>0</v>
      </c>
      <c r="AA936" s="1">
        <f>SUMPRODUCT((Model_rxn!A$2:A$1901=Normalized_Fluxes!A936)*(Model_rxn!S$2:S$1901))</f>
        <v>0</v>
      </c>
      <c r="AB936" s="1">
        <f>SUMPRODUCT((Model_rxn!A$2:A$1901=Normalized_Fluxes!A936)*(Model_rxn!V$2:V$1901))</f>
        <v>1</v>
      </c>
      <c r="AC936" s="1">
        <f>SUMPRODUCT((Model_rxn!A$2:A$1901=Normalized_Fluxes!A936)*(Model_rxn!Z$2:Z$1901))</f>
        <v>0</v>
      </c>
      <c r="AD936" s="1">
        <f>SUMPRODUCT((Model_rxn!A$2:A$1901=Normalized_Fluxes!A936)*(Model_rxn!AA$2:AA$1901))</f>
        <v>0</v>
      </c>
      <c r="AE936" s="1"/>
      <c r="AF936" s="75"/>
      <c r="AG936" s="1" t="s">
        <v>1002</v>
      </c>
      <c r="AH936" s="1">
        <v>3.6204814168158901</v>
      </c>
      <c r="AI936" s="1">
        <v>2.4232132583419999</v>
      </c>
      <c r="AJ936" s="1">
        <v>2.97361796167388</v>
      </c>
      <c r="AK936" s="1">
        <v>13.9404077217623</v>
      </c>
      <c r="AL936" s="1">
        <v>14.1337277310085</v>
      </c>
      <c r="AM936" s="1">
        <v>12.1147402232163</v>
      </c>
      <c r="AN936" s="1"/>
      <c r="AO936">
        <f t="shared" si="171"/>
        <v>7.4341224301625557</v>
      </c>
      <c r="AP936">
        <f t="shared" si="172"/>
        <v>7.3759060258287494</v>
      </c>
      <c r="AQ936">
        <f t="shared" si="173"/>
        <v>7.7103695052568613</v>
      </c>
      <c r="AR936">
        <f t="shared" si="174"/>
        <v>7.505792533387762</v>
      </c>
      <c r="AS936">
        <f t="shared" si="175"/>
        <v>8.0340410553402481</v>
      </c>
      <c r="AT936">
        <f t="shared" si="176"/>
        <v>6.4478016284974746</v>
      </c>
      <c r="AV936">
        <f t="shared" si="177"/>
        <v>7.5067993204160546</v>
      </c>
      <c r="AW936">
        <f t="shared" si="178"/>
        <v>0.17868380606669196</v>
      </c>
      <c r="AX936">
        <f t="shared" si="179"/>
        <v>7.3292117390751619</v>
      </c>
      <c r="AY936">
        <f t="shared" si="180"/>
        <v>0.80772796318294826</v>
      </c>
      <c r="AZ936" t="s">
        <v>1552</v>
      </c>
      <c r="BA936" t="s">
        <v>2650</v>
      </c>
      <c r="BB936">
        <f>SUMPRODUCT((Model_rxn!A$2:A$1901=AG936)*(Model_rxn!V$2:V$1901))</f>
        <v>0</v>
      </c>
      <c r="BC936">
        <v>0</v>
      </c>
      <c r="BD936">
        <v>1</v>
      </c>
    </row>
    <row r="937" spans="1:56">
      <c r="A937" s="1" t="s">
        <v>943</v>
      </c>
      <c r="B937" s="1">
        <v>0.59019256097963002</v>
      </c>
      <c r="C937" s="1">
        <v>0.33492088543425702</v>
      </c>
      <c r="D937" s="1">
        <v>0.30582549484097399</v>
      </c>
      <c r="E937" s="1">
        <v>1.3481916535238201</v>
      </c>
      <c r="F937" s="1">
        <v>1.07444937067339</v>
      </c>
      <c r="G937" s="1">
        <v>0.38105483683466401</v>
      </c>
      <c r="H937" s="1"/>
      <c r="I937" s="1">
        <v>0.36117668355639476</v>
      </c>
      <c r="J937" s="1">
        <v>0.32135623275306902</v>
      </c>
      <c r="K937" s="1">
        <v>0.37534713774555817</v>
      </c>
      <c r="L937" s="1">
        <v>0.47123001052666547</v>
      </c>
      <c r="M937" s="1">
        <v>0.66958870400607551</v>
      </c>
      <c r="N937" s="1">
        <v>0.11776690000209099</v>
      </c>
      <c r="O937" s="1"/>
      <c r="P937" s="1">
        <v>0.3526266846850073</v>
      </c>
      <c r="Q937" s="1">
        <v>2.7992522501599289E-2</v>
      </c>
      <c r="R937" s="1">
        <v>0.41952853817827723</v>
      </c>
      <c r="S937" s="1">
        <v>0.27952031683903839</v>
      </c>
      <c r="T937" s="1">
        <f t="shared" si="169"/>
        <v>0.84053086404138677</v>
      </c>
      <c r="U937" s="1">
        <f t="shared" si="170"/>
        <v>0.71929382585565294</v>
      </c>
      <c r="V937" s="1" t="s">
        <v>1243</v>
      </c>
      <c r="W937" s="1" t="s">
        <v>3859</v>
      </c>
      <c r="X937" s="1">
        <f>SUMPRODUCT((Model_rxn!A$2:A$1901=Normalized_Fluxes!A937)*(Model_rxn!T$2:T$1901))</f>
        <v>0</v>
      </c>
      <c r="Y937" s="1">
        <f>SUMPRODUCT((Model_rxn!A$2:A$1901=Normalized_Fluxes!A937)*(Model_rxn!D$2:D$1901))</f>
        <v>1</v>
      </c>
      <c r="Z937" s="1">
        <f>SUMPRODUCT((Model_rxn!A$2:A$1901=Normalized_Fluxes!A937)*(Model_rxn!U$2:U$1901))</f>
        <v>0</v>
      </c>
      <c r="AA937" s="1">
        <f>SUMPRODUCT((Model_rxn!A$2:A$1901=Normalized_Fluxes!A937)*(Model_rxn!S$2:S$1901))</f>
        <v>0</v>
      </c>
      <c r="AB937" s="1">
        <f>SUMPRODUCT((Model_rxn!A$2:A$1901=Normalized_Fluxes!A937)*(Model_rxn!V$2:V$1901))</f>
        <v>1</v>
      </c>
      <c r="AC937" s="1">
        <f>SUMPRODUCT((Model_rxn!A$2:A$1901=Normalized_Fluxes!A937)*(Model_rxn!Z$2:Z$1901))</f>
        <v>0</v>
      </c>
      <c r="AD937" s="1">
        <f>SUMPRODUCT((Model_rxn!A$2:A$1901=Normalized_Fluxes!A937)*(Model_rxn!AA$2:AA$1901))</f>
        <v>0</v>
      </c>
      <c r="AE937" s="1"/>
      <c r="AF937" s="75"/>
      <c r="AG937" s="1" t="s">
        <v>1003</v>
      </c>
      <c r="AH937" s="1">
        <v>0.48319155385359402</v>
      </c>
      <c r="AI937" s="1">
        <v>0.36710753315135197</v>
      </c>
      <c r="AJ937" s="1">
        <v>0.37595863195071899</v>
      </c>
      <c r="AK937" s="1">
        <v>1.91029781017211</v>
      </c>
      <c r="AL937" s="1">
        <v>1.8666507633587699</v>
      </c>
      <c r="AM937" s="1">
        <v>1.6712141882673901</v>
      </c>
      <c r="AN937" s="1"/>
      <c r="AO937">
        <f t="shared" si="171"/>
        <v>0.99216229971075398</v>
      </c>
      <c r="AP937">
        <f t="shared" si="172"/>
        <v>1.1174215296885877</v>
      </c>
      <c r="AQ937">
        <f t="shared" si="173"/>
        <v>0.97483268139769996</v>
      </c>
      <c r="AR937">
        <f t="shared" si="174"/>
        <v>1.0285423013670805</v>
      </c>
      <c r="AS937">
        <f t="shared" si="175"/>
        <v>1.061061112413016</v>
      </c>
      <c r="AT937">
        <f t="shared" si="176"/>
        <v>0.88946666343108516</v>
      </c>
      <c r="AV937">
        <f t="shared" si="177"/>
        <v>1.0281388369323474</v>
      </c>
      <c r="AW937">
        <f t="shared" si="178"/>
        <v>7.7805066268675324E-2</v>
      </c>
      <c r="AX937">
        <f t="shared" si="179"/>
        <v>0.99302335907039396</v>
      </c>
      <c r="AY937">
        <f t="shared" si="180"/>
        <v>9.1144721058104256E-2</v>
      </c>
      <c r="AZ937" t="s">
        <v>1188</v>
      </c>
      <c r="BA937" t="s">
        <v>4651</v>
      </c>
      <c r="BB937">
        <f>SUMPRODUCT((Model_rxn!A$2:A$1901=AG937)*(Model_rxn!V$2:V$1901))</f>
        <v>1</v>
      </c>
      <c r="BC937">
        <v>0</v>
      </c>
      <c r="BD937">
        <v>0</v>
      </c>
    </row>
    <row r="938" spans="1:56">
      <c r="A938" s="1" t="s">
        <v>945</v>
      </c>
      <c r="B938" s="1">
        <v>1.8092343320306799E-2</v>
      </c>
      <c r="C938" s="1">
        <v>1.5876375952582501E-2</v>
      </c>
      <c r="D938" s="1">
        <v>8.7191559857005795E-3</v>
      </c>
      <c r="E938" s="1">
        <v>0</v>
      </c>
      <c r="F938" s="1">
        <v>4.42008486562942E-2</v>
      </c>
      <c r="G938" s="1">
        <v>0</v>
      </c>
      <c r="H938" s="1"/>
      <c r="I938" s="1">
        <v>1.1071865337214297E-2</v>
      </c>
      <c r="J938" s="1">
        <v>1.5233365811983132E-2</v>
      </c>
      <c r="K938" s="1">
        <v>1.0701234194001838E-2</v>
      </c>
      <c r="L938" s="1">
        <v>0</v>
      </c>
      <c r="M938" s="1">
        <v>2.754563386191735E-2</v>
      </c>
      <c r="N938" s="1">
        <v>0</v>
      </c>
      <c r="O938" s="1"/>
      <c r="P938" s="1">
        <v>1.2335488447733091E-2</v>
      </c>
      <c r="Q938" s="1">
        <v>2.5164681151873011E-3</v>
      </c>
      <c r="R938" s="1">
        <v>9.1818779539724494E-3</v>
      </c>
      <c r="S938" s="1">
        <v>1.5903479125176853E-2</v>
      </c>
      <c r="T938" s="1">
        <f t="shared" si="169"/>
        <v>1.3434602931523678</v>
      </c>
      <c r="U938" s="1">
        <f t="shared" si="170"/>
        <v>0.76536846423740679</v>
      </c>
      <c r="V938" s="1" t="s">
        <v>1548</v>
      </c>
      <c r="W938" s="1" t="s">
        <v>6794</v>
      </c>
      <c r="X938" s="1">
        <f>SUMPRODUCT((Model_rxn!A$2:A$1901=Normalized_Fluxes!A938)*(Model_rxn!T$2:T$1901))</f>
        <v>1</v>
      </c>
      <c r="Y938" s="1">
        <f>SUMPRODUCT((Model_rxn!A$2:A$1901=Normalized_Fluxes!A938)*(Model_rxn!D$2:D$1901))</f>
        <v>0</v>
      </c>
      <c r="Z938" s="1">
        <f>SUMPRODUCT((Model_rxn!A$2:A$1901=Normalized_Fluxes!A938)*(Model_rxn!U$2:U$1901))</f>
        <v>0</v>
      </c>
      <c r="AA938" s="1">
        <f>SUMPRODUCT((Model_rxn!A$2:A$1901=Normalized_Fluxes!A938)*(Model_rxn!S$2:S$1901))</f>
        <v>0</v>
      </c>
      <c r="AB938" s="1">
        <f>SUMPRODUCT((Model_rxn!A$2:A$1901=Normalized_Fluxes!A938)*(Model_rxn!V$2:V$1901))</f>
        <v>1</v>
      </c>
      <c r="AC938" s="1">
        <f>SUMPRODUCT((Model_rxn!A$2:A$1901=Normalized_Fluxes!A938)*(Model_rxn!Z$2:Z$1901))</f>
        <v>0</v>
      </c>
      <c r="AD938" s="1">
        <f>SUMPRODUCT((Model_rxn!A$2:A$1901=Normalized_Fluxes!A938)*(Model_rxn!AA$2:AA$1901))</f>
        <v>0</v>
      </c>
      <c r="AE938" s="1"/>
      <c r="AF938" s="75"/>
      <c r="AG938" s="1" t="s">
        <v>1004</v>
      </c>
      <c r="AH938" s="1">
        <v>1.0306494772369199</v>
      </c>
      <c r="AI938" s="1">
        <v>0.71662657462490298</v>
      </c>
      <c r="AJ938" s="1">
        <v>0.73113078191818204</v>
      </c>
      <c r="AK938" s="1">
        <v>3.90993313680812</v>
      </c>
      <c r="AL938" s="1">
        <v>3.5249773937393898</v>
      </c>
      <c r="AM938" s="1">
        <v>3.3678095630160398</v>
      </c>
      <c r="AN938" s="1"/>
      <c r="AO938">
        <f t="shared" si="171"/>
        <v>2.1162860720055252</v>
      </c>
      <c r="AP938">
        <f t="shared" si="172"/>
        <v>2.181306268380788</v>
      </c>
      <c r="AQ938">
        <f t="shared" si="173"/>
        <v>1.8957675659462547</v>
      </c>
      <c r="AR938">
        <f t="shared" si="174"/>
        <v>2.1051856968635208</v>
      </c>
      <c r="AS938">
        <f t="shared" si="175"/>
        <v>2.0037044465146061</v>
      </c>
      <c r="AT938">
        <f t="shared" si="176"/>
        <v>1.7924419000970668</v>
      </c>
      <c r="AV938">
        <f t="shared" si="177"/>
        <v>2.0644533021108558</v>
      </c>
      <c r="AW938">
        <f t="shared" si="178"/>
        <v>0.14965982985829743</v>
      </c>
      <c r="AX938">
        <f t="shared" si="179"/>
        <v>1.9671106811583978</v>
      </c>
      <c r="AY938">
        <f t="shared" si="180"/>
        <v>0.15955092713984201</v>
      </c>
      <c r="AZ938" t="s">
        <v>1548</v>
      </c>
      <c r="BA938" t="s">
        <v>6853</v>
      </c>
      <c r="BB938">
        <f>SUMPRODUCT((Model_rxn!A$2:A$1901=AG938)*(Model_rxn!V$2:V$1901))</f>
        <v>1</v>
      </c>
      <c r="BC938">
        <v>1</v>
      </c>
      <c r="BD938">
        <v>0</v>
      </c>
    </row>
    <row r="939" spans="1:56">
      <c r="A939" s="1" t="s">
        <v>946</v>
      </c>
      <c r="B939" s="1">
        <v>0.37058478567632802</v>
      </c>
      <c r="C939" s="1">
        <v>0.236357323417905</v>
      </c>
      <c r="D939" s="1">
        <v>0.184779649396659</v>
      </c>
      <c r="E939" s="1">
        <v>0.64883198869938497</v>
      </c>
      <c r="F939" s="1">
        <v>0.363907827733783</v>
      </c>
      <c r="G939" s="1">
        <v>0.73380014883878097</v>
      </c>
      <c r="H939" s="1"/>
      <c r="I939" s="1">
        <v>0.22678460000388434</v>
      </c>
      <c r="J939" s="1">
        <v>0.22678460000693562</v>
      </c>
      <c r="K939" s="1">
        <v>0.22678459999133938</v>
      </c>
      <c r="L939" s="1">
        <v>0.22678459999785663</v>
      </c>
      <c r="M939" s="1">
        <v>0.22678460000140857</v>
      </c>
      <c r="N939" s="1">
        <v>0.22678460000052919</v>
      </c>
      <c r="O939" s="1"/>
      <c r="P939" s="1">
        <v>0.22678460000071979</v>
      </c>
      <c r="Q939" s="1">
        <v>8.2656858196510746E-12</v>
      </c>
      <c r="R939" s="1">
        <v>0.22678459999993147</v>
      </c>
      <c r="S939" s="1">
        <v>1.8498703091440566E-12</v>
      </c>
      <c r="T939" s="1">
        <f t="shared" si="169"/>
        <v>1.0000000000034761</v>
      </c>
      <c r="U939" s="1">
        <f t="shared" si="170"/>
        <v>0.88554081015375541</v>
      </c>
      <c r="V939" s="1" t="s">
        <v>1243</v>
      </c>
      <c r="W939" s="1" t="s">
        <v>1728</v>
      </c>
      <c r="X939" s="1">
        <f>SUMPRODUCT((Model_rxn!A$2:A$1901=Normalized_Fluxes!A939)*(Model_rxn!T$2:T$1901))</f>
        <v>0</v>
      </c>
      <c r="Y939" s="1">
        <f>SUMPRODUCT((Model_rxn!A$2:A$1901=Normalized_Fluxes!A939)*(Model_rxn!D$2:D$1901))</f>
        <v>1</v>
      </c>
      <c r="Z939" s="1">
        <f>SUMPRODUCT((Model_rxn!A$2:A$1901=Normalized_Fluxes!A939)*(Model_rxn!U$2:U$1901))</f>
        <v>0</v>
      </c>
      <c r="AA939" s="1">
        <f>SUMPRODUCT((Model_rxn!A$2:A$1901=Normalized_Fluxes!A939)*(Model_rxn!S$2:S$1901))</f>
        <v>0</v>
      </c>
      <c r="AB939" s="1">
        <f>SUMPRODUCT((Model_rxn!A$2:A$1901=Normalized_Fluxes!A939)*(Model_rxn!V$2:V$1901))</f>
        <v>1</v>
      </c>
      <c r="AC939" s="1">
        <f>SUMPRODUCT((Model_rxn!A$2:A$1901=Normalized_Fluxes!A939)*(Model_rxn!Z$2:Z$1901))</f>
        <v>0</v>
      </c>
      <c r="AD939" s="1">
        <f>SUMPRODUCT((Model_rxn!A$2:A$1901=Normalized_Fluxes!A939)*(Model_rxn!AA$2:AA$1901))</f>
        <v>0</v>
      </c>
      <c r="AE939" s="1"/>
      <c r="AF939" s="75"/>
      <c r="AG939" s="1" t="s">
        <v>1005</v>
      </c>
      <c r="AH939" s="1">
        <v>1.19642151516745</v>
      </c>
      <c r="AI939" s="1">
        <v>0.90239089459646404</v>
      </c>
      <c r="AJ939" s="1">
        <v>1.2999039633868901</v>
      </c>
      <c r="AK939" s="1">
        <v>4.1768601926305502</v>
      </c>
      <c r="AL939" s="1">
        <v>4.2145144733658499</v>
      </c>
      <c r="AM939" s="1">
        <v>3.1975674281711601</v>
      </c>
      <c r="AN939" s="1"/>
      <c r="AO939">
        <f t="shared" si="171"/>
        <v>2.4566744026151448</v>
      </c>
      <c r="AP939">
        <f t="shared" si="172"/>
        <v>2.7467456337958298</v>
      </c>
      <c r="AQ939">
        <f t="shared" si="173"/>
        <v>3.3705539878495032</v>
      </c>
      <c r="AR939">
        <f t="shared" si="174"/>
        <v>2.2489045279435849</v>
      </c>
      <c r="AS939">
        <f t="shared" si="175"/>
        <v>2.395658311222534</v>
      </c>
      <c r="AT939">
        <f t="shared" si="176"/>
        <v>1.7018343019095195</v>
      </c>
      <c r="AV939">
        <f t="shared" si="177"/>
        <v>2.8579913414201594</v>
      </c>
      <c r="AW939">
        <f t="shared" si="178"/>
        <v>0.46698573819299927</v>
      </c>
      <c r="AX939">
        <f t="shared" si="179"/>
        <v>2.1154657136918793</v>
      </c>
      <c r="AY939">
        <f t="shared" si="180"/>
        <v>0.36565335611268984</v>
      </c>
      <c r="AZ939" t="s">
        <v>1188</v>
      </c>
      <c r="BA939" t="s">
        <v>1972</v>
      </c>
      <c r="BB939">
        <f>SUMPRODUCT((Model_rxn!A$2:A$1901=AG939)*(Model_rxn!V$2:V$1901))</f>
        <v>1</v>
      </c>
      <c r="BC939">
        <v>0</v>
      </c>
      <c r="BD939">
        <v>0</v>
      </c>
    </row>
    <row r="940" spans="1:56">
      <c r="A940" s="1" t="s">
        <v>948</v>
      </c>
      <c r="B940" s="1">
        <v>0</v>
      </c>
      <c r="C940" s="1">
        <v>0</v>
      </c>
      <c r="D940" s="1">
        <v>0</v>
      </c>
      <c r="E940" s="1">
        <v>0</v>
      </c>
      <c r="F940" s="1">
        <v>0</v>
      </c>
      <c r="G940" s="1">
        <v>0</v>
      </c>
      <c r="H940" s="1"/>
      <c r="I940" s="1">
        <v>0</v>
      </c>
      <c r="J940" s="1">
        <v>0</v>
      </c>
      <c r="K940" s="1">
        <v>0</v>
      </c>
      <c r="L940" s="1">
        <v>0</v>
      </c>
      <c r="M940" s="1">
        <v>0</v>
      </c>
      <c r="N940" s="1">
        <v>0</v>
      </c>
      <c r="O940" s="1"/>
      <c r="P940" s="1">
        <v>0</v>
      </c>
      <c r="Q940" s="1">
        <v>0</v>
      </c>
      <c r="R940" s="1">
        <v>0</v>
      </c>
      <c r="S940" s="1">
        <v>0</v>
      </c>
      <c r="T940" s="1" t="str">
        <f t="shared" si="169"/>
        <v>NA</v>
      </c>
      <c r="U940" s="1" t="str">
        <f t="shared" si="170"/>
        <v>NA</v>
      </c>
      <c r="V940" s="1" t="s">
        <v>1137</v>
      </c>
      <c r="W940" s="1" t="s">
        <v>3413</v>
      </c>
      <c r="X940" s="1">
        <f>SUMPRODUCT((Model_rxn!A$2:A$1901=Normalized_Fluxes!A940)*(Model_rxn!T$2:T$1901))</f>
        <v>0</v>
      </c>
      <c r="Y940" s="1">
        <f>SUMPRODUCT((Model_rxn!A$2:A$1901=Normalized_Fluxes!A940)*(Model_rxn!D$2:D$1901))</f>
        <v>0</v>
      </c>
      <c r="Z940" s="1">
        <f>SUMPRODUCT((Model_rxn!A$2:A$1901=Normalized_Fluxes!A940)*(Model_rxn!U$2:U$1901))</f>
        <v>0</v>
      </c>
      <c r="AA940" s="1">
        <f>SUMPRODUCT((Model_rxn!A$2:A$1901=Normalized_Fluxes!A940)*(Model_rxn!S$2:S$1901))</f>
        <v>0</v>
      </c>
      <c r="AB940" s="1">
        <f>SUMPRODUCT((Model_rxn!A$2:A$1901=Normalized_Fluxes!A940)*(Model_rxn!V$2:V$1901))</f>
        <v>1</v>
      </c>
      <c r="AC940" s="1">
        <f>SUMPRODUCT((Model_rxn!A$2:A$1901=Normalized_Fluxes!A940)*(Model_rxn!Z$2:Z$1901))</f>
        <v>1</v>
      </c>
      <c r="AD940" s="1">
        <f>SUMPRODUCT((Model_rxn!A$2:A$1901=Normalized_Fluxes!A940)*(Model_rxn!AA$2:AA$1901))</f>
        <v>0</v>
      </c>
      <c r="AE940" s="1"/>
      <c r="AF940" s="75"/>
      <c r="AG940" s="1" t="s">
        <v>1006</v>
      </c>
      <c r="AH940" s="1">
        <v>8.0748140914895197E-2</v>
      </c>
      <c r="AI940" s="1">
        <v>7.5233620189007894E-2</v>
      </c>
      <c r="AJ940" s="1">
        <v>0.30129959700167103</v>
      </c>
      <c r="AK940" s="1">
        <v>0.18338854708944599</v>
      </c>
      <c r="AL940" s="1">
        <v>0.57360702860530599</v>
      </c>
      <c r="AM940" s="1">
        <v>0.30695770804911299</v>
      </c>
      <c r="AN940" s="1"/>
      <c r="AO940">
        <f t="shared" si="171"/>
        <v>0.16580434932802071</v>
      </c>
      <c r="AP940">
        <f t="shared" si="172"/>
        <v>0.22900011403729978</v>
      </c>
      <c r="AQ940">
        <f t="shared" si="173"/>
        <v>0.78124737427942881</v>
      </c>
      <c r="AR940">
        <f t="shared" si="174"/>
        <v>9.8740037947669446E-2</v>
      </c>
      <c r="AS940">
        <f t="shared" si="175"/>
        <v>0.32605569494141717</v>
      </c>
      <c r="AT940">
        <f t="shared" si="176"/>
        <v>0.16337142797713836</v>
      </c>
      <c r="AV940">
        <f t="shared" si="177"/>
        <v>0.39201727921491641</v>
      </c>
      <c r="AW940">
        <f t="shared" si="178"/>
        <v>0.33856089016193919</v>
      </c>
      <c r="AX940">
        <f t="shared" si="179"/>
        <v>0.19605572028874166</v>
      </c>
      <c r="AY940">
        <f t="shared" si="180"/>
        <v>0.11712941219675582</v>
      </c>
      <c r="AZ940" t="s">
        <v>1548</v>
      </c>
      <c r="BA940" t="s">
        <v>6853</v>
      </c>
      <c r="BB940">
        <f>SUMPRODUCT((Model_rxn!A$2:A$1901=AG940)*(Model_rxn!V$2:V$1901))</f>
        <v>1</v>
      </c>
      <c r="BC940">
        <v>1</v>
      </c>
      <c r="BD940">
        <v>0</v>
      </c>
    </row>
    <row r="941" spans="1:56">
      <c r="A941" s="1" t="s">
        <v>949</v>
      </c>
      <c r="B941" s="1">
        <v>0</v>
      </c>
      <c r="C941" s="1">
        <v>0</v>
      </c>
      <c r="D941" s="1">
        <v>0</v>
      </c>
      <c r="E941" s="1">
        <v>0</v>
      </c>
      <c r="F941" s="1">
        <v>0</v>
      </c>
      <c r="G941" s="1">
        <v>0</v>
      </c>
      <c r="H941" s="1"/>
      <c r="I941" s="1">
        <v>0</v>
      </c>
      <c r="J941" s="1">
        <v>0</v>
      </c>
      <c r="K941" s="1">
        <v>0</v>
      </c>
      <c r="L941" s="1">
        <v>0</v>
      </c>
      <c r="M941" s="1">
        <v>0</v>
      </c>
      <c r="N941" s="1">
        <v>0</v>
      </c>
      <c r="O941" s="1"/>
      <c r="P941" s="1">
        <v>0</v>
      </c>
      <c r="Q941" s="1">
        <v>0</v>
      </c>
      <c r="R941" s="1">
        <v>0</v>
      </c>
      <c r="S941" s="1">
        <v>0</v>
      </c>
      <c r="T941" s="1" t="str">
        <f t="shared" si="169"/>
        <v>NA</v>
      </c>
      <c r="U941" s="1" t="str">
        <f t="shared" si="170"/>
        <v>NA</v>
      </c>
      <c r="V941" s="1" t="s">
        <v>1552</v>
      </c>
      <c r="W941" s="1" t="s">
        <v>2156</v>
      </c>
      <c r="X941" s="1">
        <f>SUMPRODUCT((Model_rxn!A$2:A$1901=Normalized_Fluxes!A941)*(Model_rxn!T$2:T$1901))</f>
        <v>0</v>
      </c>
      <c r="Y941" s="1">
        <f>SUMPRODUCT((Model_rxn!A$2:A$1901=Normalized_Fluxes!A941)*(Model_rxn!D$2:D$1901))</f>
        <v>1</v>
      </c>
      <c r="Z941" s="1">
        <f>SUMPRODUCT((Model_rxn!A$2:A$1901=Normalized_Fluxes!A941)*(Model_rxn!U$2:U$1901))</f>
        <v>1</v>
      </c>
      <c r="AA941" s="1">
        <f>SUMPRODUCT((Model_rxn!A$2:A$1901=Normalized_Fluxes!A941)*(Model_rxn!S$2:S$1901))</f>
        <v>1</v>
      </c>
      <c r="AB941" s="1">
        <f>SUMPRODUCT((Model_rxn!A$2:A$1901=Normalized_Fluxes!A941)*(Model_rxn!V$2:V$1901))</f>
        <v>0</v>
      </c>
      <c r="AC941" s="1">
        <f>SUMPRODUCT((Model_rxn!A$2:A$1901=Normalized_Fluxes!A941)*(Model_rxn!Z$2:Z$1901))</f>
        <v>0</v>
      </c>
      <c r="AD941" s="1">
        <f>SUMPRODUCT((Model_rxn!A$2:A$1901=Normalized_Fluxes!A941)*(Model_rxn!AA$2:AA$1901))</f>
        <v>0</v>
      </c>
      <c r="AE941" s="1"/>
      <c r="AF941" s="75"/>
      <c r="AG941" s="1" t="s">
        <v>1007</v>
      </c>
      <c r="AH941" s="1">
        <v>0.195297829195624</v>
      </c>
      <c r="AI941" s="1">
        <v>0.13462858350248999</v>
      </c>
      <c r="AJ941" s="1">
        <v>0.34022552031092301</v>
      </c>
      <c r="AK941" s="1">
        <v>0.60932323710585401</v>
      </c>
      <c r="AL941" s="1">
        <v>0.65601145038090103</v>
      </c>
      <c r="AM941" s="1">
        <v>0.41354024557222102</v>
      </c>
      <c r="AN941" s="1"/>
      <c r="AO941">
        <f t="shared" si="171"/>
        <v>0.4010151704803171</v>
      </c>
      <c r="AP941">
        <f t="shared" si="172"/>
        <v>0.40978967777034864</v>
      </c>
      <c r="AQ941">
        <f t="shared" si="173"/>
        <v>0.88217938905602622</v>
      </c>
      <c r="AR941">
        <f t="shared" si="174"/>
        <v>0.3280717389886082</v>
      </c>
      <c r="AS941">
        <f t="shared" si="175"/>
        <v>0.37289687656643394</v>
      </c>
      <c r="AT941">
        <f t="shared" si="176"/>
        <v>0.22009761825020069</v>
      </c>
      <c r="AV941">
        <f t="shared" si="177"/>
        <v>0.56432807910223071</v>
      </c>
      <c r="AW941">
        <f t="shared" si="178"/>
        <v>0.27530226919524931</v>
      </c>
      <c r="AX941">
        <f t="shared" si="179"/>
        <v>0.30702207793508091</v>
      </c>
      <c r="AY941">
        <f t="shared" si="180"/>
        <v>7.8544379228236705E-2</v>
      </c>
      <c r="AZ941" t="s">
        <v>1188</v>
      </c>
      <c r="BA941" t="s">
        <v>1972</v>
      </c>
      <c r="BB941">
        <f>SUMPRODUCT((Model_rxn!A$2:A$1901=AG941)*(Model_rxn!V$2:V$1901))</f>
        <v>1</v>
      </c>
      <c r="BC941">
        <v>0</v>
      </c>
      <c r="BD941">
        <v>0</v>
      </c>
    </row>
    <row r="942" spans="1:56">
      <c r="A942" s="1" t="s">
        <v>950</v>
      </c>
      <c r="B942" s="1">
        <v>0</v>
      </c>
      <c r="C942" s="1">
        <v>0</v>
      </c>
      <c r="D942" s="1">
        <v>0</v>
      </c>
      <c r="E942" s="1">
        <v>0</v>
      </c>
      <c r="F942" s="1">
        <v>0</v>
      </c>
      <c r="G942" s="1">
        <v>0</v>
      </c>
      <c r="H942" s="1"/>
      <c r="I942" s="1">
        <v>0</v>
      </c>
      <c r="J942" s="1">
        <v>0</v>
      </c>
      <c r="K942" s="1">
        <v>0</v>
      </c>
      <c r="L942" s="1">
        <v>0</v>
      </c>
      <c r="M942" s="1">
        <v>0</v>
      </c>
      <c r="N942" s="1">
        <v>0</v>
      </c>
      <c r="O942" s="1"/>
      <c r="P942" s="1">
        <v>0</v>
      </c>
      <c r="Q942" s="1">
        <v>0</v>
      </c>
      <c r="R942" s="1">
        <v>0</v>
      </c>
      <c r="S942" s="1">
        <v>0</v>
      </c>
      <c r="T942" s="1" t="str">
        <f t="shared" si="169"/>
        <v>NA</v>
      </c>
      <c r="U942" s="1" t="str">
        <f t="shared" si="170"/>
        <v>NA</v>
      </c>
      <c r="V942" s="1" t="s">
        <v>1137</v>
      </c>
      <c r="W942" s="1" t="s">
        <v>3413</v>
      </c>
      <c r="X942" s="1">
        <f>SUMPRODUCT((Model_rxn!A$2:A$1901=Normalized_Fluxes!A942)*(Model_rxn!T$2:T$1901))</f>
        <v>0</v>
      </c>
      <c r="Y942" s="1">
        <f>SUMPRODUCT((Model_rxn!A$2:A$1901=Normalized_Fluxes!A942)*(Model_rxn!D$2:D$1901))</f>
        <v>0</v>
      </c>
      <c r="Z942" s="1">
        <f>SUMPRODUCT((Model_rxn!A$2:A$1901=Normalized_Fluxes!A942)*(Model_rxn!U$2:U$1901))</f>
        <v>0</v>
      </c>
      <c r="AA942" s="1">
        <f>SUMPRODUCT((Model_rxn!A$2:A$1901=Normalized_Fluxes!A942)*(Model_rxn!S$2:S$1901))</f>
        <v>0</v>
      </c>
      <c r="AB942" s="1">
        <f>SUMPRODUCT((Model_rxn!A$2:A$1901=Normalized_Fluxes!A942)*(Model_rxn!V$2:V$1901))</f>
        <v>1</v>
      </c>
      <c r="AC942" s="1">
        <f>SUMPRODUCT((Model_rxn!A$2:A$1901=Normalized_Fluxes!A942)*(Model_rxn!Z$2:Z$1901))</f>
        <v>1</v>
      </c>
      <c r="AD942" s="1">
        <f>SUMPRODUCT((Model_rxn!A$2:A$1901=Normalized_Fluxes!A942)*(Model_rxn!AA$2:AA$1901))</f>
        <v>0</v>
      </c>
      <c r="AE942" s="1"/>
      <c r="AF942" s="75"/>
      <c r="AG942" s="1" t="s">
        <v>1008</v>
      </c>
      <c r="AH942" s="1">
        <v>2.9835009292582901E-2</v>
      </c>
      <c r="AI942" s="1">
        <v>2.1075379088870201E-2</v>
      </c>
      <c r="AJ942" s="1">
        <v>2.4376096058404E-2</v>
      </c>
      <c r="AK942" s="1">
        <v>9.8561021441128105E-2</v>
      </c>
      <c r="AL942" s="1">
        <v>9.9395372119033695E-2</v>
      </c>
      <c r="AM942" s="1">
        <v>0.10589404912025201</v>
      </c>
      <c r="AN942" s="1"/>
      <c r="AO942">
        <f t="shared" si="171"/>
        <v>6.1261773297862435E-2</v>
      </c>
      <c r="AP942">
        <f t="shared" si="172"/>
        <v>6.4150365256991138E-2</v>
      </c>
      <c r="AQ942">
        <f t="shared" si="173"/>
        <v>6.3205398315569733E-2</v>
      </c>
      <c r="AR942">
        <f t="shared" si="174"/>
        <v>5.30672124934356E-2</v>
      </c>
      <c r="AS942">
        <f t="shared" si="175"/>
        <v>5.6499354983553129E-2</v>
      </c>
      <c r="AT942">
        <f t="shared" si="176"/>
        <v>5.6359757599860651E-2</v>
      </c>
      <c r="AV942">
        <f t="shared" si="177"/>
        <v>6.2872512290141097E-2</v>
      </c>
      <c r="AW942">
        <f t="shared" si="178"/>
        <v>1.4727867143717731E-3</v>
      </c>
      <c r="AX942">
        <f t="shared" si="179"/>
        <v>5.5308775025616458E-2</v>
      </c>
      <c r="AY942">
        <f t="shared" si="180"/>
        <v>1.9425045165047227E-3</v>
      </c>
      <c r="AZ942" t="s">
        <v>7304</v>
      </c>
      <c r="BA942" t="s">
        <v>7332</v>
      </c>
      <c r="BB942">
        <f>SUMPRODUCT((Model_rxn!A$2:A$1901=AG942)*(Model_rxn!V$2:V$1901))</f>
        <v>1</v>
      </c>
      <c r="BC942">
        <v>0</v>
      </c>
      <c r="BD942">
        <v>0</v>
      </c>
    </row>
    <row r="943" spans="1:56">
      <c r="A943" s="1" t="s">
        <v>951</v>
      </c>
      <c r="B943" s="1">
        <v>0.290423078475265</v>
      </c>
      <c r="C943" s="1">
        <v>0.177286198137171</v>
      </c>
      <c r="D943" s="1">
        <v>0.15040544075333501</v>
      </c>
      <c r="E943" s="1">
        <v>0.57947019867549598</v>
      </c>
      <c r="F943" s="1">
        <v>0.34034653465346498</v>
      </c>
      <c r="G943" s="1">
        <v>0.87898988734141903</v>
      </c>
      <c r="H943" s="1"/>
      <c r="I943" s="1">
        <v>0.17772850972202464</v>
      </c>
      <c r="J943" s="1">
        <v>0.17010591823381138</v>
      </c>
      <c r="K943" s="1">
        <v>0.1845962898465317</v>
      </c>
      <c r="L943" s="1">
        <v>0.20254074938679953</v>
      </c>
      <c r="M943" s="1">
        <v>0.21210138073676335</v>
      </c>
      <c r="N943" s="1">
        <v>0.27165621364439113</v>
      </c>
      <c r="O943" s="1"/>
      <c r="P943" s="1">
        <v>0.17747690593412258</v>
      </c>
      <c r="Q943" s="1">
        <v>7.2484616104555406E-3</v>
      </c>
      <c r="R943" s="1">
        <v>0.22876611458931798</v>
      </c>
      <c r="S943" s="1">
        <v>3.7450258552751962E-2</v>
      </c>
      <c r="T943" s="1">
        <f t="shared" si="169"/>
        <v>0.77580067420706067</v>
      </c>
      <c r="U943" s="1">
        <f t="shared" si="170"/>
        <v>0.13643548837792949</v>
      </c>
      <c r="V943" s="1" t="s">
        <v>1188</v>
      </c>
      <c r="W943" s="1" t="s">
        <v>1972</v>
      </c>
      <c r="X943" s="1">
        <f>SUMPRODUCT((Model_rxn!A$2:A$1901=Normalized_Fluxes!A943)*(Model_rxn!T$2:T$1901))</f>
        <v>0</v>
      </c>
      <c r="Y943" s="1">
        <f>SUMPRODUCT((Model_rxn!A$2:A$1901=Normalized_Fluxes!A943)*(Model_rxn!D$2:D$1901))</f>
        <v>0</v>
      </c>
      <c r="Z943" s="1">
        <f>SUMPRODUCT((Model_rxn!A$2:A$1901=Normalized_Fluxes!A943)*(Model_rxn!U$2:U$1901))</f>
        <v>0</v>
      </c>
      <c r="AA943" s="1">
        <f>SUMPRODUCT((Model_rxn!A$2:A$1901=Normalized_Fluxes!A943)*(Model_rxn!S$2:S$1901))</f>
        <v>0</v>
      </c>
      <c r="AB943" s="1">
        <f>SUMPRODUCT((Model_rxn!A$2:A$1901=Normalized_Fluxes!A943)*(Model_rxn!V$2:V$1901))</f>
        <v>1</v>
      </c>
      <c r="AC943" s="1">
        <f>SUMPRODUCT((Model_rxn!A$2:A$1901=Normalized_Fluxes!A943)*(Model_rxn!Z$2:Z$1901))</f>
        <v>1</v>
      </c>
      <c r="AD943" s="1">
        <f>SUMPRODUCT((Model_rxn!A$2:A$1901=Normalized_Fluxes!A943)*(Model_rxn!AA$2:AA$1901))</f>
        <v>0</v>
      </c>
      <c r="AE943" s="1"/>
      <c r="AF943" s="75"/>
      <c r="AG943" s="1" t="s">
        <v>1009</v>
      </c>
      <c r="AH943" s="1">
        <v>2.0768723709493401E-2</v>
      </c>
      <c r="AI943" s="1">
        <v>1.40103652324528E-2</v>
      </c>
      <c r="AJ943" s="1">
        <v>1.64468668065436E-2</v>
      </c>
      <c r="AK943" s="1">
        <v>7.9204911897249902E-2</v>
      </c>
      <c r="AL943" s="1">
        <v>7.5023249239937806E-2</v>
      </c>
      <c r="AM943" s="1">
        <v>8.0126400524796998E-2</v>
      </c>
      <c r="AN943" s="1"/>
      <c r="AO943">
        <f t="shared" si="171"/>
        <v>4.2645498484668851E-2</v>
      </c>
      <c r="AP943">
        <f t="shared" si="172"/>
        <v>4.2645498486920813E-2</v>
      </c>
      <c r="AQ943">
        <f t="shared" si="173"/>
        <v>4.2645498485895487E-2</v>
      </c>
      <c r="AR943">
        <f t="shared" si="174"/>
        <v>4.2645498481220866E-2</v>
      </c>
      <c r="AS943">
        <f t="shared" si="175"/>
        <v>4.2645498482067931E-2</v>
      </c>
      <c r="AT943">
        <f t="shared" si="176"/>
        <v>4.2645498481210214E-2</v>
      </c>
      <c r="AV943">
        <f t="shared" si="177"/>
        <v>4.2645498485828381E-2</v>
      </c>
      <c r="AW943">
        <f t="shared" si="178"/>
        <v>1.1274799174840622E-12</v>
      </c>
      <c r="AX943">
        <f t="shared" si="179"/>
        <v>4.264549848149967E-2</v>
      </c>
      <c r="AY943">
        <f t="shared" si="180"/>
        <v>4.9215703109924936E-13</v>
      </c>
      <c r="AZ943" t="s">
        <v>1243</v>
      </c>
      <c r="BA943" t="s">
        <v>3353</v>
      </c>
      <c r="BB943">
        <f>SUMPRODUCT((Model_rxn!A$2:A$1901=AG943)*(Model_rxn!V$2:V$1901))</f>
        <v>1</v>
      </c>
      <c r="BC943">
        <v>0</v>
      </c>
      <c r="BD943">
        <v>0</v>
      </c>
    </row>
    <row r="944" spans="1:56">
      <c r="A944" s="1" t="s">
        <v>952</v>
      </c>
      <c r="B944" s="1">
        <v>0</v>
      </c>
      <c r="C944" s="1">
        <v>0</v>
      </c>
      <c r="D944" s="1">
        <v>0</v>
      </c>
      <c r="E944" s="1">
        <v>0</v>
      </c>
      <c r="F944" s="1">
        <v>0</v>
      </c>
      <c r="G944" s="1">
        <v>0</v>
      </c>
      <c r="H944" s="1"/>
      <c r="I944" s="1">
        <v>0</v>
      </c>
      <c r="J944" s="1">
        <v>0</v>
      </c>
      <c r="K944" s="1">
        <v>0</v>
      </c>
      <c r="L944" s="1">
        <v>0</v>
      </c>
      <c r="M944" s="1">
        <v>0</v>
      </c>
      <c r="N944" s="1">
        <v>0</v>
      </c>
      <c r="O944" s="1"/>
      <c r="P944" s="1">
        <v>0</v>
      </c>
      <c r="Q944" s="1">
        <v>0</v>
      </c>
      <c r="R944" s="1">
        <v>0</v>
      </c>
      <c r="S944" s="1">
        <v>0</v>
      </c>
      <c r="T944" s="1" t="str">
        <f t="shared" si="169"/>
        <v>NA</v>
      </c>
      <c r="U944" s="1" t="str">
        <f t="shared" si="170"/>
        <v>NA</v>
      </c>
      <c r="V944" s="1" t="s">
        <v>1137</v>
      </c>
      <c r="W944" s="1" t="s">
        <v>3413</v>
      </c>
      <c r="X944" s="1">
        <f>SUMPRODUCT((Model_rxn!A$2:A$1901=Normalized_Fluxes!A944)*(Model_rxn!T$2:T$1901))</f>
        <v>0</v>
      </c>
      <c r="Y944" s="1">
        <f>SUMPRODUCT((Model_rxn!A$2:A$1901=Normalized_Fluxes!A944)*(Model_rxn!D$2:D$1901))</f>
        <v>0</v>
      </c>
      <c r="Z944" s="1">
        <f>SUMPRODUCT((Model_rxn!A$2:A$1901=Normalized_Fluxes!A944)*(Model_rxn!U$2:U$1901))</f>
        <v>0</v>
      </c>
      <c r="AA944" s="1">
        <f>SUMPRODUCT((Model_rxn!A$2:A$1901=Normalized_Fluxes!A944)*(Model_rxn!S$2:S$1901))</f>
        <v>0</v>
      </c>
      <c r="AB944" s="1">
        <f>SUMPRODUCT((Model_rxn!A$2:A$1901=Normalized_Fluxes!A944)*(Model_rxn!V$2:V$1901))</f>
        <v>1</v>
      </c>
      <c r="AC944" s="1">
        <f>SUMPRODUCT((Model_rxn!A$2:A$1901=Normalized_Fluxes!A944)*(Model_rxn!Z$2:Z$1901))</f>
        <v>1</v>
      </c>
      <c r="AD944" s="1">
        <f>SUMPRODUCT((Model_rxn!A$2:A$1901=Normalized_Fluxes!A944)*(Model_rxn!AA$2:AA$1901))</f>
        <v>0</v>
      </c>
      <c r="AE944" s="1"/>
      <c r="AF944" s="75"/>
      <c r="AG944" s="1" t="s">
        <v>1010</v>
      </c>
      <c r="AH944" s="1">
        <v>2.1272505720836599E-5</v>
      </c>
      <c r="AI944" s="1">
        <v>1.43502309754337E-5</v>
      </c>
      <c r="AJ944" s="1">
        <v>1.6845895813406898E-5</v>
      </c>
      <c r="AK944" s="1">
        <v>0</v>
      </c>
      <c r="AL944" s="1">
        <v>7.6843228313153102E-5</v>
      </c>
      <c r="AM944" s="1">
        <v>8.2070090830094794E-5</v>
      </c>
      <c r="AN944" s="2"/>
      <c r="AO944">
        <f t="shared" si="171"/>
        <v>4.3679940239581281E-5</v>
      </c>
      <c r="AP944">
        <f t="shared" si="172"/>
        <v>4.3679999999734752E-5</v>
      </c>
      <c r="AQ944">
        <f t="shared" si="173"/>
        <v>4.3680150928100877E-5</v>
      </c>
      <c r="AR944">
        <f t="shared" si="174"/>
        <v>0</v>
      </c>
      <c r="AS944">
        <f t="shared" si="175"/>
        <v>4.3680029985175389E-5</v>
      </c>
      <c r="AT944">
        <f t="shared" si="176"/>
        <v>4.3679984511028406E-5</v>
      </c>
      <c r="AV944">
        <f t="shared" si="177"/>
        <v>4.3680030389138968E-5</v>
      </c>
      <c r="AW944">
        <f t="shared" si="178"/>
        <v>1.0858199661504101E-10</v>
      </c>
      <c r="AX944">
        <f t="shared" si="179"/>
        <v>2.9120004832067935E-5</v>
      </c>
      <c r="AY944">
        <f t="shared" si="180"/>
        <v>2.5218663942906684E-5</v>
      </c>
      <c r="AZ944" t="s">
        <v>7304</v>
      </c>
      <c r="BA944" t="s">
        <v>7332</v>
      </c>
      <c r="BB944">
        <f>SUMPRODUCT((Model_rxn!A$2:A$1901=AG944)*(Model_rxn!V$2:V$1901))</f>
        <v>1</v>
      </c>
      <c r="BC944">
        <v>0</v>
      </c>
      <c r="BD944">
        <v>0</v>
      </c>
    </row>
    <row r="945" spans="1:56">
      <c r="A945" s="1" t="s">
        <v>953</v>
      </c>
      <c r="B945" s="1">
        <v>4.3566362715298803</v>
      </c>
      <c r="C945" s="1">
        <v>3.8262066045723899</v>
      </c>
      <c r="D945" s="1">
        <v>3.2326270816984901</v>
      </c>
      <c r="E945" s="1">
        <v>3.14569536423841</v>
      </c>
      <c r="F945" s="1">
        <v>2.93935643564356</v>
      </c>
      <c r="G945" s="1">
        <v>3.88628620102214</v>
      </c>
      <c r="H945" s="1"/>
      <c r="I945" s="1">
        <v>2.6661051732012049</v>
      </c>
      <c r="J945" s="1">
        <v>3.6712411606879418</v>
      </c>
      <c r="K945" s="1">
        <v>3.9674825774261815</v>
      </c>
      <c r="L945" s="1">
        <v>1.0995069252426271</v>
      </c>
      <c r="M945" s="1">
        <v>1.8317846518175009</v>
      </c>
      <c r="N945" s="1">
        <v>1.2010761553824902</v>
      </c>
      <c r="O945" s="1"/>
      <c r="P945" s="1">
        <v>3.4349429704384424</v>
      </c>
      <c r="Q945" s="1">
        <v>0.68210953159534815</v>
      </c>
      <c r="R945" s="1">
        <v>1.3774559108142059</v>
      </c>
      <c r="S945" s="1">
        <v>0.3967241243030607</v>
      </c>
      <c r="T945" s="1">
        <f t="shared" si="169"/>
        <v>2.4936863267065066</v>
      </c>
      <c r="U945" s="1">
        <f t="shared" si="170"/>
        <v>1.7482711606247495E-2</v>
      </c>
      <c r="V945" s="1" t="s">
        <v>1137</v>
      </c>
      <c r="W945" s="1" t="s">
        <v>5514</v>
      </c>
      <c r="X945" s="1">
        <f>SUMPRODUCT((Model_rxn!A$2:A$1901=Normalized_Fluxes!A945)*(Model_rxn!T$2:T$1901))</f>
        <v>0</v>
      </c>
      <c r="Y945" s="1">
        <f>SUMPRODUCT((Model_rxn!A$2:A$1901=Normalized_Fluxes!A945)*(Model_rxn!D$2:D$1901))</f>
        <v>0</v>
      </c>
      <c r="Z945" s="1">
        <f>SUMPRODUCT((Model_rxn!A$2:A$1901=Normalized_Fluxes!A945)*(Model_rxn!U$2:U$1901))</f>
        <v>0</v>
      </c>
      <c r="AA945" s="1">
        <f>SUMPRODUCT((Model_rxn!A$2:A$1901=Normalized_Fluxes!A945)*(Model_rxn!S$2:S$1901))</f>
        <v>0</v>
      </c>
      <c r="AB945" s="1">
        <f>SUMPRODUCT((Model_rxn!A$2:A$1901=Normalized_Fluxes!A945)*(Model_rxn!V$2:V$1901))</f>
        <v>0</v>
      </c>
      <c r="AC945" s="1">
        <f>SUMPRODUCT((Model_rxn!A$2:A$1901=Normalized_Fluxes!A945)*(Model_rxn!Z$2:Z$1901))</f>
        <v>0</v>
      </c>
      <c r="AD945" s="1">
        <f>SUMPRODUCT((Model_rxn!A$2:A$1901=Normalized_Fluxes!A945)*(Model_rxn!AA$2:AA$1901))</f>
        <v>0</v>
      </c>
      <c r="AE945" s="1">
        <v>1</v>
      </c>
      <c r="AF945" s="75"/>
      <c r="AG945" s="1" t="s">
        <v>1011</v>
      </c>
      <c r="AH945" s="1">
        <v>2.8236757535132E-5</v>
      </c>
      <c r="AI945" s="1">
        <v>1.9048223259173499E-5</v>
      </c>
      <c r="AJ945" s="1">
        <v>2.2360843964780599E-5</v>
      </c>
      <c r="AK945" s="1">
        <v>1.07685475732562E-4</v>
      </c>
      <c r="AL945" s="1">
        <v>1.02000167561898E-4</v>
      </c>
      <c r="AM945" s="1">
        <v>1.08938313957677E-4</v>
      </c>
      <c r="AN945" s="2"/>
      <c r="AO945">
        <f t="shared" si="171"/>
        <v>5.7980000000000295E-5</v>
      </c>
      <c r="AP945">
        <f t="shared" si="172"/>
        <v>5.7980000000000004E-5</v>
      </c>
      <c r="AQ945">
        <f t="shared" si="173"/>
        <v>5.7979999999999895E-5</v>
      </c>
      <c r="AR945">
        <f t="shared" si="174"/>
        <v>5.7979999999999618E-5</v>
      </c>
      <c r="AS945">
        <f t="shared" si="175"/>
        <v>5.7980000000000024E-5</v>
      </c>
      <c r="AT945">
        <f t="shared" si="176"/>
        <v>5.7979999999999814E-5</v>
      </c>
      <c r="AV945">
        <f t="shared" si="177"/>
        <v>5.7980000000000065E-5</v>
      </c>
      <c r="AW945">
        <f t="shared" si="178"/>
        <v>2.0675933706013112E-19</v>
      </c>
      <c r="AX945">
        <f t="shared" si="179"/>
        <v>5.7979999999999821E-5</v>
      </c>
      <c r="AY945">
        <f t="shared" si="180"/>
        <v>2.0334436836346252E-19</v>
      </c>
      <c r="AZ945" t="s">
        <v>1500</v>
      </c>
      <c r="BA945" t="s">
        <v>3478</v>
      </c>
      <c r="BB945">
        <f>SUMPRODUCT((Model_rxn!A$2:A$1901=AG945)*(Model_rxn!V$2:V$1901))</f>
        <v>1</v>
      </c>
      <c r="BC945">
        <v>0</v>
      </c>
      <c r="BD945">
        <v>0</v>
      </c>
    </row>
    <row r="946" spans="1:56">
      <c r="A946" s="1" t="s">
        <v>954</v>
      </c>
      <c r="B946" s="1">
        <v>1.8634098368712201E-6</v>
      </c>
      <c r="C946" s="1">
        <v>1.1884744827388199E-6</v>
      </c>
      <c r="D946" s="1">
        <v>9.2912669291051201E-7</v>
      </c>
      <c r="E946" s="1">
        <v>3.26251901584344E-6</v>
      </c>
      <c r="F946" s="1">
        <v>1.82983611883419E-6</v>
      </c>
      <c r="G946" s="1">
        <v>3.6897640392022299E-6</v>
      </c>
      <c r="H946" s="1"/>
      <c r="I946" s="1">
        <v>1.1403399999999976E-6</v>
      </c>
      <c r="J946" s="1">
        <v>1.1403399999999968E-6</v>
      </c>
      <c r="K946" s="1">
        <v>1.1403400000000019E-6</v>
      </c>
      <c r="L946" s="1">
        <v>1.140339999999998E-6</v>
      </c>
      <c r="M946" s="1">
        <v>1.1403399999999991E-6</v>
      </c>
      <c r="N946" s="1">
        <v>1.1403399999999987E-6</v>
      </c>
      <c r="O946" s="1"/>
      <c r="P946" s="1">
        <v>1.1403399999999987E-6</v>
      </c>
      <c r="Q946" s="1">
        <v>2.724202023907961E-21</v>
      </c>
      <c r="R946" s="1">
        <v>1.1403399999999985E-6</v>
      </c>
      <c r="S946" s="1">
        <v>5.6025963267824236E-22</v>
      </c>
      <c r="T946" s="1">
        <f t="shared" si="169"/>
        <v>1.0000000000000002</v>
      </c>
      <c r="U946" s="1">
        <f t="shared" si="170"/>
        <v>0.90631131627001182</v>
      </c>
      <c r="V946" s="1" t="s">
        <v>1243</v>
      </c>
      <c r="W946" s="1" t="s">
        <v>3708</v>
      </c>
      <c r="X946" s="1">
        <f>SUMPRODUCT((Model_rxn!A$2:A$1901=Normalized_Fluxes!A946)*(Model_rxn!T$2:T$1901))</f>
        <v>0</v>
      </c>
      <c r="Y946" s="1">
        <f>SUMPRODUCT((Model_rxn!A$2:A$1901=Normalized_Fluxes!A946)*(Model_rxn!D$2:D$1901))</f>
        <v>0</v>
      </c>
      <c r="Z946" s="1">
        <f>SUMPRODUCT((Model_rxn!A$2:A$1901=Normalized_Fluxes!A946)*(Model_rxn!U$2:U$1901))</f>
        <v>0</v>
      </c>
      <c r="AA946" s="1">
        <f>SUMPRODUCT((Model_rxn!A$2:A$1901=Normalized_Fluxes!A946)*(Model_rxn!S$2:S$1901))</f>
        <v>0</v>
      </c>
      <c r="AB946" s="1">
        <f>SUMPRODUCT((Model_rxn!A$2:A$1901=Normalized_Fluxes!A946)*(Model_rxn!V$2:V$1901))</f>
        <v>1</v>
      </c>
      <c r="AC946" s="1">
        <f>SUMPRODUCT((Model_rxn!A$2:A$1901=Normalized_Fluxes!A946)*(Model_rxn!Z$2:Z$1901))</f>
        <v>1</v>
      </c>
      <c r="AD946" s="1">
        <f>SUMPRODUCT((Model_rxn!A$2:A$1901=Normalized_Fluxes!A946)*(Model_rxn!AA$2:AA$1901))</f>
        <v>0</v>
      </c>
      <c r="AE946" s="1"/>
      <c r="AF946" s="75"/>
      <c r="AG946" s="1" t="s">
        <v>1012</v>
      </c>
      <c r="AH946" s="1">
        <v>0</v>
      </c>
      <c r="AI946" s="1">
        <v>0</v>
      </c>
      <c r="AJ946" s="1">
        <v>0</v>
      </c>
      <c r="AK946" s="1">
        <v>0</v>
      </c>
      <c r="AL946" s="1">
        <v>0</v>
      </c>
      <c r="AM946" s="1">
        <v>0</v>
      </c>
      <c r="AN946" s="1"/>
      <c r="AO946">
        <f t="shared" si="171"/>
        <v>0</v>
      </c>
      <c r="AP946">
        <f t="shared" si="172"/>
        <v>0</v>
      </c>
      <c r="AQ946">
        <f t="shared" si="173"/>
        <v>0</v>
      </c>
      <c r="AR946">
        <f t="shared" si="174"/>
        <v>0</v>
      </c>
      <c r="AS946">
        <f t="shared" si="175"/>
        <v>0</v>
      </c>
      <c r="AT946">
        <f t="shared" si="176"/>
        <v>0</v>
      </c>
      <c r="AV946">
        <f t="shared" si="177"/>
        <v>0</v>
      </c>
      <c r="AW946">
        <f t="shared" si="178"/>
        <v>0</v>
      </c>
      <c r="AX946">
        <f t="shared" si="179"/>
        <v>0</v>
      </c>
      <c r="AY946">
        <f t="shared" si="180"/>
        <v>0</v>
      </c>
      <c r="AZ946" t="s">
        <v>1137</v>
      </c>
      <c r="BA946" t="s">
        <v>5514</v>
      </c>
      <c r="BB946">
        <f>SUMPRODUCT((Model_rxn!A$2:A$1901=AG946)*(Model_rxn!V$2:V$1901))</f>
        <v>1</v>
      </c>
      <c r="BC946">
        <v>0</v>
      </c>
      <c r="BD946">
        <v>0</v>
      </c>
    </row>
    <row r="947" spans="1:56">
      <c r="A947" s="1" t="s">
        <v>955</v>
      </c>
      <c r="B947" s="1">
        <v>0</v>
      </c>
      <c r="C947" s="1">
        <v>0</v>
      </c>
      <c r="D947" s="1">
        <v>0</v>
      </c>
      <c r="E947" s="1">
        <v>0</v>
      </c>
      <c r="F947" s="1">
        <v>0</v>
      </c>
      <c r="G947" s="1">
        <v>0</v>
      </c>
      <c r="H947" s="1"/>
      <c r="I947" s="1">
        <v>0</v>
      </c>
      <c r="J947" s="1">
        <v>0</v>
      </c>
      <c r="K947" s="1">
        <v>0</v>
      </c>
      <c r="L947" s="1">
        <v>0</v>
      </c>
      <c r="M947" s="1">
        <v>0</v>
      </c>
      <c r="N947" s="1">
        <v>0</v>
      </c>
      <c r="O947" s="1"/>
      <c r="P947" s="1">
        <v>0</v>
      </c>
      <c r="Q947" s="1">
        <v>0</v>
      </c>
      <c r="R947" s="1">
        <v>0</v>
      </c>
      <c r="S947" s="1">
        <v>0</v>
      </c>
      <c r="T947" s="1" t="str">
        <f t="shared" si="169"/>
        <v>NA</v>
      </c>
      <c r="U947" s="1" t="str">
        <f t="shared" si="170"/>
        <v>NA</v>
      </c>
      <c r="V947" s="1" t="s">
        <v>1548</v>
      </c>
      <c r="W947" s="1" t="s">
        <v>6993</v>
      </c>
      <c r="X947" s="1">
        <f>SUMPRODUCT((Model_rxn!A$2:A$1901=Normalized_Fluxes!A947)*(Model_rxn!T$2:T$1901))</f>
        <v>1</v>
      </c>
      <c r="Y947" s="1">
        <f>SUMPRODUCT((Model_rxn!A$2:A$1901=Normalized_Fluxes!A947)*(Model_rxn!D$2:D$1901))</f>
        <v>0</v>
      </c>
      <c r="Z947" s="1">
        <f>SUMPRODUCT((Model_rxn!A$2:A$1901=Normalized_Fluxes!A947)*(Model_rxn!U$2:U$1901))</f>
        <v>0</v>
      </c>
      <c r="AA947" s="1">
        <f>SUMPRODUCT((Model_rxn!A$2:A$1901=Normalized_Fluxes!A947)*(Model_rxn!S$2:S$1901))</f>
        <v>0</v>
      </c>
      <c r="AB947" s="1">
        <f>SUMPRODUCT((Model_rxn!A$2:A$1901=Normalized_Fluxes!A947)*(Model_rxn!V$2:V$1901))</f>
        <v>1</v>
      </c>
      <c r="AC947" s="1">
        <f>SUMPRODUCT((Model_rxn!A$2:A$1901=Normalized_Fluxes!A947)*(Model_rxn!Z$2:Z$1901))</f>
        <v>0</v>
      </c>
      <c r="AD947" s="1">
        <f>SUMPRODUCT((Model_rxn!A$2:A$1901=Normalized_Fluxes!A947)*(Model_rxn!AA$2:AA$1901))</f>
        <v>0</v>
      </c>
      <c r="AE947" s="1"/>
      <c r="AF947" s="75"/>
      <c r="AG947" s="1" t="s">
        <v>1013</v>
      </c>
      <c r="AH947" s="1">
        <v>2.6290092390896101E-2</v>
      </c>
      <c r="AI947" s="1">
        <v>1.18789926614223E-2</v>
      </c>
      <c r="AJ947" s="1">
        <v>2.12669426643225E-2</v>
      </c>
      <c r="AK947" s="1">
        <v>0.106483672503549</v>
      </c>
      <c r="AL947" s="1">
        <v>8.9456106870228994E-2</v>
      </c>
      <c r="AM947" s="1">
        <v>0.102319236016371</v>
      </c>
      <c r="AN947" s="1"/>
      <c r="AO947">
        <f t="shared" si="171"/>
        <v>5.3982811409123005E-2</v>
      </c>
      <c r="AP947">
        <f t="shared" si="172"/>
        <v>3.615791274273155E-2</v>
      </c>
      <c r="AQ947">
        <f t="shared" si="173"/>
        <v>5.5143595546730741E-2</v>
      </c>
      <c r="AR947">
        <f t="shared" si="174"/>
        <v>5.733292525993694E-2</v>
      </c>
      <c r="AS947">
        <f t="shared" si="175"/>
        <v>5.084957407730132E-2</v>
      </c>
      <c r="AT947">
        <f t="shared" si="176"/>
        <v>5.4457142659046123E-2</v>
      </c>
      <c r="AV947">
        <f t="shared" si="177"/>
        <v>4.8428106566195096E-2</v>
      </c>
      <c r="AW947">
        <f t="shared" si="178"/>
        <v>1.0642137816367218E-2</v>
      </c>
      <c r="AX947">
        <f t="shared" si="179"/>
        <v>5.4213213998761466E-2</v>
      </c>
      <c r="AY947">
        <f t="shared" si="180"/>
        <v>3.2485514514667725E-3</v>
      </c>
      <c r="AZ947" t="s">
        <v>1243</v>
      </c>
      <c r="BA947" t="s">
        <v>4711</v>
      </c>
      <c r="BB947">
        <f>SUMPRODUCT((Model_rxn!A$2:A$1901=AG947)*(Model_rxn!V$2:V$1901))</f>
        <v>1</v>
      </c>
      <c r="BC947">
        <v>0</v>
      </c>
      <c r="BD947">
        <v>0</v>
      </c>
    </row>
    <row r="948" spans="1:56">
      <c r="A948" s="1" t="s">
        <v>956</v>
      </c>
      <c r="B948" s="1">
        <v>0</v>
      </c>
      <c r="C948" s="1">
        <v>0</v>
      </c>
      <c r="D948" s="1">
        <v>0</v>
      </c>
      <c r="E948" s="1">
        <v>0</v>
      </c>
      <c r="F948" s="1">
        <v>0</v>
      </c>
      <c r="G948" s="1">
        <v>0</v>
      </c>
      <c r="H948" s="1"/>
      <c r="I948" s="1">
        <v>0</v>
      </c>
      <c r="J948" s="1">
        <v>0</v>
      </c>
      <c r="K948" s="1">
        <v>0</v>
      </c>
      <c r="L948" s="1">
        <v>0</v>
      </c>
      <c r="M948" s="1">
        <v>0</v>
      </c>
      <c r="N948" s="1">
        <v>0</v>
      </c>
      <c r="O948" s="1"/>
      <c r="P948" s="1">
        <v>0</v>
      </c>
      <c r="Q948" s="1">
        <v>0</v>
      </c>
      <c r="R948" s="1">
        <v>0</v>
      </c>
      <c r="S948" s="1">
        <v>0</v>
      </c>
      <c r="T948" s="1" t="str">
        <f t="shared" si="169"/>
        <v>NA</v>
      </c>
      <c r="U948" s="1" t="str">
        <f t="shared" si="170"/>
        <v>NA</v>
      </c>
      <c r="V948" s="1" t="s">
        <v>4035</v>
      </c>
      <c r="W948" s="1" t="s">
        <v>4034</v>
      </c>
      <c r="X948" s="1">
        <f>SUMPRODUCT((Model_rxn!A$2:A$1901=Normalized_Fluxes!A948)*(Model_rxn!T$2:T$1901))</f>
        <v>0</v>
      </c>
      <c r="Y948" s="1">
        <f>SUMPRODUCT((Model_rxn!A$2:A$1901=Normalized_Fluxes!A948)*(Model_rxn!D$2:D$1901))</f>
        <v>0</v>
      </c>
      <c r="Z948" s="1">
        <f>SUMPRODUCT((Model_rxn!A$2:A$1901=Normalized_Fluxes!A948)*(Model_rxn!U$2:U$1901))</f>
        <v>0</v>
      </c>
      <c r="AA948" s="1">
        <f>SUMPRODUCT((Model_rxn!A$2:A$1901=Normalized_Fluxes!A948)*(Model_rxn!S$2:S$1901))</f>
        <v>0</v>
      </c>
      <c r="AB948" s="1">
        <f>SUMPRODUCT((Model_rxn!A$2:A$1901=Normalized_Fluxes!A948)*(Model_rxn!V$2:V$1901))</f>
        <v>1</v>
      </c>
      <c r="AC948" s="1">
        <f>SUMPRODUCT((Model_rxn!A$2:A$1901=Normalized_Fluxes!A948)*(Model_rxn!Z$2:Z$1901))</f>
        <v>0</v>
      </c>
      <c r="AD948" s="1">
        <f>SUMPRODUCT((Model_rxn!A$2:A$1901=Normalized_Fluxes!A948)*(Model_rxn!AA$2:AA$1901))</f>
        <v>0</v>
      </c>
      <c r="AE948" s="1"/>
      <c r="AF948" s="75"/>
      <c r="AG948" s="1" t="s">
        <v>1014</v>
      </c>
      <c r="AH948" s="1">
        <v>6.8985916499519604</v>
      </c>
      <c r="AI948" s="1">
        <v>4.5677153360355698</v>
      </c>
      <c r="AJ948" s="1">
        <v>5.6307945519753702</v>
      </c>
      <c r="AK948" s="1">
        <v>26.525286377436998</v>
      </c>
      <c r="AL948" s="1">
        <v>26.972587956071902</v>
      </c>
      <c r="AM948" s="1">
        <v>23.056808622759998</v>
      </c>
      <c r="AN948" s="1"/>
      <c r="AO948">
        <f t="shared" si="171"/>
        <v>14.165236336592953</v>
      </c>
      <c r="AP948">
        <f t="shared" si="172"/>
        <v>13.903456064113433</v>
      </c>
      <c r="AQ948">
        <f t="shared" si="173"/>
        <v>14.600230145058154</v>
      </c>
      <c r="AR948">
        <f t="shared" si="174"/>
        <v>14.281741281277965</v>
      </c>
      <c r="AS948">
        <f t="shared" si="175"/>
        <v>15.332040006150255</v>
      </c>
      <c r="AT948">
        <f t="shared" si="176"/>
        <v>12.271474703261758</v>
      </c>
      <c r="AV948">
        <f t="shared" si="177"/>
        <v>14.222974181921513</v>
      </c>
      <c r="AW948">
        <f t="shared" si="178"/>
        <v>0.35195706280238026</v>
      </c>
      <c r="AX948">
        <f t="shared" si="179"/>
        <v>13.961751996896659</v>
      </c>
      <c r="AY948">
        <f t="shared" si="180"/>
        <v>1.555171967950935</v>
      </c>
      <c r="AZ948" t="s">
        <v>1188</v>
      </c>
      <c r="BA948" t="s">
        <v>4502</v>
      </c>
      <c r="BB948">
        <f>SUMPRODUCT((Model_rxn!A$2:A$1901=AG948)*(Model_rxn!V$2:V$1901))</f>
        <v>1</v>
      </c>
      <c r="BC948">
        <v>0</v>
      </c>
      <c r="BD948">
        <v>0</v>
      </c>
    </row>
    <row r="949" spans="1:56">
      <c r="A949" s="1" t="s">
        <v>957</v>
      </c>
      <c r="B949" s="1">
        <v>5.4277029958029702E-2</v>
      </c>
      <c r="C949" s="1">
        <v>1.8522438611346299E-2</v>
      </c>
      <c r="D949" s="1">
        <v>1.5258522974975999E-2</v>
      </c>
      <c r="E949" s="1">
        <v>3.6216887417218499E-2</v>
      </c>
      <c r="F949" s="1">
        <v>9.7488773126416198E-2</v>
      </c>
      <c r="G949" s="1">
        <v>3.7265758091993097E-2</v>
      </c>
      <c r="H949" s="1"/>
      <c r="I949" s="1">
        <v>3.3215596009873893E-2</v>
      </c>
      <c r="J949" s="1">
        <v>1.7772260113980368E-2</v>
      </c>
      <c r="K949" s="1">
        <v>1.8727159839503196E-2</v>
      </c>
      <c r="L949" s="1">
        <v>1.2658796836674971E-2</v>
      </c>
      <c r="M949" s="1">
        <v>6.0754264495448525E-2</v>
      </c>
      <c r="N949" s="1">
        <v>1.1517168613256749E-2</v>
      </c>
      <c r="O949" s="1"/>
      <c r="P949" s="1">
        <v>2.3238338654452486E-2</v>
      </c>
      <c r="Q949" s="1">
        <v>8.6537394589670785E-3</v>
      </c>
      <c r="R949" s="1">
        <v>2.8310076648460081E-2</v>
      </c>
      <c r="S949" s="1">
        <v>2.8103288464842165E-2</v>
      </c>
      <c r="T949" s="1">
        <f t="shared" si="169"/>
        <v>0.82085043226884125</v>
      </c>
      <c r="U949" s="1">
        <f t="shared" si="170"/>
        <v>0.78929359028659296</v>
      </c>
      <c r="V949" s="1" t="s">
        <v>1243</v>
      </c>
      <c r="W949" s="1" t="s">
        <v>4711</v>
      </c>
      <c r="X949" s="1">
        <f>SUMPRODUCT((Model_rxn!A$2:A$1901=Normalized_Fluxes!A949)*(Model_rxn!T$2:T$1901))</f>
        <v>0</v>
      </c>
      <c r="Y949" s="1">
        <f>SUMPRODUCT((Model_rxn!A$2:A$1901=Normalized_Fluxes!A949)*(Model_rxn!D$2:D$1901))</f>
        <v>0</v>
      </c>
      <c r="Z949" s="1">
        <f>SUMPRODUCT((Model_rxn!A$2:A$1901=Normalized_Fluxes!A949)*(Model_rxn!U$2:U$1901))</f>
        <v>0</v>
      </c>
      <c r="AA949" s="1">
        <f>SUMPRODUCT((Model_rxn!A$2:A$1901=Normalized_Fluxes!A949)*(Model_rxn!S$2:S$1901))</f>
        <v>0</v>
      </c>
      <c r="AB949" s="1">
        <f>SUMPRODUCT((Model_rxn!A$2:A$1901=Normalized_Fluxes!A949)*(Model_rxn!V$2:V$1901))</f>
        <v>1</v>
      </c>
      <c r="AC949" s="1">
        <f>SUMPRODUCT((Model_rxn!A$2:A$1901=Normalized_Fluxes!A949)*(Model_rxn!Z$2:Z$1901))</f>
        <v>1</v>
      </c>
      <c r="AD949" s="1">
        <f>SUMPRODUCT((Model_rxn!A$2:A$1901=Normalized_Fluxes!A949)*(Model_rxn!AA$2:AA$1901))</f>
        <v>0</v>
      </c>
      <c r="AE949" s="1"/>
      <c r="AF949" s="75"/>
      <c r="AG949" s="1" t="s">
        <v>1015</v>
      </c>
      <c r="AH949" s="1">
        <v>0.11750005538800699</v>
      </c>
      <c r="AI949" s="1">
        <v>9.4220742031232596E-2</v>
      </c>
      <c r="AJ949" s="1">
        <v>0.119485564656094</v>
      </c>
      <c r="AK949" s="1">
        <v>0.26703938227728902</v>
      </c>
      <c r="AL949" s="1">
        <v>0.58029098514888799</v>
      </c>
      <c r="AM949" s="1">
        <v>0</v>
      </c>
      <c r="AN949" s="1"/>
      <c r="AO949">
        <f t="shared" si="171"/>
        <v>0.24126896308545409</v>
      </c>
      <c r="AP949">
        <f t="shared" si="172"/>
        <v>0.28679413027878914</v>
      </c>
      <c r="AQ949">
        <f t="shared" si="173"/>
        <v>0.30981715402477172</v>
      </c>
      <c r="AR949">
        <f t="shared" si="174"/>
        <v>0.14377930987544846</v>
      </c>
      <c r="AS949">
        <f t="shared" si="175"/>
        <v>0.32985505929208564</v>
      </c>
      <c r="AT949">
        <f t="shared" si="176"/>
        <v>0</v>
      </c>
      <c r="AV949">
        <f t="shared" si="177"/>
        <v>0.27929341579633832</v>
      </c>
      <c r="AW949">
        <f t="shared" si="178"/>
        <v>3.4884225067696797E-2</v>
      </c>
      <c r="AX949">
        <f t="shared" si="179"/>
        <v>0.1578781230558447</v>
      </c>
      <c r="AY949">
        <f t="shared" si="180"/>
        <v>0.16537887541934768</v>
      </c>
      <c r="AZ949" t="s">
        <v>1243</v>
      </c>
      <c r="BA949" t="s">
        <v>1419</v>
      </c>
      <c r="BB949">
        <f>SUMPRODUCT((Model_rxn!A$2:A$1901=AG949)*(Model_rxn!V$2:V$1901))</f>
        <v>1</v>
      </c>
      <c r="BC949">
        <v>0</v>
      </c>
      <c r="BD949">
        <v>0</v>
      </c>
    </row>
    <row r="950" spans="1:56">
      <c r="A950" s="1" t="s">
        <v>958</v>
      </c>
      <c r="B950" s="1">
        <v>4.21672582992672E-2</v>
      </c>
      <c r="C950" s="1">
        <v>2.6894089268027801E-2</v>
      </c>
      <c r="D950" s="1">
        <v>2.1025286266860701E-2</v>
      </c>
      <c r="E950" s="1">
        <v>7.3827817866590303E-2</v>
      </c>
      <c r="F950" s="1">
        <v>4.1407515803267902E-2</v>
      </c>
      <c r="G950" s="1">
        <v>8.3495981520430404E-2</v>
      </c>
      <c r="H950" s="1"/>
      <c r="I950" s="1">
        <v>2.5804849999999973E-2</v>
      </c>
      <c r="J950" s="1">
        <v>2.5804849999999914E-2</v>
      </c>
      <c r="K950" s="1">
        <v>2.5804850000000157E-2</v>
      </c>
      <c r="L950" s="1">
        <v>2.5804849999999956E-2</v>
      </c>
      <c r="M950" s="1">
        <v>2.5804850000000018E-2</v>
      </c>
      <c r="N950" s="1">
        <v>2.5804849999999959E-2</v>
      </c>
      <c r="O950" s="1"/>
      <c r="P950" s="1">
        <v>2.5804850000000015E-2</v>
      </c>
      <c r="Q950" s="1">
        <v>1.2667045373399496E-16</v>
      </c>
      <c r="R950" s="1">
        <v>2.5804849999999976E-2</v>
      </c>
      <c r="S950" s="1">
        <v>3.5125473244115487E-17</v>
      </c>
      <c r="T950" s="1">
        <f t="shared" si="169"/>
        <v>1.0000000000000016</v>
      </c>
      <c r="U950" s="1">
        <f t="shared" si="170"/>
        <v>0.65904031953394382</v>
      </c>
      <c r="V950" s="1" t="s">
        <v>1243</v>
      </c>
      <c r="W950" s="1" t="s">
        <v>6360</v>
      </c>
      <c r="X950" s="1">
        <f>SUMPRODUCT((Model_rxn!A$2:A$1901=Normalized_Fluxes!A950)*(Model_rxn!T$2:T$1901))</f>
        <v>0</v>
      </c>
      <c r="Y950" s="1">
        <f>SUMPRODUCT((Model_rxn!A$2:A$1901=Normalized_Fluxes!A950)*(Model_rxn!D$2:D$1901))</f>
        <v>0</v>
      </c>
      <c r="Z950" s="1">
        <f>SUMPRODUCT((Model_rxn!A$2:A$1901=Normalized_Fluxes!A950)*(Model_rxn!U$2:U$1901))</f>
        <v>0</v>
      </c>
      <c r="AA950" s="1">
        <f>SUMPRODUCT((Model_rxn!A$2:A$1901=Normalized_Fluxes!A950)*(Model_rxn!S$2:S$1901))</f>
        <v>0</v>
      </c>
      <c r="AB950" s="1">
        <f>SUMPRODUCT((Model_rxn!A$2:A$1901=Normalized_Fluxes!A950)*(Model_rxn!V$2:V$1901))</f>
        <v>1</v>
      </c>
      <c r="AC950" s="1">
        <f>SUMPRODUCT((Model_rxn!A$2:A$1901=Normalized_Fluxes!A950)*(Model_rxn!Z$2:Z$1901))</f>
        <v>0</v>
      </c>
      <c r="AD950" s="1">
        <f>SUMPRODUCT((Model_rxn!A$2:A$1901=Normalized_Fluxes!A950)*(Model_rxn!AA$2:AA$1901))</f>
        <v>0</v>
      </c>
      <c r="AE950" s="1"/>
      <c r="AF950" s="75"/>
      <c r="AG950" s="1" t="s">
        <v>1016</v>
      </c>
      <c r="AH950" s="1">
        <v>0.47502283097096498</v>
      </c>
      <c r="AI950" s="1">
        <v>0.12458025733335901</v>
      </c>
      <c r="AJ950" s="1">
        <v>0.51640825390501899</v>
      </c>
      <c r="AK950" s="1">
        <v>3.1947315771365901</v>
      </c>
      <c r="AL950" s="1">
        <v>3.5090554296106502</v>
      </c>
      <c r="AM950" s="1">
        <v>5.2400680311877297</v>
      </c>
      <c r="AN950" s="1"/>
      <c r="AO950">
        <f t="shared" si="171"/>
        <v>0.97538903698235613</v>
      </c>
      <c r="AP950">
        <f t="shared" si="172"/>
        <v>0.3792040455379232</v>
      </c>
      <c r="AQ950">
        <f t="shared" si="173"/>
        <v>1.3390080718139268</v>
      </c>
      <c r="AR950">
        <f t="shared" si="174"/>
        <v>1.7201069650507022</v>
      </c>
      <c r="AS950">
        <f t="shared" si="175"/>
        <v>1.9946539174591109</v>
      </c>
      <c r="AT950">
        <f t="shared" si="176"/>
        <v>2.7889099198496741</v>
      </c>
      <c r="AV950">
        <f t="shared" si="177"/>
        <v>0.89786705144473533</v>
      </c>
      <c r="AW950">
        <f t="shared" si="178"/>
        <v>0.48457526339587154</v>
      </c>
      <c r="AX950">
        <f t="shared" si="179"/>
        <v>2.1678902674531622</v>
      </c>
      <c r="AY950">
        <f t="shared" si="180"/>
        <v>0.55506131532128933</v>
      </c>
      <c r="AZ950" t="s">
        <v>1188</v>
      </c>
      <c r="BA950" t="s">
        <v>1972</v>
      </c>
      <c r="BB950">
        <f>SUMPRODUCT((Model_rxn!A$2:A$1901=AG950)*(Model_rxn!V$2:V$1901))</f>
        <v>1</v>
      </c>
      <c r="BC950">
        <v>0</v>
      </c>
      <c r="BD950">
        <v>0</v>
      </c>
    </row>
    <row r="951" spans="1:56">
      <c r="A951" s="1" t="s">
        <v>959</v>
      </c>
      <c r="B951" s="1">
        <v>0.53254223638895604</v>
      </c>
      <c r="C951" s="1">
        <v>0.54055607730283195</v>
      </c>
      <c r="D951" s="1">
        <v>0.38998310934569103</v>
      </c>
      <c r="E951" s="1">
        <v>0.37346764060846999</v>
      </c>
      <c r="F951" s="1">
        <v>7.1292430960557401E-2</v>
      </c>
      <c r="G951" s="1">
        <v>0.44588665129400201</v>
      </c>
      <c r="H951" s="1"/>
      <c r="I951" s="1">
        <v>0.32589675219458969</v>
      </c>
      <c r="J951" s="1">
        <v>0.51866298026945024</v>
      </c>
      <c r="K951" s="1">
        <v>0.47863584407223375</v>
      </c>
      <c r="L951" s="1">
        <v>0.13053719755296558</v>
      </c>
      <c r="M951" s="1">
        <v>4.4428902613069858E-2</v>
      </c>
      <c r="N951" s="1">
        <v>0.13780349597817027</v>
      </c>
      <c r="O951" s="1"/>
      <c r="P951" s="1">
        <v>0.44106519217875789</v>
      </c>
      <c r="Q951" s="1">
        <v>0.1017269388329749</v>
      </c>
      <c r="R951" s="1">
        <v>0.10425653204806858</v>
      </c>
      <c r="S951" s="1">
        <v>5.1939471561228578E-2</v>
      </c>
      <c r="T951" s="1">
        <f t="shared" si="169"/>
        <v>4.2305760945069624</v>
      </c>
      <c r="U951" s="1">
        <f t="shared" si="170"/>
        <v>1.4801492572580979E-2</v>
      </c>
      <c r="V951" s="1" t="s">
        <v>1552</v>
      </c>
      <c r="W951" s="1" t="s">
        <v>2114</v>
      </c>
      <c r="X951" s="1">
        <f>SUMPRODUCT((Model_rxn!A$2:A$1901=Normalized_Fluxes!A951)*(Model_rxn!T$2:T$1901))</f>
        <v>0</v>
      </c>
      <c r="Y951" s="1">
        <f>SUMPRODUCT((Model_rxn!A$2:A$1901=Normalized_Fluxes!A951)*(Model_rxn!D$2:D$1901))</f>
        <v>1</v>
      </c>
      <c r="Z951" s="1">
        <f>SUMPRODUCT((Model_rxn!A$2:A$1901=Normalized_Fluxes!A951)*(Model_rxn!U$2:U$1901))</f>
        <v>1</v>
      </c>
      <c r="AA951" s="1">
        <f>SUMPRODUCT((Model_rxn!A$2:A$1901=Normalized_Fluxes!A951)*(Model_rxn!S$2:S$1901))</f>
        <v>1</v>
      </c>
      <c r="AB951" s="1">
        <f>SUMPRODUCT((Model_rxn!A$2:A$1901=Normalized_Fluxes!A951)*(Model_rxn!V$2:V$1901))</f>
        <v>0</v>
      </c>
      <c r="AC951" s="1">
        <f>SUMPRODUCT((Model_rxn!A$2:A$1901=Normalized_Fluxes!A951)*(Model_rxn!Z$2:Z$1901))</f>
        <v>0</v>
      </c>
      <c r="AD951" s="1">
        <f>SUMPRODUCT((Model_rxn!A$2:A$1901=Normalized_Fluxes!A951)*(Model_rxn!AA$2:AA$1901))</f>
        <v>0</v>
      </c>
      <c r="AE951" s="1"/>
      <c r="AF951" s="75"/>
      <c r="AG951" s="1" t="s">
        <v>1017</v>
      </c>
      <c r="AH951" s="1">
        <v>0</v>
      </c>
      <c r="AI951" s="1">
        <v>0</v>
      </c>
      <c r="AJ951" s="1">
        <v>0</v>
      </c>
      <c r="AK951" s="1">
        <v>0</v>
      </c>
      <c r="AL951" s="1">
        <v>0</v>
      </c>
      <c r="AM951" s="1">
        <v>0</v>
      </c>
      <c r="AN951" s="1"/>
      <c r="AO951">
        <f t="shared" si="171"/>
        <v>0</v>
      </c>
      <c r="AP951">
        <f t="shared" si="172"/>
        <v>0</v>
      </c>
      <c r="AQ951">
        <f t="shared" si="173"/>
        <v>0</v>
      </c>
      <c r="AR951">
        <f t="shared" si="174"/>
        <v>0</v>
      </c>
      <c r="AS951">
        <f t="shared" si="175"/>
        <v>0</v>
      </c>
      <c r="AT951">
        <f t="shared" si="176"/>
        <v>0</v>
      </c>
      <c r="AV951">
        <f t="shared" si="177"/>
        <v>0</v>
      </c>
      <c r="AW951">
        <f t="shared" si="178"/>
        <v>0</v>
      </c>
      <c r="AX951">
        <f t="shared" si="179"/>
        <v>0</v>
      </c>
      <c r="AY951">
        <f t="shared" si="180"/>
        <v>0</v>
      </c>
      <c r="AZ951" t="s">
        <v>1552</v>
      </c>
      <c r="BA951" t="s">
        <v>3322</v>
      </c>
      <c r="BB951">
        <f>SUMPRODUCT((Model_rxn!A$2:A$1901=AG951)*(Model_rxn!V$2:V$1901))</f>
        <v>0</v>
      </c>
      <c r="BC951">
        <v>0</v>
      </c>
      <c r="BD951">
        <v>1</v>
      </c>
    </row>
    <row r="952" spans="1:56">
      <c r="A952" s="1" t="s">
        <v>960</v>
      </c>
      <c r="B952" s="1">
        <v>3.3063009163015501E-2</v>
      </c>
      <c r="C952" s="1">
        <v>2.1087439774419101E-2</v>
      </c>
      <c r="D952" s="1">
        <v>1.6485758402268399E-2</v>
      </c>
      <c r="E952" s="1">
        <v>5.7887800096068497E-2</v>
      </c>
      <c r="F952" s="1">
        <v>3.2467301163705997E-2</v>
      </c>
      <c r="G952" s="1">
        <v>6.54685297049582E-2</v>
      </c>
      <c r="H952" s="1"/>
      <c r="I952" s="1">
        <v>2.0233375998625614E-2</v>
      </c>
      <c r="J952" s="1">
        <v>2.0233375997224134E-2</v>
      </c>
      <c r="K952" s="1">
        <v>2.0233376007693087E-2</v>
      </c>
      <c r="L952" s="1">
        <v>2.0233376002096654E-2</v>
      </c>
      <c r="M952" s="1">
        <v>2.0233375999053258E-2</v>
      </c>
      <c r="N952" s="1">
        <v>2.0233376001976954E-2</v>
      </c>
      <c r="O952" s="1"/>
      <c r="P952" s="1">
        <v>2.0233376001180945E-2</v>
      </c>
      <c r="Q952" s="1">
        <v>5.6830473051974082E-12</v>
      </c>
      <c r="R952" s="1">
        <v>2.0233376001042289E-2</v>
      </c>
      <c r="S952" s="1">
        <v>1.7235903336482461E-12</v>
      </c>
      <c r="T952" s="1">
        <f t="shared" si="169"/>
        <v>1.000000000006853</v>
      </c>
      <c r="U952" s="1">
        <f t="shared" si="170"/>
        <v>0.97090388631245539</v>
      </c>
      <c r="V952" s="1" t="s">
        <v>1243</v>
      </c>
      <c r="W952" s="1" t="s">
        <v>4013</v>
      </c>
      <c r="X952" s="1">
        <f>SUMPRODUCT((Model_rxn!A$2:A$1901=Normalized_Fluxes!A952)*(Model_rxn!T$2:T$1901))</f>
        <v>0</v>
      </c>
      <c r="Y952" s="1">
        <f>SUMPRODUCT((Model_rxn!A$2:A$1901=Normalized_Fluxes!A952)*(Model_rxn!D$2:D$1901))</f>
        <v>1</v>
      </c>
      <c r="Z952" s="1">
        <f>SUMPRODUCT((Model_rxn!A$2:A$1901=Normalized_Fluxes!A952)*(Model_rxn!U$2:U$1901))</f>
        <v>0</v>
      </c>
      <c r="AA952" s="1">
        <f>SUMPRODUCT((Model_rxn!A$2:A$1901=Normalized_Fluxes!A952)*(Model_rxn!S$2:S$1901))</f>
        <v>0</v>
      </c>
      <c r="AB952" s="1">
        <f>SUMPRODUCT((Model_rxn!A$2:A$1901=Normalized_Fluxes!A952)*(Model_rxn!V$2:V$1901))</f>
        <v>1</v>
      </c>
      <c r="AC952" s="1">
        <f>SUMPRODUCT((Model_rxn!A$2:A$1901=Normalized_Fluxes!A952)*(Model_rxn!Z$2:Z$1901))</f>
        <v>0</v>
      </c>
      <c r="AD952" s="1">
        <f>SUMPRODUCT((Model_rxn!A$2:A$1901=Normalized_Fluxes!A952)*(Model_rxn!AA$2:AA$1901))</f>
        <v>0</v>
      </c>
      <c r="AE952" s="1"/>
      <c r="AF952" s="75"/>
      <c r="AG952" s="1" t="s">
        <v>1018</v>
      </c>
      <c r="AH952" s="1">
        <v>0.11623801393628699</v>
      </c>
      <c r="AI952" s="1">
        <v>6.9925588031475E-2</v>
      </c>
      <c r="AJ952" s="1">
        <v>8.1104789079442893E-2</v>
      </c>
      <c r="AK952" s="1">
        <v>0.40026476020789697</v>
      </c>
      <c r="AL952" s="1">
        <v>0.44062501109874502</v>
      </c>
      <c r="AM952" s="1">
        <v>0.33193109877184301</v>
      </c>
      <c r="AN952" s="1"/>
      <c r="AO952">
        <f t="shared" si="171"/>
        <v>0.2386775478608241</v>
      </c>
      <c r="AP952">
        <f t="shared" si="172"/>
        <v>0.21284324206523583</v>
      </c>
      <c r="AQ952">
        <f t="shared" si="173"/>
        <v>0.21029866664391933</v>
      </c>
      <c r="AR952">
        <f t="shared" si="174"/>
        <v>0.2155105007335382</v>
      </c>
      <c r="AS952">
        <f t="shared" si="175"/>
        <v>0.25046466838401993</v>
      </c>
      <c r="AT952">
        <f t="shared" si="176"/>
        <v>0.17666296096952908</v>
      </c>
      <c r="AV952">
        <f t="shared" si="177"/>
        <v>0.22060648552332643</v>
      </c>
      <c r="AW952">
        <f t="shared" si="178"/>
        <v>1.570163005942336E-2</v>
      </c>
      <c r="AX952">
        <f t="shared" si="179"/>
        <v>0.21421271002902906</v>
      </c>
      <c r="AY952">
        <f t="shared" si="180"/>
        <v>3.6917965814195174E-2</v>
      </c>
      <c r="AZ952" t="s">
        <v>1243</v>
      </c>
      <c r="BA952" t="s">
        <v>7549</v>
      </c>
      <c r="BB952">
        <f>SUMPRODUCT((Model_rxn!A$2:A$1901=AG952)*(Model_rxn!V$2:V$1901))</f>
        <v>1</v>
      </c>
      <c r="BC952">
        <v>0</v>
      </c>
      <c r="BD952">
        <v>0</v>
      </c>
    </row>
    <row r="953" spans="1:56">
      <c r="A953" s="1" t="s">
        <v>961</v>
      </c>
      <c r="B953" s="1">
        <v>3.2099442870159603E-2</v>
      </c>
      <c r="C953" s="1">
        <v>2.1235019159521001E-2</v>
      </c>
      <c r="D953" s="1">
        <v>1.7081175313369501E-2</v>
      </c>
      <c r="E953" s="1">
        <v>5.1427141205303999E-2</v>
      </c>
      <c r="F953" s="1">
        <v>2.9942863241609299E-2</v>
      </c>
      <c r="G953" s="1">
        <v>5.8513117595919199E-2</v>
      </c>
      <c r="H953" s="1"/>
      <c r="I953" s="1">
        <v>1.9643707980000022E-2</v>
      </c>
      <c r="J953" s="1">
        <v>2.0374978259999923E-2</v>
      </c>
      <c r="K953" s="1">
        <v>2.0964145800000007E-2</v>
      </c>
      <c r="L953" s="1">
        <v>1.7975198279999993E-2</v>
      </c>
      <c r="M953" s="1">
        <v>1.8660165419999975E-2</v>
      </c>
      <c r="N953" s="1">
        <v>1.8083771160000008E-2</v>
      </c>
      <c r="O953" s="1"/>
      <c r="P953" s="1">
        <v>2.0327610679999986E-2</v>
      </c>
      <c r="Q953" s="1">
        <v>6.6149208222613396E-4</v>
      </c>
      <c r="R953" s="1">
        <v>1.8239711619999991E-2</v>
      </c>
      <c r="S953" s="1">
        <v>3.6814815770107236E-4</v>
      </c>
      <c r="T953" s="1">
        <f t="shared" si="169"/>
        <v>1.1144699600245103</v>
      </c>
      <c r="U953" s="1">
        <f t="shared" si="170"/>
        <v>1.5814306430283469E-2</v>
      </c>
      <c r="V953" s="1" t="s">
        <v>1243</v>
      </c>
      <c r="W953" s="1" t="s">
        <v>1249</v>
      </c>
      <c r="X953" s="1">
        <f>SUMPRODUCT((Model_rxn!A$2:A$1901=Normalized_Fluxes!A953)*(Model_rxn!T$2:T$1901))</f>
        <v>0</v>
      </c>
      <c r="Y953" s="1">
        <f>SUMPRODUCT((Model_rxn!A$2:A$1901=Normalized_Fluxes!A953)*(Model_rxn!D$2:D$1901))</f>
        <v>0</v>
      </c>
      <c r="Z953" s="1">
        <f>SUMPRODUCT((Model_rxn!A$2:A$1901=Normalized_Fluxes!A953)*(Model_rxn!U$2:U$1901))</f>
        <v>0</v>
      </c>
      <c r="AA953" s="1">
        <f>SUMPRODUCT((Model_rxn!A$2:A$1901=Normalized_Fluxes!A953)*(Model_rxn!S$2:S$1901))</f>
        <v>0</v>
      </c>
      <c r="AB953" s="1">
        <f>SUMPRODUCT((Model_rxn!A$2:A$1901=Normalized_Fluxes!A953)*(Model_rxn!V$2:V$1901))</f>
        <v>1</v>
      </c>
      <c r="AC953" s="1">
        <f>SUMPRODUCT((Model_rxn!A$2:A$1901=Normalized_Fluxes!A953)*(Model_rxn!Z$2:Z$1901))</f>
        <v>1</v>
      </c>
      <c r="AD953" s="1">
        <f>SUMPRODUCT((Model_rxn!A$2:A$1901=Normalized_Fluxes!A953)*(Model_rxn!AA$2:AA$1901))</f>
        <v>0</v>
      </c>
      <c r="AE953" s="1"/>
      <c r="AF953" s="75"/>
      <c r="AG953" s="1" t="s">
        <v>1019</v>
      </c>
      <c r="AH953" s="1">
        <v>0.11750005538800699</v>
      </c>
      <c r="AI953" s="1">
        <v>9.4220742031232596E-2</v>
      </c>
      <c r="AJ953" s="1">
        <v>0.119485564656094</v>
      </c>
      <c r="AK953" s="1">
        <v>0.26703938227728902</v>
      </c>
      <c r="AL953" s="1">
        <v>0.58029098514888799</v>
      </c>
      <c r="AM953" s="1">
        <v>0</v>
      </c>
      <c r="AN953" s="1"/>
      <c r="AO953">
        <f t="shared" si="171"/>
        <v>0.24126896308545409</v>
      </c>
      <c r="AP953">
        <f t="shared" si="172"/>
        <v>0.28679413027878914</v>
      </c>
      <c r="AQ953">
        <f t="shared" si="173"/>
        <v>0.30981715402477172</v>
      </c>
      <c r="AR953">
        <f t="shared" si="174"/>
        <v>0.14377930987544846</v>
      </c>
      <c r="AS953">
        <f t="shared" si="175"/>
        <v>0.32985505929208564</v>
      </c>
      <c r="AT953">
        <f t="shared" si="176"/>
        <v>0</v>
      </c>
      <c r="AV953">
        <f t="shared" si="177"/>
        <v>0.27929341579633832</v>
      </c>
      <c r="AW953">
        <f t="shared" si="178"/>
        <v>3.4884225067696797E-2</v>
      </c>
      <c r="AX953">
        <f t="shared" si="179"/>
        <v>0.1578781230558447</v>
      </c>
      <c r="AY953">
        <f t="shared" si="180"/>
        <v>0.16537887541934768</v>
      </c>
      <c r="AZ953" t="s">
        <v>1243</v>
      </c>
      <c r="BA953" t="s">
        <v>1419</v>
      </c>
      <c r="BB953">
        <f>SUMPRODUCT((Model_rxn!A$2:A$1901=AG953)*(Model_rxn!V$2:V$1901))</f>
        <v>1</v>
      </c>
      <c r="BC953">
        <v>0</v>
      </c>
      <c r="BD953">
        <v>0</v>
      </c>
    </row>
    <row r="954" spans="1:56">
      <c r="A954" s="1" t="s">
        <v>962</v>
      </c>
      <c r="B954" s="1">
        <v>8.6843247937472799E-3</v>
      </c>
      <c r="C954" s="1">
        <v>4.23370025402201E-3</v>
      </c>
      <c r="D954" s="1">
        <v>4.3595779928502897E-3</v>
      </c>
      <c r="E954" s="1">
        <v>1.24172185430463E-2</v>
      </c>
      <c r="F954" s="1">
        <v>8.8401697312588401E-3</v>
      </c>
      <c r="G954" s="1">
        <v>4.2589437819420704E-3</v>
      </c>
      <c r="H954" s="1"/>
      <c r="I954" s="1">
        <v>5.3144953618628737E-3</v>
      </c>
      <c r="J954" s="1">
        <v>4.0622308831955115E-3</v>
      </c>
      <c r="K954" s="1">
        <v>5.3506170970009188E-3</v>
      </c>
      <c r="L954" s="1">
        <v>4.3401589154314036E-3</v>
      </c>
      <c r="M954" s="1">
        <v>5.5091267723834693E-3</v>
      </c>
      <c r="N954" s="1">
        <v>1.3162478415150575E-3</v>
      </c>
      <c r="O954" s="1"/>
      <c r="P954" s="1">
        <v>4.9091144473531016E-3</v>
      </c>
      <c r="Q954" s="1">
        <v>7.3364502545000788E-4</v>
      </c>
      <c r="R954" s="1">
        <v>3.7218445097766434E-3</v>
      </c>
      <c r="S954" s="1">
        <v>2.1637451237172564E-3</v>
      </c>
      <c r="T954" s="1">
        <f t="shared" si="169"/>
        <v>1.319000413493284</v>
      </c>
      <c r="U954" s="1">
        <f t="shared" si="170"/>
        <v>0.44753847245182943</v>
      </c>
      <c r="V954" s="1" t="s">
        <v>1552</v>
      </c>
      <c r="W954" s="1" t="s">
        <v>2678</v>
      </c>
      <c r="X954" s="1">
        <f>SUMPRODUCT((Model_rxn!A$2:A$1901=Normalized_Fluxes!A954)*(Model_rxn!T$2:T$1901))</f>
        <v>0</v>
      </c>
      <c r="Y954" s="1">
        <f>SUMPRODUCT((Model_rxn!A$2:A$1901=Normalized_Fluxes!A954)*(Model_rxn!D$2:D$1901))</f>
        <v>1</v>
      </c>
      <c r="Z954" s="1">
        <f>SUMPRODUCT((Model_rxn!A$2:A$1901=Normalized_Fluxes!A954)*(Model_rxn!U$2:U$1901))</f>
        <v>1</v>
      </c>
      <c r="AA954" s="1">
        <f>SUMPRODUCT((Model_rxn!A$2:A$1901=Normalized_Fluxes!A954)*(Model_rxn!S$2:S$1901))</f>
        <v>1</v>
      </c>
      <c r="AB954" s="1">
        <f>SUMPRODUCT((Model_rxn!A$2:A$1901=Normalized_Fluxes!A954)*(Model_rxn!V$2:V$1901))</f>
        <v>0</v>
      </c>
      <c r="AC954" s="1">
        <f>SUMPRODUCT((Model_rxn!A$2:A$1901=Normalized_Fluxes!A954)*(Model_rxn!Z$2:Z$1901))</f>
        <v>0</v>
      </c>
      <c r="AD954" s="1">
        <f>SUMPRODUCT((Model_rxn!A$2:A$1901=Normalized_Fluxes!A954)*(Model_rxn!AA$2:AA$1901))</f>
        <v>0</v>
      </c>
      <c r="AE954" s="1"/>
      <c r="AF954" s="75"/>
      <c r="AG954" s="1" t="s">
        <v>1020</v>
      </c>
      <c r="AH954" s="1">
        <v>0</v>
      </c>
      <c r="AI954" s="1">
        <v>0</v>
      </c>
      <c r="AJ954" s="1">
        <v>0</v>
      </c>
      <c r="AK954" s="1">
        <v>0</v>
      </c>
      <c r="AL954" s="1">
        <v>0</v>
      </c>
      <c r="AM954" s="1">
        <v>0</v>
      </c>
      <c r="AN954" s="1"/>
      <c r="AO954">
        <f t="shared" si="171"/>
        <v>0</v>
      </c>
      <c r="AP954">
        <f t="shared" si="172"/>
        <v>0</v>
      </c>
      <c r="AQ954">
        <f t="shared" si="173"/>
        <v>0</v>
      </c>
      <c r="AR954">
        <f t="shared" si="174"/>
        <v>0</v>
      </c>
      <c r="AS954">
        <f t="shared" si="175"/>
        <v>0</v>
      </c>
      <c r="AT954">
        <f t="shared" si="176"/>
        <v>0</v>
      </c>
      <c r="AV954">
        <f t="shared" si="177"/>
        <v>0</v>
      </c>
      <c r="AW954">
        <f t="shared" si="178"/>
        <v>0</v>
      </c>
      <c r="AX954">
        <f t="shared" si="179"/>
        <v>0</v>
      </c>
      <c r="AY954">
        <f t="shared" si="180"/>
        <v>0</v>
      </c>
      <c r="AZ954" t="s">
        <v>1137</v>
      </c>
      <c r="BA954" t="s">
        <v>3413</v>
      </c>
      <c r="BB954">
        <f>SUMPRODUCT((Model_rxn!A$2:A$1901=AG954)*(Model_rxn!V$2:V$1901))</f>
        <v>1</v>
      </c>
      <c r="BC954">
        <v>0</v>
      </c>
      <c r="BD954">
        <v>0</v>
      </c>
    </row>
    <row r="955" spans="1:56">
      <c r="A955" s="1" t="s">
        <v>964</v>
      </c>
      <c r="B955" s="1">
        <v>0</v>
      </c>
      <c r="C955" s="1">
        <v>0</v>
      </c>
      <c r="D955" s="1">
        <v>0</v>
      </c>
      <c r="E955" s="1">
        <v>0</v>
      </c>
      <c r="F955" s="1">
        <v>0</v>
      </c>
      <c r="G955" s="1">
        <v>0</v>
      </c>
      <c r="H955" s="1"/>
      <c r="I955" s="1">
        <v>0</v>
      </c>
      <c r="J955" s="1">
        <v>0</v>
      </c>
      <c r="K955" s="1">
        <v>0</v>
      </c>
      <c r="L955" s="1">
        <v>0</v>
      </c>
      <c r="M955" s="1">
        <v>0</v>
      </c>
      <c r="N955" s="1">
        <v>0</v>
      </c>
      <c r="O955" s="1"/>
      <c r="P955" s="1">
        <v>0</v>
      </c>
      <c r="Q955" s="1">
        <v>0</v>
      </c>
      <c r="R955" s="1">
        <v>0</v>
      </c>
      <c r="S955" s="1">
        <v>0</v>
      </c>
      <c r="T955" s="1" t="str">
        <f t="shared" si="169"/>
        <v>NA</v>
      </c>
      <c r="U955" s="1" t="str">
        <f t="shared" si="170"/>
        <v>NA</v>
      </c>
      <c r="V955" s="1" t="s">
        <v>1137</v>
      </c>
      <c r="W955" s="1" t="s">
        <v>5514</v>
      </c>
      <c r="X955" s="1">
        <f>SUMPRODUCT((Model_rxn!A$2:A$1901=Normalized_Fluxes!A955)*(Model_rxn!T$2:T$1901))</f>
        <v>0</v>
      </c>
      <c r="Y955" s="1">
        <f>SUMPRODUCT((Model_rxn!A$2:A$1901=Normalized_Fluxes!A955)*(Model_rxn!D$2:D$1901))</f>
        <v>0</v>
      </c>
      <c r="Z955" s="1">
        <f>SUMPRODUCT((Model_rxn!A$2:A$1901=Normalized_Fluxes!A955)*(Model_rxn!U$2:U$1901))</f>
        <v>0</v>
      </c>
      <c r="AA955" s="1">
        <f>SUMPRODUCT((Model_rxn!A$2:A$1901=Normalized_Fluxes!A955)*(Model_rxn!S$2:S$1901))</f>
        <v>0</v>
      </c>
      <c r="AB955" s="1">
        <f>SUMPRODUCT((Model_rxn!A$2:A$1901=Normalized_Fluxes!A955)*(Model_rxn!V$2:V$1901))</f>
        <v>1</v>
      </c>
      <c r="AC955" s="1">
        <f>SUMPRODUCT((Model_rxn!A$2:A$1901=Normalized_Fluxes!A955)*(Model_rxn!Z$2:Z$1901))</f>
        <v>0</v>
      </c>
      <c r="AD955" s="1">
        <f>SUMPRODUCT((Model_rxn!A$2:A$1901=Normalized_Fluxes!A955)*(Model_rxn!AA$2:AA$1901))</f>
        <v>0</v>
      </c>
      <c r="AE955" s="1"/>
      <c r="AF955" s="75"/>
      <c r="AG955" s="1" t="s">
        <v>1021</v>
      </c>
      <c r="AH955" s="1">
        <v>0</v>
      </c>
      <c r="AI955" s="1">
        <v>0</v>
      </c>
      <c r="AJ955" s="1">
        <v>0</v>
      </c>
      <c r="AK955" s="1">
        <v>0</v>
      </c>
      <c r="AL955" s="1">
        <v>0</v>
      </c>
      <c r="AM955" s="1">
        <v>0</v>
      </c>
      <c r="AN955" s="1"/>
      <c r="AO955">
        <f t="shared" si="171"/>
        <v>0</v>
      </c>
      <c r="AP955">
        <f t="shared" si="172"/>
        <v>0</v>
      </c>
      <c r="AQ955">
        <f t="shared" si="173"/>
        <v>0</v>
      </c>
      <c r="AR955">
        <f t="shared" si="174"/>
        <v>0</v>
      </c>
      <c r="AS955">
        <f t="shared" si="175"/>
        <v>0</v>
      </c>
      <c r="AT955">
        <f t="shared" si="176"/>
        <v>0</v>
      </c>
      <c r="AV955">
        <f t="shared" si="177"/>
        <v>0</v>
      </c>
      <c r="AW955">
        <f t="shared" si="178"/>
        <v>0</v>
      </c>
      <c r="AX955">
        <f t="shared" si="179"/>
        <v>0</v>
      </c>
      <c r="AY955">
        <f t="shared" si="180"/>
        <v>0</v>
      </c>
      <c r="AZ955" t="s">
        <v>1552</v>
      </c>
      <c r="BA955" t="s">
        <v>2156</v>
      </c>
      <c r="BB955">
        <f>SUMPRODUCT((Model_rxn!A$2:A$1901=AG955)*(Model_rxn!V$2:V$1901))</f>
        <v>0</v>
      </c>
      <c r="BC955">
        <v>0</v>
      </c>
      <c r="BD955">
        <v>1</v>
      </c>
    </row>
    <row r="956" spans="1:56">
      <c r="A956" s="1" t="s">
        <v>965</v>
      </c>
      <c r="B956" s="1">
        <v>0</v>
      </c>
      <c r="C956" s="1">
        <v>0</v>
      </c>
      <c r="D956" s="1">
        <v>0</v>
      </c>
      <c r="E956" s="1">
        <v>0</v>
      </c>
      <c r="F956" s="1">
        <v>0</v>
      </c>
      <c r="G956" s="1">
        <v>0</v>
      </c>
      <c r="H956" s="1"/>
      <c r="I956" s="1">
        <v>0</v>
      </c>
      <c r="J956" s="1">
        <v>0</v>
      </c>
      <c r="K956" s="1">
        <v>0</v>
      </c>
      <c r="L956" s="1">
        <v>0</v>
      </c>
      <c r="M956" s="1">
        <v>0</v>
      </c>
      <c r="N956" s="1">
        <v>0</v>
      </c>
      <c r="O956" s="1"/>
      <c r="P956" s="1">
        <v>0</v>
      </c>
      <c r="Q956" s="1">
        <v>0</v>
      </c>
      <c r="R956" s="1">
        <v>0</v>
      </c>
      <c r="S956" s="1">
        <v>0</v>
      </c>
      <c r="T956" s="1" t="str">
        <f t="shared" si="169"/>
        <v>NA</v>
      </c>
      <c r="U956" s="1" t="str">
        <f t="shared" si="170"/>
        <v>NA</v>
      </c>
      <c r="V956" s="1" t="s">
        <v>1137</v>
      </c>
      <c r="W956" s="1" t="s">
        <v>3875</v>
      </c>
      <c r="X956" s="1">
        <f>SUMPRODUCT((Model_rxn!A$2:A$1901=Normalized_Fluxes!A956)*(Model_rxn!T$2:T$1901))</f>
        <v>0</v>
      </c>
      <c r="Y956" s="1">
        <f>SUMPRODUCT((Model_rxn!A$2:A$1901=Normalized_Fluxes!A956)*(Model_rxn!D$2:D$1901))</f>
        <v>0</v>
      </c>
      <c r="Z956" s="1">
        <f>SUMPRODUCT((Model_rxn!A$2:A$1901=Normalized_Fluxes!A956)*(Model_rxn!U$2:U$1901))</f>
        <v>0</v>
      </c>
      <c r="AA956" s="1">
        <f>SUMPRODUCT((Model_rxn!A$2:A$1901=Normalized_Fluxes!A956)*(Model_rxn!S$2:S$1901))</f>
        <v>0</v>
      </c>
      <c r="AB956" s="1">
        <f>SUMPRODUCT((Model_rxn!A$2:A$1901=Normalized_Fluxes!A956)*(Model_rxn!V$2:V$1901))</f>
        <v>1</v>
      </c>
      <c r="AC956" s="1">
        <f>SUMPRODUCT((Model_rxn!A$2:A$1901=Normalized_Fluxes!A956)*(Model_rxn!Z$2:Z$1901))</f>
        <v>0</v>
      </c>
      <c r="AD956" s="1">
        <f>SUMPRODUCT((Model_rxn!A$2:A$1901=Normalized_Fluxes!A956)*(Model_rxn!AA$2:AA$1901))</f>
        <v>0</v>
      </c>
      <c r="AE956" s="1"/>
      <c r="AF956" s="75"/>
      <c r="AG956" s="1" t="s">
        <v>1022</v>
      </c>
      <c r="AH956" s="1">
        <v>3.8958125050703498</v>
      </c>
      <c r="AI956" s="1">
        <v>2.4877475120883901</v>
      </c>
      <c r="AJ956" s="1">
        <v>2.9236721454944901</v>
      </c>
      <c r="AK956" s="1">
        <v>14.581578241559299</v>
      </c>
      <c r="AL956" s="1">
        <v>14.8467613147513</v>
      </c>
      <c r="AM956" s="1">
        <v>13.142062496423</v>
      </c>
      <c r="AN956" s="1"/>
      <c r="AO956">
        <f t="shared" si="171"/>
        <v>7.9994740459467595</v>
      </c>
      <c r="AP956">
        <f t="shared" si="172"/>
        <v>7.5723388364539455</v>
      </c>
      <c r="AQ956">
        <f t="shared" si="173"/>
        <v>7.5808637304908402</v>
      </c>
      <c r="AR956">
        <f t="shared" si="174"/>
        <v>7.8510114822286843</v>
      </c>
      <c r="AS956">
        <f t="shared" si="175"/>
        <v>8.4393510481921687</v>
      </c>
      <c r="AT956">
        <f t="shared" si="176"/>
        <v>6.994571109652334</v>
      </c>
      <c r="AV956">
        <f t="shared" si="177"/>
        <v>7.717558870963849</v>
      </c>
      <c r="AW956">
        <f t="shared" si="178"/>
        <v>0.2441829086337107</v>
      </c>
      <c r="AX956">
        <f t="shared" si="179"/>
        <v>7.7616445466910626</v>
      </c>
      <c r="AY956">
        <f t="shared" si="180"/>
        <v>0.72652398761316295</v>
      </c>
      <c r="AZ956" t="s">
        <v>1552</v>
      </c>
      <c r="BA956" t="s">
        <v>2650</v>
      </c>
      <c r="BB956">
        <f>SUMPRODUCT((Model_rxn!A$2:A$1901=AG956)*(Model_rxn!V$2:V$1901))</f>
        <v>0</v>
      </c>
      <c r="BC956">
        <v>0</v>
      </c>
      <c r="BD956">
        <v>1</v>
      </c>
    </row>
    <row r="957" spans="1:56">
      <c r="A957" s="1" t="s">
        <v>966</v>
      </c>
      <c r="B957" s="1">
        <v>5.5452689222875003E-2</v>
      </c>
      <c r="C957" s="1">
        <v>3.6684092090581502E-2</v>
      </c>
      <c r="D957" s="1">
        <v>2.95082101656589E-2</v>
      </c>
      <c r="E957" s="1">
        <v>8.8841831020545201E-2</v>
      </c>
      <c r="F957" s="1">
        <v>5.1727137339184902E-2</v>
      </c>
      <c r="G957" s="1">
        <v>0.101083054280024</v>
      </c>
      <c r="H957" s="1"/>
      <c r="I957" s="1">
        <v>3.3935057321897832E-2</v>
      </c>
      <c r="J957" s="1">
        <v>3.5198347278076733E-2</v>
      </c>
      <c r="K957" s="1">
        <v>3.6216150754317458E-2</v>
      </c>
      <c r="L957" s="1">
        <v>3.1052659952014807E-2</v>
      </c>
      <c r="M957" s="1">
        <v>3.2235959923529692E-2</v>
      </c>
      <c r="N957" s="1">
        <v>3.1240222651908373E-2</v>
      </c>
      <c r="O957" s="1"/>
      <c r="P957" s="1">
        <v>3.5116518451430677E-2</v>
      </c>
      <c r="Q957" s="1">
        <v>1.1427461570750043E-3</v>
      </c>
      <c r="R957" s="1">
        <v>3.1509614175817623E-2</v>
      </c>
      <c r="S957" s="1">
        <v>6.3598628170141627E-4</v>
      </c>
      <c r="T957" s="1">
        <f t="shared" si="169"/>
        <v>1.1144699600409964</v>
      </c>
      <c r="U957" s="1">
        <f t="shared" si="170"/>
        <v>1.5814306642489531E-2</v>
      </c>
      <c r="V957" s="1" t="s">
        <v>1243</v>
      </c>
      <c r="W957" s="1" t="s">
        <v>4072</v>
      </c>
      <c r="X957" s="1">
        <f>SUMPRODUCT((Model_rxn!A$2:A$1901=Normalized_Fluxes!A957)*(Model_rxn!T$2:T$1901))</f>
        <v>0</v>
      </c>
      <c r="Y957" s="1">
        <f>SUMPRODUCT((Model_rxn!A$2:A$1901=Normalized_Fluxes!A957)*(Model_rxn!D$2:D$1901))</f>
        <v>1</v>
      </c>
      <c r="Z957" s="1">
        <f>SUMPRODUCT((Model_rxn!A$2:A$1901=Normalized_Fluxes!A957)*(Model_rxn!U$2:U$1901))</f>
        <v>0</v>
      </c>
      <c r="AA957" s="1">
        <f>SUMPRODUCT((Model_rxn!A$2:A$1901=Normalized_Fluxes!A957)*(Model_rxn!S$2:S$1901))</f>
        <v>0</v>
      </c>
      <c r="AB957" s="1">
        <f>SUMPRODUCT((Model_rxn!A$2:A$1901=Normalized_Fluxes!A957)*(Model_rxn!V$2:V$1901))</f>
        <v>1</v>
      </c>
      <c r="AC957" s="1">
        <f>SUMPRODUCT((Model_rxn!A$2:A$1901=Normalized_Fluxes!A957)*(Model_rxn!Z$2:Z$1901))</f>
        <v>0</v>
      </c>
      <c r="AD957" s="1">
        <f>SUMPRODUCT((Model_rxn!A$2:A$1901=Normalized_Fluxes!A957)*(Model_rxn!AA$2:AA$1901))</f>
        <v>0</v>
      </c>
      <c r="AE957" s="1"/>
      <c r="AF957" s="75"/>
      <c r="AG957" s="1" t="s">
        <v>1023</v>
      </c>
      <c r="AH957" s="1">
        <v>4.3396721390308798E-2</v>
      </c>
      <c r="AI957" s="1">
        <v>2.7537913163541799E-2</v>
      </c>
      <c r="AJ957" s="1">
        <v>3.1191515910904799E-2</v>
      </c>
      <c r="AK957" s="1">
        <v>0.21888310462236399</v>
      </c>
      <c r="AL957" s="1">
        <v>0.21469465648988201</v>
      </c>
      <c r="AM957" s="1">
        <v>5.1159618014935397E-2</v>
      </c>
      <c r="AN957" s="1"/>
      <c r="AO957">
        <f t="shared" si="171"/>
        <v>8.9108740728447614E-2</v>
      </c>
      <c r="AP957">
        <f t="shared" si="172"/>
        <v>8.382137186748996E-2</v>
      </c>
      <c r="AQ957">
        <f t="shared" si="173"/>
        <v>8.0877273476918227E-2</v>
      </c>
      <c r="AR957">
        <f t="shared" si="174"/>
        <v>0.11785101305140185</v>
      </c>
      <c r="AS957">
        <f t="shared" si="175"/>
        <v>0.12203897778628055</v>
      </c>
      <c r="AT957">
        <f t="shared" si="176"/>
        <v>2.7228571333115546E-2</v>
      </c>
      <c r="AV957">
        <f t="shared" si="177"/>
        <v>8.4602462024285272E-2</v>
      </c>
      <c r="AW957">
        <f t="shared" si="178"/>
        <v>4.1709518881224315E-3</v>
      </c>
      <c r="AX957">
        <f t="shared" si="179"/>
        <v>8.9039520723599316E-2</v>
      </c>
      <c r="AY957">
        <f t="shared" si="180"/>
        <v>5.3570792980595833E-2</v>
      </c>
      <c r="AZ957" t="s">
        <v>1137</v>
      </c>
      <c r="BA957" t="s">
        <v>4405</v>
      </c>
      <c r="BB957">
        <f>SUMPRODUCT((Model_rxn!A$2:A$1901=AG957)*(Model_rxn!V$2:V$1901))</f>
        <v>1</v>
      </c>
      <c r="BC957">
        <v>0</v>
      </c>
      <c r="BD957">
        <v>0</v>
      </c>
    </row>
    <row r="958" spans="1:56">
      <c r="A958" s="1" t="s">
        <v>967</v>
      </c>
      <c r="B958" s="1">
        <v>0.39807029239090702</v>
      </c>
      <c r="C958" s="1">
        <v>0.303957593712604</v>
      </c>
      <c r="D958" s="1">
        <v>0.48637048143973899</v>
      </c>
      <c r="E958" s="1">
        <v>2.0294746038125502</v>
      </c>
      <c r="F958" s="1">
        <v>2.0991643926808701</v>
      </c>
      <c r="G958" s="1">
        <v>1.1643807311775101</v>
      </c>
      <c r="H958" s="1"/>
      <c r="I958" s="1">
        <v>0.24360474450818159</v>
      </c>
      <c r="J958" s="1">
        <v>0.29164698733410016</v>
      </c>
      <c r="K958" s="1">
        <v>0.59693443212529829</v>
      </c>
      <c r="L958" s="1">
        <v>0.70935711285449765</v>
      </c>
      <c r="M958" s="1">
        <v>1.3081833388854487</v>
      </c>
      <c r="N958" s="1">
        <v>0.35985767894199655</v>
      </c>
      <c r="O958" s="1"/>
      <c r="P958" s="1">
        <v>0.37739538798919336</v>
      </c>
      <c r="Q958" s="1">
        <v>0.19163783081396549</v>
      </c>
      <c r="R958" s="1">
        <v>0.79246604356064765</v>
      </c>
      <c r="S958" s="1">
        <v>0.47959431825151522</v>
      </c>
      <c r="T958" s="1">
        <f t="shared" si="169"/>
        <v>0.47622909657240248</v>
      </c>
      <c r="U958" s="1">
        <f t="shared" si="170"/>
        <v>0.27021863031043458</v>
      </c>
      <c r="V958" s="1" t="s">
        <v>1137</v>
      </c>
      <c r="W958" s="1" t="s">
        <v>6442</v>
      </c>
      <c r="X958" s="1">
        <f>SUMPRODUCT((Model_rxn!A$2:A$1901=Normalized_Fluxes!A958)*(Model_rxn!T$2:T$1901))</f>
        <v>0</v>
      </c>
      <c r="Y958" s="1">
        <f>SUMPRODUCT((Model_rxn!A$2:A$1901=Normalized_Fluxes!A958)*(Model_rxn!D$2:D$1901))</f>
        <v>0</v>
      </c>
      <c r="Z958" s="1">
        <f>SUMPRODUCT((Model_rxn!A$2:A$1901=Normalized_Fluxes!A958)*(Model_rxn!U$2:U$1901))</f>
        <v>0</v>
      </c>
      <c r="AA958" s="1">
        <f>SUMPRODUCT((Model_rxn!A$2:A$1901=Normalized_Fluxes!A958)*(Model_rxn!S$2:S$1901))</f>
        <v>0</v>
      </c>
      <c r="AB958" s="1">
        <f>SUMPRODUCT((Model_rxn!A$2:A$1901=Normalized_Fluxes!A958)*(Model_rxn!V$2:V$1901))</f>
        <v>1</v>
      </c>
      <c r="AC958" s="1">
        <f>SUMPRODUCT((Model_rxn!A$2:A$1901=Normalized_Fluxes!A958)*(Model_rxn!Z$2:Z$1901))</f>
        <v>0</v>
      </c>
      <c r="AD958" s="1">
        <f>SUMPRODUCT((Model_rxn!A$2:A$1901=Normalized_Fluxes!A958)*(Model_rxn!AA$2:AA$1901))</f>
        <v>0</v>
      </c>
      <c r="AE958" s="1"/>
      <c r="AF958" s="75"/>
      <c r="AG958" s="1" t="s">
        <v>1024</v>
      </c>
      <c r="AH958" s="1">
        <v>0</v>
      </c>
      <c r="AI958" s="1">
        <v>0</v>
      </c>
      <c r="AJ958" s="1">
        <v>0</v>
      </c>
      <c r="AK958" s="1">
        <v>0</v>
      </c>
      <c r="AL958" s="1">
        <v>0</v>
      </c>
      <c r="AM958" s="1">
        <v>0</v>
      </c>
      <c r="AN958" s="1"/>
      <c r="AO958">
        <f t="shared" si="171"/>
        <v>0</v>
      </c>
      <c r="AP958">
        <f t="shared" si="172"/>
        <v>0</v>
      </c>
      <c r="AQ958">
        <f t="shared" si="173"/>
        <v>0</v>
      </c>
      <c r="AR958">
        <f t="shared" si="174"/>
        <v>0</v>
      </c>
      <c r="AS958">
        <f t="shared" si="175"/>
        <v>0</v>
      </c>
      <c r="AT958">
        <f t="shared" si="176"/>
        <v>0</v>
      </c>
      <c r="AV958">
        <f t="shared" si="177"/>
        <v>0</v>
      </c>
      <c r="AW958">
        <f t="shared" si="178"/>
        <v>0</v>
      </c>
      <c r="AX958">
        <f t="shared" si="179"/>
        <v>0</v>
      </c>
      <c r="AY958">
        <f t="shared" si="180"/>
        <v>0</v>
      </c>
      <c r="AZ958" t="s">
        <v>1552</v>
      </c>
      <c r="BA958" t="s">
        <v>2318</v>
      </c>
      <c r="BB958">
        <f>SUMPRODUCT((Model_rxn!A$2:A$1901=AG958)*(Model_rxn!V$2:V$1901))</f>
        <v>0</v>
      </c>
      <c r="BC958">
        <v>0</v>
      </c>
      <c r="BD958">
        <v>1</v>
      </c>
    </row>
    <row r="959" spans="1:56">
      <c r="A959" s="1" t="s">
        <v>968</v>
      </c>
      <c r="B959" s="1">
        <v>4.4542485331064197E-2</v>
      </c>
      <c r="C959" s="1">
        <v>2.94665715303466E-2</v>
      </c>
      <c r="D959" s="1">
        <v>2.3702529788776801E-2</v>
      </c>
      <c r="E959" s="1">
        <v>7.1362381335449906E-2</v>
      </c>
      <c r="F959" s="1">
        <v>4.1549928206053403E-2</v>
      </c>
      <c r="G959" s="1">
        <v>8.1195168798831693E-2</v>
      </c>
      <c r="H959" s="1"/>
      <c r="I959" s="1">
        <v>2.7258403770000047E-2</v>
      </c>
      <c r="J959" s="1">
        <v>2.8273143989999933E-2</v>
      </c>
      <c r="K959" s="1">
        <v>2.909069670000004E-2</v>
      </c>
      <c r="L959" s="1">
        <v>2.494311221999998E-2</v>
      </c>
      <c r="M959" s="1">
        <v>2.5893600329999999E-2</v>
      </c>
      <c r="N959" s="1">
        <v>2.5093772340000008E-2</v>
      </c>
      <c r="O959" s="1"/>
      <c r="P959" s="1">
        <v>2.8207414820000009E-2</v>
      </c>
      <c r="Q959" s="1">
        <v>9.1791317028009202E-4</v>
      </c>
      <c r="R959" s="1">
        <v>2.5310161629999994E-2</v>
      </c>
      <c r="S959" s="1">
        <v>5.1085727501218585E-4</v>
      </c>
      <c r="T959" s="1">
        <f t="shared" si="169"/>
        <v>1.1144699600245112</v>
      </c>
      <c r="U959" s="1">
        <f t="shared" si="170"/>
        <v>1.5814306430283066E-2</v>
      </c>
      <c r="V959" s="1" t="s">
        <v>1243</v>
      </c>
      <c r="W959" s="1" t="s">
        <v>4127</v>
      </c>
      <c r="X959" s="1">
        <f>SUMPRODUCT((Model_rxn!A$2:A$1901=Normalized_Fluxes!A959)*(Model_rxn!T$2:T$1901))</f>
        <v>0</v>
      </c>
      <c r="Y959" s="1">
        <f>SUMPRODUCT((Model_rxn!A$2:A$1901=Normalized_Fluxes!A959)*(Model_rxn!D$2:D$1901))</f>
        <v>1</v>
      </c>
      <c r="Z959" s="1">
        <f>SUMPRODUCT((Model_rxn!A$2:A$1901=Normalized_Fluxes!A959)*(Model_rxn!U$2:U$1901))</f>
        <v>0</v>
      </c>
      <c r="AA959" s="1">
        <f>SUMPRODUCT((Model_rxn!A$2:A$1901=Normalized_Fluxes!A959)*(Model_rxn!S$2:S$1901))</f>
        <v>0</v>
      </c>
      <c r="AB959" s="1">
        <f>SUMPRODUCT((Model_rxn!A$2:A$1901=Normalized_Fluxes!A959)*(Model_rxn!V$2:V$1901))</f>
        <v>1</v>
      </c>
      <c r="AC959" s="1">
        <f>SUMPRODUCT((Model_rxn!A$2:A$1901=Normalized_Fluxes!A959)*(Model_rxn!Z$2:Z$1901))</f>
        <v>0</v>
      </c>
      <c r="AD959" s="1">
        <f>SUMPRODUCT((Model_rxn!A$2:A$1901=Normalized_Fluxes!A959)*(Model_rxn!AA$2:AA$1901))</f>
        <v>0</v>
      </c>
      <c r="AE959" s="1"/>
      <c r="AF959" s="75"/>
      <c r="AG959" s="1" t="s">
        <v>1025</v>
      </c>
      <c r="AH959" s="1">
        <v>0</v>
      </c>
      <c r="AI959" s="1">
        <v>0</v>
      </c>
      <c r="AJ959" s="1">
        <v>0</v>
      </c>
      <c r="AK959" s="1">
        <v>0</v>
      </c>
      <c r="AL959" s="1">
        <v>0</v>
      </c>
      <c r="AM959" s="1">
        <v>0</v>
      </c>
      <c r="AN959" s="1"/>
      <c r="AO959">
        <f t="shared" si="171"/>
        <v>0</v>
      </c>
      <c r="AP959">
        <f t="shared" si="172"/>
        <v>0</v>
      </c>
      <c r="AQ959">
        <f t="shared" si="173"/>
        <v>0</v>
      </c>
      <c r="AR959">
        <f t="shared" si="174"/>
        <v>0</v>
      </c>
      <c r="AS959">
        <f t="shared" si="175"/>
        <v>0</v>
      </c>
      <c r="AT959">
        <f t="shared" si="176"/>
        <v>0</v>
      </c>
      <c r="AV959">
        <f t="shared" si="177"/>
        <v>0</v>
      </c>
      <c r="AW959">
        <f t="shared" si="178"/>
        <v>0</v>
      </c>
      <c r="AX959">
        <f t="shared" si="179"/>
        <v>0</v>
      </c>
      <c r="AY959">
        <f t="shared" si="180"/>
        <v>0</v>
      </c>
      <c r="AZ959" t="s">
        <v>1552</v>
      </c>
      <c r="BA959" t="s">
        <v>2318</v>
      </c>
      <c r="BB959">
        <f>SUMPRODUCT((Model_rxn!A$2:A$1901=AG959)*(Model_rxn!V$2:V$1901))</f>
        <v>0</v>
      </c>
      <c r="BC959">
        <v>0</v>
      </c>
      <c r="BD959">
        <v>1</v>
      </c>
    </row>
    <row r="960" spans="1:56">
      <c r="A960" s="1" t="s">
        <v>969</v>
      </c>
      <c r="B960" s="1">
        <v>4.6954777164501103E-2</v>
      </c>
      <c r="C960" s="1">
        <v>3.96365260676248E-2</v>
      </c>
      <c r="D960" s="1">
        <v>3.4834084261092302E-2</v>
      </c>
      <c r="E960" s="1">
        <v>0.14471817656885799</v>
      </c>
      <c r="F960" s="1">
        <v>6.6217494691954898E-2</v>
      </c>
      <c r="G960" s="1">
        <v>0.127599379120511</v>
      </c>
      <c r="H960" s="1"/>
      <c r="I960" s="1">
        <v>2.8734639869494E-2</v>
      </c>
      <c r="J960" s="1">
        <v>3.8031204533558439E-2</v>
      </c>
      <c r="K960" s="1">
        <v>4.2752726780307795E-2</v>
      </c>
      <c r="L960" s="1">
        <v>5.0582977345763468E-2</v>
      </c>
      <c r="M960" s="1">
        <v>4.1266240795996736E-2</v>
      </c>
      <c r="N960" s="1">
        <v>3.9435225244848882E-2</v>
      </c>
      <c r="O960" s="1"/>
      <c r="P960" s="1">
        <v>3.6506190394453415E-2</v>
      </c>
      <c r="Q960" s="1">
        <v>7.1323867851606753E-3</v>
      </c>
      <c r="R960" s="1">
        <v>4.3761481128869691E-2</v>
      </c>
      <c r="S960" s="1">
        <v>5.9781069298698863E-3</v>
      </c>
      <c r="T960" s="1">
        <f t="shared" si="169"/>
        <v>0.8342082912356017</v>
      </c>
      <c r="U960" s="1">
        <f t="shared" si="170"/>
        <v>0.25027477484797161</v>
      </c>
      <c r="V960" s="1" t="s">
        <v>1243</v>
      </c>
      <c r="W960" s="1" t="s">
        <v>6523</v>
      </c>
      <c r="X960" s="1">
        <f>SUMPRODUCT((Model_rxn!A$2:A$1901=Normalized_Fluxes!A960)*(Model_rxn!T$2:T$1901))</f>
        <v>0</v>
      </c>
      <c r="Y960" s="1">
        <f>SUMPRODUCT((Model_rxn!A$2:A$1901=Normalized_Fluxes!A960)*(Model_rxn!D$2:D$1901))</f>
        <v>1</v>
      </c>
      <c r="Z960" s="1">
        <f>SUMPRODUCT((Model_rxn!A$2:A$1901=Normalized_Fluxes!A960)*(Model_rxn!U$2:U$1901))</f>
        <v>0</v>
      </c>
      <c r="AA960" s="1">
        <f>SUMPRODUCT((Model_rxn!A$2:A$1901=Normalized_Fluxes!A960)*(Model_rxn!S$2:S$1901))</f>
        <v>0</v>
      </c>
      <c r="AB960" s="1">
        <f>SUMPRODUCT((Model_rxn!A$2:A$1901=Normalized_Fluxes!A960)*(Model_rxn!V$2:V$1901))</f>
        <v>1</v>
      </c>
      <c r="AC960" s="1">
        <f>SUMPRODUCT((Model_rxn!A$2:A$1901=Normalized_Fluxes!A960)*(Model_rxn!Z$2:Z$1901))</f>
        <v>0</v>
      </c>
      <c r="AD960" s="1">
        <f>SUMPRODUCT((Model_rxn!A$2:A$1901=Normalized_Fluxes!A960)*(Model_rxn!AA$2:AA$1901))</f>
        <v>0</v>
      </c>
      <c r="AE960" s="1"/>
      <c r="AF960" s="75"/>
      <c r="AG960" s="1" t="s">
        <v>1026</v>
      </c>
      <c r="AH960" s="1">
        <v>0</v>
      </c>
      <c r="AI960" s="1">
        <v>0</v>
      </c>
      <c r="AJ960" s="1">
        <v>0</v>
      </c>
      <c r="AK960" s="1">
        <v>0</v>
      </c>
      <c r="AL960" s="1">
        <v>0</v>
      </c>
      <c r="AM960" s="1">
        <v>0</v>
      </c>
      <c r="AN960" s="1"/>
      <c r="AO960">
        <f t="shared" si="171"/>
        <v>0</v>
      </c>
      <c r="AP960">
        <f t="shared" si="172"/>
        <v>0</v>
      </c>
      <c r="AQ960">
        <f t="shared" si="173"/>
        <v>0</v>
      </c>
      <c r="AR960">
        <f t="shared" si="174"/>
        <v>0</v>
      </c>
      <c r="AS960">
        <f t="shared" si="175"/>
        <v>0</v>
      </c>
      <c r="AT960">
        <f t="shared" si="176"/>
        <v>0</v>
      </c>
      <c r="AV960">
        <f t="shared" si="177"/>
        <v>0</v>
      </c>
      <c r="AW960">
        <f t="shared" si="178"/>
        <v>0</v>
      </c>
      <c r="AX960">
        <f t="shared" si="179"/>
        <v>0</v>
      </c>
      <c r="AY960">
        <f t="shared" si="180"/>
        <v>0</v>
      </c>
      <c r="AZ960" t="s">
        <v>1552</v>
      </c>
      <c r="BA960" t="s">
        <v>2678</v>
      </c>
      <c r="BB960">
        <f>SUMPRODUCT((Model_rxn!A$2:A$1901=AG960)*(Model_rxn!V$2:V$1901))</f>
        <v>0</v>
      </c>
      <c r="BC960">
        <v>0</v>
      </c>
      <c r="BD960">
        <v>1</v>
      </c>
    </row>
    <row r="961" spans="1:57">
      <c r="A961" s="1" t="s">
        <v>1027</v>
      </c>
      <c r="B961" s="1">
        <v>0.57244174265450798</v>
      </c>
      <c r="C961" s="1">
        <v>0.44493543607112601</v>
      </c>
      <c r="D961" s="1">
        <v>0.246098177696399</v>
      </c>
      <c r="E961" s="1">
        <v>0.220405629139072</v>
      </c>
      <c r="F961" s="1">
        <v>0.23220179160773199</v>
      </c>
      <c r="G961" s="1">
        <v>0.167163543441226</v>
      </c>
      <c r="H961" s="1"/>
      <c r="I961" s="1">
        <v>0.35031381926946092</v>
      </c>
      <c r="J961" s="1">
        <v>0.42691507688082864</v>
      </c>
      <c r="K961" s="1">
        <v>0.30204233512570205</v>
      </c>
      <c r="L961" s="1">
        <v>7.7037820748907471E-2</v>
      </c>
      <c r="M961" s="1">
        <v>0.14470639655460568</v>
      </c>
      <c r="N961" s="1">
        <v>5.1662727779465921E-2</v>
      </c>
      <c r="O961" s="1"/>
      <c r="P961" s="1">
        <v>0.35975707709199717</v>
      </c>
      <c r="Q961" s="1">
        <v>6.2969689113793414E-2</v>
      </c>
      <c r="R961" s="1">
        <v>9.1135648360993027E-2</v>
      </c>
      <c r="S961" s="1">
        <v>4.8097220629881927E-2</v>
      </c>
      <c r="T961" s="1">
        <f t="shared" si="169"/>
        <v>3.9474901815256831</v>
      </c>
      <c r="U961" s="1">
        <f t="shared" si="170"/>
        <v>5.1672144215821917E-3</v>
      </c>
      <c r="V961" s="1" t="s">
        <v>1552</v>
      </c>
      <c r="W961" s="1" t="s">
        <v>2678</v>
      </c>
      <c r="X961" s="1">
        <f>SUMPRODUCT((Model_rxn!A$2:A$1901=Normalized_Fluxes!A961)*(Model_rxn!T$2:T$1901))</f>
        <v>0</v>
      </c>
      <c r="Y961" s="1">
        <f>SUMPRODUCT((Model_rxn!A$2:A$1901=Normalized_Fluxes!A961)*(Model_rxn!D$2:D$1901))</f>
        <v>1</v>
      </c>
      <c r="Z961" s="1">
        <f>SUMPRODUCT((Model_rxn!A$2:A$1901=Normalized_Fluxes!A961)*(Model_rxn!U$2:U$1901))</f>
        <v>1</v>
      </c>
      <c r="AA961" s="1">
        <f>SUMPRODUCT((Model_rxn!A$2:A$1901=Normalized_Fluxes!A961)*(Model_rxn!S$2:S$1901))</f>
        <v>1</v>
      </c>
      <c r="AB961" s="1">
        <f>SUMPRODUCT((Model_rxn!A$2:A$1901=Normalized_Fluxes!A961)*(Model_rxn!V$2:V$1901))</f>
        <v>0</v>
      </c>
      <c r="AC961" s="1">
        <f>SUMPRODUCT((Model_rxn!A$2:A$1901=Normalized_Fluxes!A961)*(Model_rxn!Z$2:Z$1901))</f>
        <v>0</v>
      </c>
      <c r="AD961" s="1">
        <f>SUMPRODUCT((Model_rxn!A$2:A$1901=Normalized_Fluxes!A961)*(Model_rxn!AA$2:AA$1901))</f>
        <v>0</v>
      </c>
      <c r="AE961" s="1"/>
      <c r="AF961" s="75"/>
      <c r="AG961" s="1" t="s">
        <v>1028</v>
      </c>
      <c r="AH961" s="1">
        <v>0</v>
      </c>
      <c r="AI961" s="1">
        <v>0</v>
      </c>
      <c r="AJ961" s="1">
        <v>0</v>
      </c>
      <c r="AK961" s="1">
        <v>0</v>
      </c>
      <c r="AL961" s="1">
        <v>0</v>
      </c>
      <c r="AM961" s="1">
        <v>0</v>
      </c>
      <c r="AN961" s="1"/>
      <c r="AO961">
        <f t="shared" si="171"/>
        <v>0</v>
      </c>
      <c r="AP961">
        <f t="shared" si="172"/>
        <v>0</v>
      </c>
      <c r="AQ961">
        <f t="shared" si="173"/>
        <v>0</v>
      </c>
      <c r="AR961">
        <f t="shared" si="174"/>
        <v>0</v>
      </c>
      <c r="AS961">
        <f t="shared" si="175"/>
        <v>0</v>
      </c>
      <c r="AT961">
        <f t="shared" si="176"/>
        <v>0</v>
      </c>
      <c r="AV961">
        <f t="shared" si="177"/>
        <v>0</v>
      </c>
      <c r="AW961">
        <f t="shared" si="178"/>
        <v>0</v>
      </c>
      <c r="AX961">
        <f t="shared" si="179"/>
        <v>0</v>
      </c>
      <c r="AY961">
        <f t="shared" si="180"/>
        <v>0</v>
      </c>
      <c r="AZ961" t="s">
        <v>1552</v>
      </c>
      <c r="BA961" t="s">
        <v>2318</v>
      </c>
      <c r="BB961">
        <f>SUMPRODUCT((Model_rxn!A$2:A$1901=AG961)*(Model_rxn!V$2:V$1901))</f>
        <v>0</v>
      </c>
      <c r="BC961">
        <v>0</v>
      </c>
      <c r="BD961">
        <v>1</v>
      </c>
    </row>
    <row r="962" spans="1:57">
      <c r="A962" s="1" t="s">
        <v>971</v>
      </c>
      <c r="B962" s="1">
        <v>8.3812100367544099E-5</v>
      </c>
      <c r="C962" s="1">
        <v>5.3454983794021298E-5</v>
      </c>
      <c r="D962" s="1">
        <v>4.17900872365962E-5</v>
      </c>
      <c r="E962" s="1">
        <v>1.4674097227371601E-4</v>
      </c>
      <c r="F962" s="1">
        <v>8.2302027934656106E-5</v>
      </c>
      <c r="G962" s="1">
        <v>1.65957519310629E-4</v>
      </c>
      <c r="H962" s="1"/>
      <c r="I962" s="1">
        <v>5.129000000000008E-5</v>
      </c>
      <c r="J962" s="1">
        <v>5.1289999999999999E-5</v>
      </c>
      <c r="K962" s="1">
        <v>5.1290000000000032E-5</v>
      </c>
      <c r="L962" s="1">
        <v>5.1289999999999694E-5</v>
      </c>
      <c r="M962" s="1">
        <v>5.1290000000000032E-5</v>
      </c>
      <c r="N962" s="1">
        <v>5.1290000000000026E-5</v>
      </c>
      <c r="O962" s="1"/>
      <c r="P962" s="1">
        <v>5.1290000000000039E-5</v>
      </c>
      <c r="Q962" s="1">
        <v>4.093895217129207E-20</v>
      </c>
      <c r="R962" s="1">
        <v>5.1289999999999917E-5</v>
      </c>
      <c r="S962" s="1">
        <v>1.9368737744246373E-19</v>
      </c>
      <c r="T962" s="1">
        <f t="shared" si="169"/>
        <v>1.0000000000000024</v>
      </c>
      <c r="U962" s="1">
        <f t="shared" si="170"/>
        <v>0.38975271369208714</v>
      </c>
      <c r="V962" s="1" t="s">
        <v>1500</v>
      </c>
      <c r="W962" s="1" t="s">
        <v>6743</v>
      </c>
      <c r="X962" s="1">
        <f>SUMPRODUCT((Model_rxn!A$2:A$1901=Normalized_Fluxes!A962)*(Model_rxn!T$2:T$1901))</f>
        <v>0</v>
      </c>
      <c r="Y962" s="1">
        <f>SUMPRODUCT((Model_rxn!A$2:A$1901=Normalized_Fluxes!A962)*(Model_rxn!D$2:D$1901))</f>
        <v>0</v>
      </c>
      <c r="Z962" s="1">
        <f>SUMPRODUCT((Model_rxn!A$2:A$1901=Normalized_Fluxes!A962)*(Model_rxn!U$2:U$1901))</f>
        <v>0</v>
      </c>
      <c r="AA962" s="1">
        <f>SUMPRODUCT((Model_rxn!A$2:A$1901=Normalized_Fluxes!A962)*(Model_rxn!S$2:S$1901))</f>
        <v>0</v>
      </c>
      <c r="AB962" s="1">
        <f>SUMPRODUCT((Model_rxn!A$2:A$1901=Normalized_Fluxes!A962)*(Model_rxn!V$2:V$1901))</f>
        <v>1</v>
      </c>
      <c r="AC962" s="1">
        <f>SUMPRODUCT((Model_rxn!A$2:A$1901=Normalized_Fluxes!A962)*(Model_rxn!Z$2:Z$1901))</f>
        <v>1</v>
      </c>
      <c r="AD962" s="1">
        <f>SUMPRODUCT((Model_rxn!A$2:A$1901=Normalized_Fluxes!A962)*(Model_rxn!AA$2:AA$1901))</f>
        <v>0</v>
      </c>
      <c r="AE962" s="1"/>
      <c r="AF962" s="75"/>
      <c r="AG962" s="1" t="s">
        <v>1029</v>
      </c>
      <c r="AH962" s="1">
        <v>5.0702321039585302E-2</v>
      </c>
      <c r="AI962" s="1">
        <v>2.9037537616810001E-2</v>
      </c>
      <c r="AJ962" s="1">
        <v>2.6229229285997802E-2</v>
      </c>
      <c r="AK962" s="1">
        <v>0.21357834343545401</v>
      </c>
      <c r="AL962" s="1">
        <v>0.25644083969465598</v>
      </c>
      <c r="AM962" s="1">
        <v>0.14068894952250999</v>
      </c>
      <c r="AN962" s="1"/>
      <c r="AO962">
        <f t="shared" si="171"/>
        <v>0.1041097077175943</v>
      </c>
      <c r="AP962">
        <f t="shared" si="172"/>
        <v>8.8386008926676918E-2</v>
      </c>
      <c r="AQ962">
        <f t="shared" si="173"/>
        <v>6.8010434507634707E-2</v>
      </c>
      <c r="AR962">
        <f t="shared" si="174"/>
        <v>0.11499482421512004</v>
      </c>
      <c r="AS962">
        <f t="shared" si="175"/>
        <v>0.14576877902159685</v>
      </c>
      <c r="AT962">
        <f t="shared" si="176"/>
        <v>7.4878571156188345E-2</v>
      </c>
      <c r="AV962">
        <f t="shared" si="177"/>
        <v>8.6835383717301984E-2</v>
      </c>
      <c r="AW962">
        <f t="shared" si="178"/>
        <v>1.8099522382559893E-2</v>
      </c>
      <c r="AX962">
        <f t="shared" si="179"/>
        <v>0.11188072479763507</v>
      </c>
      <c r="AY962">
        <f t="shared" si="180"/>
        <v>3.5547554123830934E-2</v>
      </c>
      <c r="AZ962" t="s">
        <v>1647</v>
      </c>
      <c r="BA962" t="s">
        <v>6581</v>
      </c>
      <c r="BB962">
        <f>SUMPRODUCT((Model_rxn!A$2:A$1901=AG962)*(Model_rxn!V$2:V$1901))</f>
        <v>1</v>
      </c>
      <c r="BC962">
        <v>0</v>
      </c>
      <c r="BD962">
        <v>1</v>
      </c>
    </row>
    <row r="963" spans="1:57">
      <c r="A963" s="1" t="s">
        <v>972</v>
      </c>
      <c r="B963" s="1">
        <v>3.7629753869951798E-3</v>
      </c>
      <c r="C963" s="1">
        <v>2.4000089181277998E-3</v>
      </c>
      <c r="D963" s="1">
        <v>1.8762812171760001E-3</v>
      </c>
      <c r="E963" s="1">
        <v>6.5883406394569802E-3</v>
      </c>
      <c r="F963" s="1">
        <v>3.6951765205711401E-3</v>
      </c>
      <c r="G963" s="1">
        <v>7.4511205149860099E-3</v>
      </c>
      <c r="H963" s="1"/>
      <c r="I963" s="1">
        <v>2.302806000000004E-3</v>
      </c>
      <c r="J963" s="1">
        <v>2.3028059999999971E-3</v>
      </c>
      <c r="K963" s="1">
        <v>2.3028059999999988E-3</v>
      </c>
      <c r="L963" s="1">
        <v>2.3028059999999975E-3</v>
      </c>
      <c r="M963" s="1">
        <v>2.3028060000000027E-3</v>
      </c>
      <c r="N963" s="1">
        <v>2.3028060000000019E-3</v>
      </c>
      <c r="O963" s="1"/>
      <c r="P963" s="1">
        <v>2.3028059999999997E-3</v>
      </c>
      <c r="Q963" s="1">
        <v>3.628434473600098E-18</v>
      </c>
      <c r="R963" s="1">
        <v>2.3028060000000006E-3</v>
      </c>
      <c r="S963" s="1">
        <v>2.7937935660066207E-18</v>
      </c>
      <c r="T963" s="1">
        <f t="shared" si="169"/>
        <v>0.99999999999999967</v>
      </c>
      <c r="U963" s="1">
        <f t="shared" si="170"/>
        <v>0.76033761644601727</v>
      </c>
      <c r="V963" s="1" t="s">
        <v>1243</v>
      </c>
      <c r="W963" s="1" t="s">
        <v>2041</v>
      </c>
      <c r="X963" s="1">
        <f>SUMPRODUCT((Model_rxn!A$2:A$1901=Normalized_Fluxes!A963)*(Model_rxn!T$2:T$1901))</f>
        <v>0</v>
      </c>
      <c r="Y963" s="1">
        <f>SUMPRODUCT((Model_rxn!A$2:A$1901=Normalized_Fluxes!A963)*(Model_rxn!D$2:D$1901))</f>
        <v>0</v>
      </c>
      <c r="Z963" s="1">
        <f>SUMPRODUCT((Model_rxn!A$2:A$1901=Normalized_Fluxes!A963)*(Model_rxn!U$2:U$1901))</f>
        <v>0</v>
      </c>
      <c r="AA963" s="1">
        <f>SUMPRODUCT((Model_rxn!A$2:A$1901=Normalized_Fluxes!A963)*(Model_rxn!S$2:S$1901))</f>
        <v>0</v>
      </c>
      <c r="AB963" s="1">
        <f>SUMPRODUCT((Model_rxn!A$2:A$1901=Normalized_Fluxes!A963)*(Model_rxn!V$2:V$1901))</f>
        <v>1</v>
      </c>
      <c r="AC963" s="1">
        <f>SUMPRODUCT((Model_rxn!A$2:A$1901=Normalized_Fluxes!A963)*(Model_rxn!Z$2:Z$1901))</f>
        <v>0</v>
      </c>
      <c r="AD963" s="1">
        <f>SUMPRODUCT((Model_rxn!A$2:A$1901=Normalized_Fluxes!A963)*(Model_rxn!AA$2:AA$1901))</f>
        <v>0</v>
      </c>
      <c r="AE963" s="1"/>
      <c r="AF963" s="75"/>
      <c r="AG963" s="1" t="s">
        <v>1030</v>
      </c>
      <c r="AH963" s="1">
        <v>0</v>
      </c>
      <c r="AI963" s="1">
        <v>0</v>
      </c>
      <c r="AJ963" s="1">
        <v>0</v>
      </c>
      <c r="AK963" s="1">
        <v>0</v>
      </c>
      <c r="AL963" s="1">
        <v>0</v>
      </c>
      <c r="AM963" s="1">
        <v>0</v>
      </c>
      <c r="AN963" s="1"/>
      <c r="AO963">
        <f t="shared" si="171"/>
        <v>0</v>
      </c>
      <c r="AP963">
        <f t="shared" si="172"/>
        <v>0</v>
      </c>
      <c r="AQ963">
        <f t="shared" si="173"/>
        <v>0</v>
      </c>
      <c r="AR963">
        <f t="shared" si="174"/>
        <v>0</v>
      </c>
      <c r="AS963">
        <f t="shared" si="175"/>
        <v>0</v>
      </c>
      <c r="AT963">
        <f t="shared" si="176"/>
        <v>0</v>
      </c>
      <c r="AV963">
        <f t="shared" si="177"/>
        <v>0</v>
      </c>
      <c r="AW963">
        <f t="shared" si="178"/>
        <v>0</v>
      </c>
      <c r="AX963">
        <f t="shared" si="179"/>
        <v>0</v>
      </c>
      <c r="AY963">
        <f t="shared" si="180"/>
        <v>0</v>
      </c>
      <c r="AZ963" t="s">
        <v>1552</v>
      </c>
      <c r="BA963" t="s">
        <v>2318</v>
      </c>
      <c r="BB963">
        <f>SUMPRODUCT((Model_rxn!A$2:A$1901=AG963)*(Model_rxn!V$2:V$1901))</f>
        <v>0</v>
      </c>
      <c r="BC963">
        <v>0</v>
      </c>
      <c r="BD963">
        <v>1</v>
      </c>
    </row>
    <row r="964" spans="1:57">
      <c r="A964" s="1" t="s">
        <v>973</v>
      </c>
      <c r="B964" s="1">
        <v>0</v>
      </c>
      <c r="C964" s="1">
        <v>0</v>
      </c>
      <c r="D964" s="1">
        <v>0</v>
      </c>
      <c r="E964" s="1">
        <v>0</v>
      </c>
      <c r="F964" s="1">
        <v>0</v>
      </c>
      <c r="G964" s="1">
        <v>0</v>
      </c>
      <c r="H964" s="1"/>
      <c r="I964" s="1">
        <v>0</v>
      </c>
      <c r="J964" s="1">
        <v>0</v>
      </c>
      <c r="K964" s="1">
        <v>0</v>
      </c>
      <c r="L964" s="1">
        <v>0</v>
      </c>
      <c r="M964" s="1">
        <v>0</v>
      </c>
      <c r="N964" s="1">
        <v>0</v>
      </c>
      <c r="O964" s="1"/>
      <c r="P964" s="1">
        <v>0</v>
      </c>
      <c r="Q964" s="1">
        <v>0</v>
      </c>
      <c r="R964" s="1">
        <v>0</v>
      </c>
      <c r="S964" s="1">
        <v>0</v>
      </c>
      <c r="T964" s="1" t="str">
        <f t="shared" ref="T964:T1027" si="181">IF(R964=0,"NA",P964/R964)</f>
        <v>NA</v>
      </c>
      <c r="U964" s="1" t="str">
        <f t="shared" ref="U964:U1027" si="182">IF(T964="NA","NA",TTEST(I964:K964,L964:N964,2,3))</f>
        <v>NA</v>
      </c>
      <c r="V964" s="1" t="s">
        <v>7304</v>
      </c>
      <c r="W964" s="1" t="s">
        <v>7464</v>
      </c>
      <c r="X964" s="1">
        <f>SUMPRODUCT((Model_rxn!A$2:A$1901=Normalized_Fluxes!A964)*(Model_rxn!T$2:T$1901))</f>
        <v>0</v>
      </c>
      <c r="Y964" s="1">
        <f>SUMPRODUCT((Model_rxn!A$2:A$1901=Normalized_Fluxes!A964)*(Model_rxn!D$2:D$1901))</f>
        <v>0</v>
      </c>
      <c r="Z964" s="1">
        <f>SUMPRODUCT((Model_rxn!A$2:A$1901=Normalized_Fluxes!A964)*(Model_rxn!U$2:U$1901))</f>
        <v>0</v>
      </c>
      <c r="AA964" s="1">
        <f>SUMPRODUCT((Model_rxn!A$2:A$1901=Normalized_Fluxes!A964)*(Model_rxn!S$2:S$1901))</f>
        <v>0</v>
      </c>
      <c r="AB964" s="1">
        <f>SUMPRODUCT((Model_rxn!A$2:A$1901=Normalized_Fluxes!A964)*(Model_rxn!V$2:V$1901))</f>
        <v>1</v>
      </c>
      <c r="AC964" s="1">
        <f>SUMPRODUCT((Model_rxn!A$2:A$1901=Normalized_Fluxes!A964)*(Model_rxn!Z$2:Z$1901))</f>
        <v>0</v>
      </c>
      <c r="AD964" s="1">
        <f>SUMPRODUCT((Model_rxn!A$2:A$1901=Normalized_Fluxes!A964)*(Model_rxn!AA$2:AA$1901))</f>
        <v>0</v>
      </c>
      <c r="AE964" s="1"/>
      <c r="AF964" s="75"/>
      <c r="AG964" s="1" t="s">
        <v>1031</v>
      </c>
      <c r="AH964" s="1">
        <v>0.18966423795791301</v>
      </c>
      <c r="AI964" s="1">
        <v>0.15686007849580999</v>
      </c>
      <c r="AJ964" s="1">
        <v>0.187670450774021</v>
      </c>
      <c r="AK964" s="1">
        <v>0.71439113542146504</v>
      </c>
      <c r="AL964" s="1">
        <v>0.85200687704491396</v>
      </c>
      <c r="AM964" s="1">
        <v>0.54143929058045603</v>
      </c>
      <c r="AN964" s="1"/>
      <c r="AO964">
        <f t="shared" ref="AO964:AO1027" si="183">0.26*AH964/AH$3</f>
        <v>0.38944742515558961</v>
      </c>
      <c r="AP964">
        <f t="shared" ref="AP964:AP1027" si="184">0.26*AI964/AI$3</f>
        <v>0.47745909040661272</v>
      </c>
      <c r="AQ964">
        <f t="shared" ref="AQ964:AQ1027" si="185">0.26*AJ964/AJ$3</f>
        <v>0.48661547627701457</v>
      </c>
      <c r="AR964">
        <f t="shared" ref="AR964:AR1027" si="186">0.26*AK964/AK$3</f>
        <v>0.38464238329228595</v>
      </c>
      <c r="AS964">
        <f t="shared" ref="AS964:AS1027" si="187">0.26*AL964/AL$3</f>
        <v>0.48430664293846887</v>
      </c>
      <c r="AT964">
        <f t="shared" ref="AT964:AT1027" si="188">0.26*AM964/AM$3</f>
        <v>0.28816904656749986</v>
      </c>
      <c r="AV964">
        <f t="shared" ref="AV964:AV1027" si="189">AVERAGE(AO964:AQ964)</f>
        <v>0.451173997279739</v>
      </c>
      <c r="AW964">
        <f t="shared" ref="AW964:AW1027" si="190">STDEV(AO964:AQ964)</f>
        <v>5.3652466207997213E-2</v>
      </c>
      <c r="AX964">
        <f t="shared" ref="AX964:AX1027" si="191">AVERAGE(AR964:AT964)</f>
        <v>0.38570602426608486</v>
      </c>
      <c r="AY964">
        <f t="shared" ref="AY964:AY1027" si="192">STDEV(AR964:AT964)</f>
        <v>9.8073124130090505E-2</v>
      </c>
      <c r="AZ964" t="s">
        <v>1243</v>
      </c>
      <c r="BA964" t="s">
        <v>6763</v>
      </c>
      <c r="BB964">
        <f>SUMPRODUCT((Model_rxn!A$2:A$1901=AG964)*(Model_rxn!V$2:V$1901))</f>
        <v>1</v>
      </c>
      <c r="BC964">
        <v>0</v>
      </c>
      <c r="BD964">
        <v>0</v>
      </c>
    </row>
    <row r="965" spans="1:57">
      <c r="A965" s="1" t="s">
        <v>974</v>
      </c>
      <c r="B965" s="1">
        <v>0.37058478567632802</v>
      </c>
      <c r="C965" s="1">
        <v>0.236357323417905</v>
      </c>
      <c r="D965" s="1">
        <v>0.184779649396659</v>
      </c>
      <c r="E965" s="1">
        <v>0.64883198869938497</v>
      </c>
      <c r="F965" s="1">
        <v>0.363907827733783</v>
      </c>
      <c r="G965" s="1">
        <v>0.73380014883878097</v>
      </c>
      <c r="H965" s="1"/>
      <c r="I965" s="1">
        <v>0.22678460000388434</v>
      </c>
      <c r="J965" s="1">
        <v>0.22678460000693562</v>
      </c>
      <c r="K965" s="1">
        <v>0.22678459999133938</v>
      </c>
      <c r="L965" s="1">
        <v>0.22678459999785663</v>
      </c>
      <c r="M965" s="1">
        <v>0.22678460000140857</v>
      </c>
      <c r="N965" s="1">
        <v>0.22678460000052919</v>
      </c>
      <c r="O965" s="1"/>
      <c r="P965" s="1">
        <v>0.22678460000071979</v>
      </c>
      <c r="Q965" s="1">
        <v>8.2656858196510746E-12</v>
      </c>
      <c r="R965" s="1">
        <v>0.22678459999993147</v>
      </c>
      <c r="S965" s="1">
        <v>1.8498703091440566E-12</v>
      </c>
      <c r="T965" s="1">
        <f t="shared" si="181"/>
        <v>1.0000000000034761</v>
      </c>
      <c r="U965" s="1">
        <f t="shared" si="182"/>
        <v>0.88554081015375541</v>
      </c>
      <c r="V965" s="1" t="s">
        <v>1243</v>
      </c>
      <c r="W965" s="1" t="s">
        <v>1728</v>
      </c>
      <c r="X965" s="1">
        <f>SUMPRODUCT((Model_rxn!A$2:A$1901=Normalized_Fluxes!A965)*(Model_rxn!T$2:T$1901))</f>
        <v>0</v>
      </c>
      <c r="Y965" s="1">
        <f>SUMPRODUCT((Model_rxn!A$2:A$1901=Normalized_Fluxes!A965)*(Model_rxn!D$2:D$1901))</f>
        <v>1</v>
      </c>
      <c r="Z965" s="1">
        <f>SUMPRODUCT((Model_rxn!A$2:A$1901=Normalized_Fluxes!A965)*(Model_rxn!U$2:U$1901))</f>
        <v>0</v>
      </c>
      <c r="AA965" s="1">
        <f>SUMPRODUCT((Model_rxn!A$2:A$1901=Normalized_Fluxes!A965)*(Model_rxn!S$2:S$1901))</f>
        <v>0</v>
      </c>
      <c r="AB965" s="1">
        <f>SUMPRODUCT((Model_rxn!A$2:A$1901=Normalized_Fluxes!A965)*(Model_rxn!V$2:V$1901))</f>
        <v>1</v>
      </c>
      <c r="AC965" s="1">
        <f>SUMPRODUCT((Model_rxn!A$2:A$1901=Normalized_Fluxes!A965)*(Model_rxn!Z$2:Z$1901))</f>
        <v>0</v>
      </c>
      <c r="AD965" s="1">
        <f>SUMPRODUCT((Model_rxn!A$2:A$1901=Normalized_Fluxes!A965)*(Model_rxn!AA$2:AA$1901))</f>
        <v>0</v>
      </c>
      <c r="AE965" s="1"/>
      <c r="AF965" s="75"/>
      <c r="AG965" s="1" t="s">
        <v>1032</v>
      </c>
      <c r="AH965" s="1">
        <v>0.11750005538800699</v>
      </c>
      <c r="AI965" s="1">
        <v>9.4220742031232596E-2</v>
      </c>
      <c r="AJ965" s="1">
        <v>0.119485564656094</v>
      </c>
      <c r="AK965" s="1">
        <v>0.26703938227728902</v>
      </c>
      <c r="AL965" s="1">
        <v>0.58029098514888799</v>
      </c>
      <c r="AM965" s="1">
        <v>0</v>
      </c>
      <c r="AN965" s="1"/>
      <c r="AO965">
        <f t="shared" si="183"/>
        <v>0.24126896308545409</v>
      </c>
      <c r="AP965">
        <f t="shared" si="184"/>
        <v>0.28679413027878914</v>
      </c>
      <c r="AQ965">
        <f t="shared" si="185"/>
        <v>0.30981715402477172</v>
      </c>
      <c r="AR965">
        <f t="shared" si="186"/>
        <v>0.14377930987544846</v>
      </c>
      <c r="AS965">
        <f t="shared" si="187"/>
        <v>0.32985505929208564</v>
      </c>
      <c r="AT965">
        <f t="shared" si="188"/>
        <v>0</v>
      </c>
      <c r="AV965">
        <f t="shared" si="189"/>
        <v>0.27929341579633832</v>
      </c>
      <c r="AW965">
        <f t="shared" si="190"/>
        <v>3.4884225067696797E-2</v>
      </c>
      <c r="AX965">
        <f t="shared" si="191"/>
        <v>0.1578781230558447</v>
      </c>
      <c r="AY965">
        <f t="shared" si="192"/>
        <v>0.16537887541934768</v>
      </c>
      <c r="AZ965" t="s">
        <v>1243</v>
      </c>
      <c r="BA965" t="s">
        <v>1419</v>
      </c>
      <c r="BB965">
        <f>SUMPRODUCT((Model_rxn!A$2:A$1901=AG965)*(Model_rxn!V$2:V$1901))</f>
        <v>1</v>
      </c>
      <c r="BC965">
        <v>0</v>
      </c>
      <c r="BD965">
        <v>0</v>
      </c>
    </row>
    <row r="966" spans="1:57">
      <c r="A966" s="1" t="s">
        <v>975</v>
      </c>
      <c r="B966" s="1">
        <v>1.4473874656245399E-2</v>
      </c>
      <c r="C966" s="1">
        <v>1.3230313293818701E-2</v>
      </c>
      <c r="D966" s="1">
        <v>8.7191559857005795E-3</v>
      </c>
      <c r="E966" s="1">
        <v>7.4389266260041498E-2</v>
      </c>
      <c r="F966" s="1">
        <v>3.9780763790664697E-2</v>
      </c>
      <c r="G966" s="1">
        <v>0.102669145517856</v>
      </c>
      <c r="H966" s="1"/>
      <c r="I966" s="1">
        <v>8.8574922697714133E-3</v>
      </c>
      <c r="J966" s="1">
        <v>1.2694471509985894E-2</v>
      </c>
      <c r="K966" s="1">
        <v>1.0701234194001838E-2</v>
      </c>
      <c r="L966" s="1">
        <v>2.6001091633498178E-2</v>
      </c>
      <c r="M966" s="1">
        <v>2.4791070475725561E-2</v>
      </c>
      <c r="N966" s="1">
        <v>3.1730412068611671E-2</v>
      </c>
      <c r="O966" s="1"/>
      <c r="P966" s="1">
        <v>1.0751065991253049E-2</v>
      </c>
      <c r="Q966" s="1">
        <v>1.9189749421168033E-3</v>
      </c>
      <c r="R966" s="1">
        <v>2.7507524725945139E-2</v>
      </c>
      <c r="S966" s="1">
        <v>3.7068343545678248E-3</v>
      </c>
      <c r="T966" s="1">
        <f t="shared" si="181"/>
        <v>0.39084090983703185</v>
      </c>
      <c r="U966" s="1">
        <f t="shared" si="182"/>
        <v>6.1013468845560401E-3</v>
      </c>
      <c r="V966" s="1" t="s">
        <v>1548</v>
      </c>
      <c r="W966" s="1" t="s">
        <v>6794</v>
      </c>
      <c r="X966" s="1">
        <f>SUMPRODUCT((Model_rxn!A$2:A$1901=Normalized_Fluxes!A966)*(Model_rxn!T$2:T$1901))</f>
        <v>1</v>
      </c>
      <c r="Y966" s="1">
        <f>SUMPRODUCT((Model_rxn!A$2:A$1901=Normalized_Fluxes!A966)*(Model_rxn!D$2:D$1901))</f>
        <v>0</v>
      </c>
      <c r="Z966" s="1">
        <f>SUMPRODUCT((Model_rxn!A$2:A$1901=Normalized_Fluxes!A966)*(Model_rxn!U$2:U$1901))</f>
        <v>0</v>
      </c>
      <c r="AA966" s="1">
        <f>SUMPRODUCT((Model_rxn!A$2:A$1901=Normalized_Fluxes!A966)*(Model_rxn!S$2:S$1901))</f>
        <v>0</v>
      </c>
      <c r="AB966" s="1">
        <f>SUMPRODUCT((Model_rxn!A$2:A$1901=Normalized_Fluxes!A966)*(Model_rxn!V$2:V$1901))</f>
        <v>1</v>
      </c>
      <c r="AC966" s="1">
        <f>SUMPRODUCT((Model_rxn!A$2:A$1901=Normalized_Fluxes!A966)*(Model_rxn!Z$2:Z$1901))</f>
        <v>0</v>
      </c>
      <c r="AD966" s="1">
        <f>SUMPRODUCT((Model_rxn!A$2:A$1901=Normalized_Fluxes!A966)*(Model_rxn!AA$2:AA$1901))</f>
        <v>0</v>
      </c>
      <c r="AE966" s="1"/>
      <c r="AF966" s="75"/>
      <c r="AG966" s="1" t="s">
        <v>1033</v>
      </c>
      <c r="AH966" s="1">
        <v>0</v>
      </c>
      <c r="AI966" s="1">
        <v>0</v>
      </c>
      <c r="AJ966" s="1">
        <v>0</v>
      </c>
      <c r="AK966" s="1">
        <v>0</v>
      </c>
      <c r="AL966" s="1">
        <v>0</v>
      </c>
      <c r="AM966" s="1">
        <v>0</v>
      </c>
      <c r="AN966" s="1"/>
      <c r="AO966">
        <f t="shared" si="183"/>
        <v>0</v>
      </c>
      <c r="AP966">
        <f t="shared" si="184"/>
        <v>0</v>
      </c>
      <c r="AQ966">
        <f t="shared" si="185"/>
        <v>0</v>
      </c>
      <c r="AR966">
        <f t="shared" si="186"/>
        <v>0</v>
      </c>
      <c r="AS966">
        <f t="shared" si="187"/>
        <v>0</v>
      </c>
      <c r="AT966">
        <f t="shared" si="188"/>
        <v>0</v>
      </c>
      <c r="AV966">
        <f t="shared" si="189"/>
        <v>0</v>
      </c>
      <c r="AW966">
        <f t="shared" si="190"/>
        <v>0</v>
      </c>
      <c r="AX966">
        <f t="shared" si="191"/>
        <v>0</v>
      </c>
      <c r="AY966">
        <f t="shared" si="192"/>
        <v>0</v>
      </c>
      <c r="AZ966" t="s">
        <v>4035</v>
      </c>
      <c r="BA966" t="s">
        <v>6566</v>
      </c>
      <c r="BB966">
        <f>SUMPRODUCT((Model_rxn!A$2:A$1901=AG966)*(Model_rxn!V$2:V$1901))</f>
        <v>1</v>
      </c>
      <c r="BC966">
        <v>0</v>
      </c>
      <c r="BD966">
        <v>0</v>
      </c>
    </row>
    <row r="967" spans="1:57">
      <c r="A967" s="1" t="s">
        <v>976</v>
      </c>
      <c r="B967" s="1">
        <v>0</v>
      </c>
      <c r="C967" s="1">
        <v>4.0271019181134099E-5</v>
      </c>
      <c r="D967" s="1">
        <v>3.1483173839557099E-5</v>
      </c>
      <c r="E967" s="1">
        <v>1.10549270175397E-4</v>
      </c>
      <c r="F967" s="1">
        <v>0</v>
      </c>
      <c r="G967" s="1">
        <v>0</v>
      </c>
      <c r="H967" s="1"/>
      <c r="I967" s="1">
        <v>0</v>
      </c>
      <c r="J967" s="1">
        <v>3.8639999999988497E-5</v>
      </c>
      <c r="K967" s="1">
        <v>3.8640072156078316E-5</v>
      </c>
      <c r="L967" s="1">
        <v>3.8640006123986222E-5</v>
      </c>
      <c r="M967" s="1">
        <v>0</v>
      </c>
      <c r="N967" s="1">
        <v>0</v>
      </c>
      <c r="O967" s="1"/>
      <c r="P967" s="1">
        <v>2.576002405202227E-5</v>
      </c>
      <c r="Q967" s="1">
        <v>2.230883523117861E-5</v>
      </c>
      <c r="R967" s="1">
        <v>1.2880002041328741E-5</v>
      </c>
      <c r="S967" s="1">
        <v>2.2308817937172234E-5</v>
      </c>
      <c r="T967" s="1">
        <f t="shared" si="181"/>
        <v>2.0000015504162749</v>
      </c>
      <c r="U967" s="1">
        <f t="shared" si="182"/>
        <v>0.51851805913655513</v>
      </c>
      <c r="V967" s="1" t="s">
        <v>7304</v>
      </c>
      <c r="W967" s="1" t="s">
        <v>7332</v>
      </c>
      <c r="X967" s="1">
        <f>SUMPRODUCT((Model_rxn!A$2:A$1901=Normalized_Fluxes!A967)*(Model_rxn!T$2:T$1901))</f>
        <v>0</v>
      </c>
      <c r="Y967" s="1">
        <f>SUMPRODUCT((Model_rxn!A$2:A$1901=Normalized_Fluxes!A967)*(Model_rxn!D$2:D$1901))</f>
        <v>1</v>
      </c>
      <c r="Z967" s="1">
        <f>SUMPRODUCT((Model_rxn!A$2:A$1901=Normalized_Fluxes!A967)*(Model_rxn!U$2:U$1901))</f>
        <v>0</v>
      </c>
      <c r="AA967" s="1">
        <f>SUMPRODUCT((Model_rxn!A$2:A$1901=Normalized_Fluxes!A967)*(Model_rxn!S$2:S$1901))</f>
        <v>0</v>
      </c>
      <c r="AB967" s="1">
        <f>SUMPRODUCT((Model_rxn!A$2:A$1901=Normalized_Fluxes!A967)*(Model_rxn!V$2:V$1901))</f>
        <v>1</v>
      </c>
      <c r="AC967" s="1">
        <f>SUMPRODUCT((Model_rxn!A$2:A$1901=Normalized_Fluxes!A967)*(Model_rxn!Z$2:Z$1901))</f>
        <v>0</v>
      </c>
      <c r="AD967" s="1">
        <f>SUMPRODUCT((Model_rxn!A$2:A$1901=Normalized_Fluxes!A967)*(Model_rxn!AA$2:AA$1901))</f>
        <v>0</v>
      </c>
      <c r="AE967" s="1"/>
      <c r="AF967" s="75"/>
      <c r="AG967" s="1" t="s">
        <v>1034</v>
      </c>
      <c r="AH967" s="1">
        <v>0</v>
      </c>
      <c r="AI967" s="1">
        <v>0</v>
      </c>
      <c r="AJ967" s="1">
        <v>4.05419587667823E-3</v>
      </c>
      <c r="AK967" s="1">
        <v>0</v>
      </c>
      <c r="AL967" s="1">
        <v>0</v>
      </c>
      <c r="AM967" s="1">
        <v>0</v>
      </c>
      <c r="AN967" s="1"/>
      <c r="AO967">
        <f t="shared" si="183"/>
        <v>0</v>
      </c>
      <c r="AP967">
        <f t="shared" si="184"/>
        <v>0</v>
      </c>
      <c r="AQ967">
        <f t="shared" si="185"/>
        <v>1.0512227414136861E-2</v>
      </c>
      <c r="AR967">
        <f t="shared" si="186"/>
        <v>0</v>
      </c>
      <c r="AS967">
        <f t="shared" si="187"/>
        <v>0</v>
      </c>
      <c r="AT967">
        <f t="shared" si="188"/>
        <v>0</v>
      </c>
      <c r="AV967">
        <f t="shared" si="189"/>
        <v>3.504075804712287E-3</v>
      </c>
      <c r="AW967">
        <f t="shared" si="190"/>
        <v>6.0692373273344806E-3</v>
      </c>
      <c r="AX967">
        <f t="shared" si="191"/>
        <v>0</v>
      </c>
      <c r="AY967">
        <f t="shared" si="192"/>
        <v>0</v>
      </c>
      <c r="AZ967" t="s">
        <v>4035</v>
      </c>
      <c r="BA967" t="s">
        <v>6566</v>
      </c>
      <c r="BB967">
        <f>SUMPRODUCT((Model_rxn!A$2:A$1901=AG967)*(Model_rxn!V$2:V$1901))</f>
        <v>1</v>
      </c>
      <c r="BC967">
        <v>0</v>
      </c>
      <c r="BD967">
        <v>0</v>
      </c>
    </row>
    <row r="968" spans="1:57">
      <c r="A968" s="1" t="s">
        <v>977</v>
      </c>
      <c r="B968" s="1">
        <v>8.2776089159067895E-2</v>
      </c>
      <c r="C968" s="1">
        <v>7.2697925486875495E-2</v>
      </c>
      <c r="D968" s="1">
        <v>6.1419914552271297E-2</v>
      </c>
      <c r="E968" s="1">
        <v>5.97682119205298E-2</v>
      </c>
      <c r="F968" s="1">
        <v>5.5847772277227703E-2</v>
      </c>
      <c r="G968" s="1">
        <v>7.3839437819420706E-2</v>
      </c>
      <c r="H968" s="1"/>
      <c r="I968" s="1">
        <v>5.0655998290822998E-2</v>
      </c>
      <c r="J968" s="1">
        <v>6.9753582053070973E-2</v>
      </c>
      <c r="K968" s="1">
        <v>7.5382168971097424E-2</v>
      </c>
      <c r="L968" s="1">
        <v>2.0890631579609919E-2</v>
      </c>
      <c r="M968" s="1">
        <v>3.480390838453256E-2</v>
      </c>
      <c r="N968" s="1">
        <v>2.2820446952267329E-2</v>
      </c>
      <c r="O968" s="1"/>
      <c r="P968" s="1">
        <v>6.526391643833046E-2</v>
      </c>
      <c r="Q968" s="1">
        <v>1.2960081100311596E-2</v>
      </c>
      <c r="R968" s="1">
        <v>2.6171662305469936E-2</v>
      </c>
      <c r="S968" s="1">
        <v>7.5377583617581706E-3</v>
      </c>
      <c r="T968" s="1">
        <f t="shared" si="181"/>
        <v>2.4936863267065066</v>
      </c>
      <c r="U968" s="1">
        <f t="shared" si="182"/>
        <v>1.7482711606247172E-2</v>
      </c>
      <c r="V968" s="1" t="s">
        <v>1552</v>
      </c>
      <c r="W968" s="1" t="s">
        <v>2318</v>
      </c>
      <c r="X968" s="1">
        <f>SUMPRODUCT((Model_rxn!A$2:A$1901=Normalized_Fluxes!A968)*(Model_rxn!T$2:T$1901))</f>
        <v>0</v>
      </c>
      <c r="Y968" s="1">
        <f>SUMPRODUCT((Model_rxn!A$2:A$1901=Normalized_Fluxes!A968)*(Model_rxn!D$2:D$1901))</f>
        <v>1</v>
      </c>
      <c r="Z968" s="1">
        <f>SUMPRODUCT((Model_rxn!A$2:A$1901=Normalized_Fluxes!A968)*(Model_rxn!U$2:U$1901))</f>
        <v>1</v>
      </c>
      <c r="AA968" s="1">
        <f>SUMPRODUCT((Model_rxn!A$2:A$1901=Normalized_Fluxes!A968)*(Model_rxn!S$2:S$1901))</f>
        <v>1</v>
      </c>
      <c r="AB968" s="1">
        <f>SUMPRODUCT((Model_rxn!A$2:A$1901=Normalized_Fluxes!A968)*(Model_rxn!V$2:V$1901))</f>
        <v>0</v>
      </c>
      <c r="AC968" s="1">
        <f>SUMPRODUCT((Model_rxn!A$2:A$1901=Normalized_Fluxes!A968)*(Model_rxn!Z$2:Z$1901))</f>
        <v>0</v>
      </c>
      <c r="AD968" s="1">
        <f>SUMPRODUCT((Model_rxn!A$2:A$1901=Normalized_Fluxes!A968)*(Model_rxn!AA$2:AA$1901))</f>
        <v>0</v>
      </c>
      <c r="AE968" s="1"/>
      <c r="AF968" s="75"/>
      <c r="AG968" s="1" t="s">
        <v>1035</v>
      </c>
      <c r="AH968" s="1">
        <v>0</v>
      </c>
      <c r="AI968" s="1">
        <v>0</v>
      </c>
      <c r="AJ968" s="1">
        <v>0</v>
      </c>
      <c r="AK968" s="1">
        <v>0</v>
      </c>
      <c r="AL968" s="1">
        <v>0</v>
      </c>
      <c r="AM968" s="1">
        <v>0</v>
      </c>
      <c r="AN968" s="1"/>
      <c r="AO968">
        <f t="shared" si="183"/>
        <v>0</v>
      </c>
      <c r="AP968">
        <f t="shared" si="184"/>
        <v>0</v>
      </c>
      <c r="AQ968">
        <f t="shared" si="185"/>
        <v>0</v>
      </c>
      <c r="AR968">
        <f t="shared" si="186"/>
        <v>0</v>
      </c>
      <c r="AS968">
        <f t="shared" si="187"/>
        <v>0</v>
      </c>
      <c r="AT968">
        <f t="shared" si="188"/>
        <v>0</v>
      </c>
      <c r="AV968">
        <f t="shared" si="189"/>
        <v>0</v>
      </c>
      <c r="AW968">
        <f t="shared" si="190"/>
        <v>0</v>
      </c>
      <c r="AX968">
        <f t="shared" si="191"/>
        <v>0</v>
      </c>
      <c r="AY968">
        <f t="shared" si="192"/>
        <v>0</v>
      </c>
      <c r="AZ968" t="s">
        <v>1137</v>
      </c>
      <c r="BA968" t="s">
        <v>1893</v>
      </c>
      <c r="BB968">
        <f>SUMPRODUCT((Model_rxn!A$2:A$1901=AG968)*(Model_rxn!V$2:V$1901))</f>
        <v>1</v>
      </c>
      <c r="BC968">
        <v>0</v>
      </c>
      <c r="BD968">
        <v>0</v>
      </c>
    </row>
    <row r="969" spans="1:57">
      <c r="A969" s="1" t="s">
        <v>978</v>
      </c>
      <c r="B969" s="1">
        <v>1.8092343321768501E-2</v>
      </c>
      <c r="C969" s="1">
        <v>1.3230313292297E-2</v>
      </c>
      <c r="D969" s="1">
        <v>8.7191559869097494E-3</v>
      </c>
      <c r="E969" s="1">
        <v>7.7607615894521503E-2</v>
      </c>
      <c r="F969" s="1">
        <v>8.8401697314111502E-2</v>
      </c>
      <c r="G969" s="1">
        <v>0.101149914822599</v>
      </c>
      <c r="H969" s="1"/>
      <c r="I969" s="1">
        <v>1.1071865338108808E-2</v>
      </c>
      <c r="J969" s="1">
        <v>1.2694471508525824E-2</v>
      </c>
      <c r="K969" s="1">
        <v>1.0701234195485881E-2</v>
      </c>
      <c r="L969" s="1">
        <v>2.7125993221614787E-2</v>
      </c>
      <c r="M969" s="1">
        <v>5.5091267724783885E-2</v>
      </c>
      <c r="N969" s="1">
        <v>3.1260886236438419E-2</v>
      </c>
      <c r="O969" s="1"/>
      <c r="P969" s="1">
        <v>1.1489190347373507E-2</v>
      </c>
      <c r="Q969" s="1">
        <v>1.0601268174336535E-3</v>
      </c>
      <c r="R969" s="1">
        <v>3.7826049060945693E-2</v>
      </c>
      <c r="S969" s="1">
        <v>1.5094375333004655E-2</v>
      </c>
      <c r="T969" s="1">
        <f t="shared" si="181"/>
        <v>0.30373752037549606</v>
      </c>
      <c r="U969" s="1">
        <f t="shared" si="182"/>
        <v>9.354526164536843E-2</v>
      </c>
      <c r="V969" s="1" t="s">
        <v>1552</v>
      </c>
      <c r="W969" s="1" t="s">
        <v>2650</v>
      </c>
      <c r="X969" s="1">
        <f>SUMPRODUCT((Model_rxn!A$2:A$1901=Normalized_Fluxes!A969)*(Model_rxn!T$2:T$1901))</f>
        <v>0</v>
      </c>
      <c r="Y969" s="1">
        <f>SUMPRODUCT((Model_rxn!A$2:A$1901=Normalized_Fluxes!A969)*(Model_rxn!D$2:D$1901))</f>
        <v>1</v>
      </c>
      <c r="Z969" s="1">
        <f>SUMPRODUCT((Model_rxn!A$2:A$1901=Normalized_Fluxes!A969)*(Model_rxn!U$2:U$1901))</f>
        <v>1</v>
      </c>
      <c r="AA969" s="1">
        <f>SUMPRODUCT((Model_rxn!A$2:A$1901=Normalized_Fluxes!A969)*(Model_rxn!S$2:S$1901))</f>
        <v>1</v>
      </c>
      <c r="AB969" s="1">
        <f>SUMPRODUCT((Model_rxn!A$2:A$1901=Normalized_Fluxes!A969)*(Model_rxn!V$2:V$1901))</f>
        <v>0</v>
      </c>
      <c r="AC969" s="1">
        <f>SUMPRODUCT((Model_rxn!A$2:A$1901=Normalized_Fluxes!A969)*(Model_rxn!Z$2:Z$1901))</f>
        <v>0</v>
      </c>
      <c r="AD969" s="1">
        <f>SUMPRODUCT((Model_rxn!A$2:A$1901=Normalized_Fluxes!A969)*(Model_rxn!AA$2:AA$1901))</f>
        <v>0</v>
      </c>
      <c r="AE969" s="1"/>
      <c r="AF969" s="75"/>
      <c r="AG969" s="1" t="s">
        <v>1036</v>
      </c>
      <c r="AH969" s="1">
        <v>0.59528280627957597</v>
      </c>
      <c r="AI969" s="1">
        <v>0.477799482603875</v>
      </c>
      <c r="AJ969" s="1">
        <v>0.75001417796177605</v>
      </c>
      <c r="AK969" s="1">
        <v>1.3251301467108301</v>
      </c>
      <c r="AL969" s="1">
        <v>1.4849713740457999</v>
      </c>
      <c r="AM969" s="1">
        <v>1.3898362892223699</v>
      </c>
      <c r="AN969" s="1"/>
      <c r="AO969">
        <f t="shared" si="183"/>
        <v>1.2223250869065707</v>
      </c>
      <c r="AP969">
        <f t="shared" si="184"/>
        <v>1.4543516014298699</v>
      </c>
      <c r="AQ969">
        <f t="shared" si="185"/>
        <v>1.9447308029480441</v>
      </c>
      <c r="AR969">
        <f t="shared" si="186"/>
        <v>0.7134764032347698</v>
      </c>
      <c r="AS969">
        <f t="shared" si="187"/>
        <v>0.84410292968320111</v>
      </c>
      <c r="AT969">
        <f t="shared" si="188"/>
        <v>0.73970952111870836</v>
      </c>
      <c r="AV969">
        <f t="shared" si="189"/>
        <v>1.5404691637614949</v>
      </c>
      <c r="AW969">
        <f t="shared" si="190"/>
        <v>0.3688220174403965</v>
      </c>
      <c r="AX969">
        <f t="shared" si="191"/>
        <v>0.76576295134555983</v>
      </c>
      <c r="AY969">
        <f t="shared" si="192"/>
        <v>6.9100711088488392E-2</v>
      </c>
      <c r="AZ969" t="s">
        <v>1243</v>
      </c>
      <c r="BA969" t="s">
        <v>3625</v>
      </c>
      <c r="BB969">
        <f>SUMPRODUCT((Model_rxn!A$2:A$1901=AG969)*(Model_rxn!V$2:V$1901))</f>
        <v>1</v>
      </c>
      <c r="BC969">
        <v>0</v>
      </c>
      <c r="BD969">
        <v>0</v>
      </c>
    </row>
    <row r="970" spans="1:57">
      <c r="A970" s="1" t="s">
        <v>979</v>
      </c>
      <c r="B970" s="1">
        <v>1.8092343321768501E-2</v>
      </c>
      <c r="C970" s="1">
        <v>1.3230313292297E-2</v>
      </c>
      <c r="D970" s="1">
        <v>8.7191559869097494E-3</v>
      </c>
      <c r="E970" s="1">
        <v>7.7607615894521503E-2</v>
      </c>
      <c r="F970" s="1">
        <v>8.8401697314111502E-2</v>
      </c>
      <c r="G970" s="1">
        <v>0.101149914822599</v>
      </c>
      <c r="H970" s="1"/>
      <c r="I970" s="1">
        <v>1.1071865338108808E-2</v>
      </c>
      <c r="J970" s="1">
        <v>1.2694471508525824E-2</v>
      </c>
      <c r="K970" s="1">
        <v>1.0701234195485881E-2</v>
      </c>
      <c r="L970" s="1">
        <v>2.7125993221614787E-2</v>
      </c>
      <c r="M970" s="1">
        <v>5.5091267724783885E-2</v>
      </c>
      <c r="N970" s="1">
        <v>3.1260886236438419E-2</v>
      </c>
      <c r="O970" s="1"/>
      <c r="P970" s="1">
        <v>1.1489190347373507E-2</v>
      </c>
      <c r="Q970" s="1">
        <v>1.0601268174336535E-3</v>
      </c>
      <c r="R970" s="1">
        <v>3.7826049060945693E-2</v>
      </c>
      <c r="S970" s="1">
        <v>1.5094375333004655E-2</v>
      </c>
      <c r="T970" s="1">
        <f t="shared" si="181"/>
        <v>0.30373752037549606</v>
      </c>
      <c r="U970" s="1">
        <f t="shared" si="182"/>
        <v>9.354526164536843E-2</v>
      </c>
      <c r="V970" s="1" t="s">
        <v>1548</v>
      </c>
      <c r="W970" s="1" t="s">
        <v>7292</v>
      </c>
      <c r="X970" s="1">
        <f>SUMPRODUCT((Model_rxn!A$2:A$1901=Normalized_Fluxes!A970)*(Model_rxn!T$2:T$1901))</f>
        <v>1</v>
      </c>
      <c r="Y970" s="1">
        <f>SUMPRODUCT((Model_rxn!A$2:A$1901=Normalized_Fluxes!A970)*(Model_rxn!D$2:D$1901))</f>
        <v>1</v>
      </c>
      <c r="Z970" s="1">
        <f>SUMPRODUCT((Model_rxn!A$2:A$1901=Normalized_Fluxes!A970)*(Model_rxn!U$2:U$1901))</f>
        <v>0</v>
      </c>
      <c r="AA970" s="1">
        <f>SUMPRODUCT((Model_rxn!A$2:A$1901=Normalized_Fluxes!A970)*(Model_rxn!S$2:S$1901))</f>
        <v>0</v>
      </c>
      <c r="AB970" s="1">
        <f>SUMPRODUCT((Model_rxn!A$2:A$1901=Normalized_Fluxes!A970)*(Model_rxn!V$2:V$1901))</f>
        <v>1</v>
      </c>
      <c r="AC970" s="1">
        <f>SUMPRODUCT((Model_rxn!A$2:A$1901=Normalized_Fluxes!A970)*(Model_rxn!Z$2:Z$1901))</f>
        <v>0</v>
      </c>
      <c r="AD970" s="1">
        <f>SUMPRODUCT((Model_rxn!A$2:A$1901=Normalized_Fluxes!A970)*(Model_rxn!AA$2:AA$1901))</f>
        <v>0</v>
      </c>
      <c r="AE970" s="1"/>
      <c r="AF970" s="75"/>
      <c r="AG970" s="1" t="s">
        <v>1037</v>
      </c>
      <c r="AH970" s="1">
        <v>3.1923683617516699E-2</v>
      </c>
      <c r="AI970" s="1">
        <v>1.4518768808405001E-2</v>
      </c>
      <c r="AJ970" s="1">
        <v>2.83559235524301E-2</v>
      </c>
      <c r="AK970" s="1">
        <v>0.13606247042120201</v>
      </c>
      <c r="AL970" s="1">
        <v>0.119274809160305</v>
      </c>
      <c r="AM970" s="1">
        <v>0.115109140518417</v>
      </c>
      <c r="AN970" s="1"/>
      <c r="AO970">
        <f t="shared" si="183"/>
        <v>6.5550556711077942E-2</v>
      </c>
      <c r="AP970">
        <f t="shared" si="184"/>
        <v>4.4193004463338459E-2</v>
      </c>
      <c r="AQ970">
        <f t="shared" si="185"/>
        <v>7.3524794062307913E-2</v>
      </c>
      <c r="AR970">
        <f t="shared" si="186"/>
        <v>7.3258737832141915E-2</v>
      </c>
      <c r="AS970">
        <f t="shared" si="187"/>
        <v>6.7799432103068241E-2</v>
      </c>
      <c r="AT970">
        <f t="shared" si="188"/>
        <v>6.1264285491426693E-2</v>
      </c>
      <c r="AV970">
        <f t="shared" si="189"/>
        <v>6.1089451745574765E-2</v>
      </c>
      <c r="AW970">
        <f t="shared" si="190"/>
        <v>1.5166231021729848E-2</v>
      </c>
      <c r="AX970">
        <f t="shared" si="191"/>
        <v>6.7440818475545616E-2</v>
      </c>
      <c r="AY970">
        <f t="shared" si="192"/>
        <v>6.0052622373053723E-3</v>
      </c>
      <c r="AZ970" t="s">
        <v>1243</v>
      </c>
      <c r="BA970" t="s">
        <v>3625</v>
      </c>
      <c r="BB970">
        <f>SUMPRODUCT((Model_rxn!A$2:A$1901=AG970)*(Model_rxn!V$2:V$1901))</f>
        <v>1</v>
      </c>
      <c r="BC970">
        <v>0</v>
      </c>
      <c r="BD970">
        <v>0</v>
      </c>
    </row>
    <row r="971" spans="1:57">
      <c r="A971" s="1" t="s">
        <v>980</v>
      </c>
      <c r="B971" s="1">
        <v>7.8482374966583501E-2</v>
      </c>
      <c r="C971" s="1">
        <v>7.5520406217447406E-2</v>
      </c>
      <c r="D971" s="1">
        <v>5.8060164146200001E-2</v>
      </c>
      <c r="E971" s="1">
        <v>3.7246916030580397E-2</v>
      </c>
      <c r="F971" s="1">
        <v>3.2442753204168798E-2</v>
      </c>
      <c r="G971" s="1">
        <v>3.5981657811837903E-2</v>
      </c>
      <c r="H971" s="1"/>
      <c r="I971" s="1">
        <v>4.8028399173669668E-2</v>
      </c>
      <c r="J971" s="1">
        <v>7.246174930701417E-2</v>
      </c>
      <c r="K971" s="1">
        <v>7.1258664816827744E-2</v>
      </c>
      <c r="L971" s="1">
        <v>1.3018820126426571E-2</v>
      </c>
      <c r="M971" s="1">
        <v>2.0218077896731128E-2</v>
      </c>
      <c r="N971" s="1">
        <v>1.1120311009921014E-2</v>
      </c>
      <c r="O971" s="1"/>
      <c r="P971" s="1">
        <v>6.391627109917053E-2</v>
      </c>
      <c r="Q971" s="1">
        <v>1.3772443821394566E-2</v>
      </c>
      <c r="R971" s="1">
        <v>1.4785736344359571E-2</v>
      </c>
      <c r="S971" s="1">
        <v>4.7993577979330414E-3</v>
      </c>
      <c r="T971" s="1">
        <f t="shared" si="181"/>
        <v>4.322833142060805</v>
      </c>
      <c r="U971" s="1">
        <f t="shared" si="182"/>
        <v>1.6690323649764211E-2</v>
      </c>
      <c r="V971" s="1" t="s">
        <v>1552</v>
      </c>
      <c r="W971" s="1" t="s">
        <v>2114</v>
      </c>
      <c r="X971" s="1">
        <f>SUMPRODUCT((Model_rxn!A$2:A$1901=Normalized_Fluxes!A971)*(Model_rxn!T$2:T$1901))</f>
        <v>0</v>
      </c>
      <c r="Y971" s="1">
        <f>SUMPRODUCT((Model_rxn!A$2:A$1901=Normalized_Fluxes!A971)*(Model_rxn!D$2:D$1901))</f>
        <v>1</v>
      </c>
      <c r="Z971" s="1">
        <f>SUMPRODUCT((Model_rxn!A$2:A$1901=Normalized_Fluxes!A971)*(Model_rxn!U$2:U$1901))</f>
        <v>1</v>
      </c>
      <c r="AA971" s="1">
        <f>SUMPRODUCT((Model_rxn!A$2:A$1901=Normalized_Fluxes!A971)*(Model_rxn!S$2:S$1901))</f>
        <v>1</v>
      </c>
      <c r="AB971" s="1">
        <f>SUMPRODUCT((Model_rxn!A$2:A$1901=Normalized_Fluxes!A971)*(Model_rxn!V$2:V$1901))</f>
        <v>0</v>
      </c>
      <c r="AC971" s="1">
        <f>SUMPRODUCT((Model_rxn!A$2:A$1901=Normalized_Fluxes!A971)*(Model_rxn!Z$2:Z$1901))</f>
        <v>0</v>
      </c>
      <c r="AD971" s="1">
        <f>SUMPRODUCT((Model_rxn!A$2:A$1901=Normalized_Fluxes!A971)*(Model_rxn!AA$2:AA$1901))</f>
        <v>0</v>
      </c>
      <c r="AE971" s="1"/>
      <c r="AF971" s="75"/>
      <c r="AG971" s="1" t="s">
        <v>1038</v>
      </c>
      <c r="AH971" s="1">
        <v>6.1969503492826497E-2</v>
      </c>
      <c r="AI971" s="1">
        <v>3.4317089910775499E-2</v>
      </c>
      <c r="AJ971" s="1">
        <v>3.6862700618159099E-2</v>
      </c>
      <c r="AK971" s="1">
        <v>0.19522006625650701</v>
      </c>
      <c r="AL971" s="1">
        <v>0.17294847328244201</v>
      </c>
      <c r="AM971" s="1">
        <v>0.12789904502046301</v>
      </c>
      <c r="AN971" s="1"/>
      <c r="AO971">
        <f t="shared" si="183"/>
        <v>0.12724519832150416</v>
      </c>
      <c r="AP971">
        <f t="shared" si="184"/>
        <v>0.10445619236789104</v>
      </c>
      <c r="AQ971">
        <f t="shared" si="185"/>
        <v>9.5582232281000212E-2</v>
      </c>
      <c r="AR971">
        <f t="shared" si="186"/>
        <v>0.10511036297655134</v>
      </c>
      <c r="AS971">
        <f t="shared" si="187"/>
        <v>9.8309176549448804E-2</v>
      </c>
      <c r="AT971">
        <f t="shared" si="188"/>
        <v>6.8071428323807262E-2</v>
      </c>
      <c r="AV971">
        <f t="shared" si="189"/>
        <v>0.10909454099013181</v>
      </c>
      <c r="AW971">
        <f t="shared" si="190"/>
        <v>1.6333143086271196E-2</v>
      </c>
      <c r="AX971">
        <f t="shared" si="191"/>
        <v>9.0496989283269144E-2</v>
      </c>
      <c r="AY971">
        <f t="shared" si="192"/>
        <v>1.971657608369045E-2</v>
      </c>
      <c r="AZ971" t="s">
        <v>1966</v>
      </c>
      <c r="BA971" t="s">
        <v>6615</v>
      </c>
      <c r="BB971">
        <f>SUMPRODUCT((Model_rxn!A$2:A$1901=AG971)*(Model_rxn!V$2:V$1901))</f>
        <v>1</v>
      </c>
      <c r="BC971">
        <v>0</v>
      </c>
      <c r="BD971">
        <v>0</v>
      </c>
    </row>
    <row r="972" spans="1:57">
      <c r="A972" s="1" t="s">
        <v>981</v>
      </c>
      <c r="B972" s="1">
        <v>0</v>
      </c>
      <c r="C972" s="1">
        <v>0</v>
      </c>
      <c r="D972" s="1">
        <v>0</v>
      </c>
      <c r="E972" s="1">
        <v>2.5869205298013199E-3</v>
      </c>
      <c r="F972" s="1">
        <v>2.21004243281471E-3</v>
      </c>
      <c r="G972" s="1">
        <v>0</v>
      </c>
      <c r="H972" s="1"/>
      <c r="I972" s="1">
        <v>0</v>
      </c>
      <c r="J972" s="1">
        <v>0</v>
      </c>
      <c r="K972" s="1">
        <v>0</v>
      </c>
      <c r="L972" s="1">
        <v>9.0419977404821176E-4</v>
      </c>
      <c r="M972" s="1">
        <v>1.3772816930958673E-3</v>
      </c>
      <c r="N972" s="1">
        <v>0</v>
      </c>
      <c r="O972" s="1"/>
      <c r="P972" s="1">
        <v>0</v>
      </c>
      <c r="Q972" s="1">
        <v>0</v>
      </c>
      <c r="R972" s="1">
        <v>7.6049382238135973E-4</v>
      </c>
      <c r="S972" s="1">
        <v>6.9979623172935948E-4</v>
      </c>
      <c r="T972" s="1">
        <f t="shared" si="181"/>
        <v>0</v>
      </c>
      <c r="U972" s="1">
        <f t="shared" si="182"/>
        <v>0.20051038403460519</v>
      </c>
      <c r="V972" s="1" t="s">
        <v>4035</v>
      </c>
      <c r="W972" s="1" t="s">
        <v>4212</v>
      </c>
      <c r="X972" s="1">
        <f>SUMPRODUCT((Model_rxn!A$2:A$1901=Normalized_Fluxes!A972)*(Model_rxn!T$2:T$1901))</f>
        <v>0</v>
      </c>
      <c r="Y972" s="1">
        <f>SUMPRODUCT((Model_rxn!A$2:A$1901=Normalized_Fluxes!A972)*(Model_rxn!D$2:D$1901))</f>
        <v>1</v>
      </c>
      <c r="Z972" s="1">
        <f>SUMPRODUCT((Model_rxn!A$2:A$1901=Normalized_Fluxes!A972)*(Model_rxn!U$2:U$1901))</f>
        <v>0</v>
      </c>
      <c r="AA972" s="1">
        <f>SUMPRODUCT((Model_rxn!A$2:A$1901=Normalized_Fluxes!A972)*(Model_rxn!S$2:S$1901))</f>
        <v>0</v>
      </c>
      <c r="AB972" s="1">
        <f>SUMPRODUCT((Model_rxn!A$2:A$1901=Normalized_Fluxes!A972)*(Model_rxn!V$2:V$1901))</f>
        <v>0</v>
      </c>
      <c r="AC972" s="1">
        <f>SUMPRODUCT((Model_rxn!A$2:A$1901=Normalized_Fluxes!A972)*(Model_rxn!Z$2:Z$1901))</f>
        <v>0</v>
      </c>
      <c r="AD972" s="1">
        <f>SUMPRODUCT((Model_rxn!A$2:A$1901=Normalized_Fluxes!A972)*(Model_rxn!AA$2:AA$1901))</f>
        <v>0</v>
      </c>
      <c r="AE972" s="1"/>
      <c r="AF972" s="75"/>
      <c r="AG972" s="1" t="s">
        <v>1039</v>
      </c>
      <c r="AH972" s="1">
        <v>5.0702321034008499E-2</v>
      </c>
      <c r="AI972" s="1">
        <v>2.9394167464569201E-2</v>
      </c>
      <c r="AJ972" s="1">
        <v>0</v>
      </c>
      <c r="AK972" s="1">
        <v>0</v>
      </c>
      <c r="AL972" s="1">
        <v>0.19083969465648801</v>
      </c>
      <c r="AM972" s="1">
        <v>0</v>
      </c>
      <c r="AN972" s="1"/>
      <c r="AO972">
        <f t="shared" si="183"/>
        <v>0.10410970770614315</v>
      </c>
      <c r="AP972">
        <f t="shared" si="184"/>
        <v>8.9471537917582694E-2</v>
      </c>
      <c r="AQ972">
        <f t="shared" si="185"/>
        <v>0</v>
      </c>
      <c r="AR972">
        <f t="shared" si="186"/>
        <v>0</v>
      </c>
      <c r="AS972">
        <f t="shared" si="187"/>
        <v>0.10847909136490919</v>
      </c>
      <c r="AT972">
        <f t="shared" si="188"/>
        <v>0</v>
      </c>
      <c r="AV972">
        <f t="shared" si="189"/>
        <v>6.4527081874575287E-2</v>
      </c>
      <c r="AW972">
        <f t="shared" si="190"/>
        <v>5.6359357919743794E-2</v>
      </c>
      <c r="AX972">
        <f t="shared" si="191"/>
        <v>3.6159697121636393E-2</v>
      </c>
      <c r="AY972">
        <f t="shared" si="192"/>
        <v>6.2630432600976324E-2</v>
      </c>
      <c r="AZ972" t="s">
        <v>1137</v>
      </c>
      <c r="BA972" t="s">
        <v>1187</v>
      </c>
      <c r="BB972">
        <f>SUMPRODUCT((Model_rxn!A$2:A$1901=AG972)*(Model_rxn!V$2:V$1901))</f>
        <v>1</v>
      </c>
      <c r="BC972">
        <v>0</v>
      </c>
      <c r="BD972">
        <v>0</v>
      </c>
    </row>
    <row r="973" spans="1:57">
      <c r="A973" s="1" t="s">
        <v>983</v>
      </c>
      <c r="B973" s="1">
        <v>8.3812100367544099E-5</v>
      </c>
      <c r="C973" s="1">
        <v>5.3454983794021298E-5</v>
      </c>
      <c r="D973" s="1">
        <v>4.17900872365962E-5</v>
      </c>
      <c r="E973" s="1">
        <v>1.4674097227371601E-4</v>
      </c>
      <c r="F973" s="1">
        <v>8.2302027934656106E-5</v>
      </c>
      <c r="G973" s="1">
        <v>1.65957519310629E-4</v>
      </c>
      <c r="H973" s="1"/>
      <c r="I973" s="1">
        <v>5.129000000000008E-5</v>
      </c>
      <c r="J973" s="1">
        <v>5.1289999999999999E-5</v>
      </c>
      <c r="K973" s="1">
        <v>5.1290000000000032E-5</v>
      </c>
      <c r="L973" s="1">
        <v>5.1289999999999694E-5</v>
      </c>
      <c r="M973" s="1">
        <v>5.1290000000000032E-5</v>
      </c>
      <c r="N973" s="1">
        <v>5.1290000000000026E-5</v>
      </c>
      <c r="O973" s="1"/>
      <c r="P973" s="1">
        <v>5.1290000000000039E-5</v>
      </c>
      <c r="Q973" s="1">
        <v>4.093895217129207E-20</v>
      </c>
      <c r="R973" s="1">
        <v>5.1289999999999917E-5</v>
      </c>
      <c r="S973" s="1">
        <v>1.9368737744246373E-19</v>
      </c>
      <c r="T973" s="1">
        <f t="shared" si="181"/>
        <v>1.0000000000000024</v>
      </c>
      <c r="U973" s="1">
        <f t="shared" si="182"/>
        <v>0.38975271369208714</v>
      </c>
      <c r="V973" s="1" t="s">
        <v>1500</v>
      </c>
      <c r="W973" s="1" t="s">
        <v>6743</v>
      </c>
      <c r="X973" s="1">
        <f>SUMPRODUCT((Model_rxn!A$2:A$1901=Normalized_Fluxes!A973)*(Model_rxn!T$2:T$1901))</f>
        <v>0</v>
      </c>
      <c r="Y973" s="1">
        <f>SUMPRODUCT((Model_rxn!A$2:A$1901=Normalized_Fluxes!A973)*(Model_rxn!D$2:D$1901))</f>
        <v>0</v>
      </c>
      <c r="Z973" s="1">
        <f>SUMPRODUCT((Model_rxn!A$2:A$1901=Normalized_Fluxes!A973)*(Model_rxn!U$2:U$1901))</f>
        <v>0</v>
      </c>
      <c r="AA973" s="1">
        <f>SUMPRODUCT((Model_rxn!A$2:A$1901=Normalized_Fluxes!A973)*(Model_rxn!S$2:S$1901))</f>
        <v>0</v>
      </c>
      <c r="AB973" s="1">
        <f>SUMPRODUCT((Model_rxn!A$2:A$1901=Normalized_Fluxes!A973)*(Model_rxn!V$2:V$1901))</f>
        <v>1</v>
      </c>
      <c r="AC973" s="1">
        <f>SUMPRODUCT((Model_rxn!A$2:A$1901=Normalized_Fluxes!A973)*(Model_rxn!Z$2:Z$1901))</f>
        <v>0</v>
      </c>
      <c r="AD973" s="1">
        <f>SUMPRODUCT((Model_rxn!A$2:A$1901=Normalized_Fluxes!A973)*(Model_rxn!AA$2:AA$1901))</f>
        <v>0</v>
      </c>
      <c r="AE973" s="1"/>
      <c r="AF973" s="75"/>
      <c r="AG973" s="1" t="s">
        <v>1040</v>
      </c>
      <c r="AH973" s="1">
        <v>1.7326280184682501E-2</v>
      </c>
      <c r="AI973" s="1">
        <v>1.2239242810408099E-2</v>
      </c>
      <c r="AJ973" s="1">
        <v>1.41560897889108E-2</v>
      </c>
      <c r="AK973" s="1">
        <v>6.0673484733324401E-2</v>
      </c>
      <c r="AL973" s="1">
        <v>5.7722524891577698E-2</v>
      </c>
      <c r="AM973" s="1">
        <v>6.1496544117725503E-2</v>
      </c>
      <c r="AN973" s="1"/>
      <c r="AO973">
        <f t="shared" si="183"/>
        <v>3.5576950500000121E-2</v>
      </c>
      <c r="AP973">
        <f t="shared" si="184"/>
        <v>3.7254461400000015E-2</v>
      </c>
      <c r="AQ973">
        <f t="shared" si="185"/>
        <v>3.6705684599999844E-2</v>
      </c>
      <c r="AR973">
        <f t="shared" si="186"/>
        <v>3.2667809850000007E-2</v>
      </c>
      <c r="AS973">
        <f t="shared" si="187"/>
        <v>3.2811240150000011E-2</v>
      </c>
      <c r="AT973">
        <f t="shared" si="188"/>
        <v>3.2730170850000052E-2</v>
      </c>
      <c r="AV973">
        <f t="shared" si="189"/>
        <v>3.6512365499999998E-2</v>
      </c>
      <c r="AW973">
        <f t="shared" si="190"/>
        <v>8.5530106437626857E-4</v>
      </c>
      <c r="AX973">
        <f t="shared" si="191"/>
        <v>3.2736406950000019E-2</v>
      </c>
      <c r="AY973">
        <f t="shared" si="192"/>
        <v>7.1918213596626631E-5</v>
      </c>
      <c r="AZ973" t="s">
        <v>1243</v>
      </c>
      <c r="BA973" t="s">
        <v>1249</v>
      </c>
      <c r="BB973">
        <f>SUMPRODUCT((Model_rxn!A$2:A$1901=AG973)*(Model_rxn!V$2:V$1901))</f>
        <v>1</v>
      </c>
      <c r="BC973">
        <v>0</v>
      </c>
      <c r="BD973">
        <v>0</v>
      </c>
    </row>
    <row r="974" spans="1:57">
      <c r="A974" s="1" t="s">
        <v>984</v>
      </c>
      <c r="B974" s="1">
        <v>2.4422798691386902E-2</v>
      </c>
      <c r="C974" s="1">
        <v>1.55566165647228E-2</v>
      </c>
      <c r="D974" s="1">
        <v>1.21618662508837E-2</v>
      </c>
      <c r="E974" s="1">
        <v>4.2704961782294298E-2</v>
      </c>
      <c r="F974" s="1">
        <v>2.39827644332208E-2</v>
      </c>
      <c r="G974" s="1">
        <v>4.8359927375131298E-2</v>
      </c>
      <c r="H974" s="1"/>
      <c r="I974" s="1">
        <v>1.4945877020000302E-2</v>
      </c>
      <c r="J974" s="1">
        <v>1.4926557019999953E-2</v>
      </c>
      <c r="K974" s="1">
        <v>1.4926557019999951E-2</v>
      </c>
      <c r="L974" s="1">
        <v>1.4926557020000003E-2</v>
      </c>
      <c r="M974" s="1">
        <v>1.4945877017228753E-2</v>
      </c>
      <c r="N974" s="1">
        <v>1.4945877025480616E-2</v>
      </c>
      <c r="O974" s="1"/>
      <c r="P974" s="1">
        <v>1.4932997020000069E-2</v>
      </c>
      <c r="Q974" s="1">
        <v>1.115440720094524E-5</v>
      </c>
      <c r="R974" s="1">
        <v>1.4939437020903125E-2</v>
      </c>
      <c r="S974" s="1">
        <v>1.1154407982869702E-5</v>
      </c>
      <c r="T974" s="1">
        <f t="shared" si="181"/>
        <v>0.99956892613195236</v>
      </c>
      <c r="U974" s="1">
        <f t="shared" si="182"/>
        <v>0.51851847697466813</v>
      </c>
      <c r="V974" s="1" t="s">
        <v>1243</v>
      </c>
      <c r="W974" s="1" t="s">
        <v>3708</v>
      </c>
      <c r="X974" s="1">
        <f>SUMPRODUCT((Model_rxn!A$2:A$1901=Normalized_Fluxes!A974)*(Model_rxn!T$2:T$1901))</f>
        <v>0</v>
      </c>
      <c r="Y974" s="1">
        <f>SUMPRODUCT((Model_rxn!A$2:A$1901=Normalized_Fluxes!A974)*(Model_rxn!D$2:D$1901))</f>
        <v>0</v>
      </c>
      <c r="Z974" s="1">
        <f>SUMPRODUCT((Model_rxn!A$2:A$1901=Normalized_Fluxes!A974)*(Model_rxn!U$2:U$1901))</f>
        <v>0</v>
      </c>
      <c r="AA974" s="1">
        <f>SUMPRODUCT((Model_rxn!A$2:A$1901=Normalized_Fluxes!A974)*(Model_rxn!S$2:S$1901))</f>
        <v>0</v>
      </c>
      <c r="AB974" s="1">
        <f>SUMPRODUCT((Model_rxn!A$2:A$1901=Normalized_Fluxes!A974)*(Model_rxn!V$2:V$1901))</f>
        <v>1</v>
      </c>
      <c r="AC974" s="1">
        <f>SUMPRODUCT((Model_rxn!A$2:A$1901=Normalized_Fluxes!A974)*(Model_rxn!Z$2:Z$1901))</f>
        <v>0</v>
      </c>
      <c r="AD974" s="1">
        <f>SUMPRODUCT((Model_rxn!A$2:A$1901=Normalized_Fluxes!A974)*(Model_rxn!AA$2:AA$1901))</f>
        <v>0</v>
      </c>
      <c r="AE974" s="1"/>
      <c r="AF974" s="75"/>
      <c r="AG974" s="1" t="s">
        <v>1041</v>
      </c>
      <c r="AH974" s="1">
        <v>0</v>
      </c>
      <c r="AI974" s="1">
        <v>0</v>
      </c>
      <c r="AJ974" s="1">
        <v>0</v>
      </c>
      <c r="AK974" s="1">
        <v>0</v>
      </c>
      <c r="AL974" s="1">
        <v>0</v>
      </c>
      <c r="AM974" s="1">
        <v>0</v>
      </c>
      <c r="AN974" s="1"/>
      <c r="AO974">
        <f t="shared" si="183"/>
        <v>0</v>
      </c>
      <c r="AP974">
        <f t="shared" si="184"/>
        <v>0</v>
      </c>
      <c r="AQ974">
        <f t="shared" si="185"/>
        <v>0</v>
      </c>
      <c r="AR974">
        <f t="shared" si="186"/>
        <v>0</v>
      </c>
      <c r="AS974">
        <f t="shared" si="187"/>
        <v>0</v>
      </c>
      <c r="AT974">
        <f t="shared" si="188"/>
        <v>0</v>
      </c>
      <c r="AV974">
        <f t="shared" si="189"/>
        <v>0</v>
      </c>
      <c r="AW974">
        <f t="shared" si="190"/>
        <v>0</v>
      </c>
      <c r="AX974">
        <f t="shared" si="191"/>
        <v>0</v>
      </c>
      <c r="AY974">
        <f t="shared" si="192"/>
        <v>0</v>
      </c>
      <c r="AZ974" t="s">
        <v>1137</v>
      </c>
      <c r="BA974" t="s">
        <v>5514</v>
      </c>
      <c r="BB974">
        <f>SUMPRODUCT((Model_rxn!A$2:A$1901=AG974)*(Model_rxn!V$2:V$1901))</f>
        <v>0</v>
      </c>
      <c r="BC974">
        <v>0</v>
      </c>
      <c r="BD974">
        <v>0</v>
      </c>
      <c r="BE974">
        <v>1</v>
      </c>
    </row>
    <row r="975" spans="1:57">
      <c r="A975" s="1" t="s">
        <v>985</v>
      </c>
      <c r="B975" s="1">
        <v>0.61152120422047995</v>
      </c>
      <c r="C975" s="1">
        <v>0.44189246401947402</v>
      </c>
      <c r="D975" s="1">
        <v>0.35312581741891302</v>
      </c>
      <c r="E975" s="1">
        <v>0.88503809057874605</v>
      </c>
      <c r="F975" s="1">
        <v>0.76467468177725095</v>
      </c>
      <c r="G975" s="1">
        <v>0.92504128733708002</v>
      </c>
      <c r="H975" s="1"/>
      <c r="I975" s="1">
        <v>0.37422904839423893</v>
      </c>
      <c r="J975" s="1">
        <v>0.42399534843921821</v>
      </c>
      <c r="K975" s="1">
        <v>0.4333999848546683</v>
      </c>
      <c r="L975" s="1">
        <v>0.30934511992404484</v>
      </c>
      <c r="M975" s="1">
        <v>0.4765394658257287</v>
      </c>
      <c r="N975" s="1">
        <v>0.28588862875633592</v>
      </c>
      <c r="O975" s="1"/>
      <c r="P975" s="1">
        <v>0.41054146056270846</v>
      </c>
      <c r="Q975" s="1">
        <v>3.1797095066158389E-2</v>
      </c>
      <c r="R975" s="1">
        <v>0.35725773816870321</v>
      </c>
      <c r="S975" s="1">
        <v>0.1039646558168147</v>
      </c>
      <c r="T975" s="1">
        <f t="shared" si="181"/>
        <v>1.1491464472320085</v>
      </c>
      <c r="U975" s="1">
        <f t="shared" si="182"/>
        <v>0.47299211064022639</v>
      </c>
      <c r="V975" s="1" t="s">
        <v>1137</v>
      </c>
      <c r="W975" s="1" t="s">
        <v>1136</v>
      </c>
      <c r="X975" s="1">
        <f>SUMPRODUCT((Model_rxn!A$2:A$1901=Normalized_Fluxes!A975)*(Model_rxn!T$2:T$1901))</f>
        <v>0</v>
      </c>
      <c r="Y975" s="1">
        <f>SUMPRODUCT((Model_rxn!A$2:A$1901=Normalized_Fluxes!A975)*(Model_rxn!D$2:D$1901))</f>
        <v>0</v>
      </c>
      <c r="Z975" s="1">
        <f>SUMPRODUCT((Model_rxn!A$2:A$1901=Normalized_Fluxes!A975)*(Model_rxn!U$2:U$1901))</f>
        <v>0</v>
      </c>
      <c r="AA975" s="1">
        <f>SUMPRODUCT((Model_rxn!A$2:A$1901=Normalized_Fluxes!A975)*(Model_rxn!S$2:S$1901))</f>
        <v>0</v>
      </c>
      <c r="AB975" s="1">
        <f>SUMPRODUCT((Model_rxn!A$2:A$1901=Normalized_Fluxes!A975)*(Model_rxn!V$2:V$1901))</f>
        <v>1</v>
      </c>
      <c r="AC975" s="1">
        <f>SUMPRODUCT((Model_rxn!A$2:A$1901=Normalized_Fluxes!A975)*(Model_rxn!Z$2:Z$1901))</f>
        <v>0</v>
      </c>
      <c r="AD975" s="1">
        <f>SUMPRODUCT((Model_rxn!A$2:A$1901=Normalized_Fluxes!A975)*(Model_rxn!AA$2:AA$1901))</f>
        <v>0</v>
      </c>
      <c r="AE975" s="1"/>
      <c r="AF975" s="75"/>
      <c r="AG975" s="1" t="s">
        <v>1042</v>
      </c>
      <c r="AH975" s="1">
        <v>0</v>
      </c>
      <c r="AI975" s="1">
        <v>0</v>
      </c>
      <c r="AJ975" s="1">
        <v>0</v>
      </c>
      <c r="AK975" s="1">
        <v>0</v>
      </c>
      <c r="AL975" s="1">
        <v>0</v>
      </c>
      <c r="AM975" s="1">
        <v>0</v>
      </c>
      <c r="AN975" s="1"/>
      <c r="AO975">
        <f t="shared" si="183"/>
        <v>0</v>
      </c>
      <c r="AP975">
        <f t="shared" si="184"/>
        <v>0</v>
      </c>
      <c r="AQ975">
        <f t="shared" si="185"/>
        <v>0</v>
      </c>
      <c r="AR975">
        <f t="shared" si="186"/>
        <v>0</v>
      </c>
      <c r="AS975">
        <f t="shared" si="187"/>
        <v>0</v>
      </c>
      <c r="AT975">
        <f t="shared" si="188"/>
        <v>0</v>
      </c>
      <c r="AV975">
        <f t="shared" si="189"/>
        <v>0</v>
      </c>
      <c r="AW975">
        <f t="shared" si="190"/>
        <v>0</v>
      </c>
      <c r="AX975">
        <f t="shared" si="191"/>
        <v>0</v>
      </c>
      <c r="AY975">
        <f t="shared" si="192"/>
        <v>0</v>
      </c>
      <c r="AZ975" t="s">
        <v>1548</v>
      </c>
      <c r="BA975" t="s">
        <v>6853</v>
      </c>
      <c r="BB975">
        <f>SUMPRODUCT((Model_rxn!A$2:A$1901=AG975)*(Model_rxn!V$2:V$1901))</f>
        <v>1</v>
      </c>
      <c r="BC975">
        <v>1</v>
      </c>
      <c r="BD975">
        <v>0</v>
      </c>
    </row>
    <row r="976" spans="1:57">
      <c r="A976" s="1" t="s">
        <v>986</v>
      </c>
      <c r="B976" s="1">
        <v>0.119643234967952</v>
      </c>
      <c r="C976" s="1">
        <v>7.6428734580986202E-2</v>
      </c>
      <c r="D976" s="1">
        <v>5.9750528293079697E-2</v>
      </c>
      <c r="E976" s="1">
        <v>0.20980694508762099</v>
      </c>
      <c r="F976" s="1">
        <v>0.117487579263979</v>
      </c>
      <c r="G976" s="1">
        <v>0.236907255806727</v>
      </c>
      <c r="H976" s="1"/>
      <c r="I976" s="1">
        <v>7.3217369503874211E-2</v>
      </c>
      <c r="J976" s="1">
        <v>7.3333289404106411E-2</v>
      </c>
      <c r="K976" s="1">
        <v>7.3333290232242915E-2</v>
      </c>
      <c r="L976" s="1">
        <v>7.3333289583713004E-2</v>
      </c>
      <c r="M976" s="1">
        <v>7.3217368899266916E-2</v>
      </c>
      <c r="N976" s="1">
        <v>7.3217370329473258E-2</v>
      </c>
      <c r="O976" s="1"/>
      <c r="P976" s="1">
        <v>7.329464971340785E-2</v>
      </c>
      <c r="Q976" s="1">
        <v>6.6926624667193029E-5</v>
      </c>
      <c r="R976" s="1">
        <v>7.3256009604151059E-2</v>
      </c>
      <c r="S976" s="1">
        <v>6.6926425508406981E-5</v>
      </c>
      <c r="T976" s="1">
        <f t="shared" si="181"/>
        <v>1.0005274667493573</v>
      </c>
      <c r="U976" s="1">
        <f t="shared" si="182"/>
        <v>0.51851788481205396</v>
      </c>
      <c r="V976" s="1" t="s">
        <v>1548</v>
      </c>
      <c r="W976" s="1" t="s">
        <v>7220</v>
      </c>
      <c r="X976" s="1">
        <f>SUMPRODUCT((Model_rxn!A$2:A$1901=Normalized_Fluxes!A976)*(Model_rxn!T$2:T$1901))</f>
        <v>1</v>
      </c>
      <c r="Y976" s="1">
        <f>SUMPRODUCT((Model_rxn!A$2:A$1901=Normalized_Fluxes!A976)*(Model_rxn!D$2:D$1901))</f>
        <v>1</v>
      </c>
      <c r="Z976" s="1">
        <f>SUMPRODUCT((Model_rxn!A$2:A$1901=Normalized_Fluxes!A976)*(Model_rxn!U$2:U$1901))</f>
        <v>0</v>
      </c>
      <c r="AA976" s="1">
        <f>SUMPRODUCT((Model_rxn!A$2:A$1901=Normalized_Fluxes!A976)*(Model_rxn!S$2:S$1901))</f>
        <v>0</v>
      </c>
      <c r="AB976" s="1">
        <f>SUMPRODUCT((Model_rxn!A$2:A$1901=Normalized_Fluxes!A976)*(Model_rxn!V$2:V$1901))</f>
        <v>1</v>
      </c>
      <c r="AC976" s="1">
        <f>SUMPRODUCT((Model_rxn!A$2:A$1901=Normalized_Fluxes!A976)*(Model_rxn!Z$2:Z$1901))</f>
        <v>0</v>
      </c>
      <c r="AD976" s="1">
        <f>SUMPRODUCT((Model_rxn!A$2:A$1901=Normalized_Fluxes!A976)*(Model_rxn!AA$2:AA$1901))</f>
        <v>0</v>
      </c>
      <c r="AE976" s="1"/>
      <c r="AF976" s="75"/>
      <c r="AG976" s="1" t="s">
        <v>1043</v>
      </c>
      <c r="AH976" s="1">
        <v>0</v>
      </c>
      <c r="AI976" s="1">
        <v>0</v>
      </c>
      <c r="AJ976" s="1">
        <v>0</v>
      </c>
      <c r="AK976" s="1">
        <v>0</v>
      </c>
      <c r="AL976" s="1">
        <v>0</v>
      </c>
      <c r="AM976" s="1">
        <v>0</v>
      </c>
      <c r="AN976" s="1"/>
      <c r="AO976">
        <f t="shared" si="183"/>
        <v>0</v>
      </c>
      <c r="AP976">
        <f t="shared" si="184"/>
        <v>0</v>
      </c>
      <c r="AQ976">
        <f t="shared" si="185"/>
        <v>0</v>
      </c>
      <c r="AR976">
        <f t="shared" si="186"/>
        <v>0</v>
      </c>
      <c r="AS976">
        <f t="shared" si="187"/>
        <v>0</v>
      </c>
      <c r="AT976">
        <f t="shared" si="188"/>
        <v>0</v>
      </c>
      <c r="AV976">
        <f t="shared" si="189"/>
        <v>0</v>
      </c>
      <c r="AW976">
        <f t="shared" si="190"/>
        <v>0</v>
      </c>
      <c r="AX976">
        <f t="shared" si="191"/>
        <v>0</v>
      </c>
      <c r="AY976">
        <f t="shared" si="192"/>
        <v>0</v>
      </c>
      <c r="AZ976" t="s">
        <v>1552</v>
      </c>
      <c r="BA976" t="s">
        <v>2318</v>
      </c>
      <c r="BB976">
        <f>SUMPRODUCT((Model_rxn!A$2:A$1901=AG976)*(Model_rxn!V$2:V$1901))</f>
        <v>0</v>
      </c>
      <c r="BC976">
        <v>0</v>
      </c>
      <c r="BD976">
        <v>1</v>
      </c>
    </row>
    <row r="977" spans="1:56">
      <c r="A977" s="1" t="s">
        <v>987</v>
      </c>
      <c r="B977" s="1">
        <v>99999</v>
      </c>
      <c r="C977" s="1">
        <v>99999</v>
      </c>
      <c r="D977" s="1">
        <v>99999</v>
      </c>
      <c r="E977" s="1">
        <v>99999</v>
      </c>
      <c r="F977" s="1">
        <v>99999</v>
      </c>
      <c r="G977" s="1">
        <v>99999</v>
      </c>
      <c r="H977" s="1"/>
      <c r="I977" s="1">
        <v>61195.802127710107</v>
      </c>
      <c r="J977" s="1">
        <v>95948.933962143477</v>
      </c>
      <c r="K977" s="1">
        <v>122731.22764645742</v>
      </c>
      <c r="L977" s="1">
        <v>34952.396938143072</v>
      </c>
      <c r="M977" s="1">
        <v>62318.618856781322</v>
      </c>
      <c r="N977" s="1">
        <v>30905.19026378042</v>
      </c>
      <c r="O977" s="1"/>
      <c r="P977" s="1">
        <v>93291.987912103665</v>
      </c>
      <c r="Q977" s="1">
        <v>30853.63301424875</v>
      </c>
      <c r="R977" s="1">
        <v>42725.402019568275</v>
      </c>
      <c r="S977" s="1">
        <v>17088.463359494548</v>
      </c>
      <c r="T977" s="1">
        <f t="shared" si="181"/>
        <v>2.1835251045590125</v>
      </c>
      <c r="U977" s="1">
        <f t="shared" si="182"/>
        <v>8.5720264910604457E-2</v>
      </c>
      <c r="V977" s="1" t="s">
        <v>1552</v>
      </c>
      <c r="W977" s="1" t="s">
        <v>2678</v>
      </c>
      <c r="X977" s="1">
        <f>SUMPRODUCT((Model_rxn!A$2:A$1901=Normalized_Fluxes!A977)*(Model_rxn!T$2:T$1901))</f>
        <v>0</v>
      </c>
      <c r="Y977" s="1">
        <f>SUMPRODUCT((Model_rxn!A$2:A$1901=Normalized_Fluxes!A977)*(Model_rxn!D$2:D$1901))</f>
        <v>1</v>
      </c>
      <c r="Z977" s="1">
        <f>SUMPRODUCT((Model_rxn!A$2:A$1901=Normalized_Fluxes!A977)*(Model_rxn!U$2:U$1901))</f>
        <v>1</v>
      </c>
      <c r="AA977" s="1">
        <f>SUMPRODUCT((Model_rxn!A$2:A$1901=Normalized_Fluxes!A977)*(Model_rxn!S$2:S$1901))</f>
        <v>1</v>
      </c>
      <c r="AB977" s="1">
        <f>SUMPRODUCT((Model_rxn!A$2:A$1901=Normalized_Fluxes!A977)*(Model_rxn!V$2:V$1901))</f>
        <v>0</v>
      </c>
      <c r="AC977" s="1">
        <f>SUMPRODUCT((Model_rxn!A$2:A$1901=Normalized_Fluxes!A977)*(Model_rxn!Z$2:Z$1901))</f>
        <v>0</v>
      </c>
      <c r="AD977" s="1">
        <f>SUMPRODUCT((Model_rxn!A$2:A$1901=Normalized_Fluxes!A977)*(Model_rxn!AA$2:AA$1901))</f>
        <v>0</v>
      </c>
      <c r="AE977" s="1">
        <v>1</v>
      </c>
      <c r="AF977" s="75"/>
      <c r="AG977" s="1" t="s">
        <v>1044</v>
      </c>
      <c r="AH977" s="1">
        <v>0</v>
      </c>
      <c r="AI977" s="1">
        <v>0</v>
      </c>
      <c r="AJ977" s="1">
        <v>0</v>
      </c>
      <c r="AK977" s="1">
        <v>0</v>
      </c>
      <c r="AL977" s="1">
        <v>0</v>
      </c>
      <c r="AM977" s="1">
        <v>0</v>
      </c>
      <c r="AN977" s="1"/>
      <c r="AO977">
        <f t="shared" si="183"/>
        <v>0</v>
      </c>
      <c r="AP977">
        <f t="shared" si="184"/>
        <v>0</v>
      </c>
      <c r="AQ977">
        <f t="shared" si="185"/>
        <v>0</v>
      </c>
      <c r="AR977">
        <f t="shared" si="186"/>
        <v>0</v>
      </c>
      <c r="AS977">
        <f t="shared" si="187"/>
        <v>0</v>
      </c>
      <c r="AT977">
        <f t="shared" si="188"/>
        <v>0</v>
      </c>
      <c r="AV977">
        <f t="shared" si="189"/>
        <v>0</v>
      </c>
      <c r="AW977">
        <f t="shared" si="190"/>
        <v>0</v>
      </c>
      <c r="AX977">
        <f t="shared" si="191"/>
        <v>0</v>
      </c>
      <c r="AY977">
        <f t="shared" si="192"/>
        <v>0</v>
      </c>
      <c r="AZ977" t="s">
        <v>1552</v>
      </c>
      <c r="BA977" t="s">
        <v>2318</v>
      </c>
      <c r="BB977">
        <f>SUMPRODUCT((Model_rxn!A$2:A$1901=AG977)*(Model_rxn!V$2:V$1901))</f>
        <v>0</v>
      </c>
      <c r="BC977">
        <v>0</v>
      </c>
      <c r="BD977">
        <v>1</v>
      </c>
    </row>
    <row r="978" spans="1:56">
      <c r="A978" s="1" t="s">
        <v>988</v>
      </c>
      <c r="B978" s="1">
        <v>4.5919231197331101E-2</v>
      </c>
      <c r="C978" s="1">
        <v>2.0808618952287299E-2</v>
      </c>
      <c r="D978" s="1">
        <v>8.9943051279988105E-3</v>
      </c>
      <c r="E978" s="1">
        <v>1.03476820368086E-2</v>
      </c>
      <c r="F978" s="1">
        <v>0.68643912432889898</v>
      </c>
      <c r="G978" s="1">
        <v>3.71963938232511E-2</v>
      </c>
      <c r="H978" s="1"/>
      <c r="I978" s="1">
        <v>2.8100922871313182E-2</v>
      </c>
      <c r="J978" s="1">
        <v>1.9965847715441368E-2</v>
      </c>
      <c r="K978" s="1">
        <v>1.1038931491176124E-2</v>
      </c>
      <c r="L978" s="1">
        <v>3.6167990673929445E-3</v>
      </c>
      <c r="M978" s="1">
        <v>0.42778365941094793</v>
      </c>
      <c r="N978" s="1">
        <v>1.1495731239653216E-2</v>
      </c>
      <c r="O978" s="1"/>
      <c r="P978" s="1">
        <v>1.9701900692643558E-2</v>
      </c>
      <c r="Q978" s="1">
        <v>8.5340575629123012E-3</v>
      </c>
      <c r="R978" s="1">
        <v>0.14763206323933134</v>
      </c>
      <c r="S978" s="1">
        <v>0.24265038022053906</v>
      </c>
      <c r="T978" s="1">
        <f t="shared" si="181"/>
        <v>0.13345272199240446</v>
      </c>
      <c r="U978" s="1">
        <f t="shared" si="182"/>
        <v>0.45757996126057648</v>
      </c>
      <c r="V978" s="1" t="s">
        <v>7304</v>
      </c>
      <c r="W978" s="1" t="s">
        <v>7332</v>
      </c>
      <c r="X978" s="1">
        <f>SUMPRODUCT((Model_rxn!A$2:A$1901=Normalized_Fluxes!A978)*(Model_rxn!T$2:T$1901))</f>
        <v>0</v>
      </c>
      <c r="Y978" s="1">
        <f>SUMPRODUCT((Model_rxn!A$2:A$1901=Normalized_Fluxes!A978)*(Model_rxn!D$2:D$1901))</f>
        <v>1</v>
      </c>
      <c r="Z978" s="1">
        <f>SUMPRODUCT((Model_rxn!A$2:A$1901=Normalized_Fluxes!A978)*(Model_rxn!U$2:U$1901))</f>
        <v>0</v>
      </c>
      <c r="AA978" s="1">
        <f>SUMPRODUCT((Model_rxn!A$2:A$1901=Normalized_Fluxes!A978)*(Model_rxn!S$2:S$1901))</f>
        <v>0</v>
      </c>
      <c r="AB978" s="1">
        <f>SUMPRODUCT((Model_rxn!A$2:A$1901=Normalized_Fluxes!A978)*(Model_rxn!V$2:V$1901))</f>
        <v>1</v>
      </c>
      <c r="AC978" s="1">
        <f>SUMPRODUCT((Model_rxn!A$2:A$1901=Normalized_Fluxes!A978)*(Model_rxn!Z$2:Z$1901))</f>
        <v>0</v>
      </c>
      <c r="AD978" s="1">
        <f>SUMPRODUCT((Model_rxn!A$2:A$1901=Normalized_Fluxes!A978)*(Model_rxn!AA$2:AA$1901))</f>
        <v>0</v>
      </c>
      <c r="AE978" s="1"/>
      <c r="AF978" s="75"/>
      <c r="AG978" s="1" t="s">
        <v>1045</v>
      </c>
      <c r="AH978" s="1">
        <v>0.195297829195624</v>
      </c>
      <c r="AI978" s="1">
        <v>0.13462858350248999</v>
      </c>
      <c r="AJ978" s="1">
        <v>0.12193047127220701</v>
      </c>
      <c r="AK978" s="1">
        <v>0.60932323710585401</v>
      </c>
      <c r="AL978" s="1">
        <v>0.65601145038090103</v>
      </c>
      <c r="AM978" s="1">
        <v>0.41354024557222102</v>
      </c>
      <c r="AN978" s="1"/>
      <c r="AO978">
        <f t="shared" si="183"/>
        <v>0.4010151704803171</v>
      </c>
      <c r="AP978">
        <f t="shared" si="184"/>
        <v>0.40978967777034864</v>
      </c>
      <c r="AQ978">
        <f t="shared" si="185"/>
        <v>0.31615661445951665</v>
      </c>
      <c r="AR978">
        <f t="shared" si="186"/>
        <v>0.3280717389886082</v>
      </c>
      <c r="AS978">
        <f t="shared" si="187"/>
        <v>0.37289687656643394</v>
      </c>
      <c r="AT978">
        <f t="shared" si="188"/>
        <v>0.22009761825020069</v>
      </c>
      <c r="AV978">
        <f t="shared" si="189"/>
        <v>0.37565382090339416</v>
      </c>
      <c r="AW978">
        <f t="shared" si="190"/>
        <v>5.1712534027203515E-2</v>
      </c>
      <c r="AX978">
        <f t="shared" si="191"/>
        <v>0.30702207793508091</v>
      </c>
      <c r="AY978">
        <f t="shared" si="192"/>
        <v>7.8544379228236705E-2</v>
      </c>
      <c r="AZ978" t="s">
        <v>1188</v>
      </c>
      <c r="BA978" t="s">
        <v>1972</v>
      </c>
      <c r="BB978">
        <f>SUMPRODUCT((Model_rxn!A$2:A$1901=AG978)*(Model_rxn!V$2:V$1901))</f>
        <v>1</v>
      </c>
      <c r="BC978">
        <v>0</v>
      </c>
      <c r="BD978">
        <v>0</v>
      </c>
    </row>
    <row r="979" spans="1:56">
      <c r="A979" s="1" t="s">
        <v>989</v>
      </c>
      <c r="B979" s="1">
        <v>1.3969344629440399</v>
      </c>
      <c r="C979" s="1">
        <v>0.67209991533309199</v>
      </c>
      <c r="D979" s="1">
        <v>0.71096994221443299</v>
      </c>
      <c r="E979" s="1">
        <v>2.80234878008195</v>
      </c>
      <c r="F979" s="1">
        <v>1.28217449459771</v>
      </c>
      <c r="G979" s="1">
        <v>2.3377594191115301</v>
      </c>
      <c r="H979" s="1"/>
      <c r="I979" s="1">
        <v>0.85487379853500989</v>
      </c>
      <c r="J979" s="1">
        <v>0.64487915271409779</v>
      </c>
      <c r="K979" s="1">
        <v>0.8725908641857244</v>
      </c>
      <c r="L979" s="1">
        <v>0.97949786418409523</v>
      </c>
      <c r="M979" s="1">
        <v>0.79904142678147694</v>
      </c>
      <c r="N979" s="1">
        <v>0.72249622134807978</v>
      </c>
      <c r="O979" s="1"/>
      <c r="P979" s="1">
        <v>0.79078127181161062</v>
      </c>
      <c r="Q979" s="1">
        <v>0.12666508939592055</v>
      </c>
      <c r="R979" s="1">
        <v>0.83367850410455058</v>
      </c>
      <c r="S979" s="1">
        <v>0.13195550935529857</v>
      </c>
      <c r="T979" s="1">
        <f t="shared" si="181"/>
        <v>0.94854463431438041</v>
      </c>
      <c r="U979" s="1">
        <f t="shared" si="182"/>
        <v>0.70541387421925017</v>
      </c>
      <c r="V979" s="1" t="s">
        <v>1188</v>
      </c>
      <c r="W979" s="1" t="s">
        <v>1972</v>
      </c>
      <c r="X979" s="1">
        <f>SUMPRODUCT((Model_rxn!A$2:A$1901=Normalized_Fluxes!A979)*(Model_rxn!T$2:T$1901))</f>
        <v>0</v>
      </c>
      <c r="Y979" s="1">
        <f>SUMPRODUCT((Model_rxn!A$2:A$1901=Normalized_Fluxes!A979)*(Model_rxn!D$2:D$1901))</f>
        <v>1</v>
      </c>
      <c r="Z979" s="1">
        <f>SUMPRODUCT((Model_rxn!A$2:A$1901=Normalized_Fluxes!A979)*(Model_rxn!U$2:U$1901))</f>
        <v>0</v>
      </c>
      <c r="AA979" s="1">
        <f>SUMPRODUCT((Model_rxn!A$2:A$1901=Normalized_Fluxes!A979)*(Model_rxn!S$2:S$1901))</f>
        <v>0</v>
      </c>
      <c r="AB979" s="1">
        <f>SUMPRODUCT((Model_rxn!A$2:A$1901=Normalized_Fluxes!A979)*(Model_rxn!V$2:V$1901))</f>
        <v>1</v>
      </c>
      <c r="AC979" s="1">
        <f>SUMPRODUCT((Model_rxn!A$2:A$1901=Normalized_Fluxes!A979)*(Model_rxn!Z$2:Z$1901))</f>
        <v>0</v>
      </c>
      <c r="AD979" s="1">
        <f>SUMPRODUCT((Model_rxn!A$2:A$1901=Normalized_Fluxes!A979)*(Model_rxn!AA$2:AA$1901))</f>
        <v>0</v>
      </c>
      <c r="AE979" s="1"/>
      <c r="AF979" s="75"/>
      <c r="AG979" s="1" t="s">
        <v>1046</v>
      </c>
      <c r="AH979" s="1">
        <v>2.1272505720836599E-5</v>
      </c>
      <c r="AI979" s="1">
        <v>1.43502309754337E-5</v>
      </c>
      <c r="AJ979" s="1">
        <v>1.6845895813406898E-5</v>
      </c>
      <c r="AK979" s="1">
        <v>0</v>
      </c>
      <c r="AL979" s="1">
        <v>7.6843228313153102E-5</v>
      </c>
      <c r="AM979" s="1">
        <v>8.2070090830094794E-5</v>
      </c>
      <c r="AN979" s="2"/>
      <c r="AO979">
        <f t="shared" si="183"/>
        <v>4.3679940239581281E-5</v>
      </c>
      <c r="AP979">
        <f t="shared" si="184"/>
        <v>4.3679999999734752E-5</v>
      </c>
      <c r="AQ979">
        <f t="shared" si="185"/>
        <v>4.3680150928100877E-5</v>
      </c>
      <c r="AR979">
        <f t="shared" si="186"/>
        <v>0</v>
      </c>
      <c r="AS979">
        <f t="shared" si="187"/>
        <v>4.3680029985175389E-5</v>
      </c>
      <c r="AT979">
        <f t="shared" si="188"/>
        <v>4.3679984511028406E-5</v>
      </c>
      <c r="AV979">
        <f t="shared" si="189"/>
        <v>4.3680030389138968E-5</v>
      </c>
      <c r="AW979">
        <f t="shared" si="190"/>
        <v>1.0858199661504101E-10</v>
      </c>
      <c r="AX979">
        <f t="shared" si="191"/>
        <v>2.9120004832067935E-5</v>
      </c>
      <c r="AY979">
        <f t="shared" si="192"/>
        <v>2.5218663942906684E-5</v>
      </c>
      <c r="AZ979" t="s">
        <v>7304</v>
      </c>
      <c r="BA979" t="s">
        <v>7332</v>
      </c>
      <c r="BB979">
        <f>SUMPRODUCT((Model_rxn!A$2:A$1901=AG979)*(Model_rxn!V$2:V$1901))</f>
        <v>1</v>
      </c>
      <c r="BC979">
        <v>0</v>
      </c>
      <c r="BD979">
        <v>0</v>
      </c>
    </row>
    <row r="980" spans="1:56">
      <c r="A980" s="1" t="s">
        <v>990</v>
      </c>
      <c r="B980" s="1">
        <v>3.0067120678722799E-4</v>
      </c>
      <c r="C980" s="1">
        <v>1.9176675414200799E-4</v>
      </c>
      <c r="D980" s="1">
        <v>1.4991959324106501E-4</v>
      </c>
      <c r="E980" s="1">
        <v>5.2642500668298399E-4</v>
      </c>
      <c r="F980" s="1">
        <v>2.95253907097503E-4</v>
      </c>
      <c r="G980" s="1">
        <v>5.9536329354159501E-4</v>
      </c>
      <c r="H980" s="1"/>
      <c r="I980" s="1">
        <v>1.8399999676047772E-4</v>
      </c>
      <c r="J980" s="1">
        <v>1.8399999629302422E-4</v>
      </c>
      <c r="K980" s="1">
        <v>1.8399999726730716E-4</v>
      </c>
      <c r="L980" s="1">
        <v>1.8399999791746197E-4</v>
      </c>
      <c r="M980" s="1">
        <v>1.8399999702381836E-4</v>
      </c>
      <c r="N980" s="1">
        <v>1.8399999862972574E-4</v>
      </c>
      <c r="O980" s="1"/>
      <c r="P980" s="1">
        <v>1.8399999677360304E-4</v>
      </c>
      <c r="Q980" s="1">
        <v>4.8727406652973175E-13</v>
      </c>
      <c r="R980" s="1">
        <v>1.8399999785700204E-4</v>
      </c>
      <c r="S980" s="1">
        <v>8.0465904864301625E-13</v>
      </c>
      <c r="T980" s="1">
        <f t="shared" si="181"/>
        <v>0.99999999411196194</v>
      </c>
      <c r="U980" s="1">
        <f t="shared" si="182"/>
        <v>0.13183947013810679</v>
      </c>
      <c r="V980" s="1" t="s">
        <v>7304</v>
      </c>
      <c r="W980" s="1" t="s">
        <v>7455</v>
      </c>
      <c r="X980" s="1">
        <f>SUMPRODUCT((Model_rxn!A$2:A$1901=Normalized_Fluxes!A980)*(Model_rxn!T$2:T$1901))</f>
        <v>0</v>
      </c>
      <c r="Y980" s="1">
        <f>SUMPRODUCT((Model_rxn!A$2:A$1901=Normalized_Fluxes!A980)*(Model_rxn!D$2:D$1901))</f>
        <v>1</v>
      </c>
      <c r="Z980" s="1">
        <f>SUMPRODUCT((Model_rxn!A$2:A$1901=Normalized_Fluxes!A980)*(Model_rxn!U$2:U$1901))</f>
        <v>0</v>
      </c>
      <c r="AA980" s="1">
        <f>SUMPRODUCT((Model_rxn!A$2:A$1901=Normalized_Fluxes!A980)*(Model_rxn!S$2:S$1901))</f>
        <v>0</v>
      </c>
      <c r="AB980" s="1">
        <f>SUMPRODUCT((Model_rxn!A$2:A$1901=Normalized_Fluxes!A980)*(Model_rxn!V$2:V$1901))</f>
        <v>1</v>
      </c>
      <c r="AC980" s="1">
        <f>SUMPRODUCT((Model_rxn!A$2:A$1901=Normalized_Fluxes!A980)*(Model_rxn!Z$2:Z$1901))</f>
        <v>0</v>
      </c>
      <c r="AD980" s="1">
        <f>SUMPRODUCT((Model_rxn!A$2:A$1901=Normalized_Fluxes!A980)*(Model_rxn!AA$2:AA$1901))</f>
        <v>0</v>
      </c>
      <c r="AE980" s="1"/>
      <c r="AF980" s="75"/>
      <c r="AG980" s="1" t="s">
        <v>1047</v>
      </c>
      <c r="AH980" s="1">
        <v>2.4573297769238698</v>
      </c>
      <c r="AI980" s="1">
        <v>1.64386245404602</v>
      </c>
      <c r="AJ980" s="1">
        <v>2.0540359794831602</v>
      </c>
      <c r="AK980" s="1">
        <v>8.7925574462278693</v>
      </c>
      <c r="AL980" s="1">
        <v>8.8970295306644402</v>
      </c>
      <c r="AM980" s="1">
        <v>7.1262960820895298</v>
      </c>
      <c r="AN980" s="1"/>
      <c r="AO980">
        <f t="shared" si="183"/>
        <v>5.0457627894696815</v>
      </c>
      <c r="AP980">
        <f t="shared" si="184"/>
        <v>5.0036763948410261</v>
      </c>
      <c r="AQ980">
        <f t="shared" si="185"/>
        <v>5.3259620378376864</v>
      </c>
      <c r="AR980">
        <f t="shared" si="186"/>
        <v>4.7340876498364874</v>
      </c>
      <c r="AS980">
        <f t="shared" si="187"/>
        <v>5.0573423997062079</v>
      </c>
      <c r="AT980">
        <f t="shared" si="188"/>
        <v>3.7928129399916441</v>
      </c>
      <c r="AV980">
        <f t="shared" si="189"/>
        <v>5.125133740716131</v>
      </c>
      <c r="AW980">
        <f t="shared" si="190"/>
        <v>0.17519080982393861</v>
      </c>
      <c r="AX980">
        <f t="shared" si="191"/>
        <v>4.5280809965114459</v>
      </c>
      <c r="AY980">
        <f t="shared" si="192"/>
        <v>0.65695338079055599</v>
      </c>
      <c r="AZ980" t="s">
        <v>7304</v>
      </c>
      <c r="BA980" t="s">
        <v>7332</v>
      </c>
      <c r="BB980">
        <f>SUMPRODUCT((Model_rxn!A$2:A$1901=AG980)*(Model_rxn!V$2:V$1901))</f>
        <v>1</v>
      </c>
      <c r="BC980">
        <v>0</v>
      </c>
      <c r="BD980">
        <v>0</v>
      </c>
    </row>
    <row r="981" spans="1:56">
      <c r="A981" s="1" t="s">
        <v>991</v>
      </c>
      <c r="B981" s="1">
        <v>1.6531504581507699E-2</v>
      </c>
      <c r="C981" s="1">
        <v>1.05437198872095E-2</v>
      </c>
      <c r="D981" s="1">
        <v>8.2428792011341994E-3</v>
      </c>
      <c r="E981" s="1">
        <v>2.89439000480342E-2</v>
      </c>
      <c r="F981" s="1">
        <v>1.6233650581852999E-2</v>
      </c>
      <c r="G981" s="1">
        <v>3.27342648524791E-2</v>
      </c>
      <c r="H981" s="1"/>
      <c r="I981" s="1">
        <v>1.0116687999312776E-2</v>
      </c>
      <c r="J981" s="1">
        <v>1.0116687998612019E-2</v>
      </c>
      <c r="K981" s="1">
        <v>1.0116688003846543E-2</v>
      </c>
      <c r="L981" s="1">
        <v>1.0116688001048309E-2</v>
      </c>
      <c r="M981" s="1">
        <v>1.0116687999526629E-2</v>
      </c>
      <c r="N981" s="1">
        <v>1.0116688000988477E-2</v>
      </c>
      <c r="O981" s="1"/>
      <c r="P981" s="1">
        <v>1.0116688000590447E-2</v>
      </c>
      <c r="Q981" s="1">
        <v>2.8415475817990764E-12</v>
      </c>
      <c r="R981" s="1">
        <v>1.0116688000521139E-2</v>
      </c>
      <c r="S981" s="1">
        <v>8.6178986098947473E-13</v>
      </c>
      <c r="T981" s="1">
        <f t="shared" si="181"/>
        <v>1.0000000000068507</v>
      </c>
      <c r="U981" s="1">
        <f t="shared" si="182"/>
        <v>0.97091283776307069</v>
      </c>
      <c r="V981" s="1" t="s">
        <v>1243</v>
      </c>
      <c r="W981" s="1" t="s">
        <v>2041</v>
      </c>
      <c r="X981" s="1">
        <f>SUMPRODUCT((Model_rxn!A$2:A$1901=Normalized_Fluxes!A981)*(Model_rxn!T$2:T$1901))</f>
        <v>0</v>
      </c>
      <c r="Y981" s="1">
        <f>SUMPRODUCT((Model_rxn!A$2:A$1901=Normalized_Fluxes!A981)*(Model_rxn!D$2:D$1901))</f>
        <v>0</v>
      </c>
      <c r="Z981" s="1">
        <f>SUMPRODUCT((Model_rxn!A$2:A$1901=Normalized_Fluxes!A981)*(Model_rxn!U$2:U$1901))</f>
        <v>0</v>
      </c>
      <c r="AA981" s="1">
        <f>SUMPRODUCT((Model_rxn!A$2:A$1901=Normalized_Fluxes!A981)*(Model_rxn!S$2:S$1901))</f>
        <v>0</v>
      </c>
      <c r="AB981" s="1">
        <f>SUMPRODUCT((Model_rxn!A$2:A$1901=Normalized_Fluxes!A981)*(Model_rxn!V$2:V$1901))</f>
        <v>1</v>
      </c>
      <c r="AC981" s="1">
        <f>SUMPRODUCT((Model_rxn!A$2:A$1901=Normalized_Fluxes!A981)*(Model_rxn!Z$2:Z$1901))</f>
        <v>0</v>
      </c>
      <c r="AD981" s="1">
        <f>SUMPRODUCT((Model_rxn!A$2:A$1901=Normalized_Fluxes!A981)*(Model_rxn!AA$2:AA$1901))</f>
        <v>0</v>
      </c>
      <c r="AE981" s="1"/>
      <c r="AF981" s="75"/>
      <c r="AG981" s="1" t="s">
        <v>1048</v>
      </c>
      <c r="AH981" s="1">
        <v>0</v>
      </c>
      <c r="AI981" s="1">
        <v>0</v>
      </c>
      <c r="AJ981" s="1">
        <v>0</v>
      </c>
      <c r="AK981" s="1">
        <v>0</v>
      </c>
      <c r="AL981" s="1">
        <v>0</v>
      </c>
      <c r="AM981" s="1">
        <v>0</v>
      </c>
      <c r="AN981" s="1"/>
      <c r="AO981">
        <f t="shared" si="183"/>
        <v>0</v>
      </c>
      <c r="AP981">
        <f t="shared" si="184"/>
        <v>0</v>
      </c>
      <c r="AQ981">
        <f t="shared" si="185"/>
        <v>0</v>
      </c>
      <c r="AR981">
        <f t="shared" si="186"/>
        <v>0</v>
      </c>
      <c r="AS981">
        <f t="shared" si="187"/>
        <v>0</v>
      </c>
      <c r="AT981">
        <f t="shared" si="188"/>
        <v>0</v>
      </c>
      <c r="AV981">
        <f t="shared" si="189"/>
        <v>0</v>
      </c>
      <c r="AW981">
        <f t="shared" si="190"/>
        <v>0</v>
      </c>
      <c r="AX981">
        <f t="shared" si="191"/>
        <v>0</v>
      </c>
      <c r="AY981">
        <f t="shared" si="192"/>
        <v>0</v>
      </c>
      <c r="AZ981" t="s">
        <v>1548</v>
      </c>
      <c r="BA981" t="s">
        <v>6853</v>
      </c>
      <c r="BB981">
        <f>SUMPRODUCT((Model_rxn!A$2:A$1901=AG981)*(Model_rxn!V$2:V$1901))</f>
        <v>1</v>
      </c>
      <c r="BC981">
        <v>1</v>
      </c>
      <c r="BD981">
        <v>0</v>
      </c>
    </row>
    <row r="982" spans="1:56">
      <c r="A982" s="1" t="s">
        <v>992</v>
      </c>
      <c r="B982" s="1">
        <v>1.07649442755791</v>
      </c>
      <c r="C982" s="1">
        <v>0.82852493457903598</v>
      </c>
      <c r="D982" s="1">
        <v>0.52151451740064603</v>
      </c>
      <c r="E982" s="1">
        <v>3.1459995446348299</v>
      </c>
      <c r="F982" s="1">
        <v>1.2252857053972499</v>
      </c>
      <c r="G982" s="1">
        <v>3.9140720658469901</v>
      </c>
      <c r="H982" s="1"/>
      <c r="I982" s="1">
        <v>0.65877598756403988</v>
      </c>
      <c r="J982" s="1">
        <v>0.79496879202705206</v>
      </c>
      <c r="K982" s="1">
        <v>0.64006757023601302</v>
      </c>
      <c r="L982" s="1">
        <v>1.0996132446453859</v>
      </c>
      <c r="M982" s="1">
        <v>0.76358876454078195</v>
      </c>
      <c r="N982" s="1">
        <v>1.2096635156466495</v>
      </c>
      <c r="O982" s="1"/>
      <c r="P982" s="1">
        <v>0.69793744994236828</v>
      </c>
      <c r="Q982" s="1">
        <v>8.455064890227687E-2</v>
      </c>
      <c r="R982" s="1">
        <v>1.0242885082776059</v>
      </c>
      <c r="S982" s="1">
        <v>0.23238122304781203</v>
      </c>
      <c r="T982" s="1">
        <f t="shared" si="181"/>
        <v>0.68138756249055865</v>
      </c>
      <c r="U982" s="1">
        <f t="shared" si="182"/>
        <v>0.12304520092120065</v>
      </c>
      <c r="V982" s="1" t="s">
        <v>7304</v>
      </c>
      <c r="W982" s="1" t="s">
        <v>7332</v>
      </c>
      <c r="X982" s="1">
        <f>SUMPRODUCT((Model_rxn!A$2:A$1901=Normalized_Fluxes!A982)*(Model_rxn!T$2:T$1901))</f>
        <v>0</v>
      </c>
      <c r="Y982" s="1">
        <f>SUMPRODUCT((Model_rxn!A$2:A$1901=Normalized_Fluxes!A982)*(Model_rxn!D$2:D$1901))</f>
        <v>1</v>
      </c>
      <c r="Z982" s="1">
        <f>SUMPRODUCT((Model_rxn!A$2:A$1901=Normalized_Fluxes!A982)*(Model_rxn!U$2:U$1901))</f>
        <v>0</v>
      </c>
      <c r="AA982" s="1">
        <f>SUMPRODUCT((Model_rxn!A$2:A$1901=Normalized_Fluxes!A982)*(Model_rxn!S$2:S$1901))</f>
        <v>0</v>
      </c>
      <c r="AB982" s="1">
        <f>SUMPRODUCT((Model_rxn!A$2:A$1901=Normalized_Fluxes!A982)*(Model_rxn!V$2:V$1901))</f>
        <v>1</v>
      </c>
      <c r="AC982" s="1">
        <f>SUMPRODUCT((Model_rxn!A$2:A$1901=Normalized_Fluxes!A982)*(Model_rxn!Z$2:Z$1901))</f>
        <v>0</v>
      </c>
      <c r="AD982" s="1">
        <f>SUMPRODUCT((Model_rxn!A$2:A$1901=Normalized_Fluxes!A982)*(Model_rxn!AA$2:AA$1901))</f>
        <v>0</v>
      </c>
      <c r="AE982" s="1"/>
      <c r="AF982" s="75"/>
      <c r="AG982" s="1" t="s">
        <v>1049</v>
      </c>
      <c r="AH982" s="1">
        <v>0.21014947275068099</v>
      </c>
      <c r="AI982" s="1">
        <v>0.145760449808017</v>
      </c>
      <c r="AJ982" s="1">
        <v>0.22878179908306701</v>
      </c>
      <c r="AK982" s="1">
        <v>0.96812229336973998</v>
      </c>
      <c r="AL982" s="1">
        <v>0.88209629214794705</v>
      </c>
      <c r="AM982" s="1">
        <v>1.5218697109557899</v>
      </c>
      <c r="AN982" s="1"/>
      <c r="AO982">
        <f t="shared" si="183"/>
        <v>0.43151082113180694</v>
      </c>
      <c r="AP982">
        <f t="shared" si="184"/>
        <v>0.4436734473803895</v>
      </c>
      <c r="AQ982">
        <f t="shared" si="185"/>
        <v>0.59321413501783959</v>
      </c>
      <c r="AR982">
        <f t="shared" si="186"/>
        <v>0.52125628073539731</v>
      </c>
      <c r="AS982">
        <f t="shared" si="187"/>
        <v>0.50141038236728086</v>
      </c>
      <c r="AT982">
        <f t="shared" si="188"/>
        <v>0.80998137969619455</v>
      </c>
      <c r="AV982">
        <f t="shared" si="189"/>
        <v>0.48946613451001203</v>
      </c>
      <c r="AW982">
        <f t="shared" si="190"/>
        <v>9.0053973129144899E-2</v>
      </c>
      <c r="AX982">
        <f t="shared" si="191"/>
        <v>0.61088268093295761</v>
      </c>
      <c r="AY982">
        <f t="shared" si="192"/>
        <v>0.17270982545130426</v>
      </c>
      <c r="AZ982" t="s">
        <v>1188</v>
      </c>
      <c r="BA982" t="s">
        <v>1187</v>
      </c>
      <c r="BB982">
        <f>SUMPRODUCT((Model_rxn!A$2:A$1901=AG982)*(Model_rxn!V$2:V$1901))</f>
        <v>1</v>
      </c>
      <c r="BC982">
        <v>0</v>
      </c>
      <c r="BD982">
        <v>0</v>
      </c>
    </row>
    <row r="983" spans="1:56">
      <c r="A983" s="1" t="s">
        <v>993</v>
      </c>
      <c r="B983" s="1">
        <v>2.5143630110263502E-4</v>
      </c>
      <c r="C983" s="1">
        <v>2.0063597056319899E-4</v>
      </c>
      <c r="D983" s="1">
        <v>1.5685343554934701E-4</v>
      </c>
      <c r="E983" s="1">
        <v>5.5077217244463501E-4</v>
      </c>
      <c r="F983" s="1">
        <v>2.46906083803969E-4</v>
      </c>
      <c r="G983" s="1">
        <v>4.9787255793188505E-4</v>
      </c>
      <c r="H983" s="1"/>
      <c r="I983" s="1">
        <v>1.5387000000000191E-4</v>
      </c>
      <c r="J983" s="1">
        <v>1.9250999999998941E-4</v>
      </c>
      <c r="K983" s="1">
        <v>1.9251007215608001E-4</v>
      </c>
      <c r="L983" s="1">
        <v>1.9251000103769308E-4</v>
      </c>
      <c r="M983" s="1">
        <v>1.5387000000000053E-4</v>
      </c>
      <c r="N983" s="1">
        <v>1.5386999999999947E-4</v>
      </c>
      <c r="O983" s="1"/>
      <c r="P983" s="1">
        <v>1.7963002405202376E-4</v>
      </c>
      <c r="Q983" s="1">
        <v>2.2308835231178257E-5</v>
      </c>
      <c r="R983" s="1">
        <v>1.667500003458977E-4</v>
      </c>
      <c r="S983" s="1">
        <v>2.2308815000599516E-5</v>
      </c>
      <c r="T983" s="1">
        <f t="shared" si="181"/>
        <v>1.0772415213157924</v>
      </c>
      <c r="U983" s="1">
        <f t="shared" si="182"/>
        <v>0.51851798113193803</v>
      </c>
      <c r="V983" s="1" t="s">
        <v>1188</v>
      </c>
      <c r="W983" s="1" t="s">
        <v>4791</v>
      </c>
      <c r="X983" s="1">
        <f>SUMPRODUCT((Model_rxn!A$2:A$1901=Normalized_Fluxes!A983)*(Model_rxn!T$2:T$1901))</f>
        <v>0</v>
      </c>
      <c r="Y983" s="1">
        <f>SUMPRODUCT((Model_rxn!A$2:A$1901=Normalized_Fluxes!A983)*(Model_rxn!D$2:D$1901))</f>
        <v>0</v>
      </c>
      <c r="Z983" s="1">
        <f>SUMPRODUCT((Model_rxn!A$2:A$1901=Normalized_Fluxes!A983)*(Model_rxn!U$2:U$1901))</f>
        <v>0</v>
      </c>
      <c r="AA983" s="1">
        <f>SUMPRODUCT((Model_rxn!A$2:A$1901=Normalized_Fluxes!A983)*(Model_rxn!S$2:S$1901))</f>
        <v>0</v>
      </c>
      <c r="AB983" s="1">
        <f>SUMPRODUCT((Model_rxn!A$2:A$1901=Normalized_Fluxes!A983)*(Model_rxn!V$2:V$1901))</f>
        <v>1</v>
      </c>
      <c r="AC983" s="1">
        <f>SUMPRODUCT((Model_rxn!A$2:A$1901=Normalized_Fluxes!A983)*(Model_rxn!Z$2:Z$1901))</f>
        <v>0</v>
      </c>
      <c r="AD983" s="1">
        <f>SUMPRODUCT((Model_rxn!A$2:A$1901=Normalized_Fluxes!A983)*(Model_rxn!AA$2:AA$1901))</f>
        <v>0</v>
      </c>
      <c r="AE983" s="1"/>
      <c r="AF983" s="75"/>
      <c r="AG983" s="1" t="s">
        <v>1050</v>
      </c>
      <c r="AH983" s="1">
        <v>0.38819676633283901</v>
      </c>
      <c r="AI983" s="1">
        <v>0.27519666330772402</v>
      </c>
      <c r="AJ983" s="1">
        <v>0.33176430556341002</v>
      </c>
      <c r="AK983" s="1">
        <v>1.2541410317353401</v>
      </c>
      <c r="AL983" s="1">
        <v>1.3356065171101299</v>
      </c>
      <c r="AM983" s="1">
        <v>0.819619713511201</v>
      </c>
      <c r="AN983" s="1"/>
      <c r="AO983">
        <f t="shared" si="183"/>
        <v>0.79710457137205792</v>
      </c>
      <c r="AP983">
        <f t="shared" si="184"/>
        <v>0.83765831182693529</v>
      </c>
      <c r="AQ983">
        <f t="shared" si="185"/>
        <v>0.86024009052894512</v>
      </c>
      <c r="AR983">
        <f t="shared" si="186"/>
        <v>0.675254453075949</v>
      </c>
      <c r="AS983">
        <f t="shared" si="187"/>
        <v>0.75919939852110974</v>
      </c>
      <c r="AT983">
        <f t="shared" si="188"/>
        <v>0.43622440317776179</v>
      </c>
      <c r="AV983">
        <f t="shared" si="189"/>
        <v>0.83166765790931285</v>
      </c>
      <c r="AW983">
        <f t="shared" si="190"/>
        <v>3.19912393566264E-2</v>
      </c>
      <c r="AX983">
        <f t="shared" si="191"/>
        <v>0.62355941825827343</v>
      </c>
      <c r="AY983">
        <f t="shared" si="192"/>
        <v>0.16757832309955689</v>
      </c>
      <c r="AZ983" t="s">
        <v>1188</v>
      </c>
      <c r="BA983" t="s">
        <v>4502</v>
      </c>
      <c r="BB983">
        <f>SUMPRODUCT((Model_rxn!A$2:A$1901=AG983)*(Model_rxn!V$2:V$1901))</f>
        <v>1</v>
      </c>
      <c r="BC983">
        <v>0</v>
      </c>
      <c r="BD983">
        <v>0</v>
      </c>
    </row>
    <row r="984" spans="1:56">
      <c r="A984" s="1" t="s">
        <v>994</v>
      </c>
      <c r="B984" s="1">
        <v>5.4277029958029702E-2</v>
      </c>
      <c r="C984" s="1">
        <v>1.8522438611346299E-2</v>
      </c>
      <c r="D984" s="1">
        <v>1.5258522974975999E-2</v>
      </c>
      <c r="E984" s="1">
        <v>3.6216887417218499E-2</v>
      </c>
      <c r="F984" s="1">
        <v>9.7488773126416198E-2</v>
      </c>
      <c r="G984" s="1">
        <v>3.7265758091993097E-2</v>
      </c>
      <c r="H984" s="1"/>
      <c r="I984" s="1">
        <v>3.3215596009873893E-2</v>
      </c>
      <c r="J984" s="1">
        <v>1.7772260113980368E-2</v>
      </c>
      <c r="K984" s="1">
        <v>1.8727159839503196E-2</v>
      </c>
      <c r="L984" s="1">
        <v>1.2658796836674971E-2</v>
      </c>
      <c r="M984" s="1">
        <v>6.0754264495448525E-2</v>
      </c>
      <c r="N984" s="1">
        <v>1.1517168613256749E-2</v>
      </c>
      <c r="O984" s="1"/>
      <c r="P984" s="1">
        <v>2.3238338654452486E-2</v>
      </c>
      <c r="Q984" s="1">
        <v>8.6537394589670785E-3</v>
      </c>
      <c r="R984" s="1">
        <v>2.8310076648460081E-2</v>
      </c>
      <c r="S984" s="1">
        <v>2.8103288464842165E-2</v>
      </c>
      <c r="T984" s="1">
        <f t="shared" si="181"/>
        <v>0.82085043226884125</v>
      </c>
      <c r="U984" s="1">
        <f t="shared" si="182"/>
        <v>0.78929359028659296</v>
      </c>
      <c r="V984" s="1" t="s">
        <v>1243</v>
      </c>
      <c r="W984" s="1" t="s">
        <v>4711</v>
      </c>
      <c r="X984" s="1">
        <f>SUMPRODUCT((Model_rxn!A$2:A$1901=Normalized_Fluxes!A984)*(Model_rxn!T$2:T$1901))</f>
        <v>0</v>
      </c>
      <c r="Y984" s="1">
        <f>SUMPRODUCT((Model_rxn!A$2:A$1901=Normalized_Fluxes!A984)*(Model_rxn!D$2:D$1901))</f>
        <v>1</v>
      </c>
      <c r="Z984" s="1">
        <f>SUMPRODUCT((Model_rxn!A$2:A$1901=Normalized_Fluxes!A984)*(Model_rxn!U$2:U$1901))</f>
        <v>0</v>
      </c>
      <c r="AA984" s="1">
        <f>SUMPRODUCT((Model_rxn!A$2:A$1901=Normalized_Fluxes!A984)*(Model_rxn!S$2:S$1901))</f>
        <v>0</v>
      </c>
      <c r="AB984" s="1">
        <f>SUMPRODUCT((Model_rxn!A$2:A$1901=Normalized_Fluxes!A984)*(Model_rxn!V$2:V$1901))</f>
        <v>1</v>
      </c>
      <c r="AC984" s="1">
        <f>SUMPRODUCT((Model_rxn!A$2:A$1901=Normalized_Fluxes!A984)*(Model_rxn!Z$2:Z$1901))</f>
        <v>0</v>
      </c>
      <c r="AD984" s="1">
        <f>SUMPRODUCT((Model_rxn!A$2:A$1901=Normalized_Fluxes!A984)*(Model_rxn!AA$2:AA$1901))</f>
        <v>0</v>
      </c>
      <c r="AE984" s="1"/>
      <c r="AF984" s="75"/>
      <c r="AG984" s="1" t="s">
        <v>1051</v>
      </c>
      <c r="AH984" s="1">
        <v>9.8167611577082398E-2</v>
      </c>
      <c r="AI984" s="1">
        <v>8.7212887054192806E-2</v>
      </c>
      <c r="AJ984" s="1">
        <v>8.44354732980718E-2</v>
      </c>
      <c r="AK984" s="1">
        <v>0.38003704239963498</v>
      </c>
      <c r="AL984" s="1">
        <v>0.35049370529304702</v>
      </c>
      <c r="AM984" s="1">
        <v>0.35116403200663598</v>
      </c>
      <c r="AN984" s="1"/>
      <c r="AO984">
        <f t="shared" si="183"/>
        <v>0.20157265267294291</v>
      </c>
      <c r="AP984">
        <f t="shared" si="184"/>
        <v>0.26546324676065902</v>
      </c>
      <c r="AQ984">
        <f t="shared" si="185"/>
        <v>0.21893488231181926</v>
      </c>
      <c r="AR984">
        <f t="shared" si="186"/>
        <v>0.20461949551166694</v>
      </c>
      <c r="AS984">
        <f t="shared" si="187"/>
        <v>0.19923129067958498</v>
      </c>
      <c r="AT984">
        <f t="shared" si="188"/>
        <v>0.18689926285856442</v>
      </c>
      <c r="AV984">
        <f t="shared" si="189"/>
        <v>0.22865692724847372</v>
      </c>
      <c r="AW984">
        <f t="shared" si="190"/>
        <v>3.303620168138411E-2</v>
      </c>
      <c r="AX984">
        <f t="shared" si="191"/>
        <v>0.19691668301660545</v>
      </c>
      <c r="AY984">
        <f t="shared" si="192"/>
        <v>9.0840364263450012E-3</v>
      </c>
      <c r="AZ984" t="s">
        <v>1188</v>
      </c>
      <c r="BA984" t="s">
        <v>4651</v>
      </c>
      <c r="BB984">
        <f>SUMPRODUCT((Model_rxn!A$2:A$1901=AG984)*(Model_rxn!V$2:V$1901))</f>
        <v>1</v>
      </c>
      <c r="BC984">
        <v>0</v>
      </c>
      <c r="BD984">
        <v>0</v>
      </c>
    </row>
    <row r="985" spans="1:56">
      <c r="A985" s="1" t="s">
        <v>995</v>
      </c>
      <c r="B985" s="1">
        <v>0.119643234967952</v>
      </c>
      <c r="C985" s="1">
        <v>7.6428734580986202E-2</v>
      </c>
      <c r="D985" s="1">
        <v>5.9750528293079697E-2</v>
      </c>
      <c r="E985" s="1">
        <v>0.20980694508762099</v>
      </c>
      <c r="F985" s="1">
        <v>0.117487579263979</v>
      </c>
      <c r="G985" s="1">
        <v>0.236907255806727</v>
      </c>
      <c r="H985" s="1"/>
      <c r="I985" s="1">
        <v>7.3217369503874211E-2</v>
      </c>
      <c r="J985" s="1">
        <v>7.3333289404106411E-2</v>
      </c>
      <c r="K985" s="1">
        <v>7.3333290232242915E-2</v>
      </c>
      <c r="L985" s="1">
        <v>7.3333289583713004E-2</v>
      </c>
      <c r="M985" s="1">
        <v>7.3217368899266916E-2</v>
      </c>
      <c r="N985" s="1">
        <v>7.3217370329473258E-2</v>
      </c>
      <c r="O985" s="1"/>
      <c r="P985" s="1">
        <v>7.329464971340785E-2</v>
      </c>
      <c r="Q985" s="1">
        <v>6.6926624667193029E-5</v>
      </c>
      <c r="R985" s="1">
        <v>7.3256009604151059E-2</v>
      </c>
      <c r="S985" s="1">
        <v>6.6926425508406981E-5</v>
      </c>
      <c r="T985" s="1">
        <f t="shared" si="181"/>
        <v>1.0005274667493573</v>
      </c>
      <c r="U985" s="1">
        <f t="shared" si="182"/>
        <v>0.51851788481205396</v>
      </c>
      <c r="V985" s="1" t="s">
        <v>1552</v>
      </c>
      <c r="W985" s="1" t="s">
        <v>2650</v>
      </c>
      <c r="X985" s="1">
        <f>SUMPRODUCT((Model_rxn!A$2:A$1901=Normalized_Fluxes!A985)*(Model_rxn!T$2:T$1901))</f>
        <v>0</v>
      </c>
      <c r="Y985" s="1">
        <f>SUMPRODUCT((Model_rxn!A$2:A$1901=Normalized_Fluxes!A985)*(Model_rxn!D$2:D$1901))</f>
        <v>1</v>
      </c>
      <c r="Z985" s="1">
        <f>SUMPRODUCT((Model_rxn!A$2:A$1901=Normalized_Fluxes!A985)*(Model_rxn!U$2:U$1901))</f>
        <v>1</v>
      </c>
      <c r="AA985" s="1">
        <f>SUMPRODUCT((Model_rxn!A$2:A$1901=Normalized_Fluxes!A985)*(Model_rxn!S$2:S$1901))</f>
        <v>1</v>
      </c>
      <c r="AB985" s="1">
        <f>SUMPRODUCT((Model_rxn!A$2:A$1901=Normalized_Fluxes!A985)*(Model_rxn!V$2:V$1901))</f>
        <v>0</v>
      </c>
      <c r="AC985" s="1">
        <f>SUMPRODUCT((Model_rxn!A$2:A$1901=Normalized_Fluxes!A985)*(Model_rxn!Z$2:Z$1901))</f>
        <v>0</v>
      </c>
      <c r="AD985" s="1">
        <f>SUMPRODUCT((Model_rxn!A$2:A$1901=Normalized_Fluxes!A985)*(Model_rxn!AA$2:AA$1901))</f>
        <v>0</v>
      </c>
      <c r="AE985" s="1"/>
      <c r="AF985" s="75"/>
      <c r="AG985" s="1" t="s">
        <v>1052</v>
      </c>
      <c r="AH985" s="1">
        <v>0.124457703961525</v>
      </c>
      <c r="AI985" s="1">
        <v>9.90918797178892E-2</v>
      </c>
      <c r="AJ985" s="1">
        <v>0.105702415967243</v>
      </c>
      <c r="AK985" s="1">
        <v>0.48652071489777798</v>
      </c>
      <c r="AL985" s="1">
        <v>0.439949812163831</v>
      </c>
      <c r="AM985" s="1">
        <v>0.45348326802195499</v>
      </c>
      <c r="AN985" s="1"/>
      <c r="AO985">
        <f t="shared" si="183"/>
        <v>0.25555546406881463</v>
      </c>
      <c r="AP985">
        <f t="shared" si="184"/>
        <v>0.30162115951031254</v>
      </c>
      <c r="AQ985">
        <f t="shared" si="185"/>
        <v>0.27407847787112233</v>
      </c>
      <c r="AR985">
        <f t="shared" si="186"/>
        <v>0.26195242076869318</v>
      </c>
      <c r="AS985">
        <f t="shared" si="187"/>
        <v>0.25008086475720176</v>
      </c>
      <c r="AT985">
        <f t="shared" si="188"/>
        <v>0.24135640551705065</v>
      </c>
      <c r="AV985">
        <f t="shared" si="189"/>
        <v>0.27708503381674982</v>
      </c>
      <c r="AW985">
        <f t="shared" si="190"/>
        <v>2.317955150812568E-2</v>
      </c>
      <c r="AX985">
        <f t="shared" si="191"/>
        <v>0.25112989701431515</v>
      </c>
      <c r="AY985">
        <f t="shared" si="192"/>
        <v>1.0338003316347958E-2</v>
      </c>
      <c r="AZ985" t="s">
        <v>1188</v>
      </c>
      <c r="BA985" t="s">
        <v>4651</v>
      </c>
      <c r="BB985">
        <f>SUMPRODUCT((Model_rxn!A$2:A$1901=AG985)*(Model_rxn!V$2:V$1901))</f>
        <v>1</v>
      </c>
      <c r="BC985">
        <v>0</v>
      </c>
      <c r="BD985">
        <v>0</v>
      </c>
    </row>
    <row r="986" spans="1:56">
      <c r="A986" s="1" t="s">
        <v>996</v>
      </c>
      <c r="B986" s="1">
        <v>5.6086264292951202E-2</v>
      </c>
      <c r="C986" s="1">
        <v>3.4398814563928799E-2</v>
      </c>
      <c r="D986" s="1">
        <v>2.50675734588891E-2</v>
      </c>
      <c r="E986" s="1">
        <v>8.2781456953642293E-2</v>
      </c>
      <c r="F986" s="1">
        <v>9.7241867043847199E-2</v>
      </c>
      <c r="G986" s="1">
        <v>9.0502555366269097E-2</v>
      </c>
      <c r="H986" s="1"/>
      <c r="I986" s="1">
        <v>3.4322782545364403E-2</v>
      </c>
      <c r="J986" s="1">
        <v>3.3005625925963497E-2</v>
      </c>
      <c r="K986" s="1">
        <v>3.07660483077552E-2</v>
      </c>
      <c r="L986" s="1">
        <v>2.8934392769542794E-2</v>
      </c>
      <c r="M986" s="1">
        <v>6.0600394496218145E-2</v>
      </c>
      <c r="N986" s="1">
        <v>2.7970266632195005E-2</v>
      </c>
      <c r="O986" s="1"/>
      <c r="P986" s="1">
        <v>3.2698152259694364E-2</v>
      </c>
      <c r="Q986" s="1">
        <v>1.79819205059752E-3</v>
      </c>
      <c r="R986" s="1">
        <v>3.916835129931865E-2</v>
      </c>
      <c r="S986" s="1">
        <v>1.856695294057438E-2</v>
      </c>
      <c r="T986" s="1">
        <f t="shared" si="181"/>
        <v>0.83481053388793425</v>
      </c>
      <c r="U986" s="1">
        <f t="shared" si="182"/>
        <v>0.60802063799951533</v>
      </c>
      <c r="V986" s="1" t="s">
        <v>4035</v>
      </c>
      <c r="W986" s="1" t="s">
        <v>4799</v>
      </c>
      <c r="X986" s="1">
        <f>SUMPRODUCT((Model_rxn!A$2:A$1901=Normalized_Fluxes!A986)*(Model_rxn!T$2:T$1901))</f>
        <v>0</v>
      </c>
      <c r="Y986" s="1">
        <f>SUMPRODUCT((Model_rxn!A$2:A$1901=Normalized_Fluxes!A986)*(Model_rxn!D$2:D$1901))</f>
        <v>0</v>
      </c>
      <c r="Z986" s="1">
        <f>SUMPRODUCT((Model_rxn!A$2:A$1901=Normalized_Fluxes!A986)*(Model_rxn!U$2:U$1901))</f>
        <v>0</v>
      </c>
      <c r="AA986" s="1">
        <f>SUMPRODUCT((Model_rxn!A$2:A$1901=Normalized_Fluxes!A986)*(Model_rxn!S$2:S$1901))</f>
        <v>0</v>
      </c>
      <c r="AB986" s="1">
        <f>SUMPRODUCT((Model_rxn!A$2:A$1901=Normalized_Fluxes!A986)*(Model_rxn!V$2:V$1901))</f>
        <v>1</v>
      </c>
      <c r="AC986" s="1">
        <f>SUMPRODUCT((Model_rxn!A$2:A$1901=Normalized_Fluxes!A986)*(Model_rxn!Z$2:Z$1901))</f>
        <v>0</v>
      </c>
      <c r="AD986" s="1">
        <f>SUMPRODUCT((Model_rxn!A$2:A$1901=Normalized_Fluxes!A986)*(Model_rxn!AA$2:AA$1901))</f>
        <v>0</v>
      </c>
      <c r="AE986" s="1"/>
      <c r="AF986" s="75"/>
      <c r="AG986" s="1" t="s">
        <v>1053</v>
      </c>
      <c r="AH986" s="1">
        <v>4.2453514951795099E-3</v>
      </c>
      <c r="AI986" s="1">
        <v>3.72390727426236E-4</v>
      </c>
      <c r="AJ986" s="1">
        <v>0</v>
      </c>
      <c r="AK986" s="1">
        <v>2.2102565073809501E-2</v>
      </c>
      <c r="AL986" s="1">
        <v>1.47281240745516E-2</v>
      </c>
      <c r="AM986" s="1">
        <v>1.56084996108544E-2</v>
      </c>
      <c r="AN986" s="1"/>
      <c r="AO986">
        <f t="shared" si="183"/>
        <v>8.717200598696807E-3</v>
      </c>
      <c r="AP986">
        <f t="shared" si="184"/>
        <v>1.1335027987859697E-3</v>
      </c>
      <c r="AQ986">
        <f t="shared" si="185"/>
        <v>0</v>
      </c>
      <c r="AR986">
        <f t="shared" si="186"/>
        <v>1.1900460245559037E-2</v>
      </c>
      <c r="AS986">
        <f t="shared" si="187"/>
        <v>8.3719140296931119E-3</v>
      </c>
      <c r="AT986">
        <f t="shared" si="188"/>
        <v>8.3072775276192019E-3</v>
      </c>
      <c r="AV986">
        <f t="shared" si="189"/>
        <v>3.2835677991609256E-3</v>
      </c>
      <c r="AW986">
        <f t="shared" si="190"/>
        <v>4.7396710011200155E-3</v>
      </c>
      <c r="AX986">
        <f t="shared" si="191"/>
        <v>9.5265506009571174E-3</v>
      </c>
      <c r="AY986">
        <f t="shared" si="192"/>
        <v>2.0561200645634967E-3</v>
      </c>
      <c r="AZ986" t="s">
        <v>1243</v>
      </c>
      <c r="BA986" t="s">
        <v>4711</v>
      </c>
      <c r="BB986">
        <f>SUMPRODUCT((Model_rxn!A$2:A$1901=AG986)*(Model_rxn!V$2:V$1901))</f>
        <v>1</v>
      </c>
      <c r="BC986">
        <v>0</v>
      </c>
      <c r="BD986">
        <v>0</v>
      </c>
    </row>
    <row r="987" spans="1:56">
      <c r="A987" s="1" t="s">
        <v>997</v>
      </c>
      <c r="B987" s="1">
        <v>0.108915906788247</v>
      </c>
      <c r="C987" s="1">
        <v>9.5655165114309895E-2</v>
      </c>
      <c r="D987" s="1">
        <v>8.0815677042462203E-2</v>
      </c>
      <c r="E987" s="1">
        <v>7.8642384105960195E-2</v>
      </c>
      <c r="F987" s="1">
        <v>7.3483910891089105E-2</v>
      </c>
      <c r="G987" s="1">
        <v>9.7157155025553596E-2</v>
      </c>
      <c r="H987" s="1"/>
      <c r="I987" s="1">
        <v>6.6652629330030119E-2</v>
      </c>
      <c r="J987" s="1">
        <v>9.1781029017198687E-2</v>
      </c>
      <c r="K987" s="1">
        <v>9.918706443565449E-2</v>
      </c>
      <c r="L987" s="1">
        <v>2.7487673131065659E-2</v>
      </c>
      <c r="M987" s="1">
        <v>4.5794616295437594E-2</v>
      </c>
      <c r="N987" s="1">
        <v>3.0026903884562289E-2</v>
      </c>
      <c r="O987" s="1"/>
      <c r="P987" s="1">
        <v>8.5873574260961094E-2</v>
      </c>
      <c r="Q987" s="1">
        <v>1.7052738289883813E-2</v>
      </c>
      <c r="R987" s="1">
        <v>3.4436397770355183E-2</v>
      </c>
      <c r="S987" s="1">
        <v>9.918103107576565E-3</v>
      </c>
      <c r="T987" s="1">
        <f t="shared" si="181"/>
        <v>2.4936863267065048</v>
      </c>
      <c r="U987" s="1">
        <f t="shared" si="182"/>
        <v>1.7482711606247477E-2</v>
      </c>
      <c r="V987" s="1" t="s">
        <v>1552</v>
      </c>
      <c r="W987" s="1" t="s">
        <v>2318</v>
      </c>
      <c r="X987" s="1">
        <f>SUMPRODUCT((Model_rxn!A$2:A$1901=Normalized_Fluxes!A987)*(Model_rxn!T$2:T$1901))</f>
        <v>0</v>
      </c>
      <c r="Y987" s="1">
        <f>SUMPRODUCT((Model_rxn!A$2:A$1901=Normalized_Fluxes!A987)*(Model_rxn!D$2:D$1901))</f>
        <v>1</v>
      </c>
      <c r="Z987" s="1">
        <f>SUMPRODUCT((Model_rxn!A$2:A$1901=Normalized_Fluxes!A987)*(Model_rxn!U$2:U$1901))</f>
        <v>1</v>
      </c>
      <c r="AA987" s="1">
        <f>SUMPRODUCT((Model_rxn!A$2:A$1901=Normalized_Fluxes!A987)*(Model_rxn!S$2:S$1901))</f>
        <v>1</v>
      </c>
      <c r="AB987" s="1">
        <f>SUMPRODUCT((Model_rxn!A$2:A$1901=Normalized_Fluxes!A987)*(Model_rxn!V$2:V$1901))</f>
        <v>0</v>
      </c>
      <c r="AC987" s="1">
        <f>SUMPRODUCT((Model_rxn!A$2:A$1901=Normalized_Fluxes!A987)*(Model_rxn!Z$2:Z$1901))</f>
        <v>0</v>
      </c>
      <c r="AD987" s="1">
        <f>SUMPRODUCT((Model_rxn!A$2:A$1901=Normalized_Fluxes!A987)*(Model_rxn!AA$2:AA$1901))</f>
        <v>0</v>
      </c>
      <c r="AE987" s="1"/>
      <c r="AF987" s="75"/>
      <c r="AG987" s="1" t="s">
        <v>1054</v>
      </c>
      <c r="AH987" s="1">
        <v>0.25163374145631601</v>
      </c>
      <c r="AI987" s="1">
        <v>0.148332219556323</v>
      </c>
      <c r="AJ987" s="1">
        <v>0.26246814308979</v>
      </c>
      <c r="AK987" s="1">
        <v>0.59749171794101097</v>
      </c>
      <c r="AL987" s="1">
        <v>0.70372137406957302</v>
      </c>
      <c r="AM987" s="1">
        <v>0.46469986357260401</v>
      </c>
      <c r="AN987" s="1"/>
      <c r="AO987">
        <f t="shared" si="183"/>
        <v>0.51669262348854439</v>
      </c>
      <c r="AP987">
        <f t="shared" si="184"/>
        <v>0.45150153759006151</v>
      </c>
      <c r="AQ987">
        <f t="shared" si="185"/>
        <v>0.68056031160160702</v>
      </c>
      <c r="AR987">
        <f t="shared" si="186"/>
        <v>0.32170141396092056</v>
      </c>
      <c r="AS987">
        <f t="shared" si="187"/>
        <v>0.40001664942161619</v>
      </c>
      <c r="AT987">
        <f t="shared" si="188"/>
        <v>0.24732618957557101</v>
      </c>
      <c r="AV987">
        <f t="shared" si="189"/>
        <v>0.54958482422673771</v>
      </c>
      <c r="AW987">
        <f t="shared" si="190"/>
        <v>0.11801865589799429</v>
      </c>
      <c r="AX987">
        <f t="shared" si="191"/>
        <v>0.32301475098603594</v>
      </c>
      <c r="AY987">
        <f t="shared" si="192"/>
        <v>7.6353701760984174E-2</v>
      </c>
      <c r="AZ987" t="s">
        <v>7304</v>
      </c>
      <c r="BA987" t="s">
        <v>7464</v>
      </c>
      <c r="BB987">
        <f>SUMPRODUCT((Model_rxn!A$2:A$1901=AG987)*(Model_rxn!V$2:V$1901))</f>
        <v>1</v>
      </c>
      <c r="BC987">
        <v>0</v>
      </c>
      <c r="BD987">
        <v>0</v>
      </c>
    </row>
    <row r="988" spans="1:56">
      <c r="A988" s="1" t="s">
        <v>998</v>
      </c>
      <c r="B988" s="1">
        <v>2.7174699667084399</v>
      </c>
      <c r="C988" s="1">
        <v>2.1036198137153401</v>
      </c>
      <c r="D988" s="1">
        <v>1.4299415816494701</v>
      </c>
      <c r="E988" s="1">
        <v>2.1212748344405501</v>
      </c>
      <c r="F988" s="1">
        <v>1.08292079207603</v>
      </c>
      <c r="G988" s="1">
        <v>1.3309199318609899</v>
      </c>
      <c r="H988" s="1"/>
      <c r="I988" s="1">
        <v>1.6629941736485829</v>
      </c>
      <c r="J988" s="1">
        <v>2.0184209700859985</v>
      </c>
      <c r="K988" s="1">
        <v>1.7550024078096431</v>
      </c>
      <c r="L988" s="1">
        <v>0.74144381472074572</v>
      </c>
      <c r="M988" s="1">
        <v>0.67486802961499459</v>
      </c>
      <c r="N988" s="1">
        <v>0.41132745047472041</v>
      </c>
      <c r="O988" s="1"/>
      <c r="P988" s="1">
        <v>1.8121391838480747</v>
      </c>
      <c r="Q988" s="1">
        <v>0.18447360322954187</v>
      </c>
      <c r="R988" s="1">
        <v>0.60921309827015357</v>
      </c>
      <c r="S988" s="1">
        <v>0.1745770059119342</v>
      </c>
      <c r="T988" s="1">
        <f t="shared" si="181"/>
        <v>2.9745571606940193</v>
      </c>
      <c r="U988" s="1">
        <f t="shared" si="182"/>
        <v>1.2189026431010134E-3</v>
      </c>
      <c r="V988" s="1" t="s">
        <v>1137</v>
      </c>
      <c r="W988" s="1" t="s">
        <v>1893</v>
      </c>
      <c r="X988" s="1">
        <f>SUMPRODUCT((Model_rxn!A$2:A$1901=Normalized_Fluxes!A988)*(Model_rxn!T$2:T$1901))</f>
        <v>0</v>
      </c>
      <c r="Y988" s="1">
        <f>SUMPRODUCT((Model_rxn!A$2:A$1901=Normalized_Fluxes!A988)*(Model_rxn!D$2:D$1901))</f>
        <v>0</v>
      </c>
      <c r="Z988" s="1">
        <f>SUMPRODUCT((Model_rxn!A$2:A$1901=Normalized_Fluxes!A988)*(Model_rxn!U$2:U$1901))</f>
        <v>0</v>
      </c>
      <c r="AA988" s="1">
        <f>SUMPRODUCT((Model_rxn!A$2:A$1901=Normalized_Fluxes!A988)*(Model_rxn!S$2:S$1901))</f>
        <v>0</v>
      </c>
      <c r="AB988" s="1">
        <f>SUMPRODUCT((Model_rxn!A$2:A$1901=Normalized_Fluxes!A988)*(Model_rxn!V$2:V$1901))</f>
        <v>1</v>
      </c>
      <c r="AC988" s="1">
        <f>SUMPRODUCT((Model_rxn!A$2:A$1901=Normalized_Fluxes!A988)*(Model_rxn!Z$2:Z$1901))</f>
        <v>0</v>
      </c>
      <c r="AD988" s="1">
        <f>SUMPRODUCT((Model_rxn!A$2:A$1901=Normalized_Fluxes!A988)*(Model_rxn!AA$2:AA$1901))</f>
        <v>0</v>
      </c>
      <c r="AE988" s="1"/>
      <c r="AF988" s="75"/>
      <c r="AG988" s="1" t="s">
        <v>1055</v>
      </c>
      <c r="AH988" s="1">
        <v>8.3821171210729503E-2</v>
      </c>
      <c r="AI988" s="1">
        <v>6.6577528923517093E-2</v>
      </c>
      <c r="AJ988" s="1">
        <v>4.9302710918709601E-2</v>
      </c>
      <c r="AK988" s="1">
        <v>0.17650678688369201</v>
      </c>
      <c r="AL988" s="1">
        <v>0.447483768890379</v>
      </c>
      <c r="AM988" s="1">
        <v>0.13892655554809599</v>
      </c>
      <c r="AN988" s="1"/>
      <c r="AO988">
        <f t="shared" si="183"/>
        <v>0.1721143619536131</v>
      </c>
      <c r="AP988">
        <f t="shared" si="184"/>
        <v>0.20265224081340449</v>
      </c>
      <c r="AQ988">
        <f t="shared" si="185"/>
        <v>0.1278382508088319</v>
      </c>
      <c r="AR988">
        <f t="shared" si="186"/>
        <v>9.503476150239891E-2</v>
      </c>
      <c r="AS988">
        <f t="shared" si="187"/>
        <v>0.25436339508481298</v>
      </c>
      <c r="AT988">
        <f t="shared" si="188"/>
        <v>7.3940576075080131E-2</v>
      </c>
      <c r="AV988">
        <f t="shared" si="189"/>
        <v>0.16753495119194983</v>
      </c>
      <c r="AW988">
        <f t="shared" si="190"/>
        <v>3.7616638968601353E-2</v>
      </c>
      <c r="AX988">
        <f t="shared" si="191"/>
        <v>0.14111291088743069</v>
      </c>
      <c r="AY988">
        <f t="shared" si="192"/>
        <v>9.8643272922772987E-2</v>
      </c>
      <c r="AZ988" t="s">
        <v>7304</v>
      </c>
      <c r="BA988" t="s">
        <v>7332</v>
      </c>
      <c r="BB988">
        <f>SUMPRODUCT((Model_rxn!A$2:A$1901=AG988)*(Model_rxn!V$2:V$1901))</f>
        <v>1</v>
      </c>
      <c r="BC988">
        <v>0</v>
      </c>
      <c r="BD988">
        <v>0</v>
      </c>
    </row>
    <row r="989" spans="1:56">
      <c r="A989" s="1" t="s">
        <v>999</v>
      </c>
      <c r="B989" s="1">
        <v>0.434216239687364</v>
      </c>
      <c r="C989" s="1">
        <v>0.27254445385266701</v>
      </c>
      <c r="D989" s="1">
        <v>0.23977678960676599</v>
      </c>
      <c r="E989" s="1">
        <v>0.39838576158940397</v>
      </c>
      <c r="F989" s="1">
        <v>0.30498585572842901</v>
      </c>
      <c r="G989" s="1">
        <v>0.39927597955706901</v>
      </c>
      <c r="H989" s="1"/>
      <c r="I989" s="1">
        <v>0.26572476809314366</v>
      </c>
      <c r="J989" s="1">
        <v>0.26150611310571115</v>
      </c>
      <c r="K989" s="1">
        <v>0.29428394033505056</v>
      </c>
      <c r="L989" s="1">
        <v>0.13924676520342485</v>
      </c>
      <c r="M989" s="1">
        <v>0.1900648736472291</v>
      </c>
      <c r="N989" s="1">
        <v>0.12339823514203661</v>
      </c>
      <c r="O989" s="1"/>
      <c r="P989" s="1">
        <v>0.27383827384463516</v>
      </c>
      <c r="Q989" s="1">
        <v>1.7831663443260697E-2</v>
      </c>
      <c r="R989" s="1">
        <v>0.15090329133089686</v>
      </c>
      <c r="S989" s="1">
        <v>3.4828381004804454E-2</v>
      </c>
      <c r="T989" s="1">
        <f t="shared" si="181"/>
        <v>1.8146607103762211</v>
      </c>
      <c r="U989" s="1">
        <f t="shared" si="182"/>
        <v>1.238552548979804E-2</v>
      </c>
      <c r="V989" s="1" t="s">
        <v>1137</v>
      </c>
      <c r="W989" s="1" t="s">
        <v>1371</v>
      </c>
      <c r="X989" s="1">
        <f>SUMPRODUCT((Model_rxn!A$2:A$1901=Normalized_Fluxes!A989)*(Model_rxn!T$2:T$1901))</f>
        <v>0</v>
      </c>
      <c r="Y989" s="1">
        <f>SUMPRODUCT((Model_rxn!A$2:A$1901=Normalized_Fluxes!A989)*(Model_rxn!D$2:D$1901))</f>
        <v>0</v>
      </c>
      <c r="Z989" s="1">
        <f>SUMPRODUCT((Model_rxn!A$2:A$1901=Normalized_Fluxes!A989)*(Model_rxn!U$2:U$1901))</f>
        <v>0</v>
      </c>
      <c r="AA989" s="1">
        <f>SUMPRODUCT((Model_rxn!A$2:A$1901=Normalized_Fluxes!A989)*(Model_rxn!S$2:S$1901))</f>
        <v>0</v>
      </c>
      <c r="AB989" s="1">
        <f>SUMPRODUCT((Model_rxn!A$2:A$1901=Normalized_Fluxes!A989)*(Model_rxn!V$2:V$1901))</f>
        <v>0</v>
      </c>
      <c r="AC989" s="1">
        <f>SUMPRODUCT((Model_rxn!A$2:A$1901=Normalized_Fluxes!A989)*(Model_rxn!Z$2:Z$1901))</f>
        <v>0</v>
      </c>
      <c r="AD989" s="1">
        <f>SUMPRODUCT((Model_rxn!A$2:A$1901=Normalized_Fluxes!A989)*(Model_rxn!AA$2:AA$1901))</f>
        <v>0</v>
      </c>
      <c r="AE989" s="1"/>
      <c r="AF989" s="75"/>
      <c r="AG989" s="1" t="s">
        <v>1056</v>
      </c>
      <c r="AH989" s="1">
        <v>0</v>
      </c>
      <c r="AI989" s="1">
        <v>0</v>
      </c>
      <c r="AJ989" s="1">
        <v>0</v>
      </c>
      <c r="AK989" s="1">
        <v>0</v>
      </c>
      <c r="AL989" s="1">
        <v>0</v>
      </c>
      <c r="AM989" s="1">
        <v>0</v>
      </c>
      <c r="AN989" s="1"/>
      <c r="AO989">
        <f t="shared" si="183"/>
        <v>0</v>
      </c>
      <c r="AP989">
        <f t="shared" si="184"/>
        <v>0</v>
      </c>
      <c r="AQ989">
        <f t="shared" si="185"/>
        <v>0</v>
      </c>
      <c r="AR989">
        <f t="shared" si="186"/>
        <v>0</v>
      </c>
      <c r="AS989">
        <f t="shared" si="187"/>
        <v>0</v>
      </c>
      <c r="AT989">
        <f t="shared" si="188"/>
        <v>0</v>
      </c>
      <c r="AV989">
        <f t="shared" si="189"/>
        <v>0</v>
      </c>
      <c r="AW989">
        <f t="shared" si="190"/>
        <v>0</v>
      </c>
      <c r="AX989">
        <f t="shared" si="191"/>
        <v>0</v>
      </c>
      <c r="AY989">
        <f t="shared" si="192"/>
        <v>0</v>
      </c>
      <c r="AZ989" t="s">
        <v>1552</v>
      </c>
      <c r="BA989" t="s">
        <v>2318</v>
      </c>
      <c r="BB989">
        <f>SUMPRODUCT((Model_rxn!A$2:A$1901=AG989)*(Model_rxn!V$2:V$1901))</f>
        <v>0</v>
      </c>
      <c r="BC989">
        <v>0</v>
      </c>
      <c r="BD989">
        <v>1</v>
      </c>
    </row>
    <row r="990" spans="1:56">
      <c r="A990" s="1" t="s">
        <v>1000</v>
      </c>
      <c r="B990" s="1">
        <v>0</v>
      </c>
      <c r="C990" s="1">
        <v>0</v>
      </c>
      <c r="D990" s="1">
        <v>0</v>
      </c>
      <c r="E990" s="1">
        <v>0</v>
      </c>
      <c r="F990" s="1">
        <v>0</v>
      </c>
      <c r="G990" s="1">
        <v>0</v>
      </c>
      <c r="H990" s="1"/>
      <c r="I990" s="1">
        <v>0</v>
      </c>
      <c r="J990" s="1">
        <v>0</v>
      </c>
      <c r="K990" s="1">
        <v>0</v>
      </c>
      <c r="L990" s="1">
        <v>0</v>
      </c>
      <c r="M990" s="1">
        <v>0</v>
      </c>
      <c r="N990" s="1">
        <v>0</v>
      </c>
      <c r="O990" s="1"/>
      <c r="P990" s="1">
        <v>0</v>
      </c>
      <c r="Q990" s="1">
        <v>0</v>
      </c>
      <c r="R990" s="1">
        <v>0</v>
      </c>
      <c r="S990" s="1">
        <v>0</v>
      </c>
      <c r="T990" s="1" t="str">
        <f t="shared" si="181"/>
        <v>NA</v>
      </c>
      <c r="U990" s="1" t="str">
        <f t="shared" si="182"/>
        <v>NA</v>
      </c>
      <c r="V990" s="1" t="s">
        <v>1548</v>
      </c>
      <c r="W990" s="1" t="s">
        <v>7285</v>
      </c>
      <c r="X990" s="1">
        <f>SUMPRODUCT((Model_rxn!A$2:A$1901=Normalized_Fluxes!A990)*(Model_rxn!T$2:T$1901))</f>
        <v>0</v>
      </c>
      <c r="Y990" s="1">
        <f>SUMPRODUCT((Model_rxn!A$2:A$1901=Normalized_Fluxes!A990)*(Model_rxn!D$2:D$1901))</f>
        <v>0</v>
      </c>
      <c r="Z990" s="1">
        <f>SUMPRODUCT((Model_rxn!A$2:A$1901=Normalized_Fluxes!A990)*(Model_rxn!U$2:U$1901))</f>
        <v>1</v>
      </c>
      <c r="AA990" s="1">
        <f>SUMPRODUCT((Model_rxn!A$2:A$1901=Normalized_Fluxes!A990)*(Model_rxn!S$2:S$1901))</f>
        <v>0</v>
      </c>
      <c r="AB990" s="1">
        <f>SUMPRODUCT((Model_rxn!A$2:A$1901=Normalized_Fluxes!A990)*(Model_rxn!V$2:V$1901))</f>
        <v>1</v>
      </c>
      <c r="AC990" s="1">
        <f>SUMPRODUCT((Model_rxn!A$2:A$1901=Normalized_Fluxes!A990)*(Model_rxn!Z$2:Z$1901))</f>
        <v>0</v>
      </c>
      <c r="AD990" s="1">
        <f>SUMPRODUCT((Model_rxn!A$2:A$1901=Normalized_Fluxes!A990)*(Model_rxn!AA$2:AA$1901))</f>
        <v>0</v>
      </c>
      <c r="AE990" s="1"/>
      <c r="AF990" s="75"/>
      <c r="AG990" s="1" t="s">
        <v>1057</v>
      </c>
      <c r="AH990" s="1">
        <v>8.4710287157311703E-5</v>
      </c>
      <c r="AI990" s="1">
        <v>5.7144669777519803E-5</v>
      </c>
      <c r="AJ990" s="1">
        <v>6.70825609981727E-5</v>
      </c>
      <c r="AK990" s="1">
        <v>3.2305641940411003E-4</v>
      </c>
      <c r="AL990" s="1">
        <v>3.0600050268569099E-4</v>
      </c>
      <c r="AM990" s="1">
        <v>3.2681495643120499E-4</v>
      </c>
      <c r="AN990" s="2"/>
      <c r="AO990">
        <f t="shared" si="183"/>
        <v>1.7394002988020476E-4</v>
      </c>
      <c r="AP990">
        <f t="shared" si="184"/>
        <v>1.7393999999999786E-4</v>
      </c>
      <c r="AQ990">
        <f t="shared" si="185"/>
        <v>1.7394007546406168E-4</v>
      </c>
      <c r="AR990">
        <f t="shared" si="186"/>
        <v>1.7393999580378268E-4</v>
      </c>
      <c r="AS990">
        <f t="shared" si="187"/>
        <v>1.7393999999999838E-4</v>
      </c>
      <c r="AT990">
        <f t="shared" si="188"/>
        <v>1.7394000774826446E-4</v>
      </c>
      <c r="AV990">
        <f t="shared" si="189"/>
        <v>1.7394003511475478E-4</v>
      </c>
      <c r="AW990">
        <f t="shared" si="190"/>
        <v>3.8003376393331123E-11</v>
      </c>
      <c r="AX990">
        <f t="shared" si="191"/>
        <v>1.7394000118401516E-4</v>
      </c>
      <c r="AY990">
        <f t="shared" si="192"/>
        <v>6.0596273056620111E-12</v>
      </c>
      <c r="AZ990" t="s">
        <v>1500</v>
      </c>
      <c r="BA990" t="s">
        <v>3489</v>
      </c>
      <c r="BB990">
        <f>SUMPRODUCT((Model_rxn!A$2:A$1901=AG990)*(Model_rxn!V$2:V$1901))</f>
        <v>1</v>
      </c>
      <c r="BC990">
        <v>0</v>
      </c>
      <c r="BD990">
        <v>0</v>
      </c>
    </row>
    <row r="991" spans="1:56">
      <c r="A991" s="1" t="s">
        <v>1001</v>
      </c>
      <c r="B991" s="1">
        <v>1.81647126935422</v>
      </c>
      <c r="C991" s="1">
        <v>0.64247157560021095</v>
      </c>
      <c r="D991" s="1">
        <v>0.539543733626487</v>
      </c>
      <c r="E991" s="1">
        <v>3.8779757501761098</v>
      </c>
      <c r="F991" s="1">
        <v>0.83497161210107096</v>
      </c>
      <c r="G991" s="1">
        <v>3.9495223651174398</v>
      </c>
      <c r="H991" s="1"/>
      <c r="I991" s="1">
        <v>1.1116152798535111</v>
      </c>
      <c r="J991" s="1">
        <v>0.61645079230611222</v>
      </c>
      <c r="K991" s="1">
        <v>0.66219526992201883</v>
      </c>
      <c r="L991" s="1">
        <v>1.3554590319568052</v>
      </c>
      <c r="M991" s="1">
        <v>0.5203479799873888</v>
      </c>
      <c r="N991" s="1">
        <v>1.2206196076461817</v>
      </c>
      <c r="O991" s="1"/>
      <c r="P991" s="1">
        <v>0.79675378069388059</v>
      </c>
      <c r="Q991" s="1">
        <v>0.2736356373864261</v>
      </c>
      <c r="R991" s="1">
        <v>1.0321422065301251</v>
      </c>
      <c r="S991" s="1">
        <v>0.44832512234868488</v>
      </c>
      <c r="T991" s="1">
        <f t="shared" si="181"/>
        <v>0.77194186581364821</v>
      </c>
      <c r="U991" s="1">
        <f t="shared" si="182"/>
        <v>0.48932524526083965</v>
      </c>
      <c r="V991" s="1" t="s">
        <v>1188</v>
      </c>
      <c r="W991" s="1" t="s">
        <v>1972</v>
      </c>
      <c r="X991" s="1">
        <f>SUMPRODUCT((Model_rxn!A$2:A$1901=Normalized_Fluxes!A991)*(Model_rxn!T$2:T$1901))</f>
        <v>0</v>
      </c>
      <c r="Y991" s="1">
        <f>SUMPRODUCT((Model_rxn!A$2:A$1901=Normalized_Fluxes!A991)*(Model_rxn!D$2:D$1901))</f>
        <v>1</v>
      </c>
      <c r="Z991" s="1">
        <f>SUMPRODUCT((Model_rxn!A$2:A$1901=Normalized_Fluxes!A991)*(Model_rxn!U$2:U$1901))</f>
        <v>0</v>
      </c>
      <c r="AA991" s="1">
        <f>SUMPRODUCT((Model_rxn!A$2:A$1901=Normalized_Fluxes!A991)*(Model_rxn!S$2:S$1901))</f>
        <v>0</v>
      </c>
      <c r="AB991" s="1">
        <f>SUMPRODUCT((Model_rxn!A$2:A$1901=Normalized_Fluxes!A991)*(Model_rxn!V$2:V$1901))</f>
        <v>1</v>
      </c>
      <c r="AC991" s="1">
        <f>SUMPRODUCT((Model_rxn!A$2:A$1901=Normalized_Fluxes!A991)*(Model_rxn!Z$2:Z$1901))</f>
        <v>0</v>
      </c>
      <c r="AD991" s="1">
        <f>SUMPRODUCT((Model_rxn!A$2:A$1901=Normalized_Fluxes!A991)*(Model_rxn!AA$2:AA$1901))</f>
        <v>0</v>
      </c>
      <c r="AE991" s="1"/>
      <c r="AF991" s="75"/>
      <c r="AG991" s="1" t="s">
        <v>1058</v>
      </c>
      <c r="AH991" s="1">
        <v>1.25087291089585E-2</v>
      </c>
      <c r="AI991" s="1">
        <v>8.8361362722935103E-3</v>
      </c>
      <c r="AJ991" s="1">
        <v>1.02200062829069E-2</v>
      </c>
      <c r="AK991" s="1">
        <v>3.78875367168802E-2</v>
      </c>
      <c r="AL991" s="1">
        <v>4.1672847233712597E-2</v>
      </c>
      <c r="AM991" s="1">
        <v>4.4397505014785503E-2</v>
      </c>
      <c r="AN991" s="1"/>
      <c r="AO991">
        <f t="shared" si="183"/>
        <v>2.5684822800034965E-2</v>
      </c>
      <c r="AP991">
        <f t="shared" si="184"/>
        <v>2.6895903838214844E-2</v>
      </c>
      <c r="AQ991">
        <f t="shared" si="185"/>
        <v>2.6499713750350613E-2</v>
      </c>
      <c r="AR991">
        <f t="shared" si="186"/>
        <v>2.0399402648322559E-2</v>
      </c>
      <c r="AS991">
        <f t="shared" si="187"/>
        <v>2.3688114837109558E-2</v>
      </c>
      <c r="AT991">
        <f t="shared" si="188"/>
        <v>2.3629586756385181E-2</v>
      </c>
      <c r="AV991">
        <f t="shared" si="189"/>
        <v>2.6360146796200138E-2</v>
      </c>
      <c r="AW991">
        <f t="shared" si="190"/>
        <v>6.1748564459252267E-4</v>
      </c>
      <c r="AX991">
        <f t="shared" si="191"/>
        <v>2.2572368080605767E-2</v>
      </c>
      <c r="AY991">
        <f t="shared" si="192"/>
        <v>1.8820707907731922E-3</v>
      </c>
      <c r="AZ991" t="s">
        <v>1243</v>
      </c>
      <c r="BA991" t="s">
        <v>7549</v>
      </c>
      <c r="BB991">
        <f>SUMPRODUCT((Model_rxn!A$2:A$1901=AG991)*(Model_rxn!V$2:V$1901))</f>
        <v>1</v>
      </c>
      <c r="BC991">
        <v>0</v>
      </c>
      <c r="BD991">
        <v>0</v>
      </c>
    </row>
    <row r="992" spans="1:56">
      <c r="A992" s="1" t="s">
        <v>1002</v>
      </c>
      <c r="B992" s="1">
        <v>11.000793060244099</v>
      </c>
      <c r="C992" s="1">
        <v>7.5244957951945199</v>
      </c>
      <c r="D992" s="1">
        <v>6.16640519030625</v>
      </c>
      <c r="E992" s="1">
        <v>18.0354891704919</v>
      </c>
      <c r="F992" s="1">
        <v>14.0011767678079</v>
      </c>
      <c r="G992" s="1">
        <v>18.493450085792499</v>
      </c>
      <c r="H992" s="1"/>
      <c r="I992" s="1">
        <v>6.73209087453459</v>
      </c>
      <c r="J992" s="1">
        <v>7.2197456989724422</v>
      </c>
      <c r="K992" s="1">
        <v>7.5681804735224656</v>
      </c>
      <c r="L992" s="1">
        <v>6.3038988035941736</v>
      </c>
      <c r="M992" s="1">
        <v>8.725427239666816</v>
      </c>
      <c r="N992" s="1">
        <v>5.7154930902823375</v>
      </c>
      <c r="O992" s="1"/>
      <c r="P992" s="1">
        <v>7.1733390156764996</v>
      </c>
      <c r="Q992" s="1">
        <v>0.41997218904925615</v>
      </c>
      <c r="R992" s="1">
        <v>6.9149397111811091</v>
      </c>
      <c r="S992" s="1">
        <v>1.5952912395441168</v>
      </c>
      <c r="T992" s="1">
        <f t="shared" si="181"/>
        <v>1.0373682657099053</v>
      </c>
      <c r="U992" s="1">
        <f t="shared" si="182"/>
        <v>0.80881927273914611</v>
      </c>
      <c r="V992" s="1" t="s">
        <v>1552</v>
      </c>
      <c r="W992" s="1" t="s">
        <v>2650</v>
      </c>
      <c r="X992" s="1">
        <f>SUMPRODUCT((Model_rxn!A$2:A$1901=Normalized_Fluxes!A992)*(Model_rxn!T$2:T$1901))</f>
        <v>0</v>
      </c>
      <c r="Y992" s="1">
        <f>SUMPRODUCT((Model_rxn!A$2:A$1901=Normalized_Fluxes!A992)*(Model_rxn!D$2:D$1901))</f>
        <v>1</v>
      </c>
      <c r="Z992" s="1">
        <f>SUMPRODUCT((Model_rxn!A$2:A$1901=Normalized_Fluxes!A992)*(Model_rxn!U$2:U$1901))</f>
        <v>1</v>
      </c>
      <c r="AA992" s="1">
        <f>SUMPRODUCT((Model_rxn!A$2:A$1901=Normalized_Fluxes!A992)*(Model_rxn!S$2:S$1901))</f>
        <v>1</v>
      </c>
      <c r="AB992" s="1">
        <f>SUMPRODUCT((Model_rxn!A$2:A$1901=Normalized_Fluxes!A992)*(Model_rxn!V$2:V$1901))</f>
        <v>0</v>
      </c>
      <c r="AC992" s="1">
        <f>SUMPRODUCT((Model_rxn!A$2:A$1901=Normalized_Fluxes!A992)*(Model_rxn!Z$2:Z$1901))</f>
        <v>0</v>
      </c>
      <c r="AD992" s="1">
        <f>SUMPRODUCT((Model_rxn!A$2:A$1901=Normalized_Fluxes!A992)*(Model_rxn!AA$2:AA$1901))</f>
        <v>0</v>
      </c>
      <c r="AE992" s="1"/>
      <c r="AF992" s="75"/>
      <c r="AG992" s="1" t="s">
        <v>1059</v>
      </c>
      <c r="AH992" s="1">
        <v>0</v>
      </c>
      <c r="AI992" s="1">
        <v>0</v>
      </c>
      <c r="AJ992" s="1">
        <v>0</v>
      </c>
      <c r="AK992" s="1">
        <v>0</v>
      </c>
      <c r="AL992" s="1">
        <v>0</v>
      </c>
      <c r="AM992" s="1">
        <v>0</v>
      </c>
      <c r="AN992" s="1"/>
      <c r="AO992">
        <f t="shared" si="183"/>
        <v>0</v>
      </c>
      <c r="AP992">
        <f t="shared" si="184"/>
        <v>0</v>
      </c>
      <c r="AQ992">
        <f t="shared" si="185"/>
        <v>0</v>
      </c>
      <c r="AR992">
        <f t="shared" si="186"/>
        <v>0</v>
      </c>
      <c r="AS992">
        <f t="shared" si="187"/>
        <v>0</v>
      </c>
      <c r="AT992">
        <f t="shared" si="188"/>
        <v>0</v>
      </c>
      <c r="AV992">
        <f t="shared" si="189"/>
        <v>0</v>
      </c>
      <c r="AW992">
        <f t="shared" si="190"/>
        <v>0</v>
      </c>
      <c r="AX992">
        <f t="shared" si="191"/>
        <v>0</v>
      </c>
      <c r="AY992">
        <f t="shared" si="192"/>
        <v>0</v>
      </c>
      <c r="AZ992" t="s">
        <v>1548</v>
      </c>
      <c r="BA992" t="s">
        <v>6794</v>
      </c>
      <c r="BB992">
        <f>SUMPRODUCT((Model_rxn!A$2:A$1901=AG992)*(Model_rxn!V$2:V$1901))</f>
        <v>1</v>
      </c>
      <c r="BC992">
        <v>1</v>
      </c>
      <c r="BD992">
        <v>0</v>
      </c>
    </row>
    <row r="993" spans="1:56">
      <c r="A993" s="1" t="s">
        <v>1003</v>
      </c>
      <c r="B993" s="1">
        <v>1.0624210035117401</v>
      </c>
      <c r="C993" s="1">
        <v>0.62711685012701102</v>
      </c>
      <c r="D993" s="1">
        <v>0.48609294620280702</v>
      </c>
      <c r="E993" s="1">
        <v>2.5145351095452799</v>
      </c>
      <c r="F993" s="1">
        <v>1.74005437027024</v>
      </c>
      <c r="G993" s="1">
        <v>2.7215642670820701</v>
      </c>
      <c r="H993" s="1"/>
      <c r="I993" s="1">
        <v>0.65016355670784365</v>
      </c>
      <c r="J993" s="1">
        <v>0.60171794957333591</v>
      </c>
      <c r="K993" s="1">
        <v>0.5965938063156021</v>
      </c>
      <c r="L993" s="1">
        <v>0.8788990816280533</v>
      </c>
      <c r="M993" s="1">
        <v>1.0843886947964252</v>
      </c>
      <c r="N993" s="1">
        <v>0.84111302602303517</v>
      </c>
      <c r="O993" s="1"/>
      <c r="P993" s="1">
        <v>0.61615843753226063</v>
      </c>
      <c r="Q993" s="1">
        <v>2.9560536338853048E-2</v>
      </c>
      <c r="R993" s="1">
        <v>0.93480026748250455</v>
      </c>
      <c r="S993" s="1">
        <v>0.13091779745029222</v>
      </c>
      <c r="T993" s="1">
        <f t="shared" si="181"/>
        <v>0.65913378393828115</v>
      </c>
      <c r="U993" s="1">
        <f t="shared" si="182"/>
        <v>4.5983846939164429E-2</v>
      </c>
      <c r="V993" s="1" t="s">
        <v>1188</v>
      </c>
      <c r="W993" s="1" t="s">
        <v>4651</v>
      </c>
      <c r="X993" s="1">
        <f>SUMPRODUCT((Model_rxn!A$2:A$1901=Normalized_Fluxes!A993)*(Model_rxn!T$2:T$1901))</f>
        <v>0</v>
      </c>
      <c r="Y993" s="1">
        <f>SUMPRODUCT((Model_rxn!A$2:A$1901=Normalized_Fluxes!A993)*(Model_rxn!D$2:D$1901))</f>
        <v>0</v>
      </c>
      <c r="Z993" s="1">
        <f>SUMPRODUCT((Model_rxn!A$2:A$1901=Normalized_Fluxes!A993)*(Model_rxn!U$2:U$1901))</f>
        <v>0</v>
      </c>
      <c r="AA993" s="1">
        <f>SUMPRODUCT((Model_rxn!A$2:A$1901=Normalized_Fluxes!A993)*(Model_rxn!S$2:S$1901))</f>
        <v>0</v>
      </c>
      <c r="AB993" s="1">
        <f>SUMPRODUCT((Model_rxn!A$2:A$1901=Normalized_Fluxes!A993)*(Model_rxn!V$2:V$1901))</f>
        <v>1</v>
      </c>
      <c r="AC993" s="1">
        <f>SUMPRODUCT((Model_rxn!A$2:A$1901=Normalized_Fluxes!A993)*(Model_rxn!Z$2:Z$1901))</f>
        <v>0</v>
      </c>
      <c r="AD993" s="1">
        <f>SUMPRODUCT((Model_rxn!A$2:A$1901=Normalized_Fluxes!A993)*(Model_rxn!AA$2:AA$1901))</f>
        <v>0</v>
      </c>
      <c r="AE993" s="1"/>
      <c r="AF993" s="75"/>
      <c r="AG993" s="1" t="s">
        <v>1060</v>
      </c>
      <c r="AH993" s="1">
        <v>0</v>
      </c>
      <c r="AI993" s="1">
        <v>0</v>
      </c>
      <c r="AJ993" s="1">
        <v>0</v>
      </c>
      <c r="AK993" s="1">
        <v>0</v>
      </c>
      <c r="AL993" s="1">
        <v>0</v>
      </c>
      <c r="AM993" s="1">
        <v>0</v>
      </c>
      <c r="AN993" s="1"/>
      <c r="AO993">
        <f t="shared" si="183"/>
        <v>0</v>
      </c>
      <c r="AP993">
        <f t="shared" si="184"/>
        <v>0</v>
      </c>
      <c r="AQ993">
        <f t="shared" si="185"/>
        <v>0</v>
      </c>
      <c r="AR993">
        <f t="shared" si="186"/>
        <v>0</v>
      </c>
      <c r="AS993">
        <f t="shared" si="187"/>
        <v>0</v>
      </c>
      <c r="AT993">
        <f t="shared" si="188"/>
        <v>0</v>
      </c>
      <c r="AV993">
        <f t="shared" si="189"/>
        <v>0</v>
      </c>
      <c r="AW993">
        <f t="shared" si="190"/>
        <v>0</v>
      </c>
      <c r="AX993">
        <f t="shared" si="191"/>
        <v>0</v>
      </c>
      <c r="AY993">
        <f t="shared" si="192"/>
        <v>0</v>
      </c>
      <c r="AZ993" t="s">
        <v>1552</v>
      </c>
      <c r="BA993" t="s">
        <v>2318</v>
      </c>
      <c r="BB993">
        <f>SUMPRODUCT((Model_rxn!A$2:A$1901=AG993)*(Model_rxn!V$2:V$1901))</f>
        <v>0</v>
      </c>
      <c r="BC993">
        <v>0</v>
      </c>
      <c r="BD993">
        <v>1</v>
      </c>
    </row>
    <row r="994" spans="1:56">
      <c r="A994" s="1" t="s">
        <v>1004</v>
      </c>
      <c r="B994" s="1">
        <v>0.896847619820619</v>
      </c>
      <c r="C994" s="1">
        <v>0.43721872617606999</v>
      </c>
      <c r="D994" s="1">
        <v>0.23200268203800001</v>
      </c>
      <c r="E994" s="1">
        <v>1.3710678807947001</v>
      </c>
      <c r="F994" s="1">
        <v>0.63649222065063604</v>
      </c>
      <c r="G994" s="1">
        <v>0.61222316865417303</v>
      </c>
      <c r="H994" s="1"/>
      <c r="I994" s="1">
        <v>0.54883858319833578</v>
      </c>
      <c r="J994" s="1">
        <v>0.41951090195782192</v>
      </c>
      <c r="K994" s="1">
        <v>0.28474258726381724</v>
      </c>
      <c r="L994" s="1">
        <v>0.4792258802455524</v>
      </c>
      <c r="M994" s="1">
        <v>0.39665712761160954</v>
      </c>
      <c r="N994" s="1">
        <v>0.18921062721778964</v>
      </c>
      <c r="O994" s="1"/>
      <c r="P994" s="1">
        <v>0.41769735747332498</v>
      </c>
      <c r="Q994" s="1">
        <v>0.13205733783042567</v>
      </c>
      <c r="R994" s="1">
        <v>0.35503121169165053</v>
      </c>
      <c r="S994" s="1">
        <v>0.14942138201850805</v>
      </c>
      <c r="T994" s="1">
        <f t="shared" si="181"/>
        <v>1.1765088356121796</v>
      </c>
      <c r="U994" s="1">
        <f t="shared" si="182"/>
        <v>0.61556862421901282</v>
      </c>
      <c r="V994" s="1" t="s">
        <v>1548</v>
      </c>
      <c r="W994" s="1" t="s">
        <v>6853</v>
      </c>
      <c r="X994" s="1">
        <f>SUMPRODUCT((Model_rxn!A$2:A$1901=Normalized_Fluxes!A994)*(Model_rxn!T$2:T$1901))</f>
        <v>1</v>
      </c>
      <c r="Y994" s="1">
        <f>SUMPRODUCT((Model_rxn!A$2:A$1901=Normalized_Fluxes!A994)*(Model_rxn!D$2:D$1901))</f>
        <v>0</v>
      </c>
      <c r="Z994" s="1">
        <f>SUMPRODUCT((Model_rxn!A$2:A$1901=Normalized_Fluxes!A994)*(Model_rxn!U$2:U$1901))</f>
        <v>0</v>
      </c>
      <c r="AA994" s="1">
        <f>SUMPRODUCT((Model_rxn!A$2:A$1901=Normalized_Fluxes!A994)*(Model_rxn!S$2:S$1901))</f>
        <v>0</v>
      </c>
      <c r="AB994" s="1">
        <f>SUMPRODUCT((Model_rxn!A$2:A$1901=Normalized_Fluxes!A994)*(Model_rxn!V$2:V$1901))</f>
        <v>1</v>
      </c>
      <c r="AC994" s="1">
        <f>SUMPRODUCT((Model_rxn!A$2:A$1901=Normalized_Fluxes!A994)*(Model_rxn!Z$2:Z$1901))</f>
        <v>0</v>
      </c>
      <c r="AD994" s="1">
        <f>SUMPRODUCT((Model_rxn!A$2:A$1901=Normalized_Fluxes!A994)*(Model_rxn!AA$2:AA$1901))</f>
        <v>0</v>
      </c>
      <c r="AE994" s="1"/>
      <c r="AF994" s="75"/>
      <c r="AG994" s="1" t="s">
        <v>1061</v>
      </c>
      <c r="AH994" s="1">
        <v>2.1272505720836599E-5</v>
      </c>
      <c r="AI994" s="1">
        <v>1.43502309754337E-5</v>
      </c>
      <c r="AJ994" s="1">
        <v>1.6845895813406898E-5</v>
      </c>
      <c r="AK994" s="1">
        <v>0</v>
      </c>
      <c r="AL994" s="1">
        <v>7.6843228313153102E-5</v>
      </c>
      <c r="AM994" s="1">
        <v>8.2070090830094794E-5</v>
      </c>
      <c r="AN994" s="2"/>
      <c r="AO994">
        <f t="shared" si="183"/>
        <v>4.3679940239581281E-5</v>
      </c>
      <c r="AP994">
        <f t="shared" si="184"/>
        <v>4.3679999999734752E-5</v>
      </c>
      <c r="AQ994">
        <f t="shared" si="185"/>
        <v>4.3680150928100877E-5</v>
      </c>
      <c r="AR994">
        <f t="shared" si="186"/>
        <v>0</v>
      </c>
      <c r="AS994">
        <f t="shared" si="187"/>
        <v>4.3680029985175389E-5</v>
      </c>
      <c r="AT994">
        <f t="shared" si="188"/>
        <v>4.3679984511028406E-5</v>
      </c>
      <c r="AV994">
        <f t="shared" si="189"/>
        <v>4.3680030389138968E-5</v>
      </c>
      <c r="AW994">
        <f t="shared" si="190"/>
        <v>1.0858199661504101E-10</v>
      </c>
      <c r="AX994">
        <f t="shared" si="191"/>
        <v>2.9120004832067935E-5</v>
      </c>
      <c r="AY994">
        <f t="shared" si="192"/>
        <v>2.5218663942906684E-5</v>
      </c>
      <c r="AZ994" t="s">
        <v>1500</v>
      </c>
      <c r="BA994" t="s">
        <v>1846</v>
      </c>
      <c r="BB994">
        <f>SUMPRODUCT((Model_rxn!A$2:A$1901=AG994)*(Model_rxn!V$2:V$1901))</f>
        <v>1</v>
      </c>
      <c r="BC994">
        <v>0</v>
      </c>
      <c r="BD994">
        <v>0</v>
      </c>
    </row>
    <row r="995" spans="1:56">
      <c r="A995" s="1" t="s">
        <v>1005</v>
      </c>
      <c r="B995" s="1">
        <v>2.1534210699901402</v>
      </c>
      <c r="C995" s="1">
        <v>0.84649406504468006</v>
      </c>
      <c r="D995" s="1">
        <v>0.72286151873413396</v>
      </c>
      <c r="E995" s="1">
        <v>4.59789639341761</v>
      </c>
      <c r="F995" s="1">
        <v>1.4763083451252801</v>
      </c>
      <c r="G995" s="1">
        <v>4.7329591197922101</v>
      </c>
      <c r="H995" s="1"/>
      <c r="I995" s="1">
        <v>1.3178164751323354</v>
      </c>
      <c r="J995" s="1">
        <v>0.81221015356471959</v>
      </c>
      <c r="K995" s="1">
        <v>0.88718568798310937</v>
      </c>
      <c r="L995" s="1">
        <v>1.607091069142579</v>
      </c>
      <c r="M995" s="1">
        <v>0.92002417099118894</v>
      </c>
      <c r="N995" s="1">
        <v>1.4627446485252147</v>
      </c>
      <c r="O995" s="1"/>
      <c r="P995" s="1">
        <v>1.005737438893388</v>
      </c>
      <c r="Q995" s="1">
        <v>0.27285587099273428</v>
      </c>
      <c r="R995" s="1">
        <v>1.329953296219661</v>
      </c>
      <c r="S995" s="1">
        <v>0.36227115268703958</v>
      </c>
      <c r="T995" s="1">
        <f t="shared" si="181"/>
        <v>0.75622011821930624</v>
      </c>
      <c r="U995" s="1">
        <f t="shared" si="182"/>
        <v>0.28810083877630216</v>
      </c>
      <c r="V995" s="1" t="s">
        <v>1188</v>
      </c>
      <c r="W995" s="1" t="s">
        <v>1972</v>
      </c>
      <c r="X995" s="1">
        <f>SUMPRODUCT((Model_rxn!A$2:A$1901=Normalized_Fluxes!A995)*(Model_rxn!T$2:T$1901))</f>
        <v>0</v>
      </c>
      <c r="Y995" s="1">
        <f>SUMPRODUCT((Model_rxn!A$2:A$1901=Normalized_Fluxes!A995)*(Model_rxn!D$2:D$1901))</f>
        <v>1</v>
      </c>
      <c r="Z995" s="1">
        <f>SUMPRODUCT((Model_rxn!A$2:A$1901=Normalized_Fluxes!A995)*(Model_rxn!U$2:U$1901))</f>
        <v>0</v>
      </c>
      <c r="AA995" s="1">
        <f>SUMPRODUCT((Model_rxn!A$2:A$1901=Normalized_Fluxes!A995)*(Model_rxn!S$2:S$1901))</f>
        <v>0</v>
      </c>
      <c r="AB995" s="1">
        <f>SUMPRODUCT((Model_rxn!A$2:A$1901=Normalized_Fluxes!A995)*(Model_rxn!V$2:V$1901))</f>
        <v>1</v>
      </c>
      <c r="AC995" s="1">
        <f>SUMPRODUCT((Model_rxn!A$2:A$1901=Normalized_Fluxes!A995)*(Model_rxn!Z$2:Z$1901))</f>
        <v>0</v>
      </c>
      <c r="AD995" s="1">
        <f>SUMPRODUCT((Model_rxn!A$2:A$1901=Normalized_Fluxes!A995)*(Model_rxn!AA$2:AA$1901))</f>
        <v>1</v>
      </c>
      <c r="AE995" s="1"/>
      <c r="AF995" s="75"/>
      <c r="AG995" s="1" t="s">
        <v>1062</v>
      </c>
      <c r="AH995" s="1">
        <v>4.3396721390308798E-2</v>
      </c>
      <c r="AI995" s="1">
        <v>2.7537913163541799E-2</v>
      </c>
      <c r="AJ995" s="1">
        <v>3.1191515910904799E-2</v>
      </c>
      <c r="AK995" s="1">
        <v>0.21888310462236399</v>
      </c>
      <c r="AL995" s="1">
        <v>0.21469465648988201</v>
      </c>
      <c r="AM995" s="1">
        <v>5.1159618014935397E-2</v>
      </c>
      <c r="AN995" s="1"/>
      <c r="AO995">
        <f t="shared" si="183"/>
        <v>8.9108740728447614E-2</v>
      </c>
      <c r="AP995">
        <f t="shared" si="184"/>
        <v>8.382137186748996E-2</v>
      </c>
      <c r="AQ995">
        <f t="shared" si="185"/>
        <v>8.0877273476918227E-2</v>
      </c>
      <c r="AR995">
        <f t="shared" si="186"/>
        <v>0.11785101305140185</v>
      </c>
      <c r="AS995">
        <f t="shared" si="187"/>
        <v>0.12203897778628055</v>
      </c>
      <c r="AT995">
        <f t="shared" si="188"/>
        <v>2.7228571333115546E-2</v>
      </c>
      <c r="AV995">
        <f t="shared" si="189"/>
        <v>8.4602462024285272E-2</v>
      </c>
      <c r="AW995">
        <f t="shared" si="190"/>
        <v>4.1709518881224315E-3</v>
      </c>
      <c r="AX995">
        <f t="shared" si="191"/>
        <v>8.9039520723599316E-2</v>
      </c>
      <c r="AY995">
        <f t="shared" si="192"/>
        <v>5.3570792980595833E-2</v>
      </c>
      <c r="AZ995" t="s">
        <v>6216</v>
      </c>
      <c r="BA995" t="s">
        <v>6215</v>
      </c>
      <c r="BB995">
        <f>SUMPRODUCT((Model_rxn!A$2:A$1901=AG995)*(Model_rxn!V$2:V$1901))</f>
        <v>1</v>
      </c>
      <c r="BC995">
        <v>0</v>
      </c>
      <c r="BD995">
        <v>0</v>
      </c>
    </row>
    <row r="996" spans="1:56">
      <c r="A996" s="1" t="s">
        <v>1006</v>
      </c>
      <c r="B996" s="1">
        <v>0</v>
      </c>
      <c r="C996" s="1">
        <v>0</v>
      </c>
      <c r="D996" s="1">
        <v>0</v>
      </c>
      <c r="E996" s="1">
        <v>0.40355960264900598</v>
      </c>
      <c r="F996" s="1">
        <v>0.21474344124726399</v>
      </c>
      <c r="G996" s="1">
        <v>0.670783645655877</v>
      </c>
      <c r="H996" s="1"/>
      <c r="I996" s="1">
        <v>0</v>
      </c>
      <c r="J996" s="1">
        <v>0</v>
      </c>
      <c r="K996" s="1">
        <v>0</v>
      </c>
      <c r="L996" s="1">
        <v>0.14105516475152105</v>
      </c>
      <c r="M996" s="1">
        <v>0.13382648493566793</v>
      </c>
      <c r="N996" s="1">
        <v>0.20730903503862183</v>
      </c>
      <c r="O996" s="1"/>
      <c r="P996" s="1">
        <v>0</v>
      </c>
      <c r="Q996" s="1">
        <v>0</v>
      </c>
      <c r="R996" s="1">
        <v>0.16073022824193695</v>
      </c>
      <c r="S996" s="1">
        <v>4.0500029443473161E-2</v>
      </c>
      <c r="T996" s="1">
        <f t="shared" si="181"/>
        <v>0</v>
      </c>
      <c r="U996" s="1">
        <f t="shared" si="182"/>
        <v>2.0514823172606719E-2</v>
      </c>
      <c r="V996" s="1" t="s">
        <v>1548</v>
      </c>
      <c r="W996" s="1" t="s">
        <v>6853</v>
      </c>
      <c r="X996" s="1">
        <f>SUMPRODUCT((Model_rxn!A$2:A$1901=Normalized_Fluxes!A996)*(Model_rxn!T$2:T$1901))</f>
        <v>1</v>
      </c>
      <c r="Y996" s="1">
        <f>SUMPRODUCT((Model_rxn!A$2:A$1901=Normalized_Fluxes!A996)*(Model_rxn!D$2:D$1901))</f>
        <v>0</v>
      </c>
      <c r="Z996" s="1">
        <f>SUMPRODUCT((Model_rxn!A$2:A$1901=Normalized_Fluxes!A996)*(Model_rxn!U$2:U$1901))</f>
        <v>0</v>
      </c>
      <c r="AA996" s="1">
        <f>SUMPRODUCT((Model_rxn!A$2:A$1901=Normalized_Fluxes!A996)*(Model_rxn!S$2:S$1901))</f>
        <v>0</v>
      </c>
      <c r="AB996" s="1">
        <f>SUMPRODUCT((Model_rxn!A$2:A$1901=Normalized_Fluxes!A996)*(Model_rxn!V$2:V$1901))</f>
        <v>1</v>
      </c>
      <c r="AC996" s="1">
        <f>SUMPRODUCT((Model_rxn!A$2:A$1901=Normalized_Fluxes!A996)*(Model_rxn!Z$2:Z$1901))</f>
        <v>0</v>
      </c>
      <c r="AD996" s="1">
        <f>SUMPRODUCT((Model_rxn!A$2:A$1901=Normalized_Fluxes!A996)*(Model_rxn!AA$2:AA$1901))</f>
        <v>0</v>
      </c>
      <c r="AE996" s="1"/>
      <c r="AF996" s="75"/>
      <c r="AG996" s="1" t="s">
        <v>1063</v>
      </c>
      <c r="AH996" s="1">
        <v>0</v>
      </c>
      <c r="AI996" s="1">
        <v>0</v>
      </c>
      <c r="AJ996" s="1">
        <v>0</v>
      </c>
      <c r="AK996" s="1">
        <v>0</v>
      </c>
      <c r="AL996" s="1">
        <v>0</v>
      </c>
      <c r="AM996" s="1">
        <v>0</v>
      </c>
      <c r="AN996" s="1"/>
      <c r="AO996">
        <f t="shared" si="183"/>
        <v>0</v>
      </c>
      <c r="AP996">
        <f t="shared" si="184"/>
        <v>0</v>
      </c>
      <c r="AQ996">
        <f t="shared" si="185"/>
        <v>0</v>
      </c>
      <c r="AR996">
        <f t="shared" si="186"/>
        <v>0</v>
      </c>
      <c r="AS996">
        <f t="shared" si="187"/>
        <v>0</v>
      </c>
      <c r="AT996">
        <f t="shared" si="188"/>
        <v>0</v>
      </c>
      <c r="AV996">
        <f t="shared" si="189"/>
        <v>0</v>
      </c>
      <c r="AW996">
        <f t="shared" si="190"/>
        <v>0</v>
      </c>
      <c r="AX996">
        <f t="shared" si="191"/>
        <v>0</v>
      </c>
      <c r="AY996">
        <f t="shared" si="192"/>
        <v>0</v>
      </c>
      <c r="AZ996" t="s">
        <v>1188</v>
      </c>
      <c r="BA996" t="s">
        <v>1350</v>
      </c>
      <c r="BB996">
        <f>SUMPRODUCT((Model_rxn!A$2:A$1901=AG996)*(Model_rxn!V$2:V$1901))</f>
        <v>1</v>
      </c>
      <c r="BC996">
        <v>0</v>
      </c>
      <c r="BD996">
        <v>0</v>
      </c>
    </row>
    <row r="997" spans="1:56">
      <c r="A997" s="1" t="s">
        <v>1007</v>
      </c>
      <c r="B997" s="1">
        <v>0.33289911710016801</v>
      </c>
      <c r="C997" s="1">
        <v>0.216977138014044</v>
      </c>
      <c r="D997" s="1">
        <v>0.29695333812560398</v>
      </c>
      <c r="E997" s="1">
        <v>0.94681291391316302</v>
      </c>
      <c r="F997" s="1">
        <v>0.93263790664786905</v>
      </c>
      <c r="G997" s="1">
        <v>0.74560008302796599</v>
      </c>
      <c r="H997" s="1"/>
      <c r="I997" s="1">
        <v>0.20372232220873485</v>
      </c>
      <c r="J997" s="1">
        <v>0.2081893327593716</v>
      </c>
      <c r="K997" s="1">
        <v>0.36445812199990951</v>
      </c>
      <c r="L997" s="1">
        <v>0.33093711730370068</v>
      </c>
      <c r="M997" s="1">
        <v>0.58121287448649439</v>
      </c>
      <c r="N997" s="1">
        <v>0.23043142858098351</v>
      </c>
      <c r="O997" s="1"/>
      <c r="P997" s="1">
        <v>0.25878992565600534</v>
      </c>
      <c r="Q997" s="1">
        <v>9.1538594782448302E-2</v>
      </c>
      <c r="R997" s="1">
        <v>0.38086047345705953</v>
      </c>
      <c r="S997" s="1">
        <v>0.18064097490630854</v>
      </c>
      <c r="T997" s="1">
        <f t="shared" si="181"/>
        <v>0.67948748607850173</v>
      </c>
      <c r="U997" s="1">
        <f t="shared" si="182"/>
        <v>0.3740328499578004</v>
      </c>
      <c r="V997" s="1" t="s">
        <v>1188</v>
      </c>
      <c r="W997" s="1" t="s">
        <v>1972</v>
      </c>
      <c r="X997" s="1">
        <f>SUMPRODUCT((Model_rxn!A$2:A$1901=Normalized_Fluxes!A997)*(Model_rxn!T$2:T$1901))</f>
        <v>0</v>
      </c>
      <c r="Y997" s="1">
        <f>SUMPRODUCT((Model_rxn!A$2:A$1901=Normalized_Fluxes!A997)*(Model_rxn!D$2:D$1901))</f>
        <v>1</v>
      </c>
      <c r="Z997" s="1">
        <f>SUMPRODUCT((Model_rxn!A$2:A$1901=Normalized_Fluxes!A997)*(Model_rxn!U$2:U$1901))</f>
        <v>0</v>
      </c>
      <c r="AA997" s="1">
        <f>SUMPRODUCT((Model_rxn!A$2:A$1901=Normalized_Fluxes!A997)*(Model_rxn!S$2:S$1901))</f>
        <v>0</v>
      </c>
      <c r="AB997" s="1">
        <f>SUMPRODUCT((Model_rxn!A$2:A$1901=Normalized_Fluxes!A997)*(Model_rxn!V$2:V$1901))</f>
        <v>1</v>
      </c>
      <c r="AC997" s="1">
        <f>SUMPRODUCT((Model_rxn!A$2:A$1901=Normalized_Fluxes!A997)*(Model_rxn!Z$2:Z$1901))</f>
        <v>0</v>
      </c>
      <c r="AD997" s="1">
        <f>SUMPRODUCT((Model_rxn!A$2:A$1901=Normalized_Fluxes!A997)*(Model_rxn!AA$2:AA$1901))</f>
        <v>0</v>
      </c>
      <c r="AE997" s="1"/>
      <c r="AF997" s="75"/>
      <c r="AG997" s="1" t="s">
        <v>1064</v>
      </c>
      <c r="AH997" s="1">
        <v>0</v>
      </c>
      <c r="AI997" s="1">
        <v>0</v>
      </c>
      <c r="AJ997" s="1">
        <v>0</v>
      </c>
      <c r="AK997" s="1">
        <v>0</v>
      </c>
      <c r="AL997" s="1">
        <v>0</v>
      </c>
      <c r="AM997" s="1">
        <v>0</v>
      </c>
      <c r="AN997" s="1"/>
      <c r="AO997">
        <f t="shared" si="183"/>
        <v>0</v>
      </c>
      <c r="AP997">
        <f t="shared" si="184"/>
        <v>0</v>
      </c>
      <c r="AQ997">
        <f t="shared" si="185"/>
        <v>0</v>
      </c>
      <c r="AR997">
        <f t="shared" si="186"/>
        <v>0</v>
      </c>
      <c r="AS997">
        <f t="shared" si="187"/>
        <v>0</v>
      </c>
      <c r="AT997">
        <f t="shared" si="188"/>
        <v>0</v>
      </c>
      <c r="AV997">
        <f t="shared" si="189"/>
        <v>0</v>
      </c>
      <c r="AW997">
        <f t="shared" si="190"/>
        <v>0</v>
      </c>
      <c r="AX997">
        <f t="shared" si="191"/>
        <v>0</v>
      </c>
      <c r="AY997">
        <f t="shared" si="192"/>
        <v>0</v>
      </c>
      <c r="AZ997" t="s">
        <v>1137</v>
      </c>
      <c r="BA997" t="s">
        <v>1380</v>
      </c>
      <c r="BB997">
        <f>SUMPRODUCT((Model_rxn!A$2:A$1901=AG997)*(Model_rxn!V$2:V$1901))</f>
        <v>1</v>
      </c>
      <c r="BC997">
        <v>0</v>
      </c>
      <c r="BD997">
        <v>0</v>
      </c>
    </row>
    <row r="998" spans="1:56">
      <c r="A998" s="1" t="s">
        <v>1008</v>
      </c>
      <c r="B998" s="1">
        <v>0.10493559121095999</v>
      </c>
      <c r="C998" s="1">
        <v>6.7514868831494795E-2</v>
      </c>
      <c r="D998" s="1">
        <v>8.1661028656526399E-2</v>
      </c>
      <c r="E998" s="1">
        <v>0.17502406302082801</v>
      </c>
      <c r="F998" s="1">
        <v>0.128586681268643</v>
      </c>
      <c r="G998" s="1">
        <v>0.170424611831549</v>
      </c>
      <c r="H998" s="1"/>
      <c r="I998" s="1">
        <v>6.4216818927191111E-2</v>
      </c>
      <c r="J998" s="1">
        <v>6.4780444714205868E-2</v>
      </c>
      <c r="K998" s="1">
        <v>0.1002245852247325</v>
      </c>
      <c r="L998" s="1">
        <v>6.1175717001475519E-2</v>
      </c>
      <c r="M998" s="1">
        <v>8.0134245142841287E-2</v>
      </c>
      <c r="N998" s="1">
        <v>5.2670577248621946E-2</v>
      </c>
      <c r="O998" s="1"/>
      <c r="P998" s="1">
        <v>7.6407282955376479E-2</v>
      </c>
      <c r="Q998" s="1">
        <v>2.06283138925447E-2</v>
      </c>
      <c r="R998" s="1">
        <v>6.4660179797646253E-2</v>
      </c>
      <c r="S998" s="1">
        <v>1.4059494097741135E-2</v>
      </c>
      <c r="T998" s="1">
        <f t="shared" si="181"/>
        <v>1.1816744586002195</v>
      </c>
      <c r="U998" s="1">
        <f t="shared" si="182"/>
        <v>0.46646643456903236</v>
      </c>
      <c r="V998" s="1" t="s">
        <v>7304</v>
      </c>
      <c r="W998" s="1" t="s">
        <v>7332</v>
      </c>
      <c r="X998" s="1">
        <f>SUMPRODUCT((Model_rxn!A$2:A$1901=Normalized_Fluxes!A998)*(Model_rxn!T$2:T$1901))</f>
        <v>0</v>
      </c>
      <c r="Y998" s="1">
        <f>SUMPRODUCT((Model_rxn!A$2:A$1901=Normalized_Fluxes!A998)*(Model_rxn!D$2:D$1901))</f>
        <v>1</v>
      </c>
      <c r="Z998" s="1">
        <f>SUMPRODUCT((Model_rxn!A$2:A$1901=Normalized_Fluxes!A998)*(Model_rxn!U$2:U$1901))</f>
        <v>0</v>
      </c>
      <c r="AA998" s="1">
        <f>SUMPRODUCT((Model_rxn!A$2:A$1901=Normalized_Fluxes!A998)*(Model_rxn!S$2:S$1901))</f>
        <v>0</v>
      </c>
      <c r="AB998" s="1">
        <f>SUMPRODUCT((Model_rxn!A$2:A$1901=Normalized_Fluxes!A998)*(Model_rxn!V$2:V$1901))</f>
        <v>1</v>
      </c>
      <c r="AC998" s="1">
        <f>SUMPRODUCT((Model_rxn!A$2:A$1901=Normalized_Fluxes!A998)*(Model_rxn!Z$2:Z$1901))</f>
        <v>0</v>
      </c>
      <c r="AD998" s="1">
        <f>SUMPRODUCT((Model_rxn!A$2:A$1901=Normalized_Fluxes!A998)*(Model_rxn!AA$2:AA$1901))</f>
        <v>0</v>
      </c>
      <c r="AE998" s="1"/>
      <c r="AF998" s="75"/>
      <c r="AG998" s="1" t="s">
        <v>1065</v>
      </c>
      <c r="AH998" s="1">
        <v>0</v>
      </c>
      <c r="AI998" s="1">
        <v>0</v>
      </c>
      <c r="AJ998" s="1">
        <v>0</v>
      </c>
      <c r="AK998" s="1">
        <v>0</v>
      </c>
      <c r="AL998" s="1">
        <v>0</v>
      </c>
      <c r="AM998" s="1">
        <v>0</v>
      </c>
      <c r="AN998" s="1"/>
      <c r="AO998">
        <f t="shared" si="183"/>
        <v>0</v>
      </c>
      <c r="AP998">
        <f t="shared" si="184"/>
        <v>0</v>
      </c>
      <c r="AQ998">
        <f t="shared" si="185"/>
        <v>0</v>
      </c>
      <c r="AR998">
        <f t="shared" si="186"/>
        <v>0</v>
      </c>
      <c r="AS998">
        <f t="shared" si="187"/>
        <v>0</v>
      </c>
      <c r="AT998">
        <f t="shared" si="188"/>
        <v>0</v>
      </c>
      <c r="AV998">
        <f t="shared" si="189"/>
        <v>0</v>
      </c>
      <c r="AW998">
        <f t="shared" si="190"/>
        <v>0</v>
      </c>
      <c r="AX998">
        <f t="shared" si="191"/>
        <v>0</v>
      </c>
      <c r="AY998">
        <f t="shared" si="192"/>
        <v>0</v>
      </c>
      <c r="AZ998" t="s">
        <v>1137</v>
      </c>
      <c r="BA998" t="s">
        <v>1380</v>
      </c>
      <c r="BB998">
        <f>SUMPRODUCT((Model_rxn!A$2:A$1901=AG998)*(Model_rxn!V$2:V$1901))</f>
        <v>1</v>
      </c>
      <c r="BC998">
        <v>0</v>
      </c>
      <c r="BD998">
        <v>0</v>
      </c>
    </row>
    <row r="999" spans="1:56">
      <c r="A999" s="1" t="s">
        <v>1009</v>
      </c>
      <c r="B999" s="1">
        <v>1.08231949624676E-2</v>
      </c>
      <c r="C999" s="1">
        <v>6.9029854732322099E-3</v>
      </c>
      <c r="D999" s="1">
        <v>7.58161462116914E-3</v>
      </c>
      <c r="E999" s="1">
        <v>2.93544109005833E-2</v>
      </c>
      <c r="F999" s="1">
        <v>1.54037124627097E-2</v>
      </c>
      <c r="G999" s="1">
        <v>2.5143064429284E-2</v>
      </c>
      <c r="H999" s="1"/>
      <c r="I999" s="1">
        <v>6.6234072072000336E-3</v>
      </c>
      <c r="J999" s="1">
        <v>6.6234072072000024E-3</v>
      </c>
      <c r="K999" s="1">
        <v>9.3051017510017084E-3</v>
      </c>
      <c r="L999" s="1">
        <v>1.0260172818553601E-2</v>
      </c>
      <c r="M999" s="1">
        <v>9.5994768541991238E-3</v>
      </c>
      <c r="N999" s="1">
        <v>7.7705896059111759E-3</v>
      </c>
      <c r="O999" s="1"/>
      <c r="P999" s="1">
        <v>7.517305388467249E-3</v>
      </c>
      <c r="Q999" s="1">
        <v>1.5482770667482567E-3</v>
      </c>
      <c r="R999" s="1">
        <v>9.210079759554634E-3</v>
      </c>
      <c r="S999" s="1">
        <v>1.2896622488682541E-3</v>
      </c>
      <c r="T999" s="1">
        <f t="shared" si="181"/>
        <v>0.81620415726245121</v>
      </c>
      <c r="U999" s="1">
        <f t="shared" si="182"/>
        <v>0.22158824832214116</v>
      </c>
      <c r="V999" s="1" t="s">
        <v>1243</v>
      </c>
      <c r="W999" s="1" t="s">
        <v>3353</v>
      </c>
      <c r="X999" s="1">
        <f>SUMPRODUCT((Model_rxn!A$2:A$1901=Normalized_Fluxes!A999)*(Model_rxn!T$2:T$1901))</f>
        <v>0</v>
      </c>
      <c r="Y999" s="1">
        <f>SUMPRODUCT((Model_rxn!A$2:A$1901=Normalized_Fluxes!A999)*(Model_rxn!D$2:D$1901))</f>
        <v>0</v>
      </c>
      <c r="Z999" s="1">
        <f>SUMPRODUCT((Model_rxn!A$2:A$1901=Normalized_Fluxes!A999)*(Model_rxn!U$2:U$1901))</f>
        <v>0</v>
      </c>
      <c r="AA999" s="1">
        <f>SUMPRODUCT((Model_rxn!A$2:A$1901=Normalized_Fluxes!A999)*(Model_rxn!S$2:S$1901))</f>
        <v>0</v>
      </c>
      <c r="AB999" s="1">
        <f>SUMPRODUCT((Model_rxn!A$2:A$1901=Normalized_Fluxes!A999)*(Model_rxn!V$2:V$1901))</f>
        <v>1</v>
      </c>
      <c r="AC999" s="1">
        <f>SUMPRODUCT((Model_rxn!A$2:A$1901=Normalized_Fluxes!A999)*(Model_rxn!Z$2:Z$1901))</f>
        <v>0</v>
      </c>
      <c r="AD999" s="1">
        <f>SUMPRODUCT((Model_rxn!A$2:A$1901=Normalized_Fluxes!A999)*(Model_rxn!AA$2:AA$1901))</f>
        <v>0</v>
      </c>
      <c r="AE999" s="1"/>
      <c r="AF999" s="75"/>
      <c r="AG999" s="1" t="s">
        <v>1066</v>
      </c>
      <c r="AH999" s="1">
        <v>1.12671824532411E-2</v>
      </c>
      <c r="AI999" s="1">
        <v>9.2392165144395706E-3</v>
      </c>
      <c r="AJ999" s="1">
        <v>8.5067770657290299E-3</v>
      </c>
      <c r="AK999" s="1">
        <v>8.2820634169427296E-2</v>
      </c>
      <c r="AL999" s="1">
        <v>8.9456106870228994E-2</v>
      </c>
      <c r="AM999" s="1">
        <v>5.1159618008185498E-2</v>
      </c>
      <c r="AN999" s="1"/>
      <c r="AO999">
        <f t="shared" si="183"/>
        <v>2.3135490603909681E-2</v>
      </c>
      <c r="AP999">
        <f t="shared" si="184"/>
        <v>2.8122821022124548E-2</v>
      </c>
      <c r="AQ999">
        <f t="shared" si="185"/>
        <v>2.2057438218692375E-2</v>
      </c>
      <c r="AR999">
        <f t="shared" si="186"/>
        <v>4.4592275202173341E-2</v>
      </c>
      <c r="AS999">
        <f t="shared" si="187"/>
        <v>5.084957407730132E-2</v>
      </c>
      <c r="AT999">
        <f t="shared" si="188"/>
        <v>2.7228571329523062E-2</v>
      </c>
      <c r="AV999">
        <f t="shared" si="189"/>
        <v>2.4438583281575537E-2</v>
      </c>
      <c r="AW999">
        <f t="shared" si="190"/>
        <v>3.2358546062798395E-3</v>
      </c>
      <c r="AX999">
        <f t="shared" si="191"/>
        <v>4.0890140202999241E-2</v>
      </c>
      <c r="AY999">
        <f t="shared" si="192"/>
        <v>1.2237944899643881E-2</v>
      </c>
      <c r="AZ999" t="s">
        <v>1500</v>
      </c>
      <c r="BA999" t="s">
        <v>3655</v>
      </c>
      <c r="BB999">
        <f>SUMPRODUCT((Model_rxn!A$2:A$1901=AG999)*(Model_rxn!V$2:V$1901))</f>
        <v>1</v>
      </c>
      <c r="BC999">
        <v>0</v>
      </c>
      <c r="BD999">
        <v>0</v>
      </c>
    </row>
    <row r="1000" spans="1:56">
      <c r="A1000" s="1" t="s">
        <v>1010</v>
      </c>
      <c r="B1000" s="1">
        <v>0</v>
      </c>
      <c r="C1000" s="1">
        <v>4.0271019181134099E-5</v>
      </c>
      <c r="D1000" s="1">
        <v>3.1483173839557099E-5</v>
      </c>
      <c r="E1000" s="1">
        <v>1.10549270175397E-4</v>
      </c>
      <c r="F1000" s="1">
        <v>0</v>
      </c>
      <c r="G1000" s="1">
        <v>0</v>
      </c>
      <c r="H1000" s="1"/>
      <c r="I1000" s="1">
        <v>0</v>
      </c>
      <c r="J1000" s="1">
        <v>3.8639999999988497E-5</v>
      </c>
      <c r="K1000" s="1">
        <v>3.8640072156078316E-5</v>
      </c>
      <c r="L1000" s="1">
        <v>3.8640006123986222E-5</v>
      </c>
      <c r="M1000" s="1">
        <v>0</v>
      </c>
      <c r="N1000" s="1">
        <v>0</v>
      </c>
      <c r="O1000" s="1"/>
      <c r="P1000" s="1">
        <v>2.576002405202227E-5</v>
      </c>
      <c r="Q1000" s="1">
        <v>2.230883523117861E-5</v>
      </c>
      <c r="R1000" s="1">
        <v>1.2880002041328741E-5</v>
      </c>
      <c r="S1000" s="1">
        <v>2.2308817937172234E-5</v>
      </c>
      <c r="T1000" s="1">
        <f t="shared" si="181"/>
        <v>2.0000015504162749</v>
      </c>
      <c r="U1000" s="1">
        <f t="shared" si="182"/>
        <v>0.51851805913655513</v>
      </c>
      <c r="V1000" s="1" t="s">
        <v>7304</v>
      </c>
      <c r="W1000" s="1" t="s">
        <v>7332</v>
      </c>
      <c r="X1000" s="1">
        <f>SUMPRODUCT((Model_rxn!A$2:A$1901=Normalized_Fluxes!A1000)*(Model_rxn!T$2:T$1901))</f>
        <v>0</v>
      </c>
      <c r="Y1000" s="1">
        <f>SUMPRODUCT((Model_rxn!A$2:A$1901=Normalized_Fluxes!A1000)*(Model_rxn!D$2:D$1901))</f>
        <v>1</v>
      </c>
      <c r="Z1000" s="1">
        <f>SUMPRODUCT((Model_rxn!A$2:A$1901=Normalized_Fluxes!A1000)*(Model_rxn!U$2:U$1901))</f>
        <v>0</v>
      </c>
      <c r="AA1000" s="1">
        <f>SUMPRODUCT((Model_rxn!A$2:A$1901=Normalized_Fluxes!A1000)*(Model_rxn!S$2:S$1901))</f>
        <v>0</v>
      </c>
      <c r="AB1000" s="1">
        <f>SUMPRODUCT((Model_rxn!A$2:A$1901=Normalized_Fluxes!A1000)*(Model_rxn!V$2:V$1901))</f>
        <v>1</v>
      </c>
      <c r="AC1000" s="1">
        <f>SUMPRODUCT((Model_rxn!A$2:A$1901=Normalized_Fluxes!A1000)*(Model_rxn!Z$2:Z$1901))</f>
        <v>0</v>
      </c>
      <c r="AD1000" s="1">
        <f>SUMPRODUCT((Model_rxn!A$2:A$1901=Normalized_Fluxes!A1000)*(Model_rxn!AA$2:AA$1901))</f>
        <v>0</v>
      </c>
      <c r="AE1000" s="1"/>
      <c r="AF1000" s="75"/>
      <c r="AG1000" s="1" t="s">
        <v>1067</v>
      </c>
      <c r="AH1000" s="1">
        <v>1.8297564878594099E-2</v>
      </c>
      <c r="AI1000" s="1">
        <v>8.8623002520762297E-3</v>
      </c>
      <c r="AJ1000" s="1">
        <v>1.8207515924586901E-2</v>
      </c>
      <c r="AK1000" s="1">
        <v>7.1232761547435006E-2</v>
      </c>
      <c r="AL1000" s="1">
        <v>6.2220472958870197E-2</v>
      </c>
      <c r="AM1000" s="1">
        <v>7.3384651957894606E-2</v>
      </c>
      <c r="AN1000" s="1"/>
      <c r="AO1000">
        <f t="shared" si="183"/>
        <v>3.7571339780813534E-2</v>
      </c>
      <c r="AP1000">
        <f t="shared" si="184"/>
        <v>2.6975543158227092E-2</v>
      </c>
      <c r="AQ1000">
        <f t="shared" si="185"/>
        <v>4.7210730282375761E-2</v>
      </c>
      <c r="AR1000">
        <f t="shared" si="186"/>
        <v>3.835313431476442E-2</v>
      </c>
      <c r="AS1000">
        <f t="shared" si="187"/>
        <v>3.536801074337536E-2</v>
      </c>
      <c r="AT1000">
        <f t="shared" si="188"/>
        <v>3.9057352422139931E-2</v>
      </c>
      <c r="AV1000">
        <f t="shared" si="189"/>
        <v>3.725253774047213E-2</v>
      </c>
      <c r="AW1000">
        <f t="shared" si="190"/>
        <v>1.0121359866293757E-2</v>
      </c>
      <c r="AX1000">
        <f t="shared" si="191"/>
        <v>3.759283249342657E-2</v>
      </c>
      <c r="AY1000">
        <f t="shared" si="192"/>
        <v>1.9586614435155927E-3</v>
      </c>
      <c r="AZ1000" t="s">
        <v>1243</v>
      </c>
      <c r="BA1000" t="s">
        <v>4711</v>
      </c>
      <c r="BB1000">
        <f>SUMPRODUCT((Model_rxn!A$2:A$1901=AG1000)*(Model_rxn!V$2:V$1901))</f>
        <v>1</v>
      </c>
      <c r="BC1000">
        <v>0</v>
      </c>
      <c r="BD1000">
        <v>0</v>
      </c>
    </row>
    <row r="1001" spans="1:56">
      <c r="A1001" s="1" t="s">
        <v>1011</v>
      </c>
      <c r="B1001" s="1">
        <v>8.3812100367544099E-5</v>
      </c>
      <c r="C1001" s="1">
        <v>5.3454983794021298E-5</v>
      </c>
      <c r="D1001" s="1">
        <v>4.17900872365962E-5</v>
      </c>
      <c r="E1001" s="1">
        <v>1.4674097227371601E-4</v>
      </c>
      <c r="F1001" s="1">
        <v>8.2302027934656106E-5</v>
      </c>
      <c r="G1001" s="1">
        <v>1.65957519310629E-4</v>
      </c>
      <c r="H1001" s="1"/>
      <c r="I1001" s="1">
        <v>5.129000000000008E-5</v>
      </c>
      <c r="J1001" s="1">
        <v>5.1289999999999999E-5</v>
      </c>
      <c r="K1001" s="1">
        <v>5.1290000000000032E-5</v>
      </c>
      <c r="L1001" s="1">
        <v>5.1289999999999694E-5</v>
      </c>
      <c r="M1001" s="1">
        <v>5.1290000000000032E-5</v>
      </c>
      <c r="N1001" s="1">
        <v>5.1290000000000026E-5</v>
      </c>
      <c r="O1001" s="1"/>
      <c r="P1001" s="1">
        <v>5.1290000000000039E-5</v>
      </c>
      <c r="Q1001" s="1">
        <v>4.093895217129207E-20</v>
      </c>
      <c r="R1001" s="1">
        <v>5.1289999999999917E-5</v>
      </c>
      <c r="S1001" s="1">
        <v>1.9368737744246373E-19</v>
      </c>
      <c r="T1001" s="1">
        <f t="shared" si="181"/>
        <v>1.0000000000000024</v>
      </c>
      <c r="U1001" s="1">
        <f t="shared" si="182"/>
        <v>0.38975271369208714</v>
      </c>
      <c r="V1001" s="1" t="s">
        <v>1500</v>
      </c>
      <c r="W1001" s="1" t="s">
        <v>3478</v>
      </c>
      <c r="X1001" s="1">
        <f>SUMPRODUCT((Model_rxn!A$2:A$1901=Normalized_Fluxes!A1001)*(Model_rxn!T$2:T$1901))</f>
        <v>0</v>
      </c>
      <c r="Y1001" s="1">
        <f>SUMPRODUCT((Model_rxn!A$2:A$1901=Normalized_Fluxes!A1001)*(Model_rxn!D$2:D$1901))</f>
        <v>0</v>
      </c>
      <c r="Z1001" s="1">
        <f>SUMPRODUCT((Model_rxn!A$2:A$1901=Normalized_Fluxes!A1001)*(Model_rxn!U$2:U$1901))</f>
        <v>0</v>
      </c>
      <c r="AA1001" s="1">
        <f>SUMPRODUCT((Model_rxn!A$2:A$1901=Normalized_Fluxes!A1001)*(Model_rxn!S$2:S$1901))</f>
        <v>0</v>
      </c>
      <c r="AB1001" s="1">
        <f>SUMPRODUCT((Model_rxn!A$2:A$1901=Normalized_Fluxes!A1001)*(Model_rxn!V$2:V$1901))</f>
        <v>1</v>
      </c>
      <c r="AC1001" s="1">
        <f>SUMPRODUCT((Model_rxn!A$2:A$1901=Normalized_Fluxes!A1001)*(Model_rxn!Z$2:Z$1901))</f>
        <v>1</v>
      </c>
      <c r="AD1001" s="1">
        <f>SUMPRODUCT((Model_rxn!A$2:A$1901=Normalized_Fluxes!A1001)*(Model_rxn!AA$2:AA$1901))</f>
        <v>0</v>
      </c>
      <c r="AE1001" s="1"/>
      <c r="AF1001" s="75"/>
      <c r="AG1001" s="1" t="s">
        <v>1068</v>
      </c>
      <c r="AH1001" s="1">
        <v>1.12671824532411E-2</v>
      </c>
      <c r="AI1001" s="1">
        <v>9.2392165144395706E-3</v>
      </c>
      <c r="AJ1001" s="1">
        <v>8.5067770657290299E-3</v>
      </c>
      <c r="AK1001" s="1">
        <v>8.2820634169427296E-2</v>
      </c>
      <c r="AL1001" s="1">
        <v>8.9456106870228994E-2</v>
      </c>
      <c r="AM1001" s="1">
        <v>5.1159618008185498E-2</v>
      </c>
      <c r="AN1001" s="1"/>
      <c r="AO1001">
        <f t="shared" si="183"/>
        <v>2.3135490603909681E-2</v>
      </c>
      <c r="AP1001">
        <f t="shared" si="184"/>
        <v>2.8122821022124548E-2</v>
      </c>
      <c r="AQ1001">
        <f t="shared" si="185"/>
        <v>2.2057438218692375E-2</v>
      </c>
      <c r="AR1001">
        <f t="shared" si="186"/>
        <v>4.4592275202173341E-2</v>
      </c>
      <c r="AS1001">
        <f t="shared" si="187"/>
        <v>5.084957407730132E-2</v>
      </c>
      <c r="AT1001">
        <f t="shared" si="188"/>
        <v>2.7228571329523062E-2</v>
      </c>
      <c r="AV1001">
        <f t="shared" si="189"/>
        <v>2.4438583281575537E-2</v>
      </c>
      <c r="AW1001">
        <f t="shared" si="190"/>
        <v>3.2358546062798395E-3</v>
      </c>
      <c r="AX1001">
        <f t="shared" si="191"/>
        <v>4.0890140202999241E-2</v>
      </c>
      <c r="AY1001">
        <f t="shared" si="192"/>
        <v>1.2237944899643881E-2</v>
      </c>
      <c r="AZ1001" t="s">
        <v>1137</v>
      </c>
      <c r="BA1001" t="s">
        <v>6506</v>
      </c>
      <c r="BB1001">
        <f>SUMPRODUCT((Model_rxn!A$2:A$1901=AG1001)*(Model_rxn!V$2:V$1901))</f>
        <v>1</v>
      </c>
      <c r="BC1001">
        <v>0</v>
      </c>
      <c r="BD1001">
        <v>0</v>
      </c>
    </row>
    <row r="1002" spans="1:56">
      <c r="A1002" s="1" t="s">
        <v>1012</v>
      </c>
      <c r="B1002" s="1">
        <v>0.106903324455496</v>
      </c>
      <c r="C1002" s="1">
        <v>0</v>
      </c>
      <c r="D1002" s="1">
        <v>4.2354336679026799E-2</v>
      </c>
      <c r="E1002" s="1">
        <v>0.33629966887417201</v>
      </c>
      <c r="F1002" s="1">
        <v>0.28093579706803401</v>
      </c>
      <c r="G1002" s="1">
        <v>0.36733390119250398</v>
      </c>
      <c r="H1002" s="1"/>
      <c r="I1002" s="1">
        <v>6.5421001111740373E-2</v>
      </c>
      <c r="J1002" s="1">
        <v>0</v>
      </c>
      <c r="K1002" s="1">
        <v>5.1982517192855328E-2</v>
      </c>
      <c r="L1002" s="1">
        <v>0.11754597062626768</v>
      </c>
      <c r="M1002" s="1">
        <v>0.1750770593776825</v>
      </c>
      <c r="N1002" s="1">
        <v>0.11352637633067385</v>
      </c>
      <c r="O1002" s="1"/>
      <c r="P1002" s="1">
        <v>3.91345061015319E-2</v>
      </c>
      <c r="Q1002" s="1">
        <v>3.4551127164937204E-2</v>
      </c>
      <c r="R1002" s="1">
        <v>0.13538313544487468</v>
      </c>
      <c r="S1002" s="1">
        <v>3.4434647993887589E-2</v>
      </c>
      <c r="T1002" s="1">
        <f t="shared" si="181"/>
        <v>0.28906485267115634</v>
      </c>
      <c r="U1002" s="1">
        <f t="shared" si="182"/>
        <v>2.6841921214449425E-2</v>
      </c>
      <c r="V1002" s="1" t="s">
        <v>1137</v>
      </c>
      <c r="W1002" s="1" t="s">
        <v>5514</v>
      </c>
      <c r="X1002" s="1">
        <f>SUMPRODUCT((Model_rxn!A$2:A$1901=Normalized_Fluxes!A1002)*(Model_rxn!T$2:T$1901))</f>
        <v>0</v>
      </c>
      <c r="Y1002" s="1">
        <f>SUMPRODUCT((Model_rxn!A$2:A$1901=Normalized_Fluxes!A1002)*(Model_rxn!D$2:D$1901))</f>
        <v>0</v>
      </c>
      <c r="Z1002" s="1">
        <f>SUMPRODUCT((Model_rxn!A$2:A$1901=Normalized_Fluxes!A1002)*(Model_rxn!U$2:U$1901))</f>
        <v>0</v>
      </c>
      <c r="AA1002" s="1">
        <f>SUMPRODUCT((Model_rxn!A$2:A$1901=Normalized_Fluxes!A1002)*(Model_rxn!S$2:S$1901))</f>
        <v>0</v>
      </c>
      <c r="AB1002" s="1">
        <f>SUMPRODUCT((Model_rxn!A$2:A$1901=Normalized_Fluxes!A1002)*(Model_rxn!V$2:V$1901))</f>
        <v>1</v>
      </c>
      <c r="AC1002" s="1">
        <f>SUMPRODUCT((Model_rxn!A$2:A$1901=Normalized_Fluxes!A1002)*(Model_rxn!Z$2:Z$1901))</f>
        <v>0</v>
      </c>
      <c r="AD1002" s="1">
        <f>SUMPRODUCT((Model_rxn!A$2:A$1901=Normalized_Fluxes!A1002)*(Model_rxn!AA$2:AA$1901))</f>
        <v>0</v>
      </c>
      <c r="AE1002" s="1"/>
      <c r="AF1002" s="75"/>
      <c r="AG1002" s="1" t="s">
        <v>1069</v>
      </c>
      <c r="AH1002" s="1">
        <v>0</v>
      </c>
      <c r="AI1002" s="1">
        <v>0</v>
      </c>
      <c r="AJ1002" s="1">
        <v>0</v>
      </c>
      <c r="AK1002" s="1">
        <v>0</v>
      </c>
      <c r="AL1002" s="1">
        <v>0</v>
      </c>
      <c r="AM1002" s="1">
        <v>0</v>
      </c>
      <c r="AN1002" s="1"/>
      <c r="AO1002">
        <f t="shared" si="183"/>
        <v>0</v>
      </c>
      <c r="AP1002">
        <f t="shared" si="184"/>
        <v>0</v>
      </c>
      <c r="AQ1002">
        <f t="shared" si="185"/>
        <v>0</v>
      </c>
      <c r="AR1002">
        <f t="shared" si="186"/>
        <v>0</v>
      </c>
      <c r="AS1002">
        <f t="shared" si="187"/>
        <v>0</v>
      </c>
      <c r="AT1002">
        <f t="shared" si="188"/>
        <v>0</v>
      </c>
      <c r="AV1002">
        <f t="shared" si="189"/>
        <v>0</v>
      </c>
      <c r="AW1002">
        <f t="shared" si="190"/>
        <v>0</v>
      </c>
      <c r="AX1002">
        <f t="shared" si="191"/>
        <v>0</v>
      </c>
      <c r="AY1002">
        <f t="shared" si="192"/>
        <v>0</v>
      </c>
      <c r="AZ1002" t="s">
        <v>1137</v>
      </c>
      <c r="BA1002" t="s">
        <v>1653</v>
      </c>
      <c r="BB1002">
        <f>SUMPRODUCT((Model_rxn!A$2:A$1901=AG1002)*(Model_rxn!V$2:V$1901))</f>
        <v>1</v>
      </c>
      <c r="BC1002">
        <v>0</v>
      </c>
      <c r="BD1002">
        <v>0</v>
      </c>
    </row>
    <row r="1003" spans="1:56">
      <c r="A1003" s="1" t="s">
        <v>1013</v>
      </c>
      <c r="B1003" s="1">
        <v>5.4277029958029702E-2</v>
      </c>
      <c r="C1003" s="1">
        <v>1.8522438611346299E-2</v>
      </c>
      <c r="D1003" s="1">
        <v>1.5258522974975999E-2</v>
      </c>
      <c r="E1003" s="1">
        <v>3.6216887417218499E-2</v>
      </c>
      <c r="F1003" s="1">
        <v>9.7488773126416198E-2</v>
      </c>
      <c r="G1003" s="1">
        <v>3.7265758091993097E-2</v>
      </c>
      <c r="H1003" s="1"/>
      <c r="I1003" s="1">
        <v>3.3215596009873893E-2</v>
      </c>
      <c r="J1003" s="1">
        <v>1.7772260113980368E-2</v>
      </c>
      <c r="K1003" s="1">
        <v>1.8727159839503196E-2</v>
      </c>
      <c r="L1003" s="1">
        <v>1.2658796836674971E-2</v>
      </c>
      <c r="M1003" s="1">
        <v>6.0754264495448525E-2</v>
      </c>
      <c r="N1003" s="1">
        <v>1.1517168613256749E-2</v>
      </c>
      <c r="O1003" s="1"/>
      <c r="P1003" s="1">
        <v>2.3238338654452486E-2</v>
      </c>
      <c r="Q1003" s="1">
        <v>8.6537394589670785E-3</v>
      </c>
      <c r="R1003" s="1">
        <v>2.8310076648460081E-2</v>
      </c>
      <c r="S1003" s="1">
        <v>2.8103288464842165E-2</v>
      </c>
      <c r="T1003" s="1">
        <f t="shared" si="181"/>
        <v>0.82085043226884125</v>
      </c>
      <c r="U1003" s="1">
        <f t="shared" si="182"/>
        <v>0.78929359028659296</v>
      </c>
      <c r="V1003" s="1" t="s">
        <v>1243</v>
      </c>
      <c r="W1003" s="1" t="s">
        <v>4711</v>
      </c>
      <c r="X1003" s="1">
        <f>SUMPRODUCT((Model_rxn!A$2:A$1901=Normalized_Fluxes!A1003)*(Model_rxn!T$2:T$1901))</f>
        <v>0</v>
      </c>
      <c r="Y1003" s="1">
        <f>SUMPRODUCT((Model_rxn!A$2:A$1901=Normalized_Fluxes!A1003)*(Model_rxn!D$2:D$1901))</f>
        <v>0</v>
      </c>
      <c r="Z1003" s="1">
        <f>SUMPRODUCT((Model_rxn!A$2:A$1901=Normalized_Fluxes!A1003)*(Model_rxn!U$2:U$1901))</f>
        <v>0</v>
      </c>
      <c r="AA1003" s="1">
        <f>SUMPRODUCT((Model_rxn!A$2:A$1901=Normalized_Fluxes!A1003)*(Model_rxn!S$2:S$1901))</f>
        <v>0</v>
      </c>
      <c r="AB1003" s="1">
        <f>SUMPRODUCT((Model_rxn!A$2:A$1901=Normalized_Fluxes!A1003)*(Model_rxn!V$2:V$1901))</f>
        <v>1</v>
      </c>
      <c r="AC1003" s="1">
        <f>SUMPRODUCT((Model_rxn!A$2:A$1901=Normalized_Fluxes!A1003)*(Model_rxn!Z$2:Z$1901))</f>
        <v>0</v>
      </c>
      <c r="AD1003" s="1">
        <f>SUMPRODUCT((Model_rxn!A$2:A$1901=Normalized_Fluxes!A1003)*(Model_rxn!AA$2:AA$1901))</f>
        <v>0</v>
      </c>
      <c r="AE1003" s="1"/>
      <c r="AF1003" s="75"/>
      <c r="AG1003" s="1" t="s">
        <v>1070</v>
      </c>
      <c r="AH1003" s="1">
        <v>0</v>
      </c>
      <c r="AI1003" s="1">
        <v>0</v>
      </c>
      <c r="AJ1003" s="1">
        <v>0</v>
      </c>
      <c r="AK1003" s="1">
        <v>0</v>
      </c>
      <c r="AL1003" s="1">
        <v>0</v>
      </c>
      <c r="AM1003" s="1">
        <v>0</v>
      </c>
      <c r="AN1003" s="1"/>
      <c r="AO1003">
        <f t="shared" si="183"/>
        <v>0</v>
      </c>
      <c r="AP1003">
        <f t="shared" si="184"/>
        <v>0</v>
      </c>
      <c r="AQ1003">
        <f t="shared" si="185"/>
        <v>0</v>
      </c>
      <c r="AR1003">
        <f t="shared" si="186"/>
        <v>0</v>
      </c>
      <c r="AS1003">
        <f t="shared" si="187"/>
        <v>0</v>
      </c>
      <c r="AT1003">
        <f t="shared" si="188"/>
        <v>0</v>
      </c>
      <c r="AV1003">
        <f t="shared" si="189"/>
        <v>0</v>
      </c>
      <c r="AW1003">
        <f t="shared" si="190"/>
        <v>0</v>
      </c>
      <c r="AX1003">
        <f t="shared" si="191"/>
        <v>0</v>
      </c>
      <c r="AY1003">
        <f t="shared" si="192"/>
        <v>0</v>
      </c>
      <c r="AZ1003" t="s">
        <v>1500</v>
      </c>
      <c r="BA1003" t="s">
        <v>3655</v>
      </c>
      <c r="BB1003">
        <f>SUMPRODUCT((Model_rxn!A$2:A$1901=AG1003)*(Model_rxn!V$2:V$1901))</f>
        <v>1</v>
      </c>
      <c r="BC1003">
        <v>0</v>
      </c>
      <c r="BD1003">
        <v>0</v>
      </c>
    </row>
    <row r="1004" spans="1:56">
      <c r="A1004" s="1" t="s">
        <v>1014</v>
      </c>
      <c r="B1004" s="1">
        <v>18.5120921441451</v>
      </c>
      <c r="C1004" s="1">
        <v>12.9426079106117</v>
      </c>
      <c r="D1004" s="1">
        <v>10.415184540364301</v>
      </c>
      <c r="E1004" s="1">
        <v>31.1477570113715</v>
      </c>
      <c r="F1004" s="1">
        <v>22.170509744824699</v>
      </c>
      <c r="G1004" s="1">
        <v>31.889413254966598</v>
      </c>
      <c r="H1004" s="1"/>
      <c r="I1004" s="1">
        <v>11.328736565596058</v>
      </c>
      <c r="J1004" s="1">
        <v>12.418418501316991</v>
      </c>
      <c r="K1004" s="1">
        <v>12.782811676149912</v>
      </c>
      <c r="L1004" s="1">
        <v>10.886996537908237</v>
      </c>
      <c r="M1004" s="1">
        <v>13.81649363141918</v>
      </c>
      <c r="N1004" s="1">
        <v>9.8555823962746025</v>
      </c>
      <c r="O1004" s="1"/>
      <c r="P1004" s="1">
        <v>12.176655581020986</v>
      </c>
      <c r="Q1004" s="1">
        <v>0.75658481943902978</v>
      </c>
      <c r="R1004" s="1">
        <v>11.519690855200674</v>
      </c>
      <c r="S1004" s="1">
        <v>2.0548554760674067</v>
      </c>
      <c r="T1004" s="1">
        <f t="shared" si="181"/>
        <v>1.0570297184254489</v>
      </c>
      <c r="U1004" s="1">
        <f t="shared" si="182"/>
        <v>0.64524202490883142</v>
      </c>
      <c r="V1004" s="1" t="s">
        <v>1188</v>
      </c>
      <c r="W1004" s="1" t="s">
        <v>4502</v>
      </c>
      <c r="X1004" s="1">
        <f>SUMPRODUCT((Model_rxn!A$2:A$1901=Normalized_Fluxes!A1004)*(Model_rxn!T$2:T$1901))</f>
        <v>0</v>
      </c>
      <c r="Y1004" s="1">
        <f>SUMPRODUCT((Model_rxn!A$2:A$1901=Normalized_Fluxes!A1004)*(Model_rxn!D$2:D$1901))</f>
        <v>0</v>
      </c>
      <c r="Z1004" s="1">
        <f>SUMPRODUCT((Model_rxn!A$2:A$1901=Normalized_Fluxes!A1004)*(Model_rxn!U$2:U$1901))</f>
        <v>0</v>
      </c>
      <c r="AA1004" s="1">
        <f>SUMPRODUCT((Model_rxn!A$2:A$1901=Normalized_Fluxes!A1004)*(Model_rxn!S$2:S$1901))</f>
        <v>0</v>
      </c>
      <c r="AB1004" s="1">
        <f>SUMPRODUCT((Model_rxn!A$2:A$1901=Normalized_Fluxes!A1004)*(Model_rxn!V$2:V$1901))</f>
        <v>1</v>
      </c>
      <c r="AC1004" s="1">
        <f>SUMPRODUCT((Model_rxn!A$2:A$1901=Normalized_Fluxes!A1004)*(Model_rxn!Z$2:Z$1901))</f>
        <v>0</v>
      </c>
      <c r="AD1004" s="1">
        <f>SUMPRODUCT((Model_rxn!A$2:A$1901=Normalized_Fluxes!A1004)*(Model_rxn!AA$2:AA$1901))</f>
        <v>0</v>
      </c>
      <c r="AE1004" s="1"/>
      <c r="AF1004" s="75"/>
      <c r="AG1004" s="1" t="s">
        <v>1071</v>
      </c>
      <c r="AH1004" s="1">
        <v>0</v>
      </c>
      <c r="AI1004" s="1">
        <v>0</v>
      </c>
      <c r="AJ1004" s="1">
        <v>0</v>
      </c>
      <c r="AK1004" s="1">
        <v>0</v>
      </c>
      <c r="AL1004" s="1">
        <v>0</v>
      </c>
      <c r="AM1004" s="1">
        <v>0</v>
      </c>
      <c r="AN1004" s="1"/>
      <c r="AO1004">
        <f t="shared" si="183"/>
        <v>0</v>
      </c>
      <c r="AP1004">
        <f t="shared" si="184"/>
        <v>0</v>
      </c>
      <c r="AQ1004">
        <f t="shared" si="185"/>
        <v>0</v>
      </c>
      <c r="AR1004">
        <f t="shared" si="186"/>
        <v>0</v>
      </c>
      <c r="AS1004">
        <f t="shared" si="187"/>
        <v>0</v>
      </c>
      <c r="AT1004">
        <f t="shared" si="188"/>
        <v>0</v>
      </c>
      <c r="AV1004">
        <f t="shared" si="189"/>
        <v>0</v>
      </c>
      <c r="AW1004">
        <f t="shared" si="190"/>
        <v>0</v>
      </c>
      <c r="AX1004">
        <f t="shared" si="191"/>
        <v>0</v>
      </c>
      <c r="AY1004">
        <f t="shared" si="192"/>
        <v>0</v>
      </c>
      <c r="AZ1004" t="s">
        <v>7304</v>
      </c>
      <c r="BA1004" t="s">
        <v>7332</v>
      </c>
      <c r="BB1004">
        <f>SUMPRODUCT((Model_rxn!A$2:A$1901=AG1004)*(Model_rxn!V$2:V$1901))</f>
        <v>1</v>
      </c>
      <c r="BC1004">
        <v>0</v>
      </c>
      <c r="BD1004">
        <v>0</v>
      </c>
    </row>
    <row r="1005" spans="1:56">
      <c r="A1005" s="1" t="s">
        <v>1015</v>
      </c>
      <c r="B1005" s="1">
        <v>0</v>
      </c>
      <c r="C1005" s="1">
        <v>0</v>
      </c>
      <c r="D1005" s="1">
        <v>0</v>
      </c>
      <c r="E1005" s="1">
        <v>0.41390728476821098</v>
      </c>
      <c r="F1005" s="1">
        <v>0</v>
      </c>
      <c r="G1005" s="1">
        <v>0.35668654173764902</v>
      </c>
      <c r="H1005" s="1"/>
      <c r="I1005" s="1">
        <v>0</v>
      </c>
      <c r="J1005" s="1">
        <v>0</v>
      </c>
      <c r="K1005" s="1">
        <v>0</v>
      </c>
      <c r="L1005" s="1">
        <v>0.1446719638477138</v>
      </c>
      <c r="M1005" s="1">
        <v>0</v>
      </c>
      <c r="N1005" s="1">
        <v>0.11023575672688626</v>
      </c>
      <c r="O1005" s="1"/>
      <c r="P1005" s="1">
        <v>0</v>
      </c>
      <c r="Q1005" s="1">
        <v>0</v>
      </c>
      <c r="R1005" s="1">
        <v>8.496924019153336E-2</v>
      </c>
      <c r="S1005" s="1">
        <v>7.5573089947824648E-2</v>
      </c>
      <c r="T1005" s="1">
        <f t="shared" si="181"/>
        <v>0</v>
      </c>
      <c r="U1005" s="1">
        <f t="shared" si="182"/>
        <v>0.1908535274258043</v>
      </c>
      <c r="V1005" s="1" t="s">
        <v>1243</v>
      </c>
      <c r="W1005" s="1" t="s">
        <v>1419</v>
      </c>
      <c r="X1005" s="1">
        <f>SUMPRODUCT((Model_rxn!A$2:A$1901=Normalized_Fluxes!A1005)*(Model_rxn!T$2:T$1901))</f>
        <v>0</v>
      </c>
      <c r="Y1005" s="1">
        <f>SUMPRODUCT((Model_rxn!A$2:A$1901=Normalized_Fluxes!A1005)*(Model_rxn!D$2:D$1901))</f>
        <v>1</v>
      </c>
      <c r="Z1005" s="1">
        <f>SUMPRODUCT((Model_rxn!A$2:A$1901=Normalized_Fluxes!A1005)*(Model_rxn!U$2:U$1901))</f>
        <v>0</v>
      </c>
      <c r="AA1005" s="1">
        <f>SUMPRODUCT((Model_rxn!A$2:A$1901=Normalized_Fluxes!A1005)*(Model_rxn!S$2:S$1901))</f>
        <v>0</v>
      </c>
      <c r="AB1005" s="1">
        <f>SUMPRODUCT((Model_rxn!A$2:A$1901=Normalized_Fluxes!A1005)*(Model_rxn!V$2:V$1901))</f>
        <v>1</v>
      </c>
      <c r="AC1005" s="1">
        <f>SUMPRODUCT((Model_rxn!A$2:A$1901=Normalized_Fluxes!A1005)*(Model_rxn!Z$2:Z$1901))</f>
        <v>0</v>
      </c>
      <c r="AD1005" s="1">
        <f>SUMPRODUCT((Model_rxn!A$2:A$1901=Normalized_Fluxes!A1005)*(Model_rxn!AA$2:AA$1901))</f>
        <v>0</v>
      </c>
      <c r="AE1005" s="1"/>
      <c r="AF1005" s="75"/>
      <c r="AG1005" s="1" t="s">
        <v>1072</v>
      </c>
      <c r="AH1005" s="1">
        <v>0.31275019148597399</v>
      </c>
      <c r="AI1005" s="1">
        <v>0.22243031565449201</v>
      </c>
      <c r="AJ1005" s="1">
        <v>0.23549654969247</v>
      </c>
      <c r="AK1005" s="1">
        <v>0.76878982424386699</v>
      </c>
      <c r="AL1005" s="1">
        <v>0.77690227641141896</v>
      </c>
      <c r="AM1005" s="1">
        <v>1.92427531277644</v>
      </c>
      <c r="AN1005" s="1"/>
      <c r="AO1005">
        <f t="shared" si="183"/>
        <v>0.64218620285263206</v>
      </c>
      <c r="AP1005">
        <f t="shared" si="184"/>
        <v>0.67704528271089914</v>
      </c>
      <c r="AQ1005">
        <f t="shared" si="185"/>
        <v>0.61062498234302931</v>
      </c>
      <c r="AR1005">
        <f t="shared" si="186"/>
        <v>0.41393171833460796</v>
      </c>
      <c r="AS1005">
        <f t="shared" si="187"/>
        <v>0.44161490184806818</v>
      </c>
      <c r="AT1005">
        <f t="shared" si="188"/>
        <v>1.0241528309142263</v>
      </c>
      <c r="AV1005">
        <f t="shared" si="189"/>
        <v>0.64328548930218687</v>
      </c>
      <c r="AW1005">
        <f t="shared" si="190"/>
        <v>3.3223792653204777E-2</v>
      </c>
      <c r="AX1005">
        <f t="shared" si="191"/>
        <v>0.6265664836989675</v>
      </c>
      <c r="AY1005">
        <f t="shared" si="192"/>
        <v>0.34459797921830471</v>
      </c>
      <c r="AZ1005" t="s">
        <v>1188</v>
      </c>
      <c r="BA1005" t="s">
        <v>1836</v>
      </c>
      <c r="BB1005">
        <f>SUMPRODUCT((Model_rxn!A$2:A$1901=AG1005)*(Model_rxn!V$2:V$1901))</f>
        <v>0</v>
      </c>
      <c r="BC1005">
        <v>0</v>
      </c>
      <c r="BD1005">
        <v>0</v>
      </c>
    </row>
    <row r="1006" spans="1:56">
      <c r="A1006" s="1" t="s">
        <v>1016</v>
      </c>
      <c r="B1006" s="1">
        <v>0.30033289911709299</v>
      </c>
      <c r="C1006" s="1">
        <v>0.59853181135808298</v>
      </c>
      <c r="D1006" s="1">
        <v>0.56560928755872697</v>
      </c>
      <c r="E1006" s="1">
        <v>1.73266919161482</v>
      </c>
      <c r="F1006" s="1">
        <v>3.0719589816124402</v>
      </c>
      <c r="G1006" s="1">
        <v>2.0868824531516101</v>
      </c>
      <c r="H1006" s="1"/>
      <c r="I1006" s="1">
        <v>0.1837929645977574</v>
      </c>
      <c r="J1006" s="1">
        <v>0.57429063532874147</v>
      </c>
      <c r="K1006" s="1">
        <v>0.6941861641648488</v>
      </c>
      <c r="L1006" s="1">
        <v>0.60561546963282309</v>
      </c>
      <c r="M1006" s="1">
        <v>1.9144215534032516</v>
      </c>
      <c r="N1006" s="1">
        <v>0.64496144234237685</v>
      </c>
      <c r="O1006" s="1"/>
      <c r="P1006" s="1">
        <v>0.48408992136378259</v>
      </c>
      <c r="Q1006" s="1">
        <v>0.26688467760612333</v>
      </c>
      <c r="R1006" s="1">
        <v>1.0549994884594838</v>
      </c>
      <c r="S1006" s="1">
        <v>0.74454129548082992</v>
      </c>
      <c r="T1006" s="1">
        <f t="shared" si="181"/>
        <v>0.45885322851734595</v>
      </c>
      <c r="U1006" s="1">
        <f t="shared" si="182"/>
        <v>0.31526938812126171</v>
      </c>
      <c r="V1006" s="1" t="s">
        <v>1188</v>
      </c>
      <c r="W1006" s="1" t="s">
        <v>1972</v>
      </c>
      <c r="X1006" s="1">
        <f>SUMPRODUCT((Model_rxn!A$2:A$1901=Normalized_Fluxes!A1006)*(Model_rxn!T$2:T$1901))</f>
        <v>0</v>
      </c>
      <c r="Y1006" s="1">
        <f>SUMPRODUCT((Model_rxn!A$2:A$1901=Normalized_Fluxes!A1006)*(Model_rxn!D$2:D$1901))</f>
        <v>0</v>
      </c>
      <c r="Z1006" s="1">
        <f>SUMPRODUCT((Model_rxn!A$2:A$1901=Normalized_Fluxes!A1006)*(Model_rxn!U$2:U$1901))</f>
        <v>0</v>
      </c>
      <c r="AA1006" s="1">
        <f>SUMPRODUCT((Model_rxn!A$2:A$1901=Normalized_Fluxes!A1006)*(Model_rxn!S$2:S$1901))</f>
        <v>0</v>
      </c>
      <c r="AB1006" s="1">
        <f>SUMPRODUCT((Model_rxn!A$2:A$1901=Normalized_Fluxes!A1006)*(Model_rxn!V$2:V$1901))</f>
        <v>1</v>
      </c>
      <c r="AC1006" s="1">
        <f>SUMPRODUCT((Model_rxn!A$2:A$1901=Normalized_Fluxes!A1006)*(Model_rxn!Z$2:Z$1901))</f>
        <v>1</v>
      </c>
      <c r="AD1006" s="1">
        <f>SUMPRODUCT((Model_rxn!A$2:A$1901=Normalized_Fluxes!A1006)*(Model_rxn!AA$2:AA$1901))</f>
        <v>0</v>
      </c>
      <c r="AE1006" s="1"/>
      <c r="AF1006" s="75"/>
      <c r="AG1006" s="1" t="s">
        <v>1073</v>
      </c>
      <c r="AH1006" s="1">
        <v>0</v>
      </c>
      <c r="AI1006" s="1">
        <v>0</v>
      </c>
      <c r="AJ1006" s="1">
        <v>0</v>
      </c>
      <c r="AK1006" s="1">
        <v>0</v>
      </c>
      <c r="AL1006" s="1">
        <v>0</v>
      </c>
      <c r="AM1006" s="1">
        <v>0</v>
      </c>
      <c r="AN1006" s="1"/>
      <c r="AO1006">
        <f t="shared" si="183"/>
        <v>0</v>
      </c>
      <c r="AP1006">
        <f t="shared" si="184"/>
        <v>0</v>
      </c>
      <c r="AQ1006">
        <f t="shared" si="185"/>
        <v>0</v>
      </c>
      <c r="AR1006">
        <f t="shared" si="186"/>
        <v>0</v>
      </c>
      <c r="AS1006">
        <f t="shared" si="187"/>
        <v>0</v>
      </c>
      <c r="AT1006">
        <f t="shared" si="188"/>
        <v>0</v>
      </c>
      <c r="AV1006">
        <f t="shared" si="189"/>
        <v>0</v>
      </c>
      <c r="AW1006">
        <f t="shared" si="190"/>
        <v>0</v>
      </c>
      <c r="AX1006">
        <f t="shared" si="191"/>
        <v>0</v>
      </c>
      <c r="AY1006">
        <f t="shared" si="192"/>
        <v>0</v>
      </c>
      <c r="AZ1006" t="s">
        <v>1552</v>
      </c>
      <c r="BA1006" t="s">
        <v>2318</v>
      </c>
      <c r="BB1006">
        <f>SUMPRODUCT((Model_rxn!A$2:A$1901=AG1006)*(Model_rxn!V$2:V$1901))</f>
        <v>0</v>
      </c>
      <c r="BC1006">
        <v>0</v>
      </c>
      <c r="BD1006">
        <v>1</v>
      </c>
    </row>
    <row r="1007" spans="1:56">
      <c r="A1007" s="1" t="s">
        <v>1017</v>
      </c>
      <c r="B1007" s="1">
        <v>2.7174699667084399</v>
      </c>
      <c r="C1007" s="1">
        <v>2.1036198137153401</v>
      </c>
      <c r="D1007" s="1">
        <v>1.4299415816494701</v>
      </c>
      <c r="E1007" s="1">
        <v>2.1212748344405501</v>
      </c>
      <c r="F1007" s="1">
        <v>1.08292079207603</v>
      </c>
      <c r="G1007" s="1">
        <v>1.3309199318609899</v>
      </c>
      <c r="H1007" s="1"/>
      <c r="I1007" s="1">
        <v>1.6629941736485829</v>
      </c>
      <c r="J1007" s="1">
        <v>2.0184209700859985</v>
      </c>
      <c r="K1007" s="1">
        <v>1.7550024078096431</v>
      </c>
      <c r="L1007" s="1">
        <v>0.74144381472074572</v>
      </c>
      <c r="M1007" s="1">
        <v>0.67486802961499459</v>
      </c>
      <c r="N1007" s="1">
        <v>0.41132745047472041</v>
      </c>
      <c r="O1007" s="1"/>
      <c r="P1007" s="1">
        <v>1.8121391838480747</v>
      </c>
      <c r="Q1007" s="1">
        <v>0.18447360322954187</v>
      </c>
      <c r="R1007" s="1">
        <v>0.60921309827015357</v>
      </c>
      <c r="S1007" s="1">
        <v>0.1745770059119342</v>
      </c>
      <c r="T1007" s="1">
        <f t="shared" si="181"/>
        <v>2.9745571606940193</v>
      </c>
      <c r="U1007" s="1">
        <f t="shared" si="182"/>
        <v>1.2189026431010134E-3</v>
      </c>
      <c r="V1007" s="1" t="s">
        <v>1552</v>
      </c>
      <c r="W1007" s="1" t="s">
        <v>3322</v>
      </c>
      <c r="X1007" s="1">
        <f>SUMPRODUCT((Model_rxn!A$2:A$1901=Normalized_Fluxes!A1007)*(Model_rxn!T$2:T$1901))</f>
        <v>0</v>
      </c>
      <c r="Y1007" s="1">
        <f>SUMPRODUCT((Model_rxn!A$2:A$1901=Normalized_Fluxes!A1007)*(Model_rxn!D$2:D$1901))</f>
        <v>1</v>
      </c>
      <c r="Z1007" s="1">
        <f>SUMPRODUCT((Model_rxn!A$2:A$1901=Normalized_Fluxes!A1007)*(Model_rxn!U$2:U$1901))</f>
        <v>1</v>
      </c>
      <c r="AA1007" s="1">
        <f>SUMPRODUCT((Model_rxn!A$2:A$1901=Normalized_Fluxes!A1007)*(Model_rxn!S$2:S$1901))</f>
        <v>1</v>
      </c>
      <c r="AB1007" s="1">
        <f>SUMPRODUCT((Model_rxn!A$2:A$1901=Normalized_Fluxes!A1007)*(Model_rxn!V$2:V$1901))</f>
        <v>0</v>
      </c>
      <c r="AC1007" s="1">
        <f>SUMPRODUCT((Model_rxn!A$2:A$1901=Normalized_Fluxes!A1007)*(Model_rxn!Z$2:Z$1901))</f>
        <v>0</v>
      </c>
      <c r="AD1007" s="1">
        <f>SUMPRODUCT((Model_rxn!A$2:A$1901=Normalized_Fluxes!A1007)*(Model_rxn!AA$2:AA$1901))</f>
        <v>0</v>
      </c>
      <c r="AE1007" s="1"/>
      <c r="AF1007" s="75"/>
      <c r="AG1007" s="1" t="s">
        <v>1074</v>
      </c>
      <c r="AH1007" s="1">
        <v>0.42490961086877999</v>
      </c>
      <c r="AI1007" s="1">
        <v>0.29071993581601402</v>
      </c>
      <c r="AJ1007" s="1">
        <v>0.348849051792058</v>
      </c>
      <c r="AK1007" s="1">
        <v>1.43752957880496</v>
      </c>
      <c r="AL1007" s="1">
        <v>1.5505725190741899</v>
      </c>
      <c r="AM1007" s="1">
        <v>1.50281377899227</v>
      </c>
      <c r="AN1007" s="1"/>
      <c r="AO1007">
        <f t="shared" si="183"/>
        <v>0.87248896079940153</v>
      </c>
      <c r="AP1007">
        <f t="shared" si="184"/>
        <v>0.88490887833828702</v>
      </c>
      <c r="AQ1007">
        <f t="shared" si="185"/>
        <v>0.9045395627625159</v>
      </c>
      <c r="AR1007">
        <f t="shared" si="186"/>
        <v>0.77399449101294382</v>
      </c>
      <c r="AS1007">
        <f t="shared" si="187"/>
        <v>0.88139261733433061</v>
      </c>
      <c r="AT1007">
        <f t="shared" si="188"/>
        <v>0.79983928280570915</v>
      </c>
      <c r="AV1007">
        <f t="shared" si="189"/>
        <v>0.88731246730006819</v>
      </c>
      <c r="AW1007">
        <f t="shared" si="190"/>
        <v>1.6159925787960626E-2</v>
      </c>
      <c r="AX1007">
        <f t="shared" si="191"/>
        <v>0.81840879705099445</v>
      </c>
      <c r="AY1007">
        <f t="shared" si="192"/>
        <v>5.6055414803705898E-2</v>
      </c>
      <c r="AZ1007" t="s">
        <v>1188</v>
      </c>
      <c r="BA1007" t="s">
        <v>1760</v>
      </c>
      <c r="BB1007">
        <f>SUMPRODUCT((Model_rxn!A$2:A$1901=AG1007)*(Model_rxn!V$2:V$1901))</f>
        <v>1</v>
      </c>
      <c r="BC1007">
        <v>0</v>
      </c>
      <c r="BD1007">
        <v>0</v>
      </c>
    </row>
    <row r="1008" spans="1:56">
      <c r="A1008" s="1" t="s">
        <v>1018</v>
      </c>
      <c r="B1008" s="1">
        <v>0.21348965117961999</v>
      </c>
      <c r="C1008" s="1">
        <v>0.120395850973751</v>
      </c>
      <c r="D1008" s="1">
        <v>9.4820821344493794E-2</v>
      </c>
      <c r="E1008" s="1">
        <v>0.39420900279370602</v>
      </c>
      <c r="F1008" s="1">
        <v>0.32336699623016901</v>
      </c>
      <c r="G1008" s="1">
        <v>0.42582751765439703</v>
      </c>
      <c r="H1008" s="1"/>
      <c r="I1008" s="1">
        <v>0.13064801097912856</v>
      </c>
      <c r="J1008" s="1">
        <v>0.11551969074087244</v>
      </c>
      <c r="K1008" s="1">
        <v>0.11637592185976997</v>
      </c>
      <c r="L1008" s="1">
        <v>0.13778687329108458</v>
      </c>
      <c r="M1008" s="1">
        <v>0.20151986108791231</v>
      </c>
      <c r="N1008" s="1">
        <v>0.13160412056783025</v>
      </c>
      <c r="O1008" s="1"/>
      <c r="P1008" s="1">
        <v>0.12084787452659033</v>
      </c>
      <c r="Q1008" s="1">
        <v>8.4979579193191299E-3</v>
      </c>
      <c r="R1008" s="1">
        <v>0.15697028498227572</v>
      </c>
      <c r="S1008" s="1">
        <v>3.8704717492873561E-2</v>
      </c>
      <c r="T1008" s="1">
        <f t="shared" si="181"/>
        <v>0.76987739775229347</v>
      </c>
      <c r="U1008" s="1">
        <f t="shared" si="182"/>
        <v>0.24431420950500515</v>
      </c>
      <c r="V1008" s="1" t="s">
        <v>1243</v>
      </c>
      <c r="W1008" s="1" t="s">
        <v>7549</v>
      </c>
      <c r="X1008" s="1">
        <f>SUMPRODUCT((Model_rxn!A$2:A$1901=Normalized_Fluxes!A1008)*(Model_rxn!T$2:T$1901))</f>
        <v>0</v>
      </c>
      <c r="Y1008" s="1">
        <f>SUMPRODUCT((Model_rxn!A$2:A$1901=Normalized_Fluxes!A1008)*(Model_rxn!D$2:D$1901))</f>
        <v>1</v>
      </c>
      <c r="Z1008" s="1">
        <f>SUMPRODUCT((Model_rxn!A$2:A$1901=Normalized_Fluxes!A1008)*(Model_rxn!U$2:U$1901))</f>
        <v>0</v>
      </c>
      <c r="AA1008" s="1">
        <f>SUMPRODUCT((Model_rxn!A$2:A$1901=Normalized_Fluxes!A1008)*(Model_rxn!S$2:S$1901))</f>
        <v>0</v>
      </c>
      <c r="AB1008" s="1">
        <f>SUMPRODUCT((Model_rxn!A$2:A$1901=Normalized_Fluxes!A1008)*(Model_rxn!V$2:V$1901))</f>
        <v>1</v>
      </c>
      <c r="AC1008" s="1">
        <f>SUMPRODUCT((Model_rxn!A$2:A$1901=Normalized_Fluxes!A1008)*(Model_rxn!Z$2:Z$1901))</f>
        <v>0</v>
      </c>
      <c r="AD1008" s="1">
        <f>SUMPRODUCT((Model_rxn!A$2:A$1901=Normalized_Fluxes!A1008)*(Model_rxn!AA$2:AA$1901))</f>
        <v>0</v>
      </c>
      <c r="AE1008" s="1"/>
      <c r="AF1008" s="75"/>
      <c r="AG1008" s="1" t="s">
        <v>1075</v>
      </c>
      <c r="AH1008" s="1">
        <v>0.117500815118546</v>
      </c>
      <c r="AI1008" s="1">
        <v>9.4221254534204393E-2</v>
      </c>
      <c r="AJ1008" s="1">
        <v>0.119486166295246</v>
      </c>
      <c r="AK1008" s="1">
        <v>0.26704227965092198</v>
      </c>
      <c r="AL1008" s="1">
        <v>0.58029372955206704</v>
      </c>
      <c r="AM1008" s="1">
        <v>2.9310758691281E-6</v>
      </c>
      <c r="AN1008" s="2"/>
      <c r="AO1008">
        <f t="shared" si="183"/>
        <v>0.24127052307960697</v>
      </c>
      <c r="AP1008">
        <f t="shared" si="184"/>
        <v>0.28679569026272572</v>
      </c>
      <c r="AQ1008">
        <f t="shared" si="185"/>
        <v>0.309818714030203</v>
      </c>
      <c r="AR1008">
        <f t="shared" si="186"/>
        <v>0.14378086987898742</v>
      </c>
      <c r="AS1008">
        <f t="shared" si="187"/>
        <v>0.32985661929438886</v>
      </c>
      <c r="AT1008">
        <f t="shared" si="188"/>
        <v>1.5600000836993914E-6</v>
      </c>
      <c r="AV1008">
        <f t="shared" si="189"/>
        <v>0.27929497579084522</v>
      </c>
      <c r="AW1008">
        <f t="shared" si="190"/>
        <v>3.4884225071532424E-2</v>
      </c>
      <c r="AX1008">
        <f t="shared" si="191"/>
        <v>0.15787968305781999</v>
      </c>
      <c r="AY1008">
        <f t="shared" si="192"/>
        <v>0.16537887542035443</v>
      </c>
      <c r="AZ1008" t="s">
        <v>1188</v>
      </c>
      <c r="BA1008" t="s">
        <v>1836</v>
      </c>
      <c r="BB1008">
        <f>SUMPRODUCT((Model_rxn!A$2:A$1901=AG1008)*(Model_rxn!V$2:V$1901))</f>
        <v>1</v>
      </c>
      <c r="BC1008">
        <v>0</v>
      </c>
      <c r="BD1008">
        <v>0</v>
      </c>
    </row>
    <row r="1009" spans="1:56">
      <c r="A1009" s="1" t="s">
        <v>1019</v>
      </c>
      <c r="B1009" s="1">
        <v>0</v>
      </c>
      <c r="C1009" s="1">
        <v>0</v>
      </c>
      <c r="D1009" s="1">
        <v>0</v>
      </c>
      <c r="E1009" s="1">
        <v>0.41390728476821098</v>
      </c>
      <c r="F1009" s="1">
        <v>0</v>
      </c>
      <c r="G1009" s="1">
        <v>0.35668654173764902</v>
      </c>
      <c r="H1009" s="1"/>
      <c r="I1009" s="1">
        <v>0</v>
      </c>
      <c r="J1009" s="1">
        <v>0</v>
      </c>
      <c r="K1009" s="1">
        <v>0</v>
      </c>
      <c r="L1009" s="1">
        <v>0.1446719638477138</v>
      </c>
      <c r="M1009" s="1">
        <v>0</v>
      </c>
      <c r="N1009" s="1">
        <v>0.11023575672688626</v>
      </c>
      <c r="O1009" s="1"/>
      <c r="P1009" s="1">
        <v>0</v>
      </c>
      <c r="Q1009" s="1">
        <v>0</v>
      </c>
      <c r="R1009" s="1">
        <v>8.496924019153336E-2</v>
      </c>
      <c r="S1009" s="1">
        <v>7.5573089947824648E-2</v>
      </c>
      <c r="T1009" s="1">
        <f t="shared" si="181"/>
        <v>0</v>
      </c>
      <c r="U1009" s="1">
        <f t="shared" si="182"/>
        <v>0.1908535274258043</v>
      </c>
      <c r="V1009" s="1" t="s">
        <v>1243</v>
      </c>
      <c r="W1009" s="1" t="s">
        <v>1419</v>
      </c>
      <c r="X1009" s="1">
        <f>SUMPRODUCT((Model_rxn!A$2:A$1901=Normalized_Fluxes!A1009)*(Model_rxn!T$2:T$1901))</f>
        <v>0</v>
      </c>
      <c r="Y1009" s="1">
        <f>SUMPRODUCT((Model_rxn!A$2:A$1901=Normalized_Fluxes!A1009)*(Model_rxn!D$2:D$1901))</f>
        <v>0</v>
      </c>
      <c r="Z1009" s="1">
        <f>SUMPRODUCT((Model_rxn!A$2:A$1901=Normalized_Fluxes!A1009)*(Model_rxn!U$2:U$1901))</f>
        <v>0</v>
      </c>
      <c r="AA1009" s="1">
        <f>SUMPRODUCT((Model_rxn!A$2:A$1901=Normalized_Fluxes!A1009)*(Model_rxn!S$2:S$1901))</f>
        <v>0</v>
      </c>
      <c r="AB1009" s="1">
        <f>SUMPRODUCT((Model_rxn!A$2:A$1901=Normalized_Fluxes!A1009)*(Model_rxn!V$2:V$1901))</f>
        <v>1</v>
      </c>
      <c r="AC1009" s="1">
        <f>SUMPRODUCT((Model_rxn!A$2:A$1901=Normalized_Fluxes!A1009)*(Model_rxn!Z$2:Z$1901))</f>
        <v>0</v>
      </c>
      <c r="AD1009" s="1">
        <f>SUMPRODUCT((Model_rxn!A$2:A$1901=Normalized_Fluxes!A1009)*(Model_rxn!AA$2:AA$1901))</f>
        <v>0</v>
      </c>
      <c r="AE1009" s="1"/>
      <c r="AF1009" s="75"/>
      <c r="AG1009" s="1" t="s">
        <v>1076</v>
      </c>
      <c r="AH1009" s="1">
        <v>0</v>
      </c>
      <c r="AI1009" s="1">
        <v>0</v>
      </c>
      <c r="AJ1009" s="1">
        <v>0</v>
      </c>
      <c r="AK1009" s="1">
        <v>0</v>
      </c>
      <c r="AL1009" s="1">
        <v>0</v>
      </c>
      <c r="AM1009" s="1">
        <v>0</v>
      </c>
      <c r="AN1009" s="1"/>
      <c r="AO1009">
        <f t="shared" si="183"/>
        <v>0</v>
      </c>
      <c r="AP1009">
        <f t="shared" si="184"/>
        <v>0</v>
      </c>
      <c r="AQ1009">
        <f t="shared" si="185"/>
        <v>0</v>
      </c>
      <c r="AR1009">
        <f t="shared" si="186"/>
        <v>0</v>
      </c>
      <c r="AS1009">
        <f t="shared" si="187"/>
        <v>0</v>
      </c>
      <c r="AT1009">
        <f t="shared" si="188"/>
        <v>0</v>
      </c>
      <c r="AV1009">
        <f t="shared" si="189"/>
        <v>0</v>
      </c>
      <c r="AW1009">
        <f t="shared" si="190"/>
        <v>0</v>
      </c>
      <c r="AX1009">
        <f t="shared" si="191"/>
        <v>0</v>
      </c>
      <c r="AY1009">
        <f t="shared" si="192"/>
        <v>0</v>
      </c>
      <c r="AZ1009" t="s">
        <v>1552</v>
      </c>
      <c r="BA1009" t="s">
        <v>2318</v>
      </c>
      <c r="BB1009">
        <f>SUMPRODUCT((Model_rxn!A$2:A$1901=AG1009)*(Model_rxn!V$2:V$1901))</f>
        <v>0</v>
      </c>
      <c r="BC1009">
        <v>0</v>
      </c>
      <c r="BD1009">
        <v>1</v>
      </c>
    </row>
    <row r="1010" spans="1:56">
      <c r="A1010" s="1" t="s">
        <v>1020</v>
      </c>
      <c r="B1010" s="1">
        <v>0</v>
      </c>
      <c r="C1010" s="1">
        <v>0</v>
      </c>
      <c r="D1010" s="1">
        <v>0</v>
      </c>
      <c r="E1010" s="1">
        <v>0</v>
      </c>
      <c r="F1010" s="1">
        <v>0</v>
      </c>
      <c r="G1010" s="1">
        <v>0</v>
      </c>
      <c r="H1010" s="1"/>
      <c r="I1010" s="1">
        <v>0</v>
      </c>
      <c r="J1010" s="1">
        <v>0</v>
      </c>
      <c r="K1010" s="1">
        <v>0</v>
      </c>
      <c r="L1010" s="1">
        <v>0</v>
      </c>
      <c r="M1010" s="1">
        <v>0</v>
      </c>
      <c r="N1010" s="1">
        <v>0</v>
      </c>
      <c r="O1010" s="1"/>
      <c r="P1010" s="1">
        <v>0</v>
      </c>
      <c r="Q1010" s="1">
        <v>0</v>
      </c>
      <c r="R1010" s="1">
        <v>0</v>
      </c>
      <c r="S1010" s="1">
        <v>0</v>
      </c>
      <c r="T1010" s="1" t="str">
        <f t="shared" si="181"/>
        <v>NA</v>
      </c>
      <c r="U1010" s="1" t="str">
        <f t="shared" si="182"/>
        <v>NA</v>
      </c>
      <c r="V1010" s="1" t="s">
        <v>1137</v>
      </c>
      <c r="W1010" s="1" t="s">
        <v>3413</v>
      </c>
      <c r="X1010" s="1">
        <f>SUMPRODUCT((Model_rxn!A$2:A$1901=Normalized_Fluxes!A1010)*(Model_rxn!T$2:T$1901))</f>
        <v>0</v>
      </c>
      <c r="Y1010" s="1">
        <f>SUMPRODUCT((Model_rxn!A$2:A$1901=Normalized_Fluxes!A1010)*(Model_rxn!D$2:D$1901))</f>
        <v>0</v>
      </c>
      <c r="Z1010" s="1">
        <f>SUMPRODUCT((Model_rxn!A$2:A$1901=Normalized_Fluxes!A1010)*(Model_rxn!U$2:U$1901))</f>
        <v>0</v>
      </c>
      <c r="AA1010" s="1">
        <f>SUMPRODUCT((Model_rxn!A$2:A$1901=Normalized_Fluxes!A1010)*(Model_rxn!S$2:S$1901))</f>
        <v>0</v>
      </c>
      <c r="AB1010" s="1">
        <f>SUMPRODUCT((Model_rxn!A$2:A$1901=Normalized_Fluxes!A1010)*(Model_rxn!V$2:V$1901))</f>
        <v>1</v>
      </c>
      <c r="AC1010" s="1">
        <f>SUMPRODUCT((Model_rxn!A$2:A$1901=Normalized_Fluxes!A1010)*(Model_rxn!Z$2:Z$1901))</f>
        <v>0</v>
      </c>
      <c r="AD1010" s="1">
        <f>SUMPRODUCT((Model_rxn!A$2:A$1901=Normalized_Fluxes!A1010)*(Model_rxn!AA$2:AA$1901))</f>
        <v>0</v>
      </c>
      <c r="AE1010" s="1"/>
      <c r="AF1010" s="75"/>
      <c r="AG1010" s="1" t="s">
        <v>1077</v>
      </c>
      <c r="AH1010" s="1">
        <v>2.7646927788737199E-2</v>
      </c>
      <c r="AI1010" s="1">
        <v>4.81759146824349E-2</v>
      </c>
      <c r="AJ1010" s="1">
        <v>6.2383031821809702E-2</v>
      </c>
      <c r="AK1010" s="1">
        <v>0.130146710813278</v>
      </c>
      <c r="AL1010" s="1">
        <v>0.131473635570728</v>
      </c>
      <c r="AM1010" s="1">
        <v>1.5987380630595401E-2</v>
      </c>
      <c r="AN1010" s="1"/>
      <c r="AO1010">
        <f t="shared" si="183"/>
        <v>5.6768871964020196E-2</v>
      </c>
      <c r="AP1010">
        <f t="shared" si="184"/>
        <v>0.14664042390107801</v>
      </c>
      <c r="AQ1010">
        <f t="shared" si="185"/>
        <v>0.16175454695383673</v>
      </c>
      <c r="AR1010">
        <f t="shared" si="186"/>
        <v>7.0073575304567037E-2</v>
      </c>
      <c r="AS1010">
        <f t="shared" si="187"/>
        <v>7.4733616351806004E-2</v>
      </c>
      <c r="AT1010">
        <f t="shared" si="188"/>
        <v>8.5089285420925625E-3</v>
      </c>
      <c r="AV1010">
        <f t="shared" si="189"/>
        <v>0.12172128093964497</v>
      </c>
      <c r="AW1010">
        <f t="shared" si="190"/>
        <v>5.675579928708694E-2</v>
      </c>
      <c r="AX1010">
        <f t="shared" si="191"/>
        <v>5.1105373399488535E-2</v>
      </c>
      <c r="AY1010">
        <f t="shared" si="192"/>
        <v>3.6963114472503118E-2</v>
      </c>
      <c r="AZ1010" t="s">
        <v>1137</v>
      </c>
      <c r="BA1010" t="s">
        <v>1136</v>
      </c>
      <c r="BB1010">
        <f>SUMPRODUCT((Model_rxn!A$2:A$1901=AG1010)*(Model_rxn!V$2:V$1901))</f>
        <v>1</v>
      </c>
      <c r="BC1010">
        <v>0</v>
      </c>
      <c r="BD1010">
        <v>0</v>
      </c>
    </row>
    <row r="1011" spans="1:56">
      <c r="A1011" s="1" t="s">
        <v>1021</v>
      </c>
      <c r="B1011" s="1">
        <v>1.0855405998881899E-2</v>
      </c>
      <c r="C1011" s="1">
        <v>1.0584250630927199E-2</v>
      </c>
      <c r="D1011" s="1">
        <v>6.5393669938202904E-3</v>
      </c>
      <c r="E1011" s="1">
        <v>0</v>
      </c>
      <c r="F1011" s="1">
        <v>3.9780763792805297E-2</v>
      </c>
      <c r="G1011" s="1">
        <v>0</v>
      </c>
      <c r="H1011" s="1"/>
      <c r="I1011" s="1">
        <v>6.643119206427405E-3</v>
      </c>
      <c r="J1011" s="1">
        <v>1.0155577204028134E-2</v>
      </c>
      <c r="K1011" s="1">
        <v>8.0259256510793915E-3</v>
      </c>
      <c r="L1011" s="1">
        <v>0</v>
      </c>
      <c r="M1011" s="1">
        <v>2.4791070477059571E-2</v>
      </c>
      <c r="N1011" s="1">
        <v>0</v>
      </c>
      <c r="O1011" s="1"/>
      <c r="P1011" s="1">
        <v>8.2748740205116442E-3</v>
      </c>
      <c r="Q1011" s="1">
        <v>1.7694128303506682E-3</v>
      </c>
      <c r="R1011" s="1">
        <v>8.2636901590198569E-3</v>
      </c>
      <c r="S1011" s="1">
        <v>1.4313131213429326E-2</v>
      </c>
      <c r="T1011" s="1">
        <f t="shared" si="181"/>
        <v>1.0013533737684466</v>
      </c>
      <c r="U1011" s="1">
        <f t="shared" si="182"/>
        <v>0.99904703558525754</v>
      </c>
      <c r="V1011" s="1" t="s">
        <v>1552</v>
      </c>
      <c r="W1011" s="1" t="s">
        <v>2156</v>
      </c>
      <c r="X1011" s="1">
        <f>SUMPRODUCT((Model_rxn!A$2:A$1901=Normalized_Fluxes!A1011)*(Model_rxn!T$2:T$1901))</f>
        <v>0</v>
      </c>
      <c r="Y1011" s="1">
        <f>SUMPRODUCT((Model_rxn!A$2:A$1901=Normalized_Fluxes!A1011)*(Model_rxn!D$2:D$1901))</f>
        <v>1</v>
      </c>
      <c r="Z1011" s="1">
        <f>SUMPRODUCT((Model_rxn!A$2:A$1901=Normalized_Fluxes!A1011)*(Model_rxn!U$2:U$1901))</f>
        <v>1</v>
      </c>
      <c r="AA1011" s="1">
        <f>SUMPRODUCT((Model_rxn!A$2:A$1901=Normalized_Fluxes!A1011)*(Model_rxn!S$2:S$1901))</f>
        <v>1</v>
      </c>
      <c r="AB1011" s="1">
        <f>SUMPRODUCT((Model_rxn!A$2:A$1901=Normalized_Fluxes!A1011)*(Model_rxn!V$2:V$1901))</f>
        <v>0</v>
      </c>
      <c r="AC1011" s="1">
        <f>SUMPRODUCT((Model_rxn!A$2:A$1901=Normalized_Fluxes!A1011)*(Model_rxn!Z$2:Z$1901))</f>
        <v>0</v>
      </c>
      <c r="AD1011" s="1">
        <f>SUMPRODUCT((Model_rxn!A$2:A$1901=Normalized_Fluxes!A1011)*(Model_rxn!AA$2:AA$1901))</f>
        <v>0</v>
      </c>
      <c r="AE1011" s="1"/>
      <c r="AF1011" s="75"/>
      <c r="AG1011" s="1" t="s">
        <v>1078</v>
      </c>
      <c r="AH1011" s="1">
        <v>1.01297788205556E-4</v>
      </c>
      <c r="AI1011" s="1">
        <v>6.8334426032379202E-5</v>
      </c>
      <c r="AJ1011" s="1">
        <v>8.0218276707455502E-5</v>
      </c>
      <c r="AK1011" s="1">
        <v>3.8631560164503699E-4</v>
      </c>
      <c r="AL1011" s="1">
        <v>3.65919884643517E-4</v>
      </c>
      <c r="AM1011" s="1">
        <v>3.9081009163055498E-4</v>
      </c>
      <c r="AN1011" s="2"/>
      <c r="AO1011">
        <f t="shared" si="183"/>
        <v>2.0800000682977534E-4</v>
      </c>
      <c r="AP1011">
        <f t="shared" si="184"/>
        <v>2.0799997813177975E-4</v>
      </c>
      <c r="AQ1011">
        <f t="shared" si="185"/>
        <v>2.0800000620834784E-4</v>
      </c>
      <c r="AR1011">
        <f t="shared" si="186"/>
        <v>2.0799999657341163E-4</v>
      </c>
      <c r="AS1011">
        <f t="shared" si="187"/>
        <v>2.0800000057604159E-4</v>
      </c>
      <c r="AT1011">
        <f t="shared" si="188"/>
        <v>2.0799999825169582E-4</v>
      </c>
      <c r="AV1011">
        <f t="shared" si="189"/>
        <v>2.0799999705663433E-4</v>
      </c>
      <c r="AW1011">
        <f t="shared" si="190"/>
        <v>1.6392349833667999E-11</v>
      </c>
      <c r="AX1011">
        <f t="shared" si="191"/>
        <v>2.0799999846704965E-4</v>
      </c>
      <c r="AY1011">
        <f t="shared" si="192"/>
        <v>2.0099862220637183E-12</v>
      </c>
      <c r="AZ1011" t="s">
        <v>1966</v>
      </c>
      <c r="BA1011" t="s">
        <v>1965</v>
      </c>
      <c r="BB1011">
        <f>SUMPRODUCT((Model_rxn!A$2:A$1901=AG1011)*(Model_rxn!V$2:V$1901))</f>
        <v>1</v>
      </c>
      <c r="BC1011">
        <v>0</v>
      </c>
      <c r="BD1011">
        <v>0</v>
      </c>
    </row>
    <row r="1012" spans="1:56">
      <c r="A1012" s="1" t="s">
        <v>1022</v>
      </c>
      <c r="B1012" s="1">
        <v>9.0993333466030801</v>
      </c>
      <c r="C1012" s="1">
        <v>7.68610566713323</v>
      </c>
      <c r="D1012" s="1">
        <v>5.63546688688802</v>
      </c>
      <c r="E1012" s="1">
        <v>17.614799759350699</v>
      </c>
      <c r="F1012" s="1">
        <v>14.3322606668953</v>
      </c>
      <c r="G1012" s="1">
        <v>17.8649989937839</v>
      </c>
      <c r="H1012" s="1"/>
      <c r="I1012" s="1">
        <v>5.5684657143851073</v>
      </c>
      <c r="J1012" s="1">
        <v>7.3748101989202199</v>
      </c>
      <c r="K1012" s="1">
        <v>6.916546859355857</v>
      </c>
      <c r="L1012" s="1">
        <v>6.1568563003103316</v>
      </c>
      <c r="M1012" s="1">
        <v>8.9317562161250272</v>
      </c>
      <c r="N1012" s="1">
        <v>5.5212671423227953</v>
      </c>
      <c r="O1012" s="1"/>
      <c r="P1012" s="1">
        <v>6.619940924220395</v>
      </c>
      <c r="Q1012" s="1">
        <v>0.93898956851010018</v>
      </c>
      <c r="R1012" s="1">
        <v>6.869959886252718</v>
      </c>
      <c r="S1012" s="1">
        <v>1.8136279866179918</v>
      </c>
      <c r="T1012" s="1">
        <f t="shared" si="181"/>
        <v>0.96360692548836724</v>
      </c>
      <c r="U1012" s="1">
        <f t="shared" si="182"/>
        <v>0.8456640568928171</v>
      </c>
      <c r="V1012" s="1" t="s">
        <v>1552</v>
      </c>
      <c r="W1012" s="1" t="s">
        <v>2650</v>
      </c>
      <c r="X1012" s="1">
        <f>SUMPRODUCT((Model_rxn!A$2:A$1901=Normalized_Fluxes!A1012)*(Model_rxn!T$2:T$1901))</f>
        <v>0</v>
      </c>
      <c r="Y1012" s="1">
        <f>SUMPRODUCT((Model_rxn!A$2:A$1901=Normalized_Fluxes!A1012)*(Model_rxn!D$2:D$1901))</f>
        <v>1</v>
      </c>
      <c r="Z1012" s="1">
        <f>SUMPRODUCT((Model_rxn!A$2:A$1901=Normalized_Fluxes!A1012)*(Model_rxn!U$2:U$1901))</f>
        <v>1</v>
      </c>
      <c r="AA1012" s="1">
        <f>SUMPRODUCT((Model_rxn!A$2:A$1901=Normalized_Fluxes!A1012)*(Model_rxn!S$2:S$1901))</f>
        <v>1</v>
      </c>
      <c r="AB1012" s="1">
        <f>SUMPRODUCT((Model_rxn!A$2:A$1901=Normalized_Fluxes!A1012)*(Model_rxn!V$2:V$1901))</f>
        <v>0</v>
      </c>
      <c r="AC1012" s="1">
        <f>SUMPRODUCT((Model_rxn!A$2:A$1901=Normalized_Fluxes!A1012)*(Model_rxn!Z$2:Z$1901))</f>
        <v>0</v>
      </c>
      <c r="AD1012" s="1">
        <f>SUMPRODUCT((Model_rxn!A$2:A$1901=Normalized_Fluxes!A1012)*(Model_rxn!AA$2:AA$1901))</f>
        <v>0</v>
      </c>
      <c r="AE1012" s="1"/>
      <c r="AF1012" s="75"/>
      <c r="AG1012" s="1" t="s">
        <v>1079</v>
      </c>
      <c r="AH1012" s="1">
        <v>2.5324446219849301E-7</v>
      </c>
      <c r="AI1012" s="1">
        <v>1.7083608304191399E-7</v>
      </c>
      <c r="AJ1012" s="1">
        <v>2.00545685782786E-7</v>
      </c>
      <c r="AK1012" s="1">
        <v>9.6578902002298393E-7</v>
      </c>
      <c r="AL1012" s="1">
        <v>9.1479970907531797E-7</v>
      </c>
      <c r="AM1012" s="1">
        <v>9.7702523728858697E-7</v>
      </c>
      <c r="AN1012" s="2"/>
      <c r="AO1012">
        <f t="shared" si="183"/>
        <v>5.2000000000000212E-7</v>
      </c>
      <c r="AP1012">
        <f t="shared" si="184"/>
        <v>5.1999999999999756E-7</v>
      </c>
      <c r="AQ1012">
        <f t="shared" si="185"/>
        <v>5.2E-7</v>
      </c>
      <c r="AR1012">
        <f t="shared" si="186"/>
        <v>5.200000000000001E-7</v>
      </c>
      <c r="AS1012">
        <f t="shared" si="187"/>
        <v>5.2E-7</v>
      </c>
      <c r="AT1012">
        <f t="shared" si="188"/>
        <v>5.2000000000000053E-7</v>
      </c>
      <c r="AV1012">
        <f t="shared" si="189"/>
        <v>5.2E-7</v>
      </c>
      <c r="AW1012">
        <f t="shared" si="190"/>
        <v>2.2819345068233271E-21</v>
      </c>
      <c r="AX1012">
        <f t="shared" si="191"/>
        <v>5.2000000000000021E-7</v>
      </c>
      <c r="AY1012">
        <f t="shared" si="192"/>
        <v>2.8012981633912118E-22</v>
      </c>
      <c r="AZ1012" t="s">
        <v>1500</v>
      </c>
      <c r="BA1012" t="s">
        <v>1565</v>
      </c>
      <c r="BB1012">
        <f>SUMPRODUCT((Model_rxn!A$2:A$1901=AG1012)*(Model_rxn!V$2:V$1901))</f>
        <v>1</v>
      </c>
      <c r="BC1012">
        <v>0</v>
      </c>
      <c r="BD1012">
        <v>0</v>
      </c>
    </row>
    <row r="1013" spans="1:56">
      <c r="A1013" s="1" t="s">
        <v>1023</v>
      </c>
      <c r="B1013" s="1">
        <v>3.9803155304980402E-2</v>
      </c>
      <c r="C1013" s="1">
        <v>2.9106689253239799E-2</v>
      </c>
      <c r="D1013" s="1">
        <v>2.6157467960729201E-2</v>
      </c>
      <c r="E1013" s="1">
        <v>0.13888096614391501</v>
      </c>
      <c r="F1013" s="1">
        <v>4.8481818288564599E-2</v>
      </c>
      <c r="G1013" s="1">
        <v>0.12011400323535699</v>
      </c>
      <c r="H1013" s="1"/>
      <c r="I1013" s="1">
        <v>2.4358103742058376E-2</v>
      </c>
      <c r="J1013" s="1">
        <v>2.7927837328530655E-2</v>
      </c>
      <c r="K1013" s="1">
        <v>3.2103702586457582E-2</v>
      </c>
      <c r="L1013" s="1">
        <v>4.8542711985269132E-2</v>
      </c>
      <c r="M1013" s="1">
        <v>3.0213501689104767E-2</v>
      </c>
      <c r="N1013" s="1">
        <v>3.7121832451654964E-2</v>
      </c>
      <c r="O1013" s="1"/>
      <c r="P1013" s="1">
        <v>2.8129881219015537E-2</v>
      </c>
      <c r="Q1013" s="1">
        <v>3.876750142174664E-3</v>
      </c>
      <c r="R1013" s="1">
        <v>3.8626015375342958E-2</v>
      </c>
      <c r="S1013" s="1">
        <v>9.2567225420874671E-3</v>
      </c>
      <c r="T1013" s="1">
        <f t="shared" si="181"/>
        <v>0.72826256981641291</v>
      </c>
      <c r="U1013" s="1">
        <f t="shared" si="182"/>
        <v>0.17858233199873511</v>
      </c>
      <c r="V1013" s="1" t="s">
        <v>1137</v>
      </c>
      <c r="W1013" s="1" t="s">
        <v>4405</v>
      </c>
      <c r="X1013" s="1">
        <f>SUMPRODUCT((Model_rxn!A$2:A$1901=Normalized_Fluxes!A1013)*(Model_rxn!T$2:T$1901))</f>
        <v>0</v>
      </c>
      <c r="Y1013" s="1">
        <f>SUMPRODUCT((Model_rxn!A$2:A$1901=Normalized_Fluxes!A1013)*(Model_rxn!D$2:D$1901))</f>
        <v>0</v>
      </c>
      <c r="Z1013" s="1">
        <f>SUMPRODUCT((Model_rxn!A$2:A$1901=Normalized_Fluxes!A1013)*(Model_rxn!U$2:U$1901))</f>
        <v>0</v>
      </c>
      <c r="AA1013" s="1">
        <f>SUMPRODUCT((Model_rxn!A$2:A$1901=Normalized_Fluxes!A1013)*(Model_rxn!S$2:S$1901))</f>
        <v>0</v>
      </c>
      <c r="AB1013" s="1">
        <f>SUMPRODUCT((Model_rxn!A$2:A$1901=Normalized_Fluxes!A1013)*(Model_rxn!V$2:V$1901))</f>
        <v>1</v>
      </c>
      <c r="AC1013" s="1">
        <f>SUMPRODUCT((Model_rxn!A$2:A$1901=Normalized_Fluxes!A1013)*(Model_rxn!Z$2:Z$1901))</f>
        <v>0</v>
      </c>
      <c r="AD1013" s="1">
        <f>SUMPRODUCT((Model_rxn!A$2:A$1901=Normalized_Fluxes!A1013)*(Model_rxn!AA$2:AA$1901))</f>
        <v>0</v>
      </c>
      <c r="AE1013" s="1"/>
      <c r="AF1013" s="75"/>
      <c r="AG1013" s="1" t="s">
        <v>1080</v>
      </c>
      <c r="AH1013" s="1">
        <v>0</v>
      </c>
      <c r="AI1013" s="1">
        <v>0</v>
      </c>
      <c r="AJ1013" s="1">
        <v>0</v>
      </c>
      <c r="AK1013" s="1">
        <v>0</v>
      </c>
      <c r="AL1013" s="1">
        <v>0</v>
      </c>
      <c r="AM1013" s="1">
        <v>0</v>
      </c>
      <c r="AN1013" s="1"/>
      <c r="AO1013">
        <f t="shared" si="183"/>
        <v>0</v>
      </c>
      <c r="AP1013">
        <f t="shared" si="184"/>
        <v>0</v>
      </c>
      <c r="AQ1013">
        <f t="shared" si="185"/>
        <v>0</v>
      </c>
      <c r="AR1013">
        <f t="shared" si="186"/>
        <v>0</v>
      </c>
      <c r="AS1013">
        <f t="shared" si="187"/>
        <v>0</v>
      </c>
      <c r="AT1013">
        <f t="shared" si="188"/>
        <v>0</v>
      </c>
      <c r="AV1013">
        <f t="shared" si="189"/>
        <v>0</v>
      </c>
      <c r="AW1013">
        <f t="shared" si="190"/>
        <v>0</v>
      </c>
      <c r="AX1013">
        <f t="shared" si="191"/>
        <v>0</v>
      </c>
      <c r="AY1013">
        <f t="shared" si="192"/>
        <v>0</v>
      </c>
      <c r="AZ1013" t="s">
        <v>1552</v>
      </c>
      <c r="BA1013" t="s">
        <v>3322</v>
      </c>
      <c r="BB1013">
        <f>SUMPRODUCT((Model_rxn!A$2:A$1901=AG1013)*(Model_rxn!V$2:V$1901))</f>
        <v>0</v>
      </c>
      <c r="BC1013">
        <v>0</v>
      </c>
      <c r="BD1013">
        <v>1</v>
      </c>
    </row>
    <row r="1014" spans="1:56">
      <c r="A1014" s="1" t="s">
        <v>1024</v>
      </c>
      <c r="B1014" s="1">
        <v>2.6139817629179302E-2</v>
      </c>
      <c r="C1014" s="1">
        <v>2.29572396274343E-2</v>
      </c>
      <c r="D1014" s="1">
        <v>1.9395762490190899E-2</v>
      </c>
      <c r="E1014" s="1">
        <v>1.8874172185430398E-2</v>
      </c>
      <c r="F1014" s="1">
        <v>1.7636138613861301E-2</v>
      </c>
      <c r="G1014" s="1">
        <v>2.33177172061328E-2</v>
      </c>
      <c r="H1014" s="1"/>
      <c r="I1014" s="1">
        <v>1.5996631039207242E-2</v>
      </c>
      <c r="J1014" s="1">
        <v>2.2027446964127614E-2</v>
      </c>
      <c r="K1014" s="1">
        <v>2.3804895464557038E-2</v>
      </c>
      <c r="L1014" s="1">
        <v>6.5970415514557419E-3</v>
      </c>
      <c r="M1014" s="1">
        <v>1.099070791090497E-2</v>
      </c>
      <c r="N1014" s="1">
        <v>7.2064569322949287E-3</v>
      </c>
      <c r="O1014" s="1"/>
      <c r="P1014" s="1">
        <v>2.060965782263063E-2</v>
      </c>
      <c r="Q1014" s="1">
        <v>4.0926571895720581E-3</v>
      </c>
      <c r="R1014" s="1">
        <v>8.2647354648852141E-3</v>
      </c>
      <c r="S1014" s="1">
        <v>2.3803447458183541E-3</v>
      </c>
      <c r="T1014" s="1">
        <f t="shared" si="181"/>
        <v>2.4936863267065101</v>
      </c>
      <c r="U1014" s="1">
        <f t="shared" si="182"/>
        <v>1.7482711606247061E-2</v>
      </c>
      <c r="V1014" s="1" t="s">
        <v>1552</v>
      </c>
      <c r="W1014" s="1" t="s">
        <v>2318</v>
      </c>
      <c r="X1014" s="1">
        <f>SUMPRODUCT((Model_rxn!A$2:A$1901=Normalized_Fluxes!A1014)*(Model_rxn!T$2:T$1901))</f>
        <v>0</v>
      </c>
      <c r="Y1014" s="1">
        <f>SUMPRODUCT((Model_rxn!A$2:A$1901=Normalized_Fluxes!A1014)*(Model_rxn!D$2:D$1901))</f>
        <v>1</v>
      </c>
      <c r="Z1014" s="1">
        <f>SUMPRODUCT((Model_rxn!A$2:A$1901=Normalized_Fluxes!A1014)*(Model_rxn!U$2:U$1901))</f>
        <v>1</v>
      </c>
      <c r="AA1014" s="1">
        <f>SUMPRODUCT((Model_rxn!A$2:A$1901=Normalized_Fluxes!A1014)*(Model_rxn!S$2:S$1901))</f>
        <v>1</v>
      </c>
      <c r="AB1014" s="1">
        <f>SUMPRODUCT((Model_rxn!A$2:A$1901=Normalized_Fluxes!A1014)*(Model_rxn!V$2:V$1901))</f>
        <v>0</v>
      </c>
      <c r="AC1014" s="1">
        <f>SUMPRODUCT((Model_rxn!A$2:A$1901=Normalized_Fluxes!A1014)*(Model_rxn!Z$2:Z$1901))</f>
        <v>0</v>
      </c>
      <c r="AD1014" s="1">
        <f>SUMPRODUCT((Model_rxn!A$2:A$1901=Normalized_Fluxes!A1014)*(Model_rxn!AA$2:AA$1901))</f>
        <v>0</v>
      </c>
      <c r="AE1014" s="1"/>
      <c r="AF1014" s="75"/>
      <c r="AG1014" s="1" t="s">
        <v>1081</v>
      </c>
      <c r="AH1014" s="1">
        <v>0</v>
      </c>
      <c r="AI1014" s="1">
        <v>0</v>
      </c>
      <c r="AJ1014" s="1">
        <v>0</v>
      </c>
      <c r="AK1014" s="1">
        <v>0</v>
      </c>
      <c r="AL1014" s="1">
        <v>0</v>
      </c>
      <c r="AM1014" s="1">
        <v>0</v>
      </c>
      <c r="AN1014" s="1"/>
      <c r="AO1014">
        <f t="shared" si="183"/>
        <v>0</v>
      </c>
      <c r="AP1014">
        <f t="shared" si="184"/>
        <v>0</v>
      </c>
      <c r="AQ1014">
        <f t="shared" si="185"/>
        <v>0</v>
      </c>
      <c r="AR1014">
        <f t="shared" si="186"/>
        <v>0</v>
      </c>
      <c r="AS1014">
        <f t="shared" si="187"/>
        <v>0</v>
      </c>
      <c r="AT1014">
        <f t="shared" si="188"/>
        <v>0</v>
      </c>
      <c r="AV1014">
        <f t="shared" si="189"/>
        <v>0</v>
      </c>
      <c r="AW1014">
        <f t="shared" si="190"/>
        <v>0</v>
      </c>
      <c r="AX1014">
        <f t="shared" si="191"/>
        <v>0</v>
      </c>
      <c r="AY1014">
        <f t="shared" si="192"/>
        <v>0</v>
      </c>
      <c r="AZ1014" t="s">
        <v>1548</v>
      </c>
      <c r="BA1014" t="s">
        <v>6993</v>
      </c>
      <c r="BB1014">
        <f>SUMPRODUCT((Model_rxn!A$2:A$1901=AG1014)*(Model_rxn!V$2:V$1901))</f>
        <v>1</v>
      </c>
      <c r="BC1014">
        <v>1</v>
      </c>
      <c r="BD1014">
        <v>0</v>
      </c>
    </row>
    <row r="1015" spans="1:56">
      <c r="A1015" s="1" t="s">
        <v>1025</v>
      </c>
      <c r="B1015" s="1">
        <v>0.72755825734549096</v>
      </c>
      <c r="C1015" s="1">
        <v>0.63897650296358999</v>
      </c>
      <c r="D1015" s="1">
        <v>0.53984872264364803</v>
      </c>
      <c r="E1015" s="1">
        <v>0.52533112582781405</v>
      </c>
      <c r="F1015" s="1">
        <v>0.490872524752475</v>
      </c>
      <c r="G1015" s="1">
        <v>0.64900979557069804</v>
      </c>
      <c r="H1015" s="1"/>
      <c r="I1015" s="1">
        <v>0.44523956392460173</v>
      </c>
      <c r="J1015" s="1">
        <v>0.6130972738348871</v>
      </c>
      <c r="K1015" s="1">
        <v>0.66256959043017261</v>
      </c>
      <c r="L1015" s="1">
        <v>0.18361765651551859</v>
      </c>
      <c r="M1015" s="1">
        <v>0.30590803685352297</v>
      </c>
      <c r="N1015" s="1">
        <v>0.20057971794887608</v>
      </c>
      <c r="O1015" s="1"/>
      <c r="P1015" s="1">
        <v>0.57363547606322041</v>
      </c>
      <c r="Q1015" s="1">
        <v>0.1139122917764234</v>
      </c>
      <c r="R1015" s="1">
        <v>0.23003513710597256</v>
      </c>
      <c r="S1015" s="1">
        <v>6.6252928758611287E-2</v>
      </c>
      <c r="T1015" s="1">
        <f t="shared" si="181"/>
        <v>2.493686326706507</v>
      </c>
      <c r="U1015" s="1">
        <f t="shared" si="182"/>
        <v>1.7482711606247394E-2</v>
      </c>
      <c r="V1015" s="1" t="s">
        <v>1552</v>
      </c>
      <c r="W1015" s="1" t="s">
        <v>2318</v>
      </c>
      <c r="X1015" s="1">
        <f>SUMPRODUCT((Model_rxn!A$2:A$1901=Normalized_Fluxes!A1015)*(Model_rxn!T$2:T$1901))</f>
        <v>0</v>
      </c>
      <c r="Y1015" s="1">
        <f>SUMPRODUCT((Model_rxn!A$2:A$1901=Normalized_Fluxes!A1015)*(Model_rxn!D$2:D$1901))</f>
        <v>1</v>
      </c>
      <c r="Z1015" s="1">
        <f>SUMPRODUCT((Model_rxn!A$2:A$1901=Normalized_Fluxes!A1015)*(Model_rxn!U$2:U$1901))</f>
        <v>1</v>
      </c>
      <c r="AA1015" s="1">
        <f>SUMPRODUCT((Model_rxn!A$2:A$1901=Normalized_Fluxes!A1015)*(Model_rxn!S$2:S$1901))</f>
        <v>1</v>
      </c>
      <c r="AB1015" s="1">
        <f>SUMPRODUCT((Model_rxn!A$2:A$1901=Normalized_Fluxes!A1015)*(Model_rxn!V$2:V$1901))</f>
        <v>0</v>
      </c>
      <c r="AC1015" s="1">
        <f>SUMPRODUCT((Model_rxn!A$2:A$1901=Normalized_Fluxes!A1015)*(Model_rxn!Z$2:Z$1901))</f>
        <v>0</v>
      </c>
      <c r="AD1015" s="1">
        <f>SUMPRODUCT((Model_rxn!A$2:A$1901=Normalized_Fluxes!A1015)*(Model_rxn!AA$2:AA$1901))</f>
        <v>0</v>
      </c>
      <c r="AE1015" s="1"/>
      <c r="AF1015" s="75"/>
      <c r="AG1015" s="1" t="s">
        <v>1082</v>
      </c>
      <c r="AH1015" s="1">
        <v>5.1240513857919701E-4</v>
      </c>
      <c r="AI1015" s="1">
        <v>3.4455965214874498E-4</v>
      </c>
      <c r="AJ1015" s="1">
        <v>7.1192102041095495E-5</v>
      </c>
      <c r="AK1015" s="1">
        <v>0</v>
      </c>
      <c r="AL1015" s="1">
        <v>1.1927480911253899E-2</v>
      </c>
      <c r="AM1015" s="1">
        <v>8.5266030073398707E-3</v>
      </c>
      <c r="AN1015" s="1"/>
      <c r="AO1015">
        <f t="shared" si="183"/>
        <v>1.0521480696874608E-3</v>
      </c>
      <c r="AP1015">
        <f t="shared" si="184"/>
        <v>1.0487890844078156E-3</v>
      </c>
      <c r="AQ1015">
        <f t="shared" si="185"/>
        <v>1.8459580876482406E-4</v>
      </c>
      <c r="AR1015">
        <f t="shared" si="186"/>
        <v>0</v>
      </c>
      <c r="AS1015">
        <f t="shared" si="187"/>
        <v>6.7799432075916584E-3</v>
      </c>
      <c r="AT1015">
        <f t="shared" si="188"/>
        <v>4.5380952247675681E-3</v>
      </c>
      <c r="AV1015">
        <f t="shared" si="189"/>
        <v>7.6184432095336688E-4</v>
      </c>
      <c r="AW1015">
        <f t="shared" si="190"/>
        <v>4.9991469703684639E-4</v>
      </c>
      <c r="AX1015">
        <f t="shared" si="191"/>
        <v>3.7726794774530759E-3</v>
      </c>
      <c r="AY1015">
        <f t="shared" si="192"/>
        <v>3.4541718868955859E-3</v>
      </c>
      <c r="AZ1015" t="s">
        <v>4035</v>
      </c>
      <c r="BA1015" t="s">
        <v>6738</v>
      </c>
      <c r="BB1015">
        <f>SUMPRODUCT((Model_rxn!A$2:A$1901=AG1015)*(Model_rxn!V$2:V$1901))</f>
        <v>1</v>
      </c>
      <c r="BC1015">
        <v>0</v>
      </c>
      <c r="BD1015">
        <v>0</v>
      </c>
    </row>
    <row r="1016" spans="1:56">
      <c r="A1016" s="1" t="s">
        <v>1026</v>
      </c>
      <c r="B1016" s="1">
        <v>0</v>
      </c>
      <c r="C1016" s="1">
        <v>0</v>
      </c>
      <c r="D1016" s="1">
        <v>0</v>
      </c>
      <c r="E1016" s="1">
        <v>0</v>
      </c>
      <c r="F1016" s="1">
        <v>0</v>
      </c>
      <c r="G1016" s="1">
        <v>0</v>
      </c>
      <c r="H1016" s="1"/>
      <c r="I1016" s="1">
        <v>0</v>
      </c>
      <c r="J1016" s="1">
        <v>0</v>
      </c>
      <c r="K1016" s="1">
        <v>0</v>
      </c>
      <c r="L1016" s="1">
        <v>0</v>
      </c>
      <c r="M1016" s="1">
        <v>0</v>
      </c>
      <c r="N1016" s="1">
        <v>0</v>
      </c>
      <c r="O1016" s="1"/>
      <c r="P1016" s="1">
        <v>0</v>
      </c>
      <c r="Q1016" s="1">
        <v>0</v>
      </c>
      <c r="R1016" s="1">
        <v>0</v>
      </c>
      <c r="S1016" s="1">
        <v>0</v>
      </c>
      <c r="T1016" s="1" t="str">
        <f t="shared" si="181"/>
        <v>NA</v>
      </c>
      <c r="U1016" s="1" t="str">
        <f t="shared" si="182"/>
        <v>NA</v>
      </c>
      <c r="V1016" s="1" t="s">
        <v>1552</v>
      </c>
      <c r="W1016" s="1" t="s">
        <v>2678</v>
      </c>
      <c r="X1016" s="1">
        <f>SUMPRODUCT((Model_rxn!A$2:A$1901=Normalized_Fluxes!A1016)*(Model_rxn!T$2:T$1901))</f>
        <v>0</v>
      </c>
      <c r="Y1016" s="1">
        <f>SUMPRODUCT((Model_rxn!A$2:A$1901=Normalized_Fluxes!A1016)*(Model_rxn!D$2:D$1901))</f>
        <v>1</v>
      </c>
      <c r="Z1016" s="1">
        <f>SUMPRODUCT((Model_rxn!A$2:A$1901=Normalized_Fluxes!A1016)*(Model_rxn!U$2:U$1901))</f>
        <v>1</v>
      </c>
      <c r="AA1016" s="1">
        <f>SUMPRODUCT((Model_rxn!A$2:A$1901=Normalized_Fluxes!A1016)*(Model_rxn!S$2:S$1901))</f>
        <v>1</v>
      </c>
      <c r="AB1016" s="1">
        <f>SUMPRODUCT((Model_rxn!A$2:A$1901=Normalized_Fluxes!A1016)*(Model_rxn!V$2:V$1901))</f>
        <v>0</v>
      </c>
      <c r="AC1016" s="1">
        <f>SUMPRODUCT((Model_rxn!A$2:A$1901=Normalized_Fluxes!A1016)*(Model_rxn!Z$2:Z$1901))</f>
        <v>0</v>
      </c>
      <c r="AD1016" s="1">
        <f>SUMPRODUCT((Model_rxn!A$2:A$1901=Normalized_Fluxes!A1016)*(Model_rxn!AA$2:AA$1901))</f>
        <v>0</v>
      </c>
      <c r="AE1016" s="1"/>
      <c r="AF1016" s="75"/>
      <c r="AG1016" s="1" t="s">
        <v>1083</v>
      </c>
      <c r="AH1016" s="1">
        <v>0</v>
      </c>
      <c r="AI1016" s="1">
        <v>0</v>
      </c>
      <c r="AJ1016" s="1">
        <v>0</v>
      </c>
      <c r="AK1016" s="1">
        <v>0</v>
      </c>
      <c r="AL1016" s="1">
        <v>0</v>
      </c>
      <c r="AM1016" s="1">
        <v>0</v>
      </c>
      <c r="AN1016" s="1"/>
      <c r="AO1016">
        <f t="shared" si="183"/>
        <v>0</v>
      </c>
      <c r="AP1016">
        <f t="shared" si="184"/>
        <v>0</v>
      </c>
      <c r="AQ1016">
        <f t="shared" si="185"/>
        <v>0</v>
      </c>
      <c r="AR1016">
        <f t="shared" si="186"/>
        <v>0</v>
      </c>
      <c r="AS1016">
        <f t="shared" si="187"/>
        <v>0</v>
      </c>
      <c r="AT1016">
        <f t="shared" si="188"/>
        <v>0</v>
      </c>
      <c r="AV1016">
        <f t="shared" si="189"/>
        <v>0</v>
      </c>
      <c r="AW1016">
        <f t="shared" si="190"/>
        <v>0</v>
      </c>
      <c r="AX1016">
        <f t="shared" si="191"/>
        <v>0</v>
      </c>
      <c r="AY1016">
        <f t="shared" si="192"/>
        <v>0</v>
      </c>
      <c r="AZ1016" t="s">
        <v>1552</v>
      </c>
      <c r="BA1016" t="s">
        <v>2318</v>
      </c>
      <c r="BB1016">
        <f>SUMPRODUCT((Model_rxn!A$2:A$1901=AG1016)*(Model_rxn!V$2:V$1901))</f>
        <v>0</v>
      </c>
      <c r="BC1016">
        <v>0</v>
      </c>
      <c r="BD1016">
        <v>1</v>
      </c>
    </row>
    <row r="1017" spans="1:56">
      <c r="A1017" s="1" t="s">
        <v>1028</v>
      </c>
      <c r="B1017" s="1">
        <v>2.6139817629179302E-2</v>
      </c>
      <c r="C1017" s="1">
        <v>2.29572396274343E-2</v>
      </c>
      <c r="D1017" s="1">
        <v>1.9395762490190899E-2</v>
      </c>
      <c r="E1017" s="1">
        <v>1.8874172185430398E-2</v>
      </c>
      <c r="F1017" s="1">
        <v>1.7636138613861301E-2</v>
      </c>
      <c r="G1017" s="1">
        <v>2.33177172061328E-2</v>
      </c>
      <c r="H1017" s="1"/>
      <c r="I1017" s="1">
        <v>1.5996631039207242E-2</v>
      </c>
      <c r="J1017" s="1">
        <v>2.2027446964127614E-2</v>
      </c>
      <c r="K1017" s="1">
        <v>2.3804895464557038E-2</v>
      </c>
      <c r="L1017" s="1">
        <v>6.5970415514557419E-3</v>
      </c>
      <c r="M1017" s="1">
        <v>1.099070791090497E-2</v>
      </c>
      <c r="N1017" s="1">
        <v>7.2064569322949287E-3</v>
      </c>
      <c r="O1017" s="1"/>
      <c r="P1017" s="1">
        <v>2.060965782263063E-2</v>
      </c>
      <c r="Q1017" s="1">
        <v>4.0926571895720581E-3</v>
      </c>
      <c r="R1017" s="1">
        <v>8.2647354648852141E-3</v>
      </c>
      <c r="S1017" s="1">
        <v>2.3803447458183541E-3</v>
      </c>
      <c r="T1017" s="1">
        <f t="shared" si="181"/>
        <v>2.4936863267065101</v>
      </c>
      <c r="U1017" s="1">
        <f t="shared" si="182"/>
        <v>1.7482711606247061E-2</v>
      </c>
      <c r="V1017" s="1" t="s">
        <v>1552</v>
      </c>
      <c r="W1017" s="1" t="s">
        <v>2318</v>
      </c>
      <c r="X1017" s="1">
        <f>SUMPRODUCT((Model_rxn!A$2:A$1901=Normalized_Fluxes!A1017)*(Model_rxn!T$2:T$1901))</f>
        <v>0</v>
      </c>
      <c r="Y1017" s="1">
        <f>SUMPRODUCT((Model_rxn!A$2:A$1901=Normalized_Fluxes!A1017)*(Model_rxn!D$2:D$1901))</f>
        <v>1</v>
      </c>
      <c r="Z1017" s="1">
        <f>SUMPRODUCT((Model_rxn!A$2:A$1901=Normalized_Fluxes!A1017)*(Model_rxn!U$2:U$1901))</f>
        <v>1</v>
      </c>
      <c r="AA1017" s="1">
        <f>SUMPRODUCT((Model_rxn!A$2:A$1901=Normalized_Fluxes!A1017)*(Model_rxn!S$2:S$1901))</f>
        <v>1</v>
      </c>
      <c r="AB1017" s="1">
        <f>SUMPRODUCT((Model_rxn!A$2:A$1901=Normalized_Fluxes!A1017)*(Model_rxn!V$2:V$1901))</f>
        <v>0</v>
      </c>
      <c r="AC1017" s="1">
        <f>SUMPRODUCT((Model_rxn!A$2:A$1901=Normalized_Fluxes!A1017)*(Model_rxn!Z$2:Z$1901))</f>
        <v>0</v>
      </c>
      <c r="AD1017" s="1">
        <f>SUMPRODUCT((Model_rxn!A$2:A$1901=Normalized_Fluxes!A1017)*(Model_rxn!AA$2:AA$1901))</f>
        <v>0</v>
      </c>
      <c r="AE1017" s="1"/>
      <c r="AF1017" s="75"/>
      <c r="AG1017" s="1" t="s">
        <v>1084</v>
      </c>
      <c r="AH1017" s="1">
        <v>5.01259932789253E-2</v>
      </c>
      <c r="AI1017" s="1">
        <v>3.3814474270911797E-2</v>
      </c>
      <c r="AJ1017" s="1">
        <v>3.9695050421869299E-2</v>
      </c>
      <c r="AK1017" s="1">
        <v>0.19116364284127399</v>
      </c>
      <c r="AL1017" s="1">
        <v>0.18107106337265499</v>
      </c>
      <c r="AM1017" s="1">
        <v>0.19338768575107601</v>
      </c>
      <c r="AN1017" s="1"/>
      <c r="AO1017">
        <f t="shared" si="183"/>
        <v>0.10292630400980342</v>
      </c>
      <c r="AP1017">
        <f t="shared" si="184"/>
        <v>0.10292630402067929</v>
      </c>
      <c r="AQ1017">
        <f t="shared" si="185"/>
        <v>0.10292630399304162</v>
      </c>
      <c r="AR1017">
        <f t="shared" si="186"/>
        <v>0.10292630400281091</v>
      </c>
      <c r="AS1017">
        <f t="shared" si="187"/>
        <v>0.10292630399823224</v>
      </c>
      <c r="AT1017">
        <f t="shared" si="188"/>
        <v>0.10292630400176289</v>
      </c>
      <c r="AV1017">
        <f t="shared" si="189"/>
        <v>0.10292630400784146</v>
      </c>
      <c r="AW1017">
        <f t="shared" si="190"/>
        <v>1.3922902525921513E-11</v>
      </c>
      <c r="AX1017">
        <f t="shared" si="191"/>
        <v>0.10292630400093535</v>
      </c>
      <c r="AY1017">
        <f t="shared" si="192"/>
        <v>2.3988904759477539E-12</v>
      </c>
      <c r="AZ1017" t="s">
        <v>7304</v>
      </c>
      <c r="BA1017" t="s">
        <v>7303</v>
      </c>
      <c r="BB1017">
        <f>SUMPRODUCT((Model_rxn!A$2:A$1901=AG1017)*(Model_rxn!V$2:V$1901))</f>
        <v>1</v>
      </c>
      <c r="BC1017">
        <v>0</v>
      </c>
      <c r="BD1017">
        <v>0</v>
      </c>
    </row>
    <row r="1018" spans="1:56">
      <c r="A1018" s="1" t="s">
        <v>1029</v>
      </c>
      <c r="B1018" s="1">
        <v>5.6086264292951202E-2</v>
      </c>
      <c r="C1018" s="1">
        <v>3.4398814563928799E-2</v>
      </c>
      <c r="D1018" s="1">
        <v>2.50675734588891E-2</v>
      </c>
      <c r="E1018" s="1">
        <v>8.2781456953642293E-2</v>
      </c>
      <c r="F1018" s="1">
        <v>9.7241867043847199E-2</v>
      </c>
      <c r="G1018" s="1">
        <v>9.0502555366269097E-2</v>
      </c>
      <c r="H1018" s="1"/>
      <c r="I1018" s="1">
        <v>3.4322782545364403E-2</v>
      </c>
      <c r="J1018" s="1">
        <v>3.3005625925963497E-2</v>
      </c>
      <c r="K1018" s="1">
        <v>3.07660483077552E-2</v>
      </c>
      <c r="L1018" s="1">
        <v>2.8934392769542794E-2</v>
      </c>
      <c r="M1018" s="1">
        <v>6.0600394496218145E-2</v>
      </c>
      <c r="N1018" s="1">
        <v>2.7970266632195005E-2</v>
      </c>
      <c r="O1018" s="1"/>
      <c r="P1018" s="1">
        <v>3.2698152259694364E-2</v>
      </c>
      <c r="Q1018" s="1">
        <v>1.79819205059752E-3</v>
      </c>
      <c r="R1018" s="1">
        <v>3.916835129931865E-2</v>
      </c>
      <c r="S1018" s="1">
        <v>1.856695294057438E-2</v>
      </c>
      <c r="T1018" s="1">
        <f t="shared" si="181"/>
        <v>0.83481053388793425</v>
      </c>
      <c r="U1018" s="1">
        <f t="shared" si="182"/>
        <v>0.60802063799951533</v>
      </c>
      <c r="V1018" s="1" t="s">
        <v>1647</v>
      </c>
      <c r="W1018" s="1" t="s">
        <v>6581</v>
      </c>
      <c r="X1018" s="1">
        <f>SUMPRODUCT((Model_rxn!A$2:A$1901=Normalized_Fluxes!A1018)*(Model_rxn!T$2:T$1901))</f>
        <v>0</v>
      </c>
      <c r="Y1018" s="1">
        <f>SUMPRODUCT((Model_rxn!A$2:A$1901=Normalized_Fluxes!A1018)*(Model_rxn!D$2:D$1901))</f>
        <v>0</v>
      </c>
      <c r="Z1018" s="1">
        <f>SUMPRODUCT((Model_rxn!A$2:A$1901=Normalized_Fluxes!A1018)*(Model_rxn!U$2:U$1901))</f>
        <v>1</v>
      </c>
      <c r="AA1018" s="1">
        <f>SUMPRODUCT((Model_rxn!A$2:A$1901=Normalized_Fluxes!A1018)*(Model_rxn!S$2:S$1901))</f>
        <v>1</v>
      </c>
      <c r="AB1018" s="1">
        <f>SUMPRODUCT((Model_rxn!A$2:A$1901=Normalized_Fluxes!A1018)*(Model_rxn!V$2:V$1901))</f>
        <v>1</v>
      </c>
      <c r="AC1018" s="1">
        <f>SUMPRODUCT((Model_rxn!A$2:A$1901=Normalized_Fluxes!A1018)*(Model_rxn!Z$2:Z$1901))</f>
        <v>0</v>
      </c>
      <c r="AD1018" s="1">
        <f>SUMPRODUCT((Model_rxn!A$2:A$1901=Normalized_Fluxes!A1018)*(Model_rxn!AA$2:AA$1901))</f>
        <v>0</v>
      </c>
      <c r="AE1018" s="1"/>
      <c r="AF1018" s="75"/>
      <c r="AG1018" s="1" t="s">
        <v>1085</v>
      </c>
      <c r="AH1018" s="1">
        <v>0</v>
      </c>
      <c r="AI1018" s="1">
        <v>0</v>
      </c>
      <c r="AJ1018" s="1">
        <v>4.05419587667823E-3</v>
      </c>
      <c r="AK1018" s="1">
        <v>0</v>
      </c>
      <c r="AL1018" s="1">
        <v>0</v>
      </c>
      <c r="AM1018" s="1">
        <v>0</v>
      </c>
      <c r="AN1018" s="1"/>
      <c r="AO1018">
        <f t="shared" si="183"/>
        <v>0</v>
      </c>
      <c r="AP1018">
        <f t="shared" si="184"/>
        <v>0</v>
      </c>
      <c r="AQ1018">
        <f t="shared" si="185"/>
        <v>1.0512227414136861E-2</v>
      </c>
      <c r="AR1018">
        <f t="shared" si="186"/>
        <v>0</v>
      </c>
      <c r="AS1018">
        <f t="shared" si="187"/>
        <v>0</v>
      </c>
      <c r="AT1018">
        <f t="shared" si="188"/>
        <v>0</v>
      </c>
      <c r="AV1018">
        <f t="shared" si="189"/>
        <v>3.504075804712287E-3</v>
      </c>
      <c r="AW1018">
        <f t="shared" si="190"/>
        <v>6.0692373273344806E-3</v>
      </c>
      <c r="AX1018">
        <f t="shared" si="191"/>
        <v>0</v>
      </c>
      <c r="AY1018">
        <f t="shared" si="192"/>
        <v>0</v>
      </c>
      <c r="AZ1018" t="s">
        <v>4035</v>
      </c>
      <c r="BA1018" t="s">
        <v>6566</v>
      </c>
      <c r="BB1018">
        <f>SUMPRODUCT((Model_rxn!A$2:A$1901=AG1018)*(Model_rxn!V$2:V$1901))</f>
        <v>1</v>
      </c>
      <c r="BC1018">
        <v>0</v>
      </c>
      <c r="BD1018">
        <v>0</v>
      </c>
    </row>
    <row r="1019" spans="1:56">
      <c r="A1019" s="1" t="s">
        <v>1030</v>
      </c>
      <c r="B1019" s="1">
        <v>0.10020263424518699</v>
      </c>
      <c r="C1019" s="1">
        <v>8.80027519051651E-2</v>
      </c>
      <c r="D1019" s="1">
        <v>7.4350422879065306E-2</v>
      </c>
      <c r="E1019" s="1">
        <v>7.2350993377483394E-2</v>
      </c>
      <c r="F1019" s="1">
        <v>6.7605198019801901E-2</v>
      </c>
      <c r="G1019" s="1">
        <v>8.9384582623509304E-2</v>
      </c>
      <c r="H1019" s="1"/>
      <c r="I1019" s="1">
        <v>6.1320418983627549E-2</v>
      </c>
      <c r="J1019" s="1">
        <v>8.4438546695822778E-2</v>
      </c>
      <c r="K1019" s="1">
        <v>9.1252099280802218E-2</v>
      </c>
      <c r="L1019" s="1">
        <v>2.5288659280580411E-2</v>
      </c>
      <c r="M1019" s="1">
        <v>4.2131046991802541E-2</v>
      </c>
      <c r="N1019" s="1">
        <v>2.7624751573797301E-2</v>
      </c>
      <c r="O1019" s="1"/>
      <c r="P1019" s="1">
        <v>7.9003688320084184E-2</v>
      </c>
      <c r="Q1019" s="1">
        <v>1.5688519226693193E-2</v>
      </c>
      <c r="R1019" s="1">
        <v>3.1681485948726752E-2</v>
      </c>
      <c r="S1019" s="1">
        <v>9.1246548589704012E-3</v>
      </c>
      <c r="T1019" s="1">
        <f t="shared" si="181"/>
        <v>2.4936863267065057</v>
      </c>
      <c r="U1019" s="1">
        <f t="shared" si="182"/>
        <v>1.7482711606247994E-2</v>
      </c>
      <c r="V1019" s="1" t="s">
        <v>1552</v>
      </c>
      <c r="W1019" s="1" t="s">
        <v>2318</v>
      </c>
      <c r="X1019" s="1">
        <f>SUMPRODUCT((Model_rxn!A$2:A$1901=Normalized_Fluxes!A1019)*(Model_rxn!T$2:T$1901))</f>
        <v>0</v>
      </c>
      <c r="Y1019" s="1">
        <f>SUMPRODUCT((Model_rxn!A$2:A$1901=Normalized_Fluxes!A1019)*(Model_rxn!D$2:D$1901))</f>
        <v>1</v>
      </c>
      <c r="Z1019" s="1">
        <f>SUMPRODUCT((Model_rxn!A$2:A$1901=Normalized_Fluxes!A1019)*(Model_rxn!U$2:U$1901))</f>
        <v>1</v>
      </c>
      <c r="AA1019" s="1">
        <f>SUMPRODUCT((Model_rxn!A$2:A$1901=Normalized_Fluxes!A1019)*(Model_rxn!S$2:S$1901))</f>
        <v>1</v>
      </c>
      <c r="AB1019" s="1">
        <f>SUMPRODUCT((Model_rxn!A$2:A$1901=Normalized_Fluxes!A1019)*(Model_rxn!V$2:V$1901))</f>
        <v>0</v>
      </c>
      <c r="AC1019" s="1">
        <f>SUMPRODUCT((Model_rxn!A$2:A$1901=Normalized_Fluxes!A1019)*(Model_rxn!Z$2:Z$1901))</f>
        <v>0</v>
      </c>
      <c r="AD1019" s="1">
        <f>SUMPRODUCT((Model_rxn!A$2:A$1901=Normalized_Fluxes!A1019)*(Model_rxn!AA$2:AA$1901))</f>
        <v>0</v>
      </c>
      <c r="AE1019" s="1"/>
      <c r="AF1019" s="75"/>
      <c r="AG1019" s="1" t="s">
        <v>1086</v>
      </c>
      <c r="AH1019" s="1">
        <v>0</v>
      </c>
      <c r="AI1019" s="1">
        <v>0</v>
      </c>
      <c r="AJ1019" s="1">
        <v>0</v>
      </c>
      <c r="AK1019" s="1">
        <v>0</v>
      </c>
      <c r="AL1019" s="1">
        <v>0</v>
      </c>
      <c r="AM1019" s="1">
        <v>0</v>
      </c>
      <c r="AN1019" s="1"/>
      <c r="AO1019">
        <f t="shared" si="183"/>
        <v>0</v>
      </c>
      <c r="AP1019">
        <f t="shared" si="184"/>
        <v>0</v>
      </c>
      <c r="AQ1019">
        <f t="shared" si="185"/>
        <v>0</v>
      </c>
      <c r="AR1019">
        <f t="shared" si="186"/>
        <v>0</v>
      </c>
      <c r="AS1019">
        <f t="shared" si="187"/>
        <v>0</v>
      </c>
      <c r="AT1019">
        <f t="shared" si="188"/>
        <v>0</v>
      </c>
      <c r="AV1019">
        <f t="shared" si="189"/>
        <v>0</v>
      </c>
      <c r="AW1019">
        <f t="shared" si="190"/>
        <v>0</v>
      </c>
      <c r="AX1019">
        <f t="shared" si="191"/>
        <v>0</v>
      </c>
      <c r="AY1019">
        <f t="shared" si="192"/>
        <v>0</v>
      </c>
      <c r="AZ1019" t="s">
        <v>4035</v>
      </c>
      <c r="BA1019" t="s">
        <v>6566</v>
      </c>
      <c r="BB1019">
        <f>SUMPRODUCT((Model_rxn!A$2:A$1901=AG1019)*(Model_rxn!V$2:V$1901))</f>
        <v>1</v>
      </c>
      <c r="BC1019">
        <v>0</v>
      </c>
      <c r="BD1019">
        <v>0</v>
      </c>
    </row>
    <row r="1020" spans="1:56">
      <c r="A1020" s="1" t="s">
        <v>1031</v>
      </c>
      <c r="B1020" s="1">
        <v>0.30216804043447998</v>
      </c>
      <c r="C1020" s="1">
        <v>0.15525199884723401</v>
      </c>
      <c r="D1020" s="1">
        <v>0.148210877203382</v>
      </c>
      <c r="E1020" s="1">
        <v>0.67141374113271002</v>
      </c>
      <c r="F1020" s="1">
        <v>0.362446958984946</v>
      </c>
      <c r="G1020" s="1">
        <v>0.63351788755971905</v>
      </c>
      <c r="H1020" s="1"/>
      <c r="I1020" s="1">
        <v>0.1849160052775162</v>
      </c>
      <c r="J1020" s="1">
        <v>0.1489641274901152</v>
      </c>
      <c r="K1020" s="1">
        <v>0.18190284812577551</v>
      </c>
      <c r="L1020" s="1">
        <v>0.23467754267336796</v>
      </c>
      <c r="M1020" s="1">
        <v>0.22587419766979971</v>
      </c>
      <c r="N1020" s="1">
        <v>0.19579186642407792</v>
      </c>
      <c r="O1020" s="1"/>
      <c r="P1020" s="1">
        <v>0.17192766029780229</v>
      </c>
      <c r="Q1020" s="1">
        <v>1.9943988023024956E-2</v>
      </c>
      <c r="R1020" s="1">
        <v>0.21878120225574857</v>
      </c>
      <c r="S1020" s="1">
        <v>2.0390117515575117E-2</v>
      </c>
      <c r="T1020" s="1">
        <f t="shared" si="181"/>
        <v>0.78584292674662282</v>
      </c>
      <c r="U1020" s="1">
        <f t="shared" si="182"/>
        <v>4.6646303829714644E-2</v>
      </c>
      <c r="V1020" s="1" t="s">
        <v>1243</v>
      </c>
      <c r="W1020" s="1" t="s">
        <v>6763</v>
      </c>
      <c r="X1020" s="1">
        <f>SUMPRODUCT((Model_rxn!A$2:A$1901=Normalized_Fluxes!A1020)*(Model_rxn!T$2:T$1901))</f>
        <v>0</v>
      </c>
      <c r="Y1020" s="1">
        <f>SUMPRODUCT((Model_rxn!A$2:A$1901=Normalized_Fluxes!A1020)*(Model_rxn!D$2:D$1901))</f>
        <v>1</v>
      </c>
      <c r="Z1020" s="1">
        <f>SUMPRODUCT((Model_rxn!A$2:A$1901=Normalized_Fluxes!A1020)*(Model_rxn!U$2:U$1901))</f>
        <v>0</v>
      </c>
      <c r="AA1020" s="1">
        <f>SUMPRODUCT((Model_rxn!A$2:A$1901=Normalized_Fluxes!A1020)*(Model_rxn!S$2:S$1901))</f>
        <v>0</v>
      </c>
      <c r="AB1020" s="1">
        <f>SUMPRODUCT((Model_rxn!A$2:A$1901=Normalized_Fluxes!A1020)*(Model_rxn!V$2:V$1901))</f>
        <v>1</v>
      </c>
      <c r="AC1020" s="1">
        <f>SUMPRODUCT((Model_rxn!A$2:A$1901=Normalized_Fluxes!A1020)*(Model_rxn!Z$2:Z$1901))</f>
        <v>0</v>
      </c>
      <c r="AD1020" s="1">
        <f>SUMPRODUCT((Model_rxn!A$2:A$1901=Normalized_Fluxes!A1020)*(Model_rxn!AA$2:AA$1901))</f>
        <v>0</v>
      </c>
      <c r="AE1020" s="1"/>
      <c r="AF1020" s="75"/>
      <c r="AG1020" s="1" t="s">
        <v>1087</v>
      </c>
      <c r="AH1020" s="1">
        <v>0</v>
      </c>
      <c r="AI1020" s="1">
        <v>0</v>
      </c>
      <c r="AJ1020" s="1">
        <v>4.05419587667823E-3</v>
      </c>
      <c r="AK1020" s="1">
        <v>0</v>
      </c>
      <c r="AL1020" s="1">
        <v>0</v>
      </c>
      <c r="AM1020" s="1">
        <v>0</v>
      </c>
      <c r="AN1020" s="1"/>
      <c r="AO1020">
        <f t="shared" si="183"/>
        <v>0</v>
      </c>
      <c r="AP1020">
        <f t="shared" si="184"/>
        <v>0</v>
      </c>
      <c r="AQ1020">
        <f t="shared" si="185"/>
        <v>1.0512227414136861E-2</v>
      </c>
      <c r="AR1020">
        <f t="shared" si="186"/>
        <v>0</v>
      </c>
      <c r="AS1020">
        <f t="shared" si="187"/>
        <v>0</v>
      </c>
      <c r="AT1020">
        <f t="shared" si="188"/>
        <v>0</v>
      </c>
      <c r="AV1020">
        <f t="shared" si="189"/>
        <v>3.504075804712287E-3</v>
      </c>
      <c r="AW1020">
        <f t="shared" si="190"/>
        <v>6.0692373273344806E-3</v>
      </c>
      <c r="AX1020">
        <f t="shared" si="191"/>
        <v>0</v>
      </c>
      <c r="AY1020">
        <f t="shared" si="192"/>
        <v>0</v>
      </c>
      <c r="AZ1020" t="s">
        <v>4035</v>
      </c>
      <c r="BA1020" t="s">
        <v>6566</v>
      </c>
      <c r="BB1020">
        <f>SUMPRODUCT((Model_rxn!A$2:A$1901=AG1020)*(Model_rxn!V$2:V$1901))</f>
        <v>1</v>
      </c>
      <c r="BC1020">
        <v>0</v>
      </c>
      <c r="BD1020">
        <v>0</v>
      </c>
    </row>
    <row r="1021" spans="1:56">
      <c r="A1021" s="1" t="s">
        <v>1032</v>
      </c>
      <c r="B1021" s="1">
        <v>0</v>
      </c>
      <c r="C1021" s="1">
        <v>0</v>
      </c>
      <c r="D1021" s="1">
        <v>0</v>
      </c>
      <c r="E1021" s="1">
        <v>0.41390728476821098</v>
      </c>
      <c r="F1021" s="1">
        <v>0</v>
      </c>
      <c r="G1021" s="1">
        <v>0.35668654173764902</v>
      </c>
      <c r="H1021" s="1"/>
      <c r="I1021" s="1">
        <v>0</v>
      </c>
      <c r="J1021" s="1">
        <v>0</v>
      </c>
      <c r="K1021" s="1">
        <v>0</v>
      </c>
      <c r="L1021" s="1">
        <v>0.1446719638477138</v>
      </c>
      <c r="M1021" s="1">
        <v>0</v>
      </c>
      <c r="N1021" s="1">
        <v>0.11023575672688626</v>
      </c>
      <c r="O1021" s="1"/>
      <c r="P1021" s="1">
        <v>0</v>
      </c>
      <c r="Q1021" s="1">
        <v>0</v>
      </c>
      <c r="R1021" s="1">
        <v>8.496924019153336E-2</v>
      </c>
      <c r="S1021" s="1">
        <v>7.5573089947824648E-2</v>
      </c>
      <c r="T1021" s="1">
        <f t="shared" si="181"/>
        <v>0</v>
      </c>
      <c r="U1021" s="1">
        <f t="shared" si="182"/>
        <v>0.1908535274258043</v>
      </c>
      <c r="V1021" s="1" t="s">
        <v>1243</v>
      </c>
      <c r="W1021" s="1" t="s">
        <v>1419</v>
      </c>
      <c r="X1021" s="1">
        <f>SUMPRODUCT((Model_rxn!A$2:A$1901=Normalized_Fluxes!A1021)*(Model_rxn!T$2:T$1901))</f>
        <v>0</v>
      </c>
      <c r="Y1021" s="1">
        <f>SUMPRODUCT((Model_rxn!A$2:A$1901=Normalized_Fluxes!A1021)*(Model_rxn!D$2:D$1901))</f>
        <v>1</v>
      </c>
      <c r="Z1021" s="1">
        <f>SUMPRODUCT((Model_rxn!A$2:A$1901=Normalized_Fluxes!A1021)*(Model_rxn!U$2:U$1901))</f>
        <v>0</v>
      </c>
      <c r="AA1021" s="1">
        <f>SUMPRODUCT((Model_rxn!A$2:A$1901=Normalized_Fluxes!A1021)*(Model_rxn!S$2:S$1901))</f>
        <v>0</v>
      </c>
      <c r="AB1021" s="1">
        <f>SUMPRODUCT((Model_rxn!A$2:A$1901=Normalized_Fluxes!A1021)*(Model_rxn!V$2:V$1901))</f>
        <v>1</v>
      </c>
      <c r="AC1021" s="1">
        <f>SUMPRODUCT((Model_rxn!A$2:A$1901=Normalized_Fluxes!A1021)*(Model_rxn!Z$2:Z$1901))</f>
        <v>1</v>
      </c>
      <c r="AD1021" s="1">
        <f>SUMPRODUCT((Model_rxn!A$2:A$1901=Normalized_Fluxes!A1021)*(Model_rxn!AA$2:AA$1901))</f>
        <v>0</v>
      </c>
      <c r="AE1021" s="1"/>
      <c r="AF1021" s="75"/>
      <c r="AG1021" s="1" t="s">
        <v>1088</v>
      </c>
      <c r="AH1021" s="1">
        <v>0</v>
      </c>
      <c r="AI1021" s="1">
        <v>0</v>
      </c>
      <c r="AJ1021" s="1">
        <v>0</v>
      </c>
      <c r="AK1021" s="1">
        <v>0</v>
      </c>
      <c r="AL1021" s="1">
        <v>0</v>
      </c>
      <c r="AM1021" s="1">
        <v>0</v>
      </c>
      <c r="AN1021" s="1"/>
      <c r="AO1021">
        <f t="shared" si="183"/>
        <v>0</v>
      </c>
      <c r="AP1021">
        <f t="shared" si="184"/>
        <v>0</v>
      </c>
      <c r="AQ1021">
        <f t="shared" si="185"/>
        <v>0</v>
      </c>
      <c r="AR1021">
        <f t="shared" si="186"/>
        <v>0</v>
      </c>
      <c r="AS1021">
        <f t="shared" si="187"/>
        <v>0</v>
      </c>
      <c r="AT1021">
        <f t="shared" si="188"/>
        <v>0</v>
      </c>
      <c r="AV1021">
        <f t="shared" si="189"/>
        <v>0</v>
      </c>
      <c r="AW1021">
        <f t="shared" si="190"/>
        <v>0</v>
      </c>
      <c r="AX1021">
        <f t="shared" si="191"/>
        <v>0</v>
      </c>
      <c r="AY1021">
        <f t="shared" si="192"/>
        <v>0</v>
      </c>
      <c r="AZ1021" t="s">
        <v>1552</v>
      </c>
      <c r="BA1021" t="s">
        <v>2318</v>
      </c>
      <c r="BB1021">
        <f>SUMPRODUCT((Model_rxn!A$2:A$1901=AG1021)*(Model_rxn!V$2:V$1901))</f>
        <v>0</v>
      </c>
      <c r="BC1021">
        <v>0</v>
      </c>
      <c r="BD1021">
        <v>1</v>
      </c>
    </row>
    <row r="1022" spans="1:56">
      <c r="A1022" s="1" t="s">
        <v>1033</v>
      </c>
      <c r="B1022" s="1">
        <v>0</v>
      </c>
      <c r="C1022" s="1">
        <v>0</v>
      </c>
      <c r="D1022" s="1">
        <v>0</v>
      </c>
      <c r="E1022" s="1">
        <v>0</v>
      </c>
      <c r="F1022" s="1">
        <v>0</v>
      </c>
      <c r="G1022" s="1">
        <v>0</v>
      </c>
      <c r="H1022" s="1"/>
      <c r="I1022" s="1">
        <v>0</v>
      </c>
      <c r="J1022" s="1">
        <v>0</v>
      </c>
      <c r="K1022" s="1">
        <v>0</v>
      </c>
      <c r="L1022" s="1">
        <v>0</v>
      </c>
      <c r="M1022" s="1">
        <v>0</v>
      </c>
      <c r="N1022" s="1">
        <v>0</v>
      </c>
      <c r="O1022" s="1"/>
      <c r="P1022" s="1">
        <v>0</v>
      </c>
      <c r="Q1022" s="1">
        <v>0</v>
      </c>
      <c r="R1022" s="1">
        <v>0</v>
      </c>
      <c r="S1022" s="1">
        <v>0</v>
      </c>
      <c r="T1022" s="1" t="str">
        <f t="shared" si="181"/>
        <v>NA</v>
      </c>
      <c r="U1022" s="1" t="str">
        <f t="shared" si="182"/>
        <v>NA</v>
      </c>
      <c r="V1022" s="1" t="s">
        <v>4035</v>
      </c>
      <c r="W1022" s="1" t="s">
        <v>6566</v>
      </c>
      <c r="X1022" s="1">
        <f>SUMPRODUCT((Model_rxn!A$2:A$1901=Normalized_Fluxes!A1022)*(Model_rxn!T$2:T$1901))</f>
        <v>0</v>
      </c>
      <c r="Y1022" s="1">
        <f>SUMPRODUCT((Model_rxn!A$2:A$1901=Normalized_Fluxes!A1022)*(Model_rxn!D$2:D$1901))</f>
        <v>0</v>
      </c>
      <c r="Z1022" s="1">
        <f>SUMPRODUCT((Model_rxn!A$2:A$1901=Normalized_Fluxes!A1022)*(Model_rxn!U$2:U$1901))</f>
        <v>0</v>
      </c>
      <c r="AA1022" s="1">
        <f>SUMPRODUCT((Model_rxn!A$2:A$1901=Normalized_Fluxes!A1022)*(Model_rxn!S$2:S$1901))</f>
        <v>0</v>
      </c>
      <c r="AB1022" s="1">
        <f>SUMPRODUCT((Model_rxn!A$2:A$1901=Normalized_Fluxes!A1022)*(Model_rxn!V$2:V$1901))</f>
        <v>1</v>
      </c>
      <c r="AC1022" s="1">
        <f>SUMPRODUCT((Model_rxn!A$2:A$1901=Normalized_Fluxes!A1022)*(Model_rxn!Z$2:Z$1901))</f>
        <v>0</v>
      </c>
      <c r="AD1022" s="1">
        <f>SUMPRODUCT((Model_rxn!A$2:A$1901=Normalized_Fluxes!A1022)*(Model_rxn!AA$2:AA$1901))</f>
        <v>0</v>
      </c>
      <c r="AE1022" s="1"/>
      <c r="AF1022" s="75"/>
      <c r="AG1022" s="1" t="s">
        <v>1089</v>
      </c>
      <c r="AH1022" s="1">
        <v>0</v>
      </c>
      <c r="AI1022" s="1">
        <v>0</v>
      </c>
      <c r="AJ1022" s="1">
        <v>4.05419587667823E-3</v>
      </c>
      <c r="AK1022" s="1">
        <v>0</v>
      </c>
      <c r="AL1022" s="1">
        <v>0</v>
      </c>
      <c r="AM1022" s="1">
        <v>0</v>
      </c>
      <c r="AN1022" s="1"/>
      <c r="AO1022">
        <f t="shared" si="183"/>
        <v>0</v>
      </c>
      <c r="AP1022">
        <f t="shared" si="184"/>
        <v>0</v>
      </c>
      <c r="AQ1022">
        <f t="shared" si="185"/>
        <v>1.0512227414136861E-2</v>
      </c>
      <c r="AR1022">
        <f t="shared" si="186"/>
        <v>0</v>
      </c>
      <c r="AS1022">
        <f t="shared" si="187"/>
        <v>0</v>
      </c>
      <c r="AT1022">
        <f t="shared" si="188"/>
        <v>0</v>
      </c>
      <c r="AV1022">
        <f t="shared" si="189"/>
        <v>3.504075804712287E-3</v>
      </c>
      <c r="AW1022">
        <f t="shared" si="190"/>
        <v>6.0692373273344806E-3</v>
      </c>
      <c r="AX1022">
        <f t="shared" si="191"/>
        <v>0</v>
      </c>
      <c r="AY1022">
        <f t="shared" si="192"/>
        <v>0</v>
      </c>
      <c r="AZ1022" t="s">
        <v>4035</v>
      </c>
      <c r="BA1022" t="s">
        <v>6566</v>
      </c>
      <c r="BB1022">
        <f>SUMPRODUCT((Model_rxn!A$2:A$1901=AG1022)*(Model_rxn!V$2:V$1901))</f>
        <v>1</v>
      </c>
      <c r="BC1022">
        <v>0</v>
      </c>
      <c r="BD1022">
        <v>0</v>
      </c>
    </row>
    <row r="1023" spans="1:56">
      <c r="A1023" s="1" t="s">
        <v>1034</v>
      </c>
      <c r="B1023" s="1">
        <v>0</v>
      </c>
      <c r="C1023" s="1">
        <v>0</v>
      </c>
      <c r="D1023" s="1">
        <v>0</v>
      </c>
      <c r="E1023" s="1">
        <v>0</v>
      </c>
      <c r="F1023" s="1">
        <v>0</v>
      </c>
      <c r="G1023" s="1">
        <v>0</v>
      </c>
      <c r="H1023" s="1"/>
      <c r="I1023" s="1">
        <v>0</v>
      </c>
      <c r="J1023" s="1">
        <v>0</v>
      </c>
      <c r="K1023" s="1">
        <v>0</v>
      </c>
      <c r="L1023" s="1">
        <v>0</v>
      </c>
      <c r="M1023" s="1">
        <v>0</v>
      </c>
      <c r="N1023" s="1">
        <v>0</v>
      </c>
      <c r="O1023" s="1"/>
      <c r="P1023" s="1">
        <v>0</v>
      </c>
      <c r="Q1023" s="1">
        <v>0</v>
      </c>
      <c r="R1023" s="1">
        <v>0</v>
      </c>
      <c r="S1023" s="1">
        <v>0</v>
      </c>
      <c r="T1023" s="1" t="str">
        <f t="shared" si="181"/>
        <v>NA</v>
      </c>
      <c r="U1023" s="1" t="str">
        <f t="shared" si="182"/>
        <v>NA</v>
      </c>
      <c r="V1023" s="1" t="s">
        <v>4035</v>
      </c>
      <c r="W1023" s="1" t="s">
        <v>6566</v>
      </c>
      <c r="X1023" s="1">
        <f>SUMPRODUCT((Model_rxn!A$2:A$1901=Normalized_Fluxes!A1023)*(Model_rxn!T$2:T$1901))</f>
        <v>0</v>
      </c>
      <c r="Y1023" s="1">
        <f>SUMPRODUCT((Model_rxn!A$2:A$1901=Normalized_Fluxes!A1023)*(Model_rxn!D$2:D$1901))</f>
        <v>0</v>
      </c>
      <c r="Z1023" s="1">
        <f>SUMPRODUCT((Model_rxn!A$2:A$1901=Normalized_Fluxes!A1023)*(Model_rxn!U$2:U$1901))</f>
        <v>0</v>
      </c>
      <c r="AA1023" s="1">
        <f>SUMPRODUCT((Model_rxn!A$2:A$1901=Normalized_Fluxes!A1023)*(Model_rxn!S$2:S$1901))</f>
        <v>0</v>
      </c>
      <c r="AB1023" s="1">
        <f>SUMPRODUCT((Model_rxn!A$2:A$1901=Normalized_Fluxes!A1023)*(Model_rxn!V$2:V$1901))</f>
        <v>1</v>
      </c>
      <c r="AC1023" s="1">
        <f>SUMPRODUCT((Model_rxn!A$2:A$1901=Normalized_Fluxes!A1023)*(Model_rxn!Z$2:Z$1901))</f>
        <v>0</v>
      </c>
      <c r="AD1023" s="1">
        <f>SUMPRODUCT((Model_rxn!A$2:A$1901=Normalized_Fluxes!A1023)*(Model_rxn!AA$2:AA$1901))</f>
        <v>0</v>
      </c>
      <c r="AE1023" s="1"/>
      <c r="AF1023" s="75"/>
      <c r="AG1023" s="1" t="s">
        <v>1090</v>
      </c>
      <c r="AH1023" s="1">
        <v>0.99346661544404902</v>
      </c>
      <c r="AI1023" s="1">
        <v>0.77426352071051896</v>
      </c>
      <c r="AJ1023" s="1">
        <v>1.14524886626168</v>
      </c>
      <c r="AK1023" s="1">
        <v>3.24753060932562</v>
      </c>
      <c r="AL1023" s="1">
        <v>3.2299712879612299</v>
      </c>
      <c r="AM1023" s="1">
        <v>2.51487739855656</v>
      </c>
      <c r="AN1023" s="1"/>
      <c r="AO1023">
        <f t="shared" si="183"/>
        <v>2.0399365717462143</v>
      </c>
      <c r="AP1023">
        <f t="shared" si="184"/>
        <v>2.3567446853173717</v>
      </c>
      <c r="AQ1023">
        <f t="shared" si="185"/>
        <v>2.9695448602225247</v>
      </c>
      <c r="AR1023">
        <f t="shared" si="186"/>
        <v>1.7485350131741342</v>
      </c>
      <c r="AS1023">
        <f t="shared" si="187"/>
        <v>1.8360139963725706</v>
      </c>
      <c r="AT1023">
        <f t="shared" si="188"/>
        <v>1.3384876841857283</v>
      </c>
      <c r="AV1023">
        <f t="shared" si="189"/>
        <v>2.4554087057620371</v>
      </c>
      <c r="AW1023">
        <f t="shared" si="190"/>
        <v>0.4725926726036852</v>
      </c>
      <c r="AX1023">
        <f t="shared" si="191"/>
        <v>1.6410122312441444</v>
      </c>
      <c r="AY1023">
        <f t="shared" si="192"/>
        <v>0.26561997158540807</v>
      </c>
      <c r="AZ1023" t="s">
        <v>1188</v>
      </c>
      <c r="BA1023" t="s">
        <v>1972</v>
      </c>
      <c r="BB1023">
        <f>SUMPRODUCT((Model_rxn!A$2:A$1901=AG1023)*(Model_rxn!V$2:V$1901))</f>
        <v>1</v>
      </c>
      <c r="BC1023">
        <v>0</v>
      </c>
      <c r="BD1023">
        <v>0</v>
      </c>
    </row>
    <row r="1024" spans="1:56">
      <c r="A1024" s="1" t="s">
        <v>1035</v>
      </c>
      <c r="B1024" s="1">
        <v>2.7174699667084399</v>
      </c>
      <c r="C1024" s="1">
        <v>2.1036198137153401</v>
      </c>
      <c r="D1024" s="1">
        <v>1.4299415816494701</v>
      </c>
      <c r="E1024" s="1">
        <v>2.1212748344405501</v>
      </c>
      <c r="F1024" s="1">
        <v>1.08292079207603</v>
      </c>
      <c r="G1024" s="1">
        <v>1.3309199318609899</v>
      </c>
      <c r="H1024" s="1"/>
      <c r="I1024" s="1">
        <v>1.6629941736485829</v>
      </c>
      <c r="J1024" s="1">
        <v>2.0184209700859985</v>
      </c>
      <c r="K1024" s="1">
        <v>1.7550024078096431</v>
      </c>
      <c r="L1024" s="1">
        <v>0.74144381472074572</v>
      </c>
      <c r="M1024" s="1">
        <v>0.67486802961499459</v>
      </c>
      <c r="N1024" s="1">
        <v>0.41132745047472041</v>
      </c>
      <c r="O1024" s="1"/>
      <c r="P1024" s="1">
        <v>1.8121391838480747</v>
      </c>
      <c r="Q1024" s="1">
        <v>0.18447360322954187</v>
      </c>
      <c r="R1024" s="1">
        <v>0.60921309827015357</v>
      </c>
      <c r="S1024" s="1">
        <v>0.1745770059119342</v>
      </c>
      <c r="T1024" s="1">
        <f t="shared" si="181"/>
        <v>2.9745571606940193</v>
      </c>
      <c r="U1024" s="1">
        <f t="shared" si="182"/>
        <v>1.2189026431010134E-3</v>
      </c>
      <c r="V1024" s="1" t="s">
        <v>1137</v>
      </c>
      <c r="W1024" s="1" t="s">
        <v>1893</v>
      </c>
      <c r="X1024" s="1">
        <f>SUMPRODUCT((Model_rxn!A$2:A$1901=Normalized_Fluxes!A1024)*(Model_rxn!T$2:T$1901))</f>
        <v>0</v>
      </c>
      <c r="Y1024" s="1">
        <f>SUMPRODUCT((Model_rxn!A$2:A$1901=Normalized_Fluxes!A1024)*(Model_rxn!D$2:D$1901))</f>
        <v>0</v>
      </c>
      <c r="Z1024" s="1">
        <f>SUMPRODUCT((Model_rxn!A$2:A$1901=Normalized_Fluxes!A1024)*(Model_rxn!U$2:U$1901))</f>
        <v>0</v>
      </c>
      <c r="AA1024" s="1">
        <f>SUMPRODUCT((Model_rxn!A$2:A$1901=Normalized_Fluxes!A1024)*(Model_rxn!S$2:S$1901))</f>
        <v>0</v>
      </c>
      <c r="AB1024" s="1">
        <f>SUMPRODUCT((Model_rxn!A$2:A$1901=Normalized_Fluxes!A1024)*(Model_rxn!V$2:V$1901))</f>
        <v>1</v>
      </c>
      <c r="AC1024" s="1">
        <f>SUMPRODUCT((Model_rxn!A$2:A$1901=Normalized_Fluxes!A1024)*(Model_rxn!Z$2:Z$1901))</f>
        <v>0</v>
      </c>
      <c r="AD1024" s="1">
        <f>SUMPRODUCT((Model_rxn!A$2:A$1901=Normalized_Fluxes!A1024)*(Model_rxn!AA$2:AA$1901))</f>
        <v>0</v>
      </c>
      <c r="AE1024" s="1"/>
      <c r="AF1024" s="75"/>
      <c r="AG1024" s="1" t="s">
        <v>1091</v>
      </c>
      <c r="AH1024" s="1">
        <v>0</v>
      </c>
      <c r="AI1024" s="1">
        <v>0</v>
      </c>
      <c r="AJ1024" s="1">
        <v>4.05419587667823E-3</v>
      </c>
      <c r="AK1024" s="1">
        <v>0</v>
      </c>
      <c r="AL1024" s="1">
        <v>0</v>
      </c>
      <c r="AM1024" s="1">
        <v>0</v>
      </c>
      <c r="AN1024" s="1"/>
      <c r="AO1024">
        <f t="shared" si="183"/>
        <v>0</v>
      </c>
      <c r="AP1024">
        <f t="shared" si="184"/>
        <v>0</v>
      </c>
      <c r="AQ1024">
        <f t="shared" si="185"/>
        <v>1.0512227414136861E-2</v>
      </c>
      <c r="AR1024">
        <f t="shared" si="186"/>
        <v>0</v>
      </c>
      <c r="AS1024">
        <f t="shared" si="187"/>
        <v>0</v>
      </c>
      <c r="AT1024">
        <f t="shared" si="188"/>
        <v>0</v>
      </c>
      <c r="AV1024">
        <f t="shared" si="189"/>
        <v>3.504075804712287E-3</v>
      </c>
      <c r="AW1024">
        <f t="shared" si="190"/>
        <v>6.0692373273344806E-3</v>
      </c>
      <c r="AX1024">
        <f t="shared" si="191"/>
        <v>0</v>
      </c>
      <c r="AY1024">
        <f t="shared" si="192"/>
        <v>0</v>
      </c>
      <c r="AZ1024" t="s">
        <v>4035</v>
      </c>
      <c r="BA1024" t="s">
        <v>6566</v>
      </c>
      <c r="BB1024">
        <f>SUMPRODUCT((Model_rxn!A$2:A$1901=AG1024)*(Model_rxn!V$2:V$1901))</f>
        <v>1</v>
      </c>
      <c r="BC1024">
        <v>0</v>
      </c>
      <c r="BD1024">
        <v>0</v>
      </c>
    </row>
    <row r="1025" spans="1:56">
      <c r="A1025" s="1" t="s">
        <v>1036</v>
      </c>
      <c r="B1025" s="1">
        <v>0.81415544941380802</v>
      </c>
      <c r="C1025" s="1">
        <v>0.592718035563082</v>
      </c>
      <c r="D1025" s="1">
        <v>0.63867817595256704</v>
      </c>
      <c r="E1025" s="1">
        <v>1.1899834437086001</v>
      </c>
      <c r="F1025" s="1">
        <v>0.82655586987270102</v>
      </c>
      <c r="G1025" s="1">
        <v>1.09667802385008</v>
      </c>
      <c r="H1025" s="1"/>
      <c r="I1025" s="1">
        <v>0.49823394017464467</v>
      </c>
      <c r="J1025" s="1">
        <v>0.56871232364737212</v>
      </c>
      <c r="K1025" s="1">
        <v>0.78386540471063404</v>
      </c>
      <c r="L1025" s="1">
        <v>0.4159318960621749</v>
      </c>
      <c r="M1025" s="1">
        <v>0.51510335321785405</v>
      </c>
      <c r="N1025" s="1">
        <v>0.33893381919012638</v>
      </c>
      <c r="O1025" s="1"/>
      <c r="P1025" s="1">
        <v>0.61693722284421693</v>
      </c>
      <c r="Q1025" s="1">
        <v>0.14879705662462872</v>
      </c>
      <c r="R1025" s="1">
        <v>0.42332302282338508</v>
      </c>
      <c r="S1025" s="1">
        <v>8.8317029762028001E-2</v>
      </c>
      <c r="T1025" s="1">
        <f t="shared" si="181"/>
        <v>1.4573675174326859</v>
      </c>
      <c r="U1025" s="1">
        <f t="shared" si="182"/>
        <v>0.14079445859878173</v>
      </c>
      <c r="V1025" s="1" t="s">
        <v>1243</v>
      </c>
      <c r="W1025" s="1" t="s">
        <v>3625</v>
      </c>
      <c r="X1025" s="1">
        <f>SUMPRODUCT((Model_rxn!A$2:A$1901=Normalized_Fluxes!A1025)*(Model_rxn!T$2:T$1901))</f>
        <v>0</v>
      </c>
      <c r="Y1025" s="1">
        <f>SUMPRODUCT((Model_rxn!A$2:A$1901=Normalized_Fluxes!A1025)*(Model_rxn!D$2:D$1901))</f>
        <v>0</v>
      </c>
      <c r="Z1025" s="1">
        <f>SUMPRODUCT((Model_rxn!A$2:A$1901=Normalized_Fluxes!A1025)*(Model_rxn!U$2:U$1901))</f>
        <v>0</v>
      </c>
      <c r="AA1025" s="1">
        <f>SUMPRODUCT((Model_rxn!A$2:A$1901=Normalized_Fluxes!A1025)*(Model_rxn!S$2:S$1901))</f>
        <v>0</v>
      </c>
      <c r="AB1025" s="1">
        <f>SUMPRODUCT((Model_rxn!A$2:A$1901=Normalized_Fluxes!A1025)*(Model_rxn!V$2:V$1901))</f>
        <v>1</v>
      </c>
      <c r="AC1025" s="1">
        <f>SUMPRODUCT((Model_rxn!A$2:A$1901=Normalized_Fluxes!A1025)*(Model_rxn!Z$2:Z$1901))</f>
        <v>0</v>
      </c>
      <c r="AD1025" s="1">
        <f>SUMPRODUCT((Model_rxn!A$2:A$1901=Normalized_Fluxes!A1025)*(Model_rxn!AA$2:AA$1901))</f>
        <v>0</v>
      </c>
      <c r="AE1025" s="1"/>
      <c r="AF1025" s="75"/>
      <c r="AG1025" s="1" t="s">
        <v>1092</v>
      </c>
      <c r="AH1025" s="1">
        <v>0</v>
      </c>
      <c r="AI1025" s="1">
        <v>0</v>
      </c>
      <c r="AJ1025" s="1">
        <v>0</v>
      </c>
      <c r="AK1025" s="1">
        <v>0</v>
      </c>
      <c r="AL1025" s="1">
        <v>0</v>
      </c>
      <c r="AM1025" s="1">
        <v>0</v>
      </c>
      <c r="AN1025" s="1"/>
      <c r="AO1025">
        <f t="shared" si="183"/>
        <v>0</v>
      </c>
      <c r="AP1025">
        <f t="shared" si="184"/>
        <v>0</v>
      </c>
      <c r="AQ1025">
        <f t="shared" si="185"/>
        <v>0</v>
      </c>
      <c r="AR1025">
        <f t="shared" si="186"/>
        <v>0</v>
      </c>
      <c r="AS1025">
        <f t="shared" si="187"/>
        <v>0</v>
      </c>
      <c r="AT1025">
        <f t="shared" si="188"/>
        <v>0</v>
      </c>
      <c r="AV1025">
        <f t="shared" si="189"/>
        <v>0</v>
      </c>
      <c r="AW1025">
        <f t="shared" si="190"/>
        <v>0</v>
      </c>
      <c r="AX1025">
        <f t="shared" si="191"/>
        <v>0</v>
      </c>
      <c r="AY1025">
        <f t="shared" si="192"/>
        <v>0</v>
      </c>
      <c r="AZ1025" t="s">
        <v>1552</v>
      </c>
      <c r="BA1025" t="s">
        <v>2678</v>
      </c>
      <c r="BB1025">
        <f>SUMPRODUCT((Model_rxn!A$2:A$1901=AG1025)*(Model_rxn!V$2:V$1901))</f>
        <v>0</v>
      </c>
      <c r="BC1025">
        <v>0</v>
      </c>
      <c r="BD1025">
        <v>1</v>
      </c>
    </row>
    <row r="1026" spans="1:56">
      <c r="A1026" s="1" t="s">
        <v>1037</v>
      </c>
      <c r="B1026" s="1">
        <v>0.108554059921841</v>
      </c>
      <c r="C1026" s="1">
        <v>6.8797629127857696E-2</v>
      </c>
      <c r="D1026" s="1">
        <v>5.6674513907053699E-2</v>
      </c>
      <c r="E1026" s="1">
        <v>0.28973509933774799</v>
      </c>
      <c r="F1026" s="1">
        <v>0.27846534653465299</v>
      </c>
      <c r="G1026" s="1">
        <v>0.31409710391822798</v>
      </c>
      <c r="H1026" s="1"/>
      <c r="I1026" s="1">
        <v>6.6431192023285915E-2</v>
      </c>
      <c r="J1026" s="1">
        <v>6.6011251851927091E-2</v>
      </c>
      <c r="K1026" s="1">
        <v>6.9558022261011862E-2</v>
      </c>
      <c r="L1026" s="1">
        <v>0.10127037469339976</v>
      </c>
      <c r="M1026" s="1">
        <v>0.17353749333007901</v>
      </c>
      <c r="N1026" s="1">
        <v>9.7073278311735595E-2</v>
      </c>
      <c r="O1026" s="1"/>
      <c r="P1026" s="1">
        <v>6.7333488712074951E-2</v>
      </c>
      <c r="Q1026" s="1">
        <v>1.9379111356405353E-3</v>
      </c>
      <c r="R1026" s="1">
        <v>0.12396038211173814</v>
      </c>
      <c r="S1026" s="1">
        <v>4.2986292839416226E-2</v>
      </c>
      <c r="T1026" s="1">
        <f t="shared" si="181"/>
        <v>0.54318555303726324</v>
      </c>
      <c r="U1026" s="1">
        <f t="shared" si="182"/>
        <v>0.14975438579347866</v>
      </c>
      <c r="V1026" s="1" t="s">
        <v>1243</v>
      </c>
      <c r="W1026" s="1" t="s">
        <v>3625</v>
      </c>
      <c r="X1026" s="1">
        <f>SUMPRODUCT((Model_rxn!A$2:A$1901=Normalized_Fluxes!A1026)*(Model_rxn!T$2:T$1901))</f>
        <v>0</v>
      </c>
      <c r="Y1026" s="1">
        <f>SUMPRODUCT((Model_rxn!A$2:A$1901=Normalized_Fluxes!A1026)*(Model_rxn!D$2:D$1901))</f>
        <v>0</v>
      </c>
      <c r="Z1026" s="1">
        <f>SUMPRODUCT((Model_rxn!A$2:A$1901=Normalized_Fluxes!A1026)*(Model_rxn!U$2:U$1901))</f>
        <v>0</v>
      </c>
      <c r="AA1026" s="1">
        <f>SUMPRODUCT((Model_rxn!A$2:A$1901=Normalized_Fluxes!A1026)*(Model_rxn!S$2:S$1901))</f>
        <v>0</v>
      </c>
      <c r="AB1026" s="1">
        <f>SUMPRODUCT((Model_rxn!A$2:A$1901=Normalized_Fluxes!A1026)*(Model_rxn!V$2:V$1901))</f>
        <v>1</v>
      </c>
      <c r="AC1026" s="1">
        <f>SUMPRODUCT((Model_rxn!A$2:A$1901=Normalized_Fluxes!A1026)*(Model_rxn!Z$2:Z$1901))</f>
        <v>0</v>
      </c>
      <c r="AD1026" s="1">
        <f>SUMPRODUCT((Model_rxn!A$2:A$1901=Normalized_Fluxes!A1026)*(Model_rxn!AA$2:AA$1901))</f>
        <v>0</v>
      </c>
      <c r="AE1026" s="1"/>
      <c r="AF1026" s="75"/>
      <c r="AG1026" s="1" t="s">
        <v>1093</v>
      </c>
      <c r="AH1026" s="1">
        <v>0</v>
      </c>
      <c r="AI1026" s="1">
        <v>0</v>
      </c>
      <c r="AJ1026" s="1">
        <v>0</v>
      </c>
      <c r="AK1026" s="1">
        <v>0</v>
      </c>
      <c r="AL1026" s="1">
        <v>0</v>
      </c>
      <c r="AM1026" s="1">
        <v>0</v>
      </c>
      <c r="AN1026" s="1"/>
      <c r="AO1026">
        <f t="shared" si="183"/>
        <v>0</v>
      </c>
      <c r="AP1026">
        <f t="shared" si="184"/>
        <v>0</v>
      </c>
      <c r="AQ1026">
        <f t="shared" si="185"/>
        <v>0</v>
      </c>
      <c r="AR1026">
        <f t="shared" si="186"/>
        <v>0</v>
      </c>
      <c r="AS1026">
        <f t="shared" si="187"/>
        <v>0</v>
      </c>
      <c r="AT1026">
        <f t="shared" si="188"/>
        <v>0</v>
      </c>
      <c r="AV1026">
        <f t="shared" si="189"/>
        <v>0</v>
      </c>
      <c r="AW1026">
        <f t="shared" si="190"/>
        <v>0</v>
      </c>
      <c r="AX1026">
        <f t="shared" si="191"/>
        <v>0</v>
      </c>
      <c r="AY1026">
        <f t="shared" si="192"/>
        <v>0</v>
      </c>
      <c r="AZ1026" t="s">
        <v>1137</v>
      </c>
      <c r="BA1026" t="s">
        <v>1653</v>
      </c>
      <c r="BB1026">
        <f>SUMPRODUCT((Model_rxn!A$2:A$1901=AG1026)*(Model_rxn!V$2:V$1901))</f>
        <v>1</v>
      </c>
      <c r="BC1026">
        <v>0</v>
      </c>
      <c r="BD1026">
        <v>0</v>
      </c>
    </row>
    <row r="1027" spans="1:56">
      <c r="A1027" s="1" t="s">
        <v>1038</v>
      </c>
      <c r="B1027" s="1">
        <v>8.6843247937472806E-2</v>
      </c>
      <c r="C1027" s="1">
        <v>6.3505503810330197E-2</v>
      </c>
      <c r="D1027" s="1">
        <v>6.5393669892754303E-2</v>
      </c>
      <c r="E1027" s="1">
        <v>7.2433774834436998E-2</v>
      </c>
      <c r="F1027" s="1">
        <v>5.7461103253182398E-2</v>
      </c>
      <c r="G1027" s="1">
        <v>8.5178875638841495E-2</v>
      </c>
      <c r="H1027" s="1"/>
      <c r="I1027" s="1">
        <v>5.3144953618628733E-2</v>
      </c>
      <c r="J1027" s="1">
        <v>6.0933463247932716E-2</v>
      </c>
      <c r="K1027" s="1">
        <v>8.0259256455013722E-2</v>
      </c>
      <c r="L1027" s="1">
        <v>2.5317593673349941E-2</v>
      </c>
      <c r="M1027" s="1">
        <v>3.5809324020492514E-2</v>
      </c>
      <c r="N1027" s="1">
        <v>2.6324956830301179E-2</v>
      </c>
      <c r="O1027" s="1"/>
      <c r="P1027" s="1">
        <v>6.4779224440525057E-2</v>
      </c>
      <c r="Q1027" s="1">
        <v>1.3960256585701972E-2</v>
      </c>
      <c r="R1027" s="1">
        <v>2.9150624841381211E-2</v>
      </c>
      <c r="S1027" s="1">
        <v>5.7885577824634982E-3</v>
      </c>
      <c r="T1027" s="1">
        <f t="shared" si="181"/>
        <v>2.2222242162221759</v>
      </c>
      <c r="U1027" s="1">
        <f t="shared" si="182"/>
        <v>3.3070617463678988E-2</v>
      </c>
      <c r="V1027" s="1" t="s">
        <v>1966</v>
      </c>
      <c r="W1027" s="1" t="s">
        <v>6615</v>
      </c>
      <c r="X1027" s="1">
        <f>SUMPRODUCT((Model_rxn!A$2:A$1901=Normalized_Fluxes!A1027)*(Model_rxn!T$2:T$1901))</f>
        <v>0</v>
      </c>
      <c r="Y1027" s="1">
        <f>SUMPRODUCT((Model_rxn!A$2:A$1901=Normalized_Fluxes!A1027)*(Model_rxn!D$2:D$1901))</f>
        <v>0</v>
      </c>
      <c r="Z1027" s="1">
        <f>SUMPRODUCT((Model_rxn!A$2:A$1901=Normalized_Fluxes!A1027)*(Model_rxn!U$2:U$1901))</f>
        <v>0</v>
      </c>
      <c r="AA1027" s="1">
        <f>SUMPRODUCT((Model_rxn!A$2:A$1901=Normalized_Fluxes!A1027)*(Model_rxn!S$2:S$1901))</f>
        <v>0</v>
      </c>
      <c r="AB1027" s="1">
        <f>SUMPRODUCT((Model_rxn!A$2:A$1901=Normalized_Fluxes!A1027)*(Model_rxn!V$2:V$1901))</f>
        <v>1</v>
      </c>
      <c r="AC1027" s="1">
        <f>SUMPRODUCT((Model_rxn!A$2:A$1901=Normalized_Fluxes!A1027)*(Model_rxn!Z$2:Z$1901))</f>
        <v>1</v>
      </c>
      <c r="AD1027" s="1">
        <f>SUMPRODUCT((Model_rxn!A$2:A$1901=Normalized_Fluxes!A1027)*(Model_rxn!AA$2:AA$1901))</f>
        <v>0</v>
      </c>
      <c r="AE1027" s="1"/>
      <c r="AF1027" s="75"/>
      <c r="AG1027" s="1" t="s">
        <v>1094</v>
      </c>
      <c r="AH1027" s="1">
        <v>2.9568567737393498E-3</v>
      </c>
      <c r="AI1027" s="1">
        <v>1.11023459098011E-2</v>
      </c>
      <c r="AJ1027" s="1">
        <v>1.5348653063042001E-2</v>
      </c>
      <c r="AK1027" s="1">
        <v>8.4944174474071901E-3</v>
      </c>
      <c r="AL1027" s="1">
        <v>2.0085149051202601E-2</v>
      </c>
      <c r="AM1027" s="1">
        <v>1.7218110795099301E-2</v>
      </c>
      <c r="AN1027" s="1"/>
      <c r="AO1027">
        <f t="shared" si="183"/>
        <v>6.0714675021771034E-3</v>
      </c>
      <c r="AP1027">
        <f t="shared" si="184"/>
        <v>3.3793913851795039E-2</v>
      </c>
      <c r="AQ1027">
        <f t="shared" si="185"/>
        <v>3.9797912189577109E-2</v>
      </c>
      <c r="AR1027">
        <f t="shared" si="186"/>
        <v>4.5735631500000073E-3</v>
      </c>
      <c r="AS1027">
        <f t="shared" si="187"/>
        <v>1.1417010087576937E-2</v>
      </c>
      <c r="AT1027">
        <f t="shared" si="188"/>
        <v>9.1639573592785777E-3</v>
      </c>
      <c r="AV1027">
        <f t="shared" si="189"/>
        <v>2.6554431181183086E-2</v>
      </c>
      <c r="AW1027">
        <f t="shared" si="190"/>
        <v>1.7990993575026121E-2</v>
      </c>
      <c r="AX1027">
        <f t="shared" si="191"/>
        <v>8.3848435322851755E-3</v>
      </c>
      <c r="AY1027">
        <f t="shared" si="192"/>
        <v>3.4876145520135902E-3</v>
      </c>
      <c r="AZ1027" t="s">
        <v>1243</v>
      </c>
      <c r="BA1027" t="s">
        <v>1904</v>
      </c>
      <c r="BB1027">
        <f>SUMPRODUCT((Model_rxn!A$2:A$1901=AG1027)*(Model_rxn!V$2:V$1901))</f>
        <v>1</v>
      </c>
      <c r="BC1027">
        <v>0</v>
      </c>
      <c r="BD1027">
        <v>0</v>
      </c>
    </row>
    <row r="1028" spans="1:56">
      <c r="A1028" s="1" t="s">
        <v>1095</v>
      </c>
      <c r="B1028" s="1">
        <v>0.13750180922423</v>
      </c>
      <c r="C1028" s="1">
        <v>6.0859441151566399E-2</v>
      </c>
      <c r="D1028" s="1">
        <v>0.20381027116673001</v>
      </c>
      <c r="E1028" s="1">
        <v>0.155215231788079</v>
      </c>
      <c r="F1028" s="1">
        <v>0.11492220650636401</v>
      </c>
      <c r="G1028" s="1">
        <v>0.27416950596671003</v>
      </c>
      <c r="H1028" s="1"/>
      <c r="I1028" s="1">
        <v>8.4146176556646801E-2</v>
      </c>
      <c r="J1028" s="1">
        <v>5.8394568945935477E-2</v>
      </c>
      <c r="K1028" s="1">
        <v>0.25014134928599446</v>
      </c>
      <c r="L1028" s="1">
        <v>5.4251986442892634E-2</v>
      </c>
      <c r="M1028" s="1">
        <v>7.1618648040984528E-2</v>
      </c>
      <c r="N1028" s="1">
        <v>8.4733454798826532E-2</v>
      </c>
      <c r="O1028" s="1"/>
      <c r="P1028" s="1">
        <v>0.13089403159619226</v>
      </c>
      <c r="Q1028" s="1">
        <v>0.10407078555384061</v>
      </c>
      <c r="R1028" s="1">
        <v>7.0201363094234567E-2</v>
      </c>
      <c r="S1028" s="1">
        <v>1.5290078506948966E-2</v>
      </c>
      <c r="T1028" s="1">
        <f t="shared" ref="T1028:T1091" si="193">IF(R1028=0,"NA",P1028/R1028)</f>
        <v>1.8645511401322377</v>
      </c>
      <c r="U1028" s="1">
        <f t="shared" ref="U1028:U1091" si="194">IF(T1028="NA","NA",TTEST(I1028:K1028,L1028:N1028,2,3))</f>
        <v>0.41914163166083873</v>
      </c>
      <c r="V1028" s="1" t="s">
        <v>1137</v>
      </c>
      <c r="W1028" s="1" t="s">
        <v>7613</v>
      </c>
      <c r="X1028" s="1">
        <f>SUMPRODUCT((Model_rxn!A$2:A$1901=Normalized_Fluxes!A1028)*(Model_rxn!T$2:T$1901))</f>
        <v>0</v>
      </c>
      <c r="Y1028" s="1">
        <f>SUMPRODUCT((Model_rxn!A$2:A$1901=Normalized_Fluxes!A1028)*(Model_rxn!D$2:D$1901))</f>
        <v>0</v>
      </c>
      <c r="Z1028" s="1">
        <f>SUMPRODUCT((Model_rxn!A$2:A$1901=Normalized_Fluxes!A1028)*(Model_rxn!U$2:U$1901))</f>
        <v>0</v>
      </c>
      <c r="AA1028" s="1">
        <f>SUMPRODUCT((Model_rxn!A$2:A$1901=Normalized_Fluxes!A1028)*(Model_rxn!S$2:S$1901))</f>
        <v>0</v>
      </c>
      <c r="AB1028" s="1">
        <f>SUMPRODUCT((Model_rxn!A$2:A$1901=Normalized_Fluxes!A1028)*(Model_rxn!V$2:V$1901))</f>
        <v>0</v>
      </c>
      <c r="AC1028" s="1">
        <f>SUMPRODUCT((Model_rxn!A$2:A$1901=Normalized_Fluxes!A1028)*(Model_rxn!Z$2:Z$1901))</f>
        <v>0</v>
      </c>
      <c r="AD1028" s="1">
        <f>SUMPRODUCT((Model_rxn!A$2:A$1901=Normalized_Fluxes!A1028)*(Model_rxn!AA$2:AA$1901))</f>
        <v>0</v>
      </c>
      <c r="AE1028" s="1"/>
      <c r="AF1028" s="75"/>
      <c r="AG1028" s="1" t="s">
        <v>1096</v>
      </c>
      <c r="AH1028" s="1">
        <v>5.1211860883539602E-3</v>
      </c>
      <c r="AI1028" s="1">
        <v>3.6151045643142898E-3</v>
      </c>
      <c r="AJ1028" s="1">
        <v>4.1821964259725003E-3</v>
      </c>
      <c r="AK1028" s="1">
        <v>1.7876739549448298E-2</v>
      </c>
      <c r="AL1028" s="1">
        <v>1.70832129263798E-2</v>
      </c>
      <c r="AM1028" s="1">
        <v>1.82008949042704E-2</v>
      </c>
      <c r="AN1028" s="1"/>
      <c r="AO1028">
        <f t="shared" ref="AO1028:AO1030" si="195">0.26*AH1028/AH$3</f>
        <v>1.0515597232909272E-2</v>
      </c>
      <c r="AP1028">
        <f t="shared" ref="AP1028:AP1030" si="196">0.26*AI1028/AI$3</f>
        <v>1.1003848484293605E-2</v>
      </c>
      <c r="AQ1028">
        <f t="shared" ref="AQ1028:AQ1030" si="197">0.26*AJ1028/AJ$3</f>
        <v>1.0844123288003292E-2</v>
      </c>
      <c r="AR1028">
        <f t="shared" ref="AR1028:AR1030" si="198">0.26*AK1028/AK$3</f>
        <v>9.6251918099999629E-3</v>
      </c>
      <c r="AS1028">
        <f t="shared" ref="AS1028:AS1030" si="199">0.26*AL1028/AL$3</f>
        <v>9.7106182190380558E-3</v>
      </c>
      <c r="AT1028">
        <f t="shared" ref="AT1028:AT1030" si="200">0.26*AM1028/AM$3</f>
        <v>9.6870223910347861E-3</v>
      </c>
      <c r="AV1028">
        <f t="shared" ref="AV1028:AV1036" si="201">AVERAGE(AO1028:AQ1028)</f>
        <v>1.0787856335068723E-2</v>
      </c>
      <c r="AW1028">
        <f t="shared" ref="AW1028:AW1036" si="202">STDEV(AO1028:AQ1028)</f>
        <v>2.4894135577279591E-4</v>
      </c>
      <c r="AX1028">
        <f t="shared" ref="AX1028:AX1036" si="203">AVERAGE(AR1028:AT1028)</f>
        <v>9.6742774733575999E-3</v>
      </c>
      <c r="AY1028">
        <f t="shared" ref="AY1028:AY1036" si="204">STDEV(AR1028:AT1028)</f>
        <v>4.4116238906263847E-5</v>
      </c>
      <c r="AZ1028" t="s">
        <v>1548</v>
      </c>
      <c r="BA1028" t="s">
        <v>7220</v>
      </c>
      <c r="BB1028">
        <f>SUMPRODUCT((Model_rxn!A$2:A$1901=AG1028)*(Model_rxn!V$2:V$1901))</f>
        <v>1</v>
      </c>
      <c r="BC1028">
        <v>1</v>
      </c>
      <c r="BD1028">
        <v>0</v>
      </c>
    </row>
    <row r="1029" spans="1:56">
      <c r="A1029" s="1" t="s">
        <v>1097</v>
      </c>
      <c r="B1029" s="1">
        <v>0</v>
      </c>
      <c r="C1029" s="1">
        <v>0</v>
      </c>
      <c r="D1029" s="1">
        <v>0</v>
      </c>
      <c r="E1029" s="1">
        <v>0</v>
      </c>
      <c r="F1029" s="1">
        <v>0</v>
      </c>
      <c r="G1029" s="1">
        <v>0</v>
      </c>
      <c r="H1029" s="1"/>
      <c r="I1029" s="1">
        <v>0</v>
      </c>
      <c r="J1029" s="1">
        <v>0</v>
      </c>
      <c r="K1029" s="1">
        <v>0</v>
      </c>
      <c r="L1029" s="1">
        <v>0</v>
      </c>
      <c r="M1029" s="1">
        <v>0</v>
      </c>
      <c r="N1029" s="1">
        <v>0</v>
      </c>
      <c r="O1029" s="1"/>
      <c r="P1029" s="1">
        <v>0</v>
      </c>
      <c r="Q1029" s="1">
        <v>0</v>
      </c>
      <c r="R1029" s="1">
        <v>0</v>
      </c>
      <c r="S1029" s="1">
        <v>0</v>
      </c>
      <c r="T1029" s="1" t="str">
        <f t="shared" si="193"/>
        <v>NA</v>
      </c>
      <c r="U1029" s="1" t="str">
        <f t="shared" si="194"/>
        <v>NA</v>
      </c>
      <c r="V1029" s="1" t="s">
        <v>1552</v>
      </c>
      <c r="W1029" s="1" t="s">
        <v>2678</v>
      </c>
      <c r="X1029" s="1">
        <f>SUMPRODUCT((Model_rxn!A$2:A$1901=Normalized_Fluxes!A1029)*(Model_rxn!T$2:T$1901))</f>
        <v>0</v>
      </c>
      <c r="Y1029" s="1">
        <f>SUMPRODUCT((Model_rxn!A$2:A$1901=Normalized_Fluxes!A1029)*(Model_rxn!D$2:D$1901))</f>
        <v>1</v>
      </c>
      <c r="Z1029" s="1">
        <f>SUMPRODUCT((Model_rxn!A$2:A$1901=Normalized_Fluxes!A1029)*(Model_rxn!U$2:U$1901))</f>
        <v>1</v>
      </c>
      <c r="AA1029" s="1">
        <f>SUMPRODUCT((Model_rxn!A$2:A$1901=Normalized_Fluxes!A1029)*(Model_rxn!S$2:S$1901))</f>
        <v>1</v>
      </c>
      <c r="AB1029" s="1">
        <f>SUMPRODUCT((Model_rxn!A$2:A$1901=Normalized_Fluxes!A1029)*(Model_rxn!V$2:V$1901))</f>
        <v>0</v>
      </c>
      <c r="AC1029" s="1">
        <f>SUMPRODUCT((Model_rxn!A$2:A$1901=Normalized_Fluxes!A1029)*(Model_rxn!Z$2:Z$1901))</f>
        <v>0</v>
      </c>
      <c r="AD1029" s="1">
        <f>SUMPRODUCT((Model_rxn!A$2:A$1901=Normalized_Fluxes!A1029)*(Model_rxn!AA$2:AA$1901))</f>
        <v>0</v>
      </c>
      <c r="AE1029" s="1"/>
      <c r="AF1029" s="75"/>
      <c r="AG1029" s="1" t="s">
        <v>1098</v>
      </c>
      <c r="AH1029" s="1">
        <v>0.36054983850371802</v>
      </c>
      <c r="AI1029" s="1">
        <v>0.25137033261096903</v>
      </c>
      <c r="AJ1029" s="1">
        <v>0.29913384500843299</v>
      </c>
      <c r="AK1029" s="1">
        <v>1.2363937529578799</v>
      </c>
      <c r="AL1029" s="1">
        <v>1.2597648396324801</v>
      </c>
      <c r="AM1029" s="1">
        <v>0.93988123285816905</v>
      </c>
      <c r="AN1029" s="1"/>
      <c r="AO1029">
        <f t="shared" si="195"/>
        <v>0.74033569932511556</v>
      </c>
      <c r="AP1029">
        <f t="shared" si="196"/>
        <v>0.76513445303960426</v>
      </c>
      <c r="AQ1029">
        <f t="shared" si="197"/>
        <v>0.77563174095334675</v>
      </c>
      <c r="AR1029">
        <f t="shared" si="198"/>
        <v>0.66569896551815966</v>
      </c>
      <c r="AS1029">
        <f t="shared" si="199"/>
        <v>0.71608868051679198</v>
      </c>
      <c r="AT1029">
        <f t="shared" si="200"/>
        <v>0.50023092795696966</v>
      </c>
      <c r="AV1029">
        <f t="shared" si="201"/>
        <v>0.76036729777268885</v>
      </c>
      <c r="AW1029">
        <f t="shared" si="202"/>
        <v>1.8124485252266245E-2</v>
      </c>
      <c r="AX1029">
        <f t="shared" si="203"/>
        <v>0.6273395246639738</v>
      </c>
      <c r="AY1029">
        <f t="shared" si="204"/>
        <v>0.11292576040048942</v>
      </c>
      <c r="AZ1029" t="s">
        <v>1188</v>
      </c>
      <c r="BA1029" t="s">
        <v>1760</v>
      </c>
      <c r="BB1029">
        <f>SUMPRODUCT((Model_rxn!A$2:A$1901=AG1029)*(Model_rxn!V$2:V$1901))</f>
        <v>1</v>
      </c>
      <c r="BC1029">
        <v>0</v>
      </c>
      <c r="BD1029">
        <v>0</v>
      </c>
    </row>
    <row r="1030" spans="1:56">
      <c r="A1030" s="1" t="s">
        <v>1039</v>
      </c>
      <c r="B1030" s="1">
        <v>0.51024282098296103</v>
      </c>
      <c r="C1030" s="1">
        <v>0.20374682472480901</v>
      </c>
      <c r="D1030" s="1">
        <v>0.46941066205750898</v>
      </c>
      <c r="E1030" s="1">
        <v>0.58464403973509904</v>
      </c>
      <c r="F1030" s="1">
        <v>9.2420514504666498E-2</v>
      </c>
      <c r="G1030" s="1">
        <v>7.9855195911413906E-2</v>
      </c>
      <c r="H1030" s="1"/>
      <c r="I1030" s="1">
        <v>0.31225030960267497</v>
      </c>
      <c r="J1030" s="1">
        <v>0.19549486125378376</v>
      </c>
      <c r="K1030" s="1">
        <v>0.57611922943883864</v>
      </c>
      <c r="L1030" s="1">
        <v>0.20434914893489609</v>
      </c>
      <c r="M1030" s="1">
        <v>5.7595764137280785E-2</v>
      </c>
      <c r="N1030" s="1">
        <v>2.4679647028407355E-2</v>
      </c>
      <c r="O1030" s="1"/>
      <c r="P1030" s="1">
        <v>0.36128813343176586</v>
      </c>
      <c r="Q1030" s="1">
        <v>0.19499297048480421</v>
      </c>
      <c r="R1030" s="1">
        <v>9.5541520033528074E-2</v>
      </c>
      <c r="S1030" s="1">
        <v>9.5656639977236446E-2</v>
      </c>
      <c r="T1030" s="1">
        <f t="shared" si="193"/>
        <v>3.7814777628090925</v>
      </c>
      <c r="U1030" s="1">
        <f t="shared" si="194"/>
        <v>0.12706621794785494</v>
      </c>
      <c r="V1030" s="1" t="s">
        <v>1137</v>
      </c>
      <c r="W1030" s="1" t="s">
        <v>1187</v>
      </c>
      <c r="X1030" s="1">
        <f>SUMPRODUCT((Model_rxn!A$2:A$1901=Normalized_Fluxes!A1030)*(Model_rxn!T$2:T$1901))</f>
        <v>0</v>
      </c>
      <c r="Y1030" s="1">
        <f>SUMPRODUCT((Model_rxn!A$2:A$1901=Normalized_Fluxes!A1030)*(Model_rxn!D$2:D$1901))</f>
        <v>0</v>
      </c>
      <c r="Z1030" s="1">
        <f>SUMPRODUCT((Model_rxn!A$2:A$1901=Normalized_Fluxes!A1030)*(Model_rxn!U$2:U$1901))</f>
        <v>0</v>
      </c>
      <c r="AA1030" s="1">
        <f>SUMPRODUCT((Model_rxn!A$2:A$1901=Normalized_Fluxes!A1030)*(Model_rxn!S$2:S$1901))</f>
        <v>0</v>
      </c>
      <c r="AB1030" s="1">
        <f>SUMPRODUCT((Model_rxn!A$2:A$1901=Normalized_Fluxes!A1030)*(Model_rxn!V$2:V$1901))</f>
        <v>1</v>
      </c>
      <c r="AC1030" s="1">
        <f>SUMPRODUCT((Model_rxn!A$2:A$1901=Normalized_Fluxes!A1030)*(Model_rxn!Z$2:Z$1901))</f>
        <v>0</v>
      </c>
      <c r="AD1030" s="1">
        <f>SUMPRODUCT((Model_rxn!A$2:A$1901=Normalized_Fluxes!A1030)*(Model_rxn!AA$2:AA$1901))</f>
        <v>0</v>
      </c>
      <c r="AE1030" s="1"/>
      <c r="AF1030" s="75"/>
      <c r="AG1030" s="1" t="s">
        <v>1099</v>
      </c>
      <c r="AH1030" s="1">
        <v>1.1139109614305099E-2</v>
      </c>
      <c r="AI1030" s="1">
        <v>7.51432761899195E-3</v>
      </c>
      <c r="AJ1030" s="1">
        <v>8.8211223192047293E-3</v>
      </c>
      <c r="AK1030" s="1">
        <v>4.2480809512198903E-2</v>
      </c>
      <c r="AL1030" s="1">
        <v>4.0238014087662997E-2</v>
      </c>
      <c r="AM1030" s="1">
        <v>4.2975041273166398E-2</v>
      </c>
      <c r="AN1030" s="1"/>
      <c r="AO1030">
        <f t="shared" si="195"/>
        <v>2.2872511995538292E-2</v>
      </c>
      <c r="AP1030">
        <f t="shared" si="196"/>
        <v>2.2872512014438524E-2</v>
      </c>
      <c r="AQ1030">
        <f t="shared" si="197"/>
        <v>2.2872512006838625E-2</v>
      </c>
      <c r="AR1030">
        <f t="shared" si="198"/>
        <v>2.2872511996271949E-2</v>
      </c>
      <c r="AS1030">
        <f t="shared" si="199"/>
        <v>2.2872512002364495E-2</v>
      </c>
      <c r="AT1030">
        <f t="shared" si="200"/>
        <v>2.2872511997810187E-2</v>
      </c>
      <c r="AV1030">
        <f t="shared" si="201"/>
        <v>2.2872512005605149E-2</v>
      </c>
      <c r="AW1030">
        <f t="shared" si="202"/>
        <v>9.5102993148804182E-12</v>
      </c>
      <c r="AX1030">
        <f t="shared" si="203"/>
        <v>2.2872511998815542E-2</v>
      </c>
      <c r="AY1030">
        <f t="shared" si="204"/>
        <v>3.1682546573310944E-12</v>
      </c>
      <c r="AZ1030" t="s">
        <v>7304</v>
      </c>
      <c r="BA1030" t="s">
        <v>7303</v>
      </c>
      <c r="BB1030">
        <f>SUMPRODUCT((Model_rxn!A$2:A$1901=AG1030)*(Model_rxn!V$2:V$1901))</f>
        <v>1</v>
      </c>
      <c r="BC1030">
        <v>0</v>
      </c>
      <c r="BD1030">
        <v>0</v>
      </c>
    </row>
    <row r="1031" spans="1:56">
      <c r="A1031" s="1" t="s">
        <v>1040</v>
      </c>
      <c r="B1031" s="1">
        <v>5.5452689227944302E-2</v>
      </c>
      <c r="C1031" s="1">
        <v>3.66840920873749E-2</v>
      </c>
      <c r="D1031" s="1">
        <v>2.9508210162141099E-2</v>
      </c>
      <c r="E1031" s="1">
        <v>8.8841831014780798E-2</v>
      </c>
      <c r="F1031" s="1">
        <v>5.1727137341544299E-2</v>
      </c>
      <c r="G1031" s="1">
        <v>0.101083054273849</v>
      </c>
      <c r="H1031" s="1"/>
      <c r="I1031" s="1">
        <v>3.3935057325000066E-2</v>
      </c>
      <c r="J1031" s="1">
        <v>3.5198347274999993E-2</v>
      </c>
      <c r="K1031" s="1">
        <v>3.6216150749999974E-2</v>
      </c>
      <c r="L1031" s="1">
        <v>3.1052659949999992E-2</v>
      </c>
      <c r="M1031" s="1">
        <v>3.223595992500005E-2</v>
      </c>
      <c r="N1031" s="1">
        <v>3.1240222649999958E-2</v>
      </c>
      <c r="O1031" s="1"/>
      <c r="P1031" s="1">
        <v>3.5116518450000016E-2</v>
      </c>
      <c r="Q1031" s="1">
        <v>1.1427461532838826E-3</v>
      </c>
      <c r="R1031" s="1">
        <v>3.1509614174999999E-2</v>
      </c>
      <c r="S1031" s="1">
        <v>6.3598628366905131E-4</v>
      </c>
      <c r="T1031" s="1">
        <f t="shared" si="193"/>
        <v>1.1144699600245112</v>
      </c>
      <c r="U1031" s="1">
        <f t="shared" si="194"/>
        <v>1.5814306430280627E-2</v>
      </c>
      <c r="V1031" s="1" t="s">
        <v>1243</v>
      </c>
      <c r="W1031" s="1" t="s">
        <v>1249</v>
      </c>
      <c r="X1031" s="1">
        <f>SUMPRODUCT((Model_rxn!A$2:A$1901=Normalized_Fluxes!A1031)*(Model_rxn!T$2:T$1901))</f>
        <v>0</v>
      </c>
      <c r="Y1031" s="1">
        <f>SUMPRODUCT((Model_rxn!A$2:A$1901=Normalized_Fluxes!A1031)*(Model_rxn!D$2:D$1901))</f>
        <v>0</v>
      </c>
      <c r="Z1031" s="1">
        <f>SUMPRODUCT((Model_rxn!A$2:A$1901=Normalized_Fluxes!A1031)*(Model_rxn!U$2:U$1901))</f>
        <v>0</v>
      </c>
      <c r="AA1031" s="1">
        <f>SUMPRODUCT((Model_rxn!A$2:A$1901=Normalized_Fluxes!A1031)*(Model_rxn!S$2:S$1901))</f>
        <v>0</v>
      </c>
      <c r="AB1031" s="1">
        <f>SUMPRODUCT((Model_rxn!A$2:A$1901=Normalized_Fluxes!A1031)*(Model_rxn!V$2:V$1901))</f>
        <v>1</v>
      </c>
      <c r="AC1031" s="1">
        <f>SUMPRODUCT((Model_rxn!A$2:A$1901=Normalized_Fluxes!A1031)*(Model_rxn!Z$2:Z$1901))</f>
        <v>1</v>
      </c>
      <c r="AD1031" s="1">
        <f>SUMPRODUCT((Model_rxn!A$2:A$1901=Normalized_Fluxes!A1031)*(Model_rxn!AA$2:AA$1901))</f>
        <v>0</v>
      </c>
      <c r="AE1031" s="1"/>
      <c r="AF1031" s="75"/>
      <c r="AG1031" s="1"/>
      <c r="AH1031" s="1"/>
      <c r="AI1031" s="1"/>
      <c r="AJ1031" s="1"/>
      <c r="AK1031" s="1"/>
      <c r="AL1031" s="1"/>
      <c r="AM1031" s="1"/>
      <c r="AN1031" s="1"/>
    </row>
    <row r="1032" spans="1:56">
      <c r="A1032" s="1" t="s">
        <v>1041</v>
      </c>
      <c r="B1032" s="1">
        <v>4.3566362715298803</v>
      </c>
      <c r="C1032" s="1">
        <v>3.8262066045723899</v>
      </c>
      <c r="D1032" s="1">
        <v>3.2326270816984901</v>
      </c>
      <c r="E1032" s="1">
        <v>3.14569536423841</v>
      </c>
      <c r="F1032" s="1">
        <v>2.93935643564356</v>
      </c>
      <c r="G1032" s="1">
        <v>3.88628620102214</v>
      </c>
      <c r="H1032" s="1"/>
      <c r="I1032" s="1">
        <v>2.6661051732012049</v>
      </c>
      <c r="J1032" s="1">
        <v>3.6712411606879418</v>
      </c>
      <c r="K1032" s="1">
        <v>3.9674825774261815</v>
      </c>
      <c r="L1032" s="1">
        <v>1.0995069252426271</v>
      </c>
      <c r="M1032" s="1">
        <v>1.8317846518175009</v>
      </c>
      <c r="N1032" s="1">
        <v>1.2010761553824902</v>
      </c>
      <c r="O1032" s="1"/>
      <c r="P1032" s="1">
        <v>3.4349429704384424</v>
      </c>
      <c r="Q1032" s="1">
        <v>0.68210953159534815</v>
      </c>
      <c r="R1032" s="1">
        <v>1.3774559108142059</v>
      </c>
      <c r="S1032" s="1">
        <v>0.3967241243030607</v>
      </c>
      <c r="T1032" s="1">
        <f t="shared" si="193"/>
        <v>2.4936863267065066</v>
      </c>
      <c r="U1032" s="1">
        <f t="shared" si="194"/>
        <v>1.7482711606247495E-2</v>
      </c>
      <c r="V1032" s="1" t="s">
        <v>1137</v>
      </c>
      <c r="W1032" s="1" t="s">
        <v>5514</v>
      </c>
      <c r="X1032" s="1">
        <f>SUMPRODUCT((Model_rxn!A$2:A$1901=Normalized_Fluxes!A1032)*(Model_rxn!T$2:T$1901))</f>
        <v>0</v>
      </c>
      <c r="Y1032" s="1">
        <f>SUMPRODUCT((Model_rxn!A$2:A$1901=Normalized_Fluxes!A1032)*(Model_rxn!D$2:D$1901))</f>
        <v>0</v>
      </c>
      <c r="Z1032" s="1">
        <f>SUMPRODUCT((Model_rxn!A$2:A$1901=Normalized_Fluxes!A1032)*(Model_rxn!U$2:U$1901))</f>
        <v>0</v>
      </c>
      <c r="AA1032" s="1">
        <f>SUMPRODUCT((Model_rxn!A$2:A$1901=Normalized_Fluxes!A1032)*(Model_rxn!S$2:S$1901))</f>
        <v>0</v>
      </c>
      <c r="AB1032" s="1">
        <f>SUMPRODUCT((Model_rxn!A$2:A$1901=Normalized_Fluxes!A1032)*(Model_rxn!V$2:V$1901))</f>
        <v>0</v>
      </c>
      <c r="AC1032" s="1">
        <f>SUMPRODUCT((Model_rxn!A$2:A$1901=Normalized_Fluxes!A1032)*(Model_rxn!Z$2:Z$1901))</f>
        <v>0</v>
      </c>
      <c r="AD1032" s="1">
        <f>SUMPRODUCT((Model_rxn!A$2:A$1901=Normalized_Fluxes!A1032)*(Model_rxn!AA$2:AA$1901))</f>
        <v>0</v>
      </c>
      <c r="AE1032" s="1">
        <v>1</v>
      </c>
      <c r="AF1032" s="75"/>
      <c r="AG1032" s="1"/>
      <c r="AH1032" s="1"/>
      <c r="AI1032" s="1"/>
      <c r="AJ1032" s="1"/>
      <c r="AK1032" s="1"/>
      <c r="AL1032" s="1"/>
      <c r="AM1032" s="1"/>
      <c r="AN1032" s="1"/>
    </row>
    <row r="1033" spans="1:56">
      <c r="A1033" s="1" t="s">
        <v>1042</v>
      </c>
      <c r="B1033" s="1">
        <v>0.104935591254616</v>
      </c>
      <c r="C1033" s="1">
        <v>5.5567315837834003E-2</v>
      </c>
      <c r="D1033" s="1">
        <v>6.1034091893816297E-2</v>
      </c>
      <c r="E1033" s="1">
        <v>0.27938741722027699</v>
      </c>
      <c r="F1033" s="1">
        <v>0.27846534653508498</v>
      </c>
      <c r="G1033" s="1">
        <v>0.26618398637219798</v>
      </c>
      <c r="H1033" s="1"/>
      <c r="I1033" s="1">
        <v>6.4216818953907018E-2</v>
      </c>
      <c r="J1033" s="1">
        <v>5.3316780345582501E-2</v>
      </c>
      <c r="K1033" s="1">
        <v>7.4908639350541206E-2</v>
      </c>
      <c r="L1033" s="1">
        <v>9.7653575597813097E-2</v>
      </c>
      <c r="M1033" s="1">
        <v>0.17353749333034824</v>
      </c>
      <c r="N1033" s="1">
        <v>8.2265490094944077E-2</v>
      </c>
      <c r="O1033" s="1"/>
      <c r="P1033" s="1">
        <v>6.414741288334358E-2</v>
      </c>
      <c r="Q1033" s="1">
        <v>1.079609682822805E-2</v>
      </c>
      <c r="R1033" s="1">
        <v>0.11781885300770183</v>
      </c>
      <c r="S1033" s="1">
        <v>4.8863313983132872E-2</v>
      </c>
      <c r="T1033" s="1">
        <f t="shared" si="193"/>
        <v>0.54445796445794847</v>
      </c>
      <c r="U1033" s="1">
        <f t="shared" si="194"/>
        <v>0.19295193067538108</v>
      </c>
      <c r="V1033" s="1" t="s">
        <v>1548</v>
      </c>
      <c r="W1033" s="1" t="s">
        <v>6853</v>
      </c>
      <c r="X1033" s="1">
        <f>SUMPRODUCT((Model_rxn!A$2:A$1901=Normalized_Fluxes!A1033)*(Model_rxn!T$2:T$1901))</f>
        <v>1</v>
      </c>
      <c r="Y1033" s="1">
        <f>SUMPRODUCT((Model_rxn!A$2:A$1901=Normalized_Fluxes!A1033)*(Model_rxn!D$2:D$1901))</f>
        <v>0</v>
      </c>
      <c r="Z1033" s="1">
        <f>SUMPRODUCT((Model_rxn!A$2:A$1901=Normalized_Fluxes!A1033)*(Model_rxn!U$2:U$1901))</f>
        <v>0</v>
      </c>
      <c r="AA1033" s="1">
        <f>SUMPRODUCT((Model_rxn!A$2:A$1901=Normalized_Fluxes!A1033)*(Model_rxn!S$2:S$1901))</f>
        <v>0</v>
      </c>
      <c r="AB1033" s="1">
        <f>SUMPRODUCT((Model_rxn!A$2:A$1901=Normalized_Fluxes!A1033)*(Model_rxn!V$2:V$1901))</f>
        <v>1</v>
      </c>
      <c r="AC1033" s="1">
        <f>SUMPRODUCT((Model_rxn!A$2:A$1901=Normalized_Fluxes!A1033)*(Model_rxn!Z$2:Z$1901))</f>
        <v>0</v>
      </c>
      <c r="AD1033" s="1">
        <f>SUMPRODUCT((Model_rxn!A$2:A$1901=Normalized_Fluxes!A1033)*(Model_rxn!AA$2:AA$1901))</f>
        <v>0</v>
      </c>
      <c r="AE1033" s="1"/>
      <c r="AF1033" s="75"/>
      <c r="AG1033" s="1"/>
      <c r="AH1033" s="1"/>
      <c r="AI1033" s="1"/>
      <c r="AJ1033" s="1"/>
      <c r="AK1033" s="1"/>
      <c r="AL1033" s="1"/>
      <c r="AM1033" s="1"/>
      <c r="AN1033" s="1"/>
    </row>
    <row r="1034" spans="1:56">
      <c r="A1034" s="1" t="s">
        <v>1043</v>
      </c>
      <c r="B1034" s="1">
        <v>2.6139817629179302E-2</v>
      </c>
      <c r="C1034" s="1">
        <v>2.29572396274343E-2</v>
      </c>
      <c r="D1034" s="1">
        <v>1.9395762490190899E-2</v>
      </c>
      <c r="E1034" s="1">
        <v>1.8874172185430398E-2</v>
      </c>
      <c r="F1034" s="1">
        <v>1.7636138613861301E-2</v>
      </c>
      <c r="G1034" s="1">
        <v>2.33177172061328E-2</v>
      </c>
      <c r="H1034" s="1"/>
      <c r="I1034" s="1">
        <v>1.5996631039207242E-2</v>
      </c>
      <c r="J1034" s="1">
        <v>2.2027446964127614E-2</v>
      </c>
      <c r="K1034" s="1">
        <v>2.3804895464557038E-2</v>
      </c>
      <c r="L1034" s="1">
        <v>6.5970415514557419E-3</v>
      </c>
      <c r="M1034" s="1">
        <v>1.099070791090497E-2</v>
      </c>
      <c r="N1034" s="1">
        <v>7.2064569322949287E-3</v>
      </c>
      <c r="O1034" s="1"/>
      <c r="P1034" s="1">
        <v>2.060965782263063E-2</v>
      </c>
      <c r="Q1034" s="1">
        <v>4.0926571895720581E-3</v>
      </c>
      <c r="R1034" s="1">
        <v>8.2647354648852141E-3</v>
      </c>
      <c r="S1034" s="1">
        <v>2.3803447458183541E-3</v>
      </c>
      <c r="T1034" s="1">
        <f t="shared" si="193"/>
        <v>2.4936863267065101</v>
      </c>
      <c r="U1034" s="1">
        <f t="shared" si="194"/>
        <v>1.7482711606247061E-2</v>
      </c>
      <c r="V1034" s="1" t="s">
        <v>1552</v>
      </c>
      <c r="W1034" s="1" t="s">
        <v>2318</v>
      </c>
      <c r="X1034" s="1">
        <f>SUMPRODUCT((Model_rxn!A$2:A$1901=Normalized_Fluxes!A1034)*(Model_rxn!T$2:T$1901))</f>
        <v>0</v>
      </c>
      <c r="Y1034" s="1">
        <f>SUMPRODUCT((Model_rxn!A$2:A$1901=Normalized_Fluxes!A1034)*(Model_rxn!D$2:D$1901))</f>
        <v>1</v>
      </c>
      <c r="Z1034" s="1">
        <f>SUMPRODUCT((Model_rxn!A$2:A$1901=Normalized_Fluxes!A1034)*(Model_rxn!U$2:U$1901))</f>
        <v>1</v>
      </c>
      <c r="AA1034" s="1">
        <f>SUMPRODUCT((Model_rxn!A$2:A$1901=Normalized_Fluxes!A1034)*(Model_rxn!S$2:S$1901))</f>
        <v>1</v>
      </c>
      <c r="AB1034" s="1">
        <f>SUMPRODUCT((Model_rxn!A$2:A$1901=Normalized_Fluxes!A1034)*(Model_rxn!V$2:V$1901))</f>
        <v>0</v>
      </c>
      <c r="AC1034" s="1">
        <f>SUMPRODUCT((Model_rxn!A$2:A$1901=Normalized_Fluxes!A1034)*(Model_rxn!Z$2:Z$1901))</f>
        <v>0</v>
      </c>
      <c r="AD1034" s="1">
        <f>SUMPRODUCT((Model_rxn!A$2:A$1901=Normalized_Fluxes!A1034)*(Model_rxn!AA$2:AA$1901))</f>
        <v>0</v>
      </c>
      <c r="AE1034" s="1"/>
      <c r="AF1034" s="75"/>
      <c r="AG1034" s="1"/>
      <c r="AH1034" s="1"/>
      <c r="AI1034" s="1"/>
      <c r="AJ1034" s="1"/>
      <c r="AK1034" s="1"/>
      <c r="AL1034" s="1"/>
      <c r="AM1034" s="1"/>
      <c r="AN1034" s="1"/>
    </row>
    <row r="1035" spans="1:56">
      <c r="A1035" s="1" t="s">
        <v>1044</v>
      </c>
      <c r="B1035" s="1">
        <v>0.108915906788247</v>
      </c>
      <c r="C1035" s="1">
        <v>9.5655165114309895E-2</v>
      </c>
      <c r="D1035" s="1">
        <v>8.0815677042462203E-2</v>
      </c>
      <c r="E1035" s="1">
        <v>7.8642384105960195E-2</v>
      </c>
      <c r="F1035" s="1">
        <v>7.3483910891089105E-2</v>
      </c>
      <c r="G1035" s="1">
        <v>9.7157155025553596E-2</v>
      </c>
      <c r="H1035" s="1"/>
      <c r="I1035" s="1">
        <v>6.6652629330030119E-2</v>
      </c>
      <c r="J1035" s="1">
        <v>9.1781029017198687E-2</v>
      </c>
      <c r="K1035" s="1">
        <v>9.918706443565449E-2</v>
      </c>
      <c r="L1035" s="1">
        <v>2.7487673131065659E-2</v>
      </c>
      <c r="M1035" s="1">
        <v>4.5794616295437594E-2</v>
      </c>
      <c r="N1035" s="1">
        <v>3.0026903884562289E-2</v>
      </c>
      <c r="O1035" s="1"/>
      <c r="P1035" s="1">
        <v>8.5873574260961094E-2</v>
      </c>
      <c r="Q1035" s="1">
        <v>1.7052738289883813E-2</v>
      </c>
      <c r="R1035" s="1">
        <v>3.4436397770355183E-2</v>
      </c>
      <c r="S1035" s="1">
        <v>9.918103107576565E-3</v>
      </c>
      <c r="T1035" s="1">
        <f t="shared" si="193"/>
        <v>2.4936863267065048</v>
      </c>
      <c r="U1035" s="1">
        <f t="shared" si="194"/>
        <v>1.7482711606247477E-2</v>
      </c>
      <c r="V1035" s="1" t="s">
        <v>1552</v>
      </c>
      <c r="W1035" s="1" t="s">
        <v>2318</v>
      </c>
      <c r="X1035" s="1">
        <f>SUMPRODUCT((Model_rxn!A$2:A$1901=Normalized_Fluxes!A1035)*(Model_rxn!T$2:T$1901))</f>
        <v>0</v>
      </c>
      <c r="Y1035" s="1">
        <f>SUMPRODUCT((Model_rxn!A$2:A$1901=Normalized_Fluxes!A1035)*(Model_rxn!D$2:D$1901))</f>
        <v>1</v>
      </c>
      <c r="Z1035" s="1">
        <f>SUMPRODUCT((Model_rxn!A$2:A$1901=Normalized_Fluxes!A1035)*(Model_rxn!U$2:U$1901))</f>
        <v>1</v>
      </c>
      <c r="AA1035" s="1">
        <f>SUMPRODUCT((Model_rxn!A$2:A$1901=Normalized_Fluxes!A1035)*(Model_rxn!S$2:S$1901))</f>
        <v>1</v>
      </c>
      <c r="AB1035" s="1">
        <f>SUMPRODUCT((Model_rxn!A$2:A$1901=Normalized_Fluxes!A1035)*(Model_rxn!V$2:V$1901))</f>
        <v>0</v>
      </c>
      <c r="AC1035" s="1">
        <f>SUMPRODUCT((Model_rxn!A$2:A$1901=Normalized_Fluxes!A1035)*(Model_rxn!Z$2:Z$1901))</f>
        <v>0</v>
      </c>
      <c r="AD1035" s="1">
        <f>SUMPRODUCT((Model_rxn!A$2:A$1901=Normalized_Fluxes!A1035)*(Model_rxn!AA$2:AA$1901))</f>
        <v>0</v>
      </c>
      <c r="AE1035" s="1"/>
      <c r="AF1035" s="75"/>
      <c r="AG1035" s="1"/>
      <c r="AH1035" s="1"/>
      <c r="AI1035" s="1"/>
      <c r="AJ1035" s="1"/>
      <c r="AK1035" s="1"/>
      <c r="AL1035" s="1"/>
      <c r="AM1035" s="1"/>
      <c r="AN1035" s="1"/>
    </row>
    <row r="1036" spans="1:56">
      <c r="A1036" s="1" t="s">
        <v>1045</v>
      </c>
      <c r="B1036" s="1">
        <v>0.33289911710016801</v>
      </c>
      <c r="C1036" s="1">
        <v>0.216977138014044</v>
      </c>
      <c r="D1036" s="1">
        <v>0.16784375272982199</v>
      </c>
      <c r="E1036" s="1">
        <v>0.94681291391316302</v>
      </c>
      <c r="F1036" s="1">
        <v>0.93263790664786905</v>
      </c>
      <c r="G1036" s="1">
        <v>1.00085178876179</v>
      </c>
      <c r="H1036" s="1"/>
      <c r="I1036" s="1">
        <v>0.20372232220873485</v>
      </c>
      <c r="J1036" s="1">
        <v>0.2081893327593716</v>
      </c>
      <c r="K1036" s="1">
        <v>0.20599875824077732</v>
      </c>
      <c r="L1036" s="1">
        <v>0.33093711730370068</v>
      </c>
      <c r="M1036" s="1">
        <v>0.58121287448649439</v>
      </c>
      <c r="N1036" s="1">
        <v>0.30931824275770853</v>
      </c>
      <c r="O1036" s="1"/>
      <c r="P1036" s="1">
        <v>0.20597013773629458</v>
      </c>
      <c r="Q1036" s="1">
        <v>2.2336428015313123E-3</v>
      </c>
      <c r="R1036" s="1">
        <v>0.4071560781826345</v>
      </c>
      <c r="S1036" s="1">
        <v>0.15112468424725137</v>
      </c>
      <c r="T1036" s="1">
        <f t="shared" si="193"/>
        <v>0.50587513922340199</v>
      </c>
      <c r="U1036" s="1">
        <f t="shared" si="194"/>
        <v>0.14753012217520062</v>
      </c>
      <c r="V1036" s="1" t="s">
        <v>1188</v>
      </c>
      <c r="W1036" s="1" t="s">
        <v>1972</v>
      </c>
      <c r="X1036" s="1">
        <f>SUMPRODUCT((Model_rxn!A$2:A$1901=Normalized_Fluxes!A1036)*(Model_rxn!T$2:T$1901))</f>
        <v>0</v>
      </c>
      <c r="Y1036" s="1">
        <f>SUMPRODUCT((Model_rxn!A$2:A$1901=Normalized_Fluxes!A1036)*(Model_rxn!D$2:D$1901))</f>
        <v>1</v>
      </c>
      <c r="Z1036" s="1">
        <f>SUMPRODUCT((Model_rxn!A$2:A$1901=Normalized_Fluxes!A1036)*(Model_rxn!U$2:U$1901))</f>
        <v>0</v>
      </c>
      <c r="AA1036" s="1">
        <f>SUMPRODUCT((Model_rxn!A$2:A$1901=Normalized_Fluxes!A1036)*(Model_rxn!S$2:S$1901))</f>
        <v>0</v>
      </c>
      <c r="AB1036" s="1">
        <f>SUMPRODUCT((Model_rxn!A$2:A$1901=Normalized_Fluxes!A1036)*(Model_rxn!V$2:V$1901))</f>
        <v>1</v>
      </c>
      <c r="AC1036" s="1">
        <f>SUMPRODUCT((Model_rxn!A$2:A$1901=Normalized_Fluxes!A1036)*(Model_rxn!Z$2:Z$1901))</f>
        <v>0</v>
      </c>
      <c r="AD1036" s="1">
        <f>SUMPRODUCT((Model_rxn!A$2:A$1901=Normalized_Fluxes!A1036)*(Model_rxn!AA$2:AA$1901))</f>
        <v>0</v>
      </c>
      <c r="AE1036" s="1"/>
      <c r="AF1036" s="75"/>
      <c r="AG1036" s="80" t="s">
        <v>11342</v>
      </c>
      <c r="AH1036" s="73">
        <f>SUMPRODUCT((AH$3:AH$1030&gt;0.0000001)*($BB$3:$BB$1030=1))</f>
        <v>551</v>
      </c>
      <c r="AI1036" s="73">
        <f t="shared" ref="AI1036:AT1036" si="205">SUMPRODUCT((AI$3:AI$1030&gt;0.0000001)*($BB$3:$BB$1030=1))</f>
        <v>554</v>
      </c>
      <c r="AJ1036" s="73">
        <f t="shared" si="205"/>
        <v>555</v>
      </c>
      <c r="AK1036" s="73">
        <f t="shared" si="205"/>
        <v>536</v>
      </c>
      <c r="AL1036" s="73">
        <f t="shared" si="205"/>
        <v>552</v>
      </c>
      <c r="AM1036" s="73">
        <f t="shared" si="205"/>
        <v>547</v>
      </c>
      <c r="AN1036" s="73"/>
      <c r="AO1036" s="73">
        <f t="shared" si="205"/>
        <v>551</v>
      </c>
      <c r="AP1036" s="73">
        <f t="shared" si="205"/>
        <v>554</v>
      </c>
      <c r="AQ1036" s="73">
        <f t="shared" si="205"/>
        <v>555</v>
      </c>
      <c r="AR1036" s="73">
        <f t="shared" si="205"/>
        <v>536</v>
      </c>
      <c r="AS1036" s="73">
        <f t="shared" si="205"/>
        <v>552</v>
      </c>
      <c r="AT1036" s="73">
        <f t="shared" si="205"/>
        <v>547</v>
      </c>
      <c r="AU1036" s="55"/>
      <c r="AV1036" s="55">
        <f t="shared" si="201"/>
        <v>553.33333333333337</v>
      </c>
      <c r="AW1036" s="55">
        <f t="shared" si="202"/>
        <v>2.0816659994661331</v>
      </c>
      <c r="AX1036" s="55">
        <f t="shared" si="203"/>
        <v>545</v>
      </c>
      <c r="AY1036" s="55">
        <f t="shared" si="204"/>
        <v>8.1853527718724504</v>
      </c>
    </row>
    <row r="1037" spans="1:56">
      <c r="A1037" s="1" t="s">
        <v>1046</v>
      </c>
      <c r="B1037" s="1">
        <v>0</v>
      </c>
      <c r="C1037" s="1">
        <v>4.0271019181134099E-5</v>
      </c>
      <c r="D1037" s="1">
        <v>3.1483173839557099E-5</v>
      </c>
      <c r="E1037" s="1">
        <v>1.10549270175397E-4</v>
      </c>
      <c r="F1037" s="1">
        <v>0</v>
      </c>
      <c r="G1037" s="1">
        <v>0</v>
      </c>
      <c r="H1037" s="1"/>
      <c r="I1037" s="1">
        <v>0</v>
      </c>
      <c r="J1037" s="1">
        <v>3.8639999999988497E-5</v>
      </c>
      <c r="K1037" s="1">
        <v>3.8640072156078316E-5</v>
      </c>
      <c r="L1037" s="1">
        <v>3.8640006123986222E-5</v>
      </c>
      <c r="M1037" s="1">
        <v>0</v>
      </c>
      <c r="N1037" s="1">
        <v>0</v>
      </c>
      <c r="O1037" s="1"/>
      <c r="P1037" s="1">
        <v>2.576002405202227E-5</v>
      </c>
      <c r="Q1037" s="1">
        <v>2.230883523117861E-5</v>
      </c>
      <c r="R1037" s="1">
        <v>1.2880002041328741E-5</v>
      </c>
      <c r="S1037" s="1">
        <v>2.2308817937172234E-5</v>
      </c>
      <c r="T1037" s="1">
        <f t="shared" si="193"/>
        <v>2.0000015504162749</v>
      </c>
      <c r="U1037" s="1">
        <f t="shared" si="194"/>
        <v>0.51851805913655513</v>
      </c>
      <c r="V1037" s="1" t="s">
        <v>7304</v>
      </c>
      <c r="W1037" s="1" t="s">
        <v>7332</v>
      </c>
      <c r="X1037" s="1">
        <f>SUMPRODUCT((Model_rxn!A$2:A$1901=Normalized_Fluxes!A1037)*(Model_rxn!T$2:T$1901))</f>
        <v>0</v>
      </c>
      <c r="Y1037" s="1">
        <f>SUMPRODUCT((Model_rxn!A$2:A$1901=Normalized_Fluxes!A1037)*(Model_rxn!D$2:D$1901))</f>
        <v>1</v>
      </c>
      <c r="Z1037" s="1">
        <f>SUMPRODUCT((Model_rxn!A$2:A$1901=Normalized_Fluxes!A1037)*(Model_rxn!U$2:U$1901))</f>
        <v>0</v>
      </c>
      <c r="AA1037" s="1">
        <f>SUMPRODUCT((Model_rxn!A$2:A$1901=Normalized_Fluxes!A1037)*(Model_rxn!S$2:S$1901))</f>
        <v>0</v>
      </c>
      <c r="AB1037" s="1">
        <f>SUMPRODUCT((Model_rxn!A$2:A$1901=Normalized_Fluxes!A1037)*(Model_rxn!V$2:V$1901))</f>
        <v>1</v>
      </c>
      <c r="AC1037" s="1">
        <f>SUMPRODUCT((Model_rxn!A$2:A$1901=Normalized_Fluxes!A1037)*(Model_rxn!Z$2:Z$1901))</f>
        <v>0</v>
      </c>
      <c r="AD1037" s="1">
        <f>SUMPRODUCT((Model_rxn!A$2:A$1901=Normalized_Fluxes!A1037)*(Model_rxn!AA$2:AA$1901))</f>
        <v>0</v>
      </c>
      <c r="AE1037" s="1"/>
      <c r="AF1037" s="75"/>
      <c r="AG1037" s="1"/>
      <c r="AH1037" s="1"/>
      <c r="AI1037" s="1"/>
      <c r="AJ1037" s="1"/>
      <c r="AK1037" s="1"/>
      <c r="AL1037" s="1"/>
      <c r="AM1037" s="1"/>
      <c r="AN1037" s="1"/>
    </row>
    <row r="1038" spans="1:56">
      <c r="A1038" s="1" t="s">
        <v>1047</v>
      </c>
      <c r="B1038" s="1">
        <v>4.2388888409332104</v>
      </c>
      <c r="C1038" s="1">
        <v>3.0952772757591398</v>
      </c>
      <c r="D1038" s="1">
        <v>2.3751690073986498</v>
      </c>
      <c r="E1038" s="1">
        <v>8.3887282582872995</v>
      </c>
      <c r="F1038" s="1">
        <v>5.30050285134348</v>
      </c>
      <c r="G1038" s="1">
        <v>9.5851719845959398</v>
      </c>
      <c r="H1038" s="1"/>
      <c r="I1038" s="1">
        <v>2.5940479679907518</v>
      </c>
      <c r="J1038" s="1">
        <v>2.9699152484158549</v>
      </c>
      <c r="K1038" s="1">
        <v>2.915103232490865</v>
      </c>
      <c r="L1038" s="1">
        <v>2.9320909198079512</v>
      </c>
      <c r="M1038" s="1">
        <v>3.3032332017535868</v>
      </c>
      <c r="N1038" s="1">
        <v>2.962345262402577</v>
      </c>
      <c r="O1038" s="1"/>
      <c r="P1038" s="1">
        <v>2.8263554829658237</v>
      </c>
      <c r="Q1038" s="1">
        <v>0.20304229955322203</v>
      </c>
      <c r="R1038" s="1">
        <v>3.065889794654705</v>
      </c>
      <c r="S1038" s="1">
        <v>0.20610131242046326</v>
      </c>
      <c r="T1038" s="1">
        <f t="shared" si="193"/>
        <v>0.92187119311773602</v>
      </c>
      <c r="U1038" s="1">
        <f t="shared" si="194"/>
        <v>0.22488657627157949</v>
      </c>
      <c r="V1038" s="1" t="s">
        <v>7304</v>
      </c>
      <c r="W1038" s="1" t="s">
        <v>7332</v>
      </c>
      <c r="X1038" s="1">
        <f>SUMPRODUCT((Model_rxn!A$2:A$1901=Normalized_Fluxes!A1038)*(Model_rxn!T$2:T$1901))</f>
        <v>0</v>
      </c>
      <c r="Y1038" s="1">
        <f>SUMPRODUCT((Model_rxn!A$2:A$1901=Normalized_Fluxes!A1038)*(Model_rxn!D$2:D$1901))</f>
        <v>1</v>
      </c>
      <c r="Z1038" s="1">
        <f>SUMPRODUCT((Model_rxn!A$2:A$1901=Normalized_Fluxes!A1038)*(Model_rxn!U$2:U$1901))</f>
        <v>0</v>
      </c>
      <c r="AA1038" s="1">
        <f>SUMPRODUCT((Model_rxn!A$2:A$1901=Normalized_Fluxes!A1038)*(Model_rxn!S$2:S$1901))</f>
        <v>0</v>
      </c>
      <c r="AB1038" s="1">
        <f>SUMPRODUCT((Model_rxn!A$2:A$1901=Normalized_Fluxes!A1038)*(Model_rxn!V$2:V$1901))</f>
        <v>1</v>
      </c>
      <c r="AC1038" s="1">
        <f>SUMPRODUCT((Model_rxn!A$2:A$1901=Normalized_Fluxes!A1038)*(Model_rxn!Z$2:Z$1901))</f>
        <v>0</v>
      </c>
      <c r="AD1038" s="1">
        <f>SUMPRODUCT((Model_rxn!A$2:A$1901=Normalized_Fluxes!A1038)*(Model_rxn!AA$2:AA$1901))</f>
        <v>0</v>
      </c>
      <c r="AE1038" s="1"/>
      <c r="AF1038" s="75"/>
      <c r="AG1038" s="1"/>
      <c r="AH1038" s="1"/>
      <c r="AI1038" s="1"/>
      <c r="AJ1038" s="1"/>
      <c r="AK1038" s="1"/>
      <c r="AL1038" s="1"/>
      <c r="AM1038" s="1"/>
      <c r="AN1038" s="1"/>
    </row>
    <row r="1039" spans="1:56">
      <c r="A1039" s="1" t="s">
        <v>1048</v>
      </c>
      <c r="B1039" s="1">
        <v>2.7174699667084399</v>
      </c>
      <c r="C1039" s="1">
        <v>2.1036198137153401</v>
      </c>
      <c r="D1039" s="1">
        <v>1.4299415816494701</v>
      </c>
      <c r="E1039" s="1">
        <v>2.1212748344405501</v>
      </c>
      <c r="F1039" s="1">
        <v>1.08292079207603</v>
      </c>
      <c r="G1039" s="1">
        <v>1.3309199318609899</v>
      </c>
      <c r="H1039" s="1"/>
      <c r="I1039" s="1">
        <v>1.6629941736485829</v>
      </c>
      <c r="J1039" s="1">
        <v>2.0184209700859985</v>
      </c>
      <c r="K1039" s="1">
        <v>1.7550024078096431</v>
      </c>
      <c r="L1039" s="1">
        <v>0.74144381472074572</v>
      </c>
      <c r="M1039" s="1">
        <v>0.67486802961499459</v>
      </c>
      <c r="N1039" s="1">
        <v>0.41132745047472041</v>
      </c>
      <c r="O1039" s="1"/>
      <c r="P1039" s="1">
        <v>1.8121391838480747</v>
      </c>
      <c r="Q1039" s="1">
        <v>0.18447360322954187</v>
      </c>
      <c r="R1039" s="1">
        <v>0.60921309827015357</v>
      </c>
      <c r="S1039" s="1">
        <v>0.1745770059119342</v>
      </c>
      <c r="T1039" s="1">
        <f t="shared" si="193"/>
        <v>2.9745571606940193</v>
      </c>
      <c r="U1039" s="1">
        <f t="shared" si="194"/>
        <v>1.2189026431010134E-3</v>
      </c>
      <c r="V1039" s="1" t="s">
        <v>1548</v>
      </c>
      <c r="W1039" s="1" t="s">
        <v>6853</v>
      </c>
      <c r="X1039" s="1">
        <f>SUMPRODUCT((Model_rxn!A$2:A$1901=Normalized_Fluxes!A1039)*(Model_rxn!T$2:T$1901))</f>
        <v>1</v>
      </c>
      <c r="Y1039" s="1">
        <f>SUMPRODUCT((Model_rxn!A$2:A$1901=Normalized_Fluxes!A1039)*(Model_rxn!D$2:D$1901))</f>
        <v>1</v>
      </c>
      <c r="Z1039" s="1">
        <f>SUMPRODUCT((Model_rxn!A$2:A$1901=Normalized_Fluxes!A1039)*(Model_rxn!U$2:U$1901))</f>
        <v>0</v>
      </c>
      <c r="AA1039" s="1">
        <f>SUMPRODUCT((Model_rxn!A$2:A$1901=Normalized_Fluxes!A1039)*(Model_rxn!S$2:S$1901))</f>
        <v>0</v>
      </c>
      <c r="AB1039" s="1">
        <f>SUMPRODUCT((Model_rxn!A$2:A$1901=Normalized_Fluxes!A1039)*(Model_rxn!V$2:V$1901))</f>
        <v>1</v>
      </c>
      <c r="AC1039" s="1">
        <f>SUMPRODUCT((Model_rxn!A$2:A$1901=Normalized_Fluxes!A1039)*(Model_rxn!Z$2:Z$1901))</f>
        <v>0</v>
      </c>
      <c r="AD1039" s="1">
        <f>SUMPRODUCT((Model_rxn!A$2:A$1901=Normalized_Fluxes!A1039)*(Model_rxn!AA$2:AA$1901))</f>
        <v>0</v>
      </c>
      <c r="AE1039" s="1"/>
      <c r="AF1039" s="75"/>
      <c r="AG1039" s="1"/>
      <c r="AH1039" s="1"/>
      <c r="AI1039" s="1"/>
      <c r="AJ1039" s="1"/>
      <c r="AK1039" s="1"/>
      <c r="AL1039" s="1"/>
      <c r="AM1039" s="1"/>
      <c r="AN1039" s="1"/>
    </row>
    <row r="1040" spans="1:56">
      <c r="A1040" s="1" t="s">
        <v>1049</v>
      </c>
      <c r="B1040" s="1">
        <v>1.0819221305543401</v>
      </c>
      <c r="C1040" s="1">
        <v>0.56890347163420796</v>
      </c>
      <c r="D1040" s="1">
        <v>0.54058767111343597</v>
      </c>
      <c r="E1040" s="1">
        <v>0.323725624146391</v>
      </c>
      <c r="F1040" s="1">
        <v>9.2821782178217793E-2</v>
      </c>
      <c r="G1040" s="1">
        <v>0</v>
      </c>
      <c r="H1040" s="1"/>
      <c r="I1040" s="1">
        <v>0.66209754716541103</v>
      </c>
      <c r="J1040" s="1">
        <v>0.54586227492939721</v>
      </c>
      <c r="K1040" s="1">
        <v>0.66347652002811397</v>
      </c>
      <c r="L1040" s="1">
        <v>0.11315099665209426</v>
      </c>
      <c r="M1040" s="1">
        <v>5.7845831110026419E-2</v>
      </c>
      <c r="N1040" s="1">
        <v>0</v>
      </c>
      <c r="O1040" s="1"/>
      <c r="P1040" s="1">
        <v>0.62381211404097403</v>
      </c>
      <c r="Q1040" s="1">
        <v>6.7510061877319852E-2</v>
      </c>
      <c r="R1040" s="1">
        <v>5.6998942587373556E-2</v>
      </c>
      <c r="S1040" s="1">
        <v>5.658025208469749E-2</v>
      </c>
      <c r="T1040" s="1">
        <f t="shared" si="193"/>
        <v>10.944275204487061</v>
      </c>
      <c r="U1040" s="1">
        <f t="shared" si="194"/>
        <v>4.3357304288576268E-4</v>
      </c>
      <c r="V1040" s="1" t="s">
        <v>1188</v>
      </c>
      <c r="W1040" s="1" t="s">
        <v>1187</v>
      </c>
      <c r="X1040" s="1">
        <f>SUMPRODUCT((Model_rxn!A$2:A$1901=Normalized_Fluxes!A1040)*(Model_rxn!T$2:T$1901))</f>
        <v>0</v>
      </c>
      <c r="Y1040" s="1">
        <f>SUMPRODUCT((Model_rxn!A$2:A$1901=Normalized_Fluxes!A1040)*(Model_rxn!D$2:D$1901))</f>
        <v>0</v>
      </c>
      <c r="Z1040" s="1">
        <f>SUMPRODUCT((Model_rxn!A$2:A$1901=Normalized_Fluxes!A1040)*(Model_rxn!U$2:U$1901))</f>
        <v>0</v>
      </c>
      <c r="AA1040" s="1">
        <f>SUMPRODUCT((Model_rxn!A$2:A$1901=Normalized_Fluxes!A1040)*(Model_rxn!S$2:S$1901))</f>
        <v>0</v>
      </c>
      <c r="AB1040" s="1">
        <f>SUMPRODUCT((Model_rxn!A$2:A$1901=Normalized_Fluxes!A1040)*(Model_rxn!V$2:V$1901))</f>
        <v>1</v>
      </c>
      <c r="AC1040" s="1">
        <f>SUMPRODUCT((Model_rxn!A$2:A$1901=Normalized_Fluxes!A1040)*(Model_rxn!Z$2:Z$1901))</f>
        <v>1</v>
      </c>
      <c r="AD1040" s="1">
        <f>SUMPRODUCT((Model_rxn!A$2:A$1901=Normalized_Fluxes!A1040)*(Model_rxn!AA$2:AA$1901))</f>
        <v>0</v>
      </c>
      <c r="AE1040" s="1"/>
      <c r="AF1040" s="75"/>
      <c r="AG1040" s="1"/>
      <c r="AH1040" s="1"/>
      <c r="AI1040" s="1"/>
      <c r="AJ1040" s="1"/>
      <c r="AK1040" s="1"/>
      <c r="AL1040" s="1"/>
      <c r="AM1040" s="1"/>
      <c r="AN1040" s="1"/>
    </row>
    <row r="1041" spans="1:40">
      <c r="A1041" s="1" t="s">
        <v>1100</v>
      </c>
      <c r="B1041" s="1">
        <v>0.39441308438836098</v>
      </c>
      <c r="C1041" s="1">
        <v>0.26989839119778403</v>
      </c>
      <c r="D1041" s="1">
        <v>0.21579911065054999</v>
      </c>
      <c r="E1041" s="1">
        <v>0.19660596027097199</v>
      </c>
      <c r="F1041" s="1">
        <v>0.185643564356723</v>
      </c>
      <c r="G1041" s="1">
        <v>0.22891822828387301</v>
      </c>
      <c r="H1041" s="1"/>
      <c r="I1041" s="1">
        <v>0.24136666435474324</v>
      </c>
      <c r="J1041" s="1">
        <v>0.25896721880743756</v>
      </c>
      <c r="K1041" s="1">
        <v>0.26485554630702013</v>
      </c>
      <c r="L1041" s="1">
        <v>6.8719182829786313E-2</v>
      </c>
      <c r="M1041" s="1">
        <v>0.11569166222023196</v>
      </c>
      <c r="N1041" s="1">
        <v>7.0748321482820994E-2</v>
      </c>
      <c r="O1041" s="1"/>
      <c r="P1041" s="1">
        <v>0.25506314315640033</v>
      </c>
      <c r="Q1041" s="1">
        <v>1.2221425811204114E-2</v>
      </c>
      <c r="R1041" s="1">
        <v>8.5053055510946426E-2</v>
      </c>
      <c r="S1041" s="1">
        <v>2.6553201628674025E-2</v>
      </c>
      <c r="T1041" s="1">
        <f t="shared" si="193"/>
        <v>2.9988710179092086</v>
      </c>
      <c r="U1041" s="1">
        <f t="shared" si="194"/>
        <v>2.7371192828050759E-3</v>
      </c>
      <c r="V1041" s="1" t="s">
        <v>1552</v>
      </c>
      <c r="W1041" s="1" t="s">
        <v>2156</v>
      </c>
      <c r="X1041" s="1">
        <f>SUMPRODUCT((Model_rxn!A$2:A$1901=Normalized_Fluxes!A1041)*(Model_rxn!T$2:T$1901))</f>
        <v>0</v>
      </c>
      <c r="Y1041" s="1">
        <f>SUMPRODUCT((Model_rxn!A$2:A$1901=Normalized_Fluxes!A1041)*(Model_rxn!D$2:D$1901))</f>
        <v>1</v>
      </c>
      <c r="Z1041" s="1">
        <f>SUMPRODUCT((Model_rxn!A$2:A$1901=Normalized_Fluxes!A1041)*(Model_rxn!U$2:U$1901))</f>
        <v>1</v>
      </c>
      <c r="AA1041" s="1">
        <f>SUMPRODUCT((Model_rxn!A$2:A$1901=Normalized_Fluxes!A1041)*(Model_rxn!S$2:S$1901))</f>
        <v>1</v>
      </c>
      <c r="AB1041" s="1">
        <f>SUMPRODUCT((Model_rxn!A$2:A$1901=Normalized_Fluxes!A1041)*(Model_rxn!V$2:V$1901))</f>
        <v>0</v>
      </c>
      <c r="AC1041" s="1">
        <f>SUMPRODUCT((Model_rxn!A$2:A$1901=Normalized_Fluxes!A1041)*(Model_rxn!Z$2:Z$1901))</f>
        <v>0</v>
      </c>
      <c r="AD1041" s="1">
        <f>SUMPRODUCT((Model_rxn!A$2:A$1901=Normalized_Fluxes!A1041)*(Model_rxn!AA$2:AA$1901))</f>
        <v>0</v>
      </c>
      <c r="AE1041" s="1"/>
      <c r="AF1041" s="75"/>
      <c r="AG1041" s="1"/>
      <c r="AH1041" s="1"/>
      <c r="AI1041" s="1"/>
      <c r="AJ1041" s="1"/>
      <c r="AK1041" s="1"/>
      <c r="AL1041" s="1"/>
      <c r="AM1041" s="1"/>
      <c r="AN1041" s="1"/>
    </row>
    <row r="1042" spans="1:40">
      <c r="A1042" s="1" t="s">
        <v>1050</v>
      </c>
      <c r="B1042" s="1">
        <v>2.0842379505047499</v>
      </c>
      <c r="C1042" s="1">
        <v>1.51156329381046</v>
      </c>
      <c r="D1042" s="1">
        <v>1.04859104914066</v>
      </c>
      <c r="E1042" s="1">
        <v>1.7700761811574901</v>
      </c>
      <c r="F1042" s="1">
        <v>1.5293493635544999</v>
      </c>
      <c r="G1042" s="1">
        <v>1.8260740811965599</v>
      </c>
      <c r="H1042" s="1"/>
      <c r="I1042" s="1">
        <v>1.2754788868503957</v>
      </c>
      <c r="J1042" s="1">
        <v>1.4503433700078991</v>
      </c>
      <c r="K1042" s="1">
        <v>1.2869615372165719</v>
      </c>
      <c r="L1042" s="1">
        <v>0.61869023984808891</v>
      </c>
      <c r="M1042" s="1">
        <v>0.95307893165145618</v>
      </c>
      <c r="N1042" s="1">
        <v>0.56435731272450418</v>
      </c>
      <c r="O1042" s="1"/>
      <c r="P1042" s="1">
        <v>1.3375945980249557</v>
      </c>
      <c r="Q1042" s="1">
        <v>9.7811947136350941E-2</v>
      </c>
      <c r="R1042" s="1">
        <v>0.71204216140801646</v>
      </c>
      <c r="S1042" s="1">
        <v>0.21050429971735907</v>
      </c>
      <c r="T1042" s="1">
        <f t="shared" si="193"/>
        <v>1.8785328601609075</v>
      </c>
      <c r="U1042" s="1">
        <f t="shared" si="194"/>
        <v>2.1182061910389707E-2</v>
      </c>
      <c r="V1042" s="1" t="s">
        <v>1188</v>
      </c>
      <c r="W1042" s="1" t="s">
        <v>4502</v>
      </c>
      <c r="X1042" s="1">
        <f>SUMPRODUCT((Model_rxn!A$2:A$1901=Normalized_Fluxes!A1042)*(Model_rxn!T$2:T$1901))</f>
        <v>0</v>
      </c>
      <c r="Y1042" s="1">
        <f>SUMPRODUCT((Model_rxn!A$2:A$1901=Normalized_Fluxes!A1042)*(Model_rxn!D$2:D$1901))</f>
        <v>1</v>
      </c>
      <c r="Z1042" s="1">
        <f>SUMPRODUCT((Model_rxn!A$2:A$1901=Normalized_Fluxes!A1042)*(Model_rxn!U$2:U$1901))</f>
        <v>0</v>
      </c>
      <c r="AA1042" s="1">
        <f>SUMPRODUCT((Model_rxn!A$2:A$1901=Normalized_Fluxes!A1042)*(Model_rxn!S$2:S$1901))</f>
        <v>0</v>
      </c>
      <c r="AB1042" s="1">
        <f>SUMPRODUCT((Model_rxn!A$2:A$1901=Normalized_Fluxes!A1042)*(Model_rxn!V$2:V$1901))</f>
        <v>1</v>
      </c>
      <c r="AC1042" s="1">
        <f>SUMPRODUCT((Model_rxn!A$2:A$1901=Normalized_Fluxes!A1042)*(Model_rxn!Z$2:Z$1901))</f>
        <v>0</v>
      </c>
      <c r="AD1042" s="1">
        <f>SUMPRODUCT((Model_rxn!A$2:A$1901=Normalized_Fluxes!A1042)*(Model_rxn!AA$2:AA$1901))</f>
        <v>0</v>
      </c>
      <c r="AE1042" s="1"/>
      <c r="AF1042" s="75"/>
      <c r="AG1042" s="1"/>
      <c r="AH1042" s="1"/>
      <c r="AI1042" s="1"/>
      <c r="AJ1042" s="1"/>
      <c r="AK1042" s="1"/>
      <c r="AL1042" s="1"/>
      <c r="AM1042" s="1"/>
      <c r="AN1042" s="1"/>
    </row>
    <row r="1043" spans="1:40">
      <c r="A1043" s="1" t="s">
        <v>1051</v>
      </c>
      <c r="B1043" s="1">
        <v>0.46658819983713301</v>
      </c>
      <c r="C1043" s="1">
        <v>0.25962960520701001</v>
      </c>
      <c r="D1043" s="1">
        <v>0.20095854120154399</v>
      </c>
      <c r="E1043" s="1">
        <v>1.3445558063540299</v>
      </c>
      <c r="F1043" s="1">
        <v>0.69441308958630499</v>
      </c>
      <c r="G1043" s="1">
        <v>1.51724872228805</v>
      </c>
      <c r="H1043" s="1"/>
      <c r="I1043" s="1">
        <v>0.28553524687604531</v>
      </c>
      <c r="J1043" s="1">
        <v>0.24911432958954377</v>
      </c>
      <c r="K1043" s="1">
        <v>0.24664135109057778</v>
      </c>
      <c r="L1043" s="1">
        <v>0.46995918208353177</v>
      </c>
      <c r="M1043" s="1">
        <v>0.43275297412063007</v>
      </c>
      <c r="N1043" s="1">
        <v>0.46891329353083455</v>
      </c>
      <c r="O1043" s="1"/>
      <c r="P1043" s="1">
        <v>0.26043030918538895</v>
      </c>
      <c r="Q1043" s="1">
        <v>2.1776646390178876E-2</v>
      </c>
      <c r="R1043" s="1">
        <v>0.45720848324499874</v>
      </c>
      <c r="S1043" s="1">
        <v>2.1185547328667891E-2</v>
      </c>
      <c r="T1043" s="1">
        <f t="shared" si="193"/>
        <v>0.569609529851692</v>
      </c>
      <c r="U1043" s="1">
        <f t="shared" si="194"/>
        <v>3.6105884755724686E-4</v>
      </c>
      <c r="V1043" s="1" t="s">
        <v>1188</v>
      </c>
      <c r="W1043" s="1" t="s">
        <v>4651</v>
      </c>
      <c r="X1043" s="1">
        <f>SUMPRODUCT((Model_rxn!A$2:A$1901=Normalized_Fluxes!A1043)*(Model_rxn!T$2:T$1901))</f>
        <v>0</v>
      </c>
      <c r="Y1043" s="1">
        <f>SUMPRODUCT((Model_rxn!A$2:A$1901=Normalized_Fluxes!A1043)*(Model_rxn!D$2:D$1901))</f>
        <v>1</v>
      </c>
      <c r="Z1043" s="1">
        <f>SUMPRODUCT((Model_rxn!A$2:A$1901=Normalized_Fluxes!A1043)*(Model_rxn!U$2:U$1901))</f>
        <v>0</v>
      </c>
      <c r="AA1043" s="1">
        <f>SUMPRODUCT((Model_rxn!A$2:A$1901=Normalized_Fluxes!A1043)*(Model_rxn!S$2:S$1901))</f>
        <v>0</v>
      </c>
      <c r="AB1043" s="1">
        <f>SUMPRODUCT((Model_rxn!A$2:A$1901=Normalized_Fluxes!A1043)*(Model_rxn!V$2:V$1901))</f>
        <v>1</v>
      </c>
      <c r="AC1043" s="1">
        <f>SUMPRODUCT((Model_rxn!A$2:A$1901=Normalized_Fluxes!A1043)*(Model_rxn!Z$2:Z$1901))</f>
        <v>0</v>
      </c>
      <c r="AD1043" s="1">
        <f>SUMPRODUCT((Model_rxn!A$2:A$1901=Normalized_Fluxes!A1043)*(Model_rxn!AA$2:AA$1901))</f>
        <v>0</v>
      </c>
      <c r="AE1043" s="1"/>
      <c r="AF1043" s="75"/>
      <c r="AG1043" s="1"/>
      <c r="AH1043" s="1"/>
      <c r="AI1043" s="1"/>
      <c r="AJ1043" s="1"/>
      <c r="AK1043" s="1"/>
      <c r="AL1043" s="1"/>
      <c r="AM1043" s="1"/>
      <c r="AN1043" s="1"/>
    </row>
    <row r="1044" spans="1:40">
      <c r="A1044" s="1" t="s">
        <v>1052</v>
      </c>
      <c r="B1044" s="1">
        <v>0.52086522980243899</v>
      </c>
      <c r="C1044" s="1">
        <v>0.27815204381476999</v>
      </c>
      <c r="D1044" s="1">
        <v>0.21621706418227399</v>
      </c>
      <c r="E1044" s="1">
        <v>1.38077269376663</v>
      </c>
      <c r="F1044" s="1">
        <v>0.79190186271443896</v>
      </c>
      <c r="G1044" s="1">
        <v>1.55451448037638</v>
      </c>
      <c r="H1044" s="1"/>
      <c r="I1044" s="1">
        <v>0.31875084289037203</v>
      </c>
      <c r="J1044" s="1">
        <v>0.26688658970008305</v>
      </c>
      <c r="K1044" s="1">
        <v>0.26536851093714303</v>
      </c>
      <c r="L1044" s="1">
        <v>0.48261797891859243</v>
      </c>
      <c r="M1044" s="1">
        <v>0.49350723861714901</v>
      </c>
      <c r="N1044" s="1">
        <v>0.4804304621429592</v>
      </c>
      <c r="O1044" s="1"/>
      <c r="P1044" s="1">
        <v>0.28366864784253271</v>
      </c>
      <c r="Q1044" s="1">
        <v>3.0391552244227408E-2</v>
      </c>
      <c r="R1044" s="1">
        <v>0.48551855989290021</v>
      </c>
      <c r="S1044" s="1">
        <v>7.004323538384578E-3</v>
      </c>
      <c r="T1044" s="1">
        <f t="shared" si="193"/>
        <v>0.58425912266898039</v>
      </c>
      <c r="U1044" s="1">
        <f t="shared" si="194"/>
        <v>5.4348012503059335E-3</v>
      </c>
      <c r="V1044" s="1" t="s">
        <v>1188</v>
      </c>
      <c r="W1044" s="1" t="s">
        <v>4651</v>
      </c>
      <c r="X1044" s="1">
        <f>SUMPRODUCT((Model_rxn!A$2:A$1901=Normalized_Fluxes!A1044)*(Model_rxn!T$2:T$1901))</f>
        <v>0</v>
      </c>
      <c r="Y1044" s="1">
        <f>SUMPRODUCT((Model_rxn!A$2:A$1901=Normalized_Fluxes!A1044)*(Model_rxn!D$2:D$1901))</f>
        <v>1</v>
      </c>
      <c r="Z1044" s="1">
        <f>SUMPRODUCT((Model_rxn!A$2:A$1901=Normalized_Fluxes!A1044)*(Model_rxn!U$2:U$1901))</f>
        <v>0</v>
      </c>
      <c r="AA1044" s="1">
        <f>SUMPRODUCT((Model_rxn!A$2:A$1901=Normalized_Fluxes!A1044)*(Model_rxn!S$2:S$1901))</f>
        <v>0</v>
      </c>
      <c r="AB1044" s="1">
        <f>SUMPRODUCT((Model_rxn!A$2:A$1901=Normalized_Fluxes!A1044)*(Model_rxn!V$2:V$1901))</f>
        <v>1</v>
      </c>
      <c r="AC1044" s="1">
        <f>SUMPRODUCT((Model_rxn!A$2:A$1901=Normalized_Fluxes!A1044)*(Model_rxn!Z$2:Z$1901))</f>
        <v>0</v>
      </c>
      <c r="AD1044" s="1">
        <f>SUMPRODUCT((Model_rxn!A$2:A$1901=Normalized_Fluxes!A1044)*(Model_rxn!AA$2:AA$1901))</f>
        <v>0</v>
      </c>
      <c r="AE1044" s="1"/>
      <c r="AF1044" s="75"/>
      <c r="AG1044" s="1"/>
      <c r="AH1044" s="1"/>
      <c r="AI1044" s="1"/>
      <c r="AJ1044" s="1"/>
      <c r="AK1044" s="1"/>
      <c r="AL1044" s="1"/>
      <c r="AM1044" s="1"/>
      <c r="AN1044" s="1"/>
    </row>
    <row r="1045" spans="1:40">
      <c r="A1045" s="1" t="s">
        <v>1053</v>
      </c>
      <c r="B1045" s="1">
        <v>1.1133546060398699E-2</v>
      </c>
      <c r="C1045" s="1">
        <v>3.70998288961937E-3</v>
      </c>
      <c r="D1045" s="1">
        <v>4.90739960136948E-3</v>
      </c>
      <c r="E1045" s="1">
        <v>9.9830999971772093E-3</v>
      </c>
      <c r="F1045" s="1">
        <v>0</v>
      </c>
      <c r="G1045" s="1">
        <v>1.47369255602688E-2</v>
      </c>
      <c r="H1045" s="1"/>
      <c r="I1045" s="1">
        <v>6.8133309502285541E-3</v>
      </c>
      <c r="J1045" s="1">
        <v>3.5597246300140121E-3</v>
      </c>
      <c r="K1045" s="1">
        <v>6.0229720059981808E-3</v>
      </c>
      <c r="L1045" s="1">
        <v>3.4893676314214426E-3</v>
      </c>
      <c r="M1045" s="1">
        <v>0</v>
      </c>
      <c r="N1045" s="1">
        <v>4.554520428637048E-3</v>
      </c>
      <c r="O1045" s="1"/>
      <c r="P1045" s="1">
        <v>5.4653425287469158E-3</v>
      </c>
      <c r="Q1045" s="1">
        <v>1.6969683253259746E-3</v>
      </c>
      <c r="R1045" s="1">
        <v>2.6812960200194966E-3</v>
      </c>
      <c r="S1045" s="1">
        <v>2.3823620381007069E-3</v>
      </c>
      <c r="T1045" s="1">
        <f t="shared" si="193"/>
        <v>2.038321202858898</v>
      </c>
      <c r="U1045" s="1">
        <f t="shared" si="194"/>
        <v>0.18212624048836931</v>
      </c>
      <c r="V1045" s="1" t="s">
        <v>1243</v>
      </c>
      <c r="W1045" s="1" t="s">
        <v>4711</v>
      </c>
      <c r="X1045" s="1">
        <f>SUMPRODUCT((Model_rxn!A$2:A$1901=Normalized_Fluxes!A1045)*(Model_rxn!T$2:T$1901))</f>
        <v>0</v>
      </c>
      <c r="Y1045" s="1">
        <f>SUMPRODUCT((Model_rxn!A$2:A$1901=Normalized_Fluxes!A1045)*(Model_rxn!D$2:D$1901))</f>
        <v>1</v>
      </c>
      <c r="Z1045" s="1">
        <f>SUMPRODUCT((Model_rxn!A$2:A$1901=Normalized_Fluxes!A1045)*(Model_rxn!U$2:U$1901))</f>
        <v>0</v>
      </c>
      <c r="AA1045" s="1">
        <f>SUMPRODUCT((Model_rxn!A$2:A$1901=Normalized_Fluxes!A1045)*(Model_rxn!S$2:S$1901))</f>
        <v>0</v>
      </c>
      <c r="AB1045" s="1">
        <f>SUMPRODUCT((Model_rxn!A$2:A$1901=Normalized_Fluxes!A1045)*(Model_rxn!V$2:V$1901))</f>
        <v>1</v>
      </c>
      <c r="AC1045" s="1">
        <f>SUMPRODUCT((Model_rxn!A$2:A$1901=Normalized_Fluxes!A1045)*(Model_rxn!Z$2:Z$1901))</f>
        <v>0</v>
      </c>
      <c r="AD1045" s="1">
        <f>SUMPRODUCT((Model_rxn!A$2:A$1901=Normalized_Fluxes!A1045)*(Model_rxn!AA$2:AA$1901))</f>
        <v>0</v>
      </c>
      <c r="AE1045" s="1"/>
      <c r="AF1045" s="75"/>
      <c r="AG1045" s="1"/>
      <c r="AH1045" s="1"/>
      <c r="AI1045" s="1"/>
      <c r="AJ1045" s="1"/>
      <c r="AK1045" s="1"/>
      <c r="AL1045" s="1"/>
      <c r="AM1045" s="1"/>
      <c r="AN1045" s="1"/>
    </row>
    <row r="1046" spans="1:40">
      <c r="A1046" s="1" t="s">
        <v>1054</v>
      </c>
      <c r="B1046" s="1">
        <v>0.94606319563172203</v>
      </c>
      <c r="C1046" s="1">
        <v>0.46128197660436798</v>
      </c>
      <c r="D1046" s="1">
        <v>0.51961249072337501</v>
      </c>
      <c r="E1046" s="1">
        <v>1.10903888415487</v>
      </c>
      <c r="F1046" s="1">
        <v>0.503997465537395</v>
      </c>
      <c r="G1046" s="1">
        <v>0.99176442240423002</v>
      </c>
      <c r="H1046" s="1"/>
      <c r="I1046" s="1">
        <v>0.57895675076938724</v>
      </c>
      <c r="J1046" s="1">
        <v>0.44259956510704629</v>
      </c>
      <c r="K1046" s="1">
        <v>0.63773316620079479</v>
      </c>
      <c r="L1046" s="1">
        <v>0.38763954938365675</v>
      </c>
      <c r="M1046" s="1">
        <v>0.3140874004700917</v>
      </c>
      <c r="N1046" s="1">
        <v>0.30650974680997833</v>
      </c>
      <c r="O1046" s="1"/>
      <c r="P1046" s="1">
        <v>0.55309649402574279</v>
      </c>
      <c r="Q1046" s="1">
        <v>0.10010417188154017</v>
      </c>
      <c r="R1046" s="1">
        <v>0.33607889888790893</v>
      </c>
      <c r="S1046" s="1">
        <v>4.4813287297481755E-2</v>
      </c>
      <c r="T1046" s="1">
        <f t="shared" si="193"/>
        <v>1.6457340697554919</v>
      </c>
      <c r="U1046" s="1">
        <f t="shared" si="194"/>
        <v>4.697040730849595E-2</v>
      </c>
      <c r="V1046" s="1" t="s">
        <v>7304</v>
      </c>
      <c r="W1046" s="1" t="s">
        <v>7464</v>
      </c>
      <c r="X1046" s="1">
        <f>SUMPRODUCT((Model_rxn!A$2:A$1901=Normalized_Fluxes!A1046)*(Model_rxn!T$2:T$1901))</f>
        <v>0</v>
      </c>
      <c r="Y1046" s="1">
        <f>SUMPRODUCT((Model_rxn!A$2:A$1901=Normalized_Fluxes!A1046)*(Model_rxn!D$2:D$1901))</f>
        <v>1</v>
      </c>
      <c r="Z1046" s="1">
        <f>SUMPRODUCT((Model_rxn!A$2:A$1901=Normalized_Fluxes!A1046)*(Model_rxn!U$2:U$1901))</f>
        <v>0</v>
      </c>
      <c r="AA1046" s="1">
        <f>SUMPRODUCT((Model_rxn!A$2:A$1901=Normalized_Fluxes!A1046)*(Model_rxn!S$2:S$1901))</f>
        <v>0</v>
      </c>
      <c r="AB1046" s="1">
        <f>SUMPRODUCT((Model_rxn!A$2:A$1901=Normalized_Fluxes!A1046)*(Model_rxn!V$2:V$1901))</f>
        <v>1</v>
      </c>
      <c r="AC1046" s="1">
        <f>SUMPRODUCT((Model_rxn!A$2:A$1901=Normalized_Fluxes!A1046)*(Model_rxn!Z$2:Z$1901))</f>
        <v>0</v>
      </c>
      <c r="AD1046" s="1">
        <f>SUMPRODUCT((Model_rxn!A$2:A$1901=Normalized_Fluxes!A1046)*(Model_rxn!AA$2:AA$1901))</f>
        <v>0</v>
      </c>
      <c r="AE1046" s="1"/>
      <c r="AF1046" s="75"/>
      <c r="AG1046" s="1"/>
      <c r="AH1046" s="1"/>
      <c r="AI1046" s="1"/>
      <c r="AJ1046" s="1"/>
      <c r="AK1046" s="1"/>
      <c r="AL1046" s="1"/>
      <c r="AM1046" s="1"/>
      <c r="AN1046" s="1"/>
    </row>
    <row r="1047" spans="1:40">
      <c r="A1047" s="1" t="s">
        <v>1055</v>
      </c>
      <c r="B1047" s="1">
        <v>4.5919231255538699E-2</v>
      </c>
      <c r="C1047" s="1">
        <v>2.0808618952287299E-2</v>
      </c>
      <c r="D1047" s="1">
        <v>8.9943051716545597E-3</v>
      </c>
      <c r="E1047" s="1">
        <v>1.03476821241201E-2</v>
      </c>
      <c r="F1047" s="1">
        <v>0.68643912432889898</v>
      </c>
      <c r="G1047" s="1">
        <v>3.7196393765043398E-2</v>
      </c>
      <c r="H1047" s="1"/>
      <c r="I1047" s="1">
        <v>2.8100922906934146E-2</v>
      </c>
      <c r="J1047" s="1">
        <v>1.9965847715441368E-2</v>
      </c>
      <c r="K1047" s="1">
        <v>1.1038931544755897E-2</v>
      </c>
      <c r="L1047" s="1">
        <v>3.6167990979107112E-3</v>
      </c>
      <c r="M1047" s="1">
        <v>0.42778365941094793</v>
      </c>
      <c r="N1047" s="1">
        <v>1.1495731221663835E-2</v>
      </c>
      <c r="O1047" s="1"/>
      <c r="P1047" s="1">
        <v>1.9701900722377135E-2</v>
      </c>
      <c r="Q1047" s="1">
        <v>8.5340575532464082E-3</v>
      </c>
      <c r="R1047" s="1">
        <v>0.1476320632435075</v>
      </c>
      <c r="S1047" s="1">
        <v>0.24265038021652913</v>
      </c>
      <c r="T1047" s="1">
        <f t="shared" si="193"/>
        <v>0.13345272219003265</v>
      </c>
      <c r="U1047" s="1">
        <f t="shared" si="194"/>
        <v>0.45757996133068857</v>
      </c>
      <c r="V1047" s="1" t="s">
        <v>7304</v>
      </c>
      <c r="W1047" s="1" t="s">
        <v>7332</v>
      </c>
      <c r="X1047" s="1">
        <f>SUMPRODUCT((Model_rxn!A$2:A$1901=Normalized_Fluxes!A1047)*(Model_rxn!T$2:T$1901))</f>
        <v>0</v>
      </c>
      <c r="Y1047" s="1">
        <f>SUMPRODUCT((Model_rxn!A$2:A$1901=Normalized_Fluxes!A1047)*(Model_rxn!D$2:D$1901))</f>
        <v>1</v>
      </c>
      <c r="Z1047" s="1">
        <f>SUMPRODUCT((Model_rxn!A$2:A$1901=Normalized_Fluxes!A1047)*(Model_rxn!U$2:U$1901))</f>
        <v>0</v>
      </c>
      <c r="AA1047" s="1">
        <f>SUMPRODUCT((Model_rxn!A$2:A$1901=Normalized_Fluxes!A1047)*(Model_rxn!S$2:S$1901))</f>
        <v>0</v>
      </c>
      <c r="AB1047" s="1">
        <f>SUMPRODUCT((Model_rxn!A$2:A$1901=Normalized_Fluxes!A1047)*(Model_rxn!V$2:V$1901))</f>
        <v>1</v>
      </c>
      <c r="AC1047" s="1">
        <f>SUMPRODUCT((Model_rxn!A$2:A$1901=Normalized_Fluxes!A1047)*(Model_rxn!Z$2:Z$1901))</f>
        <v>0</v>
      </c>
      <c r="AD1047" s="1">
        <f>SUMPRODUCT((Model_rxn!A$2:A$1901=Normalized_Fluxes!A1047)*(Model_rxn!AA$2:AA$1901))</f>
        <v>0</v>
      </c>
      <c r="AE1047" s="1"/>
      <c r="AF1047" s="75"/>
      <c r="AG1047" s="1"/>
      <c r="AH1047" s="1"/>
      <c r="AI1047" s="1"/>
      <c r="AJ1047" s="1"/>
      <c r="AK1047" s="1"/>
      <c r="AL1047" s="1"/>
      <c r="AM1047" s="1"/>
      <c r="AN1047" s="1"/>
    </row>
    <row r="1048" spans="1:40">
      <c r="A1048" s="1" t="s">
        <v>1056</v>
      </c>
      <c r="B1048" s="1">
        <v>0.108915906788247</v>
      </c>
      <c r="C1048" s="1">
        <v>9.5655165114309895E-2</v>
      </c>
      <c r="D1048" s="1">
        <v>8.0815677042462203E-2</v>
      </c>
      <c r="E1048" s="1">
        <v>7.8642384105960195E-2</v>
      </c>
      <c r="F1048" s="1">
        <v>7.3483910891089105E-2</v>
      </c>
      <c r="G1048" s="1">
        <v>9.7157155025553596E-2</v>
      </c>
      <c r="H1048" s="1"/>
      <c r="I1048" s="1">
        <v>6.6652629330030119E-2</v>
      </c>
      <c r="J1048" s="1">
        <v>9.1781029017198687E-2</v>
      </c>
      <c r="K1048" s="1">
        <v>9.918706443565449E-2</v>
      </c>
      <c r="L1048" s="1">
        <v>2.7487673131065659E-2</v>
      </c>
      <c r="M1048" s="1">
        <v>4.5794616295437594E-2</v>
      </c>
      <c r="N1048" s="1">
        <v>3.0026903884562289E-2</v>
      </c>
      <c r="O1048" s="1"/>
      <c r="P1048" s="1">
        <v>8.5873574260961094E-2</v>
      </c>
      <c r="Q1048" s="1">
        <v>1.7052738289883813E-2</v>
      </c>
      <c r="R1048" s="1">
        <v>3.4436397770355183E-2</v>
      </c>
      <c r="S1048" s="1">
        <v>9.918103107576565E-3</v>
      </c>
      <c r="T1048" s="1">
        <f t="shared" si="193"/>
        <v>2.4936863267065048</v>
      </c>
      <c r="U1048" s="1">
        <f t="shared" si="194"/>
        <v>1.7482711606247477E-2</v>
      </c>
      <c r="V1048" s="1" t="s">
        <v>1552</v>
      </c>
      <c r="W1048" s="1" t="s">
        <v>2318</v>
      </c>
      <c r="X1048" s="1">
        <f>SUMPRODUCT((Model_rxn!A$2:A$1901=Normalized_Fluxes!A1048)*(Model_rxn!T$2:T$1901))</f>
        <v>0</v>
      </c>
      <c r="Y1048" s="1">
        <f>SUMPRODUCT((Model_rxn!A$2:A$1901=Normalized_Fluxes!A1048)*(Model_rxn!D$2:D$1901))</f>
        <v>1</v>
      </c>
      <c r="Z1048" s="1">
        <f>SUMPRODUCT((Model_rxn!A$2:A$1901=Normalized_Fluxes!A1048)*(Model_rxn!U$2:U$1901))</f>
        <v>1</v>
      </c>
      <c r="AA1048" s="1">
        <f>SUMPRODUCT((Model_rxn!A$2:A$1901=Normalized_Fluxes!A1048)*(Model_rxn!S$2:S$1901))</f>
        <v>1</v>
      </c>
      <c r="AB1048" s="1">
        <f>SUMPRODUCT((Model_rxn!A$2:A$1901=Normalized_Fluxes!A1048)*(Model_rxn!V$2:V$1901))</f>
        <v>0</v>
      </c>
      <c r="AC1048" s="1">
        <f>SUMPRODUCT((Model_rxn!A$2:A$1901=Normalized_Fluxes!A1048)*(Model_rxn!Z$2:Z$1901))</f>
        <v>0</v>
      </c>
      <c r="AD1048" s="1">
        <f>SUMPRODUCT((Model_rxn!A$2:A$1901=Normalized_Fluxes!A1048)*(Model_rxn!AA$2:AA$1901))</f>
        <v>0</v>
      </c>
      <c r="AE1048" s="1"/>
      <c r="AF1048" s="75"/>
      <c r="AG1048" s="1"/>
      <c r="AH1048" s="1"/>
      <c r="AI1048" s="1"/>
      <c r="AJ1048" s="1"/>
      <c r="AK1048" s="1"/>
      <c r="AL1048" s="1"/>
      <c r="AM1048" s="1"/>
      <c r="AN1048" s="1"/>
    </row>
    <row r="1049" spans="1:40">
      <c r="A1049" s="1" t="s">
        <v>1057</v>
      </c>
      <c r="B1049" s="1">
        <v>2.5143630110263502E-4</v>
      </c>
      <c r="C1049" s="1">
        <v>1.60364951382064E-4</v>
      </c>
      <c r="D1049" s="1">
        <v>1.2537026170978999E-4</v>
      </c>
      <c r="E1049" s="1">
        <v>4.4022290226923701E-4</v>
      </c>
      <c r="F1049" s="1">
        <v>2.46906083803969E-4</v>
      </c>
      <c r="G1049" s="1">
        <v>4.9787255793188505E-4</v>
      </c>
      <c r="H1049" s="1"/>
      <c r="I1049" s="1">
        <v>1.5387000000000191E-4</v>
      </c>
      <c r="J1049" s="1">
        <v>1.538700000000001E-4</v>
      </c>
      <c r="K1049" s="1">
        <v>1.5387000000000178E-4</v>
      </c>
      <c r="L1049" s="1">
        <v>1.5386999491370651E-4</v>
      </c>
      <c r="M1049" s="1">
        <v>1.5387000000000053E-4</v>
      </c>
      <c r="N1049" s="1">
        <v>1.5386999999999947E-4</v>
      </c>
      <c r="O1049" s="1"/>
      <c r="P1049" s="1">
        <v>1.5387000000000126E-4</v>
      </c>
      <c r="Q1049" s="1">
        <v>1.0116396439368389E-18</v>
      </c>
      <c r="R1049" s="1">
        <v>1.5386999830456884E-4</v>
      </c>
      <c r="S1049" s="1">
        <v>2.9365729142579708E-12</v>
      </c>
      <c r="T1049" s="1">
        <f t="shared" si="193"/>
        <v>1.0000000110186029</v>
      </c>
      <c r="U1049" s="1">
        <f t="shared" si="194"/>
        <v>0.42264944467535442</v>
      </c>
      <c r="V1049" s="1" t="s">
        <v>1500</v>
      </c>
      <c r="W1049" s="1" t="s">
        <v>3489</v>
      </c>
      <c r="X1049" s="1">
        <f>SUMPRODUCT((Model_rxn!A$2:A$1901=Normalized_Fluxes!A1049)*(Model_rxn!T$2:T$1901))</f>
        <v>0</v>
      </c>
      <c r="Y1049" s="1">
        <f>SUMPRODUCT((Model_rxn!A$2:A$1901=Normalized_Fluxes!A1049)*(Model_rxn!D$2:D$1901))</f>
        <v>0</v>
      </c>
      <c r="Z1049" s="1">
        <f>SUMPRODUCT((Model_rxn!A$2:A$1901=Normalized_Fluxes!A1049)*(Model_rxn!U$2:U$1901))</f>
        <v>0</v>
      </c>
      <c r="AA1049" s="1">
        <f>SUMPRODUCT((Model_rxn!A$2:A$1901=Normalized_Fluxes!A1049)*(Model_rxn!S$2:S$1901))</f>
        <v>0</v>
      </c>
      <c r="AB1049" s="1">
        <f>SUMPRODUCT((Model_rxn!A$2:A$1901=Normalized_Fluxes!A1049)*(Model_rxn!V$2:V$1901))</f>
        <v>1</v>
      </c>
      <c r="AC1049" s="1">
        <f>SUMPRODUCT((Model_rxn!A$2:A$1901=Normalized_Fluxes!A1049)*(Model_rxn!Z$2:Z$1901))</f>
        <v>1</v>
      </c>
      <c r="AD1049" s="1">
        <f>SUMPRODUCT((Model_rxn!A$2:A$1901=Normalized_Fluxes!A1049)*(Model_rxn!AA$2:AA$1901))</f>
        <v>0</v>
      </c>
      <c r="AE1049" s="1"/>
      <c r="AF1049" s="75"/>
      <c r="AG1049" s="1"/>
      <c r="AH1049" s="1"/>
      <c r="AI1049" s="1"/>
      <c r="AJ1049" s="1"/>
      <c r="AK1049" s="1"/>
      <c r="AL1049" s="1"/>
      <c r="AM1049" s="1"/>
      <c r="AN1049" s="1"/>
    </row>
    <row r="1050" spans="1:40">
      <c r="A1050" s="1" t="s">
        <v>1058</v>
      </c>
      <c r="B1050" s="1">
        <v>0.16038828044838699</v>
      </c>
      <c r="C1050" s="1">
        <v>0.10419896090752399</v>
      </c>
      <c r="D1050" s="1">
        <v>0.111169238822185</v>
      </c>
      <c r="E1050" s="1">
        <v>0.26386589404137301</v>
      </c>
      <c r="F1050" s="1">
        <v>0.18031381862238</v>
      </c>
      <c r="G1050" s="1">
        <v>0.27150766609702198</v>
      </c>
      <c r="H1050" s="1"/>
      <c r="I1050" s="1">
        <v>9.8151876257994236E-2</v>
      </c>
      <c r="J1050" s="1">
        <v>9.9978791978319673E-2</v>
      </c>
      <c r="K1050" s="1">
        <v>0.1364407359790496</v>
      </c>
      <c r="L1050" s="1">
        <v>9.2228376953490246E-2</v>
      </c>
      <c r="M1050" s="1">
        <v>0.11237020507543972</v>
      </c>
      <c r="N1050" s="1">
        <v>8.3910799896033256E-2</v>
      </c>
      <c r="O1050" s="1"/>
      <c r="P1050" s="1">
        <v>0.11152380140512118</v>
      </c>
      <c r="Q1050" s="1">
        <v>2.1598023675405184E-2</v>
      </c>
      <c r="R1050" s="1">
        <v>9.6169793974987747E-2</v>
      </c>
      <c r="S1050" s="1">
        <v>1.4633369806521666E-2</v>
      </c>
      <c r="T1050" s="1">
        <f t="shared" si="193"/>
        <v>1.1596551972870688</v>
      </c>
      <c r="U1050" s="1">
        <f t="shared" si="194"/>
        <v>0.37294992583589492</v>
      </c>
      <c r="V1050" s="1" t="s">
        <v>1243</v>
      </c>
      <c r="W1050" s="1" t="s">
        <v>7549</v>
      </c>
      <c r="X1050" s="1">
        <f>SUMPRODUCT((Model_rxn!A$2:A$1901=Normalized_Fluxes!A1050)*(Model_rxn!T$2:T$1901))</f>
        <v>0</v>
      </c>
      <c r="Y1050" s="1">
        <f>SUMPRODUCT((Model_rxn!A$2:A$1901=Normalized_Fluxes!A1050)*(Model_rxn!D$2:D$1901))</f>
        <v>1</v>
      </c>
      <c r="Z1050" s="1">
        <f>SUMPRODUCT((Model_rxn!A$2:A$1901=Normalized_Fluxes!A1050)*(Model_rxn!U$2:U$1901))</f>
        <v>0</v>
      </c>
      <c r="AA1050" s="1">
        <f>SUMPRODUCT((Model_rxn!A$2:A$1901=Normalized_Fluxes!A1050)*(Model_rxn!S$2:S$1901))</f>
        <v>0</v>
      </c>
      <c r="AB1050" s="1">
        <f>SUMPRODUCT((Model_rxn!A$2:A$1901=Normalized_Fluxes!A1050)*(Model_rxn!V$2:V$1901))</f>
        <v>1</v>
      </c>
      <c r="AC1050" s="1">
        <f>SUMPRODUCT((Model_rxn!A$2:A$1901=Normalized_Fluxes!A1050)*(Model_rxn!Z$2:Z$1901))</f>
        <v>0</v>
      </c>
      <c r="AD1050" s="1">
        <f>SUMPRODUCT((Model_rxn!A$2:A$1901=Normalized_Fluxes!A1050)*(Model_rxn!AA$2:AA$1901))</f>
        <v>0</v>
      </c>
      <c r="AE1050" s="1"/>
      <c r="AF1050" s="75"/>
      <c r="AG1050" s="1"/>
      <c r="AH1050" s="1"/>
      <c r="AI1050" s="1"/>
      <c r="AJ1050" s="1"/>
      <c r="AK1050" s="1"/>
      <c r="AL1050" s="1"/>
      <c r="AM1050" s="1"/>
      <c r="AN1050" s="1"/>
    </row>
    <row r="1051" spans="1:40">
      <c r="A1051" s="1" t="s">
        <v>1059</v>
      </c>
      <c r="B1051" s="1">
        <v>0</v>
      </c>
      <c r="C1051" s="1">
        <v>0</v>
      </c>
      <c r="D1051" s="1">
        <v>0</v>
      </c>
      <c r="E1051" s="1">
        <v>0</v>
      </c>
      <c r="F1051" s="1">
        <v>9.0753182461103202E-3</v>
      </c>
      <c r="G1051" s="1">
        <v>0</v>
      </c>
      <c r="H1051" s="1"/>
      <c r="I1051" s="1">
        <v>0</v>
      </c>
      <c r="J1051" s="1">
        <v>0</v>
      </c>
      <c r="K1051" s="1">
        <v>0</v>
      </c>
      <c r="L1051" s="1">
        <v>0</v>
      </c>
      <c r="M1051" s="1">
        <v>5.6556695445288676E-3</v>
      </c>
      <c r="N1051" s="1">
        <v>0</v>
      </c>
      <c r="O1051" s="1"/>
      <c r="P1051" s="1">
        <v>0</v>
      </c>
      <c r="Q1051" s="1">
        <v>0</v>
      </c>
      <c r="R1051" s="1">
        <v>1.8852231815096225E-3</v>
      </c>
      <c r="S1051" s="1">
        <v>3.2653023339813099E-3</v>
      </c>
      <c r="T1051" s="1">
        <f t="shared" si="193"/>
        <v>0</v>
      </c>
      <c r="U1051" s="1">
        <f t="shared" si="194"/>
        <v>0.42264973081037416</v>
      </c>
      <c r="V1051" s="1" t="s">
        <v>1548</v>
      </c>
      <c r="W1051" s="1" t="s">
        <v>6794</v>
      </c>
      <c r="X1051" s="1">
        <f>SUMPRODUCT((Model_rxn!A$2:A$1901=Normalized_Fluxes!A1051)*(Model_rxn!T$2:T$1901))</f>
        <v>1</v>
      </c>
      <c r="Y1051" s="1">
        <f>SUMPRODUCT((Model_rxn!A$2:A$1901=Normalized_Fluxes!A1051)*(Model_rxn!D$2:D$1901))</f>
        <v>0</v>
      </c>
      <c r="Z1051" s="1">
        <f>SUMPRODUCT((Model_rxn!A$2:A$1901=Normalized_Fluxes!A1051)*(Model_rxn!U$2:U$1901))</f>
        <v>0</v>
      </c>
      <c r="AA1051" s="1">
        <f>SUMPRODUCT((Model_rxn!A$2:A$1901=Normalized_Fluxes!A1051)*(Model_rxn!S$2:S$1901))</f>
        <v>0</v>
      </c>
      <c r="AB1051" s="1">
        <f>SUMPRODUCT((Model_rxn!A$2:A$1901=Normalized_Fluxes!A1051)*(Model_rxn!V$2:V$1901))</f>
        <v>1</v>
      </c>
      <c r="AC1051" s="1">
        <f>SUMPRODUCT((Model_rxn!A$2:A$1901=Normalized_Fluxes!A1051)*(Model_rxn!Z$2:Z$1901))</f>
        <v>0</v>
      </c>
      <c r="AD1051" s="1">
        <f>SUMPRODUCT((Model_rxn!A$2:A$1901=Normalized_Fluxes!A1051)*(Model_rxn!AA$2:AA$1901))</f>
        <v>0</v>
      </c>
      <c r="AE1051" s="1"/>
      <c r="AF1051" s="75"/>
      <c r="AG1051" s="1"/>
      <c r="AH1051" s="1"/>
      <c r="AI1051" s="1"/>
      <c r="AJ1051" s="1"/>
      <c r="AK1051" s="1"/>
      <c r="AL1051" s="1"/>
      <c r="AM1051" s="1"/>
      <c r="AN1051" s="1"/>
    </row>
    <row r="1052" spans="1:40">
      <c r="A1052" s="1" t="s">
        <v>1060</v>
      </c>
      <c r="B1052" s="1">
        <v>0.108915906788247</v>
      </c>
      <c r="C1052" s="1">
        <v>9.5655165114309895E-2</v>
      </c>
      <c r="D1052" s="1">
        <v>8.0815677042462203E-2</v>
      </c>
      <c r="E1052" s="1">
        <v>7.8642384105960195E-2</v>
      </c>
      <c r="F1052" s="1">
        <v>7.3483910891089105E-2</v>
      </c>
      <c r="G1052" s="1">
        <v>9.7157155025553596E-2</v>
      </c>
      <c r="H1052" s="1"/>
      <c r="I1052" s="1">
        <v>6.6652629330030119E-2</v>
      </c>
      <c r="J1052" s="1">
        <v>9.1781029017198687E-2</v>
      </c>
      <c r="K1052" s="1">
        <v>9.918706443565449E-2</v>
      </c>
      <c r="L1052" s="1">
        <v>2.7487673131065659E-2</v>
      </c>
      <c r="M1052" s="1">
        <v>4.5794616295437594E-2</v>
      </c>
      <c r="N1052" s="1">
        <v>3.0026903884562289E-2</v>
      </c>
      <c r="O1052" s="1"/>
      <c r="P1052" s="1">
        <v>8.5873574260961094E-2</v>
      </c>
      <c r="Q1052" s="1">
        <v>1.7052738289883813E-2</v>
      </c>
      <c r="R1052" s="1">
        <v>3.4436397770355183E-2</v>
      </c>
      <c r="S1052" s="1">
        <v>9.918103107576565E-3</v>
      </c>
      <c r="T1052" s="1">
        <f t="shared" si="193"/>
        <v>2.4936863267065048</v>
      </c>
      <c r="U1052" s="1">
        <f t="shared" si="194"/>
        <v>1.7482711606247477E-2</v>
      </c>
      <c r="V1052" s="1" t="s">
        <v>1552</v>
      </c>
      <c r="W1052" s="1" t="s">
        <v>2318</v>
      </c>
      <c r="X1052" s="1">
        <f>SUMPRODUCT((Model_rxn!A$2:A$1901=Normalized_Fluxes!A1052)*(Model_rxn!T$2:T$1901))</f>
        <v>0</v>
      </c>
      <c r="Y1052" s="1">
        <f>SUMPRODUCT((Model_rxn!A$2:A$1901=Normalized_Fluxes!A1052)*(Model_rxn!D$2:D$1901))</f>
        <v>1</v>
      </c>
      <c r="Z1052" s="1">
        <f>SUMPRODUCT((Model_rxn!A$2:A$1901=Normalized_Fluxes!A1052)*(Model_rxn!U$2:U$1901))</f>
        <v>1</v>
      </c>
      <c r="AA1052" s="1">
        <f>SUMPRODUCT((Model_rxn!A$2:A$1901=Normalized_Fluxes!A1052)*(Model_rxn!S$2:S$1901))</f>
        <v>1</v>
      </c>
      <c r="AB1052" s="1">
        <f>SUMPRODUCT((Model_rxn!A$2:A$1901=Normalized_Fluxes!A1052)*(Model_rxn!V$2:V$1901))</f>
        <v>0</v>
      </c>
      <c r="AC1052" s="1">
        <f>SUMPRODUCT((Model_rxn!A$2:A$1901=Normalized_Fluxes!A1052)*(Model_rxn!Z$2:Z$1901))</f>
        <v>0</v>
      </c>
      <c r="AD1052" s="1">
        <f>SUMPRODUCT((Model_rxn!A$2:A$1901=Normalized_Fluxes!A1052)*(Model_rxn!AA$2:AA$1901))</f>
        <v>0</v>
      </c>
      <c r="AE1052" s="1"/>
      <c r="AF1052" s="75"/>
      <c r="AG1052" s="1"/>
      <c r="AH1052" s="1"/>
      <c r="AI1052" s="1"/>
      <c r="AJ1052" s="1"/>
      <c r="AK1052" s="1"/>
      <c r="AL1052" s="1"/>
      <c r="AM1052" s="1"/>
      <c r="AN1052" s="1"/>
    </row>
    <row r="1053" spans="1:40">
      <c r="A1053" s="1" t="s">
        <v>1061</v>
      </c>
      <c r="B1053" s="1">
        <v>0</v>
      </c>
      <c r="C1053" s="1">
        <v>4.0271019181134099E-5</v>
      </c>
      <c r="D1053" s="1">
        <v>3.1483173839557099E-5</v>
      </c>
      <c r="E1053" s="1">
        <v>1.10549270175397E-4</v>
      </c>
      <c r="F1053" s="1">
        <v>0</v>
      </c>
      <c r="G1053" s="1">
        <v>0</v>
      </c>
      <c r="H1053" s="1"/>
      <c r="I1053" s="1">
        <v>0</v>
      </c>
      <c r="J1053" s="1">
        <v>3.8639999999988497E-5</v>
      </c>
      <c r="K1053" s="1">
        <v>3.8640072156078316E-5</v>
      </c>
      <c r="L1053" s="1">
        <v>3.8640006123986222E-5</v>
      </c>
      <c r="M1053" s="1">
        <v>0</v>
      </c>
      <c r="N1053" s="1">
        <v>0</v>
      </c>
      <c r="O1053" s="1"/>
      <c r="P1053" s="1">
        <v>2.576002405202227E-5</v>
      </c>
      <c r="Q1053" s="1">
        <v>2.230883523117861E-5</v>
      </c>
      <c r="R1053" s="1">
        <v>1.2880002041328741E-5</v>
      </c>
      <c r="S1053" s="1">
        <v>2.2308817937172234E-5</v>
      </c>
      <c r="T1053" s="1">
        <f t="shared" si="193"/>
        <v>2.0000015504162749</v>
      </c>
      <c r="U1053" s="1">
        <f t="shared" si="194"/>
        <v>0.51851805913655513</v>
      </c>
      <c r="V1053" s="1" t="s">
        <v>1500</v>
      </c>
      <c r="W1053" s="1" t="s">
        <v>1846</v>
      </c>
      <c r="X1053" s="1">
        <f>SUMPRODUCT((Model_rxn!A$2:A$1901=Normalized_Fluxes!A1053)*(Model_rxn!T$2:T$1901))</f>
        <v>0</v>
      </c>
      <c r="Y1053" s="1">
        <f>SUMPRODUCT((Model_rxn!A$2:A$1901=Normalized_Fluxes!A1053)*(Model_rxn!D$2:D$1901))</f>
        <v>0</v>
      </c>
      <c r="Z1053" s="1">
        <f>SUMPRODUCT((Model_rxn!A$2:A$1901=Normalized_Fluxes!A1053)*(Model_rxn!U$2:U$1901))</f>
        <v>0</v>
      </c>
      <c r="AA1053" s="1">
        <f>SUMPRODUCT((Model_rxn!A$2:A$1901=Normalized_Fluxes!A1053)*(Model_rxn!S$2:S$1901))</f>
        <v>0</v>
      </c>
      <c r="AB1053" s="1">
        <f>SUMPRODUCT((Model_rxn!A$2:A$1901=Normalized_Fluxes!A1053)*(Model_rxn!V$2:V$1901))</f>
        <v>1</v>
      </c>
      <c r="AC1053" s="1">
        <f>SUMPRODUCT((Model_rxn!A$2:A$1901=Normalized_Fluxes!A1053)*(Model_rxn!Z$2:Z$1901))</f>
        <v>0</v>
      </c>
      <c r="AD1053" s="1">
        <f>SUMPRODUCT((Model_rxn!A$2:A$1901=Normalized_Fluxes!A1053)*(Model_rxn!AA$2:AA$1901))</f>
        <v>0</v>
      </c>
      <c r="AE1053" s="1"/>
      <c r="AF1053" s="75"/>
      <c r="AG1053" s="1"/>
      <c r="AH1053" s="1"/>
      <c r="AI1053" s="1"/>
      <c r="AJ1053" s="1"/>
      <c r="AK1053" s="1"/>
      <c r="AL1053" s="1"/>
      <c r="AM1053" s="1"/>
      <c r="AN1053" s="1"/>
    </row>
    <row r="1054" spans="1:40">
      <c r="A1054" s="1" t="s">
        <v>1062</v>
      </c>
      <c r="B1054" s="1">
        <v>3.9803155304980402E-2</v>
      </c>
      <c r="C1054" s="1">
        <v>2.9106689253239799E-2</v>
      </c>
      <c r="D1054" s="1">
        <v>2.6157467960729201E-2</v>
      </c>
      <c r="E1054" s="1">
        <v>0.13888096614391501</v>
      </c>
      <c r="F1054" s="1">
        <v>4.8481818288564599E-2</v>
      </c>
      <c r="G1054" s="1">
        <v>0.12011400323535699</v>
      </c>
      <c r="H1054" s="1"/>
      <c r="I1054" s="1">
        <v>2.4358103742058376E-2</v>
      </c>
      <c r="J1054" s="1">
        <v>2.7927837328530655E-2</v>
      </c>
      <c r="K1054" s="1">
        <v>3.2103702586457582E-2</v>
      </c>
      <c r="L1054" s="1">
        <v>4.8542711985269132E-2</v>
      </c>
      <c r="M1054" s="1">
        <v>3.0213501689104767E-2</v>
      </c>
      <c r="N1054" s="1">
        <v>3.7121832451654964E-2</v>
      </c>
      <c r="O1054" s="1"/>
      <c r="P1054" s="1">
        <v>2.8129881219015537E-2</v>
      </c>
      <c r="Q1054" s="1">
        <v>3.876750142174664E-3</v>
      </c>
      <c r="R1054" s="1">
        <v>3.8626015375342958E-2</v>
      </c>
      <c r="S1054" s="1">
        <v>9.2567225420874671E-3</v>
      </c>
      <c r="T1054" s="1">
        <f t="shared" si="193"/>
        <v>0.72826256981641291</v>
      </c>
      <c r="U1054" s="1">
        <f t="shared" si="194"/>
        <v>0.17858233199873511</v>
      </c>
      <c r="V1054" s="1" t="s">
        <v>6216</v>
      </c>
      <c r="W1054" s="1" t="s">
        <v>6215</v>
      </c>
      <c r="X1054" s="1">
        <f>SUMPRODUCT((Model_rxn!A$2:A$1901=Normalized_Fluxes!A1054)*(Model_rxn!T$2:T$1901))</f>
        <v>0</v>
      </c>
      <c r="Y1054" s="1">
        <f>SUMPRODUCT((Model_rxn!A$2:A$1901=Normalized_Fluxes!A1054)*(Model_rxn!D$2:D$1901))</f>
        <v>0</v>
      </c>
      <c r="Z1054" s="1">
        <f>SUMPRODUCT((Model_rxn!A$2:A$1901=Normalized_Fluxes!A1054)*(Model_rxn!U$2:U$1901))</f>
        <v>0</v>
      </c>
      <c r="AA1054" s="1">
        <f>SUMPRODUCT((Model_rxn!A$2:A$1901=Normalized_Fluxes!A1054)*(Model_rxn!S$2:S$1901))</f>
        <v>0</v>
      </c>
      <c r="AB1054" s="1">
        <f>SUMPRODUCT((Model_rxn!A$2:A$1901=Normalized_Fluxes!A1054)*(Model_rxn!V$2:V$1901))</f>
        <v>1</v>
      </c>
      <c r="AC1054" s="1">
        <f>SUMPRODUCT((Model_rxn!A$2:A$1901=Normalized_Fluxes!A1054)*(Model_rxn!Z$2:Z$1901))</f>
        <v>0</v>
      </c>
      <c r="AD1054" s="1">
        <f>SUMPRODUCT((Model_rxn!A$2:A$1901=Normalized_Fluxes!A1054)*(Model_rxn!AA$2:AA$1901))</f>
        <v>0</v>
      </c>
      <c r="AE1054" s="1"/>
      <c r="AF1054" s="75"/>
      <c r="AG1054" s="1"/>
      <c r="AH1054" s="1"/>
      <c r="AI1054" s="1"/>
      <c r="AJ1054" s="1"/>
      <c r="AK1054" s="1"/>
      <c r="AL1054" s="1"/>
      <c r="AM1054" s="1"/>
      <c r="AN1054" s="1"/>
    </row>
    <row r="1055" spans="1:40">
      <c r="A1055" s="1" t="s">
        <v>1063</v>
      </c>
      <c r="B1055" s="1">
        <v>5.7895498624981903E-2</v>
      </c>
      <c r="C1055" s="1">
        <v>3.7044877222692597E-2</v>
      </c>
      <c r="D1055" s="1">
        <v>2.39776789606766E-2</v>
      </c>
      <c r="E1055" s="1">
        <v>0</v>
      </c>
      <c r="F1055" s="1">
        <v>0.10166195190947599</v>
      </c>
      <c r="G1055" s="1">
        <v>8.5178875638841495E-2</v>
      </c>
      <c r="H1055" s="1"/>
      <c r="I1055" s="1">
        <v>3.5429969079085848E-2</v>
      </c>
      <c r="J1055" s="1">
        <v>3.5544520227960737E-2</v>
      </c>
      <c r="K1055" s="1">
        <v>2.942839403350506E-2</v>
      </c>
      <c r="L1055" s="1">
        <v>0</v>
      </c>
      <c r="M1055" s="1">
        <v>6.3354957882409482E-2</v>
      </c>
      <c r="N1055" s="1">
        <v>2.6324956830301179E-2</v>
      </c>
      <c r="O1055" s="1"/>
      <c r="P1055" s="1">
        <v>3.3467627780183883E-2</v>
      </c>
      <c r="Q1055" s="1">
        <v>3.4985479040108782E-3</v>
      </c>
      <c r="R1055" s="1">
        <v>2.9893304904236889E-2</v>
      </c>
      <c r="S1055" s="1">
        <v>3.1827857343104962E-2</v>
      </c>
      <c r="T1055" s="1">
        <f t="shared" si="193"/>
        <v>1.1195693446207211</v>
      </c>
      <c r="U1055" s="1">
        <f t="shared" si="194"/>
        <v>0.86416842972128938</v>
      </c>
      <c r="V1055" s="1" t="s">
        <v>1188</v>
      </c>
      <c r="W1055" s="1" t="s">
        <v>1350</v>
      </c>
      <c r="X1055" s="1">
        <f>SUMPRODUCT((Model_rxn!A$2:A$1901=Normalized_Fluxes!A1055)*(Model_rxn!T$2:T$1901))</f>
        <v>0</v>
      </c>
      <c r="Y1055" s="1">
        <f>SUMPRODUCT((Model_rxn!A$2:A$1901=Normalized_Fluxes!A1055)*(Model_rxn!D$2:D$1901))</f>
        <v>0</v>
      </c>
      <c r="Z1055" s="1">
        <f>SUMPRODUCT((Model_rxn!A$2:A$1901=Normalized_Fluxes!A1055)*(Model_rxn!U$2:U$1901))</f>
        <v>0</v>
      </c>
      <c r="AA1055" s="1">
        <f>SUMPRODUCT((Model_rxn!A$2:A$1901=Normalized_Fluxes!A1055)*(Model_rxn!S$2:S$1901))</f>
        <v>0</v>
      </c>
      <c r="AB1055" s="1">
        <f>SUMPRODUCT((Model_rxn!A$2:A$1901=Normalized_Fluxes!A1055)*(Model_rxn!V$2:V$1901))</f>
        <v>1</v>
      </c>
      <c r="AC1055" s="1">
        <f>SUMPRODUCT((Model_rxn!A$2:A$1901=Normalized_Fluxes!A1055)*(Model_rxn!Z$2:Z$1901))</f>
        <v>1</v>
      </c>
      <c r="AD1055" s="1">
        <f>SUMPRODUCT((Model_rxn!A$2:A$1901=Normalized_Fluxes!A1055)*(Model_rxn!AA$2:AA$1901))</f>
        <v>0</v>
      </c>
      <c r="AE1055" s="1"/>
      <c r="AF1055" s="75"/>
      <c r="AG1055" s="1"/>
      <c r="AH1055" s="1"/>
      <c r="AI1055" s="1"/>
      <c r="AJ1055" s="1"/>
      <c r="AK1055" s="1"/>
      <c r="AL1055" s="1"/>
      <c r="AM1055" s="1"/>
      <c r="AN1055" s="1"/>
    </row>
    <row r="1056" spans="1:40">
      <c r="A1056" s="1" t="s">
        <v>1101</v>
      </c>
      <c r="B1056" s="1">
        <v>0.75625995080917996</v>
      </c>
      <c r="C1056" s="1">
        <v>0.71972904321765097</v>
      </c>
      <c r="D1056" s="1">
        <v>0.15803470224180199</v>
      </c>
      <c r="E1056" s="1">
        <v>0.42942880795646399</v>
      </c>
      <c r="F1056" s="1">
        <v>0.128182461093414</v>
      </c>
      <c r="G1056" s="1">
        <v>0.157048551963303</v>
      </c>
      <c r="H1056" s="1"/>
      <c r="I1056" s="1">
        <v>0.46280397110801463</v>
      </c>
      <c r="J1056" s="1">
        <v>0.69057925017577282</v>
      </c>
      <c r="K1056" s="1">
        <v>0.19395986976748486</v>
      </c>
      <c r="L1056" s="1">
        <v>0.15009716249530439</v>
      </c>
      <c r="M1056" s="1">
        <v>7.9882338193428604E-2</v>
      </c>
      <c r="N1056" s="1">
        <v>4.8536639157162428E-2</v>
      </c>
      <c r="O1056" s="1"/>
      <c r="P1056" s="1">
        <v>0.44911436368375751</v>
      </c>
      <c r="Q1056" s="1">
        <v>0.24859255069862929</v>
      </c>
      <c r="R1056" s="1">
        <v>9.2838713281965135E-2</v>
      </c>
      <c r="S1056" s="1">
        <v>5.2005150867538652E-2</v>
      </c>
      <c r="T1056" s="1">
        <f t="shared" si="193"/>
        <v>4.8375763494236468</v>
      </c>
      <c r="U1056" s="1">
        <f t="shared" si="194"/>
        <v>0.12565397839883377</v>
      </c>
      <c r="V1056" s="1" t="s">
        <v>1552</v>
      </c>
      <c r="W1056" s="1" t="s">
        <v>2678</v>
      </c>
      <c r="X1056" s="1">
        <f>SUMPRODUCT((Model_rxn!A$2:A$1901=Normalized_Fluxes!A1056)*(Model_rxn!T$2:T$1901))</f>
        <v>0</v>
      </c>
      <c r="Y1056" s="1">
        <f>SUMPRODUCT((Model_rxn!A$2:A$1901=Normalized_Fluxes!A1056)*(Model_rxn!D$2:D$1901))</f>
        <v>1</v>
      </c>
      <c r="Z1056" s="1">
        <f>SUMPRODUCT((Model_rxn!A$2:A$1901=Normalized_Fluxes!A1056)*(Model_rxn!U$2:U$1901))</f>
        <v>1</v>
      </c>
      <c r="AA1056" s="1">
        <f>SUMPRODUCT((Model_rxn!A$2:A$1901=Normalized_Fluxes!A1056)*(Model_rxn!S$2:S$1901))</f>
        <v>1</v>
      </c>
      <c r="AB1056" s="1">
        <f>SUMPRODUCT((Model_rxn!A$2:A$1901=Normalized_Fluxes!A1056)*(Model_rxn!V$2:V$1901))</f>
        <v>0</v>
      </c>
      <c r="AC1056" s="1">
        <f>SUMPRODUCT((Model_rxn!A$2:A$1901=Normalized_Fluxes!A1056)*(Model_rxn!Z$2:Z$1901))</f>
        <v>0</v>
      </c>
      <c r="AD1056" s="1">
        <f>SUMPRODUCT((Model_rxn!A$2:A$1901=Normalized_Fluxes!A1056)*(Model_rxn!AA$2:AA$1901))</f>
        <v>0</v>
      </c>
      <c r="AE1056" s="1"/>
      <c r="AF1056" s="75"/>
      <c r="AG1056" s="1"/>
      <c r="AH1056" s="1"/>
      <c r="AI1056" s="1"/>
      <c r="AJ1056" s="1"/>
      <c r="AK1056" s="1"/>
      <c r="AL1056" s="1"/>
      <c r="AM1056" s="1"/>
      <c r="AN1056" s="1"/>
    </row>
    <row r="1057" spans="1:40">
      <c r="A1057" s="1" t="s">
        <v>1064</v>
      </c>
      <c r="B1057" s="1">
        <v>0.66179124987100202</v>
      </c>
      <c r="C1057" s="1">
        <v>0.327727338038376</v>
      </c>
      <c r="D1057" s="1">
        <v>0.25067573458889097</v>
      </c>
      <c r="E1057" s="1">
        <v>1.9182092948050899</v>
      </c>
      <c r="F1057" s="1">
        <v>0.86308298625457802</v>
      </c>
      <c r="G1057" s="1">
        <v>2.2678875638259401</v>
      </c>
      <c r="H1057" s="1"/>
      <c r="I1057" s="1">
        <v>0.40499251369469491</v>
      </c>
      <c r="J1057" s="1">
        <v>0.31445403169064906</v>
      </c>
      <c r="K1057" s="1">
        <v>0.30766048307755195</v>
      </c>
      <c r="L1057" s="1">
        <v>0.67046683149294506</v>
      </c>
      <c r="M1057" s="1">
        <v>0.53786677528946969</v>
      </c>
      <c r="N1057" s="1">
        <v>0.70090197558877732</v>
      </c>
      <c r="O1057" s="1"/>
      <c r="P1057" s="1">
        <v>0.34236900948763199</v>
      </c>
      <c r="Q1057" s="1">
        <v>5.4339815375731869E-2</v>
      </c>
      <c r="R1057" s="1">
        <v>0.63641186079039735</v>
      </c>
      <c r="S1057" s="1">
        <v>8.6688666539072104E-2</v>
      </c>
      <c r="T1057" s="1">
        <f t="shared" si="193"/>
        <v>0.5379676756219216</v>
      </c>
      <c r="U1057" s="1">
        <f t="shared" si="194"/>
        <v>1.1827179084054498E-2</v>
      </c>
      <c r="V1057" s="1" t="s">
        <v>1137</v>
      </c>
      <c r="W1057" s="1" t="s">
        <v>1380</v>
      </c>
      <c r="X1057" s="1">
        <f>SUMPRODUCT((Model_rxn!A$2:A$1901=Normalized_Fluxes!A1057)*(Model_rxn!T$2:T$1901))</f>
        <v>0</v>
      </c>
      <c r="Y1057" s="1">
        <f>SUMPRODUCT((Model_rxn!A$2:A$1901=Normalized_Fluxes!A1057)*(Model_rxn!D$2:D$1901))</f>
        <v>0</v>
      </c>
      <c r="Z1057" s="1">
        <f>SUMPRODUCT((Model_rxn!A$2:A$1901=Normalized_Fluxes!A1057)*(Model_rxn!U$2:U$1901))</f>
        <v>0</v>
      </c>
      <c r="AA1057" s="1">
        <f>SUMPRODUCT((Model_rxn!A$2:A$1901=Normalized_Fluxes!A1057)*(Model_rxn!S$2:S$1901))</f>
        <v>0</v>
      </c>
      <c r="AB1057" s="1">
        <f>SUMPRODUCT((Model_rxn!A$2:A$1901=Normalized_Fluxes!A1057)*(Model_rxn!V$2:V$1901))</f>
        <v>1</v>
      </c>
      <c r="AC1057" s="1">
        <f>SUMPRODUCT((Model_rxn!A$2:A$1901=Normalized_Fluxes!A1057)*(Model_rxn!Z$2:Z$1901))</f>
        <v>0</v>
      </c>
      <c r="AD1057" s="1">
        <f>SUMPRODUCT((Model_rxn!A$2:A$1901=Normalized_Fluxes!A1057)*(Model_rxn!AA$2:AA$1901))</f>
        <v>0</v>
      </c>
      <c r="AE1057" s="1"/>
      <c r="AF1057" s="75"/>
      <c r="AG1057" s="1"/>
      <c r="AH1057" s="1"/>
      <c r="AI1057" s="1"/>
      <c r="AJ1057" s="1"/>
      <c r="AK1057" s="1"/>
      <c r="AL1057" s="1"/>
      <c r="AM1057" s="1"/>
      <c r="AN1057" s="1"/>
    </row>
    <row r="1058" spans="1:40">
      <c r="A1058" s="1" t="s">
        <v>1065</v>
      </c>
      <c r="B1058" s="1">
        <v>0.66179124987100202</v>
      </c>
      <c r="C1058" s="1">
        <v>0.327727338038376</v>
      </c>
      <c r="D1058" s="1">
        <v>0.25067573458889097</v>
      </c>
      <c r="E1058" s="1">
        <v>1.9182092948050899</v>
      </c>
      <c r="F1058" s="1">
        <v>0.86308298625457802</v>
      </c>
      <c r="G1058" s="1">
        <v>2.2678875638259401</v>
      </c>
      <c r="H1058" s="1"/>
      <c r="I1058" s="1">
        <v>0.40499251369469491</v>
      </c>
      <c r="J1058" s="1">
        <v>0.31445403169064906</v>
      </c>
      <c r="K1058" s="1">
        <v>0.30766048307755195</v>
      </c>
      <c r="L1058" s="1">
        <v>0.67046683149294506</v>
      </c>
      <c r="M1058" s="1">
        <v>0.53786677528946969</v>
      </c>
      <c r="N1058" s="1">
        <v>0.70090197558877732</v>
      </c>
      <c r="O1058" s="1"/>
      <c r="P1058" s="1">
        <v>0.34236900948763199</v>
      </c>
      <c r="Q1058" s="1">
        <v>5.4339815375731869E-2</v>
      </c>
      <c r="R1058" s="1">
        <v>0.63641186079039735</v>
      </c>
      <c r="S1058" s="1">
        <v>8.6688666539072104E-2</v>
      </c>
      <c r="T1058" s="1">
        <f t="shared" si="193"/>
        <v>0.5379676756219216</v>
      </c>
      <c r="U1058" s="1">
        <f t="shared" si="194"/>
        <v>1.1827179084054498E-2</v>
      </c>
      <c r="V1058" s="1" t="s">
        <v>1137</v>
      </c>
      <c r="W1058" s="1" t="s">
        <v>1380</v>
      </c>
      <c r="X1058" s="1">
        <f>SUMPRODUCT((Model_rxn!A$2:A$1901=Normalized_Fluxes!A1058)*(Model_rxn!T$2:T$1901))</f>
        <v>0</v>
      </c>
      <c r="Y1058" s="1">
        <f>SUMPRODUCT((Model_rxn!A$2:A$1901=Normalized_Fluxes!A1058)*(Model_rxn!D$2:D$1901))</f>
        <v>0</v>
      </c>
      <c r="Z1058" s="1">
        <f>SUMPRODUCT((Model_rxn!A$2:A$1901=Normalized_Fluxes!A1058)*(Model_rxn!U$2:U$1901))</f>
        <v>0</v>
      </c>
      <c r="AA1058" s="1">
        <f>SUMPRODUCT((Model_rxn!A$2:A$1901=Normalized_Fluxes!A1058)*(Model_rxn!S$2:S$1901))</f>
        <v>0</v>
      </c>
      <c r="AB1058" s="1">
        <f>SUMPRODUCT((Model_rxn!A$2:A$1901=Normalized_Fluxes!A1058)*(Model_rxn!V$2:V$1901))</f>
        <v>1</v>
      </c>
      <c r="AC1058" s="1">
        <f>SUMPRODUCT((Model_rxn!A$2:A$1901=Normalized_Fluxes!A1058)*(Model_rxn!Z$2:Z$1901))</f>
        <v>0</v>
      </c>
      <c r="AD1058" s="1">
        <f>SUMPRODUCT((Model_rxn!A$2:A$1901=Normalized_Fluxes!A1058)*(Model_rxn!AA$2:AA$1901))</f>
        <v>0</v>
      </c>
      <c r="AE1058" s="1"/>
      <c r="AF1058" s="75"/>
      <c r="AG1058" s="1"/>
      <c r="AH1058" s="1"/>
      <c r="AI1058" s="1"/>
      <c r="AJ1058" s="1"/>
      <c r="AK1058" s="1"/>
      <c r="AL1058" s="1"/>
      <c r="AM1058" s="1"/>
      <c r="AN1058" s="1"/>
    </row>
    <row r="1059" spans="1:40">
      <c r="A1059" s="1" t="s">
        <v>1066</v>
      </c>
      <c r="B1059" s="1">
        <v>3.2566217976552299E-2</v>
      </c>
      <c r="C1059" s="1">
        <v>1.8522438611346299E-2</v>
      </c>
      <c r="D1059" s="1">
        <v>1.9618100967826301E-2</v>
      </c>
      <c r="E1059" s="1">
        <v>9.8302980132450299E-2</v>
      </c>
      <c r="F1059" s="1">
        <v>0.141442715700141</v>
      </c>
      <c r="G1059" s="1">
        <v>0.11179727427597901</v>
      </c>
      <c r="H1059" s="1"/>
      <c r="I1059" s="1">
        <v>1.9929357606985772E-2</v>
      </c>
      <c r="J1059" s="1">
        <v>1.7772260113980368E-2</v>
      </c>
      <c r="K1059" s="1">
        <v>2.407777693650413E-2</v>
      </c>
      <c r="L1059" s="1">
        <v>3.4359591413832088E-2</v>
      </c>
      <c r="M1059" s="1">
        <v>8.8146028358135245E-2</v>
      </c>
      <c r="N1059" s="1">
        <v>3.4551505839770152E-2</v>
      </c>
      <c r="O1059" s="1"/>
      <c r="P1059" s="1">
        <v>2.0593131552490093E-2</v>
      </c>
      <c r="Q1059" s="1">
        <v>3.2047359466624258E-3</v>
      </c>
      <c r="R1059" s="1">
        <v>5.2352375203912498E-2</v>
      </c>
      <c r="S1059" s="1">
        <v>3.0998361446701032E-2</v>
      </c>
      <c r="T1059" s="1">
        <f t="shared" si="193"/>
        <v>0.39335620346316374</v>
      </c>
      <c r="U1059" s="1">
        <f t="shared" si="194"/>
        <v>0.21694768812612056</v>
      </c>
      <c r="V1059" s="1" t="s">
        <v>1500</v>
      </c>
      <c r="W1059" s="1" t="s">
        <v>3655</v>
      </c>
      <c r="X1059" s="1">
        <f>SUMPRODUCT((Model_rxn!A$2:A$1901=Normalized_Fluxes!A1059)*(Model_rxn!T$2:T$1901))</f>
        <v>0</v>
      </c>
      <c r="Y1059" s="1">
        <f>SUMPRODUCT((Model_rxn!A$2:A$1901=Normalized_Fluxes!A1059)*(Model_rxn!D$2:D$1901))</f>
        <v>0</v>
      </c>
      <c r="Z1059" s="1">
        <f>SUMPRODUCT((Model_rxn!A$2:A$1901=Normalized_Fluxes!A1059)*(Model_rxn!U$2:U$1901))</f>
        <v>0</v>
      </c>
      <c r="AA1059" s="1">
        <f>SUMPRODUCT((Model_rxn!A$2:A$1901=Normalized_Fluxes!A1059)*(Model_rxn!S$2:S$1901))</f>
        <v>0</v>
      </c>
      <c r="AB1059" s="1">
        <f>SUMPRODUCT((Model_rxn!A$2:A$1901=Normalized_Fluxes!A1059)*(Model_rxn!V$2:V$1901))</f>
        <v>1</v>
      </c>
      <c r="AC1059" s="1">
        <f>SUMPRODUCT((Model_rxn!A$2:A$1901=Normalized_Fluxes!A1059)*(Model_rxn!Z$2:Z$1901))</f>
        <v>0</v>
      </c>
      <c r="AD1059" s="1">
        <f>SUMPRODUCT((Model_rxn!A$2:A$1901=Normalized_Fluxes!A1059)*(Model_rxn!AA$2:AA$1901))</f>
        <v>0</v>
      </c>
      <c r="AE1059" s="1"/>
      <c r="AF1059" s="75"/>
      <c r="AG1059" s="1"/>
      <c r="AH1059" s="1"/>
      <c r="AI1059" s="1"/>
      <c r="AJ1059" s="1"/>
      <c r="AK1059" s="1"/>
      <c r="AL1059" s="1"/>
      <c r="AM1059" s="1"/>
      <c r="AN1059" s="1"/>
    </row>
    <row r="1060" spans="1:40">
      <c r="A1060" s="1" t="s">
        <v>1102</v>
      </c>
      <c r="B1060" s="1">
        <v>9.3139383412926602</v>
      </c>
      <c r="C1060" s="1">
        <v>4.6253175275190497</v>
      </c>
      <c r="D1060" s="1">
        <v>4.4554887086929904</v>
      </c>
      <c r="E1060" s="1">
        <v>10.3994205298076</v>
      </c>
      <c r="F1060" s="1">
        <v>8.1108557284314795</v>
      </c>
      <c r="G1060" s="1">
        <v>8.9544293015351197</v>
      </c>
      <c r="H1060" s="1"/>
      <c r="I1060" s="1">
        <v>5.6997962755971372</v>
      </c>
      <c r="J1060" s="1">
        <v>4.4379872398910996</v>
      </c>
      <c r="K1060" s="1">
        <v>5.4683306731349317</v>
      </c>
      <c r="L1060" s="1">
        <v>3.6348830916760106</v>
      </c>
      <c r="M1060" s="1">
        <v>5.0546238136627641</v>
      </c>
      <c r="N1060" s="1">
        <v>2.7674110867860007</v>
      </c>
      <c r="O1060" s="1"/>
      <c r="P1060" s="1">
        <v>5.2020380628743901</v>
      </c>
      <c r="Q1060" s="1">
        <v>0.67173233237419205</v>
      </c>
      <c r="R1060" s="1">
        <v>3.818972664041592</v>
      </c>
      <c r="S1060" s="1">
        <v>1.1546654244789107</v>
      </c>
      <c r="T1060" s="1">
        <f t="shared" si="193"/>
        <v>1.3621564018657075</v>
      </c>
      <c r="U1060" s="1">
        <f t="shared" si="194"/>
        <v>0.16465724561101258</v>
      </c>
      <c r="V1060" s="1" t="s">
        <v>1137</v>
      </c>
      <c r="W1060" s="1" t="s">
        <v>1706</v>
      </c>
      <c r="X1060" s="1">
        <f>SUMPRODUCT((Model_rxn!A$2:A$1901=Normalized_Fluxes!A1060)*(Model_rxn!T$2:T$1901))</f>
        <v>0</v>
      </c>
      <c r="Y1060" s="1">
        <f>SUMPRODUCT((Model_rxn!A$2:A$1901=Normalized_Fluxes!A1060)*(Model_rxn!D$2:D$1901))</f>
        <v>0</v>
      </c>
      <c r="Z1060" s="1">
        <f>SUMPRODUCT((Model_rxn!A$2:A$1901=Normalized_Fluxes!A1060)*(Model_rxn!U$2:U$1901))</f>
        <v>0</v>
      </c>
      <c r="AA1060" s="1">
        <f>SUMPRODUCT((Model_rxn!A$2:A$1901=Normalized_Fluxes!A1060)*(Model_rxn!S$2:S$1901))</f>
        <v>0</v>
      </c>
      <c r="AB1060" s="1">
        <f>SUMPRODUCT((Model_rxn!A$2:A$1901=Normalized_Fluxes!A1060)*(Model_rxn!V$2:V$1901))</f>
        <v>0</v>
      </c>
      <c r="AC1060" s="1">
        <f>SUMPRODUCT((Model_rxn!A$2:A$1901=Normalized_Fluxes!A1060)*(Model_rxn!Z$2:Z$1901))</f>
        <v>0</v>
      </c>
      <c r="AD1060" s="1">
        <f>SUMPRODUCT((Model_rxn!A$2:A$1901=Normalized_Fluxes!A1060)*(Model_rxn!AA$2:AA$1901))</f>
        <v>0</v>
      </c>
      <c r="AE1060" s="1"/>
      <c r="AF1060" s="75"/>
      <c r="AG1060" s="1"/>
      <c r="AH1060" s="1"/>
      <c r="AI1060" s="1"/>
      <c r="AJ1060" s="1"/>
      <c r="AK1060" s="1"/>
      <c r="AL1060" s="1"/>
      <c r="AM1060" s="1"/>
      <c r="AN1060" s="1"/>
    </row>
    <row r="1061" spans="1:40">
      <c r="A1061" s="1" t="s">
        <v>1067</v>
      </c>
      <c r="B1061" s="1">
        <v>0.25502027159382101</v>
      </c>
      <c r="C1061" s="1">
        <v>0.13555767890647899</v>
      </c>
      <c r="D1061" s="1">
        <v>8.1325384715455501E-2</v>
      </c>
      <c r="E1061" s="1">
        <v>0.165562913913163</v>
      </c>
      <c r="F1061" s="1">
        <v>0.19448373408522401</v>
      </c>
      <c r="G1061" s="1">
        <v>0.18100511073134801</v>
      </c>
      <c r="H1061" s="1"/>
      <c r="I1061" s="1">
        <v>0.15606326142271784</v>
      </c>
      <c r="J1061" s="1">
        <v>0.13006744848907692</v>
      </c>
      <c r="K1061" s="1">
        <v>9.9812641175894737E-2</v>
      </c>
      <c r="L1061" s="1">
        <v>5.7868785541140257E-2</v>
      </c>
      <c r="M1061" s="1">
        <v>0.12120078899089676</v>
      </c>
      <c r="N1061" s="1">
        <v>5.594053326402218E-2</v>
      </c>
      <c r="O1061" s="1"/>
      <c r="P1061" s="1">
        <v>0.12864778369589649</v>
      </c>
      <c r="Q1061" s="1">
        <v>2.8152169643418646E-2</v>
      </c>
      <c r="R1061" s="1">
        <v>7.83367025986864E-2</v>
      </c>
      <c r="S1061" s="1">
        <v>3.7133905879804897E-2</v>
      </c>
      <c r="T1061" s="1">
        <f t="shared" si="193"/>
        <v>1.6422414963641032</v>
      </c>
      <c r="U1061" s="1">
        <f t="shared" si="194"/>
        <v>0.14002026739374862</v>
      </c>
      <c r="V1061" s="1" t="s">
        <v>1243</v>
      </c>
      <c r="W1061" s="1" t="s">
        <v>4711</v>
      </c>
      <c r="X1061" s="1">
        <f>SUMPRODUCT((Model_rxn!A$2:A$1901=Normalized_Fluxes!A1061)*(Model_rxn!T$2:T$1901))</f>
        <v>0</v>
      </c>
      <c r="Y1061" s="1">
        <f>SUMPRODUCT((Model_rxn!A$2:A$1901=Normalized_Fluxes!A1061)*(Model_rxn!D$2:D$1901))</f>
        <v>1</v>
      </c>
      <c r="Z1061" s="1">
        <f>SUMPRODUCT((Model_rxn!A$2:A$1901=Normalized_Fluxes!A1061)*(Model_rxn!U$2:U$1901))</f>
        <v>0</v>
      </c>
      <c r="AA1061" s="1">
        <f>SUMPRODUCT((Model_rxn!A$2:A$1901=Normalized_Fluxes!A1061)*(Model_rxn!S$2:S$1901))</f>
        <v>0</v>
      </c>
      <c r="AB1061" s="1">
        <f>SUMPRODUCT((Model_rxn!A$2:A$1901=Normalized_Fluxes!A1061)*(Model_rxn!V$2:V$1901))</f>
        <v>1</v>
      </c>
      <c r="AC1061" s="1">
        <f>SUMPRODUCT((Model_rxn!A$2:A$1901=Normalized_Fluxes!A1061)*(Model_rxn!Z$2:Z$1901))</f>
        <v>0</v>
      </c>
      <c r="AD1061" s="1">
        <f>SUMPRODUCT((Model_rxn!A$2:A$1901=Normalized_Fluxes!A1061)*(Model_rxn!AA$2:AA$1901))</f>
        <v>0</v>
      </c>
      <c r="AE1061" s="1"/>
      <c r="AF1061" s="75"/>
      <c r="AG1061" s="1"/>
      <c r="AH1061" s="1"/>
      <c r="AI1061" s="1"/>
      <c r="AJ1061" s="1"/>
      <c r="AK1061" s="1"/>
      <c r="AL1061" s="1"/>
      <c r="AM1061" s="1"/>
      <c r="AN1061" s="1"/>
    </row>
    <row r="1062" spans="1:40">
      <c r="A1062" s="1" t="s">
        <v>1068</v>
      </c>
      <c r="B1062" s="1">
        <v>3.2566217976552299E-2</v>
      </c>
      <c r="C1062" s="1">
        <v>1.8522438611346299E-2</v>
      </c>
      <c r="D1062" s="1">
        <v>1.9618100967826301E-2</v>
      </c>
      <c r="E1062" s="1">
        <v>9.8302980132450299E-2</v>
      </c>
      <c r="F1062" s="1">
        <v>0.141442715700141</v>
      </c>
      <c r="G1062" s="1">
        <v>0.11179727427597901</v>
      </c>
      <c r="H1062" s="1"/>
      <c r="I1062" s="1">
        <v>1.9929357606985772E-2</v>
      </c>
      <c r="J1062" s="1">
        <v>1.7772260113980368E-2</v>
      </c>
      <c r="K1062" s="1">
        <v>2.407777693650413E-2</v>
      </c>
      <c r="L1062" s="1">
        <v>3.4359591413832088E-2</v>
      </c>
      <c r="M1062" s="1">
        <v>8.8146028358135245E-2</v>
      </c>
      <c r="N1062" s="1">
        <v>3.4551505839770152E-2</v>
      </c>
      <c r="O1062" s="1"/>
      <c r="P1062" s="1">
        <v>2.0593131552490093E-2</v>
      </c>
      <c r="Q1062" s="1">
        <v>3.2047359466624258E-3</v>
      </c>
      <c r="R1062" s="1">
        <v>5.2352375203912498E-2</v>
      </c>
      <c r="S1062" s="1">
        <v>3.0998361446701032E-2</v>
      </c>
      <c r="T1062" s="1">
        <f t="shared" si="193"/>
        <v>0.39335620346316374</v>
      </c>
      <c r="U1062" s="1">
        <f t="shared" si="194"/>
        <v>0.21694768812612056</v>
      </c>
      <c r="V1062" s="1" t="s">
        <v>1137</v>
      </c>
      <c r="W1062" s="1" t="s">
        <v>6506</v>
      </c>
      <c r="X1062" s="1">
        <f>SUMPRODUCT((Model_rxn!A$2:A$1901=Normalized_Fluxes!A1062)*(Model_rxn!T$2:T$1901))</f>
        <v>0</v>
      </c>
      <c r="Y1062" s="1">
        <f>SUMPRODUCT((Model_rxn!A$2:A$1901=Normalized_Fluxes!A1062)*(Model_rxn!D$2:D$1901))</f>
        <v>1</v>
      </c>
      <c r="Z1062" s="1">
        <f>SUMPRODUCT((Model_rxn!A$2:A$1901=Normalized_Fluxes!A1062)*(Model_rxn!U$2:U$1901))</f>
        <v>0</v>
      </c>
      <c r="AA1062" s="1">
        <f>SUMPRODUCT((Model_rxn!A$2:A$1901=Normalized_Fluxes!A1062)*(Model_rxn!S$2:S$1901))</f>
        <v>0</v>
      </c>
      <c r="AB1062" s="1">
        <f>SUMPRODUCT((Model_rxn!A$2:A$1901=Normalized_Fluxes!A1062)*(Model_rxn!V$2:V$1901))</f>
        <v>1</v>
      </c>
      <c r="AC1062" s="1">
        <f>SUMPRODUCT((Model_rxn!A$2:A$1901=Normalized_Fluxes!A1062)*(Model_rxn!Z$2:Z$1901))</f>
        <v>0</v>
      </c>
      <c r="AD1062" s="1">
        <f>SUMPRODUCT((Model_rxn!A$2:A$1901=Normalized_Fluxes!A1062)*(Model_rxn!AA$2:AA$1901))</f>
        <v>0</v>
      </c>
      <c r="AE1062" s="1"/>
      <c r="AF1062" s="75"/>
      <c r="AG1062" s="1"/>
      <c r="AH1062" s="1"/>
      <c r="AI1062" s="1"/>
      <c r="AJ1062" s="1"/>
      <c r="AK1062" s="1"/>
      <c r="AL1062" s="1"/>
      <c r="AM1062" s="1"/>
      <c r="AN1062" s="1"/>
    </row>
    <row r="1063" spans="1:40">
      <c r="A1063" s="1" t="s">
        <v>1069</v>
      </c>
      <c r="B1063" s="1">
        <v>0.104935591254616</v>
      </c>
      <c r="C1063" s="1">
        <v>5.5567315837834003E-2</v>
      </c>
      <c r="D1063" s="1">
        <v>6.1034091893816297E-2</v>
      </c>
      <c r="E1063" s="1">
        <v>0.27938741722027699</v>
      </c>
      <c r="F1063" s="1">
        <v>0.27846534653508498</v>
      </c>
      <c r="G1063" s="1">
        <v>0.26618398637219798</v>
      </c>
      <c r="H1063" s="1"/>
      <c r="I1063" s="1">
        <v>6.4216818953907018E-2</v>
      </c>
      <c r="J1063" s="1">
        <v>5.3316780345582501E-2</v>
      </c>
      <c r="K1063" s="1">
        <v>7.4908639350541206E-2</v>
      </c>
      <c r="L1063" s="1">
        <v>9.7653575597813097E-2</v>
      </c>
      <c r="M1063" s="1">
        <v>0.17353749333034824</v>
      </c>
      <c r="N1063" s="1">
        <v>8.2265490094944077E-2</v>
      </c>
      <c r="O1063" s="1"/>
      <c r="P1063" s="1">
        <v>6.414741288334358E-2</v>
      </c>
      <c r="Q1063" s="1">
        <v>1.079609682822805E-2</v>
      </c>
      <c r="R1063" s="1">
        <v>0.11781885300770183</v>
      </c>
      <c r="S1063" s="1">
        <v>4.8863313983132872E-2</v>
      </c>
      <c r="T1063" s="1">
        <f t="shared" si="193"/>
        <v>0.54445796445794847</v>
      </c>
      <c r="U1063" s="1">
        <f t="shared" si="194"/>
        <v>0.19295193067538108</v>
      </c>
      <c r="V1063" s="1" t="s">
        <v>1137</v>
      </c>
      <c r="W1063" s="1" t="s">
        <v>1653</v>
      </c>
      <c r="X1063" s="1">
        <f>SUMPRODUCT((Model_rxn!A$2:A$1901=Normalized_Fluxes!A1063)*(Model_rxn!T$2:T$1901))</f>
        <v>0</v>
      </c>
      <c r="Y1063" s="1">
        <f>SUMPRODUCT((Model_rxn!A$2:A$1901=Normalized_Fluxes!A1063)*(Model_rxn!D$2:D$1901))</f>
        <v>0</v>
      </c>
      <c r="Z1063" s="1">
        <f>SUMPRODUCT((Model_rxn!A$2:A$1901=Normalized_Fluxes!A1063)*(Model_rxn!U$2:U$1901))</f>
        <v>0</v>
      </c>
      <c r="AA1063" s="1">
        <f>SUMPRODUCT((Model_rxn!A$2:A$1901=Normalized_Fluxes!A1063)*(Model_rxn!S$2:S$1901))</f>
        <v>0</v>
      </c>
      <c r="AB1063" s="1">
        <f>SUMPRODUCT((Model_rxn!A$2:A$1901=Normalized_Fluxes!A1063)*(Model_rxn!V$2:V$1901))</f>
        <v>1</v>
      </c>
      <c r="AC1063" s="1">
        <f>SUMPRODUCT((Model_rxn!A$2:A$1901=Normalized_Fluxes!A1063)*(Model_rxn!Z$2:Z$1901))</f>
        <v>0</v>
      </c>
      <c r="AD1063" s="1">
        <f>SUMPRODUCT((Model_rxn!A$2:A$1901=Normalized_Fluxes!A1063)*(Model_rxn!AA$2:AA$1901))</f>
        <v>0</v>
      </c>
      <c r="AE1063" s="1"/>
      <c r="AF1063" s="75"/>
      <c r="AG1063" s="1"/>
      <c r="AH1063" s="1"/>
      <c r="AI1063" s="1"/>
      <c r="AJ1063" s="1"/>
      <c r="AK1063" s="1"/>
      <c r="AL1063" s="1"/>
      <c r="AM1063" s="1"/>
      <c r="AN1063" s="1"/>
    </row>
    <row r="1064" spans="1:40">
      <c r="A1064" s="1" t="s">
        <v>1070</v>
      </c>
      <c r="B1064" s="1">
        <v>0</v>
      </c>
      <c r="C1064" s="1">
        <v>0</v>
      </c>
      <c r="D1064" s="1">
        <v>0</v>
      </c>
      <c r="E1064" s="1">
        <v>0</v>
      </c>
      <c r="F1064" s="1">
        <v>0</v>
      </c>
      <c r="G1064" s="1">
        <v>0</v>
      </c>
      <c r="H1064" s="1"/>
      <c r="I1064" s="1">
        <v>0</v>
      </c>
      <c r="J1064" s="1">
        <v>0</v>
      </c>
      <c r="K1064" s="1">
        <v>0</v>
      </c>
      <c r="L1064" s="1">
        <v>0</v>
      </c>
      <c r="M1064" s="1">
        <v>0</v>
      </c>
      <c r="N1064" s="1">
        <v>0</v>
      </c>
      <c r="O1064" s="1"/>
      <c r="P1064" s="1">
        <v>0</v>
      </c>
      <c r="Q1064" s="1">
        <v>0</v>
      </c>
      <c r="R1064" s="1">
        <v>0</v>
      </c>
      <c r="S1064" s="1">
        <v>0</v>
      </c>
      <c r="T1064" s="1" t="str">
        <f t="shared" si="193"/>
        <v>NA</v>
      </c>
      <c r="U1064" s="1" t="str">
        <f t="shared" si="194"/>
        <v>NA</v>
      </c>
      <c r="V1064" s="1" t="s">
        <v>1500</v>
      </c>
      <c r="W1064" s="1" t="s">
        <v>3655</v>
      </c>
      <c r="X1064" s="1">
        <f>SUMPRODUCT((Model_rxn!A$2:A$1901=Normalized_Fluxes!A1064)*(Model_rxn!T$2:T$1901))</f>
        <v>0</v>
      </c>
      <c r="Y1064" s="1">
        <f>SUMPRODUCT((Model_rxn!A$2:A$1901=Normalized_Fluxes!A1064)*(Model_rxn!D$2:D$1901))</f>
        <v>0</v>
      </c>
      <c r="Z1064" s="1">
        <f>SUMPRODUCT((Model_rxn!A$2:A$1901=Normalized_Fluxes!A1064)*(Model_rxn!U$2:U$1901))</f>
        <v>0</v>
      </c>
      <c r="AA1064" s="1">
        <f>SUMPRODUCT((Model_rxn!A$2:A$1901=Normalized_Fluxes!A1064)*(Model_rxn!S$2:S$1901))</f>
        <v>0</v>
      </c>
      <c r="AB1064" s="1">
        <f>SUMPRODUCT((Model_rxn!A$2:A$1901=Normalized_Fluxes!A1064)*(Model_rxn!V$2:V$1901))</f>
        <v>1</v>
      </c>
      <c r="AC1064" s="1">
        <f>SUMPRODUCT((Model_rxn!A$2:A$1901=Normalized_Fluxes!A1064)*(Model_rxn!Z$2:Z$1901))</f>
        <v>1</v>
      </c>
      <c r="AD1064" s="1">
        <f>SUMPRODUCT((Model_rxn!A$2:A$1901=Normalized_Fluxes!A1064)*(Model_rxn!AA$2:AA$1901))</f>
        <v>0</v>
      </c>
      <c r="AE1064" s="1"/>
      <c r="AF1064" s="75"/>
      <c r="AG1064" s="1"/>
      <c r="AH1064" s="1"/>
      <c r="AI1064" s="1"/>
      <c r="AJ1064" s="1"/>
      <c r="AK1064" s="1"/>
      <c r="AL1064" s="1"/>
      <c r="AM1064" s="1"/>
      <c r="AN1064" s="1"/>
    </row>
    <row r="1065" spans="1:40">
      <c r="A1065" s="1" t="s">
        <v>1071</v>
      </c>
      <c r="B1065" s="1">
        <v>0.104935591254616</v>
      </c>
      <c r="C1065" s="1">
        <v>5.5567315837834003E-2</v>
      </c>
      <c r="D1065" s="1">
        <v>6.1034091893816297E-2</v>
      </c>
      <c r="E1065" s="1">
        <v>0.27938741722027699</v>
      </c>
      <c r="F1065" s="1">
        <v>0.27846534653508498</v>
      </c>
      <c r="G1065" s="1">
        <v>0.26618398637219798</v>
      </c>
      <c r="H1065" s="1"/>
      <c r="I1065" s="1">
        <v>6.4216818953907018E-2</v>
      </c>
      <c r="J1065" s="1">
        <v>5.3316780345582501E-2</v>
      </c>
      <c r="K1065" s="1">
        <v>7.4908639350541206E-2</v>
      </c>
      <c r="L1065" s="1">
        <v>9.7653575597813097E-2</v>
      </c>
      <c r="M1065" s="1">
        <v>0.17353749333034824</v>
      </c>
      <c r="N1065" s="1">
        <v>8.2265490094944077E-2</v>
      </c>
      <c r="O1065" s="1"/>
      <c r="P1065" s="1">
        <v>6.414741288334358E-2</v>
      </c>
      <c r="Q1065" s="1">
        <v>1.079609682822805E-2</v>
      </c>
      <c r="R1065" s="1">
        <v>0.11781885300770183</v>
      </c>
      <c r="S1065" s="1">
        <v>4.8863313983132872E-2</v>
      </c>
      <c r="T1065" s="1">
        <f t="shared" si="193"/>
        <v>0.54445796445794847</v>
      </c>
      <c r="U1065" s="1">
        <f t="shared" si="194"/>
        <v>0.19295193067538108</v>
      </c>
      <c r="V1065" s="1" t="s">
        <v>7304</v>
      </c>
      <c r="W1065" s="1" t="s">
        <v>7332</v>
      </c>
      <c r="X1065" s="1">
        <f>SUMPRODUCT((Model_rxn!A$2:A$1901=Normalized_Fluxes!A1065)*(Model_rxn!T$2:T$1901))</f>
        <v>0</v>
      </c>
      <c r="Y1065" s="1">
        <f>SUMPRODUCT((Model_rxn!A$2:A$1901=Normalized_Fluxes!A1065)*(Model_rxn!D$2:D$1901))</f>
        <v>1</v>
      </c>
      <c r="Z1065" s="1">
        <f>SUMPRODUCT((Model_rxn!A$2:A$1901=Normalized_Fluxes!A1065)*(Model_rxn!U$2:U$1901))</f>
        <v>0</v>
      </c>
      <c r="AA1065" s="1">
        <f>SUMPRODUCT((Model_rxn!A$2:A$1901=Normalized_Fluxes!A1065)*(Model_rxn!S$2:S$1901))</f>
        <v>0</v>
      </c>
      <c r="AB1065" s="1">
        <f>SUMPRODUCT((Model_rxn!A$2:A$1901=Normalized_Fluxes!A1065)*(Model_rxn!V$2:V$1901))</f>
        <v>1</v>
      </c>
      <c r="AC1065" s="1">
        <f>SUMPRODUCT((Model_rxn!A$2:A$1901=Normalized_Fluxes!A1065)*(Model_rxn!Z$2:Z$1901))</f>
        <v>0</v>
      </c>
      <c r="AD1065" s="1">
        <f>SUMPRODUCT((Model_rxn!A$2:A$1901=Normalized_Fluxes!A1065)*(Model_rxn!AA$2:AA$1901))</f>
        <v>0</v>
      </c>
      <c r="AE1065" s="1"/>
      <c r="AF1065" s="75"/>
      <c r="AG1065" s="1"/>
      <c r="AH1065" s="1"/>
      <c r="AI1065" s="1"/>
      <c r="AJ1065" s="1"/>
      <c r="AK1065" s="1"/>
      <c r="AL1065" s="1"/>
      <c r="AM1065" s="1"/>
      <c r="AN1065" s="1"/>
    </row>
    <row r="1066" spans="1:40">
      <c r="A1066" s="1" t="s">
        <v>1072</v>
      </c>
      <c r="B1066" s="1">
        <v>3.8975697906862399</v>
      </c>
      <c r="C1066" s="1">
        <v>2.8933765386173</v>
      </c>
      <c r="D1066" s="1">
        <v>2.4166216244920999</v>
      </c>
      <c r="E1066" s="1">
        <v>0.34068253610166699</v>
      </c>
      <c r="F1066" s="1">
        <v>0.31479367436258998</v>
      </c>
      <c r="G1066" s="1">
        <v>0.32379331369884301</v>
      </c>
      <c r="H1066" s="1"/>
      <c r="I1066" s="1">
        <v>2.3851729486272424</v>
      </c>
      <c r="J1066" s="1">
        <v>2.7761917062311285</v>
      </c>
      <c r="K1066" s="1">
        <v>2.9659790470993879</v>
      </c>
      <c r="L1066" s="1">
        <v>0.11907790309621819</v>
      </c>
      <c r="M1066" s="1">
        <v>0.1961770318815986</v>
      </c>
      <c r="N1066" s="1">
        <v>0.10006994035943043</v>
      </c>
      <c r="O1066" s="1"/>
      <c r="P1066" s="1">
        <v>2.7091145673192529</v>
      </c>
      <c r="Q1066" s="1">
        <v>0.29615610398751058</v>
      </c>
      <c r="R1066" s="1">
        <v>0.13844162511241573</v>
      </c>
      <c r="S1066" s="1">
        <v>5.089556520909308E-2</v>
      </c>
      <c r="T1066" s="1">
        <f t="shared" si="193"/>
        <v>19.568641765938747</v>
      </c>
      <c r="U1066" s="1">
        <f t="shared" si="194"/>
        <v>3.5594626609533205E-3</v>
      </c>
      <c r="V1066" s="1" t="s">
        <v>1188</v>
      </c>
      <c r="W1066" s="1" t="s">
        <v>1836</v>
      </c>
      <c r="X1066" s="1">
        <f>SUMPRODUCT((Model_rxn!A$2:A$1901=Normalized_Fluxes!A1066)*(Model_rxn!T$2:T$1901))</f>
        <v>0</v>
      </c>
      <c r="Y1066" s="1">
        <f>SUMPRODUCT((Model_rxn!A$2:A$1901=Normalized_Fluxes!A1066)*(Model_rxn!D$2:D$1901))</f>
        <v>1</v>
      </c>
      <c r="Z1066" s="1">
        <f>SUMPRODUCT((Model_rxn!A$2:A$1901=Normalized_Fluxes!A1066)*(Model_rxn!U$2:U$1901))</f>
        <v>0</v>
      </c>
      <c r="AA1066" s="1">
        <f>SUMPRODUCT((Model_rxn!A$2:A$1901=Normalized_Fluxes!A1066)*(Model_rxn!S$2:S$1901))</f>
        <v>0</v>
      </c>
      <c r="AB1066" s="1">
        <f>SUMPRODUCT((Model_rxn!A$2:A$1901=Normalized_Fluxes!A1066)*(Model_rxn!V$2:V$1901))</f>
        <v>0</v>
      </c>
      <c r="AC1066" s="1">
        <f>SUMPRODUCT((Model_rxn!A$2:A$1901=Normalized_Fluxes!A1066)*(Model_rxn!Z$2:Z$1901))</f>
        <v>0</v>
      </c>
      <c r="AD1066" s="1">
        <f>SUMPRODUCT((Model_rxn!A$2:A$1901=Normalized_Fluxes!A1066)*(Model_rxn!AA$2:AA$1901))</f>
        <v>0</v>
      </c>
      <c r="AE1066" s="1"/>
      <c r="AF1066" s="75"/>
      <c r="AG1066" s="1"/>
      <c r="AH1066" s="1"/>
      <c r="AI1066" s="1"/>
      <c r="AJ1066" s="1"/>
      <c r="AK1066" s="1"/>
      <c r="AL1066" s="1"/>
      <c r="AM1066" s="1"/>
      <c r="AN1066" s="1"/>
    </row>
    <row r="1067" spans="1:40">
      <c r="A1067" s="1" t="s">
        <v>1073</v>
      </c>
      <c r="B1067" s="1">
        <v>0.217831813576494</v>
      </c>
      <c r="C1067" s="1">
        <v>0.19131033022861901</v>
      </c>
      <c r="D1067" s="1">
        <v>0.16163135408492399</v>
      </c>
      <c r="E1067" s="1">
        <v>0.15728476821192</v>
      </c>
      <c r="F1067" s="1">
        <v>0.14696782178217799</v>
      </c>
      <c r="G1067" s="1">
        <v>0.194314310051107</v>
      </c>
      <c r="H1067" s="1"/>
      <c r="I1067" s="1">
        <v>0.13330525866006024</v>
      </c>
      <c r="J1067" s="1">
        <v>0.18356205803439662</v>
      </c>
      <c r="K1067" s="1">
        <v>0.19837412887130845</v>
      </c>
      <c r="L1067" s="1">
        <v>5.4975346262131179E-2</v>
      </c>
      <c r="M1067" s="1">
        <v>9.1589232590875036E-2</v>
      </c>
      <c r="N1067" s="1">
        <v>6.0053807769124508E-2</v>
      </c>
      <c r="O1067" s="1"/>
      <c r="P1067" s="1">
        <v>0.17174714852192177</v>
      </c>
      <c r="Q1067" s="1">
        <v>3.4105476579767015E-2</v>
      </c>
      <c r="R1067" s="1">
        <v>6.8872795540710241E-2</v>
      </c>
      <c r="S1067" s="1">
        <v>1.9836206215153109E-2</v>
      </c>
      <c r="T1067" s="1">
        <f t="shared" si="193"/>
        <v>2.4936863267065035</v>
      </c>
      <c r="U1067" s="1">
        <f t="shared" si="194"/>
        <v>1.7482711606247044E-2</v>
      </c>
      <c r="V1067" s="1" t="s">
        <v>1552</v>
      </c>
      <c r="W1067" s="1" t="s">
        <v>2318</v>
      </c>
      <c r="X1067" s="1">
        <f>SUMPRODUCT((Model_rxn!A$2:A$1901=Normalized_Fluxes!A1067)*(Model_rxn!T$2:T$1901))</f>
        <v>0</v>
      </c>
      <c r="Y1067" s="1">
        <f>SUMPRODUCT((Model_rxn!A$2:A$1901=Normalized_Fluxes!A1067)*(Model_rxn!D$2:D$1901))</f>
        <v>1</v>
      </c>
      <c r="Z1067" s="1">
        <f>SUMPRODUCT((Model_rxn!A$2:A$1901=Normalized_Fluxes!A1067)*(Model_rxn!U$2:U$1901))</f>
        <v>1</v>
      </c>
      <c r="AA1067" s="1">
        <f>SUMPRODUCT((Model_rxn!A$2:A$1901=Normalized_Fluxes!A1067)*(Model_rxn!S$2:S$1901))</f>
        <v>1</v>
      </c>
      <c r="AB1067" s="1">
        <f>SUMPRODUCT((Model_rxn!A$2:A$1901=Normalized_Fluxes!A1067)*(Model_rxn!V$2:V$1901))</f>
        <v>0</v>
      </c>
      <c r="AC1067" s="1">
        <f>SUMPRODUCT((Model_rxn!A$2:A$1901=Normalized_Fluxes!A1067)*(Model_rxn!Z$2:Z$1901))</f>
        <v>0</v>
      </c>
      <c r="AD1067" s="1">
        <f>SUMPRODUCT((Model_rxn!A$2:A$1901=Normalized_Fluxes!A1067)*(Model_rxn!AA$2:AA$1901))</f>
        <v>0</v>
      </c>
      <c r="AE1067" s="1"/>
      <c r="AF1067" s="75"/>
      <c r="AG1067" s="1"/>
      <c r="AH1067" s="1"/>
      <c r="AI1067" s="1"/>
      <c r="AJ1067" s="1"/>
      <c r="AK1067" s="1"/>
      <c r="AL1067" s="1"/>
      <c r="AM1067" s="1"/>
      <c r="AN1067" s="1"/>
    </row>
    <row r="1068" spans="1:40">
      <c r="A1068" s="1" t="s">
        <v>1074</v>
      </c>
      <c r="B1068" s="1">
        <v>0.79968157476105195</v>
      </c>
      <c r="C1068" s="1">
        <v>0.55567315834923603</v>
      </c>
      <c r="D1068" s="1">
        <v>0.46138867089757601</v>
      </c>
      <c r="E1068" s="1">
        <v>1.34519867549533</v>
      </c>
      <c r="F1068" s="1">
        <v>1.1858032492455</v>
      </c>
      <c r="G1068" s="1">
        <v>1.4289324319688601</v>
      </c>
      <c r="H1068" s="1"/>
      <c r="I1068" s="1">
        <v>0.48937644790700857</v>
      </c>
      <c r="J1068" s="1">
        <v>0.53316780342789971</v>
      </c>
      <c r="K1068" s="1">
        <v>0.5662736427506958</v>
      </c>
      <c r="L1068" s="1">
        <v>0.47018388250459597</v>
      </c>
      <c r="M1068" s="1">
        <v>0.73898359712460304</v>
      </c>
      <c r="N1068" s="1">
        <v>0.44161870302787121</v>
      </c>
      <c r="O1068" s="1"/>
      <c r="P1068" s="1">
        <v>0.52960596469520138</v>
      </c>
      <c r="Q1068" s="1">
        <v>3.8572135863539012E-2</v>
      </c>
      <c r="R1068" s="1">
        <v>0.55026206088568996</v>
      </c>
      <c r="S1068" s="1">
        <v>0.16406052556881554</v>
      </c>
      <c r="T1068" s="1">
        <f t="shared" si="193"/>
        <v>0.96246134767633995</v>
      </c>
      <c r="U1068" s="1">
        <f t="shared" si="194"/>
        <v>0.84980222978821152</v>
      </c>
      <c r="V1068" s="1" t="s">
        <v>1188</v>
      </c>
      <c r="W1068" s="1" t="s">
        <v>1760</v>
      </c>
      <c r="X1068" s="1">
        <f>SUMPRODUCT((Model_rxn!A$2:A$1901=Normalized_Fluxes!A1068)*(Model_rxn!T$2:T$1901))</f>
        <v>0</v>
      </c>
      <c r="Y1068" s="1">
        <f>SUMPRODUCT((Model_rxn!A$2:A$1901=Normalized_Fluxes!A1068)*(Model_rxn!D$2:D$1901))</f>
        <v>1</v>
      </c>
      <c r="Z1068" s="1">
        <f>SUMPRODUCT((Model_rxn!A$2:A$1901=Normalized_Fluxes!A1068)*(Model_rxn!U$2:U$1901))</f>
        <v>0</v>
      </c>
      <c r="AA1068" s="1">
        <f>SUMPRODUCT((Model_rxn!A$2:A$1901=Normalized_Fluxes!A1068)*(Model_rxn!S$2:S$1901))</f>
        <v>0</v>
      </c>
      <c r="AB1068" s="1">
        <f>SUMPRODUCT((Model_rxn!A$2:A$1901=Normalized_Fluxes!A1068)*(Model_rxn!V$2:V$1901))</f>
        <v>1</v>
      </c>
      <c r="AC1068" s="1">
        <f>SUMPRODUCT((Model_rxn!A$2:A$1901=Normalized_Fluxes!A1068)*(Model_rxn!Z$2:Z$1901))</f>
        <v>0</v>
      </c>
      <c r="AD1068" s="1">
        <f>SUMPRODUCT((Model_rxn!A$2:A$1901=Normalized_Fluxes!A1068)*(Model_rxn!AA$2:AA$1901))</f>
        <v>0</v>
      </c>
      <c r="AE1068" s="1"/>
      <c r="AF1068" s="75"/>
      <c r="AG1068" s="1"/>
      <c r="AH1068" s="1"/>
      <c r="AI1068" s="1"/>
      <c r="AJ1068" s="1"/>
      <c r="AK1068" s="1"/>
      <c r="AL1068" s="1"/>
      <c r="AM1068" s="1"/>
      <c r="AN1068" s="1"/>
    </row>
    <row r="1069" spans="1:40">
      <c r="A1069" s="1" t="s">
        <v>1075</v>
      </c>
      <c r="B1069" s="1">
        <v>2.2550375433638599E-6</v>
      </c>
      <c r="C1069" s="1">
        <v>1.43825309351086E-6</v>
      </c>
      <c r="D1069" s="1">
        <v>1.1243973858654499E-6</v>
      </c>
      <c r="E1069" s="1">
        <v>0.41391123294306398</v>
      </c>
      <c r="F1069" s="1">
        <v>2.21440859604626E-6</v>
      </c>
      <c r="G1069" s="1">
        <v>0.356691006963956</v>
      </c>
      <c r="H1069" s="1"/>
      <c r="I1069" s="1">
        <v>1.3800021129636522E-6</v>
      </c>
      <c r="J1069" s="1">
        <v>1.38000231092433E-6</v>
      </c>
      <c r="K1069" s="1">
        <v>1.3800005153024945E-6</v>
      </c>
      <c r="L1069" s="1">
        <v>0.14467334384326019</v>
      </c>
      <c r="M1069" s="1">
        <v>1.3800026529284004E-6</v>
      </c>
      <c r="N1069" s="1">
        <v>0.11023713672737215</v>
      </c>
      <c r="O1069" s="1"/>
      <c r="P1069" s="1">
        <v>1.3800016463968256E-6</v>
      </c>
      <c r="Q1069" s="1">
        <v>9.8454451236317849E-13</v>
      </c>
      <c r="R1069" s="1">
        <v>8.4970620191095095E-2</v>
      </c>
      <c r="S1069" s="1">
        <v>7.5573089944655336E-2</v>
      </c>
      <c r="T1069" s="1">
        <f t="shared" si="193"/>
        <v>1.6240927079186477E-5</v>
      </c>
      <c r="U1069" s="1">
        <f t="shared" si="194"/>
        <v>0.19085352742094219</v>
      </c>
      <c r="V1069" s="1" t="s">
        <v>1188</v>
      </c>
      <c r="W1069" s="1" t="s">
        <v>1836</v>
      </c>
      <c r="X1069" s="1">
        <f>SUMPRODUCT((Model_rxn!A$2:A$1901=Normalized_Fluxes!A1069)*(Model_rxn!T$2:T$1901))</f>
        <v>0</v>
      </c>
      <c r="Y1069" s="1">
        <f>SUMPRODUCT((Model_rxn!A$2:A$1901=Normalized_Fluxes!A1069)*(Model_rxn!D$2:D$1901))</f>
        <v>1</v>
      </c>
      <c r="Z1069" s="1">
        <f>SUMPRODUCT((Model_rxn!A$2:A$1901=Normalized_Fluxes!A1069)*(Model_rxn!U$2:U$1901))</f>
        <v>0</v>
      </c>
      <c r="AA1069" s="1">
        <f>SUMPRODUCT((Model_rxn!A$2:A$1901=Normalized_Fluxes!A1069)*(Model_rxn!S$2:S$1901))</f>
        <v>0</v>
      </c>
      <c r="AB1069" s="1">
        <f>SUMPRODUCT((Model_rxn!A$2:A$1901=Normalized_Fluxes!A1069)*(Model_rxn!V$2:V$1901))</f>
        <v>1</v>
      </c>
      <c r="AC1069" s="1">
        <f>SUMPRODUCT((Model_rxn!A$2:A$1901=Normalized_Fluxes!A1069)*(Model_rxn!Z$2:Z$1901))</f>
        <v>0</v>
      </c>
      <c r="AD1069" s="1">
        <f>SUMPRODUCT((Model_rxn!A$2:A$1901=Normalized_Fluxes!A1069)*(Model_rxn!AA$2:AA$1901))</f>
        <v>0</v>
      </c>
      <c r="AE1069" s="1"/>
      <c r="AF1069" s="75"/>
      <c r="AG1069" s="1"/>
      <c r="AH1069" s="1"/>
      <c r="AI1069" s="1"/>
      <c r="AJ1069" s="1"/>
      <c r="AK1069" s="1"/>
      <c r="AL1069" s="1"/>
      <c r="AM1069" s="1"/>
      <c r="AN1069" s="1"/>
    </row>
    <row r="1070" spans="1:40">
      <c r="A1070" s="1" t="s">
        <v>1076</v>
      </c>
      <c r="B1070" s="1">
        <v>8.7132725430597704E-2</v>
      </c>
      <c r="C1070" s="1">
        <v>7.65241320914479E-2</v>
      </c>
      <c r="D1070" s="1">
        <v>6.4652541633969801E-2</v>
      </c>
      <c r="E1070" s="1">
        <v>6.29139072847682E-2</v>
      </c>
      <c r="F1070" s="1">
        <v>5.8787128712871201E-2</v>
      </c>
      <c r="G1070" s="1">
        <v>7.7725724020442893E-2</v>
      </c>
      <c r="H1070" s="1"/>
      <c r="I1070" s="1">
        <v>5.3322103464024155E-2</v>
      </c>
      <c r="J1070" s="1">
        <v>7.3424823213758927E-2</v>
      </c>
      <c r="K1070" s="1">
        <v>7.9349651548523636E-2</v>
      </c>
      <c r="L1070" s="1">
        <v>2.1990138504852541E-2</v>
      </c>
      <c r="M1070" s="1">
        <v>3.6635693036350024E-2</v>
      </c>
      <c r="N1070" s="1">
        <v>2.4021523107649833E-2</v>
      </c>
      <c r="O1070" s="1"/>
      <c r="P1070" s="1">
        <v>6.8698859408768909E-2</v>
      </c>
      <c r="Q1070" s="1">
        <v>1.364219063190694E-2</v>
      </c>
      <c r="R1070" s="1">
        <v>2.754911821628413E-2</v>
      </c>
      <c r="S1070" s="1">
        <v>7.9344824860612135E-3</v>
      </c>
      <c r="T1070" s="1">
        <f t="shared" si="193"/>
        <v>2.4936863267065075</v>
      </c>
      <c r="U1070" s="1">
        <f t="shared" si="194"/>
        <v>1.7482711606247384E-2</v>
      </c>
      <c r="V1070" s="1" t="s">
        <v>1552</v>
      </c>
      <c r="W1070" s="1" t="s">
        <v>2318</v>
      </c>
      <c r="X1070" s="1">
        <f>SUMPRODUCT((Model_rxn!A$2:A$1901=Normalized_Fluxes!A1070)*(Model_rxn!T$2:T$1901))</f>
        <v>0</v>
      </c>
      <c r="Y1070" s="1">
        <f>SUMPRODUCT((Model_rxn!A$2:A$1901=Normalized_Fluxes!A1070)*(Model_rxn!D$2:D$1901))</f>
        <v>1</v>
      </c>
      <c r="Z1070" s="1">
        <f>SUMPRODUCT((Model_rxn!A$2:A$1901=Normalized_Fluxes!A1070)*(Model_rxn!U$2:U$1901))</f>
        <v>1</v>
      </c>
      <c r="AA1070" s="1">
        <f>SUMPRODUCT((Model_rxn!A$2:A$1901=Normalized_Fluxes!A1070)*(Model_rxn!S$2:S$1901))</f>
        <v>1</v>
      </c>
      <c r="AB1070" s="1">
        <f>SUMPRODUCT((Model_rxn!A$2:A$1901=Normalized_Fluxes!A1070)*(Model_rxn!V$2:V$1901))</f>
        <v>0</v>
      </c>
      <c r="AC1070" s="1">
        <f>SUMPRODUCT((Model_rxn!A$2:A$1901=Normalized_Fluxes!A1070)*(Model_rxn!Z$2:Z$1901))</f>
        <v>0</v>
      </c>
      <c r="AD1070" s="1">
        <f>SUMPRODUCT((Model_rxn!A$2:A$1901=Normalized_Fluxes!A1070)*(Model_rxn!AA$2:AA$1901))</f>
        <v>0</v>
      </c>
      <c r="AE1070" s="1"/>
      <c r="AF1070" s="75"/>
      <c r="AG1070" s="1"/>
      <c r="AH1070" s="1"/>
      <c r="AI1070" s="1"/>
      <c r="AJ1070" s="1"/>
      <c r="AK1070" s="1"/>
      <c r="AL1070" s="1"/>
      <c r="AM1070" s="1"/>
      <c r="AN1070" s="1"/>
    </row>
    <row r="1071" spans="1:40">
      <c r="A1071" s="1" t="s">
        <v>1077</v>
      </c>
      <c r="B1071" s="1">
        <v>0</v>
      </c>
      <c r="C1071" s="1">
        <v>8.7981583403895003E-2</v>
      </c>
      <c r="D1071" s="1">
        <v>1.1011486843926801E-2</v>
      </c>
      <c r="E1071" s="1">
        <v>0</v>
      </c>
      <c r="F1071" s="1">
        <v>0</v>
      </c>
      <c r="G1071" s="1">
        <v>2.4008493452440299E-2</v>
      </c>
      <c r="H1071" s="1"/>
      <c r="I1071" s="1">
        <v>0</v>
      </c>
      <c r="J1071" s="1">
        <v>8.4418235541406816E-2</v>
      </c>
      <c r="K1071" s="1">
        <v>1.3514668132360836E-2</v>
      </c>
      <c r="L1071" s="1">
        <v>0</v>
      </c>
      <c r="M1071" s="1">
        <v>0</v>
      </c>
      <c r="N1071" s="1">
        <v>7.4199447803917429E-3</v>
      </c>
      <c r="O1071" s="1"/>
      <c r="P1071" s="1">
        <v>3.2644301224589216E-2</v>
      </c>
      <c r="Q1071" s="1">
        <v>4.5343872459942917E-2</v>
      </c>
      <c r="R1071" s="1">
        <v>2.4733149267972478E-3</v>
      </c>
      <c r="S1071" s="1">
        <v>4.2839071163313317E-3</v>
      </c>
      <c r="T1071" s="1">
        <f t="shared" si="193"/>
        <v>13.19860276218891</v>
      </c>
      <c r="U1071" s="1">
        <f t="shared" si="194"/>
        <v>0.36818913251989888</v>
      </c>
      <c r="V1071" s="1" t="s">
        <v>1137</v>
      </c>
      <c r="W1071" s="1" t="s">
        <v>1136</v>
      </c>
      <c r="X1071" s="1">
        <f>SUMPRODUCT((Model_rxn!A$2:A$1901=Normalized_Fluxes!A1071)*(Model_rxn!T$2:T$1901))</f>
        <v>0</v>
      </c>
      <c r="Y1071" s="1">
        <f>SUMPRODUCT((Model_rxn!A$2:A$1901=Normalized_Fluxes!A1071)*(Model_rxn!D$2:D$1901))</f>
        <v>0</v>
      </c>
      <c r="Z1071" s="1">
        <f>SUMPRODUCT((Model_rxn!A$2:A$1901=Normalized_Fluxes!A1071)*(Model_rxn!U$2:U$1901))</f>
        <v>0</v>
      </c>
      <c r="AA1071" s="1">
        <f>SUMPRODUCT((Model_rxn!A$2:A$1901=Normalized_Fluxes!A1071)*(Model_rxn!S$2:S$1901))</f>
        <v>0</v>
      </c>
      <c r="AB1071" s="1">
        <f>SUMPRODUCT((Model_rxn!A$2:A$1901=Normalized_Fluxes!A1071)*(Model_rxn!V$2:V$1901))</f>
        <v>1</v>
      </c>
      <c r="AC1071" s="1">
        <f>SUMPRODUCT((Model_rxn!A$2:A$1901=Normalized_Fluxes!A1071)*(Model_rxn!Z$2:Z$1901))</f>
        <v>0</v>
      </c>
      <c r="AD1071" s="1">
        <f>SUMPRODUCT((Model_rxn!A$2:A$1901=Normalized_Fluxes!A1071)*(Model_rxn!AA$2:AA$1901))</f>
        <v>0</v>
      </c>
      <c r="AE1071" s="1"/>
      <c r="AF1071" s="75"/>
      <c r="AG1071" s="1"/>
      <c r="AH1071" s="1"/>
      <c r="AI1071" s="1"/>
      <c r="AJ1071" s="1"/>
      <c r="AK1071" s="1"/>
      <c r="AL1071" s="1"/>
      <c r="AM1071" s="1"/>
      <c r="AN1071" s="1"/>
    </row>
    <row r="1072" spans="1:40">
      <c r="A1072" s="1" t="s">
        <v>1078</v>
      </c>
      <c r="B1072" s="1">
        <v>3.0067120678722799E-4</v>
      </c>
      <c r="C1072" s="1">
        <v>1.9176675414200799E-4</v>
      </c>
      <c r="D1072" s="1">
        <v>1.4991959324106501E-4</v>
      </c>
      <c r="E1072" s="1">
        <v>5.2642500668298399E-4</v>
      </c>
      <c r="F1072" s="1">
        <v>2.95253907097503E-4</v>
      </c>
      <c r="G1072" s="1">
        <v>5.9536329354159501E-4</v>
      </c>
      <c r="H1072" s="1"/>
      <c r="I1072" s="1">
        <v>1.8399999676047772E-4</v>
      </c>
      <c r="J1072" s="1">
        <v>1.8399999629302422E-4</v>
      </c>
      <c r="K1072" s="1">
        <v>1.8399999726730716E-4</v>
      </c>
      <c r="L1072" s="1">
        <v>1.8399999791746197E-4</v>
      </c>
      <c r="M1072" s="1">
        <v>1.8399999702381836E-4</v>
      </c>
      <c r="N1072" s="1">
        <v>1.8399999862972574E-4</v>
      </c>
      <c r="O1072" s="1"/>
      <c r="P1072" s="1">
        <v>1.8399999677360304E-4</v>
      </c>
      <c r="Q1072" s="1">
        <v>4.8727406652973175E-13</v>
      </c>
      <c r="R1072" s="1">
        <v>1.8399999785700204E-4</v>
      </c>
      <c r="S1072" s="1">
        <v>8.0465904864301625E-13</v>
      </c>
      <c r="T1072" s="1">
        <f t="shared" si="193"/>
        <v>0.99999999411196194</v>
      </c>
      <c r="U1072" s="1">
        <f t="shared" si="194"/>
        <v>0.13183947013810679</v>
      </c>
      <c r="V1072" s="1" t="s">
        <v>1966</v>
      </c>
      <c r="W1072" s="1" t="s">
        <v>1965</v>
      </c>
      <c r="X1072" s="1">
        <f>SUMPRODUCT((Model_rxn!A$2:A$1901=Normalized_Fluxes!A1072)*(Model_rxn!T$2:T$1901))</f>
        <v>0</v>
      </c>
      <c r="Y1072" s="1">
        <f>SUMPRODUCT((Model_rxn!A$2:A$1901=Normalized_Fluxes!A1072)*(Model_rxn!D$2:D$1901))</f>
        <v>0</v>
      </c>
      <c r="Z1072" s="1">
        <f>SUMPRODUCT((Model_rxn!A$2:A$1901=Normalized_Fluxes!A1072)*(Model_rxn!U$2:U$1901))</f>
        <v>0</v>
      </c>
      <c r="AA1072" s="1">
        <f>SUMPRODUCT((Model_rxn!A$2:A$1901=Normalized_Fluxes!A1072)*(Model_rxn!S$2:S$1901))</f>
        <v>0</v>
      </c>
      <c r="AB1072" s="1">
        <f>SUMPRODUCT((Model_rxn!A$2:A$1901=Normalized_Fluxes!A1072)*(Model_rxn!V$2:V$1901))</f>
        <v>1</v>
      </c>
      <c r="AC1072" s="1">
        <f>SUMPRODUCT((Model_rxn!A$2:A$1901=Normalized_Fluxes!A1072)*(Model_rxn!Z$2:Z$1901))</f>
        <v>0</v>
      </c>
      <c r="AD1072" s="1">
        <f>SUMPRODUCT((Model_rxn!A$2:A$1901=Normalized_Fluxes!A1072)*(Model_rxn!AA$2:AA$1901))</f>
        <v>0</v>
      </c>
      <c r="AE1072" s="1"/>
      <c r="AF1072" s="75"/>
      <c r="AG1072" s="1"/>
      <c r="AH1072" s="1"/>
      <c r="AI1072" s="1"/>
      <c r="AJ1072" s="1"/>
      <c r="AK1072" s="1"/>
      <c r="AL1072" s="1"/>
      <c r="AM1072" s="1"/>
      <c r="AN1072" s="1"/>
    </row>
    <row r="1073" spans="1:40">
      <c r="A1073" s="1" t="s">
        <v>1079</v>
      </c>
      <c r="B1073" s="1">
        <v>7.5167803020218895E-7</v>
      </c>
      <c r="C1073" s="1">
        <v>4.7941689501364401E-7</v>
      </c>
      <c r="D1073" s="1">
        <v>3.7479898866902403E-7</v>
      </c>
      <c r="E1073" s="1">
        <v>1.31606253160284E-6</v>
      </c>
      <c r="F1073" s="1">
        <v>7.38134779683015E-7</v>
      </c>
      <c r="G1073" s="1">
        <v>1.4884082449383701E-6</v>
      </c>
      <c r="H1073" s="1"/>
      <c r="I1073" s="1">
        <v>4.6000000000000057E-7</v>
      </c>
      <c r="J1073" s="1">
        <v>4.6000000000000004E-7</v>
      </c>
      <c r="K1073" s="1">
        <v>4.6000000000000004E-7</v>
      </c>
      <c r="L1073" s="1">
        <v>4.599999999999993E-7</v>
      </c>
      <c r="M1073" s="1">
        <v>4.6000000000000068E-7</v>
      </c>
      <c r="N1073" s="1">
        <v>4.5999999999999819E-7</v>
      </c>
      <c r="O1073" s="1"/>
      <c r="P1073" s="1">
        <v>4.6000000000000025E-7</v>
      </c>
      <c r="Q1073" s="1">
        <v>3.0868802304930389E-22</v>
      </c>
      <c r="R1073" s="1">
        <v>4.5999999999999941E-7</v>
      </c>
      <c r="S1073" s="1">
        <v>1.2466114057460817E-21</v>
      </c>
      <c r="T1073" s="1">
        <f t="shared" si="193"/>
        <v>1.0000000000000018</v>
      </c>
      <c r="U1073" s="1">
        <f t="shared" si="194"/>
        <v>0.36047524822528176</v>
      </c>
      <c r="V1073" s="1" t="s">
        <v>1500</v>
      </c>
      <c r="W1073" s="1" t="s">
        <v>1565</v>
      </c>
      <c r="X1073" s="1">
        <f>SUMPRODUCT((Model_rxn!A$2:A$1901=Normalized_Fluxes!A1073)*(Model_rxn!T$2:T$1901))</f>
        <v>0</v>
      </c>
      <c r="Y1073" s="1">
        <f>SUMPRODUCT((Model_rxn!A$2:A$1901=Normalized_Fluxes!A1073)*(Model_rxn!D$2:D$1901))</f>
        <v>0</v>
      </c>
      <c r="Z1073" s="1">
        <f>SUMPRODUCT((Model_rxn!A$2:A$1901=Normalized_Fluxes!A1073)*(Model_rxn!U$2:U$1901))</f>
        <v>0</v>
      </c>
      <c r="AA1073" s="1">
        <f>SUMPRODUCT((Model_rxn!A$2:A$1901=Normalized_Fluxes!A1073)*(Model_rxn!S$2:S$1901))</f>
        <v>0</v>
      </c>
      <c r="AB1073" s="1">
        <f>SUMPRODUCT((Model_rxn!A$2:A$1901=Normalized_Fluxes!A1073)*(Model_rxn!V$2:V$1901))</f>
        <v>1</v>
      </c>
      <c r="AC1073" s="1">
        <f>SUMPRODUCT((Model_rxn!A$2:A$1901=Normalized_Fluxes!A1073)*(Model_rxn!Z$2:Z$1901))</f>
        <v>0</v>
      </c>
      <c r="AD1073" s="1">
        <f>SUMPRODUCT((Model_rxn!A$2:A$1901=Normalized_Fluxes!A1073)*(Model_rxn!AA$2:AA$1901))</f>
        <v>0</v>
      </c>
      <c r="AE1073" s="1"/>
      <c r="AF1073" s="75"/>
      <c r="AG1073" s="1"/>
      <c r="AH1073" s="1"/>
      <c r="AI1073" s="1"/>
      <c r="AJ1073" s="1"/>
      <c r="AK1073" s="1"/>
      <c r="AL1073" s="1"/>
      <c r="AM1073" s="1"/>
      <c r="AN1073" s="1"/>
    </row>
    <row r="1074" spans="1:40">
      <c r="A1074" s="1" t="s">
        <v>1080</v>
      </c>
      <c r="B1074" s="1">
        <v>2.78260240265808</v>
      </c>
      <c r="C1074" s="1">
        <v>2.1459568162535998</v>
      </c>
      <c r="D1074" s="1">
        <v>1.46481820559711</v>
      </c>
      <c r="E1074" s="1">
        <v>2.2506208609265701</v>
      </c>
      <c r="F1074" s="1">
        <v>1.21110325318295</v>
      </c>
      <c r="G1074" s="1">
        <v>1.48530664395366</v>
      </c>
      <c r="H1074" s="1"/>
      <c r="I1074" s="1">
        <v>1.7028528888604344</v>
      </c>
      <c r="J1074" s="1">
        <v>2.0590432789160724</v>
      </c>
      <c r="K1074" s="1">
        <v>1.7978073445915876</v>
      </c>
      <c r="L1074" s="1">
        <v>0.78665380342174218</v>
      </c>
      <c r="M1074" s="1">
        <v>0.75475036781684013</v>
      </c>
      <c r="N1074" s="1">
        <v>0.45904143472879749</v>
      </c>
      <c r="O1074" s="1"/>
      <c r="P1074" s="1">
        <v>1.8532345041226981</v>
      </c>
      <c r="Q1074" s="1">
        <v>0.18445060586038278</v>
      </c>
      <c r="R1074" s="1">
        <v>0.66681520198912658</v>
      </c>
      <c r="S1074" s="1">
        <v>0.18064304877855394</v>
      </c>
      <c r="T1074" s="1">
        <f t="shared" si="193"/>
        <v>2.7792325348829072</v>
      </c>
      <c r="U1074" s="1">
        <f t="shared" si="194"/>
        <v>1.3521479824544894E-3</v>
      </c>
      <c r="V1074" s="1" t="s">
        <v>1552</v>
      </c>
      <c r="W1074" s="1" t="s">
        <v>3322</v>
      </c>
      <c r="X1074" s="1">
        <f>SUMPRODUCT((Model_rxn!A$2:A$1901=Normalized_Fluxes!A1074)*(Model_rxn!T$2:T$1901))</f>
        <v>0</v>
      </c>
      <c r="Y1074" s="1">
        <f>SUMPRODUCT((Model_rxn!A$2:A$1901=Normalized_Fluxes!A1074)*(Model_rxn!D$2:D$1901))</f>
        <v>1</v>
      </c>
      <c r="Z1074" s="1">
        <f>SUMPRODUCT((Model_rxn!A$2:A$1901=Normalized_Fluxes!A1074)*(Model_rxn!U$2:U$1901))</f>
        <v>1</v>
      </c>
      <c r="AA1074" s="1">
        <f>SUMPRODUCT((Model_rxn!A$2:A$1901=Normalized_Fluxes!A1074)*(Model_rxn!S$2:S$1901))</f>
        <v>1</v>
      </c>
      <c r="AB1074" s="1">
        <f>SUMPRODUCT((Model_rxn!A$2:A$1901=Normalized_Fluxes!A1074)*(Model_rxn!V$2:V$1901))</f>
        <v>0</v>
      </c>
      <c r="AC1074" s="1">
        <f>SUMPRODUCT((Model_rxn!A$2:A$1901=Normalized_Fluxes!A1074)*(Model_rxn!Z$2:Z$1901))</f>
        <v>0</v>
      </c>
      <c r="AD1074" s="1">
        <f>SUMPRODUCT((Model_rxn!A$2:A$1901=Normalized_Fluxes!A1074)*(Model_rxn!AA$2:AA$1901))</f>
        <v>0</v>
      </c>
      <c r="AE1074" s="1"/>
      <c r="AF1074" s="75"/>
      <c r="AG1074" s="1"/>
      <c r="AH1074" s="1"/>
      <c r="AI1074" s="1"/>
      <c r="AJ1074" s="1"/>
      <c r="AK1074" s="1"/>
      <c r="AL1074" s="1"/>
      <c r="AM1074" s="1"/>
      <c r="AN1074" s="1"/>
    </row>
    <row r="1075" spans="1:40">
      <c r="A1075" s="1" t="s">
        <v>1081</v>
      </c>
      <c r="B1075" s="1">
        <v>0</v>
      </c>
      <c r="C1075" s="1">
        <v>0</v>
      </c>
      <c r="D1075" s="1">
        <v>0</v>
      </c>
      <c r="E1075" s="1">
        <v>0</v>
      </c>
      <c r="F1075" s="1">
        <v>0</v>
      </c>
      <c r="G1075" s="1">
        <v>0</v>
      </c>
      <c r="H1075" s="1"/>
      <c r="I1075" s="1">
        <v>0</v>
      </c>
      <c r="J1075" s="1">
        <v>0</v>
      </c>
      <c r="K1075" s="1">
        <v>0</v>
      </c>
      <c r="L1075" s="1">
        <v>0</v>
      </c>
      <c r="M1075" s="1">
        <v>0</v>
      </c>
      <c r="N1075" s="1">
        <v>0</v>
      </c>
      <c r="O1075" s="1"/>
      <c r="P1075" s="1">
        <v>0</v>
      </c>
      <c r="Q1075" s="1">
        <v>0</v>
      </c>
      <c r="R1075" s="1">
        <v>0</v>
      </c>
      <c r="S1075" s="1">
        <v>0</v>
      </c>
      <c r="T1075" s="1" t="str">
        <f t="shared" si="193"/>
        <v>NA</v>
      </c>
      <c r="U1075" s="1" t="str">
        <f t="shared" si="194"/>
        <v>NA</v>
      </c>
      <c r="V1075" s="1" t="s">
        <v>1548</v>
      </c>
      <c r="W1075" s="1" t="s">
        <v>6993</v>
      </c>
      <c r="X1075" s="1">
        <f>SUMPRODUCT((Model_rxn!A$2:A$1901=Normalized_Fluxes!A1075)*(Model_rxn!T$2:T$1901))</f>
        <v>1</v>
      </c>
      <c r="Y1075" s="1">
        <f>SUMPRODUCT((Model_rxn!A$2:A$1901=Normalized_Fluxes!A1075)*(Model_rxn!D$2:D$1901))</f>
        <v>0</v>
      </c>
      <c r="Z1075" s="1">
        <f>SUMPRODUCT((Model_rxn!A$2:A$1901=Normalized_Fluxes!A1075)*(Model_rxn!U$2:U$1901))</f>
        <v>0</v>
      </c>
      <c r="AA1075" s="1">
        <f>SUMPRODUCT((Model_rxn!A$2:A$1901=Normalized_Fluxes!A1075)*(Model_rxn!S$2:S$1901))</f>
        <v>0</v>
      </c>
      <c r="AB1075" s="1">
        <f>SUMPRODUCT((Model_rxn!A$2:A$1901=Normalized_Fluxes!A1075)*(Model_rxn!V$2:V$1901))</f>
        <v>1</v>
      </c>
      <c r="AC1075" s="1">
        <f>SUMPRODUCT((Model_rxn!A$2:A$1901=Normalized_Fluxes!A1075)*(Model_rxn!Z$2:Z$1901))</f>
        <v>0</v>
      </c>
      <c r="AD1075" s="1">
        <f>SUMPRODUCT((Model_rxn!A$2:A$1901=Normalized_Fluxes!A1075)*(Model_rxn!AA$2:AA$1901))</f>
        <v>0</v>
      </c>
      <c r="AE1075" s="1"/>
      <c r="AF1075" s="75"/>
      <c r="AG1075" s="1"/>
      <c r="AH1075" s="1"/>
      <c r="AI1075" s="1"/>
      <c r="AJ1075" s="1"/>
      <c r="AK1075" s="1"/>
      <c r="AL1075" s="1"/>
      <c r="AM1075" s="1"/>
      <c r="AN1075" s="1"/>
    </row>
    <row r="1076" spans="1:40">
      <c r="A1076" s="1" t="s">
        <v>1082</v>
      </c>
      <c r="B1076" s="1">
        <v>1.0855405998881899E-2</v>
      </c>
      <c r="C1076" s="1">
        <v>7.9381879768334294E-3</v>
      </c>
      <c r="D1076" s="1">
        <v>6.5393669938202904E-3</v>
      </c>
      <c r="E1076" s="1">
        <v>3.6216887412592699E-2</v>
      </c>
      <c r="F1076" s="1">
        <v>6.8995139867183697E-2</v>
      </c>
      <c r="G1076" s="1">
        <v>3.4128343380871201E-2</v>
      </c>
      <c r="H1076" s="1"/>
      <c r="I1076" s="1">
        <v>6.643119206427405E-3</v>
      </c>
      <c r="J1076" s="1">
        <v>7.6166829065117863E-3</v>
      </c>
      <c r="K1076" s="1">
        <v>8.0259256510793915E-3</v>
      </c>
      <c r="L1076" s="1">
        <v>1.2658796835058127E-2</v>
      </c>
      <c r="M1076" s="1">
        <v>4.2997248216015548E-2</v>
      </c>
      <c r="N1076" s="1">
        <v>1.0547534931083869E-2</v>
      </c>
      <c r="O1076" s="1"/>
      <c r="P1076" s="1">
        <v>7.4285759213395279E-3</v>
      </c>
      <c r="Q1076" s="1">
        <v>7.1033555045887584E-4</v>
      </c>
      <c r="R1076" s="1">
        <v>2.2067859994052516E-2</v>
      </c>
      <c r="S1076" s="1">
        <v>1.8156096089634099E-2</v>
      </c>
      <c r="T1076" s="1">
        <f t="shared" si="193"/>
        <v>0.33662420929540043</v>
      </c>
      <c r="U1076" s="1">
        <f t="shared" si="194"/>
        <v>0.29727115638999813</v>
      </c>
      <c r="V1076" s="1" t="s">
        <v>4035</v>
      </c>
      <c r="W1076" s="1" t="s">
        <v>6738</v>
      </c>
      <c r="X1076" s="1">
        <f>SUMPRODUCT((Model_rxn!A$2:A$1901=Normalized_Fluxes!A1076)*(Model_rxn!T$2:T$1901))</f>
        <v>0</v>
      </c>
      <c r="Y1076" s="1">
        <f>SUMPRODUCT((Model_rxn!A$2:A$1901=Normalized_Fluxes!A1076)*(Model_rxn!D$2:D$1901))</f>
        <v>0</v>
      </c>
      <c r="Z1076" s="1">
        <f>SUMPRODUCT((Model_rxn!A$2:A$1901=Normalized_Fluxes!A1076)*(Model_rxn!U$2:U$1901))</f>
        <v>0</v>
      </c>
      <c r="AA1076" s="1">
        <f>SUMPRODUCT((Model_rxn!A$2:A$1901=Normalized_Fluxes!A1076)*(Model_rxn!S$2:S$1901))</f>
        <v>0</v>
      </c>
      <c r="AB1076" s="1">
        <f>SUMPRODUCT((Model_rxn!A$2:A$1901=Normalized_Fluxes!A1076)*(Model_rxn!V$2:V$1901))</f>
        <v>1</v>
      </c>
      <c r="AC1076" s="1">
        <f>SUMPRODUCT((Model_rxn!A$2:A$1901=Normalized_Fluxes!A1076)*(Model_rxn!Z$2:Z$1901))</f>
        <v>0</v>
      </c>
      <c r="AD1076" s="1">
        <f>SUMPRODUCT((Model_rxn!A$2:A$1901=Normalized_Fluxes!A1076)*(Model_rxn!AA$2:AA$1901))</f>
        <v>0</v>
      </c>
      <c r="AE1076" s="1"/>
      <c r="AF1076" s="75"/>
      <c r="AG1076" s="1"/>
      <c r="AH1076" s="1"/>
      <c r="AI1076" s="1"/>
      <c r="AJ1076" s="1"/>
      <c r="AK1076" s="1"/>
      <c r="AL1076" s="1"/>
      <c r="AM1076" s="1"/>
      <c r="AN1076" s="1"/>
    </row>
    <row r="1077" spans="1:40">
      <c r="A1077" s="1" t="s">
        <v>1083</v>
      </c>
      <c r="B1077" s="1">
        <v>0.339817629179331</v>
      </c>
      <c r="C1077" s="1">
        <v>0.29844411515664598</v>
      </c>
      <c r="D1077" s="1">
        <v>0.25214491237248199</v>
      </c>
      <c r="E1077" s="1">
        <v>0.24536423841059599</v>
      </c>
      <c r="F1077" s="1">
        <v>0.229269801980198</v>
      </c>
      <c r="G1077" s="1">
        <v>0.30313032367972698</v>
      </c>
      <c r="H1077" s="1"/>
      <c r="I1077" s="1">
        <v>0.20795620350969418</v>
      </c>
      <c r="J1077" s="1">
        <v>0.28635681053365902</v>
      </c>
      <c r="K1077" s="1">
        <v>0.3094636410392419</v>
      </c>
      <c r="L1077" s="1">
        <v>8.5761540168924927E-2</v>
      </c>
      <c r="M1077" s="1">
        <v>0.14287920284176528</v>
      </c>
      <c r="N1077" s="1">
        <v>9.3683940119834261E-2</v>
      </c>
      <c r="O1077" s="1"/>
      <c r="P1077" s="1">
        <v>0.26792555169419835</v>
      </c>
      <c r="Q1077" s="1">
        <v>5.3204543464436906E-2</v>
      </c>
      <c r="R1077" s="1">
        <v>0.10744156104350816</v>
      </c>
      <c r="S1077" s="1">
        <v>3.0944481695638806E-2</v>
      </c>
      <c r="T1077" s="1">
        <f t="shared" si="193"/>
        <v>2.4936863267065026</v>
      </c>
      <c r="U1077" s="1">
        <f t="shared" si="194"/>
        <v>1.7482711606247196E-2</v>
      </c>
      <c r="V1077" s="1" t="s">
        <v>1552</v>
      </c>
      <c r="W1077" s="1" t="s">
        <v>2318</v>
      </c>
      <c r="X1077" s="1">
        <f>SUMPRODUCT((Model_rxn!A$2:A$1901=Normalized_Fluxes!A1077)*(Model_rxn!T$2:T$1901))</f>
        <v>0</v>
      </c>
      <c r="Y1077" s="1">
        <f>SUMPRODUCT((Model_rxn!A$2:A$1901=Normalized_Fluxes!A1077)*(Model_rxn!D$2:D$1901))</f>
        <v>1</v>
      </c>
      <c r="Z1077" s="1">
        <f>SUMPRODUCT((Model_rxn!A$2:A$1901=Normalized_Fluxes!A1077)*(Model_rxn!U$2:U$1901))</f>
        <v>1</v>
      </c>
      <c r="AA1077" s="1">
        <f>SUMPRODUCT((Model_rxn!A$2:A$1901=Normalized_Fluxes!A1077)*(Model_rxn!S$2:S$1901))</f>
        <v>1</v>
      </c>
      <c r="AB1077" s="1">
        <f>SUMPRODUCT((Model_rxn!A$2:A$1901=Normalized_Fluxes!A1077)*(Model_rxn!V$2:V$1901))</f>
        <v>0</v>
      </c>
      <c r="AC1077" s="1">
        <f>SUMPRODUCT((Model_rxn!A$2:A$1901=Normalized_Fluxes!A1077)*(Model_rxn!Z$2:Z$1901))</f>
        <v>0</v>
      </c>
      <c r="AD1077" s="1">
        <f>SUMPRODUCT((Model_rxn!A$2:A$1901=Normalized_Fluxes!A1077)*(Model_rxn!AA$2:AA$1901))</f>
        <v>0</v>
      </c>
      <c r="AE1077" s="1"/>
      <c r="AF1077" s="75"/>
      <c r="AG1077" s="1"/>
      <c r="AH1077" s="1"/>
      <c r="AI1077" s="1"/>
      <c r="AJ1077" s="1"/>
      <c r="AK1077" s="1"/>
      <c r="AL1077" s="1"/>
      <c r="AM1077" s="1"/>
      <c r="AN1077" s="1"/>
    </row>
    <row r="1078" spans="1:40">
      <c r="A1078" s="1" t="s">
        <v>1103</v>
      </c>
      <c r="B1078" s="1">
        <v>0.85576783904980402</v>
      </c>
      <c r="C1078" s="1">
        <v>0.57551862827676803</v>
      </c>
      <c r="D1078" s="1">
        <v>0.37601360188273197</v>
      </c>
      <c r="E1078" s="1">
        <v>1.19257036423368</v>
      </c>
      <c r="F1078" s="1">
        <v>0.85528642150165901</v>
      </c>
      <c r="G1078" s="1">
        <v>0.89171635433740404</v>
      </c>
      <c r="H1078" s="1"/>
      <c r="I1078" s="1">
        <v>0.52369923044980327</v>
      </c>
      <c r="J1078" s="1">
        <v>0.55220951068021695</v>
      </c>
      <c r="K1078" s="1">
        <v>0.46149072461558605</v>
      </c>
      <c r="L1078" s="1">
        <v>0.41683609583457282</v>
      </c>
      <c r="M1078" s="1">
        <v>0.53300801522957542</v>
      </c>
      <c r="N1078" s="1">
        <v>0.27558939181513925</v>
      </c>
      <c r="O1078" s="1"/>
      <c r="P1078" s="1">
        <v>0.51246648858186872</v>
      </c>
      <c r="Q1078" s="1">
        <v>4.6390790073718345E-2</v>
      </c>
      <c r="R1078" s="1">
        <v>0.40847783429309587</v>
      </c>
      <c r="S1078" s="1">
        <v>0.12891269263397837</v>
      </c>
      <c r="T1078" s="1">
        <f t="shared" si="193"/>
        <v>1.2545760028049837</v>
      </c>
      <c r="U1078" s="1">
        <f t="shared" si="194"/>
        <v>0.29587178849109363</v>
      </c>
      <c r="V1078" s="1" t="s">
        <v>1552</v>
      </c>
      <c r="W1078" s="1" t="s">
        <v>2678</v>
      </c>
      <c r="X1078" s="1">
        <f>SUMPRODUCT((Model_rxn!A$2:A$1901=Normalized_Fluxes!A1078)*(Model_rxn!T$2:T$1901))</f>
        <v>0</v>
      </c>
      <c r="Y1078" s="1">
        <f>SUMPRODUCT((Model_rxn!A$2:A$1901=Normalized_Fluxes!A1078)*(Model_rxn!D$2:D$1901))</f>
        <v>1</v>
      </c>
      <c r="Z1078" s="1">
        <f>SUMPRODUCT((Model_rxn!A$2:A$1901=Normalized_Fluxes!A1078)*(Model_rxn!U$2:U$1901))</f>
        <v>1</v>
      </c>
      <c r="AA1078" s="1">
        <f>SUMPRODUCT((Model_rxn!A$2:A$1901=Normalized_Fluxes!A1078)*(Model_rxn!S$2:S$1901))</f>
        <v>1</v>
      </c>
      <c r="AB1078" s="1">
        <f>SUMPRODUCT((Model_rxn!A$2:A$1901=Normalized_Fluxes!A1078)*(Model_rxn!V$2:V$1901))</f>
        <v>0</v>
      </c>
      <c r="AC1078" s="1">
        <f>SUMPRODUCT((Model_rxn!A$2:A$1901=Normalized_Fluxes!A1078)*(Model_rxn!Z$2:Z$1901))</f>
        <v>0</v>
      </c>
      <c r="AD1078" s="1">
        <f>SUMPRODUCT((Model_rxn!A$2:A$1901=Normalized_Fluxes!A1078)*(Model_rxn!AA$2:AA$1901))</f>
        <v>0</v>
      </c>
      <c r="AE1078" s="1"/>
      <c r="AF1078" s="75"/>
      <c r="AG1078" s="1"/>
      <c r="AH1078" s="1"/>
      <c r="AI1078" s="1"/>
      <c r="AJ1078" s="1"/>
      <c r="AK1078" s="1"/>
      <c r="AL1078" s="1"/>
      <c r="AM1078" s="1"/>
      <c r="AN1078" s="1"/>
    </row>
    <row r="1079" spans="1:40">
      <c r="A1079" s="1" t="s">
        <v>1084</v>
      </c>
      <c r="B1079" s="1">
        <v>0.148783541240845</v>
      </c>
      <c r="C1079" s="1">
        <v>9.4893478992162203E-2</v>
      </c>
      <c r="D1079" s="1">
        <v>7.4185912788379896E-2</v>
      </c>
      <c r="E1079" s="1">
        <v>0.26049510040320401</v>
      </c>
      <c r="F1079" s="1">
        <v>0.146102855243952</v>
      </c>
      <c r="G1079" s="1">
        <v>0.29460838364320802</v>
      </c>
      <c r="H1079" s="1"/>
      <c r="I1079" s="1">
        <v>9.1050191998267443E-2</v>
      </c>
      <c r="J1079" s="1">
        <v>9.1050191994490159E-2</v>
      </c>
      <c r="K1079" s="1">
        <v>9.1050192007828989E-2</v>
      </c>
      <c r="L1079" s="1">
        <v>9.1050191999262203E-2</v>
      </c>
      <c r="M1079" s="1">
        <v>9.1050192000273381E-2</v>
      </c>
      <c r="N1079" s="1">
        <v>9.1050191999901595E-2</v>
      </c>
      <c r="O1079" s="1"/>
      <c r="P1079" s="1">
        <v>9.1050192000195526E-2</v>
      </c>
      <c r="Q1079" s="1">
        <v>6.8752627037774458E-12</v>
      </c>
      <c r="R1079" s="1">
        <v>9.1050191999812402E-2</v>
      </c>
      <c r="S1079" s="1">
        <v>5.1145633190731044E-13</v>
      </c>
      <c r="T1079" s="1">
        <f t="shared" si="193"/>
        <v>1.0000000000042077</v>
      </c>
      <c r="U1079" s="1">
        <f t="shared" si="194"/>
        <v>0.9320110244550972</v>
      </c>
      <c r="V1079" s="1" t="s">
        <v>7304</v>
      </c>
      <c r="W1079" s="1" t="s">
        <v>7303</v>
      </c>
      <c r="X1079" s="1">
        <f>SUMPRODUCT((Model_rxn!A$2:A$1901=Normalized_Fluxes!A1079)*(Model_rxn!T$2:T$1901))</f>
        <v>0</v>
      </c>
      <c r="Y1079" s="1">
        <f>SUMPRODUCT((Model_rxn!A$2:A$1901=Normalized_Fluxes!A1079)*(Model_rxn!D$2:D$1901))</f>
        <v>1</v>
      </c>
      <c r="Z1079" s="1">
        <f>SUMPRODUCT((Model_rxn!A$2:A$1901=Normalized_Fluxes!A1079)*(Model_rxn!U$2:U$1901))</f>
        <v>0</v>
      </c>
      <c r="AA1079" s="1">
        <f>SUMPRODUCT((Model_rxn!A$2:A$1901=Normalized_Fluxes!A1079)*(Model_rxn!S$2:S$1901))</f>
        <v>0</v>
      </c>
      <c r="AB1079" s="1">
        <f>SUMPRODUCT((Model_rxn!A$2:A$1901=Normalized_Fluxes!A1079)*(Model_rxn!V$2:V$1901))</f>
        <v>1</v>
      </c>
      <c r="AC1079" s="1">
        <f>SUMPRODUCT((Model_rxn!A$2:A$1901=Normalized_Fluxes!A1079)*(Model_rxn!Z$2:Z$1901))</f>
        <v>0</v>
      </c>
      <c r="AD1079" s="1">
        <f>SUMPRODUCT((Model_rxn!A$2:A$1901=Normalized_Fluxes!A1079)*(Model_rxn!AA$2:AA$1901))</f>
        <v>0</v>
      </c>
      <c r="AE1079" s="1"/>
      <c r="AF1079" s="75"/>
      <c r="AG1079" s="1"/>
      <c r="AH1079" s="1"/>
      <c r="AI1079" s="1"/>
      <c r="AJ1079" s="1"/>
      <c r="AK1079" s="1"/>
      <c r="AL1079" s="1"/>
      <c r="AM1079" s="1"/>
      <c r="AN1079" s="1"/>
    </row>
    <row r="1080" spans="1:40">
      <c r="A1080" s="1" t="s">
        <v>1085</v>
      </c>
      <c r="B1080" s="1">
        <v>0</v>
      </c>
      <c r="C1080" s="1">
        <v>0</v>
      </c>
      <c r="D1080" s="1">
        <v>0</v>
      </c>
      <c r="E1080" s="1">
        <v>0</v>
      </c>
      <c r="F1080" s="1">
        <v>0</v>
      </c>
      <c r="G1080" s="1">
        <v>0</v>
      </c>
      <c r="H1080" s="1"/>
      <c r="I1080" s="1">
        <v>0</v>
      </c>
      <c r="J1080" s="1">
        <v>0</v>
      </c>
      <c r="K1080" s="1">
        <v>0</v>
      </c>
      <c r="L1080" s="1">
        <v>0</v>
      </c>
      <c r="M1080" s="1">
        <v>0</v>
      </c>
      <c r="N1080" s="1">
        <v>0</v>
      </c>
      <c r="O1080" s="1"/>
      <c r="P1080" s="1">
        <v>0</v>
      </c>
      <c r="Q1080" s="1">
        <v>0</v>
      </c>
      <c r="R1080" s="1">
        <v>0</v>
      </c>
      <c r="S1080" s="1">
        <v>0</v>
      </c>
      <c r="T1080" s="1" t="str">
        <f t="shared" si="193"/>
        <v>NA</v>
      </c>
      <c r="U1080" s="1" t="str">
        <f t="shared" si="194"/>
        <v>NA</v>
      </c>
      <c r="V1080" s="1" t="s">
        <v>4035</v>
      </c>
      <c r="W1080" s="1" t="s">
        <v>6566</v>
      </c>
      <c r="X1080" s="1">
        <f>SUMPRODUCT((Model_rxn!A$2:A$1901=Normalized_Fluxes!A1080)*(Model_rxn!T$2:T$1901))</f>
        <v>0</v>
      </c>
      <c r="Y1080" s="1">
        <f>SUMPRODUCT((Model_rxn!A$2:A$1901=Normalized_Fluxes!A1080)*(Model_rxn!D$2:D$1901))</f>
        <v>0</v>
      </c>
      <c r="Z1080" s="1">
        <f>SUMPRODUCT((Model_rxn!A$2:A$1901=Normalized_Fluxes!A1080)*(Model_rxn!U$2:U$1901))</f>
        <v>0</v>
      </c>
      <c r="AA1080" s="1">
        <f>SUMPRODUCT((Model_rxn!A$2:A$1901=Normalized_Fluxes!A1080)*(Model_rxn!S$2:S$1901))</f>
        <v>0</v>
      </c>
      <c r="AB1080" s="1">
        <f>SUMPRODUCT((Model_rxn!A$2:A$1901=Normalized_Fluxes!A1080)*(Model_rxn!V$2:V$1901))</f>
        <v>1</v>
      </c>
      <c r="AC1080" s="1">
        <f>SUMPRODUCT((Model_rxn!A$2:A$1901=Normalized_Fluxes!A1080)*(Model_rxn!Z$2:Z$1901))</f>
        <v>0</v>
      </c>
      <c r="AD1080" s="1">
        <f>SUMPRODUCT((Model_rxn!A$2:A$1901=Normalized_Fluxes!A1080)*(Model_rxn!AA$2:AA$1901))</f>
        <v>0</v>
      </c>
      <c r="AE1080" s="1"/>
      <c r="AF1080" s="75"/>
      <c r="AG1080" s="1"/>
      <c r="AH1080" s="1"/>
      <c r="AI1080" s="1"/>
      <c r="AJ1080" s="1"/>
      <c r="AK1080" s="1"/>
      <c r="AL1080" s="1"/>
      <c r="AM1080" s="1"/>
      <c r="AN1080" s="1"/>
    </row>
    <row r="1081" spans="1:40">
      <c r="A1081" s="1" t="s">
        <v>1104</v>
      </c>
      <c r="B1081" s="1">
        <v>0.73093067014039603</v>
      </c>
      <c r="C1081" s="1">
        <v>0.54244284504657003</v>
      </c>
      <c r="D1081" s="1">
        <v>0.45339611125642998</v>
      </c>
      <c r="E1081" s="1">
        <v>0.59499172185430405</v>
      </c>
      <c r="F1081" s="1">
        <v>0.408857850065802</v>
      </c>
      <c r="G1081" s="1">
        <v>0.66545996592844903</v>
      </c>
      <c r="H1081" s="1"/>
      <c r="I1081" s="1">
        <v>0.44730335962345852</v>
      </c>
      <c r="J1081" s="1">
        <v>0.52047333190942491</v>
      </c>
      <c r="K1081" s="1">
        <v>0.55646417808809534</v>
      </c>
      <c r="L1081" s="1">
        <v>0.20796594803108884</v>
      </c>
      <c r="M1081" s="1">
        <v>0.2547971132196698</v>
      </c>
      <c r="N1081" s="1">
        <v>0.20566372523672791</v>
      </c>
      <c r="O1081" s="1"/>
      <c r="P1081" s="1">
        <v>0.5080802898736595</v>
      </c>
      <c r="Q1081" s="1">
        <v>5.5625638784130238E-2</v>
      </c>
      <c r="R1081" s="1">
        <v>0.22280892882916217</v>
      </c>
      <c r="S1081" s="1">
        <v>2.7726485765411216E-2</v>
      </c>
      <c r="T1081" s="1">
        <f t="shared" si="193"/>
        <v>2.2803407948845171</v>
      </c>
      <c r="U1081" s="1">
        <f t="shared" si="194"/>
        <v>4.4854551512008393E-3</v>
      </c>
      <c r="V1081" s="1" t="s">
        <v>1552</v>
      </c>
      <c r="W1081" s="1" t="s">
        <v>2678</v>
      </c>
      <c r="X1081" s="1">
        <f>SUMPRODUCT((Model_rxn!A$2:A$1901=Normalized_Fluxes!A1081)*(Model_rxn!T$2:T$1901))</f>
        <v>0</v>
      </c>
      <c r="Y1081" s="1">
        <f>SUMPRODUCT((Model_rxn!A$2:A$1901=Normalized_Fluxes!A1081)*(Model_rxn!D$2:D$1901))</f>
        <v>1</v>
      </c>
      <c r="Z1081" s="1">
        <f>SUMPRODUCT((Model_rxn!A$2:A$1901=Normalized_Fluxes!A1081)*(Model_rxn!U$2:U$1901))</f>
        <v>1</v>
      </c>
      <c r="AA1081" s="1">
        <f>SUMPRODUCT((Model_rxn!A$2:A$1901=Normalized_Fluxes!A1081)*(Model_rxn!S$2:S$1901))</f>
        <v>1</v>
      </c>
      <c r="AB1081" s="1">
        <f>SUMPRODUCT((Model_rxn!A$2:A$1901=Normalized_Fluxes!A1081)*(Model_rxn!V$2:V$1901))</f>
        <v>0</v>
      </c>
      <c r="AC1081" s="1">
        <f>SUMPRODUCT((Model_rxn!A$2:A$1901=Normalized_Fluxes!A1081)*(Model_rxn!Z$2:Z$1901))</f>
        <v>0</v>
      </c>
      <c r="AD1081" s="1">
        <f>SUMPRODUCT((Model_rxn!A$2:A$1901=Normalized_Fluxes!A1081)*(Model_rxn!AA$2:AA$1901))</f>
        <v>0</v>
      </c>
      <c r="AE1081" s="1"/>
      <c r="AF1081" s="75"/>
      <c r="AG1081" s="1"/>
      <c r="AH1081" s="1"/>
      <c r="AI1081" s="1"/>
      <c r="AJ1081" s="1"/>
      <c r="AK1081" s="1"/>
      <c r="AL1081" s="1"/>
      <c r="AM1081" s="1"/>
      <c r="AN1081" s="1"/>
    </row>
    <row r="1082" spans="1:40">
      <c r="A1082" s="1" t="s">
        <v>1086</v>
      </c>
      <c r="B1082" s="1">
        <v>0</v>
      </c>
      <c r="C1082" s="1">
        <v>0</v>
      </c>
      <c r="D1082" s="1">
        <v>0</v>
      </c>
      <c r="E1082" s="1">
        <v>0</v>
      </c>
      <c r="F1082" s="1">
        <v>0</v>
      </c>
      <c r="G1082" s="1">
        <v>0</v>
      </c>
      <c r="H1082" s="1"/>
      <c r="I1082" s="1">
        <v>0</v>
      </c>
      <c r="J1082" s="1">
        <v>0</v>
      </c>
      <c r="K1082" s="1">
        <v>0</v>
      </c>
      <c r="L1082" s="1">
        <v>0</v>
      </c>
      <c r="M1082" s="1">
        <v>0</v>
      </c>
      <c r="N1082" s="1">
        <v>0</v>
      </c>
      <c r="O1082" s="1"/>
      <c r="P1082" s="1">
        <v>0</v>
      </c>
      <c r="Q1082" s="1">
        <v>0</v>
      </c>
      <c r="R1082" s="1">
        <v>0</v>
      </c>
      <c r="S1082" s="1">
        <v>0</v>
      </c>
      <c r="T1082" s="1" t="str">
        <f t="shared" si="193"/>
        <v>NA</v>
      </c>
      <c r="U1082" s="1" t="str">
        <f t="shared" si="194"/>
        <v>NA</v>
      </c>
      <c r="V1082" s="1" t="s">
        <v>4035</v>
      </c>
      <c r="W1082" s="1" t="s">
        <v>6566</v>
      </c>
      <c r="X1082" s="1">
        <f>SUMPRODUCT((Model_rxn!A$2:A$1901=Normalized_Fluxes!A1082)*(Model_rxn!T$2:T$1901))</f>
        <v>0</v>
      </c>
      <c r="Y1082" s="1">
        <f>SUMPRODUCT((Model_rxn!A$2:A$1901=Normalized_Fluxes!A1082)*(Model_rxn!D$2:D$1901))</f>
        <v>0</v>
      </c>
      <c r="Z1082" s="1">
        <f>SUMPRODUCT((Model_rxn!A$2:A$1901=Normalized_Fluxes!A1082)*(Model_rxn!U$2:U$1901))</f>
        <v>0</v>
      </c>
      <c r="AA1082" s="1">
        <f>SUMPRODUCT((Model_rxn!A$2:A$1901=Normalized_Fluxes!A1082)*(Model_rxn!S$2:S$1901))</f>
        <v>0</v>
      </c>
      <c r="AB1082" s="1">
        <f>SUMPRODUCT((Model_rxn!A$2:A$1901=Normalized_Fluxes!A1082)*(Model_rxn!V$2:V$1901))</f>
        <v>1</v>
      </c>
      <c r="AC1082" s="1">
        <f>SUMPRODUCT((Model_rxn!A$2:A$1901=Normalized_Fluxes!A1082)*(Model_rxn!Z$2:Z$1901))</f>
        <v>0</v>
      </c>
      <c r="AD1082" s="1">
        <f>SUMPRODUCT((Model_rxn!A$2:A$1901=Normalized_Fluxes!A1082)*(Model_rxn!AA$2:AA$1901))</f>
        <v>0</v>
      </c>
      <c r="AE1082" s="1"/>
      <c r="AF1082" s="75"/>
      <c r="AG1082" s="1"/>
      <c r="AH1082" s="1"/>
      <c r="AI1082" s="1"/>
      <c r="AJ1082" s="1"/>
      <c r="AK1082" s="1"/>
      <c r="AL1082" s="1"/>
      <c r="AM1082" s="1"/>
      <c r="AN1082" s="1"/>
    </row>
    <row r="1083" spans="1:40">
      <c r="A1083" s="1" t="s">
        <v>1087</v>
      </c>
      <c r="B1083" s="1">
        <v>0</v>
      </c>
      <c r="C1083" s="1">
        <v>0</v>
      </c>
      <c r="D1083" s="1">
        <v>0</v>
      </c>
      <c r="E1083" s="1">
        <v>0</v>
      </c>
      <c r="F1083" s="1">
        <v>0</v>
      </c>
      <c r="G1083" s="1">
        <v>0</v>
      </c>
      <c r="H1083" s="1"/>
      <c r="I1083" s="1">
        <v>0</v>
      </c>
      <c r="J1083" s="1">
        <v>0</v>
      </c>
      <c r="K1083" s="1">
        <v>0</v>
      </c>
      <c r="L1083" s="1">
        <v>0</v>
      </c>
      <c r="M1083" s="1">
        <v>0</v>
      </c>
      <c r="N1083" s="1">
        <v>0</v>
      </c>
      <c r="O1083" s="1"/>
      <c r="P1083" s="1">
        <v>0</v>
      </c>
      <c r="Q1083" s="1">
        <v>0</v>
      </c>
      <c r="R1083" s="1">
        <v>0</v>
      </c>
      <c r="S1083" s="1">
        <v>0</v>
      </c>
      <c r="T1083" s="1" t="str">
        <f t="shared" si="193"/>
        <v>NA</v>
      </c>
      <c r="U1083" s="1" t="str">
        <f t="shared" si="194"/>
        <v>NA</v>
      </c>
      <c r="V1083" s="1" t="s">
        <v>4035</v>
      </c>
      <c r="W1083" s="1" t="s">
        <v>6566</v>
      </c>
      <c r="X1083" s="1">
        <f>SUMPRODUCT((Model_rxn!A$2:A$1901=Normalized_Fluxes!A1083)*(Model_rxn!T$2:T$1901))</f>
        <v>0</v>
      </c>
      <c r="Y1083" s="1">
        <f>SUMPRODUCT((Model_rxn!A$2:A$1901=Normalized_Fluxes!A1083)*(Model_rxn!D$2:D$1901))</f>
        <v>0</v>
      </c>
      <c r="Z1083" s="1">
        <f>SUMPRODUCT((Model_rxn!A$2:A$1901=Normalized_Fluxes!A1083)*(Model_rxn!U$2:U$1901))</f>
        <v>0</v>
      </c>
      <c r="AA1083" s="1">
        <f>SUMPRODUCT((Model_rxn!A$2:A$1901=Normalized_Fluxes!A1083)*(Model_rxn!S$2:S$1901))</f>
        <v>0</v>
      </c>
      <c r="AB1083" s="1">
        <f>SUMPRODUCT((Model_rxn!A$2:A$1901=Normalized_Fluxes!A1083)*(Model_rxn!V$2:V$1901))</f>
        <v>1</v>
      </c>
      <c r="AC1083" s="1">
        <f>SUMPRODUCT((Model_rxn!A$2:A$1901=Normalized_Fluxes!A1083)*(Model_rxn!Z$2:Z$1901))</f>
        <v>0</v>
      </c>
      <c r="AD1083" s="1">
        <f>SUMPRODUCT((Model_rxn!A$2:A$1901=Normalized_Fluxes!A1083)*(Model_rxn!AA$2:AA$1901))</f>
        <v>0</v>
      </c>
      <c r="AE1083" s="1"/>
      <c r="AF1083" s="75"/>
      <c r="AG1083" s="1"/>
      <c r="AH1083" s="1"/>
      <c r="AI1083" s="1"/>
      <c r="AJ1083" s="1"/>
      <c r="AK1083" s="1"/>
      <c r="AL1083" s="1"/>
      <c r="AM1083" s="1"/>
      <c r="AN1083" s="1"/>
    </row>
    <row r="1084" spans="1:40">
      <c r="A1084" s="1" t="s">
        <v>1088</v>
      </c>
      <c r="B1084" s="1">
        <v>0.121985815602836</v>
      </c>
      <c r="C1084" s="1">
        <v>0.107133784928027</v>
      </c>
      <c r="D1084" s="1">
        <v>9.0513558287557694E-2</v>
      </c>
      <c r="E1084" s="1">
        <v>8.80794701986755E-2</v>
      </c>
      <c r="F1084" s="1">
        <v>8.2301980198019806E-2</v>
      </c>
      <c r="G1084" s="1">
        <v>0.10881601362862001</v>
      </c>
      <c r="H1084" s="1"/>
      <c r="I1084" s="1">
        <v>7.4650944849633333E-2</v>
      </c>
      <c r="J1084" s="1">
        <v>0.10279475249926244</v>
      </c>
      <c r="K1084" s="1">
        <v>0.11108951216793303</v>
      </c>
      <c r="L1084" s="1">
        <v>3.0786193906793567E-2</v>
      </c>
      <c r="M1084" s="1">
        <v>5.1289970250890111E-2</v>
      </c>
      <c r="N1084" s="1">
        <v>3.3630132350709753E-2</v>
      </c>
      <c r="O1084" s="1"/>
      <c r="P1084" s="1">
        <v>9.6178403172276258E-2</v>
      </c>
      <c r="Q1084" s="1">
        <v>1.9099066884670082E-2</v>
      </c>
      <c r="R1084" s="1">
        <v>3.8568765502797808E-2</v>
      </c>
      <c r="S1084" s="1">
        <v>1.1108275480485746E-2</v>
      </c>
      <c r="T1084" s="1">
        <f t="shared" si="193"/>
        <v>2.4936863267065004</v>
      </c>
      <c r="U1084" s="1">
        <f t="shared" si="194"/>
        <v>1.7482711606248293E-2</v>
      </c>
      <c r="V1084" s="1" t="s">
        <v>1552</v>
      </c>
      <c r="W1084" s="1" t="s">
        <v>2318</v>
      </c>
      <c r="X1084" s="1">
        <f>SUMPRODUCT((Model_rxn!A$2:A$1901=Normalized_Fluxes!A1084)*(Model_rxn!T$2:T$1901))</f>
        <v>0</v>
      </c>
      <c r="Y1084" s="1">
        <f>SUMPRODUCT((Model_rxn!A$2:A$1901=Normalized_Fluxes!A1084)*(Model_rxn!D$2:D$1901))</f>
        <v>1</v>
      </c>
      <c r="Z1084" s="1">
        <f>SUMPRODUCT((Model_rxn!A$2:A$1901=Normalized_Fluxes!A1084)*(Model_rxn!U$2:U$1901))</f>
        <v>1</v>
      </c>
      <c r="AA1084" s="1">
        <f>SUMPRODUCT((Model_rxn!A$2:A$1901=Normalized_Fluxes!A1084)*(Model_rxn!S$2:S$1901))</f>
        <v>1</v>
      </c>
      <c r="AB1084" s="1">
        <f>SUMPRODUCT((Model_rxn!A$2:A$1901=Normalized_Fluxes!A1084)*(Model_rxn!V$2:V$1901))</f>
        <v>0</v>
      </c>
      <c r="AC1084" s="1">
        <f>SUMPRODUCT((Model_rxn!A$2:A$1901=Normalized_Fluxes!A1084)*(Model_rxn!Z$2:Z$1901))</f>
        <v>0</v>
      </c>
      <c r="AD1084" s="1">
        <f>SUMPRODUCT((Model_rxn!A$2:A$1901=Normalized_Fluxes!A1084)*(Model_rxn!AA$2:AA$1901))</f>
        <v>0</v>
      </c>
      <c r="AE1084" s="1"/>
      <c r="AF1084" s="75"/>
      <c r="AG1084" s="1"/>
      <c r="AH1084" s="1"/>
      <c r="AI1084" s="1"/>
      <c r="AJ1084" s="1"/>
      <c r="AK1084" s="1"/>
      <c r="AL1084" s="1"/>
      <c r="AM1084" s="1"/>
      <c r="AN1084" s="1"/>
    </row>
    <row r="1085" spans="1:40">
      <c r="A1085" s="1" t="s">
        <v>1089</v>
      </c>
      <c r="B1085" s="1">
        <v>0</v>
      </c>
      <c r="C1085" s="1">
        <v>0</v>
      </c>
      <c r="D1085" s="1">
        <v>0</v>
      </c>
      <c r="E1085" s="1">
        <v>0</v>
      </c>
      <c r="F1085" s="1">
        <v>0</v>
      </c>
      <c r="G1085" s="1">
        <v>0</v>
      </c>
      <c r="H1085" s="1"/>
      <c r="I1085" s="1">
        <v>0</v>
      </c>
      <c r="J1085" s="1">
        <v>0</v>
      </c>
      <c r="K1085" s="1">
        <v>0</v>
      </c>
      <c r="L1085" s="1">
        <v>0</v>
      </c>
      <c r="M1085" s="1">
        <v>0</v>
      </c>
      <c r="N1085" s="1">
        <v>0</v>
      </c>
      <c r="O1085" s="1"/>
      <c r="P1085" s="1">
        <v>0</v>
      </c>
      <c r="Q1085" s="1">
        <v>0</v>
      </c>
      <c r="R1085" s="1">
        <v>0</v>
      </c>
      <c r="S1085" s="1">
        <v>0</v>
      </c>
      <c r="T1085" s="1" t="str">
        <f t="shared" si="193"/>
        <v>NA</v>
      </c>
      <c r="U1085" s="1" t="str">
        <f t="shared" si="194"/>
        <v>NA</v>
      </c>
      <c r="V1085" s="1" t="s">
        <v>4035</v>
      </c>
      <c r="W1085" s="1" t="s">
        <v>6566</v>
      </c>
      <c r="X1085" s="1">
        <f>SUMPRODUCT((Model_rxn!A$2:A$1901=Normalized_Fluxes!A1085)*(Model_rxn!T$2:T$1901))</f>
        <v>0</v>
      </c>
      <c r="Y1085" s="1">
        <f>SUMPRODUCT((Model_rxn!A$2:A$1901=Normalized_Fluxes!A1085)*(Model_rxn!D$2:D$1901))</f>
        <v>0</v>
      </c>
      <c r="Z1085" s="1">
        <f>SUMPRODUCT((Model_rxn!A$2:A$1901=Normalized_Fluxes!A1085)*(Model_rxn!U$2:U$1901))</f>
        <v>0</v>
      </c>
      <c r="AA1085" s="1">
        <f>SUMPRODUCT((Model_rxn!A$2:A$1901=Normalized_Fluxes!A1085)*(Model_rxn!S$2:S$1901))</f>
        <v>0</v>
      </c>
      <c r="AB1085" s="1">
        <f>SUMPRODUCT((Model_rxn!A$2:A$1901=Normalized_Fluxes!A1085)*(Model_rxn!V$2:V$1901))</f>
        <v>1</v>
      </c>
      <c r="AC1085" s="1">
        <f>SUMPRODUCT((Model_rxn!A$2:A$1901=Normalized_Fluxes!A1085)*(Model_rxn!Z$2:Z$1901))</f>
        <v>0</v>
      </c>
      <c r="AD1085" s="1">
        <f>SUMPRODUCT((Model_rxn!A$2:A$1901=Normalized_Fluxes!A1085)*(Model_rxn!AA$2:AA$1901))</f>
        <v>0</v>
      </c>
      <c r="AE1085" s="1"/>
      <c r="AF1085" s="75"/>
      <c r="AG1085" s="1"/>
      <c r="AH1085" s="1"/>
      <c r="AI1085" s="1"/>
      <c r="AJ1085" s="1"/>
      <c r="AK1085" s="1"/>
      <c r="AL1085" s="1"/>
      <c r="AM1085" s="1"/>
      <c r="AN1085" s="1"/>
    </row>
    <row r="1086" spans="1:40">
      <c r="A1086" s="1" t="s">
        <v>1090</v>
      </c>
      <c r="B1086" s="1">
        <v>1.81647126935422</v>
      </c>
      <c r="C1086" s="1">
        <v>0.64247157560021095</v>
      </c>
      <c r="D1086" s="1">
        <v>0.539543733626487</v>
      </c>
      <c r="E1086" s="1">
        <v>3.8779757501761098</v>
      </c>
      <c r="F1086" s="1">
        <v>0.83497161210107096</v>
      </c>
      <c r="G1086" s="1">
        <v>3.9495223651174398</v>
      </c>
      <c r="H1086" s="1"/>
      <c r="I1086" s="1">
        <v>1.1116152798535111</v>
      </c>
      <c r="J1086" s="1">
        <v>0.61645079230611222</v>
      </c>
      <c r="K1086" s="1">
        <v>0.66219526992201883</v>
      </c>
      <c r="L1086" s="1">
        <v>1.3554590319568052</v>
      </c>
      <c r="M1086" s="1">
        <v>0.5203479799873888</v>
      </c>
      <c r="N1086" s="1">
        <v>1.2206196076461817</v>
      </c>
      <c r="O1086" s="1"/>
      <c r="P1086" s="1">
        <v>0.79675378069388059</v>
      </c>
      <c r="Q1086" s="1">
        <v>0.2736356373864261</v>
      </c>
      <c r="R1086" s="1">
        <v>1.0321422065301251</v>
      </c>
      <c r="S1086" s="1">
        <v>0.44832512234868488</v>
      </c>
      <c r="T1086" s="1">
        <f t="shared" si="193"/>
        <v>0.77194186581364821</v>
      </c>
      <c r="U1086" s="1">
        <f t="shared" si="194"/>
        <v>0.48932524526083965</v>
      </c>
      <c r="V1086" s="1" t="s">
        <v>1188</v>
      </c>
      <c r="W1086" s="1" t="s">
        <v>1972</v>
      </c>
      <c r="X1086" s="1">
        <f>SUMPRODUCT((Model_rxn!A$2:A$1901=Normalized_Fluxes!A1086)*(Model_rxn!T$2:T$1901))</f>
        <v>0</v>
      </c>
      <c r="Y1086" s="1">
        <f>SUMPRODUCT((Model_rxn!A$2:A$1901=Normalized_Fluxes!A1086)*(Model_rxn!D$2:D$1901))</f>
        <v>1</v>
      </c>
      <c r="Z1086" s="1">
        <f>SUMPRODUCT((Model_rxn!A$2:A$1901=Normalized_Fluxes!A1086)*(Model_rxn!U$2:U$1901))</f>
        <v>0</v>
      </c>
      <c r="AA1086" s="1">
        <f>SUMPRODUCT((Model_rxn!A$2:A$1901=Normalized_Fluxes!A1086)*(Model_rxn!S$2:S$1901))</f>
        <v>0</v>
      </c>
      <c r="AB1086" s="1">
        <f>SUMPRODUCT((Model_rxn!A$2:A$1901=Normalized_Fluxes!A1086)*(Model_rxn!V$2:V$1901))</f>
        <v>1</v>
      </c>
      <c r="AC1086" s="1">
        <f>SUMPRODUCT((Model_rxn!A$2:A$1901=Normalized_Fluxes!A1086)*(Model_rxn!Z$2:Z$1901))</f>
        <v>0</v>
      </c>
      <c r="AD1086" s="1">
        <f>SUMPRODUCT((Model_rxn!A$2:A$1901=Normalized_Fluxes!A1086)*(Model_rxn!AA$2:AA$1901))</f>
        <v>0</v>
      </c>
      <c r="AE1086" s="1"/>
      <c r="AF1086" s="75"/>
      <c r="AG1086" s="1"/>
      <c r="AH1086" s="1"/>
      <c r="AI1086" s="1"/>
      <c r="AJ1086" s="1"/>
      <c r="AK1086" s="1"/>
      <c r="AL1086" s="1"/>
      <c r="AM1086" s="1"/>
      <c r="AN1086" s="1"/>
    </row>
    <row r="1087" spans="1:40">
      <c r="A1087" s="1" t="s">
        <v>1091</v>
      </c>
      <c r="B1087" s="1">
        <v>0</v>
      </c>
      <c r="C1087" s="1">
        <v>0</v>
      </c>
      <c r="D1087" s="1">
        <v>0</v>
      </c>
      <c r="E1087" s="1">
        <v>0</v>
      </c>
      <c r="F1087" s="1">
        <v>0</v>
      </c>
      <c r="G1087" s="1">
        <v>0</v>
      </c>
      <c r="H1087" s="1"/>
      <c r="I1087" s="1">
        <v>0</v>
      </c>
      <c r="J1087" s="1">
        <v>0</v>
      </c>
      <c r="K1087" s="1">
        <v>0</v>
      </c>
      <c r="L1087" s="1">
        <v>0</v>
      </c>
      <c r="M1087" s="1">
        <v>0</v>
      </c>
      <c r="N1087" s="1">
        <v>0</v>
      </c>
      <c r="O1087" s="1"/>
      <c r="P1087" s="1">
        <v>0</v>
      </c>
      <c r="Q1087" s="1">
        <v>0</v>
      </c>
      <c r="R1087" s="1">
        <v>0</v>
      </c>
      <c r="S1087" s="1">
        <v>0</v>
      </c>
      <c r="T1087" s="1" t="str">
        <f t="shared" si="193"/>
        <v>NA</v>
      </c>
      <c r="U1087" s="1" t="str">
        <f t="shared" si="194"/>
        <v>NA</v>
      </c>
      <c r="V1087" s="1" t="s">
        <v>4035</v>
      </c>
      <c r="W1087" s="1" t="s">
        <v>6566</v>
      </c>
      <c r="X1087" s="1">
        <f>SUMPRODUCT((Model_rxn!A$2:A$1901=Normalized_Fluxes!A1087)*(Model_rxn!T$2:T$1901))</f>
        <v>0</v>
      </c>
      <c r="Y1087" s="1">
        <f>SUMPRODUCT((Model_rxn!A$2:A$1901=Normalized_Fluxes!A1087)*(Model_rxn!D$2:D$1901))</f>
        <v>0</v>
      </c>
      <c r="Z1087" s="1">
        <f>SUMPRODUCT((Model_rxn!A$2:A$1901=Normalized_Fluxes!A1087)*(Model_rxn!U$2:U$1901))</f>
        <v>0</v>
      </c>
      <c r="AA1087" s="1">
        <f>SUMPRODUCT((Model_rxn!A$2:A$1901=Normalized_Fluxes!A1087)*(Model_rxn!S$2:S$1901))</f>
        <v>0</v>
      </c>
      <c r="AB1087" s="1">
        <f>SUMPRODUCT((Model_rxn!A$2:A$1901=Normalized_Fluxes!A1087)*(Model_rxn!V$2:V$1901))</f>
        <v>1</v>
      </c>
      <c r="AC1087" s="1">
        <f>SUMPRODUCT((Model_rxn!A$2:A$1901=Normalized_Fluxes!A1087)*(Model_rxn!Z$2:Z$1901))</f>
        <v>0</v>
      </c>
      <c r="AD1087" s="1">
        <f>SUMPRODUCT((Model_rxn!A$2:A$1901=Normalized_Fluxes!A1087)*(Model_rxn!AA$2:AA$1901))</f>
        <v>0</v>
      </c>
      <c r="AE1087" s="1"/>
      <c r="AF1087" s="75"/>
      <c r="AG1087" s="1"/>
      <c r="AH1087" s="1"/>
      <c r="AI1087" s="1"/>
      <c r="AJ1087" s="1"/>
      <c r="AK1087" s="1"/>
      <c r="AL1087" s="1"/>
      <c r="AM1087" s="1"/>
      <c r="AN1087" s="1"/>
    </row>
    <row r="1088" spans="1:40">
      <c r="A1088" s="1" t="s">
        <v>1092</v>
      </c>
      <c r="B1088" s="1">
        <v>6.9388939039072199E-18</v>
      </c>
      <c r="C1088" s="1">
        <v>2.6020852139652099E-18</v>
      </c>
      <c r="D1088" s="1">
        <v>3.46944695195361E-18</v>
      </c>
      <c r="E1088" s="1">
        <v>0</v>
      </c>
      <c r="F1088" s="1">
        <v>0</v>
      </c>
      <c r="G1088" s="1">
        <v>0</v>
      </c>
      <c r="H1088" s="1"/>
      <c r="I1088" s="1">
        <v>4.2463542468292695E-18</v>
      </c>
      <c r="J1088" s="1">
        <v>2.496697990566085E-18</v>
      </c>
      <c r="K1088" s="1">
        <v>4.2581374180494436E-18</v>
      </c>
      <c r="L1088" s="1">
        <v>0</v>
      </c>
      <c r="M1088" s="1">
        <v>0</v>
      </c>
      <c r="N1088" s="1">
        <v>0</v>
      </c>
      <c r="O1088" s="1"/>
      <c r="P1088" s="1">
        <v>3.6670632184815996E-18</v>
      </c>
      <c r="Q1088" s="1">
        <v>1.0135831420343877E-18</v>
      </c>
      <c r="R1088" s="1">
        <v>0</v>
      </c>
      <c r="S1088" s="1">
        <v>0</v>
      </c>
      <c r="T1088" s="1" t="str">
        <f t="shared" si="193"/>
        <v>NA</v>
      </c>
      <c r="U1088" s="1" t="str">
        <f t="shared" si="194"/>
        <v>NA</v>
      </c>
      <c r="V1088" s="1" t="s">
        <v>1552</v>
      </c>
      <c r="W1088" s="1" t="s">
        <v>2678</v>
      </c>
      <c r="X1088" s="1">
        <f>SUMPRODUCT((Model_rxn!A$2:A$1901=Normalized_Fluxes!A1088)*(Model_rxn!T$2:T$1901))</f>
        <v>0</v>
      </c>
      <c r="Y1088" s="1">
        <f>SUMPRODUCT((Model_rxn!A$2:A$1901=Normalized_Fluxes!A1088)*(Model_rxn!D$2:D$1901))</f>
        <v>1</v>
      </c>
      <c r="Z1088" s="1">
        <f>SUMPRODUCT((Model_rxn!A$2:A$1901=Normalized_Fluxes!A1088)*(Model_rxn!U$2:U$1901))</f>
        <v>1</v>
      </c>
      <c r="AA1088" s="1">
        <f>SUMPRODUCT((Model_rxn!A$2:A$1901=Normalized_Fluxes!A1088)*(Model_rxn!S$2:S$1901))</f>
        <v>1</v>
      </c>
      <c r="AB1088" s="1">
        <f>SUMPRODUCT((Model_rxn!A$2:A$1901=Normalized_Fluxes!A1088)*(Model_rxn!V$2:V$1901))</f>
        <v>0</v>
      </c>
      <c r="AC1088" s="1">
        <f>SUMPRODUCT((Model_rxn!A$2:A$1901=Normalized_Fluxes!A1088)*(Model_rxn!Z$2:Z$1901))</f>
        <v>0</v>
      </c>
      <c r="AD1088" s="1">
        <f>SUMPRODUCT((Model_rxn!A$2:A$1901=Normalized_Fluxes!A1088)*(Model_rxn!AA$2:AA$1901))</f>
        <v>0</v>
      </c>
      <c r="AE1088" s="1"/>
      <c r="AF1088" s="75"/>
      <c r="AG1088" s="1"/>
      <c r="AH1088" s="1"/>
      <c r="AI1088" s="1"/>
      <c r="AJ1088" s="1"/>
      <c r="AK1088" s="1"/>
      <c r="AL1088" s="1"/>
      <c r="AM1088" s="1"/>
      <c r="AN1088" s="1"/>
    </row>
    <row r="1089" spans="1:59">
      <c r="A1089" s="1" t="s">
        <v>1093</v>
      </c>
      <c r="B1089" s="1">
        <v>0.104935591254616</v>
      </c>
      <c r="C1089" s="1">
        <v>5.5567315837834003E-2</v>
      </c>
      <c r="D1089" s="1">
        <v>6.1034091893816297E-2</v>
      </c>
      <c r="E1089" s="1">
        <v>0.27938741722027699</v>
      </c>
      <c r="F1089" s="1">
        <v>0.27846534653508498</v>
      </c>
      <c r="G1089" s="1">
        <v>0.26618398637219798</v>
      </c>
      <c r="H1089" s="1"/>
      <c r="I1089" s="1">
        <v>6.4216818953907018E-2</v>
      </c>
      <c r="J1089" s="1">
        <v>5.3316780345582501E-2</v>
      </c>
      <c r="K1089" s="1">
        <v>7.4908639350541206E-2</v>
      </c>
      <c r="L1089" s="1">
        <v>9.7653575597813097E-2</v>
      </c>
      <c r="M1089" s="1">
        <v>0.17353749333034824</v>
      </c>
      <c r="N1089" s="1">
        <v>8.2265490094944077E-2</v>
      </c>
      <c r="O1089" s="1"/>
      <c r="P1089" s="1">
        <v>6.414741288334358E-2</v>
      </c>
      <c r="Q1089" s="1">
        <v>1.079609682822805E-2</v>
      </c>
      <c r="R1089" s="1">
        <v>0.11781885300770183</v>
      </c>
      <c r="S1089" s="1">
        <v>4.8863313983132872E-2</v>
      </c>
      <c r="T1089" s="1">
        <f t="shared" si="193"/>
        <v>0.54445796445794847</v>
      </c>
      <c r="U1089" s="1">
        <f t="shared" si="194"/>
        <v>0.19295193067538108</v>
      </c>
      <c r="V1089" s="1" t="s">
        <v>1137</v>
      </c>
      <c r="W1089" s="1" t="s">
        <v>1653</v>
      </c>
      <c r="X1089" s="1">
        <f>SUMPRODUCT((Model_rxn!A$2:A$1901=Normalized_Fluxes!A1089)*(Model_rxn!T$2:T$1901))</f>
        <v>0</v>
      </c>
      <c r="Y1089" s="1">
        <f>SUMPRODUCT((Model_rxn!A$2:A$1901=Normalized_Fluxes!A1089)*(Model_rxn!D$2:D$1901))</f>
        <v>0</v>
      </c>
      <c r="Z1089" s="1">
        <f>SUMPRODUCT((Model_rxn!A$2:A$1901=Normalized_Fluxes!A1089)*(Model_rxn!U$2:U$1901))</f>
        <v>0</v>
      </c>
      <c r="AA1089" s="1">
        <f>SUMPRODUCT((Model_rxn!A$2:A$1901=Normalized_Fluxes!A1089)*(Model_rxn!S$2:S$1901))</f>
        <v>0</v>
      </c>
      <c r="AB1089" s="1">
        <f>SUMPRODUCT((Model_rxn!A$2:A$1901=Normalized_Fluxes!A1089)*(Model_rxn!V$2:V$1901))</f>
        <v>1</v>
      </c>
      <c r="AC1089" s="1">
        <f>SUMPRODUCT((Model_rxn!A$2:A$1901=Normalized_Fluxes!A1089)*(Model_rxn!Z$2:Z$1901))</f>
        <v>0</v>
      </c>
      <c r="AD1089" s="1">
        <f>SUMPRODUCT((Model_rxn!A$2:A$1901=Normalized_Fluxes!A1089)*(Model_rxn!AA$2:AA$1901))</f>
        <v>0</v>
      </c>
      <c r="AE1089" s="1"/>
      <c r="AF1089" s="75"/>
      <c r="AG1089" s="1"/>
      <c r="AH1089" s="1"/>
      <c r="AI1089" s="1"/>
      <c r="AJ1089" s="1"/>
      <c r="AK1089" s="1"/>
      <c r="AL1089" s="1"/>
      <c r="AM1089" s="1"/>
      <c r="AN1089" s="1"/>
    </row>
    <row r="1090" spans="1:59">
      <c r="A1090" s="1" t="s">
        <v>1094</v>
      </c>
      <c r="B1090" s="1">
        <v>1.8604162600240601E-2</v>
      </c>
      <c r="C1090" s="1">
        <v>1.28615047755749E-2</v>
      </c>
      <c r="D1090" s="1">
        <v>1.06913855561288E-2</v>
      </c>
      <c r="E1090" s="1">
        <v>0.172926631402883</v>
      </c>
      <c r="F1090" s="1">
        <v>7.6227459168876494E-2</v>
      </c>
      <c r="G1090" s="1">
        <v>0.170711251681334</v>
      </c>
      <c r="H1090" s="1"/>
      <c r="I1090" s="1">
        <v>1.1385080383164518E-2</v>
      </c>
      <c r="J1090" s="1">
        <v>1.2340600129655589E-2</v>
      </c>
      <c r="K1090" s="1">
        <v>1.312179996345254E-2</v>
      </c>
      <c r="L1090" s="1">
        <v>6.0442607045765692E-2</v>
      </c>
      <c r="M1090" s="1">
        <v>4.7504374787408626E-2</v>
      </c>
      <c r="N1090" s="1">
        <v>5.2759164725444584E-2</v>
      </c>
      <c r="O1090" s="1"/>
      <c r="P1090" s="1">
        <v>1.2282493492090882E-2</v>
      </c>
      <c r="Q1090" s="1">
        <v>8.6981665374707441E-4</v>
      </c>
      <c r="R1090" s="1">
        <v>5.3568715519539629E-2</v>
      </c>
      <c r="S1090" s="1">
        <v>6.5069956861029798E-3</v>
      </c>
      <c r="T1090" s="1">
        <f t="shared" si="193"/>
        <v>0.22928482366934375</v>
      </c>
      <c r="U1090" s="1">
        <f t="shared" si="194"/>
        <v>7.3513628625038862E-3</v>
      </c>
      <c r="V1090" s="1" t="s">
        <v>1243</v>
      </c>
      <c r="W1090" s="1" t="s">
        <v>1904</v>
      </c>
      <c r="X1090" s="1">
        <f>SUMPRODUCT((Model_rxn!A$2:A$1901=Normalized_Fluxes!A1090)*(Model_rxn!T$2:T$1901))</f>
        <v>0</v>
      </c>
      <c r="Y1090" s="1">
        <f>SUMPRODUCT((Model_rxn!A$2:A$1901=Normalized_Fluxes!A1090)*(Model_rxn!D$2:D$1901))</f>
        <v>0</v>
      </c>
      <c r="Z1090" s="1">
        <f>SUMPRODUCT((Model_rxn!A$2:A$1901=Normalized_Fluxes!A1090)*(Model_rxn!U$2:U$1901))</f>
        <v>0</v>
      </c>
      <c r="AA1090" s="1">
        <f>SUMPRODUCT((Model_rxn!A$2:A$1901=Normalized_Fluxes!A1090)*(Model_rxn!S$2:S$1901))</f>
        <v>0</v>
      </c>
      <c r="AB1090" s="1">
        <f>SUMPRODUCT((Model_rxn!A$2:A$1901=Normalized_Fluxes!A1090)*(Model_rxn!V$2:V$1901))</f>
        <v>1</v>
      </c>
      <c r="AC1090" s="1">
        <f>SUMPRODUCT((Model_rxn!A$2:A$1901=Normalized_Fluxes!A1090)*(Model_rxn!Z$2:Z$1901))</f>
        <v>0</v>
      </c>
      <c r="AD1090" s="1">
        <f>SUMPRODUCT((Model_rxn!A$2:A$1901=Normalized_Fluxes!A1090)*(Model_rxn!AA$2:AA$1901))</f>
        <v>0</v>
      </c>
      <c r="AE1090" s="1"/>
      <c r="AF1090" s="75"/>
      <c r="AG1090" s="1"/>
      <c r="AH1090" s="1"/>
      <c r="AI1090" s="1"/>
      <c r="AJ1090" s="1"/>
      <c r="AK1090" s="1"/>
      <c r="AL1090" s="1"/>
      <c r="AM1090" s="1"/>
      <c r="AN1090" s="1"/>
    </row>
    <row r="1091" spans="1:59">
      <c r="A1091" s="1" t="s">
        <v>1096</v>
      </c>
      <c r="B1091" s="1">
        <v>1.63090159686076E-2</v>
      </c>
      <c r="C1091" s="1">
        <v>1.05842506345128E-2</v>
      </c>
      <c r="D1091" s="1">
        <v>8.70438142767011E-3</v>
      </c>
      <c r="E1091" s="1">
        <v>2.6264692210803901E-2</v>
      </c>
      <c r="F1091" s="1">
        <v>6.14630285811374E-3</v>
      </c>
      <c r="G1091" s="1">
        <v>2.9755813342946899E-2</v>
      </c>
      <c r="H1091" s="1"/>
      <c r="I1091" s="1">
        <v>9.9805329464552166E-3</v>
      </c>
      <c r="J1091" s="1">
        <v>1.0155577207468514E-2</v>
      </c>
      <c r="K1091" s="1">
        <v>1.0683101016219925E-2</v>
      </c>
      <c r="L1091" s="1">
        <v>9.1802312784145107E-3</v>
      </c>
      <c r="M1091" s="1">
        <v>3.8303293552249111E-3</v>
      </c>
      <c r="N1091" s="1">
        <v>9.1961826900000005E-3</v>
      </c>
      <c r="O1091" s="1"/>
      <c r="P1091" s="1">
        <v>1.0273070390047885E-2</v>
      </c>
      <c r="Q1091" s="1">
        <v>3.657238837260963E-4</v>
      </c>
      <c r="R1091" s="1">
        <v>7.4022477745464737E-3</v>
      </c>
      <c r="S1091" s="1">
        <v>3.0933823733252552E-3</v>
      </c>
      <c r="T1091" s="1">
        <f t="shared" si="193"/>
        <v>1.3878311970822002</v>
      </c>
      <c r="U1091" s="1">
        <f t="shared" si="194"/>
        <v>0.24816013186718444</v>
      </c>
      <c r="V1091" s="1" t="s">
        <v>1548</v>
      </c>
      <c r="W1091" s="1" t="s">
        <v>7220</v>
      </c>
      <c r="X1091" s="1">
        <f>SUMPRODUCT((Model_rxn!A$2:A$1901=Normalized_Fluxes!A1091)*(Model_rxn!T$2:T$1901))</f>
        <v>1</v>
      </c>
      <c r="Y1091" s="1">
        <f>SUMPRODUCT((Model_rxn!A$2:A$1901=Normalized_Fluxes!A1091)*(Model_rxn!D$2:D$1901))</f>
        <v>0</v>
      </c>
      <c r="Z1091" s="1">
        <f>SUMPRODUCT((Model_rxn!A$2:A$1901=Normalized_Fluxes!A1091)*(Model_rxn!U$2:U$1901))</f>
        <v>0</v>
      </c>
      <c r="AA1091" s="1">
        <f>SUMPRODUCT((Model_rxn!A$2:A$1901=Normalized_Fluxes!A1091)*(Model_rxn!S$2:S$1901))</f>
        <v>0</v>
      </c>
      <c r="AB1091" s="1">
        <f>SUMPRODUCT((Model_rxn!A$2:A$1901=Normalized_Fluxes!A1091)*(Model_rxn!V$2:V$1901))</f>
        <v>1</v>
      </c>
      <c r="AC1091" s="1">
        <f>SUMPRODUCT((Model_rxn!A$2:A$1901=Normalized_Fluxes!A1091)*(Model_rxn!Z$2:Z$1901))</f>
        <v>0</v>
      </c>
      <c r="AD1091" s="1">
        <f>SUMPRODUCT((Model_rxn!A$2:A$1901=Normalized_Fluxes!A1091)*(Model_rxn!AA$2:AA$1901))</f>
        <v>0</v>
      </c>
      <c r="AE1091" s="1"/>
      <c r="AF1091" s="75"/>
      <c r="AG1091" s="1"/>
      <c r="AH1091" s="1"/>
      <c r="AI1091" s="1"/>
      <c r="AJ1091" s="1"/>
      <c r="AK1091" s="1"/>
      <c r="AL1091" s="1"/>
      <c r="AM1091" s="1"/>
      <c r="AN1091" s="1"/>
    </row>
    <row r="1092" spans="1:59">
      <c r="A1092" s="1" t="s">
        <v>1098</v>
      </c>
      <c r="B1092" s="1">
        <v>0.54639177499476799</v>
      </c>
      <c r="C1092" s="1">
        <v>0.32017549937651602</v>
      </c>
      <c r="D1092" s="1">
        <v>0.25067723377798701</v>
      </c>
      <c r="E1092" s="1">
        <v>0.91159837301537305</v>
      </c>
      <c r="F1092" s="1">
        <v>0.49504950495049499</v>
      </c>
      <c r="G1092" s="1">
        <v>0.78258091993185597</v>
      </c>
      <c r="H1092" s="1"/>
      <c r="I1092" s="1">
        <v>0.33437217318961315</v>
      </c>
      <c r="J1092" s="1">
        <v>0.30720805054024186</v>
      </c>
      <c r="K1092" s="1">
        <v>0.30766232306913421</v>
      </c>
      <c r="L1092" s="1">
        <v>0.31862866810466839</v>
      </c>
      <c r="M1092" s="1">
        <v>0.30851109925347431</v>
      </c>
      <c r="N1092" s="1">
        <v>0.24186054087839201</v>
      </c>
      <c r="O1092" s="1"/>
      <c r="P1092" s="1">
        <v>0.31641418226632972</v>
      </c>
      <c r="Q1092" s="1">
        <v>1.5553734901404664E-2</v>
      </c>
      <c r="R1092" s="1">
        <v>0.28966676941217823</v>
      </c>
      <c r="S1092" s="1">
        <v>4.1709326473021911E-2</v>
      </c>
      <c r="T1092" s="1">
        <f t="shared" ref="T1092:T1093" si="206">IF(R1092=0,"NA",P1092/R1092)</f>
        <v>1.092338561680479</v>
      </c>
      <c r="U1092" s="1">
        <f t="shared" ref="U1092:U1093" si="207">IF(T1092="NA","NA",TTEST(I1092:K1092,L1092:N1092,2,3))</f>
        <v>0.38660663109367388</v>
      </c>
      <c r="V1092" s="1" t="s">
        <v>1188</v>
      </c>
      <c r="W1092" s="1" t="s">
        <v>1760</v>
      </c>
      <c r="X1092" s="1">
        <f>SUMPRODUCT((Model_rxn!A$2:A$1901=Normalized_Fluxes!A1092)*(Model_rxn!T$2:T$1901))</f>
        <v>0</v>
      </c>
      <c r="Y1092" s="1">
        <f>SUMPRODUCT((Model_rxn!A$2:A$1901=Normalized_Fluxes!A1092)*(Model_rxn!D$2:D$1901))</f>
        <v>0</v>
      </c>
      <c r="Z1092" s="1">
        <f>SUMPRODUCT((Model_rxn!A$2:A$1901=Normalized_Fluxes!A1092)*(Model_rxn!U$2:U$1901))</f>
        <v>0</v>
      </c>
      <c r="AA1092" s="1">
        <f>SUMPRODUCT((Model_rxn!A$2:A$1901=Normalized_Fluxes!A1092)*(Model_rxn!S$2:S$1901))</f>
        <v>0</v>
      </c>
      <c r="AB1092" s="1">
        <f>SUMPRODUCT((Model_rxn!A$2:A$1901=Normalized_Fluxes!A1092)*(Model_rxn!V$2:V$1901))</f>
        <v>1</v>
      </c>
      <c r="AC1092" s="1">
        <f>SUMPRODUCT((Model_rxn!A$2:A$1901=Normalized_Fluxes!A1092)*(Model_rxn!Z$2:Z$1901))</f>
        <v>0</v>
      </c>
      <c r="AD1092" s="1">
        <f>SUMPRODUCT((Model_rxn!A$2:A$1901=Normalized_Fluxes!A1092)*(Model_rxn!AA$2:AA$1901))</f>
        <v>0</v>
      </c>
      <c r="AE1092" s="1"/>
      <c r="AF1092" s="75"/>
      <c r="AG1092" s="1"/>
      <c r="AH1092" s="1"/>
      <c r="AI1092" s="1"/>
      <c r="AJ1092" s="1"/>
      <c r="AK1092" s="1"/>
      <c r="AL1092" s="1"/>
      <c r="AM1092" s="1"/>
      <c r="AN1092" s="1"/>
    </row>
    <row r="1093" spans="1:59">
      <c r="A1093" s="1" t="s">
        <v>1099</v>
      </c>
      <c r="B1093" s="1">
        <v>3.3063009163015501E-2</v>
      </c>
      <c r="C1093" s="1">
        <v>2.1087439774419101E-2</v>
      </c>
      <c r="D1093" s="1">
        <v>1.6485758402268399E-2</v>
      </c>
      <c r="E1093" s="1">
        <v>5.7887800096068497E-2</v>
      </c>
      <c r="F1093" s="1">
        <v>3.2467301163705997E-2</v>
      </c>
      <c r="G1093" s="1">
        <v>6.54685297049582E-2</v>
      </c>
      <c r="H1093" s="1"/>
      <c r="I1093" s="1">
        <v>2.0233375998625614E-2</v>
      </c>
      <c r="J1093" s="1">
        <v>2.0233375997224134E-2</v>
      </c>
      <c r="K1093" s="1">
        <v>2.0233376007693087E-2</v>
      </c>
      <c r="L1093" s="1">
        <v>2.0233376002096654E-2</v>
      </c>
      <c r="M1093" s="1">
        <v>2.0233375999053258E-2</v>
      </c>
      <c r="N1093" s="1">
        <v>2.0233376001976954E-2</v>
      </c>
      <c r="O1093" s="1"/>
      <c r="P1093" s="1">
        <v>2.0233376001180945E-2</v>
      </c>
      <c r="Q1093" s="1">
        <v>5.6830473051974082E-12</v>
      </c>
      <c r="R1093" s="1">
        <v>2.0233376001042289E-2</v>
      </c>
      <c r="S1093" s="1">
        <v>1.7235903336482461E-12</v>
      </c>
      <c r="T1093" s="1">
        <f t="shared" si="206"/>
        <v>1.000000000006853</v>
      </c>
      <c r="U1093" s="1">
        <f t="shared" si="207"/>
        <v>0.97090388631245539</v>
      </c>
      <c r="V1093" s="1" t="s">
        <v>7304</v>
      </c>
      <c r="W1093" s="1" t="s">
        <v>7303</v>
      </c>
      <c r="X1093" s="1">
        <f>SUMPRODUCT((Model_rxn!A$2:A$1901=Normalized_Fluxes!A1093)*(Model_rxn!T$2:T$1901))</f>
        <v>0</v>
      </c>
      <c r="Y1093" s="1">
        <f>SUMPRODUCT((Model_rxn!A$2:A$1901=Normalized_Fluxes!A1093)*(Model_rxn!D$2:D$1901))</f>
        <v>1</v>
      </c>
      <c r="Z1093" s="1">
        <f>SUMPRODUCT((Model_rxn!A$2:A$1901=Normalized_Fluxes!A1093)*(Model_rxn!U$2:U$1901))</f>
        <v>0</v>
      </c>
      <c r="AA1093" s="1">
        <f>SUMPRODUCT((Model_rxn!A$2:A$1901=Normalized_Fluxes!A1093)*(Model_rxn!S$2:S$1901))</f>
        <v>0</v>
      </c>
      <c r="AB1093" s="1">
        <f>SUMPRODUCT((Model_rxn!A$2:A$1901=Normalized_Fluxes!A1093)*(Model_rxn!V$2:V$1901))</f>
        <v>1</v>
      </c>
      <c r="AC1093" s="1">
        <f>SUMPRODUCT((Model_rxn!A$2:A$1901=Normalized_Fluxes!A1093)*(Model_rxn!Z$2:Z$1901))</f>
        <v>0</v>
      </c>
      <c r="AD1093" s="1">
        <f>SUMPRODUCT((Model_rxn!A$2:A$1901=Normalized_Fluxes!A1093)*(Model_rxn!AA$2:AA$1901))</f>
        <v>0</v>
      </c>
      <c r="AE1093" s="1"/>
      <c r="AF1093" s="75"/>
      <c r="AG1093" s="1"/>
      <c r="AH1093" s="1"/>
      <c r="AI1093" s="1"/>
      <c r="AJ1093" s="1"/>
      <c r="AK1093" s="1"/>
      <c r="AL1093" s="1"/>
      <c r="AM1093" s="1"/>
      <c r="AN1093" s="1"/>
    </row>
    <row r="1094" spans="1:59">
      <c r="P1094" s="1"/>
      <c r="Q1094" s="1"/>
      <c r="R1094" s="1"/>
      <c r="S1094" s="1"/>
      <c r="T1094" s="1"/>
      <c r="U1094" s="1"/>
    </row>
    <row r="1095" spans="1:59">
      <c r="P1095" s="1"/>
      <c r="Q1095" s="1"/>
      <c r="R1095" s="1"/>
      <c r="S1095" s="1"/>
      <c r="T1095" s="1"/>
      <c r="U1095" s="1"/>
    </row>
    <row r="1096" spans="1:59">
      <c r="A1096" s="64" t="s">
        <v>11281</v>
      </c>
      <c r="B1096" s="55">
        <v>56.555481766445936</v>
      </c>
      <c r="C1096" s="55">
        <v>37.781839352521921</v>
      </c>
      <c r="D1096" s="55">
        <v>31.756877698332701</v>
      </c>
      <c r="E1096" s="55">
        <v>92.605775249801582</v>
      </c>
      <c r="F1096" s="55">
        <v>71.033730863280496</v>
      </c>
      <c r="G1096" s="55">
        <v>94.083028600432044</v>
      </c>
      <c r="H1096" s="55"/>
      <c r="I1096" s="55">
        <v>34.609926813435536</v>
      </c>
      <c r="J1096" s="55">
        <v>36.251634606380456</v>
      </c>
      <c r="K1096" s="55">
        <v>38.975995621303966</v>
      </c>
      <c r="L1096" s="55">
        <v>32.368261835573641</v>
      </c>
      <c r="M1096" s="55">
        <v>44.267682673266357</v>
      </c>
      <c r="N1096" s="55">
        <v>29.076829763188101</v>
      </c>
      <c r="O1096" s="55"/>
      <c r="P1096" s="73">
        <v>36.612519013706653</v>
      </c>
      <c r="Q1096" s="73">
        <v>2.2052930361629492</v>
      </c>
      <c r="R1096" s="73">
        <v>35.237591424009366</v>
      </c>
      <c r="S1096" s="73">
        <v>7.9915763306879981</v>
      </c>
      <c r="T1096" s="73">
        <v>1.0390187732513543</v>
      </c>
      <c r="U1096" s="73">
        <v>0.79774257197632503</v>
      </c>
    </row>
    <row r="1097" spans="1:59">
      <c r="A1097" s="64" t="s">
        <v>11282</v>
      </c>
      <c r="B1097" s="55">
        <v>70.2881071702664</v>
      </c>
      <c r="C1097" s="55">
        <v>46.47319459833269</v>
      </c>
      <c r="D1097" s="55">
        <v>38.560476007593721</v>
      </c>
      <c r="E1097" s="55">
        <v>116.53816909628551</v>
      </c>
      <c r="F1097" s="55">
        <v>83.935154521877521</v>
      </c>
      <c r="G1097" s="55">
        <v>121.36775186185899</v>
      </c>
      <c r="H1097" s="55"/>
      <c r="I1097" s="55">
        <v>43.013801121240256</v>
      </c>
      <c r="J1097" s="55">
        <v>44.590980705059721</v>
      </c>
      <c r="K1097" s="55">
        <v>47.326218852625978</v>
      </c>
      <c r="L1097" s="55">
        <v>40.733290779885898</v>
      </c>
      <c r="M1097" s="55">
        <v>52.30775211086042</v>
      </c>
      <c r="N1097" s="55">
        <v>37.509309724877674</v>
      </c>
      <c r="O1097" s="55"/>
      <c r="P1097" s="73">
        <v>44.977000226308654</v>
      </c>
      <c r="Q1097" s="73">
        <v>2.1819704341675745</v>
      </c>
      <c r="R1097" s="73">
        <v>43.516784205208005</v>
      </c>
      <c r="S1097" s="73">
        <v>7.7819888845603007</v>
      </c>
      <c r="T1097" s="73">
        <v>1.0335552373129147</v>
      </c>
      <c r="U1097" s="73">
        <v>0.78034328579031209</v>
      </c>
    </row>
    <row r="1098" spans="1:59">
      <c r="A1098" s="64"/>
      <c r="B1098" s="55"/>
      <c r="C1098" s="55"/>
      <c r="D1098" s="55"/>
      <c r="E1098" s="55"/>
      <c r="F1098" s="55"/>
      <c r="G1098" s="55"/>
      <c r="H1098" s="55"/>
      <c r="I1098" s="55"/>
      <c r="J1098" s="55"/>
      <c r="K1098" s="55"/>
      <c r="L1098" s="55"/>
      <c r="M1098" s="55"/>
      <c r="N1098" s="55"/>
      <c r="O1098" s="55"/>
      <c r="P1098" s="73"/>
      <c r="Q1098" s="73"/>
      <c r="R1098" s="73"/>
      <c r="S1098" s="73"/>
      <c r="T1098" s="73"/>
      <c r="U1098" s="73"/>
    </row>
    <row r="1099" spans="1:59">
      <c r="A1099" s="64" t="s">
        <v>11340</v>
      </c>
      <c r="B1099" s="55">
        <v>592</v>
      </c>
      <c r="C1099" s="55">
        <v>607</v>
      </c>
      <c r="D1099" s="55">
        <v>602</v>
      </c>
      <c r="E1099" s="55">
        <v>610</v>
      </c>
      <c r="F1099" s="55">
        <v>600</v>
      </c>
      <c r="G1099" s="55">
        <v>598</v>
      </c>
      <c r="H1099" s="55"/>
      <c r="I1099" s="55">
        <v>592</v>
      </c>
      <c r="J1099" s="55">
        <v>607</v>
      </c>
      <c r="K1099" s="55">
        <v>602</v>
      </c>
      <c r="L1099" s="55">
        <v>610</v>
      </c>
      <c r="M1099" s="55">
        <v>600</v>
      </c>
      <c r="N1099" s="55">
        <v>598</v>
      </c>
      <c r="O1099" s="55"/>
      <c r="P1099" s="73">
        <v>600.33333333333337</v>
      </c>
      <c r="Q1099" s="73">
        <v>7.6376261582597342</v>
      </c>
      <c r="R1099" s="73">
        <v>602.66666666666663</v>
      </c>
      <c r="S1099" s="73">
        <v>6.429100507328636</v>
      </c>
      <c r="T1099" s="73">
        <v>0.99612831858407092</v>
      </c>
      <c r="U1099" s="73">
        <v>0.70689422434462545</v>
      </c>
      <c r="V1099" s="1"/>
      <c r="W1099" s="1"/>
      <c r="X1099" s="1"/>
      <c r="Y1099" s="1"/>
      <c r="Z1099" s="1"/>
      <c r="AA1099" s="1"/>
      <c r="AB1099" s="1"/>
      <c r="AC1099" s="1"/>
      <c r="AD1099" s="1"/>
      <c r="AE1099" s="1"/>
      <c r="AF1099" s="75"/>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row>
    <row r="1100" spans="1:59">
      <c r="P1100" s="1"/>
      <c r="Q1100" s="1"/>
      <c r="R1100" s="1"/>
      <c r="S1100" s="1"/>
      <c r="T1100" s="1"/>
    </row>
    <row r="1101" spans="1:59">
      <c r="P1101"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A167"/>
  <sheetViews>
    <sheetView zoomScale="90" zoomScaleNormal="90" workbookViewId="0">
      <pane xSplit="2" ySplit="2" topLeftCell="C3" activePane="bottomRight" state="frozenSplit"/>
      <selection pane="topRight" activeCell="F1" sqref="F1"/>
      <selection pane="bottomLeft" activeCell="A13" sqref="A13"/>
      <selection pane="bottomRight" activeCell="J14" sqref="J14"/>
    </sheetView>
  </sheetViews>
  <sheetFormatPr defaultRowHeight="15"/>
  <cols>
    <col min="2" max="2" width="24" customWidth="1"/>
    <col min="3" max="3" width="10.85546875" customWidth="1"/>
    <col min="9" max="9" width="6.28515625" customWidth="1"/>
    <col min="10" max="10" width="9.140625" style="54"/>
    <col min="11" max="11" width="9.140625" style="77"/>
    <col min="14" max="14" width="6.5703125" customWidth="1"/>
    <col min="15" max="15" width="4.5703125" style="71" customWidth="1"/>
    <col min="16" max="16" width="5.28515625" customWidth="1"/>
    <col min="24" max="24" width="9.140625" style="82"/>
    <col min="25" max="25" width="9.140625" style="69"/>
  </cols>
  <sheetData>
    <row r="1" spans="1:27">
      <c r="A1" s="50" t="s">
        <v>11343</v>
      </c>
      <c r="B1" s="50" t="s">
        <v>1120</v>
      </c>
      <c r="C1" s="50" t="s">
        <v>11344</v>
      </c>
      <c r="J1" s="65" t="s">
        <v>11346</v>
      </c>
      <c r="Q1" s="50" t="s">
        <v>11344</v>
      </c>
      <c r="X1" s="63" t="s">
        <v>11346</v>
      </c>
    </row>
    <row r="2" spans="1:27" s="50" customFormat="1">
      <c r="C2" s="79" t="s">
        <v>0</v>
      </c>
      <c r="D2" s="79" t="s">
        <v>1</v>
      </c>
      <c r="E2" s="79" t="s">
        <v>2</v>
      </c>
      <c r="F2" s="78" t="s">
        <v>3</v>
      </c>
      <c r="G2" s="78" t="s">
        <v>4</v>
      </c>
      <c r="H2" s="78" t="s">
        <v>5</v>
      </c>
      <c r="J2" s="65" t="s">
        <v>1105</v>
      </c>
      <c r="K2" s="68" t="s">
        <v>1106</v>
      </c>
      <c r="L2" s="50" t="s">
        <v>1111</v>
      </c>
      <c r="M2" s="50" t="s">
        <v>11302</v>
      </c>
      <c r="O2" s="70"/>
      <c r="Q2" s="83" t="s">
        <v>11348</v>
      </c>
      <c r="R2" s="83" t="s">
        <v>11349</v>
      </c>
      <c r="S2" s="83" t="s">
        <v>11350</v>
      </c>
      <c r="T2" s="81" t="s">
        <v>11351</v>
      </c>
      <c r="U2" s="81" t="s">
        <v>11352</v>
      </c>
      <c r="V2" s="81" t="s">
        <v>11353</v>
      </c>
      <c r="X2" s="63" t="s">
        <v>1105</v>
      </c>
      <c r="Y2" s="62" t="s">
        <v>1106</v>
      </c>
      <c r="Z2" s="50" t="s">
        <v>1111</v>
      </c>
      <c r="AA2" s="50" t="s">
        <v>11302</v>
      </c>
    </row>
    <row r="3" spans="1:27">
      <c r="A3">
        <v>6</v>
      </c>
      <c r="B3" t="s">
        <v>1136</v>
      </c>
      <c r="C3">
        <f>SUMPRODUCT((Normalized_Fluxes!$W$3:$W$1093=$B3)*(Normalized_Fluxes!I$3:I$1093))</f>
        <v>1.8711452419711947</v>
      </c>
      <c r="D3">
        <f>SUMPRODUCT((Normalized_Fluxes!$W$3:$W$1093=$B3)*(Normalized_Fluxes!J$3:J$1093))</f>
        <v>2.2043949777374978</v>
      </c>
      <c r="E3">
        <f>SUMPRODUCT((Normalized_Fluxes!$W$3:$W$1093=$B3)*(Normalized_Fluxes!K$3:K$1093))</f>
        <v>2.1805145924057023</v>
      </c>
      <c r="F3">
        <f>SUMPRODUCT((Normalized_Fluxes!$W$3:$W$1093=$B3)*(Normalized_Fluxes!L$3:L$1093))</f>
        <v>1.5467255996202243</v>
      </c>
      <c r="G3">
        <f>SUMPRODUCT((Normalized_Fluxes!$W$3:$W$1093=$B3)*(Normalized_Fluxes!M$3:M$1093))</f>
        <v>2.3826973291286437</v>
      </c>
      <c r="H3">
        <f>SUMPRODUCT((Normalized_Fluxes!$W$3:$W$1093=$B3)*(Normalized_Fluxes!N$3:N$1093))</f>
        <v>1.4368630885620712</v>
      </c>
      <c r="J3" s="54">
        <f>AVERAGE(C3:E3)</f>
        <v>2.0853516040381312</v>
      </c>
      <c r="K3" s="77">
        <f>AVERAGE(F3:H3)</f>
        <v>1.7887620057703131</v>
      </c>
      <c r="L3">
        <f>IF(M3="","NA",TTEST(C3:E3,F3:H3,2,3))</f>
        <v>0.4309760796484523</v>
      </c>
      <c r="M3">
        <f>IF(K3=0,"",J3/K3)</f>
        <v>1.1658071880502039</v>
      </c>
      <c r="Q3">
        <f>SUMPRODUCT((Normalized_Fluxes!$BA$3:$BA$1093=$B3)*(Normalized_Fluxes!AH$3:AH$1093))</f>
        <v>1.0672561630926773</v>
      </c>
      <c r="R3">
        <f>SUMPRODUCT((Normalized_Fluxes!$BA$3:$BA$1093=$B3)*(Normalized_Fluxes!AI$3:AI$1093))</f>
        <v>0.85660735964854984</v>
      </c>
      <c r="S3">
        <f>SUMPRODUCT((Normalized_Fluxes!$BA$3:$BA$1093=$B3)*(Normalized_Fluxes!AJ$3:AJ$1093))</f>
        <v>1.0477513752848597</v>
      </c>
      <c r="T3">
        <f>SUMPRODUCT((Normalized_Fluxes!$BA$3:$BA$1093=$B3)*(Normalized_Fluxes!AK$3:AK$1093))</f>
        <v>3.5908660671848329</v>
      </c>
      <c r="U3">
        <f>SUMPRODUCT((Normalized_Fluxes!$BA$3:$BA$1093=$B3)*(Normalized_Fluxes!AL$3:AL$1093))</f>
        <v>3.7991740172728878</v>
      </c>
      <c r="V3">
        <f>SUMPRODUCT((Normalized_Fluxes!$BA$3:$BA$1093=$B3)*(Normalized_Fluxes!AM$3:AM$1093))</f>
        <v>2.1050051159736705</v>
      </c>
      <c r="X3" s="82">
        <f t="shared" ref="X3:X17" si="0">AVERAGE(Q3:S3)</f>
        <v>0.99053829934202897</v>
      </c>
      <c r="Y3" s="69">
        <f t="shared" ref="Y3:Y66" si="1">AVERAGE(T3:V3)</f>
        <v>3.1650150668104637</v>
      </c>
      <c r="Z3">
        <f>IF(AA3="","NA",TTEST(Q3:S3,T3:V3,1,3))</f>
        <v>2.6586554302712381E-2</v>
      </c>
      <c r="AA3">
        <f>X3/Y3</f>
        <v>0.31296479745995065</v>
      </c>
    </row>
    <row r="4" spans="1:27">
      <c r="A4">
        <v>3</v>
      </c>
      <c r="B4" t="s">
        <v>1171</v>
      </c>
      <c r="C4">
        <f>SUMPRODUCT((Normalized_Fluxes!$W$3:$W$1093=$B4)*(Normalized_Fluxes!I$3:I$1093))</f>
        <v>0.88353485390970321</v>
      </c>
      <c r="D4">
        <f>SUMPRODUCT((Normalized_Fluxes!$W$3:$W$1093=$B4)*(Normalized_Fluxes!J$3:J$1093))</f>
        <v>0.99016877777890477</v>
      </c>
      <c r="E4">
        <f>SUMPRODUCT((Normalized_Fluxes!$W$3:$W$1093=$B4)*(Normalized_Fluxes!K$3:K$1093))</f>
        <v>0.97113700310566475</v>
      </c>
      <c r="F4">
        <f>SUMPRODUCT((Normalized_Fluxes!$W$3:$W$1093=$B4)*(Normalized_Fluxes!L$3:L$1093))</f>
        <v>0.97111055732778095</v>
      </c>
      <c r="G4">
        <f>SUMPRODUCT((Normalized_Fluxes!$W$3:$W$1093=$B4)*(Normalized_Fluxes!M$3:M$1093))</f>
        <v>1.4213547072749346</v>
      </c>
      <c r="H4">
        <f>SUMPRODUCT((Normalized_Fluxes!$W$3:$W$1093=$B4)*(Normalized_Fluxes!N$3:N$1093))</f>
        <v>1.0019936693533371</v>
      </c>
      <c r="J4" s="54">
        <f t="shared" ref="J4:J67" si="2">AVERAGE(C4:E4)</f>
        <v>0.94828021159809095</v>
      </c>
      <c r="K4" s="77">
        <f t="shared" ref="K4:K67" si="3">AVERAGE(F4:H4)</f>
        <v>1.1314863113186842</v>
      </c>
      <c r="L4">
        <f t="shared" ref="L4:L67" si="4">IF(M4="","NA",TTEST(C4:E4,F4:H4,2,3))</f>
        <v>0.333579772329895</v>
      </c>
      <c r="M4">
        <f t="shared" ref="M4:M67" si="5">IF(K4=0,"",J4/K4)</f>
        <v>0.83808367994564892</v>
      </c>
      <c r="Q4">
        <f>SUMPRODUCT((Normalized_Fluxes!$BA$3:$BA$1093=$B4)*(Normalized_Fluxes!AH$3:AH$1093))</f>
        <v>0.45429170806892105</v>
      </c>
      <c r="R4">
        <f>SUMPRODUCT((Normalized_Fluxes!$BA$3:$BA$1093=$B4)*(Normalized_Fluxes!AI$3:AI$1093))</f>
        <v>0.348450450634116</v>
      </c>
      <c r="S4">
        <f>SUMPRODUCT((Normalized_Fluxes!$BA$3:$BA$1093=$B4)*(Normalized_Fluxes!AJ$3:AJ$1093))</f>
        <v>0.38564055952883702</v>
      </c>
      <c r="T4">
        <f>SUMPRODUCT((Normalized_Fluxes!$BA$3:$BA$1093=$B4)*(Normalized_Fluxes!AK$3:AK$1093))</f>
        <v>2.135589208861346</v>
      </c>
      <c r="U4">
        <f>SUMPRODUCT((Normalized_Fluxes!$BA$3:$BA$1093=$B4)*(Normalized_Fluxes!AL$3:AL$1093))</f>
        <v>2.1588740457955269</v>
      </c>
      <c r="V4">
        <f>SUMPRODUCT((Normalized_Fluxes!$BA$3:$BA$1093=$B4)*(Normalized_Fluxes!AM$3:AM$1093))</f>
        <v>1.1880357565532895</v>
      </c>
      <c r="X4" s="82">
        <f t="shared" si="0"/>
        <v>0.39612757274395799</v>
      </c>
      <c r="Y4" s="69">
        <f t="shared" si="1"/>
        <v>1.8274996704033875</v>
      </c>
      <c r="Z4">
        <f t="shared" ref="Z4:Z67" si="6">IF(AA4="","NA",TTEST(Q4:S4,T4:V4,1,3))</f>
        <v>2.2646754888144511E-2</v>
      </c>
      <c r="AA4">
        <f t="shared" ref="AA4" si="7">X4/Y4</f>
        <v>0.21675931282467481</v>
      </c>
    </row>
    <row r="5" spans="1:27">
      <c r="A5">
        <v>13</v>
      </c>
      <c r="B5" t="s">
        <v>1187</v>
      </c>
      <c r="C5">
        <f>SUMPRODUCT((Normalized_Fluxes!$W$3:$W$1093=$B5)*(Normalized_Fluxes!I$3:I$1093))</f>
        <v>3.943713355846298</v>
      </c>
      <c r="D5">
        <f>SUMPRODUCT((Normalized_Fluxes!$W$3:$W$1093=$B5)*(Normalized_Fluxes!J$3:J$1093))</f>
        <v>2.8169718366358265</v>
      </c>
      <c r="E5">
        <f>SUMPRODUCT((Normalized_Fluxes!$W$3:$W$1093=$B5)*(Normalized_Fluxes!K$3:K$1093))</f>
        <v>5.2577023359024659</v>
      </c>
      <c r="F5">
        <f>SUMPRODUCT((Normalized_Fluxes!$W$3:$W$1093=$B5)*(Normalized_Fluxes!L$3:L$1093))</f>
        <v>2.6792101380367792</v>
      </c>
      <c r="G5">
        <f>SUMPRODUCT((Normalized_Fluxes!$W$3:$W$1093=$B5)*(Normalized_Fluxes!M$3:M$1093))</f>
        <v>2.4316794153485128</v>
      </c>
      <c r="H5">
        <f>SUMPRODUCT((Normalized_Fluxes!$W$3:$W$1093=$B5)*(Normalized_Fluxes!N$3:N$1093))</f>
        <v>1.2130924036336512</v>
      </c>
      <c r="J5" s="54">
        <f t="shared" si="2"/>
        <v>4.006129176128197</v>
      </c>
      <c r="K5" s="77">
        <f t="shared" si="3"/>
        <v>2.107993985672981</v>
      </c>
      <c r="L5">
        <f t="shared" si="4"/>
        <v>9.7803112167407891E-2</v>
      </c>
      <c r="M5">
        <f t="shared" si="5"/>
        <v>1.9004462077956228</v>
      </c>
      <c r="Q5">
        <f>SUMPRODUCT((Normalized_Fluxes!$BA$3:$BA$1093=$B5)*(Normalized_Fluxes!AH$3:AH$1093))</f>
        <v>1.5978907782416512</v>
      </c>
      <c r="R5">
        <f>SUMPRODUCT((Normalized_Fluxes!$BA$3:$BA$1093=$B5)*(Normalized_Fluxes!AI$3:AI$1093))</f>
        <v>1.0809120992287391</v>
      </c>
      <c r="S5">
        <f>SUMPRODUCT((Normalized_Fluxes!$BA$3:$BA$1093=$B5)*(Normalized_Fluxes!AJ$3:AJ$1093))</f>
        <v>1.5386096278489296</v>
      </c>
      <c r="T5">
        <f>SUMPRODUCT((Normalized_Fluxes!$BA$3:$BA$1093=$B5)*(Normalized_Fluxes!AK$3:AK$1093))</f>
        <v>4.3755998134828609</v>
      </c>
      <c r="U5">
        <f>SUMPRODUCT((Normalized_Fluxes!$BA$3:$BA$1093=$B5)*(Normalized_Fluxes!AL$3:AL$1093))</f>
        <v>5.3259137026117225</v>
      </c>
      <c r="V5">
        <f>SUMPRODUCT((Normalized_Fluxes!$BA$3:$BA$1093=$B5)*(Normalized_Fluxes!AM$3:AM$1093))</f>
        <v>4.332409783550343</v>
      </c>
      <c r="X5" s="82">
        <f t="shared" si="0"/>
        <v>1.4058041684397733</v>
      </c>
      <c r="Y5" s="69">
        <f t="shared" si="1"/>
        <v>4.6779744332149749</v>
      </c>
      <c r="Z5">
        <f t="shared" si="6"/>
        <v>1.532452648958421E-3</v>
      </c>
      <c r="AA5">
        <f t="shared" ref="AA5:AA68" si="8">IF(Y5=0,"",X5/Y5)</f>
        <v>0.30051557324857442</v>
      </c>
    </row>
    <row r="6" spans="1:27">
      <c r="A6">
        <v>1</v>
      </c>
      <c r="B6" t="s">
        <v>1242</v>
      </c>
      <c r="C6">
        <f>SUMPRODUCT((Normalized_Fluxes!$W$3:$W$1093=$B6)*(Normalized_Fluxes!I$3:I$1093))</f>
        <v>0.16607798005382179</v>
      </c>
      <c r="D6">
        <f>SUMPRODUCT((Normalized_Fluxes!$W$3:$W$1093=$B6)*(Normalized_Fluxes!J$3:J$1093))</f>
        <v>0.16248923533426307</v>
      </c>
      <c r="E6">
        <f>SUMPRODUCT((Normalized_Fluxes!$W$3:$W$1093=$B6)*(Normalized_Fluxes!K$3:K$1093))</f>
        <v>0.18459628984980622</v>
      </c>
      <c r="F6">
        <f>SUMPRODUCT((Normalized_Fluxes!$W$3:$W$1093=$B6)*(Normalized_Fluxes!L$3:L$1093))</f>
        <v>0.17722315571115912</v>
      </c>
      <c r="G6">
        <f>SUMPRODUCT((Normalized_Fluxes!$W$3:$W$1093=$B6)*(Normalized_Fluxes!M$3:M$1093))</f>
        <v>0.21432782422391836</v>
      </c>
      <c r="H6">
        <f>SUMPRODUCT((Normalized_Fluxes!$W$3:$W$1093=$B6)*(Normalized_Fluxes!N$3:N$1093))</f>
        <v>0.19743717622516738</v>
      </c>
      <c r="J6" s="54">
        <f t="shared" si="2"/>
        <v>0.17105450174596371</v>
      </c>
      <c r="K6" s="77">
        <f t="shared" si="3"/>
        <v>0.19632938538674827</v>
      </c>
      <c r="L6">
        <f t="shared" si="4"/>
        <v>0.13039617873928264</v>
      </c>
      <c r="M6">
        <f t="shared" si="5"/>
        <v>0.87126285965294648</v>
      </c>
      <c r="Q6">
        <f>SUMPRODUCT((Normalized_Fluxes!$BA$3:$BA$1093=$B6)*(Normalized_Fluxes!AH$3:AH$1093))</f>
        <v>0.24203056993428601</v>
      </c>
      <c r="R6">
        <f>SUMPRODUCT((Normalized_Fluxes!$BA$3:$BA$1093=$B6)*(Normalized_Fluxes!AI$3:AI$1093))</f>
        <v>0.14316189922101299</v>
      </c>
      <c r="S6">
        <f>SUMPRODUCT((Normalized_Fluxes!$BA$3:$BA$1093=$B6)*(Normalized_Fluxes!AJ$3:AJ$1093))</f>
        <v>6.0965235636103898E-2</v>
      </c>
      <c r="T6">
        <f>SUMPRODUCT((Normalized_Fluxes!$BA$3:$BA$1093=$B6)*(Normalized_Fluxes!AK$3:AK$1093))</f>
        <v>1.71945534816768</v>
      </c>
      <c r="U6">
        <f>SUMPRODUCT((Normalized_Fluxes!$BA$3:$BA$1093=$B6)*(Normalized_Fluxes!AL$3:AL$1093))</f>
        <v>2.2660621887771399</v>
      </c>
      <c r="V6">
        <f>SUMPRODUCT((Normalized_Fluxes!$BA$3:$BA$1093=$B6)*(Normalized_Fluxes!AM$3:AM$1093))</f>
        <v>0.18332196453411501</v>
      </c>
      <c r="X6" s="82">
        <f t="shared" si="0"/>
        <v>0.14871923493046765</v>
      </c>
      <c r="Y6" s="69">
        <f t="shared" si="1"/>
        <v>1.389613167159645</v>
      </c>
      <c r="Z6">
        <f t="shared" si="6"/>
        <v>9.2003204323565249E-2</v>
      </c>
      <c r="AA6">
        <f t="shared" si="8"/>
        <v>0.1070220392589171</v>
      </c>
    </row>
    <row r="7" spans="1:27">
      <c r="A7">
        <v>20</v>
      </c>
      <c r="B7" t="s">
        <v>1249</v>
      </c>
      <c r="C7">
        <f>SUMPRODUCT((Normalized_Fluxes!$W$3:$W$1093=$B7)*(Normalized_Fluxes!I$3:I$1093))</f>
        <v>0.4356930286800007</v>
      </c>
      <c r="D7">
        <f>SUMPRODUCT((Normalized_Fluxes!$W$3:$W$1093=$B7)*(Normalized_Fluxes!J$3:J$1093))</f>
        <v>0.45191243915999935</v>
      </c>
      <c r="E7">
        <f>SUMPRODUCT((Normalized_Fluxes!$W$3:$W$1093=$B7)*(Normalized_Fluxes!K$3:K$1093))</f>
        <v>0.46498004280000038</v>
      </c>
      <c r="F7">
        <f>SUMPRODUCT((Normalized_Fluxes!$W$3:$W$1093=$B7)*(Normalized_Fluxes!L$3:L$1093))</f>
        <v>0.3986858584799996</v>
      </c>
      <c r="G7">
        <f>SUMPRODUCT((Normalized_Fluxes!$W$3:$W$1093=$B7)*(Normalized_Fluxes!M$3:M$1093))</f>
        <v>0.41387827572000013</v>
      </c>
      <c r="H7">
        <f>SUMPRODUCT((Normalized_Fluxes!$W$3:$W$1093=$B7)*(Normalized_Fluxes!N$3:N$1093))</f>
        <v>0.40109398056000012</v>
      </c>
      <c r="J7" s="54">
        <f t="shared" si="2"/>
        <v>0.45086183688000014</v>
      </c>
      <c r="K7" s="77">
        <f t="shared" si="3"/>
        <v>0.40455270491999995</v>
      </c>
      <c r="L7">
        <f t="shared" si="4"/>
        <v>1.5814306430282605E-2</v>
      </c>
      <c r="M7">
        <f t="shared" si="5"/>
        <v>1.1144699600245109</v>
      </c>
      <c r="Q7">
        <f>SUMPRODUCT((Normalized_Fluxes!$BA$3:$BA$1093=$B7)*(Normalized_Fluxes!AH$3:AH$1093))</f>
        <v>0.2224525338879087</v>
      </c>
      <c r="R7">
        <f>SUMPRODUCT((Normalized_Fluxes!$BA$3:$BA$1093=$B7)*(Normalized_Fluxes!AI$3:AI$1093))</f>
        <v>0.1571399369583758</v>
      </c>
      <c r="S7">
        <f>SUMPRODUCT((Normalized_Fluxes!$BA$3:$BA$1093=$B7)*(Normalized_Fluxes!AJ$3:AJ$1093))</f>
        <v>0.18175038207719352</v>
      </c>
      <c r="T7">
        <f>SUMPRODUCT((Normalized_Fluxes!$BA$3:$BA$1093=$B7)*(Normalized_Fluxes!AK$3:AK$1093))</f>
        <v>0.77898835032774882</v>
      </c>
      <c r="U7">
        <f>SUMPRODUCT((Normalized_Fluxes!$BA$3:$BA$1093=$B7)*(Normalized_Fluxes!AL$3:AL$1093))</f>
        <v>0.74110090495054615</v>
      </c>
      <c r="V7">
        <f>SUMPRODUCT((Normalized_Fluxes!$BA$3:$BA$1093=$B7)*(Normalized_Fluxes!AM$3:AM$1093))</f>
        <v>0.78955562984404726</v>
      </c>
      <c r="X7" s="82">
        <f t="shared" si="0"/>
        <v>0.18711428430782603</v>
      </c>
      <c r="Y7" s="69">
        <f t="shared" si="1"/>
        <v>0.769881628374114</v>
      </c>
      <c r="Z7">
        <f t="shared" si="6"/>
        <v>1.436857204656936E-5</v>
      </c>
      <c r="AA7">
        <f t="shared" si="8"/>
        <v>0.24304292687563689</v>
      </c>
    </row>
    <row r="8" spans="1:27">
      <c r="A8">
        <v>5</v>
      </c>
      <c r="B8" t="s">
        <v>1350</v>
      </c>
      <c r="C8">
        <f>SUMPRODUCT((Normalized_Fluxes!$W$3:$W$1093=$B8)*(Normalized_Fluxes!I$3:I$1093))</f>
        <v>1.6563510544472624</v>
      </c>
      <c r="D8">
        <f>SUMPRODUCT((Normalized_Fluxes!$W$3:$W$1093=$B8)*(Normalized_Fluxes!J$3:J$1093))</f>
        <v>1.388775183192466</v>
      </c>
      <c r="E8">
        <f>SUMPRODUCT((Normalized_Fluxes!$W$3:$W$1093=$B8)*(Normalized_Fluxes!K$3:K$1093))</f>
        <v>1.7228987052342934</v>
      </c>
      <c r="F8">
        <f>SUMPRODUCT((Normalized_Fluxes!$W$3:$W$1093=$B8)*(Normalized_Fluxes!L$3:L$1093))</f>
        <v>1.5714992072957941</v>
      </c>
      <c r="G8">
        <f>SUMPRODUCT((Normalized_Fluxes!$W$3:$W$1093=$B8)*(Normalized_Fluxes!M$3:M$1093))</f>
        <v>2.1926324554086181</v>
      </c>
      <c r="H8">
        <f>SUMPRODUCT((Normalized_Fluxes!$W$3:$W$1093=$B8)*(Normalized_Fluxes!N$3:N$1093))</f>
        <v>1.5616391153925362</v>
      </c>
      <c r="J8" s="54">
        <f t="shared" si="2"/>
        <v>1.5893416476246738</v>
      </c>
      <c r="K8" s="77">
        <f t="shared" si="3"/>
        <v>1.7752569260323161</v>
      </c>
      <c r="L8">
        <f t="shared" si="4"/>
        <v>0.48384673383226129</v>
      </c>
      <c r="M8">
        <f t="shared" si="5"/>
        <v>0.89527415683815337</v>
      </c>
      <c r="Q8">
        <f>SUMPRODUCT((Normalized_Fluxes!$BA$3:$BA$1093=$B8)*(Normalized_Fluxes!AH$3:AH$1093))</f>
        <v>1.0789319466027349</v>
      </c>
      <c r="R8">
        <f>SUMPRODUCT((Normalized_Fluxes!$BA$3:$BA$1093=$B8)*(Normalized_Fluxes!AI$3:AI$1093))</f>
        <v>0.54853272613402382</v>
      </c>
      <c r="S8">
        <f>SUMPRODUCT((Normalized_Fluxes!$BA$3:$BA$1093=$B8)*(Normalized_Fluxes!AJ$3:AJ$1093))</f>
        <v>0.98044335791938997</v>
      </c>
      <c r="T8">
        <f>SUMPRODUCT((Normalized_Fluxes!$BA$3:$BA$1093=$B8)*(Normalized_Fluxes!AK$3:AK$1093))</f>
        <v>5.7409755064751602</v>
      </c>
      <c r="U8">
        <f>SUMPRODUCT((Normalized_Fluxes!$BA$3:$BA$1093=$B8)*(Normalized_Fluxes!AL$3:AL$1093))</f>
        <v>6.2005543343610006</v>
      </c>
      <c r="V8">
        <f>SUMPRODUCT((Normalized_Fluxes!$BA$3:$BA$1093=$B8)*(Normalized_Fluxes!AM$3:AM$1093))</f>
        <v>5.4241953857034098</v>
      </c>
      <c r="X8" s="82">
        <f t="shared" si="0"/>
        <v>0.86930267688538299</v>
      </c>
      <c r="Y8" s="69">
        <f t="shared" si="1"/>
        <v>5.7885750755131902</v>
      </c>
      <c r="Z8">
        <f t="shared" si="6"/>
        <v>5.7755326795754417E-5</v>
      </c>
      <c r="AA8">
        <f t="shared" si="8"/>
        <v>0.15017558994141825</v>
      </c>
    </row>
    <row r="9" spans="1:27">
      <c r="A9">
        <v>2</v>
      </c>
      <c r="B9" t="s">
        <v>1371</v>
      </c>
      <c r="C9">
        <f>SUMPRODUCT((Normalized_Fluxes!$W$3:$W$1093=$B9)*(Normalized_Fluxes!I$3:I$1093))</f>
        <v>0.53144953618628732</v>
      </c>
      <c r="D9">
        <f>SUMPRODUCT((Normalized_Fluxes!$W$3:$W$1093=$B9)*(Normalized_Fluxes!J$3:J$1093))</f>
        <v>0.52301222621142229</v>
      </c>
      <c r="E9">
        <f>SUMPRODUCT((Normalized_Fluxes!$W$3:$W$1093=$B9)*(Normalized_Fluxes!K$3:K$1093))</f>
        <v>0.58856788067010113</v>
      </c>
      <c r="F9">
        <f>SUMPRODUCT((Normalized_Fluxes!$W$3:$W$1093=$B9)*(Normalized_Fluxes!L$3:L$1093))</f>
        <v>0.27849353040684971</v>
      </c>
      <c r="G9">
        <f>SUMPRODUCT((Normalized_Fluxes!$W$3:$W$1093=$B9)*(Normalized_Fluxes!M$3:M$1093))</f>
        <v>0.3801297472944582</v>
      </c>
      <c r="H9">
        <f>SUMPRODUCT((Normalized_Fluxes!$W$3:$W$1093=$B9)*(Normalized_Fluxes!N$3:N$1093))</f>
        <v>0.24679647028407323</v>
      </c>
      <c r="J9" s="54">
        <f t="shared" si="2"/>
        <v>0.54767654768927032</v>
      </c>
      <c r="K9" s="77">
        <f t="shared" si="3"/>
        <v>0.30180658266179372</v>
      </c>
      <c r="L9">
        <f t="shared" si="4"/>
        <v>1.238552548979804E-2</v>
      </c>
      <c r="M9">
        <f t="shared" si="5"/>
        <v>1.8146607103762211</v>
      </c>
      <c r="Q9">
        <f>SUMPRODUCT((Normalized_Fluxes!$BA$3:$BA$1093=$B9)*(Normalized_Fluxes!AH$3:AH$1093))</f>
        <v>0</v>
      </c>
      <c r="R9">
        <f>SUMPRODUCT((Normalized_Fluxes!$BA$3:$BA$1093=$B9)*(Normalized_Fluxes!AI$3:AI$1093))</f>
        <v>0</v>
      </c>
      <c r="S9">
        <f>SUMPRODUCT((Normalized_Fluxes!$BA$3:$BA$1093=$B9)*(Normalized_Fluxes!AJ$3:AJ$1093))</f>
        <v>0</v>
      </c>
      <c r="T9">
        <f>SUMPRODUCT((Normalized_Fluxes!$BA$3:$BA$1093=$B9)*(Normalized_Fluxes!AK$3:AK$1093))</f>
        <v>0</v>
      </c>
      <c r="U9">
        <f>SUMPRODUCT((Normalized_Fluxes!$BA$3:$BA$1093=$B9)*(Normalized_Fluxes!AL$3:AL$1093))</f>
        <v>0</v>
      </c>
      <c r="V9">
        <f>SUMPRODUCT((Normalized_Fluxes!$BA$3:$BA$1093=$B9)*(Normalized_Fluxes!AM$3:AM$1093))</f>
        <v>0</v>
      </c>
      <c r="X9" s="82">
        <f t="shared" si="0"/>
        <v>0</v>
      </c>
      <c r="Y9" s="69">
        <f t="shared" si="1"/>
        <v>0</v>
      </c>
      <c r="Z9" t="str">
        <f t="shared" si="6"/>
        <v>NA</v>
      </c>
      <c r="AA9" t="str">
        <f t="shared" si="8"/>
        <v/>
      </c>
    </row>
    <row r="10" spans="1:27">
      <c r="A10">
        <v>5</v>
      </c>
      <c r="B10" t="s">
        <v>1380</v>
      </c>
      <c r="C10">
        <f>SUMPRODUCT((Normalized_Fluxes!$W$3:$W$1093=$B10)*(Normalized_Fluxes!I$3:I$1093))</f>
        <v>1.2149775410840848</v>
      </c>
      <c r="D10">
        <f>SUMPRODUCT((Normalized_Fluxes!$W$3:$W$1093=$B10)*(Normalized_Fluxes!J$3:J$1093))</f>
        <v>0.94336209507194724</v>
      </c>
      <c r="E10">
        <f>SUMPRODUCT((Normalized_Fluxes!$W$3:$W$1093=$B10)*(Normalized_Fluxes!K$3:K$1093))</f>
        <v>0.92298144923265579</v>
      </c>
      <c r="F10">
        <f>SUMPRODUCT((Normalized_Fluxes!$W$3:$W$1093=$B10)*(Normalized_Fluxes!L$3:L$1093))</f>
        <v>2.0114004944788353</v>
      </c>
      <c r="G10">
        <f>SUMPRODUCT((Normalized_Fluxes!$W$3:$W$1093=$B10)*(Normalized_Fluxes!M$3:M$1093))</f>
        <v>1.6136003258684091</v>
      </c>
      <c r="H10">
        <f>SUMPRODUCT((Normalized_Fluxes!$W$3:$W$1093=$B10)*(Normalized_Fluxes!N$3:N$1093))</f>
        <v>2.1027059267663319</v>
      </c>
      <c r="J10" s="54">
        <f t="shared" si="2"/>
        <v>1.027107028462896</v>
      </c>
      <c r="K10" s="77">
        <f t="shared" si="3"/>
        <v>1.909235582371192</v>
      </c>
      <c r="L10">
        <f t="shared" si="4"/>
        <v>1.1827179084054514E-2</v>
      </c>
      <c r="M10">
        <f t="shared" si="5"/>
        <v>0.5379676756219216</v>
      </c>
      <c r="Q10">
        <f>SUMPRODUCT((Normalized_Fluxes!$BA$3:$BA$1093=$B10)*(Normalized_Fluxes!AH$3:AH$1093))</f>
        <v>0</v>
      </c>
      <c r="R10">
        <f>SUMPRODUCT((Normalized_Fluxes!$BA$3:$BA$1093=$B10)*(Normalized_Fluxes!AI$3:AI$1093))</f>
        <v>0</v>
      </c>
      <c r="S10">
        <f>SUMPRODUCT((Normalized_Fluxes!$BA$3:$BA$1093=$B10)*(Normalized_Fluxes!AJ$3:AJ$1093))</f>
        <v>0</v>
      </c>
      <c r="T10">
        <f>SUMPRODUCT((Normalized_Fluxes!$BA$3:$BA$1093=$B10)*(Normalized_Fluxes!AK$3:AK$1093))</f>
        <v>0</v>
      </c>
      <c r="U10">
        <f>SUMPRODUCT((Normalized_Fluxes!$BA$3:$BA$1093=$B10)*(Normalized_Fluxes!AL$3:AL$1093))</f>
        <v>0</v>
      </c>
      <c r="V10">
        <f>SUMPRODUCT((Normalized_Fluxes!$BA$3:$BA$1093=$B10)*(Normalized_Fluxes!AM$3:AM$1093))</f>
        <v>0</v>
      </c>
      <c r="X10" s="82">
        <f t="shared" si="0"/>
        <v>0</v>
      </c>
      <c r="Y10" s="69">
        <f t="shared" si="1"/>
        <v>0</v>
      </c>
      <c r="Z10" t="str">
        <f t="shared" si="6"/>
        <v>NA</v>
      </c>
      <c r="AA10" t="str">
        <f t="shared" si="8"/>
        <v/>
      </c>
    </row>
    <row r="11" spans="1:27">
      <c r="A11">
        <v>2</v>
      </c>
      <c r="B11" t="s">
        <v>1407</v>
      </c>
      <c r="C11">
        <f>SUMPRODUCT((Normalized_Fluxes!$W$3:$W$1093=$B11)*(Normalized_Fluxes!I$3:I$1093))</f>
        <v>0</v>
      </c>
      <c r="D11">
        <f>SUMPRODUCT((Normalized_Fluxes!$W$3:$W$1093=$B11)*(Normalized_Fluxes!J$3:J$1093))</f>
        <v>0</v>
      </c>
      <c r="E11">
        <f>SUMPRODUCT((Normalized_Fluxes!$W$3:$W$1093=$B11)*(Normalized_Fluxes!K$3:K$1093))</f>
        <v>0</v>
      </c>
      <c r="F11">
        <f>SUMPRODUCT((Normalized_Fluxes!$W$3:$W$1093=$B11)*(Normalized_Fluxes!L$3:L$1093))</f>
        <v>0</v>
      </c>
      <c r="G11">
        <f>SUMPRODUCT((Normalized_Fluxes!$W$3:$W$1093=$B11)*(Normalized_Fluxes!M$3:M$1093))</f>
        <v>0</v>
      </c>
      <c r="H11">
        <f>SUMPRODUCT((Normalized_Fluxes!$W$3:$W$1093=$B11)*(Normalized_Fluxes!N$3:N$1093))</f>
        <v>0</v>
      </c>
      <c r="J11" s="54">
        <f t="shared" si="2"/>
        <v>0</v>
      </c>
      <c r="K11" s="77">
        <f t="shared" si="3"/>
        <v>0</v>
      </c>
      <c r="L11" t="str">
        <f t="shared" si="4"/>
        <v>NA</v>
      </c>
      <c r="M11" t="str">
        <f t="shared" si="5"/>
        <v/>
      </c>
      <c r="Q11">
        <f>SUMPRODUCT((Normalized_Fluxes!$BA$3:$BA$1093=$B11)*(Normalized_Fluxes!AH$3:AH$1093))</f>
        <v>0</v>
      </c>
      <c r="R11">
        <f>SUMPRODUCT((Normalized_Fluxes!$BA$3:$BA$1093=$B11)*(Normalized_Fluxes!AI$3:AI$1093))</f>
        <v>0</v>
      </c>
      <c r="S11">
        <f>SUMPRODUCT((Normalized_Fluxes!$BA$3:$BA$1093=$B11)*(Normalized_Fluxes!AJ$3:AJ$1093))</f>
        <v>0</v>
      </c>
      <c r="T11">
        <f>SUMPRODUCT((Normalized_Fluxes!$BA$3:$BA$1093=$B11)*(Normalized_Fluxes!AK$3:AK$1093))</f>
        <v>0</v>
      </c>
      <c r="U11">
        <f>SUMPRODUCT((Normalized_Fluxes!$BA$3:$BA$1093=$B11)*(Normalized_Fluxes!AL$3:AL$1093))</f>
        <v>0</v>
      </c>
      <c r="V11">
        <f>SUMPRODUCT((Normalized_Fluxes!$BA$3:$BA$1093=$B11)*(Normalized_Fluxes!AM$3:AM$1093))</f>
        <v>0</v>
      </c>
      <c r="X11" s="82">
        <f t="shared" si="0"/>
        <v>0</v>
      </c>
      <c r="Y11" s="69">
        <f t="shared" si="1"/>
        <v>0</v>
      </c>
      <c r="Z11" t="str">
        <f t="shared" si="6"/>
        <v>NA</v>
      </c>
      <c r="AA11" t="str">
        <f t="shared" si="8"/>
        <v/>
      </c>
    </row>
    <row r="12" spans="1:27">
      <c r="A12">
        <v>11</v>
      </c>
      <c r="B12" t="s">
        <v>1419</v>
      </c>
      <c r="C12">
        <f>SUMPRODUCT((Normalized_Fluxes!$W$3:$W$1093=$B12)*(Normalized_Fluxes!I$3:I$1093))</f>
        <v>0.37644342146528553</v>
      </c>
      <c r="D12">
        <f>SUMPRODUCT((Normalized_Fluxes!$W$3:$W$1093=$B12)*(Normalized_Fluxes!J$3:J$1093))</f>
        <v>0.3706785680915905</v>
      </c>
      <c r="E12">
        <f>SUMPRODUCT((Normalized_Fluxes!$W$3:$W$1093=$B12)*(Normalized_Fluxes!K$3:K$1093))</f>
        <v>0.36116665404756199</v>
      </c>
      <c r="F12">
        <f>SUMPRODUCT((Normalized_Fluxes!$W$3:$W$1093=$B12)*(Normalized_Fluxes!L$3:L$1093))</f>
        <v>0.97834415552016551</v>
      </c>
      <c r="G12">
        <f>SUMPRODUCT((Normalized_Fluxes!$W$3:$W$1093=$B12)*(Normalized_Fluxes!M$3:M$1093))</f>
        <v>0.32628881433551987</v>
      </c>
      <c r="H12">
        <f>SUMPRODUCT((Normalized_Fluxes!$W$3:$W$1093=$B12)*(Normalized_Fluxes!N$3:N$1093))</f>
        <v>0.74368003045600828</v>
      </c>
      <c r="J12" s="54">
        <f t="shared" si="2"/>
        <v>0.36942954786814602</v>
      </c>
      <c r="K12" s="77">
        <f t="shared" si="3"/>
        <v>0.68277100010389791</v>
      </c>
      <c r="L12">
        <f t="shared" si="4"/>
        <v>0.24199396159302933</v>
      </c>
      <c r="M12">
        <f t="shared" si="5"/>
        <v>0.54107387075890689</v>
      </c>
      <c r="Q12">
        <f>SUMPRODUCT((Normalized_Fluxes!$BA$3:$BA$1093=$B12)*(Normalized_Fluxes!AH$3:AH$1093))</f>
        <v>1.2943824043808394</v>
      </c>
      <c r="R12">
        <f>SUMPRODUCT((Normalized_Fluxes!$BA$3:$BA$1093=$B12)*(Normalized_Fluxes!AI$3:AI$1093))</f>
        <v>0.8817502400263586</v>
      </c>
      <c r="S12">
        <f>SUMPRODUCT((Normalized_Fluxes!$BA$3:$BA$1093=$B12)*(Normalized_Fluxes!AJ$3:AJ$1093))</f>
        <v>1.086176818824</v>
      </c>
      <c r="T12">
        <f>SUMPRODUCT((Normalized_Fluxes!$BA$3:$BA$1093=$B12)*(Normalized_Fluxes!AK$3:AK$1093))</f>
        <v>3.6651759862790545</v>
      </c>
      <c r="U12">
        <f>SUMPRODUCT((Normalized_Fluxes!$BA$3:$BA$1093=$B12)*(Normalized_Fluxes!AL$3:AL$1093))</f>
        <v>4.7185876047176869</v>
      </c>
      <c r="V12">
        <f>SUMPRODUCT((Normalized_Fluxes!$BA$3:$BA$1093=$B12)*(Normalized_Fluxes!AM$3:AM$1093))</f>
        <v>1.7777967257844454</v>
      </c>
      <c r="X12" s="82">
        <f t="shared" si="0"/>
        <v>1.0874364877437326</v>
      </c>
      <c r="Y12" s="69">
        <f t="shared" si="1"/>
        <v>3.3871867722603959</v>
      </c>
      <c r="Z12">
        <f t="shared" si="6"/>
        <v>5.6706011447589431E-2</v>
      </c>
      <c r="AA12">
        <f t="shared" si="8"/>
        <v>0.32104414691547867</v>
      </c>
    </row>
    <row r="13" spans="1:27">
      <c r="A13">
        <v>1</v>
      </c>
      <c r="B13" t="s">
        <v>1472</v>
      </c>
      <c r="C13">
        <f>SUMPRODUCT((Normalized_Fluxes!$W$3:$W$1093=$B13)*(Normalized_Fluxes!I$3:I$1093))</f>
        <v>0.1096114668373798</v>
      </c>
      <c r="D13">
        <f>SUMPRODUCT((Normalized_Fluxes!$W$3:$W$1093=$B13)*(Normalized_Fluxes!J$3:J$1093))</f>
        <v>8.1244617662550714E-2</v>
      </c>
      <c r="E13">
        <f>SUMPRODUCT((Normalized_Fluxes!$W$3:$W$1093=$B13)*(Normalized_Fluxes!K$3:K$1093))</f>
        <v>0.11637592185135162</v>
      </c>
      <c r="F13">
        <f>SUMPRODUCT((Normalized_Fluxes!$W$3:$W$1093=$B13)*(Normalized_Fluxes!L$3:L$1093))</f>
        <v>0.17616491163054598</v>
      </c>
      <c r="G13">
        <f>SUMPRODUCT((Normalized_Fluxes!$W$3:$W$1093=$B13)*(Normalized_Fluxes!M$3:M$1093))</f>
        <v>4.9332073982630606E-2</v>
      </c>
      <c r="H13">
        <f>SUMPRODUCT((Normalized_Fluxes!$W$3:$W$1093=$B13)*(Normalized_Fluxes!N$3:N$1093))</f>
        <v>0.13701112053952688</v>
      </c>
      <c r="J13" s="54">
        <f t="shared" si="2"/>
        <v>0.10241066878376071</v>
      </c>
      <c r="K13" s="77">
        <f t="shared" si="3"/>
        <v>0.12083603538423449</v>
      </c>
      <c r="L13">
        <f t="shared" si="4"/>
        <v>0.67734207982468209</v>
      </c>
      <c r="M13">
        <f t="shared" si="5"/>
        <v>0.84751761722498764</v>
      </c>
      <c r="Q13">
        <f>SUMPRODUCT((Normalized_Fluxes!$BA$3:$BA$1093=$B13)*(Normalized_Fluxes!AH$3:AH$1093))</f>
        <v>0.165252009314204</v>
      </c>
      <c r="R13">
        <f>SUMPRODUCT((Normalized_Fluxes!$BA$3:$BA$1093=$B13)*(Normalized_Fluxes!AI$3:AI$1093))</f>
        <v>0.13726835964310199</v>
      </c>
      <c r="S13">
        <f>SUMPRODUCT((Normalized_Fluxes!$BA$3:$BA$1093=$B13)*(Normalized_Fluxes!AJ$3:AJ$1093))</f>
        <v>0.187149095446038</v>
      </c>
      <c r="T13">
        <f>SUMPRODUCT((Normalized_Fluxes!$BA$3:$BA$1093=$B13)*(Normalized_Fluxes!AK$3:AK$1093))</f>
        <v>0.66256507335541803</v>
      </c>
      <c r="U13">
        <f>SUMPRODUCT((Normalized_Fluxes!$BA$3:$BA$1093=$B13)*(Normalized_Fluxes!AL$3:AL$1093))</f>
        <v>0.80510496183206104</v>
      </c>
      <c r="V13">
        <f>SUMPRODUCT((Normalized_Fluxes!$BA$3:$BA$1093=$B13)*(Normalized_Fluxes!AM$3:AM$1093))</f>
        <v>0.345327870716573</v>
      </c>
      <c r="X13" s="82">
        <f t="shared" si="0"/>
        <v>0.16322315480111468</v>
      </c>
      <c r="Y13" s="69">
        <f t="shared" si="1"/>
        <v>0.60433263530135073</v>
      </c>
      <c r="Z13">
        <f t="shared" si="6"/>
        <v>4.0804521404323738E-2</v>
      </c>
      <c r="AA13">
        <f t="shared" si="8"/>
        <v>0.2700882680607235</v>
      </c>
    </row>
    <row r="14" spans="1:27">
      <c r="A14">
        <v>1</v>
      </c>
      <c r="B14" t="s">
        <v>1478</v>
      </c>
      <c r="C14">
        <f>SUMPRODUCT((Normalized_Fluxes!$W$3:$W$1093=$B14)*(Normalized_Fluxes!I$3:I$1093))</f>
        <v>0</v>
      </c>
      <c r="D14">
        <f>SUMPRODUCT((Normalized_Fluxes!$W$3:$W$1093=$B14)*(Normalized_Fluxes!J$3:J$1093))</f>
        <v>0</v>
      </c>
      <c r="E14">
        <f>SUMPRODUCT((Normalized_Fluxes!$W$3:$W$1093=$B14)*(Normalized_Fluxes!K$3:K$1093))</f>
        <v>0</v>
      </c>
      <c r="F14">
        <f>SUMPRODUCT((Normalized_Fluxes!$W$3:$W$1093=$B14)*(Normalized_Fluxes!L$3:L$1093))</f>
        <v>0</v>
      </c>
      <c r="G14">
        <f>SUMPRODUCT((Normalized_Fluxes!$W$3:$W$1093=$B14)*(Normalized_Fluxes!M$3:M$1093))</f>
        <v>0</v>
      </c>
      <c r="H14">
        <f>SUMPRODUCT((Normalized_Fluxes!$W$3:$W$1093=$B14)*(Normalized_Fluxes!N$3:N$1093))</f>
        <v>0</v>
      </c>
      <c r="J14" s="54">
        <f t="shared" si="2"/>
        <v>0</v>
      </c>
      <c r="K14" s="77">
        <f t="shared" si="3"/>
        <v>0</v>
      </c>
      <c r="L14" t="str">
        <f t="shared" si="4"/>
        <v>NA</v>
      </c>
      <c r="M14" t="str">
        <f t="shared" si="5"/>
        <v/>
      </c>
      <c r="Q14">
        <f>SUMPRODUCT((Normalized_Fluxes!$BA$3:$BA$1093=$B14)*(Normalized_Fluxes!AH$3:AH$1093))</f>
        <v>0</v>
      </c>
      <c r="R14">
        <f>SUMPRODUCT((Normalized_Fluxes!$BA$3:$BA$1093=$B14)*(Normalized_Fluxes!AI$3:AI$1093))</f>
        <v>0</v>
      </c>
      <c r="S14">
        <f>SUMPRODUCT((Normalized_Fluxes!$BA$3:$BA$1093=$B14)*(Normalized_Fluxes!AJ$3:AJ$1093))</f>
        <v>0</v>
      </c>
      <c r="T14">
        <f>SUMPRODUCT((Normalized_Fluxes!$BA$3:$BA$1093=$B14)*(Normalized_Fluxes!AK$3:AK$1093))</f>
        <v>0</v>
      </c>
      <c r="U14">
        <f>SUMPRODUCT((Normalized_Fluxes!$BA$3:$BA$1093=$B14)*(Normalized_Fluxes!AL$3:AL$1093))</f>
        <v>0</v>
      </c>
      <c r="V14">
        <f>SUMPRODUCT((Normalized_Fluxes!$BA$3:$BA$1093=$B14)*(Normalized_Fluxes!AM$3:AM$1093))</f>
        <v>0</v>
      </c>
      <c r="X14" s="82">
        <f t="shared" si="0"/>
        <v>0</v>
      </c>
      <c r="Y14" s="69">
        <f t="shared" si="1"/>
        <v>0</v>
      </c>
      <c r="Z14" t="str">
        <f t="shared" si="6"/>
        <v>NA</v>
      </c>
      <c r="AA14" t="str">
        <f t="shared" si="8"/>
        <v/>
      </c>
    </row>
    <row r="15" spans="1:27">
      <c r="A15">
        <v>1</v>
      </c>
      <c r="B15" t="s">
        <v>1484</v>
      </c>
      <c r="C15">
        <f>SUMPRODUCT((Normalized_Fluxes!$W$3:$W$1093=$B15)*(Normalized_Fluxes!I$3:I$1093))</f>
        <v>0.12400489177680005</v>
      </c>
      <c r="D15">
        <f>SUMPRODUCT((Normalized_Fluxes!$W$3:$W$1093=$B15)*(Normalized_Fluxes!J$3:J$1093))</f>
        <v>0.13710029230784865</v>
      </c>
      <c r="E15">
        <f>SUMPRODUCT((Normalized_Fluxes!$W$3:$W$1093=$B15)*(Normalized_Fluxes!K$3:K$1093))</f>
        <v>0.16854443855552878</v>
      </c>
      <c r="F15">
        <f>SUMPRODUCT((Normalized_Fluxes!$W$3:$W$1093=$B15)*(Normalized_Fluxes!L$3:L$1093))</f>
        <v>2.2851072250490441E-2</v>
      </c>
      <c r="G15">
        <f>SUMPRODUCT((Normalized_Fluxes!$W$3:$W$1093=$B15)*(Normalized_Fluxes!M$3:M$1093))</f>
        <v>0.17078292994388755</v>
      </c>
      <c r="H15">
        <f>SUMPRODUCT((Normalized_Fluxes!$W$3:$W$1093=$B15)*(Normalized_Fluxes!N$3:N$1093))</f>
        <v>0</v>
      </c>
      <c r="J15" s="54">
        <f t="shared" si="2"/>
        <v>0.14321654088005917</v>
      </c>
      <c r="K15" s="77">
        <f t="shared" si="3"/>
        <v>6.4544667398125991E-2</v>
      </c>
      <c r="L15">
        <f t="shared" si="4"/>
        <v>0.27694120388856364</v>
      </c>
      <c r="M15">
        <f t="shared" si="5"/>
        <v>2.2188748761639348</v>
      </c>
      <c r="Q15">
        <f>SUMPRODUCT((Normalized_Fluxes!$BA$3:$BA$1093=$B15)*(Normalized_Fluxes!AH$3:AH$1093))</f>
        <v>7.5114549688274607E-2</v>
      </c>
      <c r="R15">
        <f>SUMPRODUCT((Normalized_Fluxes!$BA$3:$BA$1093=$B15)*(Normalized_Fluxes!AI$3:AI$1093))</f>
        <v>1.2794095217833099E-3</v>
      </c>
      <c r="S15">
        <f>SUMPRODUCT((Normalized_Fluxes!$BA$3:$BA$1093=$B15)*(Normalized_Fluxes!AJ$3:AJ$1093))</f>
        <v>3.88015259813376E-3</v>
      </c>
      <c r="T15">
        <f>SUMPRODUCT((Normalized_Fluxes!$BA$3:$BA$1093=$B15)*(Normalized_Fluxes!AK$3:AK$1093))</f>
        <v>0.23071462375769</v>
      </c>
      <c r="U15">
        <f>SUMPRODUCT((Normalized_Fluxes!$BA$3:$BA$1093=$B15)*(Normalized_Fluxes!AL$3:AL$1093))</f>
        <v>0.25644083969465598</v>
      </c>
      <c r="V15">
        <f>SUMPRODUCT((Normalized_Fluxes!$BA$3:$BA$1093=$B15)*(Normalized_Fluxes!AM$3:AM$1093))</f>
        <v>0.16200545702592001</v>
      </c>
      <c r="X15" s="82">
        <f t="shared" si="0"/>
        <v>2.6758037269397225E-2</v>
      </c>
      <c r="Y15" s="69">
        <f t="shared" si="1"/>
        <v>0.21638697349275535</v>
      </c>
      <c r="Z15">
        <f t="shared" si="6"/>
        <v>3.6965179558318398E-3</v>
      </c>
      <c r="AA15">
        <f t="shared" si="8"/>
        <v>0.12365826296051544</v>
      </c>
    </row>
    <row r="16" spans="1:27">
      <c r="A16">
        <v>2</v>
      </c>
      <c r="B16" t="s">
        <v>1490</v>
      </c>
      <c r="C16">
        <f>SUMPRODUCT((Normalized_Fluxes!$W$3:$W$1093=$B16)*(Normalized_Fluxes!I$3:I$1093))</f>
        <v>3.5259538680205234</v>
      </c>
      <c r="D16">
        <f>SUMPRODUCT((Normalized_Fluxes!$W$3:$W$1093=$B16)*(Normalized_Fluxes!J$3:J$1093))</f>
        <v>3.0462600101501294</v>
      </c>
      <c r="E16">
        <f>SUMPRODUCT((Normalized_Fluxes!$W$3:$W$1093=$B16)*(Normalized_Fluxes!K$3:K$1093))</f>
        <v>3.4380991370810152</v>
      </c>
      <c r="F16">
        <f>SUMPRODUCT((Normalized_Fluxes!$W$3:$W$1093=$B16)*(Normalized_Fluxes!L$3:L$1093))</f>
        <v>1.7012984308247114</v>
      </c>
      <c r="G16">
        <f>SUMPRODUCT((Normalized_Fluxes!$W$3:$W$1093=$B16)*(Normalized_Fluxes!M$3:M$1093))</f>
        <v>2.6126992419936164</v>
      </c>
      <c r="H16">
        <f>SUMPRODUCT((Normalized_Fluxes!$W$3:$W$1093=$B16)*(Normalized_Fluxes!N$3:N$1093))</f>
        <v>1.5848737338569765</v>
      </c>
      <c r="J16" s="54">
        <f t="shared" si="2"/>
        <v>3.3367710050838895</v>
      </c>
      <c r="K16" s="77">
        <f t="shared" si="3"/>
        <v>1.9662904688917682</v>
      </c>
      <c r="L16">
        <f t="shared" si="4"/>
        <v>3.5364580736388061E-2</v>
      </c>
      <c r="M16">
        <f t="shared" si="5"/>
        <v>1.69698783464304</v>
      </c>
      <c r="Q16">
        <f>SUMPRODUCT((Normalized_Fluxes!$BA$3:$BA$1093=$B16)*(Normalized_Fluxes!AH$3:AH$1093))</f>
        <v>1.2714672956208219</v>
      </c>
      <c r="R16">
        <f>SUMPRODUCT((Normalized_Fluxes!$BA$3:$BA$1093=$B16)*(Normalized_Fluxes!AI$3:AI$1093))</f>
        <v>0.94809420614910689</v>
      </c>
      <c r="S16">
        <f>SUMPRODUCT((Normalized_Fluxes!$BA$3:$BA$1093=$B16)*(Normalized_Fluxes!AJ$3:AJ$1093))</f>
        <v>1.0662834753456989</v>
      </c>
      <c r="T16">
        <f>SUMPRODUCT((Normalized_Fluxes!$BA$3:$BA$1093=$B16)*(Normalized_Fluxes!AK$3:AK$1093))</f>
        <v>4.6602085285412507</v>
      </c>
      <c r="U16">
        <f>SUMPRODUCT((Normalized_Fluxes!$BA$3:$BA$1093=$B16)*(Normalized_Fluxes!AL$3:AL$1093))</f>
        <v>5.8226157777826195</v>
      </c>
      <c r="V16">
        <f>SUMPRODUCT((Normalized_Fluxes!$BA$3:$BA$1093=$B16)*(Normalized_Fluxes!AM$3:AM$1093))</f>
        <v>6.6123806275572798</v>
      </c>
      <c r="X16" s="82">
        <f t="shared" si="0"/>
        <v>1.0952816590385426</v>
      </c>
      <c r="Y16" s="69">
        <f t="shared" si="1"/>
        <v>5.69840164462705</v>
      </c>
      <c r="Z16">
        <f t="shared" si="6"/>
        <v>6.4964700363172017E-3</v>
      </c>
      <c r="AA16">
        <f t="shared" si="8"/>
        <v>0.19220857485033011</v>
      </c>
    </row>
    <row r="17" spans="1:27">
      <c r="A17">
        <v>7</v>
      </c>
      <c r="B17" t="s">
        <v>1499</v>
      </c>
      <c r="C17">
        <f>SUMPRODUCT((Normalized_Fluxes!$W$3:$W$1093=$B17)*(Normalized_Fluxes!I$3:I$1093))</f>
        <v>1.3800000000000016E-6</v>
      </c>
      <c r="D17">
        <f>SUMPRODUCT((Normalized_Fluxes!$W$3:$W$1093=$B17)*(Normalized_Fluxes!J$3:J$1093))</f>
        <v>1.3800000000000001E-6</v>
      </c>
      <c r="E17">
        <f>SUMPRODUCT((Normalized_Fluxes!$W$3:$W$1093=$B17)*(Normalized_Fluxes!K$3:K$1093))</f>
        <v>1.3800000000000001E-6</v>
      </c>
      <c r="F17">
        <f>SUMPRODUCT((Normalized_Fluxes!$W$3:$W$1093=$B17)*(Normalized_Fluxes!L$3:L$1093))</f>
        <v>1.3799999999999978E-6</v>
      </c>
      <c r="G17">
        <f>SUMPRODUCT((Normalized_Fluxes!$W$3:$W$1093=$B17)*(Normalized_Fluxes!M$3:M$1093))</f>
        <v>1.380000000000002E-6</v>
      </c>
      <c r="H17">
        <f>SUMPRODUCT((Normalized_Fluxes!$W$3:$W$1093=$B17)*(Normalized_Fluxes!N$3:N$1093))</f>
        <v>1.3799999999999946E-6</v>
      </c>
      <c r="J17" s="54">
        <f t="shared" si="2"/>
        <v>1.3800000000000006E-6</v>
      </c>
      <c r="K17" s="77">
        <f t="shared" si="3"/>
        <v>1.379999999999998E-6</v>
      </c>
      <c r="L17">
        <f t="shared" si="4"/>
        <v>0.35852357156275322</v>
      </c>
      <c r="M17">
        <f t="shared" si="5"/>
        <v>1.0000000000000018</v>
      </c>
      <c r="Q17">
        <f>SUMPRODUCT((Normalized_Fluxes!$BA$3:$BA$1093=$B17)*(Normalized_Fluxes!AH$3:AH$1093))</f>
        <v>7.5973338659547908E-7</v>
      </c>
      <c r="R17">
        <f>SUMPRODUCT((Normalized_Fluxes!$BA$3:$BA$1093=$B17)*(Normalized_Fluxes!AI$3:AI$1093))</f>
        <v>5.1250824912574196E-7</v>
      </c>
      <c r="S17">
        <f>SUMPRODUCT((Normalized_Fluxes!$BA$3:$BA$1093=$B17)*(Normalized_Fluxes!AJ$3:AJ$1093))</f>
        <v>6.0163705734835802E-7</v>
      </c>
      <c r="T17">
        <f>SUMPRODUCT((Normalized_Fluxes!$BA$3:$BA$1093=$B17)*(Normalized_Fluxes!AK$3:AK$1093))</f>
        <v>2.8973670600689518E-6</v>
      </c>
      <c r="U17">
        <f>SUMPRODUCT((Normalized_Fluxes!$BA$3:$BA$1093=$B17)*(Normalized_Fluxes!AL$3:AL$1093))</f>
        <v>2.7443991272259539E-6</v>
      </c>
      <c r="V17">
        <f>SUMPRODUCT((Normalized_Fluxes!$BA$3:$BA$1093=$B17)*(Normalized_Fluxes!AM$3:AM$1093))</f>
        <v>2.9310757118657611E-6</v>
      </c>
      <c r="X17" s="82">
        <f t="shared" si="0"/>
        <v>6.2462623102319302E-7</v>
      </c>
      <c r="Y17" s="69">
        <f t="shared" si="1"/>
        <v>2.8576139663868891E-6</v>
      </c>
      <c r="Z17">
        <f t="shared" si="6"/>
        <v>1.3097164311635827E-5</v>
      </c>
      <c r="AA17">
        <f t="shared" si="8"/>
        <v>0.21858313907002566</v>
      </c>
    </row>
    <row r="18" spans="1:27">
      <c r="A18">
        <v>2</v>
      </c>
      <c r="B18" t="s">
        <v>1519</v>
      </c>
      <c r="C18">
        <f>SUMPRODUCT((Normalized_Fluxes!$W$3:$W$1093=$B18)*(Normalized_Fluxes!I$3:I$1093))</f>
        <v>0</v>
      </c>
      <c r="D18">
        <f>SUMPRODUCT((Normalized_Fluxes!$W$3:$W$1093=$B18)*(Normalized_Fluxes!J$3:J$1093))</f>
        <v>3.8639994893145603E-5</v>
      </c>
      <c r="E18">
        <f>SUMPRODUCT((Normalized_Fluxes!$W$3:$W$1093=$B18)*(Normalized_Fluxes!K$3:K$1093))</f>
        <v>3.864006800823817E-5</v>
      </c>
      <c r="F18">
        <f>SUMPRODUCT((Normalized_Fluxes!$W$3:$W$1093=$B18)*(Normalized_Fluxes!L$3:L$1093))</f>
        <v>3.8640006123986222E-5</v>
      </c>
      <c r="G18">
        <f>SUMPRODUCT((Normalized_Fluxes!$W$3:$W$1093=$B18)*(Normalized_Fluxes!M$3:M$1093))</f>
        <v>0</v>
      </c>
      <c r="H18">
        <f>SUMPRODUCT((Normalized_Fluxes!$W$3:$W$1093=$B18)*(Normalized_Fluxes!N$3:N$1093))</f>
        <v>0</v>
      </c>
      <c r="J18" s="54">
        <f t="shared" si="2"/>
        <v>2.5760020967127923E-5</v>
      </c>
      <c r="K18" s="77">
        <f t="shared" si="3"/>
        <v>1.2880002041328741E-5</v>
      </c>
      <c r="L18">
        <f t="shared" si="4"/>
        <v>0.51851813010249614</v>
      </c>
      <c r="M18">
        <f t="shared" si="5"/>
        <v>2.0000013109058825</v>
      </c>
      <c r="Q18">
        <f>SUMPRODUCT((Normalized_Fluxes!$BA$3:$BA$1093=$B18)*(Normalized_Fluxes!AH$3:AH$1093))</f>
        <v>2.1272498997859599E-5</v>
      </c>
      <c r="R18">
        <f>SUMPRODUCT((Normalized_Fluxes!$BA$3:$BA$1093=$B18)*(Normalized_Fluxes!AI$3:AI$1093))</f>
        <v>1.4350225683301601E-5</v>
      </c>
      <c r="S18">
        <f>SUMPRODUCT((Normalized_Fluxes!$BA$3:$BA$1093=$B18)*(Normalized_Fluxes!AJ$3:AJ$1093))</f>
        <v>1.68458936968818E-5</v>
      </c>
      <c r="T18">
        <f>SUMPRODUCT((Normalized_Fluxes!$BA$3:$BA$1093=$B18)*(Normalized_Fluxes!AK$3:AK$1093))</f>
        <v>0</v>
      </c>
      <c r="U18">
        <f>SUMPRODUCT((Normalized_Fluxes!$BA$3:$BA$1093=$B18)*(Normalized_Fluxes!AL$3:AL$1093))</f>
        <v>7.6843221904709895E-5</v>
      </c>
      <c r="V18">
        <f>SUMPRODUCT((Normalized_Fluxes!$BA$3:$BA$1093=$B18)*(Normalized_Fluxes!AM$3:AM$1093))</f>
        <v>8.20700952317565E-5</v>
      </c>
      <c r="X18" s="82">
        <f t="shared" ref="X18:X81" si="9">AVERAGE(Q18:S18)</f>
        <v>1.7489539459347667E-5</v>
      </c>
      <c r="Y18" s="69">
        <f t="shared" si="1"/>
        <v>5.2971105712155465E-5</v>
      </c>
      <c r="Z18">
        <f t="shared" si="6"/>
        <v>0.15631997408407441</v>
      </c>
      <c r="AA18">
        <f t="shared" si="8"/>
        <v>0.33017131177864539</v>
      </c>
    </row>
    <row r="19" spans="1:27">
      <c r="A19">
        <v>1</v>
      </c>
      <c r="B19" t="s">
        <v>1526</v>
      </c>
      <c r="C19">
        <f>SUMPRODUCT((Normalized_Fluxes!$W$3:$W$1093=$B19)*(Normalized_Fluxes!I$3:I$1093))</f>
        <v>0</v>
      </c>
      <c r="D19">
        <f>SUMPRODUCT((Normalized_Fluxes!$W$3:$W$1093=$B19)*(Normalized_Fluxes!J$3:J$1093))</f>
        <v>0</v>
      </c>
      <c r="E19">
        <f>SUMPRODUCT((Normalized_Fluxes!$W$3:$W$1093=$B19)*(Normalized_Fluxes!K$3:K$1093))</f>
        <v>0</v>
      </c>
      <c r="F19">
        <f>SUMPRODUCT((Normalized_Fluxes!$W$3:$W$1093=$B19)*(Normalized_Fluxes!L$3:L$1093))</f>
        <v>0</v>
      </c>
      <c r="G19">
        <f>SUMPRODUCT((Normalized_Fluxes!$W$3:$W$1093=$B19)*(Normalized_Fluxes!M$3:M$1093))</f>
        <v>3.2599978348819705</v>
      </c>
      <c r="H19">
        <f>SUMPRODUCT((Normalized_Fluxes!$W$3:$W$1093=$B19)*(Normalized_Fluxes!N$3:N$1093))</f>
        <v>0</v>
      </c>
      <c r="J19" s="54">
        <f t="shared" si="2"/>
        <v>0</v>
      </c>
      <c r="K19" s="77">
        <f t="shared" si="3"/>
        <v>1.0866659449606568</v>
      </c>
      <c r="L19">
        <f t="shared" si="4"/>
        <v>0.42264973081037416</v>
      </c>
      <c r="M19">
        <f t="shared" si="5"/>
        <v>0</v>
      </c>
      <c r="Q19">
        <f>SUMPRODUCT((Normalized_Fluxes!$BA$3:$BA$1093=$B19)*(Normalized_Fluxes!AH$3:AH$1093))</f>
        <v>0</v>
      </c>
      <c r="R19">
        <f>SUMPRODUCT((Normalized_Fluxes!$BA$3:$BA$1093=$B19)*(Normalized_Fluxes!AI$3:AI$1093))</f>
        <v>0</v>
      </c>
      <c r="S19">
        <f>SUMPRODUCT((Normalized_Fluxes!$BA$3:$BA$1093=$B19)*(Normalized_Fluxes!AJ$3:AJ$1093))</f>
        <v>0</v>
      </c>
      <c r="T19">
        <f>SUMPRODUCT((Normalized_Fluxes!$BA$3:$BA$1093=$B19)*(Normalized_Fluxes!AK$3:AK$1093))</f>
        <v>0</v>
      </c>
      <c r="U19">
        <f>SUMPRODUCT((Normalized_Fluxes!$BA$3:$BA$1093=$B19)*(Normalized_Fluxes!AL$3:AL$1093))</f>
        <v>0</v>
      </c>
      <c r="V19">
        <f>SUMPRODUCT((Normalized_Fluxes!$BA$3:$BA$1093=$B19)*(Normalized_Fluxes!AM$3:AM$1093))</f>
        <v>0</v>
      </c>
      <c r="X19" s="82">
        <f t="shared" si="9"/>
        <v>0</v>
      </c>
      <c r="Y19" s="69">
        <f t="shared" si="1"/>
        <v>0</v>
      </c>
      <c r="Z19" t="str">
        <f t="shared" si="6"/>
        <v>NA</v>
      </c>
      <c r="AA19" t="str">
        <f t="shared" si="8"/>
        <v/>
      </c>
    </row>
    <row r="20" spans="1:27">
      <c r="A20">
        <v>7</v>
      </c>
      <c r="B20" t="s">
        <v>1529</v>
      </c>
      <c r="C20">
        <f>SUMPRODUCT((Normalized_Fluxes!$W$3:$W$1093=$B20)*(Normalized_Fluxes!I$3:I$1093))</f>
        <v>0.59547000000000028</v>
      </c>
      <c r="D20">
        <f>SUMPRODUCT((Normalized_Fluxes!$W$3:$W$1093=$B20)*(Normalized_Fluxes!J$3:J$1093))</f>
        <v>0.59546999999999983</v>
      </c>
      <c r="E20">
        <f>SUMPRODUCT((Normalized_Fluxes!$W$3:$W$1093=$B20)*(Normalized_Fluxes!K$3:K$1093))</f>
        <v>0.59547000000000028</v>
      </c>
      <c r="F20">
        <f>SUMPRODUCT((Normalized_Fluxes!$W$3:$W$1093=$B20)*(Normalized_Fluxes!L$3:L$1093))</f>
        <v>0.59546999999999983</v>
      </c>
      <c r="G20">
        <f>SUMPRODUCT((Normalized_Fluxes!$W$3:$W$1093=$B20)*(Normalized_Fluxes!M$3:M$1093))</f>
        <v>0.59547000000000017</v>
      </c>
      <c r="H20">
        <f>SUMPRODUCT((Normalized_Fluxes!$W$3:$W$1093=$B20)*(Normalized_Fluxes!N$3:N$1093))</f>
        <v>0.59546999999999961</v>
      </c>
      <c r="J20" s="54">
        <f t="shared" si="2"/>
        <v>0.59547000000000017</v>
      </c>
      <c r="K20" s="77">
        <f t="shared" si="3"/>
        <v>0.59546999999999983</v>
      </c>
      <c r="L20">
        <f t="shared" si="4"/>
        <v>0.20848211183690554</v>
      </c>
      <c r="M20">
        <f t="shared" si="5"/>
        <v>1.0000000000000007</v>
      </c>
      <c r="Q20">
        <f>SUMPRODUCT((Normalized_Fluxes!$BA$3:$BA$1093=$B20)*(Normalized_Fluxes!AH$3:AH$1093))</f>
        <v>0.32782495631594827</v>
      </c>
      <c r="R20">
        <f>SUMPRODUCT((Normalized_Fluxes!$BA$3:$BA$1093=$B20)*(Normalized_Fluxes!AI$3:AI$1093))</f>
        <v>0.22114730949775863</v>
      </c>
      <c r="S20">
        <f>SUMPRODUCT((Normalized_Fluxes!$BA$3:$BA$1093=$B20)*(Normalized_Fluxes!AJ$3:AJ$1093))</f>
        <v>0.25960639024581644</v>
      </c>
      <c r="T20">
        <f>SUMPRODUCT((Normalized_Fluxes!$BA$3:$BA$1093=$B20)*(Normalized_Fluxes!AK$3:AK$1093))</f>
        <v>1.2502138864197523</v>
      </c>
      <c r="U20">
        <f>SUMPRODUCT((Normalized_Fluxes!$BA$3:$BA$1093=$B20)*(Normalized_Fluxes!AL$3:AL$1093))</f>
        <v>1.1842082233979985</v>
      </c>
      <c r="V20">
        <f>SUMPRODUCT((Normalized_Fluxes!$BA$3:$BA$1093=$B20)*(Normalized_Fluxes!AM$3:AM$1093))</f>
        <v>1.2647591696700751</v>
      </c>
      <c r="X20" s="82">
        <f t="shared" si="9"/>
        <v>0.26952621868650778</v>
      </c>
      <c r="Y20" s="69">
        <f t="shared" si="1"/>
        <v>1.2330604264959419</v>
      </c>
      <c r="Z20">
        <f t="shared" si="6"/>
        <v>1.3097164311634579E-5</v>
      </c>
      <c r="AA20">
        <f t="shared" si="8"/>
        <v>0.21858313907002577</v>
      </c>
    </row>
    <row r="21" spans="1:27">
      <c r="A21">
        <v>137</v>
      </c>
      <c r="B21" t="s">
        <v>1545</v>
      </c>
      <c r="C21">
        <f>SUMPRODUCT((Normalized_Fluxes!$W$3:$W$1093=$B21)*(Normalized_Fluxes!I$3:I$1093))</f>
        <v>2.0657910000000026E-2</v>
      </c>
      <c r="D21">
        <f>SUMPRODUCT((Normalized_Fluxes!$W$3:$W$1093=$B21)*(Normalized_Fluxes!J$3:J$1093))</f>
        <v>2.4766169999999917E-2</v>
      </c>
      <c r="E21">
        <f>SUMPRODUCT((Normalized_Fluxes!$W$3:$W$1093=$B21)*(Normalized_Fluxes!K$3:K$1093))</f>
        <v>2.8076099999999903E-2</v>
      </c>
      <c r="F21">
        <f>SUMPRODUCT((Normalized_Fluxes!$W$3:$W$1093=$B21)*(Normalized_Fluxes!L$3:L$1093))</f>
        <v>1.1284259999999959E-2</v>
      </c>
      <c r="G21">
        <f>SUMPRODUCT((Normalized_Fluxes!$W$3:$W$1093=$B21)*(Normalized_Fluxes!M$3:M$1093))</f>
        <v>1.5132389999999959E-2</v>
      </c>
      <c r="H21">
        <f>SUMPRODUCT((Normalized_Fluxes!$W$3:$W$1093=$B21)*(Normalized_Fluxes!N$3:N$1093))</f>
        <v>1.1894220000000006E-2</v>
      </c>
      <c r="J21" s="54">
        <f t="shared" si="2"/>
        <v>2.4500059999999949E-2</v>
      </c>
      <c r="K21" s="77">
        <f t="shared" si="3"/>
        <v>1.2770289999999974E-2</v>
      </c>
      <c r="L21">
        <f t="shared" si="4"/>
        <v>1.5814306430283052E-2</v>
      </c>
      <c r="M21">
        <f t="shared" si="5"/>
        <v>1.9185202528681806</v>
      </c>
      <c r="Q21">
        <f>SUMPRODUCT((Normalized_Fluxes!$BA$3:$BA$1093=$B21)*(Normalized_Fluxes!AH$3:AH$1093))</f>
        <v>6.9629564881475798E-3</v>
      </c>
      <c r="R21">
        <f>SUMPRODUCT((Normalized_Fluxes!$BA$3:$BA$1093=$B21)*(Normalized_Fluxes!AI$3:AI$1093))</f>
        <v>6.4893794504301602E-3</v>
      </c>
      <c r="S21">
        <f>SUMPRODUCT((Normalized_Fluxes!$BA$3:$BA$1093=$B21)*(Normalized_Fluxes!AJ$3:AJ$1093))</f>
        <v>6.9296556265384E-3</v>
      </c>
      <c r="T21">
        <f>SUMPRODUCT((Normalized_Fluxes!$BA$3:$BA$1093=$B21)*(Normalized_Fluxes!AK$3:AK$1093))</f>
        <v>8.98328656974378E-3</v>
      </c>
      <c r="U21">
        <f>SUMPRODUCT((Normalized_Fluxes!$BA$3:$BA$1093=$B21)*(Normalized_Fluxes!AL$3:AL$1093))</f>
        <v>9.3295848330046203E-3</v>
      </c>
      <c r="V21">
        <f>SUMPRODUCT((Normalized_Fluxes!$BA$3:$BA$1093=$B21)*(Normalized_Fluxes!AM$3:AM$1093))</f>
        <v>9.4688400871823404E-3</v>
      </c>
      <c r="X21" s="82">
        <f t="shared" si="9"/>
        <v>6.7939971883720467E-3</v>
      </c>
      <c r="Y21" s="69">
        <f t="shared" si="1"/>
        <v>9.2605704966435796E-3</v>
      </c>
      <c r="Z21">
        <f t="shared" si="6"/>
        <v>1.5310273332890174E-4</v>
      </c>
      <c r="AA21">
        <f t="shared" si="8"/>
        <v>0.73364780181031797</v>
      </c>
    </row>
    <row r="22" spans="1:27">
      <c r="A22">
        <v>1</v>
      </c>
      <c r="B22" t="s">
        <v>1551</v>
      </c>
      <c r="C22">
        <f>SUMPRODUCT((Normalized_Fluxes!$W$3:$W$1093=$B22)*(Normalized_Fluxes!I$3:I$1093))</f>
        <v>1.0328955000000013E-2</v>
      </c>
      <c r="D22">
        <f>SUMPRODUCT((Normalized_Fluxes!$W$3:$W$1093=$B22)*(Normalized_Fluxes!J$3:J$1093))</f>
        <v>1.2383084999999959E-2</v>
      </c>
      <c r="E22">
        <f>SUMPRODUCT((Normalized_Fluxes!$W$3:$W$1093=$B22)*(Normalized_Fluxes!K$3:K$1093))</f>
        <v>1.4038049999999951E-2</v>
      </c>
      <c r="F22">
        <f>SUMPRODUCT((Normalized_Fluxes!$W$3:$W$1093=$B22)*(Normalized_Fluxes!L$3:L$1093))</f>
        <v>5.6421299999999796E-3</v>
      </c>
      <c r="G22">
        <f>SUMPRODUCT((Normalized_Fluxes!$W$3:$W$1093=$B22)*(Normalized_Fluxes!M$3:M$1093))</f>
        <v>7.5661949999999796E-3</v>
      </c>
      <c r="H22">
        <f>SUMPRODUCT((Normalized_Fluxes!$W$3:$W$1093=$B22)*(Normalized_Fluxes!N$3:N$1093))</f>
        <v>5.9471100000000028E-3</v>
      </c>
      <c r="J22" s="54">
        <f t="shared" si="2"/>
        <v>1.2250029999999974E-2</v>
      </c>
      <c r="K22" s="77">
        <f t="shared" si="3"/>
        <v>6.385144999999987E-3</v>
      </c>
      <c r="L22">
        <f t="shared" si="4"/>
        <v>1.5814306430283052E-2</v>
      </c>
      <c r="M22">
        <f t="shared" si="5"/>
        <v>1.9185202528681806</v>
      </c>
      <c r="Q22">
        <f>SUMPRODUCT((Normalized_Fluxes!$BA$3:$BA$1093=$B22)*(Normalized_Fluxes!AH$3:AH$1093))</f>
        <v>3.4814782440737899E-3</v>
      </c>
      <c r="R22">
        <f>SUMPRODUCT((Normalized_Fluxes!$BA$3:$BA$1093=$B22)*(Normalized_Fluxes!AI$3:AI$1093))</f>
        <v>3.2446897252150801E-3</v>
      </c>
      <c r="S22">
        <f>SUMPRODUCT((Normalized_Fluxes!$BA$3:$BA$1093=$B22)*(Normalized_Fluxes!AJ$3:AJ$1093))</f>
        <v>3.4648278132692E-3</v>
      </c>
      <c r="T22">
        <f>SUMPRODUCT((Normalized_Fluxes!$BA$3:$BA$1093=$B22)*(Normalized_Fluxes!AK$3:AK$1093))</f>
        <v>4.49164328487189E-3</v>
      </c>
      <c r="U22">
        <f>SUMPRODUCT((Normalized_Fluxes!$BA$3:$BA$1093=$B22)*(Normalized_Fluxes!AL$3:AL$1093))</f>
        <v>4.6647924165023101E-3</v>
      </c>
      <c r="V22">
        <f>SUMPRODUCT((Normalized_Fluxes!$BA$3:$BA$1093=$B22)*(Normalized_Fluxes!AM$3:AM$1093))</f>
        <v>4.7344200435911702E-3</v>
      </c>
      <c r="X22" s="82">
        <f t="shared" si="9"/>
        <v>3.3969985941860233E-3</v>
      </c>
      <c r="Y22" s="69">
        <f t="shared" si="1"/>
        <v>4.6302852483217898E-3</v>
      </c>
      <c r="Z22">
        <f t="shared" si="6"/>
        <v>1.5310273332890174E-4</v>
      </c>
      <c r="AA22">
        <f t="shared" si="8"/>
        <v>0.73364780181031797</v>
      </c>
    </row>
    <row r="23" spans="1:27">
      <c r="A23">
        <v>18</v>
      </c>
      <c r="B23" t="s">
        <v>1565</v>
      </c>
      <c r="C23">
        <f>SUMPRODUCT((Normalized_Fluxes!$W$3:$W$1093=$B23)*(Normalized_Fluxes!I$3:I$1093))</f>
        <v>6.4400000000000086E-6</v>
      </c>
      <c r="D23">
        <f>SUMPRODUCT((Normalized_Fluxes!$W$3:$W$1093=$B23)*(Normalized_Fluxes!J$3:J$1093))</f>
        <v>6.4399999999999985E-6</v>
      </c>
      <c r="E23">
        <f>SUMPRODUCT((Normalized_Fluxes!$W$3:$W$1093=$B23)*(Normalized_Fluxes!K$3:K$1093))</f>
        <v>6.4399999999999985E-6</v>
      </c>
      <c r="F23">
        <f>SUMPRODUCT((Normalized_Fluxes!$W$3:$W$1093=$B23)*(Normalized_Fluxes!L$3:L$1093))</f>
        <v>6.4399999999999892E-6</v>
      </c>
      <c r="G23">
        <f>SUMPRODUCT((Normalized_Fluxes!$W$3:$W$1093=$B23)*(Normalized_Fluxes!M$3:M$1093))</f>
        <v>6.4400000000000095E-6</v>
      </c>
      <c r="H23">
        <f>SUMPRODUCT((Normalized_Fluxes!$W$3:$W$1093=$B23)*(Normalized_Fluxes!N$3:N$1093))</f>
        <v>6.4399999999999748E-6</v>
      </c>
      <c r="J23" s="54">
        <f t="shared" si="2"/>
        <v>6.4400000000000019E-6</v>
      </c>
      <c r="K23" s="77">
        <f t="shared" si="3"/>
        <v>6.4399999999999917E-6</v>
      </c>
      <c r="L23">
        <f t="shared" si="4"/>
        <v>0.42387600741925396</v>
      </c>
      <c r="M23">
        <f t="shared" si="5"/>
        <v>1.0000000000000016</v>
      </c>
      <c r="Q23">
        <f>SUMPRODUCT((Normalized_Fluxes!$BA$3:$BA$1093=$B23)*(Normalized_Fluxes!AH$3:AH$1093))</f>
        <v>3.5454224707789018E-6</v>
      </c>
      <c r="R23">
        <f>SUMPRODUCT((Normalized_Fluxes!$BA$3:$BA$1093=$B23)*(Normalized_Fluxes!AI$3:AI$1093))</f>
        <v>2.3917051625867958E-6</v>
      </c>
      <c r="S23">
        <f>SUMPRODUCT((Normalized_Fluxes!$BA$3:$BA$1093=$B23)*(Normalized_Fluxes!AJ$3:AJ$1093))</f>
        <v>2.807639600959004E-6</v>
      </c>
      <c r="T23">
        <f>SUMPRODUCT((Normalized_Fluxes!$BA$3:$BA$1093=$B23)*(Normalized_Fluxes!AK$3:AK$1093))</f>
        <v>1.352104628032178E-5</v>
      </c>
      <c r="U23">
        <f>SUMPRODUCT((Normalized_Fluxes!$BA$3:$BA$1093=$B23)*(Normalized_Fluxes!AL$3:AL$1093))</f>
        <v>1.2807195927054452E-5</v>
      </c>
      <c r="V23">
        <f>SUMPRODUCT((Normalized_Fluxes!$BA$3:$BA$1093=$B23)*(Normalized_Fluxes!AM$3:AM$1093))</f>
        <v>1.3678353322040216E-5</v>
      </c>
      <c r="X23" s="82">
        <f t="shared" si="9"/>
        <v>2.9149224114415671E-6</v>
      </c>
      <c r="Y23" s="69">
        <f t="shared" si="1"/>
        <v>1.3335531843138816E-5</v>
      </c>
      <c r="Z23">
        <f t="shared" si="6"/>
        <v>1.309716431163578E-5</v>
      </c>
      <c r="AA23">
        <f t="shared" si="8"/>
        <v>0.21858313907002563</v>
      </c>
    </row>
    <row r="24" spans="1:27">
      <c r="A24">
        <v>3</v>
      </c>
      <c r="B24" t="s">
        <v>1632</v>
      </c>
      <c r="C24">
        <f>SUMPRODUCT((Normalized_Fluxes!$W$3:$W$1093=$B24)*(Normalized_Fluxes!I$3:I$1093))</f>
        <v>2.0704388180590789</v>
      </c>
      <c r="D24">
        <f>SUMPRODUCT((Normalized_Fluxes!$W$3:$W$1093=$B24)*(Normalized_Fluxes!J$3:J$1093))</f>
        <v>2.696728469521124</v>
      </c>
      <c r="E24">
        <f>SUMPRODUCT((Normalized_Fluxes!$W$3:$W$1093=$B24)*(Normalized_Fluxes!K$3:K$1093))</f>
        <v>2.314018958258933</v>
      </c>
      <c r="F24">
        <f>SUMPRODUCT((Normalized_Fluxes!$W$3:$W$1093=$B24)*(Normalized_Fluxes!L$3:L$1093))</f>
        <v>1.25024848844231</v>
      </c>
      <c r="G24">
        <f>SUMPRODUCT((Normalized_Fluxes!$W$3:$W$1093=$B24)*(Normalized_Fluxes!M$3:M$1093))</f>
        <v>1.3569955237432032</v>
      </c>
      <c r="H24">
        <f>SUMPRODUCT((Normalized_Fluxes!$W$3:$W$1093=$B24)*(Normalized_Fluxes!N$3:N$1093))</f>
        <v>0.82017350922881815</v>
      </c>
      <c r="J24" s="54">
        <f t="shared" si="2"/>
        <v>2.360395415279712</v>
      </c>
      <c r="K24" s="77">
        <f t="shared" si="3"/>
        <v>1.1424725071381105</v>
      </c>
      <c r="L24">
        <f t="shared" si="4"/>
        <v>7.8924306572951252E-3</v>
      </c>
      <c r="M24">
        <f t="shared" si="5"/>
        <v>2.0660413274998572</v>
      </c>
      <c r="Q24">
        <f>SUMPRODUCT((Normalized_Fluxes!$BA$3:$BA$1093=$B24)*(Normalized_Fluxes!AH$3:AH$1093))</f>
        <v>0.50269455057258805</v>
      </c>
      <c r="R24">
        <f>SUMPRODUCT((Normalized_Fluxes!$BA$3:$BA$1093=$B24)*(Normalized_Fluxes!AI$3:AI$1093))</f>
        <v>0.35186209008571001</v>
      </c>
      <c r="S24">
        <f>SUMPRODUCT((Normalized_Fluxes!$BA$3:$BA$1093=$B24)*(Normalized_Fluxes!AJ$3:AJ$1093))</f>
        <v>0.34547220650777799</v>
      </c>
      <c r="T24">
        <f>SUMPRODUCT((Normalized_Fluxes!$BA$3:$BA$1093=$B24)*(Normalized_Fluxes!AK$3:AK$1093))</f>
        <v>1.9249523850761401</v>
      </c>
      <c r="U24">
        <f>SUMPRODUCT((Normalized_Fluxes!$BA$3:$BA$1093=$B24)*(Normalized_Fluxes!AL$3:AL$1093))</f>
        <v>2.1227989719218798</v>
      </c>
      <c r="V24">
        <f>SUMPRODUCT((Normalized_Fluxes!$BA$3:$BA$1093=$B24)*(Normalized_Fluxes!AM$3:AM$1093))</f>
        <v>1.43429283507745</v>
      </c>
      <c r="X24" s="82">
        <f t="shared" si="9"/>
        <v>0.40000961572202537</v>
      </c>
      <c r="Y24" s="69">
        <f t="shared" si="1"/>
        <v>1.8273480640251567</v>
      </c>
      <c r="Z24">
        <f t="shared" si="6"/>
        <v>7.718902581991087E-3</v>
      </c>
      <c r="AA24">
        <f t="shared" si="8"/>
        <v>0.21890170985866353</v>
      </c>
    </row>
    <row r="25" spans="1:27">
      <c r="A25">
        <v>3</v>
      </c>
      <c r="B25" t="s">
        <v>1646</v>
      </c>
      <c r="C25">
        <f>SUMPRODUCT((Normalized_Fluxes!$W$3:$W$1093=$B25)*(Normalized_Fluxes!I$3:I$1093))</f>
        <v>0.19567721745463601</v>
      </c>
      <c r="D25">
        <f>SUMPRODUCT((Normalized_Fluxes!$W$3:$W$1093=$B25)*(Normalized_Fluxes!J$3:J$1093))</f>
        <v>0.19699437407403592</v>
      </c>
      <c r="E25">
        <f>SUMPRODUCT((Normalized_Fluxes!$W$3:$W$1093=$B25)*(Normalized_Fluxes!K$3:K$1093))</f>
        <v>0.1992339516922447</v>
      </c>
      <c r="F25">
        <f>SUMPRODUCT((Normalized_Fluxes!$W$3:$W$1093=$B25)*(Normalized_Fluxes!L$3:L$1093))</f>
        <v>0.13995638992143961</v>
      </c>
      <c r="G25">
        <f>SUMPRODUCT((Normalized_Fluxes!$W$3:$W$1093=$B25)*(Normalized_Fluxes!M$3:M$1093))</f>
        <v>0.16939960550378177</v>
      </c>
      <c r="H25">
        <f>SUMPRODUCT((Normalized_Fluxes!$W$3:$W$1093=$B25)*(Normalized_Fluxes!N$3:N$1093))</f>
        <v>0.20124645261318369</v>
      </c>
      <c r="J25" s="54">
        <f t="shared" si="2"/>
        <v>0.19730184774030554</v>
      </c>
      <c r="K25" s="77">
        <f t="shared" si="3"/>
        <v>0.17020081601280168</v>
      </c>
      <c r="L25">
        <f t="shared" si="4"/>
        <v>0.26511456530622518</v>
      </c>
      <c r="M25">
        <f t="shared" si="5"/>
        <v>1.1592297402702549</v>
      </c>
      <c r="Q25">
        <f>SUMPRODUCT((Normalized_Fluxes!$BA$3:$BA$1093=$B25)*(Normalized_Fluxes!AH$3:AH$1093))</f>
        <v>2.09716966015349E-12</v>
      </c>
      <c r="R25">
        <f>SUMPRODUCT((Normalized_Fluxes!$BA$3:$BA$1093=$B25)*(Normalized_Fluxes!AI$3:AI$1093))</f>
        <v>5.8936848457147298E-12</v>
      </c>
      <c r="S25">
        <f>SUMPRODUCT((Normalized_Fluxes!$BA$3:$BA$1093=$B25)*(Normalized_Fluxes!AJ$3:AJ$1093))</f>
        <v>0</v>
      </c>
      <c r="T25">
        <f>SUMPRODUCT((Normalized_Fluxes!$BA$3:$BA$1093=$B25)*(Normalized_Fluxes!AK$3:AK$1093))</f>
        <v>1.1978557035163799E-11</v>
      </c>
      <c r="U25">
        <f>SUMPRODUCT((Normalized_Fluxes!$BA$3:$BA$1093=$B25)*(Normalized_Fluxes!AL$3:AL$1093))</f>
        <v>0</v>
      </c>
      <c r="V25">
        <f>SUMPRODUCT((Normalized_Fluxes!$BA$3:$BA$1093=$B25)*(Normalized_Fluxes!AM$3:AM$1093))</f>
        <v>1.1022401433197455E-2</v>
      </c>
      <c r="X25" s="82">
        <f t="shared" si="9"/>
        <v>2.6636181686227401E-12</v>
      </c>
      <c r="Y25" s="69">
        <f t="shared" si="1"/>
        <v>3.6741338150586707E-3</v>
      </c>
      <c r="Z25">
        <f t="shared" si="6"/>
        <v>0.21132486523098992</v>
      </c>
      <c r="AA25">
        <f t="shared" si="8"/>
        <v>7.2496493124603457E-10</v>
      </c>
    </row>
    <row r="26" spans="1:27">
      <c r="A26">
        <v>7</v>
      </c>
      <c r="B26" t="s">
        <v>1653</v>
      </c>
      <c r="C26">
        <f>SUMPRODUCT((Normalized_Fluxes!$W$3:$W$1093=$B26)*(Normalized_Fluxes!I$3:I$1093))</f>
        <v>1.1891183372128111</v>
      </c>
      <c r="D26">
        <f>SUMPRODUCT((Normalized_Fluxes!$W$3:$W$1093=$B26)*(Normalized_Fluxes!J$3:J$1093))</f>
        <v>1.1501191188125792</v>
      </c>
      <c r="E26">
        <f>SUMPRODUCT((Normalized_Fluxes!$W$3:$W$1093=$B26)*(Normalized_Fluxes!K$3:K$1093))</f>
        <v>1.6132110547000234</v>
      </c>
      <c r="F26">
        <f>SUMPRODUCT((Normalized_Fluxes!$W$3:$W$1093=$B26)*(Normalized_Fluxes!L$3:L$1093))</f>
        <v>0.75591101110888581</v>
      </c>
      <c r="G26">
        <f>SUMPRODUCT((Normalized_Fluxes!$W$3:$W$1093=$B26)*(Normalized_Fluxes!M$3:M$1093))</f>
        <v>1.5342918061133179</v>
      </c>
      <c r="H26">
        <f>SUMPRODUCT((Normalized_Fluxes!$W$3:$W$1093=$B26)*(Normalized_Fluxes!N$3:N$1093))</f>
        <v>0.62357241491740723</v>
      </c>
      <c r="J26" s="54">
        <f t="shared" si="2"/>
        <v>1.3174828369084712</v>
      </c>
      <c r="K26" s="77">
        <f t="shared" si="3"/>
        <v>0.97125841071320362</v>
      </c>
      <c r="L26">
        <f t="shared" si="4"/>
        <v>0.35874528364203595</v>
      </c>
      <c r="M26">
        <f t="shared" si="5"/>
        <v>1.3564699387684396</v>
      </c>
      <c r="Q26">
        <f>SUMPRODUCT((Normalized_Fluxes!$BA$3:$BA$1093=$B26)*(Normalized_Fluxes!AH$3:AH$1093))</f>
        <v>0</v>
      </c>
      <c r="R26">
        <f>SUMPRODUCT((Normalized_Fluxes!$BA$3:$BA$1093=$B26)*(Normalized_Fluxes!AI$3:AI$1093))</f>
        <v>0</v>
      </c>
      <c r="S26">
        <f>SUMPRODUCT((Normalized_Fluxes!$BA$3:$BA$1093=$B26)*(Normalized_Fluxes!AJ$3:AJ$1093))</f>
        <v>0</v>
      </c>
      <c r="T26">
        <f>SUMPRODUCT((Normalized_Fluxes!$BA$3:$BA$1093=$B26)*(Normalized_Fluxes!AK$3:AK$1093))</f>
        <v>0</v>
      </c>
      <c r="U26">
        <f>SUMPRODUCT((Normalized_Fluxes!$BA$3:$BA$1093=$B26)*(Normalized_Fluxes!AL$3:AL$1093))</f>
        <v>0</v>
      </c>
      <c r="V26">
        <f>SUMPRODUCT((Normalized_Fluxes!$BA$3:$BA$1093=$B26)*(Normalized_Fluxes!AM$3:AM$1093))</f>
        <v>0</v>
      </c>
      <c r="X26" s="82">
        <f t="shared" si="9"/>
        <v>0</v>
      </c>
      <c r="Y26" s="69">
        <f t="shared" si="1"/>
        <v>0</v>
      </c>
      <c r="Z26" t="str">
        <f t="shared" si="6"/>
        <v>NA</v>
      </c>
      <c r="AA26" t="str">
        <f t="shared" si="8"/>
        <v/>
      </c>
    </row>
    <row r="27" spans="1:27">
      <c r="A27">
        <v>1</v>
      </c>
      <c r="B27" t="s">
        <v>1687</v>
      </c>
      <c r="C27">
        <f>SUMPRODUCT((Normalized_Fluxes!$W$3:$W$1093=$B27)*(Normalized_Fluxes!I$3:I$1093))</f>
        <v>8.1610899999999875E-2</v>
      </c>
      <c r="D27">
        <f>SUMPRODUCT((Normalized_Fluxes!$W$3:$W$1093=$B27)*(Normalized_Fluxes!J$3:J$1093))</f>
        <v>8.1610900000000056E-2</v>
      </c>
      <c r="E27">
        <f>SUMPRODUCT((Normalized_Fluxes!$W$3:$W$1093=$B27)*(Normalized_Fluxes!K$3:K$1093))</f>
        <v>8.1610900000000139E-2</v>
      </c>
      <c r="F27">
        <f>SUMPRODUCT((Normalized_Fluxes!$W$3:$W$1093=$B27)*(Normalized_Fluxes!L$3:L$1093))</f>
        <v>8.1610899999999931E-2</v>
      </c>
      <c r="G27">
        <f>SUMPRODUCT((Normalized_Fluxes!$W$3:$W$1093=$B27)*(Normalized_Fluxes!M$3:M$1093))</f>
        <v>8.1610900000000056E-2</v>
      </c>
      <c r="H27">
        <f>SUMPRODUCT((Normalized_Fluxes!$W$3:$W$1093=$B27)*(Normalized_Fluxes!N$3:N$1093))</f>
        <v>8.1610900000000014E-2</v>
      </c>
      <c r="J27" s="54">
        <f t="shared" si="2"/>
        <v>8.1610900000000028E-2</v>
      </c>
      <c r="K27" s="77">
        <f t="shared" si="3"/>
        <v>8.16109E-2</v>
      </c>
      <c r="L27">
        <f t="shared" si="4"/>
        <v>0.76941052015341138</v>
      </c>
      <c r="M27">
        <f t="shared" si="5"/>
        <v>1.0000000000000004</v>
      </c>
      <c r="Q27">
        <f>SUMPRODUCT((Normalized_Fluxes!$BA$3:$BA$1093=$B27)*(Normalized_Fluxes!AH$3:AH$1093))</f>
        <v>4.4929366260945701E-2</v>
      </c>
      <c r="R27">
        <f>SUMPRODUCT((Normalized_Fluxes!$BA$3:$BA$1093=$B27)*(Normalized_Fluxes!AI$3:AI$1093))</f>
        <v>3.0308883672881301E-2</v>
      </c>
      <c r="S27">
        <f>SUMPRODUCT((Normalized_Fluxes!$BA$3:$BA$1093=$B27)*(Normalized_Fluxes!AJ$3:AJ$1093))</f>
        <v>3.5579812843153001E-2</v>
      </c>
      <c r="T27">
        <f>SUMPRODUCT((Normalized_Fluxes!$BA$3:$BA$1093=$B27)*(Normalized_Fluxes!AK$3:AK$1093))</f>
        <v>0.17134545898737699</v>
      </c>
      <c r="U27">
        <f>SUMPRODUCT((Normalized_Fluxes!$BA$3:$BA$1093=$B27)*(Normalized_Fluxes!AL$3:AL$1093))</f>
        <v>0.16229919038559701</v>
      </c>
      <c r="V27">
        <f>SUMPRODUCT((Normalized_Fluxes!$BA$3:$BA$1093=$B27)*(Normalized_Fluxes!AM$3:AM$1093))</f>
        <v>0.173338932473554</v>
      </c>
      <c r="X27" s="82">
        <f t="shared" si="9"/>
        <v>3.6939354258993334E-2</v>
      </c>
      <c r="Y27" s="69">
        <f t="shared" si="1"/>
        <v>0.16899452728217601</v>
      </c>
      <c r="Z27">
        <f t="shared" si="6"/>
        <v>1.3097164311636156E-5</v>
      </c>
      <c r="AA27">
        <f t="shared" si="8"/>
        <v>0.21858313907002691</v>
      </c>
    </row>
    <row r="28" spans="1:27">
      <c r="A28">
        <v>3</v>
      </c>
      <c r="B28" t="s">
        <v>1694</v>
      </c>
      <c r="C28">
        <f>SUMPRODUCT((Normalized_Fluxes!$W$3:$W$1093=$B28)*(Normalized_Fluxes!I$3:I$1093))</f>
        <v>0</v>
      </c>
      <c r="D28">
        <f>SUMPRODUCT((Normalized_Fluxes!$W$3:$W$1093=$B28)*(Normalized_Fluxes!J$3:J$1093))</f>
        <v>0</v>
      </c>
      <c r="E28">
        <f>SUMPRODUCT((Normalized_Fluxes!$W$3:$W$1093=$B28)*(Normalized_Fluxes!K$3:K$1093))</f>
        <v>0</v>
      </c>
      <c r="F28">
        <f>SUMPRODUCT((Normalized_Fluxes!$W$3:$W$1093=$B28)*(Normalized_Fluxes!L$3:L$1093))</f>
        <v>0</v>
      </c>
      <c r="G28">
        <f>SUMPRODUCT((Normalized_Fluxes!$W$3:$W$1093=$B28)*(Normalized_Fluxes!M$3:M$1093))</f>
        <v>0</v>
      </c>
      <c r="H28">
        <f>SUMPRODUCT((Normalized_Fluxes!$W$3:$W$1093=$B28)*(Normalized_Fluxes!N$3:N$1093))</f>
        <v>0</v>
      </c>
      <c r="J28" s="54">
        <f t="shared" si="2"/>
        <v>0</v>
      </c>
      <c r="K28" s="77">
        <f t="shared" si="3"/>
        <v>0</v>
      </c>
      <c r="L28" t="str">
        <f t="shared" si="4"/>
        <v>NA</v>
      </c>
      <c r="M28" t="str">
        <f t="shared" si="5"/>
        <v/>
      </c>
      <c r="Q28">
        <f>SUMPRODUCT((Normalized_Fluxes!$BA$3:$BA$1093=$B28)*(Normalized_Fluxes!AH$3:AH$1093))</f>
        <v>0</v>
      </c>
      <c r="R28">
        <f>SUMPRODUCT((Normalized_Fluxes!$BA$3:$BA$1093=$B28)*(Normalized_Fluxes!AI$3:AI$1093))</f>
        <v>0</v>
      </c>
      <c r="S28">
        <f>SUMPRODUCT((Normalized_Fluxes!$BA$3:$BA$1093=$B28)*(Normalized_Fluxes!AJ$3:AJ$1093))</f>
        <v>0</v>
      </c>
      <c r="T28">
        <f>SUMPRODUCT((Normalized_Fluxes!$BA$3:$BA$1093=$B28)*(Normalized_Fluxes!AK$3:AK$1093))</f>
        <v>0</v>
      </c>
      <c r="U28">
        <f>SUMPRODUCT((Normalized_Fluxes!$BA$3:$BA$1093=$B28)*(Normalized_Fluxes!AL$3:AL$1093))</f>
        <v>0</v>
      </c>
      <c r="V28">
        <f>SUMPRODUCT((Normalized_Fluxes!$BA$3:$BA$1093=$B28)*(Normalized_Fluxes!AM$3:AM$1093))</f>
        <v>0</v>
      </c>
      <c r="X28" s="82">
        <f t="shared" si="9"/>
        <v>0</v>
      </c>
      <c r="Y28" s="69">
        <f t="shared" si="1"/>
        <v>0</v>
      </c>
      <c r="Z28" t="str">
        <f t="shared" si="6"/>
        <v>NA</v>
      </c>
      <c r="AA28" t="str">
        <f t="shared" si="8"/>
        <v/>
      </c>
    </row>
    <row r="29" spans="1:27">
      <c r="A29">
        <v>7</v>
      </c>
      <c r="B29" t="s">
        <v>1706</v>
      </c>
      <c r="C29">
        <f>SUMPRODUCT((Normalized_Fluxes!$W$3:$W$1093=$B29)*(Normalized_Fluxes!I$3:I$1093))</f>
        <v>14.723366525425993</v>
      </c>
      <c r="D29">
        <f>SUMPRODUCT((Normalized_Fluxes!$W$3:$W$1093=$B29)*(Normalized_Fluxes!J$3:J$1093))</f>
        <v>13.816662791462296</v>
      </c>
      <c r="E29">
        <f>SUMPRODUCT((Normalized_Fluxes!$W$3:$W$1093=$B29)*(Normalized_Fluxes!K$3:K$1093))</f>
        <v>13.88485136671553</v>
      </c>
      <c r="F29">
        <f>SUMPRODUCT((Normalized_Fluxes!$W$3:$W$1093=$B29)*(Normalized_Fluxes!L$3:L$1093))</f>
        <v>9.0148717472650688</v>
      </c>
      <c r="G29">
        <f>SUMPRODUCT((Normalized_Fluxes!$W$3:$W$1093=$B29)*(Normalized_Fluxes!M$3:M$1093))</f>
        <v>12.155888223265983</v>
      </c>
      <c r="H29">
        <f>SUMPRODUCT((Normalized_Fluxes!$W$3:$W$1093=$B29)*(Normalized_Fluxes!N$3:N$1093))</f>
        <v>6.6684406270768459</v>
      </c>
      <c r="J29" s="54">
        <f t="shared" si="2"/>
        <v>14.141626894534605</v>
      </c>
      <c r="K29" s="77">
        <f t="shared" si="3"/>
        <v>9.2797335325359658</v>
      </c>
      <c r="L29">
        <f t="shared" si="4"/>
        <v>8.7781920871081817E-2</v>
      </c>
      <c r="M29">
        <f t="shared" si="5"/>
        <v>1.5239259667265446</v>
      </c>
      <c r="Q29">
        <f>SUMPRODUCT((Normalized_Fluxes!$BA$3:$BA$1093=$B29)*(Normalized_Fluxes!AH$3:AH$1093))</f>
        <v>0</v>
      </c>
      <c r="R29">
        <f>SUMPRODUCT((Normalized_Fluxes!$BA$3:$BA$1093=$B29)*(Normalized_Fluxes!AI$3:AI$1093))</f>
        <v>0</v>
      </c>
      <c r="S29">
        <f>SUMPRODUCT((Normalized_Fluxes!$BA$3:$BA$1093=$B29)*(Normalized_Fluxes!AJ$3:AJ$1093))</f>
        <v>0</v>
      </c>
      <c r="T29">
        <f>SUMPRODUCT((Normalized_Fluxes!$BA$3:$BA$1093=$B29)*(Normalized_Fluxes!AK$3:AK$1093))</f>
        <v>0</v>
      </c>
      <c r="U29">
        <f>SUMPRODUCT((Normalized_Fluxes!$BA$3:$BA$1093=$B29)*(Normalized_Fluxes!AL$3:AL$1093))</f>
        <v>0</v>
      </c>
      <c r="V29">
        <f>SUMPRODUCT((Normalized_Fluxes!$BA$3:$BA$1093=$B29)*(Normalized_Fluxes!AM$3:AM$1093))</f>
        <v>0</v>
      </c>
      <c r="X29" s="82">
        <f t="shared" si="9"/>
        <v>0</v>
      </c>
      <c r="Y29" s="69">
        <f t="shared" si="1"/>
        <v>0</v>
      </c>
      <c r="Z29" t="str">
        <f t="shared" si="6"/>
        <v>NA</v>
      </c>
      <c r="AA29" t="str">
        <f t="shared" si="8"/>
        <v/>
      </c>
    </row>
    <row r="30" spans="1:27">
      <c r="A30">
        <v>5</v>
      </c>
      <c r="B30" t="s">
        <v>1728</v>
      </c>
      <c r="C30">
        <f>SUMPRODUCT((Normalized_Fluxes!$W$3:$W$1093=$B30)*(Normalized_Fluxes!I$3:I$1093))</f>
        <v>1.1323130000155379</v>
      </c>
      <c r="D30">
        <f>SUMPRODUCT((Normalized_Fluxes!$W$3:$W$1093=$B30)*(Normalized_Fluxes!J$3:J$1093))</f>
        <v>1.1323130000277426</v>
      </c>
      <c r="E30">
        <f>SUMPRODUCT((Normalized_Fluxes!$W$3:$W$1093=$B30)*(Normalized_Fluxes!K$3:K$1093))</f>
        <v>1.1323129999653576</v>
      </c>
      <c r="F30">
        <f>SUMPRODUCT((Normalized_Fluxes!$W$3:$W$1093=$B30)*(Normalized_Fluxes!L$3:L$1093))</f>
        <v>1.1323129999914265</v>
      </c>
      <c r="G30">
        <f>SUMPRODUCT((Normalized_Fluxes!$W$3:$W$1093=$B30)*(Normalized_Fluxes!M$3:M$1093))</f>
        <v>1.1323130000056341</v>
      </c>
      <c r="H30">
        <f>SUMPRODUCT((Normalized_Fluxes!$W$3:$W$1093=$B30)*(Normalized_Fluxes!N$3:N$1093))</f>
        <v>1.1323130000021169</v>
      </c>
      <c r="J30" s="54">
        <f t="shared" si="2"/>
        <v>1.1323130000028794</v>
      </c>
      <c r="K30" s="77">
        <f t="shared" si="3"/>
        <v>1.1323129999997259</v>
      </c>
      <c r="L30">
        <f t="shared" si="4"/>
        <v>0.88553310260821116</v>
      </c>
      <c r="M30">
        <f t="shared" si="5"/>
        <v>1.0000000000027849</v>
      </c>
      <c r="Q30">
        <f>SUMPRODUCT((Normalized_Fluxes!$BA$3:$BA$1093=$B30)*(Normalized_Fluxes!AH$3:AH$1093))</f>
        <v>0.62337390592153208</v>
      </c>
      <c r="R30">
        <f>SUMPRODUCT((Normalized_Fluxes!$BA$3:$BA$1093=$B30)*(Normalized_Fluxes!AI$3:AI$1093))</f>
        <v>0.42052156020271092</v>
      </c>
      <c r="S30">
        <f>SUMPRODUCT((Normalized_Fluxes!$BA$3:$BA$1093=$B30)*(Normalized_Fluxes!AJ$3:AJ$1093))</f>
        <v>0.49365323282971335</v>
      </c>
      <c r="T30">
        <f>SUMPRODUCT((Normalized_Fluxes!$BA$3:$BA$1093=$B30)*(Normalized_Fluxes!AK$3:AK$1093))</f>
        <v>2.377337962226846</v>
      </c>
      <c r="U30">
        <f>SUMPRODUCT((Normalized_Fluxes!$BA$3:$BA$1093=$B30)*(Normalized_Fluxes!AL$3:AL$1093))</f>
        <v>2.251825223860239</v>
      </c>
      <c r="V30">
        <f>SUMPRODUCT((Normalized_Fluxes!$BA$3:$BA$1093=$B30)*(Normalized_Fluxes!AM$3:AM$1093))</f>
        <v>2.404996472827392</v>
      </c>
      <c r="X30" s="82">
        <f t="shared" si="9"/>
        <v>0.5125162329846521</v>
      </c>
      <c r="Y30" s="69">
        <f t="shared" si="1"/>
        <v>2.344719886304826</v>
      </c>
      <c r="Z30">
        <f t="shared" si="6"/>
        <v>1.309716431462679E-5</v>
      </c>
      <c r="AA30">
        <f t="shared" si="8"/>
        <v>0.21858313906841761</v>
      </c>
    </row>
    <row r="31" spans="1:27">
      <c r="A31">
        <v>1</v>
      </c>
      <c r="B31" t="s">
        <v>1755</v>
      </c>
      <c r="C31">
        <f>SUMPRODUCT((Normalized_Fluxes!$W$3:$W$1093=$B31)*(Normalized_Fluxes!I$3:I$1093))</f>
        <v>0</v>
      </c>
      <c r="D31">
        <f>SUMPRODUCT((Normalized_Fluxes!$W$3:$W$1093=$B31)*(Normalized_Fluxes!J$3:J$1093))</f>
        <v>0</v>
      </c>
      <c r="E31">
        <f>SUMPRODUCT((Normalized_Fluxes!$W$3:$W$1093=$B31)*(Normalized_Fluxes!K$3:K$1093))</f>
        <v>0</v>
      </c>
      <c r="F31">
        <f>SUMPRODUCT((Normalized_Fluxes!$W$3:$W$1093=$B31)*(Normalized_Fluxes!L$3:L$1093))</f>
        <v>0</v>
      </c>
      <c r="G31">
        <f>SUMPRODUCT((Normalized_Fluxes!$W$3:$W$1093=$B31)*(Normalized_Fluxes!M$3:M$1093))</f>
        <v>0</v>
      </c>
      <c r="H31">
        <f>SUMPRODUCT((Normalized_Fluxes!$W$3:$W$1093=$B31)*(Normalized_Fluxes!N$3:N$1093))</f>
        <v>0</v>
      </c>
      <c r="J31" s="54">
        <f t="shared" si="2"/>
        <v>0</v>
      </c>
      <c r="K31" s="77">
        <f t="shared" si="3"/>
        <v>0</v>
      </c>
      <c r="L31" t="str">
        <f t="shared" si="4"/>
        <v>NA</v>
      </c>
      <c r="M31" t="str">
        <f t="shared" si="5"/>
        <v/>
      </c>
      <c r="Q31">
        <f>SUMPRODUCT((Normalized_Fluxes!$BA$3:$BA$1093=$B31)*(Normalized_Fluxes!AH$3:AH$1093))</f>
        <v>0</v>
      </c>
      <c r="R31">
        <f>SUMPRODUCT((Normalized_Fluxes!$BA$3:$BA$1093=$B31)*(Normalized_Fluxes!AI$3:AI$1093))</f>
        <v>0</v>
      </c>
      <c r="S31">
        <f>SUMPRODUCT((Normalized_Fluxes!$BA$3:$BA$1093=$B31)*(Normalized_Fluxes!AJ$3:AJ$1093))</f>
        <v>0</v>
      </c>
      <c r="T31">
        <f>SUMPRODUCT((Normalized_Fluxes!$BA$3:$BA$1093=$B31)*(Normalized_Fluxes!AK$3:AK$1093))</f>
        <v>0</v>
      </c>
      <c r="U31">
        <f>SUMPRODUCT((Normalized_Fluxes!$BA$3:$BA$1093=$B31)*(Normalized_Fluxes!AL$3:AL$1093))</f>
        <v>0</v>
      </c>
      <c r="V31">
        <f>SUMPRODUCT((Normalized_Fluxes!$BA$3:$BA$1093=$B31)*(Normalized_Fluxes!AM$3:AM$1093))</f>
        <v>0</v>
      </c>
      <c r="X31" s="82">
        <f t="shared" si="9"/>
        <v>0</v>
      </c>
      <c r="Y31" s="69">
        <f t="shared" si="1"/>
        <v>0</v>
      </c>
      <c r="Z31" t="str">
        <f t="shared" si="6"/>
        <v>NA</v>
      </c>
      <c r="AA31" t="str">
        <f t="shared" si="8"/>
        <v/>
      </c>
    </row>
    <row r="32" spans="1:27">
      <c r="A32">
        <v>19</v>
      </c>
      <c r="B32" t="s">
        <v>1760</v>
      </c>
      <c r="C32">
        <f>SUMPRODUCT((Normalized_Fluxes!$W$3:$W$1093=$B32)*(Normalized_Fluxes!I$3:I$1093))</f>
        <v>17.692205910201285</v>
      </c>
      <c r="D32">
        <f>SUMPRODUCT((Normalized_Fluxes!$W$3:$W$1093=$B32)*(Normalized_Fluxes!J$3:J$1093))</f>
        <v>17.558325227090702</v>
      </c>
      <c r="E32">
        <f>SUMPRODUCT((Normalized_Fluxes!$W$3:$W$1093=$B32)*(Normalized_Fluxes!K$3:K$1093))</f>
        <v>19.40638522804084</v>
      </c>
      <c r="F32">
        <f>SUMPRODUCT((Normalized_Fluxes!$W$3:$W$1093=$B32)*(Normalized_Fluxes!L$3:L$1093))</f>
        <v>8.9070142731835329</v>
      </c>
      <c r="G32">
        <f>SUMPRODUCT((Normalized_Fluxes!$W$3:$W$1093=$B32)*(Normalized_Fluxes!M$3:M$1093))</f>
        <v>12.310813395333577</v>
      </c>
      <c r="H32">
        <f>SUMPRODUCT((Normalized_Fluxes!$W$3:$W$1093=$B32)*(Normalized_Fluxes!N$3:N$1093))</f>
        <v>8.2412859283395239</v>
      </c>
      <c r="J32" s="54">
        <f t="shared" si="2"/>
        <v>18.218972121777607</v>
      </c>
      <c r="K32" s="77">
        <f t="shared" si="3"/>
        <v>9.8197045322855434</v>
      </c>
      <c r="L32">
        <f t="shared" si="4"/>
        <v>1.0596328249303257E-2</v>
      </c>
      <c r="M32">
        <f t="shared" si="5"/>
        <v>1.8553483011506791</v>
      </c>
      <c r="Q32">
        <f>SUMPRODUCT((Normalized_Fluxes!$BA$3:$BA$1093=$B32)*(Normalized_Fluxes!AH$3:AH$1093))</f>
        <v>7.8961717251831605</v>
      </c>
      <c r="R32">
        <f>SUMPRODUCT((Normalized_Fluxes!$BA$3:$BA$1093=$B32)*(Normalized_Fluxes!AI$3:AI$1093))</f>
        <v>5.3049469955438111</v>
      </c>
      <c r="S32">
        <f>SUMPRODUCT((Normalized_Fluxes!$BA$3:$BA$1093=$B32)*(Normalized_Fluxes!AJ$3:AJ$1093))</f>
        <v>6.9601167088510891</v>
      </c>
      <c r="T32">
        <f>SUMPRODUCT((Normalized_Fluxes!$BA$3:$BA$1093=$B32)*(Normalized_Fluxes!AK$3:AK$1093))</f>
        <v>26.755899218006324</v>
      </c>
      <c r="U32">
        <f>SUMPRODUCT((Normalized_Fluxes!$BA$3:$BA$1093=$B32)*(Normalized_Fluxes!AL$3:AL$1093))</f>
        <v>28.211061072723162</v>
      </c>
      <c r="V32">
        <f>SUMPRODUCT((Normalized_Fluxes!$BA$3:$BA$1093=$B32)*(Normalized_Fluxes!AM$3:AM$1093))</f>
        <v>31.959025087010588</v>
      </c>
      <c r="X32" s="82">
        <f t="shared" si="9"/>
        <v>6.7204118098593533</v>
      </c>
      <c r="Y32" s="69">
        <f t="shared" si="1"/>
        <v>28.975328459246693</v>
      </c>
      <c r="Z32">
        <f t="shared" si="6"/>
        <v>5.9019571896425267E-4</v>
      </c>
      <c r="AA32">
        <f t="shared" si="8"/>
        <v>0.23193565585672302</v>
      </c>
    </row>
    <row r="33" spans="1:27">
      <c r="A33">
        <v>3</v>
      </c>
      <c r="B33" t="s">
        <v>1836</v>
      </c>
      <c r="C33">
        <f>SUMPRODUCT((Normalized_Fluxes!$W$3:$W$1093=$B33)*(Normalized_Fluxes!I$3:I$1093))</f>
        <v>4.693756266808319</v>
      </c>
      <c r="D33">
        <f>SUMPRODUCT((Normalized_Fluxes!$W$3:$W$1093=$B33)*(Normalized_Fluxes!J$3:J$1093))</f>
        <v>5.4757937820405749</v>
      </c>
      <c r="E33">
        <f>SUMPRODUCT((Normalized_Fluxes!$W$3:$W$1093=$B33)*(Normalized_Fluxes!K$3:K$1093))</f>
        <v>5.836596601981916</v>
      </c>
      <c r="F33">
        <f>SUMPRODUCT((Normalized_Fluxes!$W$3:$W$1093=$B33)*(Normalized_Fluxes!L$3:L$1093))</f>
        <v>0.28078078031073433</v>
      </c>
      <c r="G33">
        <f>SUMPRODUCT((Normalized_Fluxes!$W$3:$W$1093=$B33)*(Normalized_Fluxes!M$3:M$1093))</f>
        <v>0.29493194571944314</v>
      </c>
      <c r="H33">
        <f>SUMPRODUCT((Normalized_Fluxes!$W$3:$W$1093=$B33)*(Normalized_Fluxes!N$3:N$1093))</f>
        <v>0.22575573019016226</v>
      </c>
      <c r="J33" s="54">
        <f t="shared" si="2"/>
        <v>5.3353822169436036</v>
      </c>
      <c r="K33" s="77">
        <f t="shared" si="3"/>
        <v>0.26715615207344662</v>
      </c>
      <c r="L33">
        <f t="shared" si="4"/>
        <v>4.2768798129424598E-3</v>
      </c>
      <c r="M33">
        <f t="shared" si="5"/>
        <v>19.971025093507109</v>
      </c>
      <c r="Q33">
        <f>SUMPRODUCT((Normalized_Fluxes!$BA$3:$BA$1093=$B33)*(Normalized_Fluxes!AH$3:AH$1093))</f>
        <v>0.58097913020173797</v>
      </c>
      <c r="R33">
        <f>SUMPRODUCT((Normalized_Fluxes!$BA$3:$BA$1093=$B33)*(Normalized_Fluxes!AI$3:AI$1093))</f>
        <v>0.42978348223550639</v>
      </c>
      <c r="S33">
        <f>SUMPRODUCT((Normalized_Fluxes!$BA$3:$BA$1093=$B33)*(Normalized_Fluxes!AJ$3:AJ$1093))</f>
        <v>0.44595631337142472</v>
      </c>
      <c r="T33">
        <f>SUMPRODUCT((Normalized_Fluxes!$BA$3:$BA$1093=$B33)*(Normalized_Fluxes!AK$3:AK$1093))</f>
        <v>1.1867243726155698</v>
      </c>
      <c r="U33">
        <f>SUMPRODUCT((Normalized_Fluxes!$BA$3:$BA$1093=$B33)*(Normalized_Fluxes!AL$3:AL$1093))</f>
        <v>1.5488229351467431</v>
      </c>
      <c r="V33">
        <f>SUMPRODUCT((Normalized_Fluxes!$BA$3:$BA$1093=$B33)*(Normalized_Fluxes!AM$3:AM$1093))</f>
        <v>3.223467235191479</v>
      </c>
      <c r="X33" s="82">
        <f t="shared" si="9"/>
        <v>0.48557297526955639</v>
      </c>
      <c r="Y33" s="69">
        <f t="shared" si="1"/>
        <v>1.9863381809845972</v>
      </c>
      <c r="Z33">
        <f t="shared" si="6"/>
        <v>6.9184273273774147E-2</v>
      </c>
      <c r="AA33">
        <f t="shared" si="8"/>
        <v>0.2444563468184785</v>
      </c>
    </row>
    <row r="34" spans="1:27">
      <c r="A34">
        <v>8</v>
      </c>
      <c r="B34" t="s">
        <v>1846</v>
      </c>
      <c r="C34">
        <f>SUMPRODUCT((Normalized_Fluxes!$W$3:$W$1093=$B34)*(Normalized_Fluxes!I$3:I$1093))</f>
        <v>0</v>
      </c>
      <c r="D34">
        <f>SUMPRODUCT((Normalized_Fluxes!$W$3:$W$1093=$B34)*(Normalized_Fluxes!J$3:J$1093))</f>
        <v>3.0911999999990797E-4</v>
      </c>
      <c r="E34">
        <f>SUMPRODUCT((Normalized_Fluxes!$W$3:$W$1093=$B34)*(Normalized_Fluxes!K$3:K$1093))</f>
        <v>3.0912057724862652E-4</v>
      </c>
      <c r="F34">
        <f>SUMPRODUCT((Normalized_Fluxes!$W$3:$W$1093=$B34)*(Normalized_Fluxes!L$3:L$1093))</f>
        <v>3.0912004899188978E-4</v>
      </c>
      <c r="G34">
        <f>SUMPRODUCT((Normalized_Fluxes!$W$3:$W$1093=$B34)*(Normalized_Fluxes!M$3:M$1093))</f>
        <v>0</v>
      </c>
      <c r="H34">
        <f>SUMPRODUCT((Normalized_Fluxes!$W$3:$W$1093=$B34)*(Normalized_Fluxes!N$3:N$1093))</f>
        <v>0</v>
      </c>
      <c r="J34" s="54">
        <f t="shared" si="2"/>
        <v>2.0608019241617816E-4</v>
      </c>
      <c r="K34" s="77">
        <f t="shared" si="3"/>
        <v>1.0304001633062993E-4</v>
      </c>
      <c r="L34">
        <f t="shared" si="4"/>
        <v>0.51851805913655513</v>
      </c>
      <c r="M34">
        <f t="shared" si="5"/>
        <v>2.0000015504162749</v>
      </c>
      <c r="Q34">
        <f>SUMPRODUCT((Normalized_Fluxes!$BA$3:$BA$1093=$B34)*(Normalized_Fluxes!AH$3:AH$1093))</f>
        <v>1.7018004576669279E-4</v>
      </c>
      <c r="R34">
        <f>SUMPRODUCT((Normalized_Fluxes!$BA$3:$BA$1093=$B34)*(Normalized_Fluxes!AI$3:AI$1093))</f>
        <v>1.1480184780346959E-4</v>
      </c>
      <c r="S34">
        <f>SUMPRODUCT((Normalized_Fluxes!$BA$3:$BA$1093=$B34)*(Normalized_Fluxes!AJ$3:AJ$1093))</f>
        <v>1.3476716650725519E-4</v>
      </c>
      <c r="T34">
        <f>SUMPRODUCT((Normalized_Fluxes!$BA$3:$BA$1093=$B34)*(Normalized_Fluxes!AK$3:AK$1093))</f>
        <v>0</v>
      </c>
      <c r="U34">
        <f>SUMPRODUCT((Normalized_Fluxes!$BA$3:$BA$1093=$B34)*(Normalized_Fluxes!AL$3:AL$1093))</f>
        <v>6.1474582650522481E-4</v>
      </c>
      <c r="V34">
        <f>SUMPRODUCT((Normalized_Fluxes!$BA$3:$BA$1093=$B34)*(Normalized_Fluxes!AM$3:AM$1093))</f>
        <v>6.5656072664075835E-4</v>
      </c>
      <c r="X34" s="82">
        <f t="shared" si="9"/>
        <v>1.399163533591392E-4</v>
      </c>
      <c r="Y34" s="69">
        <f t="shared" si="1"/>
        <v>4.2376885104866111E-4</v>
      </c>
      <c r="Z34">
        <f t="shared" si="6"/>
        <v>0.15631999581644471</v>
      </c>
      <c r="AA34">
        <f t="shared" si="8"/>
        <v>0.33017139653587396</v>
      </c>
    </row>
    <row r="35" spans="1:27">
      <c r="A35">
        <v>2</v>
      </c>
      <c r="B35" t="s">
        <v>1885</v>
      </c>
      <c r="C35">
        <f>SUMPRODUCT((Normalized_Fluxes!$W$3:$W$1093=$B35)*(Normalized_Fluxes!I$3:I$1093))</f>
        <v>2.1745143522258985</v>
      </c>
      <c r="D35">
        <f>SUMPRODUCT((Normalized_Fluxes!$W$3:$W$1093=$B35)*(Normalized_Fluxes!J$3:J$1093))</f>
        <v>1.9295596695185924</v>
      </c>
      <c r="E35">
        <f>SUMPRODUCT((Normalized_Fluxes!$W$3:$W$1093=$B35)*(Normalized_Fluxes!K$3:K$1093))</f>
        <v>1.9262221549288747</v>
      </c>
      <c r="F35">
        <f>SUMPRODUCT((Normalized_Fluxes!$W$3:$W$1093=$B35)*(Normalized_Fluxes!L$3:L$1093))</f>
        <v>3.7433870645610492</v>
      </c>
      <c r="G35">
        <f>SUMPRODUCT((Normalized_Fluxes!$W$3:$W$1093=$B35)*(Normalized_Fluxes!M$3:M$1093))</f>
        <v>12.087024138610071</v>
      </c>
      <c r="H35">
        <f>SUMPRODUCT((Normalized_Fluxes!$W$3:$W$1093=$B35)*(Normalized_Fluxes!N$3:N$1093))</f>
        <v>3.4386974859584312</v>
      </c>
      <c r="J35" s="54">
        <f t="shared" si="2"/>
        <v>2.0100987255577887</v>
      </c>
      <c r="K35" s="77">
        <f t="shared" si="3"/>
        <v>6.4230362297098509</v>
      </c>
      <c r="L35">
        <f t="shared" si="4"/>
        <v>0.25959812095833373</v>
      </c>
      <c r="M35">
        <f t="shared" si="5"/>
        <v>0.31295148488499047</v>
      </c>
      <c r="Q35">
        <f>SUMPRODUCT((Normalized_Fluxes!$BA$3:$BA$1093=$B35)*(Normalized_Fluxes!AH$3:AH$1093))</f>
        <v>0</v>
      </c>
      <c r="R35">
        <f>SUMPRODUCT((Normalized_Fluxes!$BA$3:$BA$1093=$B35)*(Normalized_Fluxes!AI$3:AI$1093))</f>
        <v>0</v>
      </c>
      <c r="S35">
        <f>SUMPRODUCT((Normalized_Fluxes!$BA$3:$BA$1093=$B35)*(Normalized_Fluxes!AJ$3:AJ$1093))</f>
        <v>0</v>
      </c>
      <c r="T35">
        <f>SUMPRODUCT((Normalized_Fluxes!$BA$3:$BA$1093=$B35)*(Normalized_Fluxes!AK$3:AK$1093))</f>
        <v>0</v>
      </c>
      <c r="U35">
        <f>SUMPRODUCT((Normalized_Fluxes!$BA$3:$BA$1093=$B35)*(Normalized_Fluxes!AL$3:AL$1093))</f>
        <v>0</v>
      </c>
      <c r="V35">
        <f>SUMPRODUCT((Normalized_Fluxes!$BA$3:$BA$1093=$B35)*(Normalized_Fluxes!AM$3:AM$1093))</f>
        <v>0</v>
      </c>
      <c r="X35" s="82">
        <f t="shared" si="9"/>
        <v>0</v>
      </c>
      <c r="Y35" s="69">
        <f t="shared" si="1"/>
        <v>0</v>
      </c>
      <c r="Z35" t="str">
        <f t="shared" si="6"/>
        <v>NA</v>
      </c>
      <c r="AA35" t="str">
        <f t="shared" si="8"/>
        <v/>
      </c>
    </row>
    <row r="36" spans="1:27">
      <c r="A36">
        <v>2</v>
      </c>
      <c r="B36" t="s">
        <v>1893</v>
      </c>
      <c r="C36">
        <f>SUMPRODUCT((Normalized_Fluxes!$W$3:$W$1093=$B36)*(Normalized_Fluxes!I$3:I$1093))</f>
        <v>3.3259883472971659</v>
      </c>
      <c r="D36">
        <f>SUMPRODUCT((Normalized_Fluxes!$W$3:$W$1093=$B36)*(Normalized_Fluxes!J$3:J$1093))</f>
        <v>4.036841940171997</v>
      </c>
      <c r="E36">
        <f>SUMPRODUCT((Normalized_Fluxes!$W$3:$W$1093=$B36)*(Normalized_Fluxes!K$3:K$1093))</f>
        <v>3.5100048156192862</v>
      </c>
      <c r="F36">
        <f>SUMPRODUCT((Normalized_Fluxes!$W$3:$W$1093=$B36)*(Normalized_Fluxes!L$3:L$1093))</f>
        <v>1.4828876294414914</v>
      </c>
      <c r="G36">
        <f>SUMPRODUCT((Normalized_Fluxes!$W$3:$W$1093=$B36)*(Normalized_Fluxes!M$3:M$1093))</f>
        <v>1.3497360592299892</v>
      </c>
      <c r="H36">
        <f>SUMPRODUCT((Normalized_Fluxes!$W$3:$W$1093=$B36)*(Normalized_Fluxes!N$3:N$1093))</f>
        <v>0.82265490094944083</v>
      </c>
      <c r="J36" s="54">
        <f t="shared" si="2"/>
        <v>3.6242783676961494</v>
      </c>
      <c r="K36" s="77">
        <f t="shared" si="3"/>
        <v>1.2184261965403071</v>
      </c>
      <c r="L36">
        <f t="shared" si="4"/>
        <v>1.2189026431010134E-3</v>
      </c>
      <c r="M36">
        <f t="shared" si="5"/>
        <v>2.9745571606940193</v>
      </c>
      <c r="Q36">
        <f>SUMPRODUCT((Normalized_Fluxes!$BA$3:$BA$1093=$B36)*(Normalized_Fluxes!AH$3:AH$1093))</f>
        <v>0</v>
      </c>
      <c r="R36">
        <f>SUMPRODUCT((Normalized_Fluxes!$BA$3:$BA$1093=$B36)*(Normalized_Fluxes!AI$3:AI$1093))</f>
        <v>0</v>
      </c>
      <c r="S36">
        <f>SUMPRODUCT((Normalized_Fluxes!$BA$3:$BA$1093=$B36)*(Normalized_Fluxes!AJ$3:AJ$1093))</f>
        <v>0</v>
      </c>
      <c r="T36">
        <f>SUMPRODUCT((Normalized_Fluxes!$BA$3:$BA$1093=$B36)*(Normalized_Fluxes!AK$3:AK$1093))</f>
        <v>0</v>
      </c>
      <c r="U36">
        <f>SUMPRODUCT((Normalized_Fluxes!$BA$3:$BA$1093=$B36)*(Normalized_Fluxes!AL$3:AL$1093))</f>
        <v>0</v>
      </c>
      <c r="V36">
        <f>SUMPRODUCT((Normalized_Fluxes!$BA$3:$BA$1093=$B36)*(Normalized_Fluxes!AM$3:AM$1093))</f>
        <v>0</v>
      </c>
      <c r="X36" s="82">
        <f t="shared" si="9"/>
        <v>0</v>
      </c>
      <c r="Y36" s="69">
        <f t="shared" si="1"/>
        <v>0</v>
      </c>
      <c r="Z36" t="str">
        <f t="shared" si="6"/>
        <v>NA</v>
      </c>
      <c r="AA36" t="str">
        <f t="shared" si="8"/>
        <v/>
      </c>
    </row>
    <row r="37" spans="1:27">
      <c r="A37">
        <v>4</v>
      </c>
      <c r="B37" t="s">
        <v>1904</v>
      </c>
      <c r="C37">
        <f>SUMPRODUCT((Normalized_Fluxes!$W$3:$W$1093=$B37)*(Normalized_Fluxes!I$3:I$1093))</f>
        <v>0.13429863976920536</v>
      </c>
      <c r="D37">
        <f>SUMPRODUCT((Normalized_Fluxes!$W$3:$W$1093=$B37)*(Normalized_Fluxes!J$3:J$1093))</f>
        <v>0.15959646964497276</v>
      </c>
      <c r="E37">
        <f>SUMPRODUCT((Normalized_Fluxes!$W$3:$W$1093=$B37)*(Normalized_Fluxes!K$3:K$1093))</f>
        <v>3.6926700943125002E-2</v>
      </c>
      <c r="F37">
        <f>SUMPRODUCT((Normalized_Fluxes!$W$3:$W$1093=$B37)*(Normalized_Fluxes!L$3:L$1093))</f>
        <v>0.17270161256567651</v>
      </c>
      <c r="G37">
        <f>SUMPRODUCT((Normalized_Fluxes!$W$3:$W$1093=$B37)*(Normalized_Fluxes!M$3:M$1093))</f>
        <v>0.17279518923199125</v>
      </c>
      <c r="H37">
        <f>SUMPRODUCT((Normalized_Fluxes!$W$3:$W$1093=$B37)*(Normalized_Fluxes!N$3:N$1093))</f>
        <v>0.15738331592528623</v>
      </c>
      <c r="J37" s="54">
        <f t="shared" si="2"/>
        <v>0.1102739367857677</v>
      </c>
      <c r="K37" s="77">
        <f t="shared" si="3"/>
        <v>0.1676267059076513</v>
      </c>
      <c r="L37">
        <f t="shared" si="4"/>
        <v>0.26362383798141809</v>
      </c>
      <c r="M37">
        <f t="shared" si="5"/>
        <v>0.65785422548671735</v>
      </c>
      <c r="Q37">
        <f>SUMPRODUCT((Normalized_Fluxes!$BA$3:$BA$1093=$B37)*(Normalized_Fluxes!AH$3:AH$1093))</f>
        <v>0.24281101063795132</v>
      </c>
      <c r="R37">
        <f>SUMPRODUCT((Normalized_Fluxes!$BA$3:$BA$1093=$B37)*(Normalized_Fluxes!AI$3:AI$1093))</f>
        <v>0.12426816057389838</v>
      </c>
      <c r="S37">
        <f>SUMPRODUCT((Normalized_Fluxes!$BA$3:$BA$1093=$B37)*(Normalized_Fluxes!AJ$3:AJ$1093))</f>
        <v>0.14287911694208449</v>
      </c>
      <c r="T37">
        <f>SUMPRODUCT((Normalized_Fluxes!$BA$3:$BA$1093=$B37)*(Normalized_Fluxes!AK$3:AK$1093))</f>
        <v>0.79541990285582354</v>
      </c>
      <c r="U37">
        <f>SUMPRODUCT((Normalized_Fluxes!$BA$3:$BA$1093=$B37)*(Normalized_Fluxes!AL$3:AL$1093))</f>
        <v>0.64546988869513944</v>
      </c>
      <c r="V37">
        <f>SUMPRODUCT((Normalized_Fluxes!$BA$3:$BA$1093=$B37)*(Normalized_Fluxes!AM$3:AM$1093))</f>
        <v>0.47027575876894667</v>
      </c>
      <c r="X37" s="82">
        <f t="shared" si="9"/>
        <v>0.1699860960513114</v>
      </c>
      <c r="Y37" s="69">
        <f t="shared" si="1"/>
        <v>0.63705518343996992</v>
      </c>
      <c r="Z37">
        <f t="shared" si="6"/>
        <v>1.2916006538765687E-2</v>
      </c>
      <c r="AA37">
        <f t="shared" si="8"/>
        <v>0.2668310382994149</v>
      </c>
    </row>
    <row r="38" spans="1:27">
      <c r="A38">
        <v>1</v>
      </c>
      <c r="B38" t="s">
        <v>1927</v>
      </c>
      <c r="C38">
        <f>SUMPRODUCT((Normalized_Fluxes!$W$3:$W$1093=$B38)*(Normalized_Fluxes!I$3:I$1093))</f>
        <v>0</v>
      </c>
      <c r="D38">
        <f>SUMPRODUCT((Normalized_Fluxes!$W$3:$W$1093=$B38)*(Normalized_Fluxes!J$3:J$1093))</f>
        <v>0</v>
      </c>
      <c r="E38">
        <f>SUMPRODUCT((Normalized_Fluxes!$W$3:$W$1093=$B38)*(Normalized_Fluxes!K$3:K$1093))</f>
        <v>0</v>
      </c>
      <c r="F38">
        <f>SUMPRODUCT((Normalized_Fluxes!$W$3:$W$1093=$B38)*(Normalized_Fluxes!L$3:L$1093))</f>
        <v>0</v>
      </c>
      <c r="G38">
        <f>SUMPRODUCT((Normalized_Fluxes!$W$3:$W$1093=$B38)*(Normalized_Fluxes!M$3:M$1093))</f>
        <v>0</v>
      </c>
      <c r="H38">
        <f>SUMPRODUCT((Normalized_Fluxes!$W$3:$W$1093=$B38)*(Normalized_Fluxes!N$3:N$1093))</f>
        <v>0</v>
      </c>
      <c r="J38" s="54">
        <f t="shared" si="2"/>
        <v>0</v>
      </c>
      <c r="K38" s="77">
        <f t="shared" si="3"/>
        <v>0</v>
      </c>
      <c r="L38" t="str">
        <f t="shared" si="4"/>
        <v>NA</v>
      </c>
      <c r="M38" t="str">
        <f t="shared" si="5"/>
        <v/>
      </c>
      <c r="Q38">
        <f>SUMPRODUCT((Normalized_Fluxes!$BA$3:$BA$1093=$B38)*(Normalized_Fluxes!AH$3:AH$1093))</f>
        <v>0</v>
      </c>
      <c r="R38">
        <f>SUMPRODUCT((Normalized_Fluxes!$BA$3:$BA$1093=$B38)*(Normalized_Fluxes!AI$3:AI$1093))</f>
        <v>0</v>
      </c>
      <c r="S38">
        <f>SUMPRODUCT((Normalized_Fluxes!$BA$3:$BA$1093=$B38)*(Normalized_Fluxes!AJ$3:AJ$1093))</f>
        <v>0</v>
      </c>
      <c r="T38">
        <f>SUMPRODUCT((Normalized_Fluxes!$BA$3:$BA$1093=$B38)*(Normalized_Fluxes!AK$3:AK$1093))</f>
        <v>0</v>
      </c>
      <c r="U38">
        <f>SUMPRODUCT((Normalized_Fluxes!$BA$3:$BA$1093=$B38)*(Normalized_Fluxes!AL$3:AL$1093))</f>
        <v>0</v>
      </c>
      <c r="V38">
        <f>SUMPRODUCT((Normalized_Fluxes!$BA$3:$BA$1093=$B38)*(Normalized_Fluxes!AM$3:AM$1093))</f>
        <v>0</v>
      </c>
      <c r="X38" s="82">
        <f t="shared" si="9"/>
        <v>0</v>
      </c>
      <c r="Y38" s="69">
        <f t="shared" si="1"/>
        <v>0</v>
      </c>
      <c r="Z38" t="str">
        <f t="shared" si="6"/>
        <v>NA</v>
      </c>
      <c r="AA38" t="str">
        <f t="shared" si="8"/>
        <v/>
      </c>
    </row>
    <row r="39" spans="1:27">
      <c r="A39">
        <v>1</v>
      </c>
      <c r="B39" t="s">
        <v>1934</v>
      </c>
      <c r="C39">
        <f>SUMPRODUCT((Normalized_Fluxes!$W$3:$W$1093=$B39)*(Normalized_Fluxes!I$3:I$1093))</f>
        <v>0</v>
      </c>
      <c r="D39">
        <f>SUMPRODUCT((Normalized_Fluxes!$W$3:$W$1093=$B39)*(Normalized_Fluxes!J$3:J$1093))</f>
        <v>0</v>
      </c>
      <c r="E39">
        <f>SUMPRODUCT((Normalized_Fluxes!$W$3:$W$1093=$B39)*(Normalized_Fluxes!K$3:K$1093))</f>
        <v>0</v>
      </c>
      <c r="F39">
        <f>SUMPRODUCT((Normalized_Fluxes!$W$3:$W$1093=$B39)*(Normalized_Fluxes!L$3:L$1093))</f>
        <v>0</v>
      </c>
      <c r="G39">
        <f>SUMPRODUCT((Normalized_Fluxes!$W$3:$W$1093=$B39)*(Normalized_Fluxes!M$3:M$1093))</f>
        <v>0</v>
      </c>
      <c r="H39">
        <f>SUMPRODUCT((Normalized_Fluxes!$W$3:$W$1093=$B39)*(Normalized_Fluxes!N$3:N$1093))</f>
        <v>0</v>
      </c>
      <c r="J39" s="54">
        <f t="shared" si="2"/>
        <v>0</v>
      </c>
      <c r="K39" s="77">
        <f t="shared" si="3"/>
        <v>0</v>
      </c>
      <c r="L39" t="str">
        <f t="shared" si="4"/>
        <v>NA</v>
      </c>
      <c r="M39" t="str">
        <f t="shared" si="5"/>
        <v/>
      </c>
      <c r="Q39">
        <f>SUMPRODUCT((Normalized_Fluxes!$BA$3:$BA$1093=$B39)*(Normalized_Fluxes!AH$3:AH$1093))</f>
        <v>0</v>
      </c>
      <c r="R39">
        <f>SUMPRODUCT((Normalized_Fluxes!$BA$3:$BA$1093=$B39)*(Normalized_Fluxes!AI$3:AI$1093))</f>
        <v>0</v>
      </c>
      <c r="S39">
        <f>SUMPRODUCT((Normalized_Fluxes!$BA$3:$BA$1093=$B39)*(Normalized_Fluxes!AJ$3:AJ$1093))</f>
        <v>0</v>
      </c>
      <c r="T39">
        <f>SUMPRODUCT((Normalized_Fluxes!$BA$3:$BA$1093=$B39)*(Normalized_Fluxes!AK$3:AK$1093))</f>
        <v>0</v>
      </c>
      <c r="U39">
        <f>SUMPRODUCT((Normalized_Fluxes!$BA$3:$BA$1093=$B39)*(Normalized_Fluxes!AL$3:AL$1093))</f>
        <v>0</v>
      </c>
      <c r="V39">
        <f>SUMPRODUCT((Normalized_Fluxes!$BA$3:$BA$1093=$B39)*(Normalized_Fluxes!AM$3:AM$1093))</f>
        <v>0</v>
      </c>
      <c r="X39" s="82">
        <f t="shared" si="9"/>
        <v>0</v>
      </c>
      <c r="Y39" s="69">
        <f t="shared" si="1"/>
        <v>0</v>
      </c>
      <c r="Z39" t="str">
        <f t="shared" si="6"/>
        <v>NA</v>
      </c>
      <c r="AA39" t="str">
        <f t="shared" si="8"/>
        <v/>
      </c>
    </row>
    <row r="40" spans="1:27">
      <c r="A40">
        <v>2</v>
      </c>
      <c r="B40" t="s">
        <v>1940</v>
      </c>
      <c r="C40">
        <f>SUMPRODUCT((Normalized_Fluxes!$W$3:$W$1093=$B40)*(Normalized_Fluxes!I$3:I$1093))</f>
        <v>0</v>
      </c>
      <c r="D40">
        <f>SUMPRODUCT((Normalized_Fluxes!$W$3:$W$1093=$B40)*(Normalized_Fluxes!J$3:J$1093))</f>
        <v>0</v>
      </c>
      <c r="E40">
        <f>SUMPRODUCT((Normalized_Fluxes!$W$3:$W$1093=$B40)*(Normalized_Fluxes!K$3:K$1093))</f>
        <v>0</v>
      </c>
      <c r="F40">
        <f>SUMPRODUCT((Normalized_Fluxes!$W$3:$W$1093=$B40)*(Normalized_Fluxes!L$3:L$1093))</f>
        <v>0</v>
      </c>
      <c r="G40">
        <f>SUMPRODUCT((Normalized_Fluxes!$W$3:$W$1093=$B40)*(Normalized_Fluxes!M$3:M$1093))</f>
        <v>0</v>
      </c>
      <c r="H40">
        <f>SUMPRODUCT((Normalized_Fluxes!$W$3:$W$1093=$B40)*(Normalized_Fluxes!N$3:N$1093))</f>
        <v>0</v>
      </c>
      <c r="J40" s="54">
        <f t="shared" si="2"/>
        <v>0</v>
      </c>
      <c r="K40" s="77">
        <f t="shared" si="3"/>
        <v>0</v>
      </c>
      <c r="L40" t="str">
        <f t="shared" si="4"/>
        <v>NA</v>
      </c>
      <c r="M40" t="str">
        <f t="shared" si="5"/>
        <v/>
      </c>
      <c r="Q40">
        <f>SUMPRODUCT((Normalized_Fluxes!$BA$3:$BA$1093=$B40)*(Normalized_Fluxes!AH$3:AH$1093))</f>
        <v>0</v>
      </c>
      <c r="R40">
        <f>SUMPRODUCT((Normalized_Fluxes!$BA$3:$BA$1093=$B40)*(Normalized_Fluxes!AI$3:AI$1093))</f>
        <v>0</v>
      </c>
      <c r="S40">
        <f>SUMPRODUCT((Normalized_Fluxes!$BA$3:$BA$1093=$B40)*(Normalized_Fluxes!AJ$3:AJ$1093))</f>
        <v>0</v>
      </c>
      <c r="T40">
        <f>SUMPRODUCT((Normalized_Fluxes!$BA$3:$BA$1093=$B40)*(Normalized_Fluxes!AK$3:AK$1093))</f>
        <v>0</v>
      </c>
      <c r="U40">
        <f>SUMPRODUCT((Normalized_Fluxes!$BA$3:$BA$1093=$B40)*(Normalized_Fluxes!AL$3:AL$1093))</f>
        <v>0</v>
      </c>
      <c r="V40">
        <f>SUMPRODUCT((Normalized_Fluxes!$BA$3:$BA$1093=$B40)*(Normalized_Fluxes!AM$3:AM$1093))</f>
        <v>0</v>
      </c>
      <c r="X40" s="82">
        <f t="shared" si="9"/>
        <v>0</v>
      </c>
      <c r="Y40" s="69">
        <f t="shared" si="1"/>
        <v>0</v>
      </c>
      <c r="Z40" t="str">
        <f t="shared" si="6"/>
        <v>NA</v>
      </c>
      <c r="AA40" t="str">
        <f t="shared" si="8"/>
        <v/>
      </c>
    </row>
    <row r="41" spans="1:27">
      <c r="A41">
        <v>3</v>
      </c>
      <c r="B41" t="s">
        <v>1949</v>
      </c>
      <c r="C41">
        <f>SUMPRODUCT((Normalized_Fluxes!$W$3:$W$1093=$B41)*(Normalized_Fluxes!I$3:I$1093))</f>
        <v>2.6346199383022029</v>
      </c>
      <c r="D41">
        <f>SUMPRODUCT((Normalized_Fluxes!$W$3:$W$1093=$B41)*(Normalized_Fluxes!J$3:J$1093))</f>
        <v>2.7921328137630805</v>
      </c>
      <c r="E41">
        <f>SUMPRODUCT((Normalized_Fluxes!$W$3:$W$1093=$B41)*(Normalized_Fluxes!K$3:K$1093))</f>
        <v>3.9246776406501516</v>
      </c>
      <c r="F41">
        <f>SUMPRODUCT((Normalized_Fluxes!$W$3:$W$1093=$B41)*(Normalized_Fluxes!L$3:L$1093))</f>
        <v>2.6323063822091535</v>
      </c>
      <c r="G41">
        <f>SUMPRODUCT((Normalized_Fluxes!$W$3:$W$1093=$B41)*(Normalized_Fluxes!M$3:M$1093))</f>
        <v>3.8095611631031652</v>
      </c>
      <c r="H41">
        <f>SUMPRODUCT((Normalized_Fluxes!$W$3:$W$1093=$B41)*(Normalized_Fluxes!N$3:N$1093))</f>
        <v>2.0089232681123583</v>
      </c>
      <c r="J41" s="54">
        <f t="shared" si="2"/>
        <v>3.1171434642384788</v>
      </c>
      <c r="K41" s="77">
        <f t="shared" si="3"/>
        <v>2.8169302711415587</v>
      </c>
      <c r="L41">
        <f t="shared" si="4"/>
        <v>0.67703944060991195</v>
      </c>
      <c r="M41">
        <f t="shared" si="5"/>
        <v>1.106574591558938</v>
      </c>
      <c r="Q41">
        <f>SUMPRODUCT((Normalized_Fluxes!$BA$3:$BA$1093=$B41)*(Normalized_Fluxes!AH$3:AH$1093))</f>
        <v>0</v>
      </c>
      <c r="R41">
        <f>SUMPRODUCT((Normalized_Fluxes!$BA$3:$BA$1093=$B41)*(Normalized_Fluxes!AI$3:AI$1093))</f>
        <v>0</v>
      </c>
      <c r="S41">
        <f>SUMPRODUCT((Normalized_Fluxes!$BA$3:$BA$1093=$B41)*(Normalized_Fluxes!AJ$3:AJ$1093))</f>
        <v>0</v>
      </c>
      <c r="T41">
        <f>SUMPRODUCT((Normalized_Fluxes!$BA$3:$BA$1093=$B41)*(Normalized_Fluxes!AK$3:AK$1093))</f>
        <v>0</v>
      </c>
      <c r="U41">
        <f>SUMPRODUCT((Normalized_Fluxes!$BA$3:$BA$1093=$B41)*(Normalized_Fluxes!AL$3:AL$1093))</f>
        <v>0</v>
      </c>
      <c r="V41">
        <f>SUMPRODUCT((Normalized_Fluxes!$BA$3:$BA$1093=$B41)*(Normalized_Fluxes!AM$3:AM$1093))</f>
        <v>0</v>
      </c>
      <c r="X41" s="82">
        <f t="shared" si="9"/>
        <v>0</v>
      </c>
      <c r="Y41" s="69">
        <f t="shared" si="1"/>
        <v>0</v>
      </c>
      <c r="Z41" t="str">
        <f t="shared" si="6"/>
        <v>NA</v>
      </c>
      <c r="AA41" t="str">
        <f t="shared" si="8"/>
        <v/>
      </c>
    </row>
    <row r="42" spans="1:27">
      <c r="A42">
        <v>2</v>
      </c>
      <c r="B42" t="s">
        <v>1965</v>
      </c>
      <c r="C42">
        <f>SUMPRODUCT((Normalized_Fluxes!$W$3:$W$1093=$B42)*(Normalized_Fluxes!I$3:I$1093))</f>
        <v>1.8399999676047772E-4</v>
      </c>
      <c r="D42">
        <f>SUMPRODUCT((Normalized_Fluxes!$W$3:$W$1093=$B42)*(Normalized_Fluxes!J$3:J$1093))</f>
        <v>1.8399999629302422E-4</v>
      </c>
      <c r="E42">
        <f>SUMPRODUCT((Normalized_Fluxes!$W$3:$W$1093=$B42)*(Normalized_Fluxes!K$3:K$1093))</f>
        <v>1.8399999726730716E-4</v>
      </c>
      <c r="F42">
        <f>SUMPRODUCT((Normalized_Fluxes!$W$3:$W$1093=$B42)*(Normalized_Fluxes!L$3:L$1093))</f>
        <v>1.8399999791746197E-4</v>
      </c>
      <c r="G42">
        <f>SUMPRODUCT((Normalized_Fluxes!$W$3:$W$1093=$B42)*(Normalized_Fluxes!M$3:M$1093))</f>
        <v>1.8399999702381836E-4</v>
      </c>
      <c r="H42">
        <f>SUMPRODUCT((Normalized_Fluxes!$W$3:$W$1093=$B42)*(Normalized_Fluxes!N$3:N$1093))</f>
        <v>1.8399999862972574E-4</v>
      </c>
      <c r="J42" s="54">
        <f t="shared" si="2"/>
        <v>1.8399999677360304E-4</v>
      </c>
      <c r="K42" s="77">
        <f t="shared" si="3"/>
        <v>1.8399999785700204E-4</v>
      </c>
      <c r="L42">
        <f t="shared" si="4"/>
        <v>0.13183947013810679</v>
      </c>
      <c r="M42">
        <f t="shared" si="5"/>
        <v>0.99999999411196194</v>
      </c>
      <c r="Q42">
        <f>SUMPRODUCT((Normalized_Fluxes!$BA$3:$BA$1093=$B42)*(Normalized_Fluxes!AH$3:AH$1093))</f>
        <v>1.01297788205556E-4</v>
      </c>
      <c r="R42">
        <f>SUMPRODUCT((Normalized_Fluxes!$BA$3:$BA$1093=$B42)*(Normalized_Fluxes!AI$3:AI$1093))</f>
        <v>6.8334426032379202E-5</v>
      </c>
      <c r="S42">
        <f>SUMPRODUCT((Normalized_Fluxes!$BA$3:$BA$1093=$B42)*(Normalized_Fluxes!AJ$3:AJ$1093))</f>
        <v>8.0218276707455502E-5</v>
      </c>
      <c r="T42">
        <f>SUMPRODUCT((Normalized_Fluxes!$BA$3:$BA$1093=$B42)*(Normalized_Fluxes!AK$3:AK$1093))</f>
        <v>3.8631560164503699E-4</v>
      </c>
      <c r="U42">
        <f>SUMPRODUCT((Normalized_Fluxes!$BA$3:$BA$1093=$B42)*(Normalized_Fluxes!AL$3:AL$1093))</f>
        <v>3.65919884643517E-4</v>
      </c>
      <c r="V42">
        <f>SUMPRODUCT((Normalized_Fluxes!$BA$3:$BA$1093=$B42)*(Normalized_Fluxes!AM$3:AM$1093))</f>
        <v>3.9081009163055498E-4</v>
      </c>
      <c r="X42" s="82">
        <f t="shared" si="9"/>
        <v>8.3283496981796898E-5</v>
      </c>
      <c r="Y42" s="69">
        <f t="shared" si="1"/>
        <v>3.8101519263970297E-4</v>
      </c>
      <c r="Z42">
        <f t="shared" si="6"/>
        <v>1.3097191517993283E-5</v>
      </c>
      <c r="AA42">
        <f t="shared" si="8"/>
        <v>0.21858313944071978</v>
      </c>
    </row>
    <row r="43" spans="1:27">
      <c r="A43">
        <v>15</v>
      </c>
      <c r="B43" t="s">
        <v>1972</v>
      </c>
      <c r="C43">
        <f>SUMPRODUCT((Normalized_Fluxes!$W$3:$W$1093=$B43)*(Normalized_Fluxes!I$3:I$1093))</f>
        <v>8.5097198948085122</v>
      </c>
      <c r="D43">
        <f>SUMPRODUCT((Normalized_Fluxes!$W$3:$W$1093=$B43)*(Normalized_Fluxes!J$3:J$1093))</f>
        <v>6.6466538214162885</v>
      </c>
      <c r="E43">
        <f>SUMPRODUCT((Normalized_Fluxes!$W$3:$W$1093=$B43)*(Normalized_Fluxes!K$3:K$1093))</f>
        <v>7.7460577584319115</v>
      </c>
      <c r="F43">
        <f>SUMPRODUCT((Normalized_Fluxes!$W$3:$W$1093=$B43)*(Normalized_Fluxes!L$3:L$1093))</f>
        <v>11.272881745949221</v>
      </c>
      <c r="G43">
        <f>SUMPRODUCT((Normalized_Fluxes!$W$3:$W$1093=$B43)*(Normalized_Fluxes!M$3:M$1093))</f>
        <v>10.930527541363674</v>
      </c>
      <c r="H43">
        <f>SUMPRODUCT((Normalized_Fluxes!$W$3:$W$1093=$B43)*(Normalized_Fluxes!N$3:N$1093))</f>
        <v>10.140456739566392</v>
      </c>
      <c r="J43" s="54">
        <f t="shared" si="2"/>
        <v>7.6341438248855704</v>
      </c>
      <c r="K43" s="77">
        <f t="shared" si="3"/>
        <v>10.781288675626428</v>
      </c>
      <c r="L43">
        <f t="shared" si="4"/>
        <v>1.2247752520247204E-2</v>
      </c>
      <c r="M43">
        <f t="shared" si="5"/>
        <v>0.70809195955807225</v>
      </c>
      <c r="Q43">
        <f>SUMPRODUCT((Normalized_Fluxes!$BA$3:$BA$1093=$B43)*(Normalized_Fluxes!AH$3:AH$1093))</f>
        <v>9.4597786438762004</v>
      </c>
      <c r="R43">
        <f>SUMPRODUCT((Normalized_Fluxes!$BA$3:$BA$1093=$B43)*(Normalized_Fluxes!AI$3:AI$1093))</f>
        <v>6.6711398396048054</v>
      </c>
      <c r="S43">
        <f>SUMPRODUCT((Normalized_Fluxes!$BA$3:$BA$1093=$B43)*(Normalized_Fluxes!AJ$3:AJ$1093))</f>
        <v>10.336046112710788</v>
      </c>
      <c r="T43">
        <f>SUMPRODUCT((Normalized_Fluxes!$BA$3:$BA$1093=$B43)*(Normalized_Fluxes!AK$3:AK$1093))</f>
        <v>35.239423596970056</v>
      </c>
      <c r="U43">
        <f>SUMPRODUCT((Normalized_Fluxes!$BA$3:$BA$1093=$B43)*(Normalized_Fluxes!AL$3:AL$1093))</f>
        <v>36.19866503706433</v>
      </c>
      <c r="V43">
        <f>SUMPRODUCT((Normalized_Fluxes!$BA$3:$BA$1093=$B43)*(Normalized_Fluxes!AM$3:AM$1093))</f>
        <v>32.762321464966362</v>
      </c>
      <c r="X43" s="82">
        <f t="shared" si="9"/>
        <v>8.8223215320639312</v>
      </c>
      <c r="Y43" s="69">
        <f t="shared" si="1"/>
        <v>34.733470033000252</v>
      </c>
      <c r="Z43">
        <f t="shared" si="6"/>
        <v>3.4904787311174036E-5</v>
      </c>
      <c r="AA43">
        <f t="shared" si="8"/>
        <v>0.2540005799501705</v>
      </c>
    </row>
    <row r="44" spans="1:27">
      <c r="A44">
        <v>17</v>
      </c>
      <c r="B44" t="s">
        <v>2041</v>
      </c>
      <c r="C44">
        <f>SUMPRODUCT((Normalized_Fluxes!$W$3:$W$1093=$B44)*(Normalized_Fluxes!I$3:I$1093))</f>
        <v>0.14393643799037883</v>
      </c>
      <c r="D44">
        <f>SUMPRODUCT((Normalized_Fluxes!$W$3:$W$1093=$B44)*(Normalized_Fluxes!J$3:J$1093))</f>
        <v>0.14393643798056821</v>
      </c>
      <c r="E44">
        <f>SUMPRODUCT((Normalized_Fluxes!$W$3:$W$1093=$B44)*(Normalized_Fluxes!K$3:K$1093))</f>
        <v>0.14393643805385162</v>
      </c>
      <c r="F44">
        <f>SUMPRODUCT((Normalized_Fluxes!$W$3:$W$1093=$B44)*(Normalized_Fluxes!L$3:L$1093))</f>
        <v>0.14393643801467634</v>
      </c>
      <c r="G44">
        <f>SUMPRODUCT((Normalized_Fluxes!$W$3:$W$1093=$B44)*(Normalized_Fluxes!M$3:M$1093))</f>
        <v>0.1439364379933728</v>
      </c>
      <c r="H44">
        <f>SUMPRODUCT((Normalized_Fluxes!$W$3:$W$1093=$B44)*(Normalized_Fluxes!N$3:N$1093))</f>
        <v>0.14393643801383865</v>
      </c>
      <c r="J44" s="54">
        <f t="shared" si="2"/>
        <v>0.14393643800826619</v>
      </c>
      <c r="K44" s="77">
        <f t="shared" si="3"/>
        <v>0.14393643800729591</v>
      </c>
      <c r="L44">
        <f t="shared" si="4"/>
        <v>0.97091358613749856</v>
      </c>
      <c r="M44">
        <f t="shared" si="5"/>
        <v>1.0000000000067411</v>
      </c>
      <c r="Q44">
        <f>SUMPRODUCT((Normalized_Fluxes!$BA$3:$BA$1093=$B44)*(Normalized_Fluxes!AH$3:AH$1093))</f>
        <v>7.9241534402348129E-2</v>
      </c>
      <c r="R44">
        <f>SUMPRODUCT((Normalized_Fluxes!$BA$3:$BA$1093=$B44)*(Normalized_Fluxes!AI$3:AI$1093))</f>
        <v>5.3455515848259721E-2</v>
      </c>
      <c r="S44">
        <f>SUMPRODUCT((Normalized_Fluxes!$BA$3:$BA$1093=$B44)*(Normalized_Fluxes!AJ$3:AJ$1093))</f>
        <v>6.2751807992030242E-2</v>
      </c>
      <c r="T44">
        <f>SUMPRODUCT((Normalized_Fluxes!$BA$3:$BA$1093=$B44)*(Normalized_Fluxes!AK$3:AK$1093))</f>
        <v>0.30220050299852863</v>
      </c>
      <c r="U44">
        <f>SUMPRODUCT((Normalized_Fluxes!$BA$3:$BA$1093=$B44)*(Normalized_Fluxes!AL$3:AL$1093))</f>
        <v>0.28624567743724288</v>
      </c>
      <c r="V44">
        <f>SUMPRODUCT((Normalized_Fluxes!$BA$3:$BA$1093=$B44)*(Normalized_Fluxes!AM$3:AM$1093))</f>
        <v>0.30571637495255527</v>
      </c>
      <c r="X44" s="82">
        <f t="shared" si="9"/>
        <v>6.5149619414212698E-2</v>
      </c>
      <c r="Y44" s="69">
        <f t="shared" si="1"/>
        <v>0.29805418512944226</v>
      </c>
      <c r="Z44">
        <f t="shared" si="6"/>
        <v>1.3097164263894289E-5</v>
      </c>
      <c r="AA44">
        <f t="shared" si="8"/>
        <v>0.2185831391225686</v>
      </c>
    </row>
    <row r="45" spans="1:27">
      <c r="A45">
        <v>20</v>
      </c>
      <c r="B45" t="s">
        <v>2114</v>
      </c>
      <c r="C45">
        <f>SUMPRODUCT((Normalized_Fluxes!$W$3:$W$1093=$B45)*(Normalized_Fluxes!I$3:I$1093))</f>
        <v>5.8402752670263656</v>
      </c>
      <c r="D45">
        <f>SUMPRODUCT((Normalized_Fluxes!$W$3:$W$1093=$B45)*(Normalized_Fluxes!J$3:J$1093))</f>
        <v>8.5907091877719441</v>
      </c>
      <c r="E45">
        <f>SUMPRODUCT((Normalized_Fluxes!$W$3:$W$1093=$B45)*(Normalized_Fluxes!K$3:K$1093))</f>
        <v>8.6457217002051188</v>
      </c>
      <c r="F45">
        <f>SUMPRODUCT((Normalized_Fluxes!$W$3:$W$1093=$B45)*(Normalized_Fluxes!L$3:L$1093))</f>
        <v>1.9915819395323635</v>
      </c>
      <c r="G45">
        <f>SUMPRODUCT((Normalized_Fluxes!$W$3:$W$1093=$B45)*(Normalized_Fluxes!M$3:M$1093))</f>
        <v>2.5763972031198543</v>
      </c>
      <c r="H45">
        <f>SUMPRODUCT((Normalized_Fluxes!$W$3:$W$1093=$B45)*(Normalized_Fluxes!N$3:N$1093))</f>
        <v>1.8294724750006706</v>
      </c>
      <c r="J45" s="54">
        <f t="shared" si="2"/>
        <v>7.6922353850011431</v>
      </c>
      <c r="K45" s="77">
        <f t="shared" si="3"/>
        <v>2.1324838725509632</v>
      </c>
      <c r="L45">
        <f t="shared" si="4"/>
        <v>2.1546056653101428E-2</v>
      </c>
      <c r="M45">
        <f t="shared" si="5"/>
        <v>3.6071716574340988</v>
      </c>
      <c r="Q45">
        <f>SUMPRODUCT((Normalized_Fluxes!$BA$3:$BA$1093=$B45)*(Normalized_Fluxes!AH$3:AH$1093))</f>
        <v>0.90159105033671894</v>
      </c>
      <c r="R45">
        <f>SUMPRODUCT((Normalized_Fluxes!$BA$3:$BA$1093=$B45)*(Normalized_Fluxes!AI$3:AI$1093))</f>
        <v>0.47621000271465069</v>
      </c>
      <c r="S45">
        <f>SUMPRODUCT((Normalized_Fluxes!$BA$3:$BA$1093=$B45)*(Normalized_Fluxes!AJ$3:AJ$1093))</f>
        <v>0.45847097989462687</v>
      </c>
      <c r="T45">
        <f>SUMPRODUCT((Normalized_Fluxes!$BA$3:$BA$1093=$B45)*(Normalized_Fluxes!AK$3:AK$1093))</f>
        <v>4.2397426866664212</v>
      </c>
      <c r="U45">
        <f>SUMPRODUCT((Normalized_Fluxes!$BA$3:$BA$1093=$B45)*(Normalized_Fluxes!AL$3:AL$1093))</f>
        <v>4.1950120026158286</v>
      </c>
      <c r="V45">
        <f>SUMPRODUCT((Normalized_Fluxes!$BA$3:$BA$1093=$B45)*(Normalized_Fluxes!AM$3:AM$1093))</f>
        <v>3.2061160949960978</v>
      </c>
      <c r="X45" s="82">
        <f t="shared" si="9"/>
        <v>0.61209067764866554</v>
      </c>
      <c r="Y45" s="69">
        <f t="shared" si="1"/>
        <v>3.8802902614261163</v>
      </c>
      <c r="Z45">
        <f t="shared" si="6"/>
        <v>2.1936784935030662E-3</v>
      </c>
      <c r="AA45">
        <f t="shared" si="8"/>
        <v>0.15774352855337809</v>
      </c>
    </row>
    <row r="46" spans="1:27">
      <c r="A46">
        <v>61</v>
      </c>
      <c r="B46" t="s">
        <v>2156</v>
      </c>
      <c r="C46">
        <f>SUMPRODUCT((Normalized_Fluxes!$W$3:$W$1093=$B46)*(Normalized_Fluxes!I$3:I$1093))</f>
        <v>21.931435218700237</v>
      </c>
      <c r="D46">
        <f>SUMPRODUCT((Normalized_Fluxes!$W$3:$W$1093=$B46)*(Normalized_Fluxes!J$3:J$1093))</f>
        <v>22.29667503177863</v>
      </c>
      <c r="E46">
        <f>SUMPRODUCT((Normalized_Fluxes!$W$3:$W$1093=$B46)*(Normalized_Fluxes!K$3:K$1093))</f>
        <v>21.481873120025227</v>
      </c>
      <c r="F46">
        <f>SUMPRODUCT((Normalized_Fluxes!$W$3:$W$1093=$B46)*(Normalized_Fluxes!L$3:L$1093))</f>
        <v>13.191425972930798</v>
      </c>
      <c r="G46">
        <f>SUMPRODUCT((Normalized_Fluxes!$W$3:$W$1093=$B46)*(Normalized_Fluxes!M$3:M$1093))</f>
        <v>25.977403367760065</v>
      </c>
      <c r="H46">
        <f>SUMPRODUCT((Normalized_Fluxes!$W$3:$W$1093=$B46)*(Normalized_Fluxes!N$3:N$1093))</f>
        <v>10.654418470278504</v>
      </c>
      <c r="J46" s="54">
        <f t="shared" si="2"/>
        <v>21.903327790168031</v>
      </c>
      <c r="K46" s="77">
        <f t="shared" si="3"/>
        <v>16.607749270323122</v>
      </c>
      <c r="L46">
        <f t="shared" si="4"/>
        <v>0.38023169375002541</v>
      </c>
      <c r="M46">
        <f t="shared" si="5"/>
        <v>1.3188619019741425</v>
      </c>
      <c r="Q46">
        <f>SUMPRODUCT((Normalized_Fluxes!$BA$3:$BA$1093=$B46)*(Normalized_Fluxes!AH$3:AH$1093))</f>
        <v>2.2353302545645626</v>
      </c>
      <c r="R46">
        <f>SUMPRODUCT((Normalized_Fluxes!$BA$3:$BA$1093=$B46)*(Normalized_Fluxes!AI$3:AI$1093))</f>
        <v>1.4142777195486436</v>
      </c>
      <c r="S46">
        <f>SUMPRODUCT((Normalized_Fluxes!$BA$3:$BA$1093=$B46)*(Normalized_Fluxes!AJ$3:AJ$1093))</f>
        <v>1.9636009062290321</v>
      </c>
      <c r="T46">
        <f>SUMPRODUCT((Normalized_Fluxes!$BA$3:$BA$1093=$B46)*(Normalized_Fluxes!AK$3:AK$1093))</f>
        <v>7.150000822432272</v>
      </c>
      <c r="U46">
        <f>SUMPRODUCT((Normalized_Fluxes!$BA$3:$BA$1093=$B46)*(Normalized_Fluxes!AL$3:AL$1093))</f>
        <v>7.4844708580430082</v>
      </c>
      <c r="V46">
        <f>SUMPRODUCT((Normalized_Fluxes!$BA$3:$BA$1093=$B46)*(Normalized_Fluxes!AM$3:AM$1093))</f>
        <v>5.304553988835873</v>
      </c>
      <c r="X46" s="82">
        <f t="shared" si="9"/>
        <v>1.8710696267807461</v>
      </c>
      <c r="Y46" s="69">
        <f t="shared" si="1"/>
        <v>6.6463418897703841</v>
      </c>
      <c r="Z46">
        <f t="shared" si="6"/>
        <v>6.0099659393504628E-3</v>
      </c>
      <c r="AA46">
        <f t="shared" si="8"/>
        <v>0.28151871477760937</v>
      </c>
    </row>
    <row r="47" spans="1:27">
      <c r="A47">
        <v>1</v>
      </c>
      <c r="B47" t="s">
        <v>2315</v>
      </c>
      <c r="C47">
        <f>SUMPRODUCT((Normalized_Fluxes!$W$3:$W$1093=$B47)*(Normalized_Fluxes!I$3:I$1093))</f>
        <v>0</v>
      </c>
      <c r="D47">
        <f>SUMPRODUCT((Normalized_Fluxes!$W$3:$W$1093=$B47)*(Normalized_Fluxes!J$3:J$1093))</f>
        <v>0</v>
      </c>
      <c r="E47">
        <f>SUMPRODUCT((Normalized_Fluxes!$W$3:$W$1093=$B47)*(Normalized_Fluxes!K$3:K$1093))</f>
        <v>0</v>
      </c>
      <c r="F47">
        <f>SUMPRODUCT((Normalized_Fluxes!$W$3:$W$1093=$B47)*(Normalized_Fluxes!L$3:L$1093))</f>
        <v>0</v>
      </c>
      <c r="G47">
        <f>SUMPRODUCT((Normalized_Fluxes!$W$3:$W$1093=$B47)*(Normalized_Fluxes!M$3:M$1093))</f>
        <v>0</v>
      </c>
      <c r="H47">
        <f>SUMPRODUCT((Normalized_Fluxes!$W$3:$W$1093=$B47)*(Normalized_Fluxes!N$3:N$1093))</f>
        <v>0</v>
      </c>
      <c r="J47" s="54">
        <f t="shared" si="2"/>
        <v>0</v>
      </c>
      <c r="K47" s="77">
        <f t="shared" si="3"/>
        <v>0</v>
      </c>
      <c r="L47" t="str">
        <f t="shared" si="4"/>
        <v>NA</v>
      </c>
      <c r="M47" t="str">
        <f t="shared" si="5"/>
        <v/>
      </c>
      <c r="Q47">
        <f>SUMPRODUCT((Normalized_Fluxes!$BA$3:$BA$1093=$B47)*(Normalized_Fluxes!AH$3:AH$1093))</f>
        <v>0</v>
      </c>
      <c r="R47">
        <f>SUMPRODUCT((Normalized_Fluxes!$BA$3:$BA$1093=$B47)*(Normalized_Fluxes!AI$3:AI$1093))</f>
        <v>0</v>
      </c>
      <c r="S47">
        <f>SUMPRODUCT((Normalized_Fluxes!$BA$3:$BA$1093=$B47)*(Normalized_Fluxes!AJ$3:AJ$1093))</f>
        <v>0</v>
      </c>
      <c r="T47">
        <f>SUMPRODUCT((Normalized_Fluxes!$BA$3:$BA$1093=$B47)*(Normalized_Fluxes!AK$3:AK$1093))</f>
        <v>0</v>
      </c>
      <c r="U47">
        <f>SUMPRODUCT((Normalized_Fluxes!$BA$3:$BA$1093=$B47)*(Normalized_Fluxes!AL$3:AL$1093))</f>
        <v>0</v>
      </c>
      <c r="V47">
        <f>SUMPRODUCT((Normalized_Fluxes!$BA$3:$BA$1093=$B47)*(Normalized_Fluxes!AM$3:AM$1093))</f>
        <v>0</v>
      </c>
      <c r="X47" s="82">
        <f t="shared" si="9"/>
        <v>0</v>
      </c>
      <c r="Y47" s="69">
        <f t="shared" si="1"/>
        <v>0</v>
      </c>
      <c r="Z47" t="str">
        <f t="shared" si="6"/>
        <v>NA</v>
      </c>
      <c r="AA47" t="str">
        <f t="shared" si="8"/>
        <v/>
      </c>
    </row>
    <row r="48" spans="1:27">
      <c r="A48">
        <v>137</v>
      </c>
      <c r="B48" t="s">
        <v>2318</v>
      </c>
      <c r="C48">
        <f>SUMPRODUCT((Normalized_Fluxes!$W$3:$W$1093=$B48)*(Normalized_Fluxes!I$3:I$1093))</f>
        <v>10.420273212673628</v>
      </c>
      <c r="D48">
        <f>SUMPRODUCT((Normalized_Fluxes!$W$3:$W$1093=$B48)*(Normalized_Fluxes!J$3:J$1093))</f>
        <v>14.485691906776614</v>
      </c>
      <c r="E48">
        <f>SUMPRODUCT((Normalized_Fluxes!$W$3:$W$1093=$B48)*(Normalized_Fluxes!K$3:K$1093))</f>
        <v>15.597170629855389</v>
      </c>
      <c r="F48">
        <f>SUMPRODUCT((Normalized_Fluxes!$W$3:$W$1093=$B48)*(Normalized_Fluxes!L$3:L$1093))</f>
        <v>4.0676823730697</v>
      </c>
      <c r="G48">
        <f>SUMPRODUCT((Normalized_Fluxes!$W$3:$W$1093=$B48)*(Normalized_Fluxes!M$3:M$1093))</f>
        <v>6.9087250446408026</v>
      </c>
      <c r="H48">
        <f>SUMPRODUCT((Normalized_Fluxes!$W$3:$W$1093=$B48)*(Normalized_Fluxes!N$3:N$1093))</f>
        <v>4.4808491642353889</v>
      </c>
      <c r="J48" s="54">
        <f t="shared" si="2"/>
        <v>13.501045249768545</v>
      </c>
      <c r="K48" s="77">
        <f t="shared" si="3"/>
        <v>5.1524188606486305</v>
      </c>
      <c r="L48">
        <f t="shared" si="4"/>
        <v>1.7068264338880063E-2</v>
      </c>
      <c r="M48">
        <f t="shared" si="5"/>
        <v>2.6203314627392147</v>
      </c>
      <c r="Q48">
        <f>SUMPRODUCT((Normalized_Fluxes!$BA$3:$BA$1093=$B48)*(Normalized_Fluxes!AH$3:AH$1093))</f>
        <v>0</v>
      </c>
      <c r="R48">
        <f>SUMPRODUCT((Normalized_Fluxes!$BA$3:$BA$1093=$B48)*(Normalized_Fluxes!AI$3:AI$1093))</f>
        <v>0</v>
      </c>
      <c r="S48">
        <f>SUMPRODUCT((Normalized_Fluxes!$BA$3:$BA$1093=$B48)*(Normalized_Fluxes!AJ$3:AJ$1093))</f>
        <v>0</v>
      </c>
      <c r="T48">
        <f>SUMPRODUCT((Normalized_Fluxes!$BA$3:$BA$1093=$B48)*(Normalized_Fluxes!AK$3:AK$1093))</f>
        <v>0</v>
      </c>
      <c r="U48">
        <f>SUMPRODUCT((Normalized_Fluxes!$BA$3:$BA$1093=$B48)*(Normalized_Fluxes!AL$3:AL$1093))</f>
        <v>0</v>
      </c>
      <c r="V48">
        <f>SUMPRODUCT((Normalized_Fluxes!$BA$3:$BA$1093=$B48)*(Normalized_Fluxes!AM$3:AM$1093))</f>
        <v>0</v>
      </c>
      <c r="X48" s="82">
        <f t="shared" si="9"/>
        <v>0</v>
      </c>
      <c r="Y48" s="69">
        <f t="shared" si="1"/>
        <v>0</v>
      </c>
      <c r="Z48" t="str">
        <f t="shared" si="6"/>
        <v>NA</v>
      </c>
      <c r="AA48" t="str">
        <f t="shared" si="8"/>
        <v/>
      </c>
    </row>
    <row r="49" spans="1:27">
      <c r="A49">
        <v>14</v>
      </c>
      <c r="B49" t="s">
        <v>2650</v>
      </c>
      <c r="C49">
        <f>SUMPRODUCT((Normalized_Fluxes!$W$3:$W$1093=$B49)*(Normalized_Fluxes!I$3:I$1093))</f>
        <v>122456.99563695425</v>
      </c>
      <c r="D49">
        <f>SUMPRODUCT((Normalized_Fluxes!$W$3:$W$1093=$B49)*(Normalized_Fluxes!J$3:J$1093))</f>
        <v>191979.27802060812</v>
      </c>
      <c r="E49">
        <f>SUMPRODUCT((Normalized_Fluxes!$W$3:$W$1093=$B49)*(Normalized_Fluxes!K$3:K$1093))</f>
        <v>245541.9726623501</v>
      </c>
      <c r="F49">
        <f>SUMPRODUCT((Normalized_Fluxes!$W$3:$W$1093=$B49)*(Normalized_Fluxes!L$3:L$1093))</f>
        <v>69939.926251525409</v>
      </c>
      <c r="G49">
        <f>SUMPRODUCT((Normalized_Fluxes!$W$3:$W$1093=$B49)*(Normalized_Fluxes!M$3:M$1093))</f>
        <v>124693.46917130775</v>
      </c>
      <c r="H49">
        <f>SUMPRODUCT((Normalized_Fluxes!$W$3:$W$1093=$B49)*(Normalized_Fluxes!N$3:N$1093))</f>
        <v>61841.283245871855</v>
      </c>
      <c r="J49" s="54">
        <f t="shared" si="2"/>
        <v>186659.41543997082</v>
      </c>
      <c r="K49" s="77">
        <f t="shared" si="3"/>
        <v>85491.559556235006</v>
      </c>
      <c r="L49">
        <f t="shared" si="4"/>
        <v>8.5676396612520814E-2</v>
      </c>
      <c r="M49">
        <f t="shared" si="5"/>
        <v>2.183366596759639</v>
      </c>
      <c r="Q49">
        <f>SUMPRODUCT((Normalized_Fluxes!$BA$3:$BA$1093=$B49)*(Normalized_Fluxes!AH$3:AH$1093))</f>
        <v>200010.89503587945</v>
      </c>
      <c r="R49">
        <f>SUMPRODUCT((Normalized_Fluxes!$BA$3:$BA$1093=$B49)*(Normalized_Fluxes!AI$3:AI$1093))</f>
        <v>200007.16177058019</v>
      </c>
      <c r="S49">
        <f>SUMPRODUCT((Normalized_Fluxes!$BA$3:$BA$1093=$B49)*(Normalized_Fluxes!AJ$3:AJ$1093))</f>
        <v>200009.1181131051</v>
      </c>
      <c r="T49">
        <f>SUMPRODUCT((Normalized_Fluxes!$BA$3:$BA$1093=$B49)*(Normalized_Fluxes!AK$3:AK$1093))</f>
        <v>200046.72509160836</v>
      </c>
      <c r="U49">
        <f>SUMPRODUCT((Normalized_Fluxes!$BA$3:$BA$1093=$B49)*(Normalized_Fluxes!AL$3:AL$1093))</f>
        <v>200047.70158674338</v>
      </c>
      <c r="V49">
        <f>SUMPRODUCT((Normalized_Fluxes!$BA$3:$BA$1093=$B49)*(Normalized_Fluxes!AM$3:AM$1093))</f>
        <v>200038.30233323135</v>
      </c>
      <c r="X49" s="82">
        <f t="shared" si="9"/>
        <v>200009.05830652159</v>
      </c>
      <c r="Y49" s="69">
        <f t="shared" si="1"/>
        <v>200044.24300386102</v>
      </c>
      <c r="Z49">
        <f t="shared" si="6"/>
        <v>1.6846640985974501E-3</v>
      </c>
      <c r="AA49">
        <f t="shared" si="8"/>
        <v>0.99982411542161331</v>
      </c>
    </row>
    <row r="50" spans="1:27">
      <c r="A50">
        <v>83</v>
      </c>
      <c r="B50" t="s">
        <v>2678</v>
      </c>
      <c r="C50">
        <f>SUMPRODUCT((Normalized_Fluxes!$W$3:$W$1093=$B50)*(Normalized_Fluxes!I$3:I$1093))</f>
        <v>122420.03193398542</v>
      </c>
      <c r="D50">
        <f>SUMPRODUCT((Normalized_Fluxes!$W$3:$W$1093=$B50)*(Normalized_Fluxes!J$3:J$1093))</f>
        <v>191930.8991930453</v>
      </c>
      <c r="E50">
        <f>SUMPRODUCT((Normalized_Fluxes!$W$3:$W$1093=$B50)*(Normalized_Fluxes!K$3:K$1093))</f>
        <v>245495.08086793538</v>
      </c>
      <c r="F50">
        <f>SUMPRODUCT((Normalized_Fluxes!$W$3:$W$1093=$B50)*(Normalized_Fluxes!L$3:L$1093))</f>
        <v>69922.853530709181</v>
      </c>
      <c r="G50">
        <f>SUMPRODUCT((Normalized_Fluxes!$W$3:$W$1093=$B50)*(Normalized_Fluxes!M$3:M$1093))</f>
        <v>124669.9795649781</v>
      </c>
      <c r="H50">
        <f>SUMPRODUCT((Normalized_Fluxes!$W$3:$W$1093=$B50)*(Normalized_Fluxes!N$3:N$1093))</f>
        <v>61826.035452888667</v>
      </c>
      <c r="J50" s="54">
        <f t="shared" si="2"/>
        <v>186615.33733165535</v>
      </c>
      <c r="K50" s="77">
        <f t="shared" si="3"/>
        <v>85472.956182858645</v>
      </c>
      <c r="L50">
        <f t="shared" si="4"/>
        <v>8.5708859485567321E-2</v>
      </c>
      <c r="M50">
        <f t="shared" si="5"/>
        <v>2.1833261146650327</v>
      </c>
      <c r="Q50">
        <f>SUMPRODUCT((Normalized_Fluxes!$BA$3:$BA$1093=$B50)*(Normalized_Fluxes!AH$3:AH$1093))</f>
        <v>0</v>
      </c>
      <c r="R50">
        <f>SUMPRODUCT((Normalized_Fluxes!$BA$3:$BA$1093=$B50)*(Normalized_Fluxes!AI$3:AI$1093))</f>
        <v>0</v>
      </c>
      <c r="S50">
        <f>SUMPRODUCT((Normalized_Fluxes!$BA$3:$BA$1093=$B50)*(Normalized_Fluxes!AJ$3:AJ$1093))</f>
        <v>0</v>
      </c>
      <c r="T50">
        <f>SUMPRODUCT((Normalized_Fluxes!$BA$3:$BA$1093=$B50)*(Normalized_Fluxes!AK$3:AK$1093))</f>
        <v>0</v>
      </c>
      <c r="U50">
        <f>SUMPRODUCT((Normalized_Fluxes!$BA$3:$BA$1093=$B50)*(Normalized_Fluxes!AL$3:AL$1093))</f>
        <v>0</v>
      </c>
      <c r="V50">
        <f>SUMPRODUCT((Normalized_Fluxes!$BA$3:$BA$1093=$B50)*(Normalized_Fluxes!AM$3:AM$1093))</f>
        <v>0</v>
      </c>
      <c r="X50" s="82">
        <f t="shared" si="9"/>
        <v>0</v>
      </c>
      <c r="Y50" s="69">
        <f t="shared" si="1"/>
        <v>0</v>
      </c>
      <c r="Z50" t="str">
        <f t="shared" si="6"/>
        <v>NA</v>
      </c>
      <c r="AA50" t="str">
        <f t="shared" si="8"/>
        <v/>
      </c>
    </row>
    <row r="51" spans="1:27">
      <c r="A51">
        <v>12</v>
      </c>
      <c r="B51" t="s">
        <v>2865</v>
      </c>
      <c r="C51">
        <f>SUMPRODUCT((Normalized_Fluxes!$W$3:$W$1093=$B51)*(Normalized_Fluxes!I$3:I$1093))</f>
        <v>0.15168455511249956</v>
      </c>
      <c r="D51">
        <f>SUMPRODUCT((Normalized_Fluxes!$W$3:$W$1093=$B51)*(Normalized_Fluxes!J$3:J$1093))</f>
        <v>0.12948360941070008</v>
      </c>
      <c r="E51">
        <f>SUMPRODUCT((Normalized_Fluxes!$W$3:$W$1093=$B51)*(Normalized_Fluxes!K$3:K$1093))</f>
        <v>0.17523270993545359</v>
      </c>
      <c r="F51">
        <f>SUMPRODUCT((Normalized_Fluxes!$W$3:$W$1093=$B51)*(Normalized_Fluxes!L$3:L$1093))</f>
        <v>0.26782513695428395</v>
      </c>
      <c r="G51">
        <f>SUMPRODUCT((Normalized_Fluxes!$W$3:$W$1093=$B51)*(Normalized_Fluxes!M$3:M$1093))</f>
        <v>0.10424995059397449</v>
      </c>
      <c r="H51">
        <f>SUMPRODUCT((Normalized_Fluxes!$W$3:$W$1093=$B51)*(Normalized_Fluxes!N$3:N$1093))</f>
        <v>3.2906196111733856E-3</v>
      </c>
      <c r="J51" s="54">
        <f t="shared" si="2"/>
        <v>0.15213362481955109</v>
      </c>
      <c r="K51" s="77">
        <f t="shared" si="3"/>
        <v>0.12512190238647727</v>
      </c>
      <c r="L51">
        <f t="shared" si="4"/>
        <v>0.76109462810462492</v>
      </c>
      <c r="M51">
        <f t="shared" si="5"/>
        <v>1.2158832460014861</v>
      </c>
      <c r="Q51">
        <f>SUMPRODUCT((Normalized_Fluxes!$BA$3:$BA$1093=$B51)*(Normalized_Fluxes!AH$3:AH$1093))</f>
        <v>3.75572747725527E-3</v>
      </c>
      <c r="R51">
        <f>SUMPRODUCT((Normalized_Fluxes!$BA$3:$BA$1093=$B51)*(Normalized_Fluxes!AI$3:AI$1093))</f>
        <v>0.18046519330528099</v>
      </c>
      <c r="S51">
        <f>SUMPRODUCT((Normalized_Fluxes!$BA$3:$BA$1093=$B51)*(Normalized_Fluxes!AJ$3:AJ$1093))</f>
        <v>0.23393636931723399</v>
      </c>
      <c r="T51">
        <f>SUMPRODUCT((Normalized_Fluxes!$BA$3:$BA$1093=$B51)*(Normalized_Fluxes!AK$3:AK$1093))</f>
        <v>1.18315191648434E-2</v>
      </c>
      <c r="U51">
        <f>SUMPRODUCT((Normalized_Fluxes!$BA$3:$BA$1093=$B51)*(Normalized_Fluxes!AL$3:AL$1093))</f>
        <v>1.19274809403577E-2</v>
      </c>
      <c r="V51">
        <f>SUMPRODUCT((Normalized_Fluxes!$BA$3:$BA$1093=$B51)*(Normalized_Fluxes!AM$3:AM$1093))</f>
        <v>1.2789904503733801E-2</v>
      </c>
      <c r="X51" s="82">
        <f t="shared" si="9"/>
        <v>0.13938576336659009</v>
      </c>
      <c r="Y51" s="69">
        <f t="shared" si="1"/>
        <v>1.2182968202978301E-2</v>
      </c>
      <c r="Z51">
        <f t="shared" si="6"/>
        <v>0.10445408829567435</v>
      </c>
      <c r="AA51">
        <f t="shared" si="8"/>
        <v>11.441034815515257</v>
      </c>
    </row>
    <row r="52" spans="1:27">
      <c r="A52">
        <v>1</v>
      </c>
      <c r="B52" t="s">
        <v>2900</v>
      </c>
      <c r="C52">
        <f>SUMPRODUCT((Normalized_Fluxes!$W$3:$W$1093=$B52)*(Normalized_Fluxes!I$3:I$1093))</f>
        <v>0</v>
      </c>
      <c r="D52">
        <f>SUMPRODUCT((Normalized_Fluxes!$W$3:$W$1093=$B52)*(Normalized_Fluxes!J$3:J$1093))</f>
        <v>0</v>
      </c>
      <c r="E52">
        <f>SUMPRODUCT((Normalized_Fluxes!$W$3:$W$1093=$B52)*(Normalized_Fluxes!K$3:K$1093))</f>
        <v>0</v>
      </c>
      <c r="F52">
        <f>SUMPRODUCT((Normalized_Fluxes!$W$3:$W$1093=$B52)*(Normalized_Fluxes!L$3:L$1093))</f>
        <v>0</v>
      </c>
      <c r="G52">
        <f>SUMPRODUCT((Normalized_Fluxes!$W$3:$W$1093=$B52)*(Normalized_Fluxes!M$3:M$1093))</f>
        <v>0</v>
      </c>
      <c r="H52">
        <f>SUMPRODUCT((Normalized_Fluxes!$W$3:$W$1093=$B52)*(Normalized_Fluxes!N$3:N$1093))</f>
        <v>0</v>
      </c>
      <c r="J52" s="54">
        <f t="shared" si="2"/>
        <v>0</v>
      </c>
      <c r="K52" s="77">
        <f t="shared" si="3"/>
        <v>0</v>
      </c>
      <c r="L52" t="str">
        <f t="shared" si="4"/>
        <v>NA</v>
      </c>
      <c r="M52" t="str">
        <f t="shared" si="5"/>
        <v/>
      </c>
      <c r="Q52">
        <f>SUMPRODUCT((Normalized_Fluxes!$BA$3:$BA$1093=$B52)*(Normalized_Fluxes!AH$3:AH$1093))</f>
        <v>0</v>
      </c>
      <c r="R52">
        <f>SUMPRODUCT((Normalized_Fluxes!$BA$3:$BA$1093=$B52)*(Normalized_Fluxes!AI$3:AI$1093))</f>
        <v>0</v>
      </c>
      <c r="S52">
        <f>SUMPRODUCT((Normalized_Fluxes!$BA$3:$BA$1093=$B52)*(Normalized_Fluxes!AJ$3:AJ$1093))</f>
        <v>0</v>
      </c>
      <c r="T52">
        <f>SUMPRODUCT((Normalized_Fluxes!$BA$3:$BA$1093=$B52)*(Normalized_Fluxes!AK$3:AK$1093))</f>
        <v>0</v>
      </c>
      <c r="U52">
        <f>SUMPRODUCT((Normalized_Fluxes!$BA$3:$BA$1093=$B52)*(Normalized_Fluxes!AL$3:AL$1093))</f>
        <v>0</v>
      </c>
      <c r="V52">
        <f>SUMPRODUCT((Normalized_Fluxes!$BA$3:$BA$1093=$B52)*(Normalized_Fluxes!AM$3:AM$1093))</f>
        <v>0</v>
      </c>
      <c r="X52" s="82">
        <f t="shared" si="9"/>
        <v>0</v>
      </c>
      <c r="Y52" s="69">
        <f t="shared" si="1"/>
        <v>0</v>
      </c>
      <c r="Z52" t="str">
        <f t="shared" si="6"/>
        <v>NA</v>
      </c>
      <c r="AA52" t="str">
        <f t="shared" si="8"/>
        <v/>
      </c>
    </row>
    <row r="53" spans="1:27">
      <c r="A53">
        <v>2</v>
      </c>
      <c r="B53" t="s">
        <v>2903</v>
      </c>
      <c r="C53">
        <f>SUMPRODUCT((Normalized_Fluxes!$W$3:$W$1093=$B53)*(Normalized_Fluxes!I$3:I$1093))</f>
        <v>0.1638636069879813</v>
      </c>
      <c r="D53">
        <f>SUMPRODUCT((Normalized_Fluxes!$W$3:$W$1093=$B53)*(Normalized_Fluxes!J$3:J$1093))</f>
        <v>0.18533928403983654</v>
      </c>
      <c r="E53">
        <f>SUMPRODUCT((Normalized_Fluxes!$W$3:$W$1093=$B53)*(Normalized_Fluxes!K$3:K$1093))</f>
        <v>0.19262221550088524</v>
      </c>
      <c r="F53">
        <f>SUMPRODUCT((Normalized_Fluxes!$W$3:$W$1093=$B53)*(Normalized_Fluxes!L$3:L$1093))</f>
        <v>0.12658796836584024</v>
      </c>
      <c r="G53">
        <f>SUMPRODUCT((Normalized_Fluxes!$W$3:$W$1093=$B53)*(Normalized_Fluxes!M$3:M$1093))</f>
        <v>0.29198371893591291</v>
      </c>
      <c r="H53">
        <f>SUMPRODUCT((Normalized_Fluxes!$W$3:$W$1093=$B53)*(Normalized_Fluxes!N$3:N$1093))</f>
        <v>0.10859044692586571</v>
      </c>
      <c r="J53" s="54">
        <f t="shared" si="2"/>
        <v>0.18060836884290102</v>
      </c>
      <c r="K53" s="77">
        <f t="shared" si="3"/>
        <v>0.17572071140920628</v>
      </c>
      <c r="L53">
        <f t="shared" si="4"/>
        <v>0.94123895489849918</v>
      </c>
      <c r="M53">
        <f t="shared" si="5"/>
        <v>1.0278149194508592</v>
      </c>
      <c r="Q53">
        <f>SUMPRODUCT((Normalized_Fluxes!$BA$3:$BA$1093=$B53)*(Normalized_Fluxes!AH$3:AH$1093))</f>
        <v>0</v>
      </c>
      <c r="R53">
        <f>SUMPRODUCT((Normalized_Fluxes!$BA$3:$BA$1093=$B53)*(Normalized_Fluxes!AI$3:AI$1093))</f>
        <v>0</v>
      </c>
      <c r="S53">
        <f>SUMPRODUCT((Normalized_Fluxes!$BA$3:$BA$1093=$B53)*(Normalized_Fluxes!AJ$3:AJ$1093))</f>
        <v>0</v>
      </c>
      <c r="T53">
        <f>SUMPRODUCT((Normalized_Fluxes!$BA$3:$BA$1093=$B53)*(Normalized_Fluxes!AK$3:AK$1093))</f>
        <v>0</v>
      </c>
      <c r="U53">
        <f>SUMPRODUCT((Normalized_Fluxes!$BA$3:$BA$1093=$B53)*(Normalized_Fluxes!AL$3:AL$1093))</f>
        <v>0</v>
      </c>
      <c r="V53">
        <f>SUMPRODUCT((Normalized_Fluxes!$BA$3:$BA$1093=$B53)*(Normalized_Fluxes!AM$3:AM$1093))</f>
        <v>0</v>
      </c>
      <c r="X53" s="82">
        <f t="shared" si="9"/>
        <v>0</v>
      </c>
      <c r="Y53" s="69">
        <f t="shared" si="1"/>
        <v>0</v>
      </c>
      <c r="Z53" t="str">
        <f t="shared" si="6"/>
        <v>NA</v>
      </c>
      <c r="AA53" t="str">
        <f t="shared" si="8"/>
        <v/>
      </c>
    </row>
    <row r="54" spans="1:27">
      <c r="A54">
        <v>3</v>
      </c>
      <c r="B54" t="s">
        <v>2908</v>
      </c>
      <c r="C54">
        <f>SUMPRODUCT((Normalized_Fluxes!$W$3:$W$1093=$B54)*(Normalized_Fluxes!I$3:I$1093))</f>
        <v>0</v>
      </c>
      <c r="D54">
        <f>SUMPRODUCT((Normalized_Fluxes!$W$3:$W$1093=$B54)*(Normalized_Fluxes!J$3:J$1093))</f>
        <v>0</v>
      </c>
      <c r="E54">
        <f>SUMPRODUCT((Normalized_Fluxes!$W$3:$W$1093=$B54)*(Normalized_Fluxes!K$3:K$1093))</f>
        <v>0</v>
      </c>
      <c r="F54">
        <f>SUMPRODUCT((Normalized_Fluxes!$W$3:$W$1093=$B54)*(Normalized_Fluxes!L$3:L$1093))</f>
        <v>4.5209988702410588E-4</v>
      </c>
      <c r="G54">
        <f>SUMPRODUCT((Normalized_Fluxes!$W$3:$W$1093=$B54)*(Normalized_Fluxes!M$3:M$1093))</f>
        <v>6.8864084654793063E-4</v>
      </c>
      <c r="H54">
        <f>SUMPRODUCT((Normalized_Fluxes!$W$3:$W$1093=$B54)*(Normalized_Fluxes!N$3:N$1093))</f>
        <v>0</v>
      </c>
      <c r="J54" s="54">
        <f t="shared" si="2"/>
        <v>0</v>
      </c>
      <c r="K54" s="77">
        <f t="shared" si="3"/>
        <v>3.8024691119067884E-4</v>
      </c>
      <c r="L54">
        <f t="shared" si="4"/>
        <v>0.20051038403460486</v>
      </c>
      <c r="M54">
        <f t="shared" si="5"/>
        <v>0</v>
      </c>
      <c r="Q54">
        <f>SUMPRODUCT((Normalized_Fluxes!$BA$3:$BA$1093=$B54)*(Normalized_Fluxes!AH$3:AH$1093))</f>
        <v>0</v>
      </c>
      <c r="R54">
        <f>SUMPRODUCT((Normalized_Fluxes!$BA$3:$BA$1093=$B54)*(Normalized_Fluxes!AI$3:AI$1093))</f>
        <v>0</v>
      </c>
      <c r="S54">
        <f>SUMPRODUCT((Normalized_Fluxes!$BA$3:$BA$1093=$B54)*(Normalized_Fluxes!AJ$3:AJ$1093))</f>
        <v>4.05419587667823E-3</v>
      </c>
      <c r="T54">
        <f>SUMPRODUCT((Normalized_Fluxes!$BA$3:$BA$1093=$B54)*(Normalized_Fluxes!AK$3:AK$1093))</f>
        <v>0</v>
      </c>
      <c r="U54">
        <f>SUMPRODUCT((Normalized_Fluxes!$BA$3:$BA$1093=$B54)*(Normalized_Fluxes!AL$3:AL$1093))</f>
        <v>0</v>
      </c>
      <c r="V54">
        <f>SUMPRODUCT((Normalized_Fluxes!$BA$3:$BA$1093=$B54)*(Normalized_Fluxes!AM$3:AM$1093))</f>
        <v>0</v>
      </c>
      <c r="X54" s="82">
        <f t="shared" si="9"/>
        <v>1.35139862555941E-3</v>
      </c>
      <c r="Y54" s="69">
        <f t="shared" si="1"/>
        <v>0</v>
      </c>
      <c r="Z54" t="str">
        <f t="shared" si="6"/>
        <v>NA</v>
      </c>
      <c r="AA54" t="str">
        <f t="shared" si="8"/>
        <v/>
      </c>
    </row>
    <row r="55" spans="1:27">
      <c r="A55">
        <v>135</v>
      </c>
      <c r="B55" t="s">
        <v>2916</v>
      </c>
      <c r="C55">
        <f>SUMPRODUCT((Normalized_Fluxes!$W$3:$W$1093=$B55)*(Normalized_Fluxes!I$3:I$1093))</f>
        <v>0</v>
      </c>
      <c r="D55">
        <f>SUMPRODUCT((Normalized_Fluxes!$W$3:$W$1093=$B55)*(Normalized_Fluxes!J$3:J$1093))</f>
        <v>0</v>
      </c>
      <c r="E55">
        <f>SUMPRODUCT((Normalized_Fluxes!$W$3:$W$1093=$B55)*(Normalized_Fluxes!K$3:K$1093))</f>
        <v>0</v>
      </c>
      <c r="F55">
        <f>SUMPRODUCT((Normalized_Fluxes!$W$3:$W$1093=$B55)*(Normalized_Fluxes!L$3:L$1093))</f>
        <v>0</v>
      </c>
      <c r="G55">
        <f>SUMPRODUCT((Normalized_Fluxes!$W$3:$W$1093=$B55)*(Normalized_Fluxes!M$3:M$1093))</f>
        <v>0</v>
      </c>
      <c r="H55">
        <f>SUMPRODUCT((Normalized_Fluxes!$W$3:$W$1093=$B55)*(Normalized_Fluxes!N$3:N$1093))</f>
        <v>0</v>
      </c>
      <c r="J55" s="54">
        <f t="shared" si="2"/>
        <v>0</v>
      </c>
      <c r="K55" s="77">
        <f t="shared" si="3"/>
        <v>0</v>
      </c>
      <c r="L55" t="str">
        <f t="shared" si="4"/>
        <v>NA</v>
      </c>
      <c r="M55" t="str">
        <f t="shared" si="5"/>
        <v/>
      </c>
      <c r="Q55">
        <f>SUMPRODUCT((Normalized_Fluxes!$BA$3:$BA$1093=$B55)*(Normalized_Fluxes!AH$3:AH$1093))</f>
        <v>0</v>
      </c>
      <c r="R55">
        <f>SUMPRODUCT((Normalized_Fluxes!$BA$3:$BA$1093=$B55)*(Normalized_Fluxes!AI$3:AI$1093))</f>
        <v>0</v>
      </c>
      <c r="S55">
        <f>SUMPRODUCT((Normalized_Fluxes!$BA$3:$BA$1093=$B55)*(Normalized_Fluxes!AJ$3:AJ$1093))</f>
        <v>0</v>
      </c>
      <c r="T55">
        <f>SUMPRODUCT((Normalized_Fluxes!$BA$3:$BA$1093=$B55)*(Normalized_Fluxes!AK$3:AK$1093))</f>
        <v>0</v>
      </c>
      <c r="U55">
        <f>SUMPRODUCT((Normalized_Fluxes!$BA$3:$BA$1093=$B55)*(Normalized_Fluxes!AL$3:AL$1093))</f>
        <v>0</v>
      </c>
      <c r="V55">
        <f>SUMPRODUCT((Normalized_Fluxes!$BA$3:$BA$1093=$B55)*(Normalized_Fluxes!AM$3:AM$1093))</f>
        <v>0</v>
      </c>
      <c r="X55" s="82">
        <f t="shared" si="9"/>
        <v>0</v>
      </c>
      <c r="Y55" s="69">
        <f t="shared" si="1"/>
        <v>0</v>
      </c>
      <c r="Z55" t="str">
        <f t="shared" si="6"/>
        <v>NA</v>
      </c>
      <c r="AA55" t="str">
        <f t="shared" si="8"/>
        <v/>
      </c>
    </row>
    <row r="56" spans="1:27">
      <c r="A56">
        <v>13</v>
      </c>
      <c r="B56" t="s">
        <v>3322</v>
      </c>
      <c r="C56">
        <f>SUMPRODUCT((Normalized_Fluxes!$W$3:$W$1093=$B56)*(Normalized_Fluxes!I$3:I$1093))</f>
        <v>7.1302812771661275</v>
      </c>
      <c r="D56">
        <f>SUMPRODUCT((Normalized_Fluxes!$W$3:$W$1093=$B56)*(Normalized_Fluxes!J$3:J$1093))</f>
        <v>8.3301122048381693</v>
      </c>
      <c r="E56">
        <f>SUMPRODUCT((Normalized_Fluxes!$W$3:$W$1093=$B56)*(Normalized_Fluxes!K$3:K$1093))</f>
        <v>8.5770392064642884</v>
      </c>
      <c r="F56">
        <f>SUMPRODUCT((Normalized_Fluxes!$W$3:$W$1093=$B56)*(Normalized_Fluxes!L$3:L$1093))</f>
        <v>2.7162161212472951</v>
      </c>
      <c r="G56">
        <f>SUMPRODUCT((Normalized_Fluxes!$W$3:$W$1093=$B56)*(Normalized_Fluxes!M$3:M$1093))</f>
        <v>3.1787661476762046</v>
      </c>
      <c r="H56">
        <f>SUMPRODUCT((Normalized_Fluxes!$W$3:$W$1093=$B56)*(Normalized_Fluxes!N$3:N$1093))</f>
        <v>1.638728562682968</v>
      </c>
      <c r="J56" s="54">
        <f t="shared" si="2"/>
        <v>8.0124775628228608</v>
      </c>
      <c r="K56" s="77">
        <f t="shared" si="3"/>
        <v>2.5112369438688225</v>
      </c>
      <c r="L56">
        <f t="shared" si="4"/>
        <v>9.9999067890271993E-4</v>
      </c>
      <c r="M56">
        <f t="shared" si="5"/>
        <v>3.1906497642069582</v>
      </c>
      <c r="Q56">
        <f>SUMPRODUCT((Normalized_Fluxes!$BA$3:$BA$1093=$B56)*(Normalized_Fluxes!AH$3:AH$1093))</f>
        <v>0</v>
      </c>
      <c r="R56">
        <f>SUMPRODUCT((Normalized_Fluxes!$BA$3:$BA$1093=$B56)*(Normalized_Fluxes!AI$3:AI$1093))</f>
        <v>0</v>
      </c>
      <c r="S56">
        <f>SUMPRODUCT((Normalized_Fluxes!$BA$3:$BA$1093=$B56)*(Normalized_Fluxes!AJ$3:AJ$1093))</f>
        <v>0</v>
      </c>
      <c r="T56">
        <f>SUMPRODUCT((Normalized_Fluxes!$BA$3:$BA$1093=$B56)*(Normalized_Fluxes!AK$3:AK$1093))</f>
        <v>5.9157595824217398E-3</v>
      </c>
      <c r="U56">
        <f>SUMPRODUCT((Normalized_Fluxes!$BA$3:$BA$1093=$B56)*(Normalized_Fluxes!AL$3:AL$1093))</f>
        <v>0</v>
      </c>
      <c r="V56">
        <f>SUMPRODUCT((Normalized_Fluxes!$BA$3:$BA$1093=$B56)*(Normalized_Fluxes!AM$3:AM$1093))</f>
        <v>0</v>
      </c>
      <c r="X56" s="82">
        <f t="shared" si="9"/>
        <v>0</v>
      </c>
      <c r="Y56" s="69">
        <f t="shared" si="1"/>
        <v>1.9719198608072466E-3</v>
      </c>
      <c r="Z56">
        <f t="shared" si="6"/>
        <v>0.21132486540518708</v>
      </c>
      <c r="AA56">
        <f t="shared" si="8"/>
        <v>0</v>
      </c>
    </row>
    <row r="57" spans="1:27">
      <c r="A57">
        <v>19</v>
      </c>
      <c r="B57" t="s">
        <v>3353</v>
      </c>
      <c r="C57">
        <f>SUMPRODUCT((Normalized_Fluxes!$W$3:$W$1093=$B57)*(Normalized_Fluxes!I$3:I$1093))</f>
        <v>0.12426446253380931</v>
      </c>
      <c r="D57">
        <f>SUMPRODUCT((Normalized_Fluxes!$W$3:$W$1093=$B57)*(Normalized_Fluxes!J$3:J$1093))</f>
        <v>0.12426446253859476</v>
      </c>
      <c r="E57">
        <f>SUMPRODUCT((Normalized_Fluxes!$W$3:$W$1093=$B57)*(Normalized_Fluxes!K$3:K$1093))</f>
        <v>0.16180818614596715</v>
      </c>
      <c r="F57">
        <f>SUMPRODUCT((Normalized_Fluxes!$W$3:$W$1093=$B57)*(Normalized_Fluxes!L$3:L$1093))</f>
        <v>0.17517918109004277</v>
      </c>
      <c r="G57">
        <f>SUMPRODUCT((Normalized_Fluxes!$W$3:$W$1093=$B57)*(Normalized_Fluxes!M$3:M$1093))</f>
        <v>0.16592943766402249</v>
      </c>
      <c r="H57">
        <f>SUMPRODUCT((Normalized_Fluxes!$W$3:$W$1093=$B57)*(Normalized_Fluxes!N$3:N$1093))</f>
        <v>0.14032501611313514</v>
      </c>
      <c r="J57" s="54">
        <f t="shared" si="2"/>
        <v>0.1367790370727904</v>
      </c>
      <c r="K57" s="77">
        <f t="shared" si="3"/>
        <v>0.16047787828906682</v>
      </c>
      <c r="L57">
        <f t="shared" si="4"/>
        <v>0.22158824804640648</v>
      </c>
      <c r="M57">
        <f t="shared" si="5"/>
        <v>0.85232331416054752</v>
      </c>
      <c r="Q57">
        <f>SUMPRODUCT((Normalized_Fluxes!$BA$3:$BA$1093=$B57)*(Normalized_Fluxes!AH$3:AH$1093))</f>
        <v>0.30812411070810702</v>
      </c>
      <c r="R57">
        <f>SUMPRODUCT((Normalized_Fluxes!$BA$3:$BA$1093=$B57)*(Normalized_Fluxes!AI$3:AI$1093))</f>
        <v>0.20785732374889737</v>
      </c>
      <c r="S57">
        <f>SUMPRODUCT((Normalized_Fluxes!$BA$3:$BA$1093=$B57)*(Normalized_Fluxes!AJ$3:AJ$1093))</f>
        <v>0.26022196550612064</v>
      </c>
      <c r="T57">
        <f>SUMPRODUCT((Normalized_Fluxes!$BA$3:$BA$1093=$B57)*(Normalized_Fluxes!AK$3:AK$1093))</f>
        <v>1.1750815015980136</v>
      </c>
      <c r="U57">
        <f>SUMPRODUCT((Normalized_Fluxes!$BA$3:$BA$1093=$B57)*(Normalized_Fluxes!AL$3:AL$1093))</f>
        <v>1.1130424901489648</v>
      </c>
      <c r="V57">
        <f>SUMPRODUCT((Normalized_Fluxes!$BA$3:$BA$1093=$B57)*(Normalized_Fluxes!AM$3:AM$1093))</f>
        <v>1.188752676933337</v>
      </c>
      <c r="X57" s="82">
        <f t="shared" si="9"/>
        <v>0.25873446665437499</v>
      </c>
      <c r="Y57" s="69">
        <f t="shared" si="1"/>
        <v>1.1589588895601051</v>
      </c>
      <c r="Z57">
        <f t="shared" si="6"/>
        <v>1.2498484473593172E-5</v>
      </c>
      <c r="AA57">
        <f t="shared" si="8"/>
        <v>0.22324732049173923</v>
      </c>
    </row>
    <row r="58" spans="1:27">
      <c r="A58">
        <v>26</v>
      </c>
      <c r="B58" t="s">
        <v>3413</v>
      </c>
      <c r="C58">
        <f>SUMPRODUCT((Normalized_Fluxes!$W$3:$W$1093=$B58)*(Normalized_Fluxes!I$3:I$1093))</f>
        <v>3.1635884832800026E-2</v>
      </c>
      <c r="D58">
        <f>SUMPRODUCT((Normalized_Fluxes!$W$3:$W$1093=$B58)*(Normalized_Fluxes!J$3:J$1093))</f>
        <v>3.1635884832799971E-2</v>
      </c>
      <c r="E58">
        <f>SUMPRODUCT((Normalized_Fluxes!$W$3:$W$1093=$B58)*(Normalized_Fluxes!K$3:K$1093))</f>
        <v>2.8954190288998285E-2</v>
      </c>
      <c r="F58">
        <f>SUMPRODUCT((Normalized_Fluxes!$W$3:$W$1093=$B58)*(Normalized_Fluxes!L$3:L$1093))</f>
        <v>2.7999119221446381E-2</v>
      </c>
      <c r="G58">
        <f>SUMPRODUCT((Normalized_Fluxes!$W$3:$W$1093=$B58)*(Normalized_Fluxes!M$3:M$1093))</f>
        <v>2.8659815179871258E-2</v>
      </c>
      <c r="H58">
        <f>SUMPRODUCT((Normalized_Fluxes!$W$3:$W$1093=$B58)*(Normalized_Fluxes!N$3:N$1093))</f>
        <v>3.0488702434088827E-2</v>
      </c>
      <c r="J58" s="54">
        <f t="shared" si="2"/>
        <v>3.0741986651532761E-2</v>
      </c>
      <c r="K58" s="77">
        <f t="shared" si="3"/>
        <v>2.9049212278468822E-2</v>
      </c>
      <c r="L58">
        <f t="shared" si="4"/>
        <v>0.22158824797310367</v>
      </c>
      <c r="M58">
        <f t="shared" si="5"/>
        <v>1.0582726428805307</v>
      </c>
      <c r="Q58">
        <f>SUMPRODUCT((Normalized_Fluxes!$BA$3:$BA$1093=$B58)*(Normalized_Fluxes!AH$3:AH$1093))</f>
        <v>6.6714721121570962E-4</v>
      </c>
      <c r="R58">
        <f>SUMPRODUCT((Normalized_Fluxes!$BA$3:$BA$1093=$B58)*(Normalized_Fluxes!AI$3:AI$1093))</f>
        <v>4.5005057716561935E-4</v>
      </c>
      <c r="S58">
        <f>SUMPRODUCT((Normalized_Fluxes!$BA$3:$BA$1093=$B58)*(Normalized_Fluxes!AJ$3:AJ$1093))</f>
        <v>5.2831755462617142E-4</v>
      </c>
      <c r="T58">
        <f>SUMPRODUCT((Normalized_Fluxes!$BA$3:$BA$1093=$B58)*(Normalized_Fluxes!AK$3:AK$1093))</f>
        <v>2.5442745943485478E-3</v>
      </c>
      <c r="U58">
        <f>SUMPRODUCT((Normalized_Fluxes!$BA$3:$BA$1093=$B58)*(Normalized_Fluxes!AL$3:AL$1093))</f>
        <v>2.4099483535880177E-3</v>
      </c>
      <c r="V58">
        <f>SUMPRODUCT((Normalized_Fluxes!$BA$3:$BA$1093=$B58)*(Normalized_Fluxes!AM$3:AM$1093))</f>
        <v>2.5738752851130527E-3</v>
      </c>
      <c r="X58" s="82">
        <f t="shared" si="9"/>
        <v>5.4850511433583336E-4</v>
      </c>
      <c r="Y58" s="69">
        <f t="shared" si="1"/>
        <v>2.5093660776832061E-3</v>
      </c>
      <c r="Z58">
        <f t="shared" si="6"/>
        <v>1.3097164311635502E-5</v>
      </c>
      <c r="AA58">
        <f t="shared" si="8"/>
        <v>0.21858313907002577</v>
      </c>
    </row>
    <row r="59" spans="1:27">
      <c r="A59">
        <v>3</v>
      </c>
      <c r="B59" t="s">
        <v>3478</v>
      </c>
      <c r="C59">
        <f>SUMPRODUCT((Normalized_Fluxes!$W$3:$W$1093=$B59)*(Normalized_Fluxes!I$3:I$1093))</f>
        <v>1.0258000000000016E-4</v>
      </c>
      <c r="D59">
        <f>SUMPRODUCT((Normalized_Fluxes!$W$3:$W$1093=$B59)*(Normalized_Fluxes!J$3:J$1093))</f>
        <v>1.0258E-4</v>
      </c>
      <c r="E59">
        <f>SUMPRODUCT((Normalized_Fluxes!$W$3:$W$1093=$B59)*(Normalized_Fluxes!K$3:K$1093))</f>
        <v>1.0258000000000006E-4</v>
      </c>
      <c r="F59">
        <f>SUMPRODUCT((Normalized_Fluxes!$W$3:$W$1093=$B59)*(Normalized_Fluxes!L$3:L$1093))</f>
        <v>1.0257999999999939E-4</v>
      </c>
      <c r="G59">
        <f>SUMPRODUCT((Normalized_Fluxes!$W$3:$W$1093=$B59)*(Normalized_Fluxes!M$3:M$1093))</f>
        <v>1.0258000000000006E-4</v>
      </c>
      <c r="H59">
        <f>SUMPRODUCT((Normalized_Fluxes!$W$3:$W$1093=$B59)*(Normalized_Fluxes!N$3:N$1093))</f>
        <v>1.0258000000000005E-4</v>
      </c>
      <c r="J59" s="54">
        <f t="shared" si="2"/>
        <v>1.0258000000000008E-4</v>
      </c>
      <c r="K59" s="77">
        <f t="shared" si="3"/>
        <v>1.0257999999999983E-4</v>
      </c>
      <c r="L59">
        <f t="shared" si="4"/>
        <v>0.38975271369208714</v>
      </c>
      <c r="M59">
        <f t="shared" si="5"/>
        <v>1.0000000000000024</v>
      </c>
      <c r="Q59">
        <f>SUMPRODUCT((Normalized_Fluxes!$BA$3:$BA$1093=$B59)*(Normalized_Fluxes!AH$3:AH$1093))</f>
        <v>5.6473515070264E-5</v>
      </c>
      <c r="R59">
        <f>SUMPRODUCT((Normalized_Fluxes!$BA$3:$BA$1093=$B59)*(Normalized_Fluxes!AI$3:AI$1093))</f>
        <v>3.8096446518346998E-5</v>
      </c>
      <c r="S59">
        <f>SUMPRODUCT((Normalized_Fluxes!$BA$3:$BA$1093=$B59)*(Normalized_Fluxes!AJ$3:AJ$1093))</f>
        <v>4.4721687929561197E-5</v>
      </c>
      <c r="T59">
        <f>SUMPRODUCT((Normalized_Fluxes!$BA$3:$BA$1093=$B59)*(Normalized_Fluxes!AK$3:AK$1093))</f>
        <v>2.1537095146512399E-4</v>
      </c>
      <c r="U59">
        <f>SUMPRODUCT((Normalized_Fluxes!$BA$3:$BA$1093=$B59)*(Normalized_Fluxes!AL$3:AL$1093))</f>
        <v>2.0400033512379601E-4</v>
      </c>
      <c r="V59">
        <f>SUMPRODUCT((Normalized_Fluxes!$BA$3:$BA$1093=$B59)*(Normalized_Fluxes!AM$3:AM$1093))</f>
        <v>2.17876627915354E-4</v>
      </c>
      <c r="X59" s="82">
        <f t="shared" si="9"/>
        <v>4.6430549839390734E-5</v>
      </c>
      <c r="Y59" s="69">
        <f t="shared" si="1"/>
        <v>2.1241597150142467E-4</v>
      </c>
      <c r="Z59">
        <f t="shared" si="6"/>
        <v>1.3097164311637909E-5</v>
      </c>
      <c r="AA59">
        <f t="shared" si="8"/>
        <v>0.21858313907002669</v>
      </c>
    </row>
    <row r="60" spans="1:27">
      <c r="A60">
        <v>14</v>
      </c>
      <c r="B60" t="s">
        <v>3489</v>
      </c>
      <c r="C60">
        <f>SUMPRODUCT((Normalized_Fluxes!$W$3:$W$1093=$B60)*(Normalized_Fluxes!I$3:I$1093))</f>
        <v>3.2082699952870443E-3</v>
      </c>
      <c r="D60">
        <f>SUMPRODUCT((Normalized_Fluxes!$W$3:$W$1093=$B60)*(Normalized_Fluxes!J$3:J$1093))</f>
        <v>3.2082699973915558E-3</v>
      </c>
      <c r="E60">
        <f>SUMPRODUCT((Normalized_Fluxes!$W$3:$W$1093=$B60)*(Normalized_Fluxes!K$3:K$1093))</f>
        <v>3.2082700060857648E-3</v>
      </c>
      <c r="F60">
        <f>SUMPRODUCT((Normalized_Fluxes!$W$3:$W$1093=$B60)*(Normalized_Fluxes!L$3:L$1093))</f>
        <v>3.2082699493470933E-3</v>
      </c>
      <c r="G60">
        <f>SUMPRODUCT((Normalized_Fluxes!$W$3:$W$1093=$B60)*(Normalized_Fluxes!M$3:M$1093))</f>
        <v>3.208270002954163E-3</v>
      </c>
      <c r="H60">
        <f>SUMPRODUCT((Normalized_Fluxes!$W$3:$W$1093=$B60)*(Normalized_Fluxes!N$3:N$1093))</f>
        <v>3.2082700008017589E-3</v>
      </c>
      <c r="J60" s="54">
        <f t="shared" si="2"/>
        <v>3.2082699995881216E-3</v>
      </c>
      <c r="K60" s="77">
        <f t="shared" si="3"/>
        <v>3.2082699843676717E-3</v>
      </c>
      <c r="L60">
        <f t="shared" si="4"/>
        <v>0.47803998514364437</v>
      </c>
      <c r="M60">
        <f t="shared" si="5"/>
        <v>1.00000000474413</v>
      </c>
      <c r="Q60">
        <f>SUMPRODUCT((Normalized_Fluxes!$BA$3:$BA$1093=$B60)*(Normalized_Fluxes!AH$3:AH$1093))</f>
        <v>1.7662536390832041E-3</v>
      </c>
      <c r="R60">
        <f>SUMPRODUCT((Normalized_Fluxes!$BA$3:$BA$1093=$B60)*(Normalized_Fluxes!AI$3:AI$1093))</f>
        <v>1.1914962588765975E-3</v>
      </c>
      <c r="S60">
        <f>SUMPRODUCT((Normalized_Fluxes!$BA$3:$BA$1093=$B60)*(Normalized_Fluxes!AJ$3:AJ$1093))</f>
        <v>1.3987061526748842E-3</v>
      </c>
      <c r="T60">
        <f>SUMPRODUCT((Normalized_Fluxes!$BA$3:$BA$1093=$B60)*(Normalized_Fluxes!AK$3:AK$1093))</f>
        <v>6.7358954515839191E-3</v>
      </c>
      <c r="U60">
        <f>SUMPRODUCT((Normalized_Fluxes!$BA$3:$BA$1093=$B60)*(Normalized_Fluxes!AL$3:AL$1093))</f>
        <v>6.3802705612631475E-3</v>
      </c>
      <c r="V60">
        <f>SUMPRODUCT((Normalized_Fluxes!$BA$3:$BA$1093=$B60)*(Normalized_Fluxes!AM$3:AM$1093))</f>
        <v>6.8142626458372697E-3</v>
      </c>
      <c r="X60" s="82">
        <f t="shared" si="9"/>
        <v>1.4521520168782286E-3</v>
      </c>
      <c r="Y60" s="69">
        <f t="shared" si="1"/>
        <v>6.6434762195614451E-3</v>
      </c>
      <c r="Z60">
        <f t="shared" si="6"/>
        <v>1.3097174175531933E-5</v>
      </c>
      <c r="AA60">
        <f t="shared" si="8"/>
        <v>0.21858315870875342</v>
      </c>
    </row>
    <row r="61" spans="1:27">
      <c r="A61">
        <v>6</v>
      </c>
      <c r="B61" t="s">
        <v>3552</v>
      </c>
      <c r="C61">
        <f>SUMPRODUCT((Normalized_Fluxes!$W$3:$W$1093=$B61)*(Normalized_Fluxes!I$3:I$1093))</f>
        <v>0.2076716643547428</v>
      </c>
      <c r="D61">
        <f>SUMPRODUCT((Normalized_Fluxes!$W$3:$W$1093=$B61)*(Normalized_Fluxes!J$3:J$1093))</f>
        <v>4.5700097435949494E-2</v>
      </c>
      <c r="E61">
        <f>SUMPRODUCT((Normalized_Fluxes!$W$3:$W$1093=$B61)*(Normalized_Fluxes!K$3:K$1093))</f>
        <v>5.350617097000919E-2</v>
      </c>
      <c r="F61">
        <f>SUMPRODUCT((Normalized_Fluxes!$W$3:$W$1093=$B61)*(Normalized_Fluxes!L$3:L$1093))</f>
        <v>0.1530493701693299</v>
      </c>
      <c r="G61">
        <f>SUMPRODUCT((Normalized_Fluxes!$W$3:$W$1093=$B61)*(Normalized_Fluxes!M$3:M$1093))</f>
        <v>0.31741502877414418</v>
      </c>
      <c r="H61">
        <f>SUMPRODUCT((Normalized_Fluxes!$W$3:$W$1093=$B61)*(Normalized_Fluxes!N$3:N$1093))</f>
        <v>0.18177288217500873</v>
      </c>
      <c r="J61" s="54">
        <f t="shared" si="2"/>
        <v>0.10229264425356717</v>
      </c>
      <c r="K61" s="77">
        <f t="shared" si="3"/>
        <v>0.21741242703949426</v>
      </c>
      <c r="L61">
        <f t="shared" si="4"/>
        <v>0.19074287175285878</v>
      </c>
      <c r="M61">
        <f t="shared" si="5"/>
        <v>0.47050044768133287</v>
      </c>
      <c r="Q61">
        <f>SUMPRODUCT((Normalized_Fluxes!$BA$3:$BA$1093=$B61)*(Normalized_Fluxes!AH$3:AH$1093))</f>
        <v>0.14624489132784541</v>
      </c>
      <c r="R61">
        <f>SUMPRODUCT((Normalized_Fluxes!$BA$3:$BA$1093=$B61)*(Normalized_Fluxes!AI$3:AI$1093))</f>
        <v>8.90672513495082E-2</v>
      </c>
      <c r="S61">
        <f>SUMPRODUCT((Normalized_Fluxes!$BA$3:$BA$1093=$B61)*(Normalized_Fluxes!AJ$3:AJ$1093))</f>
        <v>0.12811366568753191</v>
      </c>
      <c r="T61">
        <f>SUMPRODUCT((Normalized_Fluxes!$BA$3:$BA$1093=$B61)*(Normalized_Fluxes!AK$3:AK$1093))</f>
        <v>0.67415152324081107</v>
      </c>
      <c r="U61">
        <f>SUMPRODUCT((Normalized_Fluxes!$BA$3:$BA$1093=$B61)*(Normalized_Fluxes!AL$3:AL$1093))</f>
        <v>0.65145564358014896</v>
      </c>
      <c r="V61">
        <f>SUMPRODUCT((Normalized_Fluxes!$BA$3:$BA$1093=$B61)*(Normalized_Fluxes!AM$3:AM$1093))</f>
        <v>0.642849499719791</v>
      </c>
      <c r="X61" s="82">
        <f t="shared" si="9"/>
        <v>0.1211419361216285</v>
      </c>
      <c r="Y61" s="69">
        <f t="shared" si="1"/>
        <v>0.65615222218025027</v>
      </c>
      <c r="Z61">
        <f t="shared" si="6"/>
        <v>3.8485450859542261E-5</v>
      </c>
      <c r="AA61">
        <f t="shared" si="8"/>
        <v>0.18462474411669347</v>
      </c>
    </row>
    <row r="62" spans="1:27">
      <c r="A62">
        <v>1</v>
      </c>
      <c r="B62" t="s">
        <v>3582</v>
      </c>
      <c r="C62">
        <f>SUMPRODUCT((Normalized_Fluxes!$W$3:$W$1093=$B62)*(Normalized_Fluxes!I$3:I$1093))</f>
        <v>0</v>
      </c>
      <c r="D62">
        <f>SUMPRODUCT((Normalized_Fluxes!$W$3:$W$1093=$B62)*(Normalized_Fluxes!J$3:J$1093))</f>
        <v>0</v>
      </c>
      <c r="E62">
        <f>SUMPRODUCT((Normalized_Fluxes!$W$3:$W$1093=$B62)*(Normalized_Fluxes!K$3:K$1093))</f>
        <v>0</v>
      </c>
      <c r="F62">
        <f>SUMPRODUCT((Normalized_Fluxes!$W$3:$W$1093=$B62)*(Normalized_Fluxes!L$3:L$1093))</f>
        <v>0</v>
      </c>
      <c r="G62">
        <f>SUMPRODUCT((Normalized_Fluxes!$W$3:$W$1093=$B62)*(Normalized_Fluxes!M$3:M$1093))</f>
        <v>0</v>
      </c>
      <c r="H62">
        <f>SUMPRODUCT((Normalized_Fluxes!$W$3:$W$1093=$B62)*(Normalized_Fluxes!N$3:N$1093))</f>
        <v>0</v>
      </c>
      <c r="J62" s="54">
        <f t="shared" si="2"/>
        <v>0</v>
      </c>
      <c r="K62" s="77">
        <f t="shared" si="3"/>
        <v>0</v>
      </c>
      <c r="L62" t="str">
        <f t="shared" si="4"/>
        <v>NA</v>
      </c>
      <c r="M62" t="str">
        <f t="shared" si="5"/>
        <v/>
      </c>
      <c r="Q62">
        <f>SUMPRODUCT((Normalized_Fluxes!$BA$3:$BA$1093=$B62)*(Normalized_Fluxes!AH$3:AH$1093))</f>
        <v>0</v>
      </c>
      <c r="R62">
        <f>SUMPRODUCT((Normalized_Fluxes!$BA$3:$BA$1093=$B62)*(Normalized_Fluxes!AI$3:AI$1093))</f>
        <v>0</v>
      </c>
      <c r="S62">
        <f>SUMPRODUCT((Normalized_Fluxes!$BA$3:$BA$1093=$B62)*(Normalized_Fluxes!AJ$3:AJ$1093))</f>
        <v>0</v>
      </c>
      <c r="T62">
        <f>SUMPRODUCT((Normalized_Fluxes!$BA$3:$BA$1093=$B62)*(Normalized_Fluxes!AK$3:AK$1093))</f>
        <v>0</v>
      </c>
      <c r="U62">
        <f>SUMPRODUCT((Normalized_Fluxes!$BA$3:$BA$1093=$B62)*(Normalized_Fluxes!AL$3:AL$1093))</f>
        <v>0</v>
      </c>
      <c r="V62">
        <f>SUMPRODUCT((Normalized_Fluxes!$BA$3:$BA$1093=$B62)*(Normalized_Fluxes!AM$3:AM$1093))</f>
        <v>0</v>
      </c>
      <c r="X62" s="82">
        <f t="shared" si="9"/>
        <v>0</v>
      </c>
      <c r="Y62" s="69">
        <f t="shared" si="1"/>
        <v>0</v>
      </c>
      <c r="Z62" t="str">
        <f t="shared" si="6"/>
        <v>NA</v>
      </c>
      <c r="AA62" t="str">
        <f t="shared" si="8"/>
        <v/>
      </c>
    </row>
    <row r="63" spans="1:27">
      <c r="A63">
        <v>6</v>
      </c>
      <c r="B63" t="s">
        <v>3589</v>
      </c>
      <c r="C63">
        <f>SUMPRODUCT((Normalized_Fluxes!$W$3:$W$1093=$B63)*(Normalized_Fluxes!I$3:I$1093))</f>
        <v>0.87689173471410253</v>
      </c>
      <c r="D63">
        <f>SUMPRODUCT((Normalized_Fluxes!$W$3:$W$1093=$B63)*(Normalized_Fluxes!J$3:J$1093))</f>
        <v>1.0054021436037046</v>
      </c>
      <c r="E63">
        <f>SUMPRODUCT((Normalized_Fluxes!$W$3:$W$1093=$B63)*(Normalized_Fluxes!K$3:K$1093))</f>
        <v>1.1236295903652775</v>
      </c>
      <c r="F63">
        <f>SUMPRODUCT((Normalized_Fluxes!$W$3:$W$1093=$B63)*(Normalized_Fluxes!L$3:L$1093))</f>
        <v>1.164609308967766</v>
      </c>
      <c r="G63">
        <f>SUMPRODUCT((Normalized_Fluxes!$W$3:$W$1093=$B63)*(Normalized_Fluxes!M$3:M$1093))</f>
        <v>1.564592003340332</v>
      </c>
      <c r="H63">
        <f>SUMPRODUCT((Normalized_Fluxes!$W$3:$W$1093=$B63)*(Normalized_Fluxes!N$3:N$1093))</f>
        <v>1.1188106652804459</v>
      </c>
      <c r="J63" s="54">
        <f t="shared" si="2"/>
        <v>1.0019744895610281</v>
      </c>
      <c r="K63" s="77">
        <f t="shared" si="3"/>
        <v>1.2826706591961814</v>
      </c>
      <c r="L63">
        <f t="shared" si="4"/>
        <v>0.17618332484301277</v>
      </c>
      <c r="M63">
        <f t="shared" si="5"/>
        <v>0.78116271108044311</v>
      </c>
      <c r="Q63">
        <f>SUMPRODUCT((Normalized_Fluxes!$BA$3:$BA$1093=$B63)*(Normalized_Fluxes!AH$3:AH$1093))</f>
        <v>0</v>
      </c>
      <c r="R63">
        <f>SUMPRODUCT((Normalized_Fluxes!$BA$3:$BA$1093=$B63)*(Normalized_Fluxes!AI$3:AI$1093))</f>
        <v>0</v>
      </c>
      <c r="S63">
        <f>SUMPRODUCT((Normalized_Fluxes!$BA$3:$BA$1093=$B63)*(Normalized_Fluxes!AJ$3:AJ$1093))</f>
        <v>0</v>
      </c>
      <c r="T63">
        <f>SUMPRODUCT((Normalized_Fluxes!$BA$3:$BA$1093=$B63)*(Normalized_Fluxes!AK$3:AK$1093))</f>
        <v>0</v>
      </c>
      <c r="U63">
        <f>SUMPRODUCT((Normalized_Fluxes!$BA$3:$BA$1093=$B63)*(Normalized_Fluxes!AL$3:AL$1093))</f>
        <v>0</v>
      </c>
      <c r="V63">
        <f>SUMPRODUCT((Normalized_Fluxes!$BA$3:$BA$1093=$B63)*(Normalized_Fluxes!AM$3:AM$1093))</f>
        <v>0</v>
      </c>
      <c r="X63" s="82">
        <f t="shared" si="9"/>
        <v>0</v>
      </c>
      <c r="Y63" s="69">
        <f t="shared" si="1"/>
        <v>0</v>
      </c>
      <c r="Z63" t="str">
        <f t="shared" si="6"/>
        <v>NA</v>
      </c>
      <c r="AA63" t="str">
        <f t="shared" si="8"/>
        <v/>
      </c>
    </row>
    <row r="64" spans="1:27">
      <c r="A64">
        <v>1</v>
      </c>
      <c r="B64" t="s">
        <v>3619</v>
      </c>
      <c r="C64">
        <f>SUMPRODUCT((Normalized_Fluxes!$W$3:$W$1093=$B64)*(Normalized_Fluxes!I$3:I$1093))</f>
        <v>0</v>
      </c>
      <c r="D64">
        <f>SUMPRODUCT((Normalized_Fluxes!$W$3:$W$1093=$B64)*(Normalized_Fluxes!J$3:J$1093))</f>
        <v>0</v>
      </c>
      <c r="E64">
        <f>SUMPRODUCT((Normalized_Fluxes!$W$3:$W$1093=$B64)*(Normalized_Fluxes!K$3:K$1093))</f>
        <v>0</v>
      </c>
      <c r="F64">
        <f>SUMPRODUCT((Normalized_Fluxes!$W$3:$W$1093=$B64)*(Normalized_Fluxes!L$3:L$1093))</f>
        <v>0</v>
      </c>
      <c r="G64">
        <f>SUMPRODUCT((Normalized_Fluxes!$W$3:$W$1093=$B64)*(Normalized_Fluxes!M$3:M$1093))</f>
        <v>0</v>
      </c>
      <c r="H64">
        <f>SUMPRODUCT((Normalized_Fluxes!$W$3:$W$1093=$B64)*(Normalized_Fluxes!N$3:N$1093))</f>
        <v>0</v>
      </c>
      <c r="J64" s="54">
        <f t="shared" si="2"/>
        <v>0</v>
      </c>
      <c r="K64" s="77">
        <f t="shared" si="3"/>
        <v>0</v>
      </c>
      <c r="L64" t="str">
        <f t="shared" si="4"/>
        <v>NA</v>
      </c>
      <c r="M64" t="str">
        <f t="shared" si="5"/>
        <v/>
      </c>
      <c r="Q64">
        <f>SUMPRODUCT((Normalized_Fluxes!$BA$3:$BA$1093=$B64)*(Normalized_Fluxes!AH$3:AH$1093))</f>
        <v>0</v>
      </c>
      <c r="R64">
        <f>SUMPRODUCT((Normalized_Fluxes!$BA$3:$BA$1093=$B64)*(Normalized_Fluxes!AI$3:AI$1093))</f>
        <v>0</v>
      </c>
      <c r="S64">
        <f>SUMPRODUCT((Normalized_Fluxes!$BA$3:$BA$1093=$B64)*(Normalized_Fluxes!AJ$3:AJ$1093))</f>
        <v>0</v>
      </c>
      <c r="T64">
        <f>SUMPRODUCT((Normalized_Fluxes!$BA$3:$BA$1093=$B64)*(Normalized_Fluxes!AK$3:AK$1093))</f>
        <v>0</v>
      </c>
      <c r="U64">
        <f>SUMPRODUCT((Normalized_Fluxes!$BA$3:$BA$1093=$B64)*(Normalized_Fluxes!AL$3:AL$1093))</f>
        <v>0</v>
      </c>
      <c r="V64">
        <f>SUMPRODUCT((Normalized_Fluxes!$BA$3:$BA$1093=$B64)*(Normalized_Fluxes!AM$3:AM$1093))</f>
        <v>0</v>
      </c>
      <c r="X64" s="82">
        <f t="shared" si="9"/>
        <v>0</v>
      </c>
      <c r="Y64" s="69">
        <f t="shared" si="1"/>
        <v>0</v>
      </c>
      <c r="Z64" t="str">
        <f t="shared" si="6"/>
        <v>NA</v>
      </c>
      <c r="AA64" t="str">
        <f t="shared" si="8"/>
        <v/>
      </c>
    </row>
    <row r="65" spans="1:27">
      <c r="A65">
        <v>6</v>
      </c>
      <c r="B65" t="s">
        <v>3625</v>
      </c>
      <c r="C65">
        <f>SUMPRODUCT((Normalized_Fluxes!$W$3:$W$1093=$B65)*(Normalized_Fluxes!I$3:I$1093))</f>
        <v>2.257015112806759</v>
      </c>
      <c r="D65">
        <f>SUMPRODUCT((Normalized_Fluxes!$W$3:$W$1093=$B65)*(Normalized_Fluxes!J$3:J$1093))</f>
        <v>2.4891920140935579</v>
      </c>
      <c r="E65">
        <f>SUMPRODUCT((Normalized_Fluxes!$W$3:$W$1093=$B65)*(Normalized_Fluxes!K$3:K$1093))</f>
        <v>3.2579838164043031</v>
      </c>
      <c r="F65">
        <f>SUMPRODUCT((Normalized_Fluxes!$W$3:$W$1093=$B65)*(Normalized_Fluxes!L$3:L$1093))</f>
        <v>1.4854828603539467</v>
      </c>
      <c r="G65">
        <f>SUMPRODUCT((Normalized_Fluxes!$W$3:$W$1093=$B65)*(Normalized_Fluxes!M$3:M$1093))</f>
        <v>2.6159037169136323</v>
      </c>
      <c r="H65">
        <f>SUMPRODUCT((Normalized_Fluxes!$W$3:$W$1093=$B65)*(Normalized_Fluxes!N$3:N$1093))</f>
        <v>1.414221849065223</v>
      </c>
      <c r="J65" s="54">
        <f t="shared" si="2"/>
        <v>2.6680636477682067</v>
      </c>
      <c r="K65" s="77">
        <f t="shared" si="3"/>
        <v>1.8385361421109341</v>
      </c>
      <c r="L65">
        <f t="shared" si="4"/>
        <v>0.17204082380553892</v>
      </c>
      <c r="M65">
        <f t="shared" si="5"/>
        <v>1.4511891208757213</v>
      </c>
      <c r="Q65">
        <f>SUMPRODUCT((Normalized_Fluxes!$BA$3:$BA$1093=$B65)*(Normalized_Fluxes!AH$3:AH$1093))</f>
        <v>1.6793440804908126</v>
      </c>
      <c r="R65">
        <f>SUMPRODUCT((Normalized_Fluxes!$BA$3:$BA$1093=$B65)*(Normalized_Fluxes!AI$3:AI$1093))</f>
        <v>1.22338785249301</v>
      </c>
      <c r="S65">
        <f>SUMPRODUCT((Normalized_Fluxes!$BA$3:$BA$1093=$B65)*(Normalized_Fluxes!AJ$3:AJ$1093))</f>
        <v>1.9343190781221282</v>
      </c>
      <c r="T65">
        <f>SUMPRODUCT((Normalized_Fluxes!$BA$3:$BA$1093=$B65)*(Normalized_Fluxes!AK$3:AK$1093))</f>
        <v>4.7015023547846626</v>
      </c>
      <c r="U65">
        <f>SUMPRODUCT((Normalized_Fluxes!$BA$3:$BA$1093=$B65)*(Normalized_Fluxes!AL$3:AL$1093))</f>
        <v>5.0033919076086448</v>
      </c>
      <c r="V65">
        <f>SUMPRODUCT((Normalized_Fluxes!$BA$3:$BA$1093=$B65)*(Normalized_Fluxes!AM$3:AM$1093))</f>
        <v>5.3625369429332359</v>
      </c>
      <c r="X65" s="82">
        <f t="shared" si="9"/>
        <v>1.6123503370353169</v>
      </c>
      <c r="Y65" s="69">
        <f t="shared" si="1"/>
        <v>5.0224770684421811</v>
      </c>
      <c r="Z65">
        <f t="shared" si="6"/>
        <v>1.4044250020478472E-4</v>
      </c>
      <c r="AA65">
        <f t="shared" si="8"/>
        <v>0.32102691860281979</v>
      </c>
    </row>
    <row r="66" spans="1:27">
      <c r="A66">
        <v>3</v>
      </c>
      <c r="B66" t="s">
        <v>3655</v>
      </c>
      <c r="C66">
        <f>SUMPRODUCT((Normalized_Fluxes!$W$3:$W$1093=$B66)*(Normalized_Fluxes!I$3:I$1093))</f>
        <v>1.9929357606985772E-2</v>
      </c>
      <c r="D66">
        <f>SUMPRODUCT((Normalized_Fluxes!$W$3:$W$1093=$B66)*(Normalized_Fluxes!J$3:J$1093))</f>
        <v>1.7772260113980368E-2</v>
      </c>
      <c r="E66">
        <f>SUMPRODUCT((Normalized_Fluxes!$W$3:$W$1093=$B66)*(Normalized_Fluxes!K$3:K$1093))</f>
        <v>2.407777693650413E-2</v>
      </c>
      <c r="F66">
        <f>SUMPRODUCT((Normalized_Fluxes!$W$3:$W$1093=$B66)*(Normalized_Fluxes!L$3:L$1093))</f>
        <v>3.4359591413832088E-2</v>
      </c>
      <c r="G66">
        <f>SUMPRODUCT((Normalized_Fluxes!$W$3:$W$1093=$B66)*(Normalized_Fluxes!M$3:M$1093))</f>
        <v>8.8146028358135245E-2</v>
      </c>
      <c r="H66">
        <f>SUMPRODUCT((Normalized_Fluxes!$W$3:$W$1093=$B66)*(Normalized_Fluxes!N$3:N$1093))</f>
        <v>3.4551505839770152E-2</v>
      </c>
      <c r="J66" s="54">
        <f t="shared" si="2"/>
        <v>2.0593131552490093E-2</v>
      </c>
      <c r="K66" s="77">
        <f t="shared" si="3"/>
        <v>5.2352375203912498E-2</v>
      </c>
      <c r="L66">
        <f t="shared" si="4"/>
        <v>0.21694768812612056</v>
      </c>
      <c r="M66">
        <f t="shared" si="5"/>
        <v>0.39335620346316374</v>
      </c>
      <c r="Q66">
        <f>SUMPRODUCT((Normalized_Fluxes!$BA$3:$BA$1093=$B66)*(Normalized_Fluxes!AH$3:AH$1093))</f>
        <v>1.12671824532411E-2</v>
      </c>
      <c r="R66">
        <f>SUMPRODUCT((Normalized_Fluxes!$BA$3:$BA$1093=$B66)*(Normalized_Fluxes!AI$3:AI$1093))</f>
        <v>9.2392165144395706E-3</v>
      </c>
      <c r="S66">
        <f>SUMPRODUCT((Normalized_Fluxes!$BA$3:$BA$1093=$B66)*(Normalized_Fluxes!AJ$3:AJ$1093))</f>
        <v>8.5067770657290299E-3</v>
      </c>
      <c r="T66">
        <f>SUMPRODUCT((Normalized_Fluxes!$BA$3:$BA$1093=$B66)*(Normalized_Fluxes!AK$3:AK$1093))</f>
        <v>8.2820634169427296E-2</v>
      </c>
      <c r="U66">
        <f>SUMPRODUCT((Normalized_Fluxes!$BA$3:$BA$1093=$B66)*(Normalized_Fluxes!AL$3:AL$1093))</f>
        <v>8.9456106870228994E-2</v>
      </c>
      <c r="V66">
        <f>SUMPRODUCT((Normalized_Fluxes!$BA$3:$BA$1093=$B66)*(Normalized_Fluxes!AM$3:AM$1093))</f>
        <v>5.1159618008185498E-2</v>
      </c>
      <c r="X66" s="82">
        <f t="shared" si="9"/>
        <v>9.6710586778032334E-3</v>
      </c>
      <c r="Y66" s="69">
        <f t="shared" si="1"/>
        <v>7.4478786349280596E-2</v>
      </c>
      <c r="Z66">
        <f t="shared" si="6"/>
        <v>1.5572357861980952E-2</v>
      </c>
      <c r="AA66">
        <f t="shared" si="8"/>
        <v>0.12984984251017737</v>
      </c>
    </row>
    <row r="67" spans="1:27">
      <c r="A67">
        <v>9</v>
      </c>
      <c r="B67" t="s">
        <v>3670</v>
      </c>
      <c r="C67">
        <f>SUMPRODUCT((Normalized_Fluxes!$W$3:$W$1093=$B67)*(Normalized_Fluxes!I$3:I$1093))</f>
        <v>3.6048944303504968</v>
      </c>
      <c r="D67">
        <f>SUMPRODUCT((Normalized_Fluxes!$W$3:$W$1093=$B67)*(Normalized_Fluxes!J$3:J$1093))</f>
        <v>3.9811278879025198</v>
      </c>
      <c r="E67">
        <f>SUMPRODUCT((Normalized_Fluxes!$W$3:$W$1093=$B67)*(Normalized_Fluxes!K$3:K$1093))</f>
        <v>5.7435977548048784</v>
      </c>
      <c r="F67">
        <f>SUMPRODUCT((Normalized_Fluxes!$W$3:$W$1093=$B67)*(Normalized_Fluxes!L$3:L$1093))</f>
        <v>4.2576659159746804</v>
      </c>
      <c r="G67">
        <f>SUMPRODUCT((Normalized_Fluxes!$W$3:$W$1093=$B67)*(Normalized_Fluxes!M$3:M$1093))</f>
        <v>5.7299226569045789</v>
      </c>
      <c r="H67">
        <f>SUMPRODUCT((Normalized_Fluxes!$W$3:$W$1093=$B67)*(Normalized_Fluxes!N$3:N$1093))</f>
        <v>2.4911077492399007</v>
      </c>
      <c r="J67" s="54">
        <f t="shared" si="2"/>
        <v>4.4432066910192987</v>
      </c>
      <c r="K67" s="77">
        <f t="shared" si="3"/>
        <v>4.1595654407063867</v>
      </c>
      <c r="L67">
        <f t="shared" si="4"/>
        <v>0.81786190316511309</v>
      </c>
      <c r="M67">
        <f t="shared" si="5"/>
        <v>1.068190116096537</v>
      </c>
      <c r="Q67">
        <f>SUMPRODUCT((Normalized_Fluxes!$BA$3:$BA$1093=$B67)*(Normalized_Fluxes!AH$3:AH$1093))</f>
        <v>0.82761663426019438</v>
      </c>
      <c r="R67">
        <f>SUMPRODUCT((Normalized_Fluxes!$BA$3:$BA$1093=$B67)*(Normalized_Fluxes!AI$3:AI$1093))</f>
        <v>0.57987572735797321</v>
      </c>
      <c r="S67">
        <f>SUMPRODUCT((Normalized_Fluxes!$BA$3:$BA$1093=$B67)*(Normalized_Fluxes!AJ$3:AJ$1093))</f>
        <v>0.55007049461064617</v>
      </c>
      <c r="T67">
        <f>SUMPRODUCT((Normalized_Fluxes!$BA$3:$BA$1093=$B67)*(Normalized_Fluxes!AK$3:AK$1093))</f>
        <v>2.7656480960302705</v>
      </c>
      <c r="U67">
        <f>SUMPRODUCT((Normalized_Fluxes!$BA$3:$BA$1093=$B67)*(Normalized_Fluxes!AL$3:AL$1093))</f>
        <v>2.1099265628216091</v>
      </c>
      <c r="V67">
        <f>SUMPRODUCT((Normalized_Fluxes!$BA$3:$BA$1093=$B67)*(Normalized_Fluxes!AM$3:AM$1093))</f>
        <v>1.7992750966004141</v>
      </c>
      <c r="X67" s="82">
        <f t="shared" si="9"/>
        <v>0.65252095207627125</v>
      </c>
      <c r="Y67" s="69">
        <f t="shared" ref="Y67:Y130" si="10">AVERAGE(T67:V67)</f>
        <v>2.2249499184840982</v>
      </c>
      <c r="Z67">
        <f t="shared" si="6"/>
        <v>1.1625542096189595E-2</v>
      </c>
      <c r="AA67">
        <f t="shared" si="8"/>
        <v>0.29327444481125514</v>
      </c>
    </row>
    <row r="68" spans="1:27">
      <c r="A68">
        <v>32</v>
      </c>
      <c r="B68" t="s">
        <v>3708</v>
      </c>
      <c r="C68">
        <f>SUMPRODUCT((Normalized_Fluxes!$W$3:$W$1093=$B68)*(Normalized_Fluxes!I$3:I$1093))</f>
        <v>8.4130782762641548E-2</v>
      </c>
      <c r="D68">
        <f>SUMPRODUCT((Normalized_Fluxes!$W$3:$W$1093=$B68)*(Normalized_Fluxes!J$3:J$1093))</f>
        <v>8.3956902757385862E-2</v>
      </c>
      <c r="E68">
        <f>SUMPRODUCT((Normalized_Fluxes!$W$3:$W$1093=$B68)*(Normalized_Fluxes!K$3:K$1093))</f>
        <v>8.3956902768619474E-2</v>
      </c>
      <c r="F68">
        <f>SUMPRODUCT((Normalized_Fluxes!$W$3:$W$1093=$B68)*(Normalized_Fluxes!L$3:L$1093))</f>
        <v>8.3956902760099233E-2</v>
      </c>
      <c r="G68">
        <f>SUMPRODUCT((Normalized_Fluxes!$W$3:$W$1093=$B68)*(Normalized_Fluxes!M$3:M$1093))</f>
        <v>8.4130782766384027E-2</v>
      </c>
      <c r="H68">
        <f>SUMPRODUCT((Normalized_Fluxes!$W$3:$W$1093=$B68)*(Normalized_Fluxes!N$3:N$1093))</f>
        <v>8.4130782809228019E-2</v>
      </c>
      <c r="J68" s="54">
        <f t="shared" ref="J68:J131" si="11">AVERAGE(C68:E68)</f>
        <v>8.4014862762882281E-2</v>
      </c>
      <c r="K68" s="77">
        <f t="shared" ref="K68:K131" si="12">AVERAGE(F68:H68)</f>
        <v>8.4072822778570422E-2</v>
      </c>
      <c r="L68">
        <f t="shared" ref="L68:L131" si="13">IF(M68="","NA",TTEST(C68:E68,F68:H68,2,3))</f>
        <v>0.51851844265162439</v>
      </c>
      <c r="M68">
        <f t="shared" ref="M68:M131" si="14">IF(K68=0,"",J68/K68)</f>
        <v>0.99931059748236606</v>
      </c>
      <c r="Q68">
        <f>SUMPRODUCT((Normalized_Fluxes!$BA$3:$BA$1093=$B68)*(Normalized_Fluxes!AH$3:AH$1093))</f>
        <v>4.6220914546203092E-2</v>
      </c>
      <c r="R68">
        <f>SUMPRODUCT((Normalized_Fluxes!$BA$3:$BA$1093=$B68)*(Normalized_Fluxes!AI$3:AI$1093))</f>
        <v>3.1180148722193584E-2</v>
      </c>
      <c r="S68">
        <f>SUMPRODUCT((Normalized_Fluxes!$BA$3:$BA$1093=$B68)*(Normalized_Fluxes!AJ$3:AJ$1093))</f>
        <v>3.66025970608874E-2</v>
      </c>
      <c r="T68">
        <f>SUMPRODUCT((Normalized_Fluxes!$BA$3:$BA$1093=$B68)*(Normalized_Fluxes!AK$3:AK$1093))</f>
        <v>0.17663605694508711</v>
      </c>
      <c r="U68">
        <f>SUMPRODUCT((Normalized_Fluxes!$BA$3:$BA$1093=$B68)*(Normalized_Fluxes!AL$3:AL$1093))</f>
        <v>0.16696467439695178</v>
      </c>
      <c r="V68">
        <f>SUMPRODUCT((Normalized_Fluxes!$BA$3:$BA$1093=$B68)*(Normalized_Fluxes!AM$3:AM$1093))</f>
        <v>0.17832176703807134</v>
      </c>
      <c r="X68" s="82">
        <f t="shared" si="9"/>
        <v>3.8001220109761362E-2</v>
      </c>
      <c r="Y68" s="69">
        <f t="shared" si="10"/>
        <v>0.17397416612670344</v>
      </c>
      <c r="Z68">
        <f t="shared" ref="Z68:Z131" si="15">IF(AA68="","NA",TTEST(Q68:S68,T68:V68,1,3))</f>
        <v>1.2766709081916462E-5</v>
      </c>
      <c r="AA68">
        <f t="shared" si="8"/>
        <v>0.21843024717868456</v>
      </c>
    </row>
    <row r="69" spans="1:27">
      <c r="A69">
        <v>3</v>
      </c>
      <c r="B69" t="s">
        <v>3846</v>
      </c>
      <c r="C69">
        <f>SUMPRODUCT((Normalized_Fluxes!$W$3:$W$1093=$B69)*(Normalized_Fluxes!I$3:I$1093))</f>
        <v>0.80823937541253787</v>
      </c>
      <c r="D69">
        <f>SUMPRODUCT((Normalized_Fluxes!$W$3:$W$1093=$B69)*(Normalized_Fluxes!J$3:J$1093))</f>
        <v>0.67386472159178457</v>
      </c>
      <c r="E69">
        <f>SUMPRODUCT((Normalized_Fluxes!$W$3:$W$1093=$B69)*(Normalized_Fluxes!K$3:K$1093))</f>
        <v>0.99880462510451529</v>
      </c>
      <c r="F69">
        <f>SUMPRODUCT((Normalized_Fluxes!$W$3:$W$1093=$B69)*(Normalized_Fluxes!L$3:L$1093))</f>
        <v>0.67915427175937504</v>
      </c>
      <c r="G69">
        <f>SUMPRODUCT((Normalized_Fluxes!$W$3:$W$1093=$B69)*(Normalized_Fluxes!M$3:M$1093))</f>
        <v>0.6934229207288124</v>
      </c>
      <c r="H69">
        <f>SUMPRODUCT((Normalized_Fluxes!$W$3:$W$1093=$B69)*(Normalized_Fluxes!N$3:N$1093))</f>
        <v>0.54207236257548597</v>
      </c>
      <c r="J69" s="54">
        <f t="shared" si="11"/>
        <v>0.82696957403627935</v>
      </c>
      <c r="K69" s="77">
        <f t="shared" si="12"/>
        <v>0.63821651835455773</v>
      </c>
      <c r="L69">
        <f t="shared" si="13"/>
        <v>0.17329995650064084</v>
      </c>
      <c r="M69">
        <f t="shared" si="14"/>
        <v>1.2957508153633543</v>
      </c>
      <c r="Q69">
        <f>SUMPRODUCT((Normalized_Fluxes!$BA$3:$BA$1093=$B69)*(Normalized_Fluxes!AH$3:AH$1093))</f>
        <v>0.69733032220392355</v>
      </c>
      <c r="R69">
        <f>SUMPRODUCT((Normalized_Fluxes!$BA$3:$BA$1093=$B69)*(Normalized_Fluxes!AI$3:AI$1093))</f>
        <v>0.35617724222538466</v>
      </c>
      <c r="S69">
        <f>SUMPRODUCT((Normalized_Fluxes!$BA$3:$BA$1093=$B69)*(Normalized_Fluxes!AJ$3:AJ$1093))</f>
        <v>0.36194022343261079</v>
      </c>
      <c r="T69">
        <f>SUMPRODUCT((Normalized_Fluxes!$BA$3:$BA$1093=$B69)*(Normalized_Fluxes!AK$3:AK$1093))</f>
        <v>3.205453506061124</v>
      </c>
      <c r="U69">
        <f>SUMPRODUCT((Normalized_Fluxes!$BA$3:$BA$1093=$B69)*(Normalized_Fluxes!AL$3:AL$1093))</f>
        <v>2.8360189991133726</v>
      </c>
      <c r="V69">
        <f>SUMPRODUCT((Normalized_Fluxes!$BA$3:$BA$1093=$B69)*(Normalized_Fluxes!AM$3:AM$1093))</f>
        <v>2.4147500149265331</v>
      </c>
      <c r="X69" s="82">
        <f t="shared" si="9"/>
        <v>0.47181592928730631</v>
      </c>
      <c r="Y69" s="69">
        <f t="shared" si="10"/>
        <v>2.8187408400336764</v>
      </c>
      <c r="Z69">
        <f t="shared" si="15"/>
        <v>1.5060164315646937E-3</v>
      </c>
      <c r="AA69">
        <f t="shared" ref="AA69:AA86" si="16">IF(Y69=0,"",X69/Y69)</f>
        <v>0.16738535256106388</v>
      </c>
    </row>
    <row r="70" spans="1:27">
      <c r="A70">
        <v>3</v>
      </c>
      <c r="B70" t="s">
        <v>3859</v>
      </c>
      <c r="C70">
        <f>SUMPRODUCT((Normalized_Fluxes!$W$3:$W$1093=$B70)*(Normalized_Fluxes!I$3:I$1093))</f>
        <v>0.85719625066359617</v>
      </c>
      <c r="D70">
        <f>SUMPRODUCT((Normalized_Fluxes!$W$3:$W$1093=$B70)*(Normalized_Fluxes!J$3:J$1093))</f>
        <v>0.7377348982806089</v>
      </c>
      <c r="E70">
        <f>SUMPRODUCT((Normalized_Fluxes!$W$3:$W$1093=$B70)*(Normalized_Fluxes!K$3:K$1093))</f>
        <v>0.89970761325164772</v>
      </c>
      <c r="F70">
        <f>SUMPRODUCT((Normalized_Fluxes!$W$3:$W$1093=$B70)*(Normalized_Fluxes!L$3:L$1093))</f>
        <v>1.1873562315728474</v>
      </c>
      <c r="G70">
        <f>SUMPRODUCT((Normalized_Fluxes!$W$3:$W$1093=$B70)*(Normalized_Fluxes!M$3:M$1093))</f>
        <v>1.7824323120275354</v>
      </c>
      <c r="H70">
        <f>SUMPRODUCT((Normalized_Fluxes!$W$3:$W$1093=$B70)*(Normalized_Fluxes!N$3:N$1093))</f>
        <v>0.12696690000209096</v>
      </c>
      <c r="J70" s="54">
        <f t="shared" si="11"/>
        <v>0.83154625406528426</v>
      </c>
      <c r="K70" s="77">
        <f t="shared" si="12"/>
        <v>1.0322518145341579</v>
      </c>
      <c r="L70">
        <f t="shared" si="13"/>
        <v>0.71929382587142887</v>
      </c>
      <c r="M70">
        <f t="shared" si="14"/>
        <v>0.80556531105789386</v>
      </c>
      <c r="Q70">
        <f>SUMPRODUCT((Normalized_Fluxes!$BA$3:$BA$1093=$B70)*(Normalized_Fluxes!AH$3:AH$1093))</f>
        <v>6.9899270232001459E-2</v>
      </c>
      <c r="R70">
        <f>SUMPRODUCT((Normalized_Fluxes!$BA$3:$BA$1093=$B70)*(Normalized_Fluxes!AI$3:AI$1093))</f>
        <v>4.7153321454030277E-2</v>
      </c>
      <c r="S70">
        <f>SUMPRODUCT((Normalized_Fluxes!$BA$3:$BA$1093=$B70)*(Normalized_Fluxes!AJ$3:AJ$1093))</f>
        <v>5.5353617466944019E-2</v>
      </c>
      <c r="T70">
        <f>SUMPRODUCT((Normalized_Fluxes!$BA$3:$BA$1093=$B70)*(Normalized_Fluxes!AK$3:AK$1093))</f>
        <v>0.2665722563668827</v>
      </c>
      <c r="U70">
        <f>SUMPRODUCT((Normalized_Fluxes!$BA$3:$BA$1093=$B70)*(Normalized_Fluxes!AL$3:AL$1093))</f>
        <v>0.25249844170347135</v>
      </c>
      <c r="V70">
        <f>SUMPRODUCT((Normalized_Fluxes!$BA$3:$BA$1093=$B70)*(Normalized_Fluxes!AM$3:AM$1093))</f>
        <v>0.93101770686662699</v>
      </c>
      <c r="X70" s="82">
        <f t="shared" si="9"/>
        <v>5.7468736384325259E-2</v>
      </c>
      <c r="Y70" s="69">
        <f t="shared" si="10"/>
        <v>0.48336280164566037</v>
      </c>
      <c r="Z70">
        <f t="shared" si="15"/>
        <v>9.8675496472165974E-2</v>
      </c>
      <c r="AA70">
        <f t="shared" si="16"/>
        <v>0.11889358508488199</v>
      </c>
    </row>
    <row r="71" spans="1:27">
      <c r="A71">
        <v>6</v>
      </c>
      <c r="B71" t="s">
        <v>3875</v>
      </c>
      <c r="C71">
        <f>SUMPRODUCT((Normalized_Fluxes!$W$3:$W$1093=$B71)*(Normalized_Fluxes!I$3:I$1093))</f>
        <v>0</v>
      </c>
      <c r="D71">
        <f>SUMPRODUCT((Normalized_Fluxes!$W$3:$W$1093=$B71)*(Normalized_Fluxes!J$3:J$1093))</f>
        <v>0</v>
      </c>
      <c r="E71">
        <f>SUMPRODUCT((Normalized_Fluxes!$W$3:$W$1093=$B71)*(Normalized_Fluxes!K$3:K$1093))</f>
        <v>0</v>
      </c>
      <c r="F71">
        <f>SUMPRODUCT((Normalized_Fluxes!$W$3:$W$1093=$B71)*(Normalized_Fluxes!L$3:L$1093))</f>
        <v>0</v>
      </c>
      <c r="G71">
        <f>SUMPRODUCT((Normalized_Fluxes!$W$3:$W$1093=$B71)*(Normalized_Fluxes!M$3:M$1093))</f>
        <v>0</v>
      </c>
      <c r="H71">
        <f>SUMPRODUCT((Normalized_Fluxes!$W$3:$W$1093=$B71)*(Normalized_Fluxes!N$3:N$1093))</f>
        <v>0</v>
      </c>
      <c r="J71" s="54">
        <f t="shared" si="11"/>
        <v>0</v>
      </c>
      <c r="K71" s="77">
        <f t="shared" si="12"/>
        <v>0</v>
      </c>
      <c r="L71" t="str">
        <f t="shared" si="13"/>
        <v>NA</v>
      </c>
      <c r="M71" t="str">
        <f t="shared" si="14"/>
        <v/>
      </c>
      <c r="Q71">
        <f>SUMPRODUCT((Normalized_Fluxes!$BA$3:$BA$1093=$B71)*(Normalized_Fluxes!AH$3:AH$1093))</f>
        <v>0</v>
      </c>
      <c r="R71">
        <f>SUMPRODUCT((Normalized_Fluxes!$BA$3:$BA$1093=$B71)*(Normalized_Fluxes!AI$3:AI$1093))</f>
        <v>0</v>
      </c>
      <c r="S71">
        <f>SUMPRODUCT((Normalized_Fluxes!$BA$3:$BA$1093=$B71)*(Normalized_Fluxes!AJ$3:AJ$1093))</f>
        <v>0</v>
      </c>
      <c r="T71">
        <f>SUMPRODUCT((Normalized_Fluxes!$BA$3:$BA$1093=$B71)*(Normalized_Fluxes!AK$3:AK$1093))</f>
        <v>0</v>
      </c>
      <c r="U71">
        <f>SUMPRODUCT((Normalized_Fluxes!$BA$3:$BA$1093=$B71)*(Normalized_Fluxes!AL$3:AL$1093))</f>
        <v>0</v>
      </c>
      <c r="V71">
        <f>SUMPRODUCT((Normalized_Fluxes!$BA$3:$BA$1093=$B71)*(Normalized_Fluxes!AM$3:AM$1093))</f>
        <v>0</v>
      </c>
      <c r="X71" s="82">
        <f t="shared" si="9"/>
        <v>0</v>
      </c>
      <c r="Y71" s="69">
        <f t="shared" si="10"/>
        <v>0</v>
      </c>
      <c r="Z71" t="str">
        <f t="shared" si="15"/>
        <v>NA</v>
      </c>
      <c r="AA71" t="str">
        <f t="shared" si="16"/>
        <v/>
      </c>
    </row>
    <row r="72" spans="1:27">
      <c r="A72">
        <v>2</v>
      </c>
      <c r="B72" t="s">
        <v>3899</v>
      </c>
      <c r="C72">
        <f>SUMPRODUCT((Normalized_Fluxes!$W$3:$W$1093=$B72)*(Normalized_Fluxes!I$3:I$1093))</f>
        <v>3.0774000000000383E-4</v>
      </c>
      <c r="D72">
        <f>SUMPRODUCT((Normalized_Fluxes!$W$3:$W$1093=$B72)*(Normalized_Fluxes!J$3:J$1093))</f>
        <v>3.0774000000000019E-4</v>
      </c>
      <c r="E72">
        <f>SUMPRODUCT((Normalized_Fluxes!$W$3:$W$1093=$B72)*(Normalized_Fluxes!K$3:K$1093))</f>
        <v>3.0774000000000356E-4</v>
      </c>
      <c r="F72">
        <f>SUMPRODUCT((Normalized_Fluxes!$W$3:$W$1093=$B72)*(Normalized_Fluxes!L$3:L$1093))</f>
        <v>3.0773998982741303E-4</v>
      </c>
      <c r="G72">
        <f>SUMPRODUCT((Normalized_Fluxes!$W$3:$W$1093=$B72)*(Normalized_Fluxes!M$3:M$1093))</f>
        <v>3.0774000000000106E-4</v>
      </c>
      <c r="H72">
        <f>SUMPRODUCT((Normalized_Fluxes!$W$3:$W$1093=$B72)*(Normalized_Fluxes!N$3:N$1093))</f>
        <v>3.0773999999999895E-4</v>
      </c>
      <c r="J72" s="54">
        <f t="shared" si="11"/>
        <v>3.0774000000000253E-4</v>
      </c>
      <c r="K72" s="77">
        <f t="shared" si="12"/>
        <v>3.0773999660913768E-4</v>
      </c>
      <c r="L72">
        <f t="shared" si="13"/>
        <v>0.42264944467535442</v>
      </c>
      <c r="M72">
        <f t="shared" si="14"/>
        <v>1.0000000110186029</v>
      </c>
      <c r="Q72">
        <f>SUMPRODUCT((Normalized_Fluxes!$BA$3:$BA$1093=$B72)*(Normalized_Fluxes!AH$3:AH$1093))</f>
        <v>1.6942057431462341E-4</v>
      </c>
      <c r="R72">
        <f>SUMPRODUCT((Normalized_Fluxes!$BA$3:$BA$1093=$B72)*(Normalized_Fluxes!AI$3:AI$1093))</f>
        <v>1.1428933955503961E-4</v>
      </c>
      <c r="S72">
        <f>SUMPRODUCT((Normalized_Fluxes!$BA$3:$BA$1093=$B72)*(Normalized_Fluxes!AJ$3:AJ$1093))</f>
        <v>1.341651219963454E-4</v>
      </c>
      <c r="T72">
        <f>SUMPRODUCT((Normalized_Fluxes!$BA$3:$BA$1093=$B72)*(Normalized_Fluxes!AK$3:AK$1093))</f>
        <v>6.4611283880822005E-4</v>
      </c>
      <c r="U72">
        <f>SUMPRODUCT((Normalized_Fluxes!$BA$3:$BA$1093=$B72)*(Normalized_Fluxes!AL$3:AL$1093))</f>
        <v>6.1200100537138198E-4</v>
      </c>
      <c r="V72">
        <f>SUMPRODUCT((Normalized_Fluxes!$BA$3:$BA$1093=$B72)*(Normalized_Fluxes!AM$3:AM$1093))</f>
        <v>6.5362991286240998E-4</v>
      </c>
      <c r="X72" s="82">
        <f t="shared" si="9"/>
        <v>1.3929167862200282E-4</v>
      </c>
      <c r="Y72" s="69">
        <f t="shared" si="10"/>
        <v>6.3724791901400397E-4</v>
      </c>
      <c r="Z72">
        <f t="shared" si="15"/>
        <v>1.3097185805319281E-5</v>
      </c>
      <c r="AA72">
        <f t="shared" si="16"/>
        <v>0.21858318319426601</v>
      </c>
    </row>
    <row r="73" spans="1:27">
      <c r="A73">
        <v>2</v>
      </c>
      <c r="B73" t="s">
        <v>3905</v>
      </c>
      <c r="C73">
        <f>SUMPRODUCT((Normalized_Fluxes!$W$3:$W$1093=$B73)*(Normalized_Fluxes!I$3:I$1093))</f>
        <v>1.3171185296664363</v>
      </c>
      <c r="D73">
        <f>SUMPRODUCT((Normalized_Fluxes!$W$3:$W$1093=$B73)*(Normalized_Fluxes!J$3:J$1093))</f>
        <v>0.96930202983479785</v>
      </c>
      <c r="E73">
        <f>SUMPRODUCT((Normalized_Fluxes!$W$3:$W$1093=$B73)*(Normalized_Fluxes!K$3:K$1093))</f>
        <v>1.4259340340392861</v>
      </c>
      <c r="F73">
        <f>SUMPRODUCT((Normalized_Fluxes!$W$3:$W$1093=$B73)*(Normalized_Fluxes!L$3:L$1093))</f>
        <v>0.72658251678454211</v>
      </c>
      <c r="G73">
        <f>SUMPRODUCT((Normalized_Fluxes!$W$3:$W$1093=$B73)*(Normalized_Fluxes!M$3:M$1093))</f>
        <v>0.59780742924784025</v>
      </c>
      <c r="H73">
        <f>SUMPRODUCT((Normalized_Fluxes!$W$3:$W$1093=$B73)*(Normalized_Fluxes!N$3:N$1093))</f>
        <v>0.57574379117127994</v>
      </c>
      <c r="J73" s="54">
        <f t="shared" si="11"/>
        <v>1.2374515311801735</v>
      </c>
      <c r="K73" s="77">
        <f t="shared" si="12"/>
        <v>0.63337791240122077</v>
      </c>
      <c r="L73">
        <f t="shared" si="13"/>
        <v>3.6968308856272461E-2</v>
      </c>
      <c r="M73">
        <f t="shared" si="14"/>
        <v>1.9537333193208908</v>
      </c>
      <c r="Q73">
        <f>SUMPRODUCT((Normalized_Fluxes!$BA$3:$BA$1093=$B73)*(Normalized_Fluxes!AH$3:AH$1093))</f>
        <v>0.52811930443567601</v>
      </c>
      <c r="R73">
        <f>SUMPRODUCT((Normalized_Fluxes!$BA$3:$BA$1093=$B73)*(Normalized_Fluxes!AI$3:AI$1093))</f>
        <v>0.26906938127649399</v>
      </c>
      <c r="S73">
        <f>SUMPRODUCT((Normalized_Fluxes!$BA$3:$BA$1093=$B73)*(Normalized_Fluxes!AJ$3:AJ$1093))</f>
        <v>0.49367768771480602</v>
      </c>
      <c r="T73">
        <f>SUMPRODUCT((Normalized_Fluxes!$BA$3:$BA$1093=$B73)*(Normalized_Fluxes!AK$3:AK$1093))</f>
        <v>1.478939895887059</v>
      </c>
      <c r="U73">
        <f>SUMPRODUCT((Normalized_Fluxes!$BA$3:$BA$1093=$B73)*(Normalized_Fluxes!AL$3:AL$1093))</f>
        <v>1.4048103803070249</v>
      </c>
      <c r="V73">
        <f>SUMPRODUCT((Normalized_Fluxes!$BA$3:$BA$1093=$B73)*(Normalized_Fluxes!AM$3:AM$1093))</f>
        <v>1.2299664035963349</v>
      </c>
      <c r="X73" s="82">
        <f t="shared" si="9"/>
        <v>0.43028879114232527</v>
      </c>
      <c r="Y73" s="69">
        <f t="shared" si="10"/>
        <v>1.3712388932634729</v>
      </c>
      <c r="Z73">
        <f t="shared" si="15"/>
        <v>5.2903842792067254E-4</v>
      </c>
      <c r="AA73">
        <f t="shared" si="16"/>
        <v>0.31379564367392004</v>
      </c>
    </row>
    <row r="74" spans="1:27">
      <c r="A74">
        <v>9</v>
      </c>
      <c r="B74" t="s">
        <v>3917</v>
      </c>
      <c r="C74">
        <f>SUMPRODUCT((Normalized_Fluxes!$W$3:$W$1093=$B74)*(Normalized_Fluxes!I$3:I$1093))</f>
        <v>6.0551491994999866E-2</v>
      </c>
      <c r="D74">
        <f>SUMPRODUCT((Normalized_Fluxes!$W$3:$W$1093=$B74)*(Normalized_Fluxes!J$3:J$1093))</f>
        <v>6.2788439565000048E-2</v>
      </c>
      <c r="E74">
        <f>SUMPRODUCT((Normalized_Fluxes!$W$3:$W$1093=$B74)*(Normalized_Fluxes!K$3:K$1093))</f>
        <v>6.4590696450000137E-2</v>
      </c>
      <c r="F74">
        <f>SUMPRODUCT((Normalized_Fluxes!$W$3:$W$1093=$B74)*(Normalized_Fluxes!L$3:L$1093))</f>
        <v>5.5447539569999746E-2</v>
      </c>
      <c r="G74">
        <f>SUMPRODUCT((Normalized_Fluxes!$W$3:$W$1093=$B74)*(Normalized_Fluxes!M$3:M$1093))</f>
        <v>5.7542846354999594E-2</v>
      </c>
      <c r="H74">
        <f>SUMPRODUCT((Normalized_Fluxes!$W$3:$W$1093=$B74)*(Normalized_Fluxes!N$3:N$1093))</f>
        <v>5.5779662789999997E-2</v>
      </c>
      <c r="J74" s="54">
        <f t="shared" si="11"/>
        <v>6.264354267000001E-2</v>
      </c>
      <c r="K74" s="77">
        <f t="shared" si="12"/>
        <v>5.6256682904999779E-2</v>
      </c>
      <c r="L74">
        <f t="shared" si="13"/>
        <v>1.5814306430287403E-2</v>
      </c>
      <c r="M74">
        <f t="shared" si="14"/>
        <v>1.1135306853371656</v>
      </c>
      <c r="Q74">
        <f>SUMPRODUCT((Normalized_Fluxes!$BA$3:$BA$1093=$B74)*(Normalized_Fluxes!AH$3:AH$1093))</f>
        <v>3.0934324510693022E-2</v>
      </c>
      <c r="R74">
        <f>SUMPRODUCT((Normalized_Fluxes!$BA$3:$BA$1093=$B74)*(Normalized_Fluxes!AI$3:AI$1093))</f>
        <v>2.1843849327274713E-2</v>
      </c>
      <c r="S74">
        <f>SUMPRODUCT((Normalized_Fluxes!$BA$3:$BA$1093=$B74)*(Normalized_Fluxes!AJ$3:AJ$1093))</f>
        <v>2.5267884636534926E-2</v>
      </c>
      <c r="T74">
        <f>SUMPRODUCT((Normalized_Fluxes!$BA$3:$BA$1093=$B74)*(Normalized_Fluxes!AK$3:AK$1093))</f>
        <v>0.10840563249230879</v>
      </c>
      <c r="U74">
        <f>SUMPRODUCT((Normalized_Fluxes!$BA$3:$BA$1093=$B74)*(Normalized_Fluxes!AL$3:AL$1093))</f>
        <v>0.10312910655997232</v>
      </c>
      <c r="V74">
        <f>SUMPRODUCT((Normalized_Fluxes!$BA$3:$BA$1093=$B74)*(Normalized_Fluxes!AM$3:AM$1093))</f>
        <v>0.10987432538529868</v>
      </c>
      <c r="X74" s="82">
        <f t="shared" si="9"/>
        <v>2.601535282483422E-2</v>
      </c>
      <c r="Y74" s="69">
        <f t="shared" si="10"/>
        <v>0.10713635481252659</v>
      </c>
      <c r="Z74">
        <f t="shared" si="15"/>
        <v>1.4355809699237491E-5</v>
      </c>
      <c r="AA74">
        <f t="shared" si="16"/>
        <v>0.24282469634474119</v>
      </c>
    </row>
    <row r="75" spans="1:27">
      <c r="A75">
        <v>8</v>
      </c>
      <c r="B75" t="s">
        <v>3959</v>
      </c>
      <c r="C75">
        <f>SUMPRODUCT((Normalized_Fluxes!$W$3:$W$1093=$B75)*(Normalized_Fluxes!I$3:I$1093))</f>
        <v>0.55992317104900191</v>
      </c>
      <c r="D75">
        <f>SUMPRODUCT((Normalized_Fluxes!$W$3:$W$1093=$B75)*(Normalized_Fluxes!J$3:J$1093))</f>
        <v>0.57795232508311822</v>
      </c>
      <c r="E75">
        <f>SUMPRODUCT((Normalized_Fluxes!$W$3:$W$1093=$B75)*(Normalized_Fluxes!K$3:K$1093))</f>
        <v>0.55284408343719504</v>
      </c>
      <c r="F75">
        <f>SUMPRODUCT((Normalized_Fluxes!$W$3:$W$1093=$B75)*(Normalized_Fluxes!L$3:L$1093))</f>
        <v>0.41686607646070689</v>
      </c>
      <c r="G75">
        <f>SUMPRODUCT((Normalized_Fluxes!$W$3:$W$1093=$B75)*(Normalized_Fluxes!M$3:M$1093))</f>
        <v>0.40975314731378654</v>
      </c>
      <c r="H75">
        <f>SUMPRODUCT((Normalized_Fluxes!$W$3:$W$1093=$B75)*(Normalized_Fluxes!N$3:N$1093))</f>
        <v>0.29642804742087092</v>
      </c>
      <c r="J75" s="54">
        <f t="shared" si="11"/>
        <v>0.56357319318977173</v>
      </c>
      <c r="K75" s="77">
        <f t="shared" si="12"/>
        <v>0.37434909039845476</v>
      </c>
      <c r="L75">
        <f t="shared" si="13"/>
        <v>3.5954098204458509E-2</v>
      </c>
      <c r="M75">
        <f t="shared" si="14"/>
        <v>1.5054749901753683</v>
      </c>
      <c r="Q75">
        <f>SUMPRODUCT((Normalized_Fluxes!$BA$3:$BA$1093=$B75)*(Normalized_Fluxes!AH$3:AH$1093))</f>
        <v>0.45041042724515468</v>
      </c>
      <c r="R75">
        <f>SUMPRODUCT((Normalized_Fluxes!$BA$3:$BA$1093=$B75)*(Normalized_Fluxes!AI$3:AI$1093))</f>
        <v>0.33119578107152758</v>
      </c>
      <c r="S75">
        <f>SUMPRODUCT((Normalized_Fluxes!$BA$3:$BA$1093=$B75)*(Normalized_Fluxes!AJ$3:AJ$1093))</f>
        <v>0.39992163507849804</v>
      </c>
      <c r="T75">
        <f>SUMPRODUCT((Normalized_Fluxes!$BA$3:$BA$1093=$B75)*(Normalized_Fluxes!AK$3:AK$1093))</f>
        <v>1.3384337896690253</v>
      </c>
      <c r="U75">
        <f>SUMPRODUCT((Normalized_Fluxes!$BA$3:$BA$1093=$B75)*(Normalized_Fluxes!AL$3:AL$1093))</f>
        <v>1.3221098866493657</v>
      </c>
      <c r="V75">
        <f>SUMPRODUCT((Normalized_Fluxes!$BA$3:$BA$1093=$B75)*(Normalized_Fluxes!AM$3:AM$1093))</f>
        <v>0.88020401505220291</v>
      </c>
      <c r="X75" s="82">
        <f t="shared" si="9"/>
        <v>0.39384261446506014</v>
      </c>
      <c r="Y75" s="69">
        <f t="shared" si="10"/>
        <v>1.1802492304568648</v>
      </c>
      <c r="Z75">
        <f t="shared" si="15"/>
        <v>1.466497033203808E-2</v>
      </c>
      <c r="AA75">
        <f t="shared" si="16"/>
        <v>0.33369444715723889</v>
      </c>
    </row>
    <row r="76" spans="1:27">
      <c r="A76">
        <v>5</v>
      </c>
      <c r="B76" t="s">
        <v>3997</v>
      </c>
      <c r="C76">
        <f>SUMPRODUCT((Normalized_Fluxes!$W$3:$W$1093=$B76)*(Normalized_Fluxes!I$3:I$1093))</f>
        <v>0.89682109242243668</v>
      </c>
      <c r="D76">
        <f>SUMPRODUCT((Normalized_Fluxes!$W$3:$W$1093=$B76)*(Normalized_Fluxes!J$3:J$1093))</f>
        <v>0.79657808725947954</v>
      </c>
      <c r="E76">
        <f>SUMPRODUCT((Normalized_Fluxes!$W$3:$W$1093=$B76)*(Normalized_Fluxes!K$3:K$1093))</f>
        <v>1.0166172485711571</v>
      </c>
      <c r="F76">
        <f>SUMPRODUCT((Normalized_Fluxes!$W$3:$W$1093=$B76)*(Normalized_Fluxes!L$3:L$1093))</f>
        <v>0.55210584817796782</v>
      </c>
      <c r="G76">
        <f>SUMPRODUCT((Normalized_Fluxes!$W$3:$W$1093=$B76)*(Normalized_Fluxes!M$3:M$1093))</f>
        <v>0.97442679786737829</v>
      </c>
      <c r="H76">
        <f>SUMPRODUCT((Normalized_Fluxes!$W$3:$W$1093=$B76)*(Normalized_Fluxes!N$3:N$1093))</f>
        <v>0.47096993078107413</v>
      </c>
      <c r="J76" s="54">
        <f t="shared" si="11"/>
        <v>0.90333880941769118</v>
      </c>
      <c r="K76" s="77">
        <f t="shared" si="12"/>
        <v>0.66583419227547347</v>
      </c>
      <c r="L76">
        <f t="shared" si="13"/>
        <v>0.26479580421057136</v>
      </c>
      <c r="M76">
        <f t="shared" si="14"/>
        <v>1.3567023440633936</v>
      </c>
      <c r="Q76">
        <f>SUMPRODUCT((Normalized_Fluxes!$BA$3:$BA$1093=$B76)*(Normalized_Fluxes!AH$3:AH$1093))</f>
        <v>0.46946593567554351</v>
      </c>
      <c r="R76">
        <f>SUMPRODUCT((Normalized_Fluxes!$BA$3:$BA$1093=$B76)*(Normalized_Fluxes!AI$3:AI$1093))</f>
        <v>0.32337257798644703</v>
      </c>
      <c r="S76">
        <f>SUMPRODUCT((Normalized_Fluxes!$BA$3:$BA$1093=$B76)*(Normalized_Fluxes!AJ$3:AJ$1093))</f>
        <v>0.38989394881355099</v>
      </c>
      <c r="T76">
        <f>SUMPRODUCT((Normalized_Fluxes!$BA$3:$BA$1093=$B76)*(Normalized_Fluxes!AK$3:AK$1093))</f>
        <v>1.3014671084965801</v>
      </c>
      <c r="U76">
        <f>SUMPRODUCT((Normalized_Fluxes!$BA$3:$BA$1093=$B76)*(Normalized_Fluxes!AL$3:AL$1093))</f>
        <v>1.3045682251686199</v>
      </c>
      <c r="V76">
        <f>SUMPRODUCT((Normalized_Fluxes!$BA$3:$BA$1093=$B76)*(Normalized_Fluxes!AM$3:AM$1093))</f>
        <v>0.87930593450436989</v>
      </c>
      <c r="X76" s="82">
        <f t="shared" si="9"/>
        <v>0.39424415415851383</v>
      </c>
      <c r="Y76" s="69">
        <f t="shared" si="10"/>
        <v>1.1617804227231898</v>
      </c>
      <c r="Z76">
        <f t="shared" si="15"/>
        <v>1.2238357670289754E-2</v>
      </c>
      <c r="AA76">
        <f t="shared" si="16"/>
        <v>0.33934480771711878</v>
      </c>
    </row>
    <row r="77" spans="1:27">
      <c r="A77">
        <v>5</v>
      </c>
      <c r="B77" t="s">
        <v>4013</v>
      </c>
      <c r="C77">
        <f>SUMPRODUCT((Normalized_Fluxes!$W$3:$W$1093=$B77)*(Normalized_Fluxes!I$3:I$1093))</f>
        <v>6.0700127995876846E-2</v>
      </c>
      <c r="D77">
        <f>SUMPRODUCT((Normalized_Fluxes!$W$3:$W$1093=$B77)*(Normalized_Fluxes!J$3:J$1093))</f>
        <v>6.0700127991672403E-2</v>
      </c>
      <c r="E77">
        <f>SUMPRODUCT((Normalized_Fluxes!$W$3:$W$1093=$B77)*(Normalized_Fluxes!K$3:K$1093))</f>
        <v>6.070012802307926E-2</v>
      </c>
      <c r="F77">
        <f>SUMPRODUCT((Normalized_Fluxes!$W$3:$W$1093=$B77)*(Normalized_Fluxes!L$3:L$1093))</f>
        <v>6.0700128006289961E-2</v>
      </c>
      <c r="G77">
        <f>SUMPRODUCT((Normalized_Fluxes!$W$3:$W$1093=$B77)*(Normalized_Fluxes!M$3:M$1093))</f>
        <v>6.0700127997159778E-2</v>
      </c>
      <c r="H77">
        <f>SUMPRODUCT((Normalized_Fluxes!$W$3:$W$1093=$B77)*(Normalized_Fluxes!N$3:N$1093))</f>
        <v>6.0700128005930859E-2</v>
      </c>
      <c r="J77" s="54">
        <f t="shared" si="11"/>
        <v>6.0700128003542832E-2</v>
      </c>
      <c r="K77" s="77">
        <f t="shared" si="12"/>
        <v>6.0700128003126873E-2</v>
      </c>
      <c r="L77">
        <f t="shared" si="13"/>
        <v>0.97090461163134367</v>
      </c>
      <c r="M77">
        <f t="shared" si="14"/>
        <v>1.0000000000068527</v>
      </c>
      <c r="Q77">
        <f>SUMPRODUCT((Normalized_Fluxes!$BA$3:$BA$1093=$B77)*(Normalized_Fluxes!AH$3:AH$1093))</f>
        <v>3.3417328842915296E-2</v>
      </c>
      <c r="R77">
        <f>SUMPRODUCT((Normalized_Fluxes!$BA$3:$BA$1093=$B77)*(Normalized_Fluxes!AI$3:AI$1093))</f>
        <v>2.2542982856975851E-2</v>
      </c>
      <c r="S77">
        <f>SUMPRODUCT((Normalized_Fluxes!$BA$3:$BA$1093=$B77)*(Normalized_Fluxes!AJ$3:AJ$1093))</f>
        <v>2.6463366957614188E-2</v>
      </c>
      <c r="T77">
        <f>SUMPRODUCT((Normalized_Fluxes!$BA$3:$BA$1093=$B77)*(Normalized_Fluxes!AK$3:AK$1093))</f>
        <v>0.12744242853659671</v>
      </c>
      <c r="U77">
        <f>SUMPRODUCT((Normalized_Fluxes!$BA$3:$BA$1093=$B77)*(Normalized_Fluxes!AL$3:AL$1093))</f>
        <v>0.12071404226298899</v>
      </c>
      <c r="V77">
        <f>SUMPRODUCT((Normalized_Fluxes!$BA$3:$BA$1093=$B77)*(Normalized_Fluxes!AM$3:AM$1093))</f>
        <v>0.12892512381949919</v>
      </c>
      <c r="X77" s="82">
        <f t="shared" si="9"/>
        <v>2.7474559552501776E-2</v>
      </c>
      <c r="Y77" s="69">
        <f t="shared" si="10"/>
        <v>0.12569386487302828</v>
      </c>
      <c r="Z77">
        <f t="shared" si="15"/>
        <v>1.309716426311579E-5</v>
      </c>
      <c r="AA77">
        <f t="shared" si="16"/>
        <v>0.21858313912342225</v>
      </c>
    </row>
    <row r="78" spans="1:27">
      <c r="A78">
        <v>8</v>
      </c>
      <c r="B78" t="s">
        <v>4034</v>
      </c>
      <c r="C78">
        <f>SUMPRODUCT((Normalized_Fluxes!$W$3:$W$1093=$B78)*(Normalized_Fluxes!I$3:I$1093))</f>
        <v>0</v>
      </c>
      <c r="D78">
        <f>SUMPRODUCT((Normalized_Fluxes!$W$3:$W$1093=$B78)*(Normalized_Fluxes!J$3:J$1093))</f>
        <v>0</v>
      </c>
      <c r="E78">
        <f>SUMPRODUCT((Normalized_Fluxes!$W$3:$W$1093=$B78)*(Normalized_Fluxes!K$3:K$1093))</f>
        <v>0</v>
      </c>
      <c r="F78">
        <f>SUMPRODUCT((Normalized_Fluxes!$W$3:$W$1093=$B78)*(Normalized_Fluxes!L$3:L$1093))</f>
        <v>4.5209988702410589E-3</v>
      </c>
      <c r="G78">
        <f>SUMPRODUCT((Normalized_Fluxes!$W$3:$W$1093=$B78)*(Normalized_Fluxes!M$3:M$1093))</f>
        <v>6.8864084654793366E-3</v>
      </c>
      <c r="H78">
        <f>SUMPRODUCT((Normalized_Fluxes!$W$3:$W$1093=$B78)*(Normalized_Fluxes!N$3:N$1093))</f>
        <v>0</v>
      </c>
      <c r="J78" s="54">
        <f t="shared" si="11"/>
        <v>0</v>
      </c>
      <c r="K78" s="77">
        <f t="shared" si="12"/>
        <v>3.8024691119067987E-3</v>
      </c>
      <c r="L78">
        <f t="shared" si="13"/>
        <v>0.20051038403460508</v>
      </c>
      <c r="M78">
        <f t="shared" si="14"/>
        <v>0</v>
      </c>
      <c r="Q78">
        <f>SUMPRODUCT((Normalized_Fluxes!$BA$3:$BA$1093=$B78)*(Normalized_Fluxes!AH$3:AH$1093))</f>
        <v>0</v>
      </c>
      <c r="R78">
        <f>SUMPRODUCT((Normalized_Fluxes!$BA$3:$BA$1093=$B78)*(Normalized_Fluxes!AI$3:AI$1093))</f>
        <v>0</v>
      </c>
      <c r="S78">
        <f>SUMPRODUCT((Normalized_Fluxes!$BA$3:$BA$1093=$B78)*(Normalized_Fluxes!AJ$3:AJ$1093))</f>
        <v>0</v>
      </c>
      <c r="T78">
        <f>SUMPRODUCT((Normalized_Fluxes!$BA$3:$BA$1093=$B78)*(Normalized_Fluxes!AK$3:AK$1093))</f>
        <v>0</v>
      </c>
      <c r="U78">
        <f>SUMPRODUCT((Normalized_Fluxes!$BA$3:$BA$1093=$B78)*(Normalized_Fluxes!AL$3:AL$1093))</f>
        <v>0</v>
      </c>
      <c r="V78">
        <f>SUMPRODUCT((Normalized_Fluxes!$BA$3:$BA$1093=$B78)*(Normalized_Fluxes!AM$3:AM$1093))</f>
        <v>0</v>
      </c>
      <c r="X78" s="82">
        <f t="shared" si="9"/>
        <v>0</v>
      </c>
      <c r="Y78" s="69">
        <f t="shared" si="10"/>
        <v>0</v>
      </c>
      <c r="Z78" t="str">
        <f t="shared" si="15"/>
        <v>NA</v>
      </c>
      <c r="AA78" t="str">
        <f t="shared" si="16"/>
        <v/>
      </c>
    </row>
    <row r="79" spans="1:27">
      <c r="A79">
        <v>1</v>
      </c>
      <c r="B79" t="s">
        <v>4058</v>
      </c>
      <c r="C79">
        <f>SUMPRODUCT((Normalized_Fluxes!$W$3:$W$1093=$B79)*(Normalized_Fluxes!I$3:I$1093))</f>
        <v>0</v>
      </c>
      <c r="D79">
        <f>SUMPRODUCT((Normalized_Fluxes!$W$3:$W$1093=$B79)*(Normalized_Fluxes!J$3:J$1093))</f>
        <v>0</v>
      </c>
      <c r="E79">
        <f>SUMPRODUCT((Normalized_Fluxes!$W$3:$W$1093=$B79)*(Normalized_Fluxes!K$3:K$1093))</f>
        <v>0</v>
      </c>
      <c r="F79">
        <f>SUMPRODUCT((Normalized_Fluxes!$W$3:$W$1093=$B79)*(Normalized_Fluxes!L$3:L$1093))</f>
        <v>0</v>
      </c>
      <c r="G79">
        <f>SUMPRODUCT((Normalized_Fluxes!$W$3:$W$1093=$B79)*(Normalized_Fluxes!M$3:M$1093))</f>
        <v>0</v>
      </c>
      <c r="H79">
        <f>SUMPRODUCT((Normalized_Fluxes!$W$3:$W$1093=$B79)*(Normalized_Fluxes!N$3:N$1093))</f>
        <v>0</v>
      </c>
      <c r="J79" s="54">
        <f t="shared" si="11"/>
        <v>0</v>
      </c>
      <c r="K79" s="77">
        <f t="shared" si="12"/>
        <v>0</v>
      </c>
      <c r="L79" t="str">
        <f t="shared" si="13"/>
        <v>NA</v>
      </c>
      <c r="M79" t="str">
        <f t="shared" si="14"/>
        <v/>
      </c>
      <c r="Q79">
        <f>SUMPRODUCT((Normalized_Fluxes!$BA$3:$BA$1093=$B79)*(Normalized_Fluxes!AH$3:AH$1093))</f>
        <v>0</v>
      </c>
      <c r="R79">
        <f>SUMPRODUCT((Normalized_Fluxes!$BA$3:$BA$1093=$B79)*(Normalized_Fluxes!AI$3:AI$1093))</f>
        <v>0</v>
      </c>
      <c r="S79">
        <f>SUMPRODUCT((Normalized_Fluxes!$BA$3:$BA$1093=$B79)*(Normalized_Fluxes!AJ$3:AJ$1093))</f>
        <v>0</v>
      </c>
      <c r="T79">
        <f>SUMPRODUCT((Normalized_Fluxes!$BA$3:$BA$1093=$B79)*(Normalized_Fluxes!AK$3:AK$1093))</f>
        <v>0</v>
      </c>
      <c r="U79">
        <f>SUMPRODUCT((Normalized_Fluxes!$BA$3:$BA$1093=$B79)*(Normalized_Fluxes!AL$3:AL$1093))</f>
        <v>0</v>
      </c>
      <c r="V79">
        <f>SUMPRODUCT((Normalized_Fluxes!$BA$3:$BA$1093=$B79)*(Normalized_Fluxes!AM$3:AM$1093))</f>
        <v>0</v>
      </c>
      <c r="X79" s="82">
        <f t="shared" si="9"/>
        <v>0</v>
      </c>
      <c r="Y79" s="69">
        <f t="shared" si="10"/>
        <v>0</v>
      </c>
      <c r="Z79" t="str">
        <f t="shared" si="15"/>
        <v>NA</v>
      </c>
      <c r="AA79" t="str">
        <f t="shared" si="16"/>
        <v/>
      </c>
    </row>
    <row r="80" spans="1:27">
      <c r="A80">
        <v>1</v>
      </c>
      <c r="B80" t="s">
        <v>4062</v>
      </c>
      <c r="C80">
        <f>SUMPRODUCT((Normalized_Fluxes!$W$3:$W$1093=$B80)*(Normalized_Fluxes!I$3:I$1093))</f>
        <v>0</v>
      </c>
      <c r="D80">
        <f>SUMPRODUCT((Normalized_Fluxes!$W$3:$W$1093=$B80)*(Normalized_Fluxes!J$3:J$1093))</f>
        <v>0</v>
      </c>
      <c r="E80">
        <f>SUMPRODUCT((Normalized_Fluxes!$W$3:$W$1093=$B80)*(Normalized_Fluxes!K$3:K$1093))</f>
        <v>0</v>
      </c>
      <c r="F80">
        <f>SUMPRODUCT((Normalized_Fluxes!$W$3:$W$1093=$B80)*(Normalized_Fluxes!L$3:L$1093))</f>
        <v>0</v>
      </c>
      <c r="G80">
        <f>SUMPRODUCT((Normalized_Fluxes!$W$3:$W$1093=$B80)*(Normalized_Fluxes!M$3:M$1093))</f>
        <v>0</v>
      </c>
      <c r="H80">
        <f>SUMPRODUCT((Normalized_Fluxes!$W$3:$W$1093=$B80)*(Normalized_Fluxes!N$3:N$1093))</f>
        <v>0</v>
      </c>
      <c r="J80" s="54">
        <f t="shared" si="11"/>
        <v>0</v>
      </c>
      <c r="K80" s="77">
        <f t="shared" si="12"/>
        <v>0</v>
      </c>
      <c r="L80" t="str">
        <f t="shared" si="13"/>
        <v>NA</v>
      </c>
      <c r="M80" t="str">
        <f t="shared" si="14"/>
        <v/>
      </c>
      <c r="Q80">
        <f>SUMPRODUCT((Normalized_Fluxes!$BA$3:$BA$1093=$B80)*(Normalized_Fluxes!AH$3:AH$1093))</f>
        <v>0</v>
      </c>
      <c r="R80">
        <f>SUMPRODUCT((Normalized_Fluxes!$BA$3:$BA$1093=$B80)*(Normalized_Fluxes!AI$3:AI$1093))</f>
        <v>0</v>
      </c>
      <c r="S80">
        <f>SUMPRODUCT((Normalized_Fluxes!$BA$3:$BA$1093=$B80)*(Normalized_Fluxes!AJ$3:AJ$1093))</f>
        <v>0</v>
      </c>
      <c r="T80">
        <f>SUMPRODUCT((Normalized_Fluxes!$BA$3:$BA$1093=$B80)*(Normalized_Fluxes!AK$3:AK$1093))</f>
        <v>0</v>
      </c>
      <c r="U80">
        <f>SUMPRODUCT((Normalized_Fluxes!$BA$3:$BA$1093=$B80)*(Normalized_Fluxes!AL$3:AL$1093))</f>
        <v>0</v>
      </c>
      <c r="V80">
        <f>SUMPRODUCT((Normalized_Fluxes!$BA$3:$BA$1093=$B80)*(Normalized_Fluxes!AM$3:AM$1093))</f>
        <v>0</v>
      </c>
      <c r="X80" s="82">
        <f t="shared" si="9"/>
        <v>0</v>
      </c>
      <c r="Y80" s="69">
        <f t="shared" si="10"/>
        <v>0</v>
      </c>
      <c r="Z80" t="str">
        <f t="shared" si="15"/>
        <v>NA</v>
      </c>
      <c r="AA80" t="str">
        <f t="shared" si="16"/>
        <v/>
      </c>
    </row>
    <row r="81" spans="1:27">
      <c r="A81">
        <v>1</v>
      </c>
      <c r="B81" t="s">
        <v>4066</v>
      </c>
      <c r="C81">
        <f>SUMPRODUCT((Normalized_Fluxes!$W$3:$W$1093=$B81)*(Normalized_Fluxes!I$3:I$1093))</f>
        <v>0</v>
      </c>
      <c r="D81">
        <f>SUMPRODUCT((Normalized_Fluxes!$W$3:$W$1093=$B81)*(Normalized_Fluxes!J$3:J$1093))</f>
        <v>0</v>
      </c>
      <c r="E81">
        <f>SUMPRODUCT((Normalized_Fluxes!$W$3:$W$1093=$B81)*(Normalized_Fluxes!K$3:K$1093))</f>
        <v>0</v>
      </c>
      <c r="F81">
        <f>SUMPRODUCT((Normalized_Fluxes!$W$3:$W$1093=$B81)*(Normalized_Fluxes!L$3:L$1093))</f>
        <v>0</v>
      </c>
      <c r="G81">
        <f>SUMPRODUCT((Normalized_Fluxes!$W$3:$W$1093=$B81)*(Normalized_Fluxes!M$3:M$1093))</f>
        <v>0</v>
      </c>
      <c r="H81">
        <f>SUMPRODUCT((Normalized_Fluxes!$W$3:$W$1093=$B81)*(Normalized_Fluxes!N$3:N$1093))</f>
        <v>0</v>
      </c>
      <c r="J81" s="54">
        <f t="shared" si="11"/>
        <v>0</v>
      </c>
      <c r="K81" s="77">
        <f t="shared" si="12"/>
        <v>0</v>
      </c>
      <c r="L81" t="str">
        <f t="shared" si="13"/>
        <v>NA</v>
      </c>
      <c r="M81" t="str">
        <f t="shared" si="14"/>
        <v/>
      </c>
      <c r="Q81">
        <f>SUMPRODUCT((Normalized_Fluxes!$BA$3:$BA$1093=$B81)*(Normalized_Fluxes!AH$3:AH$1093))</f>
        <v>0</v>
      </c>
      <c r="R81">
        <f>SUMPRODUCT((Normalized_Fluxes!$BA$3:$BA$1093=$B81)*(Normalized_Fluxes!AI$3:AI$1093))</f>
        <v>0</v>
      </c>
      <c r="S81">
        <f>SUMPRODUCT((Normalized_Fluxes!$BA$3:$BA$1093=$B81)*(Normalized_Fluxes!AJ$3:AJ$1093))</f>
        <v>0</v>
      </c>
      <c r="T81">
        <f>SUMPRODUCT((Normalized_Fluxes!$BA$3:$BA$1093=$B81)*(Normalized_Fluxes!AK$3:AK$1093))</f>
        <v>0</v>
      </c>
      <c r="U81">
        <f>SUMPRODUCT((Normalized_Fluxes!$BA$3:$BA$1093=$B81)*(Normalized_Fluxes!AL$3:AL$1093))</f>
        <v>0</v>
      </c>
      <c r="V81">
        <f>SUMPRODUCT((Normalized_Fluxes!$BA$3:$BA$1093=$B81)*(Normalized_Fluxes!AM$3:AM$1093))</f>
        <v>0</v>
      </c>
      <c r="X81" s="82">
        <f t="shared" si="9"/>
        <v>0</v>
      </c>
      <c r="Y81" s="69">
        <f t="shared" si="10"/>
        <v>0</v>
      </c>
      <c r="Z81" t="str">
        <f t="shared" si="15"/>
        <v>NA</v>
      </c>
      <c r="AA81" t="str">
        <f t="shared" si="16"/>
        <v/>
      </c>
    </row>
    <row r="82" spans="1:27">
      <c r="A82">
        <v>6</v>
      </c>
      <c r="B82" t="s">
        <v>4072</v>
      </c>
      <c r="C82">
        <f>SUMPRODUCT((Normalized_Fluxes!$W$3:$W$1093=$B82)*(Normalized_Fluxes!I$3:I$1093))</f>
        <v>0.20361034393138699</v>
      </c>
      <c r="D82">
        <f>SUMPRODUCT((Normalized_Fluxes!$W$3:$W$1093=$B82)*(Normalized_Fluxes!J$3:J$1093))</f>
        <v>0.21119008366846043</v>
      </c>
      <c r="E82">
        <f>SUMPRODUCT((Normalized_Fluxes!$W$3:$W$1093=$B82)*(Normalized_Fluxes!K$3:K$1093))</f>
        <v>0.21729690452590472</v>
      </c>
      <c r="F82">
        <f>SUMPRODUCT((Normalized_Fluxes!$W$3:$W$1093=$B82)*(Normalized_Fluxes!L$3:L$1093))</f>
        <v>0.18631595971208884</v>
      </c>
      <c r="G82">
        <f>SUMPRODUCT((Normalized_Fluxes!$W$3:$W$1093=$B82)*(Normalized_Fluxes!M$3:M$1093))</f>
        <v>0.19341575954117812</v>
      </c>
      <c r="H82">
        <f>SUMPRODUCT((Normalized_Fluxes!$W$3:$W$1093=$B82)*(Normalized_Fluxes!N$3:N$1093))</f>
        <v>0.18744133591145024</v>
      </c>
      <c r="J82" s="54">
        <f t="shared" si="11"/>
        <v>0.21069911070858405</v>
      </c>
      <c r="K82" s="77">
        <f t="shared" si="12"/>
        <v>0.18905768505490572</v>
      </c>
      <c r="L82">
        <f t="shared" si="13"/>
        <v>1.5814306642489454E-2</v>
      </c>
      <c r="M82">
        <f t="shared" si="14"/>
        <v>1.1144699600409964</v>
      </c>
      <c r="Q82">
        <f>SUMPRODUCT((Normalized_Fluxes!$BA$3:$BA$1093=$B82)*(Normalized_Fluxes!AH$3:AH$1093))</f>
        <v>0.10395768110174639</v>
      </c>
      <c r="R82">
        <f>SUMPRODUCT((Normalized_Fluxes!$BA$3:$BA$1093=$B82)*(Normalized_Fluxes!AI$3:AI$1093))</f>
        <v>7.3435456899460197E-2</v>
      </c>
      <c r="S82">
        <f>SUMPRODUCT((Normalized_Fluxes!$BA$3:$BA$1093=$B82)*(Normalized_Fluxes!AJ$3:AJ$1093))</f>
        <v>8.4936538740293999E-2</v>
      </c>
      <c r="T82">
        <f>SUMPRODUCT((Normalized_Fluxes!$BA$3:$BA$1093=$B82)*(Normalized_Fluxes!AK$3:AK$1093))</f>
        <v>0.36404090843279818</v>
      </c>
      <c r="U82">
        <f>SUMPRODUCT((Normalized_Fluxes!$BA$3:$BA$1093=$B82)*(Normalized_Fluxes!AL$3:AL$1093))</f>
        <v>0.34633514931192599</v>
      </c>
      <c r="V82">
        <f>SUMPRODUCT((Normalized_Fluxes!$BA$3:$BA$1093=$B82)*(Normalized_Fluxes!AM$3:AM$1093))</f>
        <v>0.36897926472010983</v>
      </c>
      <c r="X82" s="82">
        <f t="shared" ref="X82:X145" si="17">AVERAGE(Q82:S82)</f>
        <v>8.7443225580500203E-2</v>
      </c>
      <c r="Y82" s="69">
        <f t="shared" si="10"/>
        <v>0.35978510748827802</v>
      </c>
      <c r="Z82">
        <f t="shared" si="15"/>
        <v>1.4368571838379419E-5</v>
      </c>
      <c r="AA82">
        <f t="shared" si="16"/>
        <v>0.24304292690421919</v>
      </c>
    </row>
    <row r="83" spans="1:27">
      <c r="A83">
        <v>8</v>
      </c>
      <c r="B83" t="s">
        <v>4094</v>
      </c>
      <c r="C83">
        <f>SUMPRODUCT((Normalized_Fluxes!$W$3:$W$1093=$B83)*(Normalized_Fluxes!I$3:I$1093))</f>
        <v>0.86736993051383415</v>
      </c>
      <c r="D83">
        <f>SUMPRODUCT((Normalized_Fluxes!$W$3:$W$1093=$B83)*(Normalized_Fluxes!J$3:J$1093))</f>
        <v>0.79213502222976773</v>
      </c>
      <c r="E83">
        <f>SUMPRODUCT((Normalized_Fluxes!$W$3:$W$1093=$B83)*(Normalized_Fluxes!K$3:K$1093))</f>
        <v>0.9401034239436532</v>
      </c>
      <c r="F83">
        <f>SUMPRODUCT((Normalized_Fluxes!$W$3:$W$1093=$B83)*(Normalized_Fluxes!L$3:L$1093))</f>
        <v>0.97147223723487242</v>
      </c>
      <c r="G83">
        <f>SUMPRODUCT((Normalized_Fluxes!$W$3:$W$1093=$B83)*(Normalized_Fluxes!M$3:M$1093))</f>
        <v>1.613072318957059</v>
      </c>
      <c r="H83">
        <f>SUMPRODUCT((Normalized_Fluxes!$W$3:$W$1093=$B83)*(Normalized_Fluxes!N$3:N$1093))</f>
        <v>0.93782658707950972</v>
      </c>
      <c r="J83" s="54">
        <f t="shared" si="11"/>
        <v>0.86653612556241832</v>
      </c>
      <c r="K83" s="77">
        <f t="shared" si="12"/>
        <v>1.1741237144238137</v>
      </c>
      <c r="L83">
        <f t="shared" si="13"/>
        <v>0.29498667637598486</v>
      </c>
      <c r="M83">
        <f t="shared" si="14"/>
        <v>0.73802795643869601</v>
      </c>
      <c r="Q83">
        <f>SUMPRODUCT((Normalized_Fluxes!$BA$3:$BA$1093=$B83)*(Normalized_Fluxes!AH$3:AH$1093))</f>
        <v>0</v>
      </c>
      <c r="R83">
        <f>SUMPRODUCT((Normalized_Fluxes!$BA$3:$BA$1093=$B83)*(Normalized_Fluxes!AI$3:AI$1093))</f>
        <v>0</v>
      </c>
      <c r="S83">
        <f>SUMPRODUCT((Normalized_Fluxes!$BA$3:$BA$1093=$B83)*(Normalized_Fluxes!AJ$3:AJ$1093))</f>
        <v>0</v>
      </c>
      <c r="T83">
        <f>SUMPRODUCT((Normalized_Fluxes!$BA$3:$BA$1093=$B83)*(Normalized_Fluxes!AK$3:AK$1093))</f>
        <v>0</v>
      </c>
      <c r="U83">
        <f>SUMPRODUCT((Normalized_Fluxes!$BA$3:$BA$1093=$B83)*(Normalized_Fluxes!AL$3:AL$1093))</f>
        <v>0</v>
      </c>
      <c r="V83">
        <f>SUMPRODUCT((Normalized_Fluxes!$BA$3:$BA$1093=$B83)*(Normalized_Fluxes!AM$3:AM$1093))</f>
        <v>0</v>
      </c>
      <c r="X83" s="82">
        <f t="shared" si="17"/>
        <v>0</v>
      </c>
      <c r="Y83" s="69">
        <f t="shared" si="10"/>
        <v>0</v>
      </c>
      <c r="Z83" t="str">
        <f t="shared" si="15"/>
        <v>NA</v>
      </c>
      <c r="AA83" t="str">
        <f t="shared" si="16"/>
        <v/>
      </c>
    </row>
    <row r="84" spans="1:27">
      <c r="A84">
        <v>9</v>
      </c>
      <c r="B84" t="s">
        <v>4127</v>
      </c>
      <c r="C84">
        <f>SUMPRODUCT((Normalized_Fluxes!$W$3:$W$1093=$B84)*(Normalized_Fluxes!I$3:I$1093))</f>
        <v>0.24532563393000043</v>
      </c>
      <c r="D84">
        <f>SUMPRODUCT((Normalized_Fluxes!$W$3:$W$1093=$B84)*(Normalized_Fluxes!J$3:J$1093))</f>
        <v>0.25445829590999941</v>
      </c>
      <c r="E84">
        <f>SUMPRODUCT((Normalized_Fluxes!$W$3:$W$1093=$B84)*(Normalized_Fluxes!K$3:K$1093))</f>
        <v>0.26181627030000032</v>
      </c>
      <c r="F84">
        <f>SUMPRODUCT((Normalized_Fluxes!$W$3:$W$1093=$B84)*(Normalized_Fluxes!L$3:L$1093))</f>
        <v>0.22448800997999982</v>
      </c>
      <c r="G84">
        <f>SUMPRODUCT((Normalized_Fluxes!$W$3:$W$1093=$B84)*(Normalized_Fluxes!M$3:M$1093))</f>
        <v>0.23304240296999995</v>
      </c>
      <c r="H84">
        <f>SUMPRODUCT((Normalized_Fluxes!$W$3:$W$1093=$B84)*(Normalized_Fluxes!N$3:N$1093))</f>
        <v>0.2258439510600001</v>
      </c>
      <c r="J84" s="54">
        <f t="shared" si="11"/>
        <v>0.25386673338000004</v>
      </c>
      <c r="K84" s="77">
        <f t="shared" si="12"/>
        <v>0.22779145466999995</v>
      </c>
      <c r="L84">
        <f t="shared" si="13"/>
        <v>1.5814306430283063E-2</v>
      </c>
      <c r="M84">
        <f t="shared" si="14"/>
        <v>1.1144699600245109</v>
      </c>
      <c r="Q84">
        <f>SUMPRODUCT((Normalized_Fluxes!$BA$3:$BA$1093=$B84)*(Normalized_Fluxes!AH$3:AH$1093))</f>
        <v>0.1252563279692652</v>
      </c>
      <c r="R84">
        <f>SUMPRODUCT((Normalized_Fluxes!$BA$3:$BA$1093=$B84)*(Normalized_Fluxes!AI$3:AI$1093))</f>
        <v>8.8480769975730733E-2</v>
      </c>
      <c r="S84">
        <f>SUMPRODUCT((Normalized_Fluxes!$BA$3:$BA$1093=$B84)*(Normalized_Fluxes!AJ$3:AJ$1093))</f>
        <v>0.1023381710593452</v>
      </c>
      <c r="T84">
        <f>SUMPRODUCT((Normalized_Fluxes!$BA$3:$BA$1093=$B84)*(Normalized_Fluxes!AK$3:AK$1093))</f>
        <v>0.43862489938920324</v>
      </c>
      <c r="U84">
        <f>SUMPRODUCT((Normalized_Fluxes!$BA$3:$BA$1093=$B84)*(Normalized_Fluxes!AL$3:AL$1093))</f>
        <v>0.41729161897228317</v>
      </c>
      <c r="V84">
        <f>SUMPRODUCT((Normalized_Fluxes!$BA$3:$BA$1093=$B84)*(Normalized_Fluxes!AM$3:AM$1093))</f>
        <v>0.44457501649984926</v>
      </c>
      <c r="X84" s="82">
        <f t="shared" si="17"/>
        <v>0.10535842300144704</v>
      </c>
      <c r="Y84" s="69">
        <f t="shared" si="10"/>
        <v>0.43349717828711193</v>
      </c>
      <c r="Z84">
        <f t="shared" si="15"/>
        <v>1.4368572036957525E-5</v>
      </c>
      <c r="AA84">
        <f t="shared" si="16"/>
        <v>0.24304292687152515</v>
      </c>
    </row>
    <row r="85" spans="1:27">
      <c r="A85">
        <v>1</v>
      </c>
      <c r="B85" t="s">
        <v>4167</v>
      </c>
      <c r="C85">
        <f>SUMPRODUCT((Normalized_Fluxes!$W$3:$W$1093=$B85)*(Normalized_Fluxes!I$3:I$1093))</f>
        <v>0</v>
      </c>
      <c r="D85">
        <f>SUMPRODUCT((Normalized_Fluxes!$W$3:$W$1093=$B85)*(Normalized_Fluxes!J$3:J$1093))</f>
        <v>0</v>
      </c>
      <c r="E85">
        <f>SUMPRODUCT((Normalized_Fluxes!$W$3:$W$1093=$B85)*(Normalized_Fluxes!K$3:K$1093))</f>
        <v>0</v>
      </c>
      <c r="F85">
        <f>SUMPRODUCT((Normalized_Fluxes!$W$3:$W$1093=$B85)*(Normalized_Fluxes!L$3:L$1093))</f>
        <v>0</v>
      </c>
      <c r="G85">
        <f>SUMPRODUCT((Normalized_Fluxes!$W$3:$W$1093=$B85)*(Normalized_Fluxes!M$3:M$1093))</f>
        <v>0</v>
      </c>
      <c r="H85">
        <f>SUMPRODUCT((Normalized_Fluxes!$W$3:$W$1093=$B85)*(Normalized_Fluxes!N$3:N$1093))</f>
        <v>0</v>
      </c>
      <c r="J85" s="54">
        <f t="shared" si="11"/>
        <v>0</v>
      </c>
      <c r="K85" s="77">
        <f t="shared" si="12"/>
        <v>0</v>
      </c>
      <c r="L85" t="str">
        <f t="shared" si="13"/>
        <v>NA</v>
      </c>
      <c r="M85" t="str">
        <f t="shared" si="14"/>
        <v/>
      </c>
      <c r="Q85">
        <f>SUMPRODUCT((Normalized_Fluxes!$BA$3:$BA$1093=$B85)*(Normalized_Fluxes!AH$3:AH$1093))</f>
        <v>0</v>
      </c>
      <c r="R85">
        <f>SUMPRODUCT((Normalized_Fluxes!$BA$3:$BA$1093=$B85)*(Normalized_Fluxes!AI$3:AI$1093))</f>
        <v>0</v>
      </c>
      <c r="S85">
        <f>SUMPRODUCT((Normalized_Fluxes!$BA$3:$BA$1093=$B85)*(Normalized_Fluxes!AJ$3:AJ$1093))</f>
        <v>0</v>
      </c>
      <c r="T85">
        <f>SUMPRODUCT((Normalized_Fluxes!$BA$3:$BA$1093=$B85)*(Normalized_Fluxes!AK$3:AK$1093))</f>
        <v>0</v>
      </c>
      <c r="U85">
        <f>SUMPRODUCT((Normalized_Fluxes!$BA$3:$BA$1093=$B85)*(Normalized_Fluxes!AL$3:AL$1093))</f>
        <v>0</v>
      </c>
      <c r="V85">
        <f>SUMPRODUCT((Normalized_Fluxes!$BA$3:$BA$1093=$B85)*(Normalized_Fluxes!AM$3:AM$1093))</f>
        <v>0</v>
      </c>
      <c r="X85" s="82">
        <f t="shared" si="17"/>
        <v>0</v>
      </c>
      <c r="Y85" s="69">
        <f t="shared" si="10"/>
        <v>0</v>
      </c>
      <c r="Z85" t="str">
        <f t="shared" si="15"/>
        <v>NA</v>
      </c>
      <c r="AA85" t="str">
        <f t="shared" si="16"/>
        <v/>
      </c>
    </row>
    <row r="86" spans="1:27">
      <c r="A86">
        <v>2</v>
      </c>
      <c r="B86" t="s">
        <v>4170</v>
      </c>
      <c r="C86">
        <f>SUMPRODUCT((Normalized_Fluxes!$W$3:$W$1093=$B86)*(Normalized_Fluxes!I$3:I$1093))</f>
        <v>0.56466513219793046</v>
      </c>
      <c r="D86">
        <f>SUMPRODUCT((Normalized_Fluxes!$W$3:$W$1093=$B86)*(Normalized_Fluxes!J$3:J$1093))</f>
        <v>0.67534588433125375</v>
      </c>
      <c r="E86">
        <f>SUMPRODUCT((Normalized_Fluxes!$W$3:$W$1093=$B86)*(Normalized_Fluxes!K$3:K$1093))</f>
        <v>0.43339998485707398</v>
      </c>
      <c r="F86">
        <f>SUMPRODUCT((Normalized_Fluxes!$W$3:$W$1093=$B86)*(Normalized_Fluxes!L$3:L$1093))</f>
        <v>0.19349875164631714</v>
      </c>
      <c r="G86">
        <f>SUMPRODUCT((Normalized_Fluxes!$W$3:$W$1093=$B86)*(Normalized_Fluxes!M$3:M$1093))</f>
        <v>0.59682206700820872</v>
      </c>
      <c r="H86">
        <f>SUMPRODUCT((Normalized_Fluxes!$W$3:$W$1093=$B86)*(Normalized_Fluxes!N$3:N$1093))</f>
        <v>0.17769345860453262</v>
      </c>
      <c r="J86" s="54">
        <f t="shared" si="11"/>
        <v>0.55780366712875273</v>
      </c>
      <c r="K86" s="77">
        <f t="shared" si="12"/>
        <v>0.32267142575301949</v>
      </c>
      <c r="L86">
        <f t="shared" si="13"/>
        <v>0.22489813151924759</v>
      </c>
      <c r="M86">
        <f t="shared" si="14"/>
        <v>1.7287048762591986</v>
      </c>
      <c r="Q86">
        <f>SUMPRODUCT((Normalized_Fluxes!$BA$3:$BA$1093=$B86)*(Normalized_Fluxes!AH$3:AH$1093))</f>
        <v>0</v>
      </c>
      <c r="R86">
        <f>SUMPRODUCT((Normalized_Fluxes!$BA$3:$BA$1093=$B86)*(Normalized_Fluxes!AI$3:AI$1093))</f>
        <v>0</v>
      </c>
      <c r="S86">
        <f>SUMPRODUCT((Normalized_Fluxes!$BA$3:$BA$1093=$B86)*(Normalized_Fluxes!AJ$3:AJ$1093))</f>
        <v>0</v>
      </c>
      <c r="T86">
        <f>SUMPRODUCT((Normalized_Fluxes!$BA$3:$BA$1093=$B86)*(Normalized_Fluxes!AK$3:AK$1093))</f>
        <v>0</v>
      </c>
      <c r="U86">
        <f>SUMPRODUCT((Normalized_Fluxes!$BA$3:$BA$1093=$B86)*(Normalized_Fluxes!AL$3:AL$1093))</f>
        <v>0</v>
      </c>
      <c r="V86">
        <f>SUMPRODUCT((Normalized_Fluxes!$BA$3:$BA$1093=$B86)*(Normalized_Fluxes!AM$3:AM$1093))</f>
        <v>0</v>
      </c>
      <c r="X86" s="82">
        <f t="shared" si="17"/>
        <v>0</v>
      </c>
      <c r="Y86" s="69">
        <f t="shared" si="10"/>
        <v>0</v>
      </c>
      <c r="Z86" t="str">
        <f t="shared" si="15"/>
        <v>NA</v>
      </c>
      <c r="AA86" t="str">
        <f t="shared" si="16"/>
        <v/>
      </c>
    </row>
    <row r="87" spans="1:27">
      <c r="A87">
        <v>5</v>
      </c>
      <c r="B87" t="s">
        <v>4182</v>
      </c>
      <c r="C87">
        <f>SUMPRODUCT((Normalized_Fluxes!$W$3:$W$1093=$B87)*(Normalized_Fluxes!I$3:I$1093))</f>
        <v>0</v>
      </c>
      <c r="D87">
        <f>SUMPRODUCT((Normalized_Fluxes!$W$3:$W$1093=$B87)*(Normalized_Fluxes!J$3:J$1093))</f>
        <v>0</v>
      </c>
      <c r="E87">
        <f>SUMPRODUCT((Normalized_Fluxes!$W$3:$W$1093=$B87)*(Normalized_Fluxes!K$3:K$1093))</f>
        <v>0</v>
      </c>
      <c r="F87">
        <f>SUMPRODUCT((Normalized_Fluxes!$W$3:$W$1093=$B87)*(Normalized_Fluxes!L$3:L$1093))</f>
        <v>0</v>
      </c>
      <c r="G87">
        <f>SUMPRODUCT((Normalized_Fluxes!$W$3:$W$1093=$B87)*(Normalized_Fluxes!M$3:M$1093))</f>
        <v>0</v>
      </c>
      <c r="H87">
        <f>SUMPRODUCT((Normalized_Fluxes!$W$3:$W$1093=$B87)*(Normalized_Fluxes!N$3:N$1093))</f>
        <v>0</v>
      </c>
      <c r="J87" s="54">
        <f t="shared" si="11"/>
        <v>0</v>
      </c>
      <c r="K87" s="77">
        <f t="shared" si="12"/>
        <v>0</v>
      </c>
      <c r="L87" t="str">
        <f t="shared" si="13"/>
        <v>NA</v>
      </c>
      <c r="M87" t="str">
        <f t="shared" si="14"/>
        <v/>
      </c>
      <c r="Q87">
        <f>SUMPRODUCT((Normalized_Fluxes!$BA$3:$BA$1093=$B87)*(Normalized_Fluxes!AH$3:AH$1093))</f>
        <v>0</v>
      </c>
      <c r="R87">
        <f>SUMPRODUCT((Normalized_Fluxes!$BA$3:$BA$1093=$B87)*(Normalized_Fluxes!AI$3:AI$1093))</f>
        <v>0</v>
      </c>
      <c r="S87">
        <f>SUMPRODUCT((Normalized_Fluxes!$BA$3:$BA$1093=$B87)*(Normalized_Fluxes!AJ$3:AJ$1093))</f>
        <v>0</v>
      </c>
      <c r="T87">
        <f>SUMPRODUCT((Normalized_Fluxes!$BA$3:$BA$1093=$B87)*(Normalized_Fluxes!AK$3:AK$1093))</f>
        <v>0</v>
      </c>
      <c r="U87">
        <f>SUMPRODUCT((Normalized_Fluxes!$BA$3:$BA$1093=$B87)*(Normalized_Fluxes!AL$3:AL$1093))</f>
        <v>0</v>
      </c>
      <c r="V87">
        <f>SUMPRODUCT((Normalized_Fluxes!$BA$3:$BA$1093=$B87)*(Normalized_Fluxes!AM$3:AM$1093))</f>
        <v>0</v>
      </c>
      <c r="X87" s="82">
        <f t="shared" si="17"/>
        <v>0</v>
      </c>
      <c r="Y87" s="69">
        <f t="shared" si="10"/>
        <v>0</v>
      </c>
      <c r="Z87" t="str">
        <f t="shared" si="15"/>
        <v>NA</v>
      </c>
      <c r="AA87" t="str">
        <f>IF(Y87=0,"",X87/Y87)</f>
        <v/>
      </c>
    </row>
    <row r="88" spans="1:27">
      <c r="A88">
        <v>1</v>
      </c>
      <c r="B88" t="s">
        <v>4201</v>
      </c>
      <c r="C88">
        <f>SUMPRODUCT((Normalized_Fluxes!$W$3:$W$1093=$B88)*(Normalized_Fluxes!I$3:I$1093))</f>
        <v>3.1050000000000064E-2</v>
      </c>
      <c r="D88">
        <f>SUMPRODUCT((Normalized_Fluxes!$W$3:$W$1093=$B88)*(Normalized_Fluxes!J$3:J$1093))</f>
        <v>3.1049999999999932E-2</v>
      </c>
      <c r="E88">
        <f>SUMPRODUCT((Normalized_Fluxes!$W$3:$W$1093=$B88)*(Normalized_Fluxes!K$3:K$1093))</f>
        <v>3.1049999999999973E-2</v>
      </c>
      <c r="F88">
        <f>SUMPRODUCT((Normalized_Fluxes!$W$3:$W$1093=$B88)*(Normalized_Fluxes!L$3:L$1093))</f>
        <v>3.1049999999999991E-2</v>
      </c>
      <c r="G88">
        <f>SUMPRODUCT((Normalized_Fluxes!$W$3:$W$1093=$B88)*(Normalized_Fluxes!M$3:M$1093))</f>
        <v>3.1050000000000032E-2</v>
      </c>
      <c r="H88">
        <f>SUMPRODUCT((Normalized_Fluxes!$W$3:$W$1093=$B88)*(Normalized_Fluxes!N$3:N$1093))</f>
        <v>3.1049999999999883E-2</v>
      </c>
      <c r="J88" s="54">
        <f t="shared" si="11"/>
        <v>3.1049999999999991E-2</v>
      </c>
      <c r="K88" s="77">
        <f t="shared" si="12"/>
        <v>3.1049999999999967E-2</v>
      </c>
      <c r="L88">
        <f t="shared" si="13"/>
        <v>0.70253233335001641</v>
      </c>
      <c r="M88">
        <f t="shared" si="14"/>
        <v>1.0000000000000009</v>
      </c>
      <c r="Q88">
        <f>SUMPRODUCT((Normalized_Fluxes!$BA$3:$BA$1093=$B88)*(Normalized_Fluxes!AH$3:AH$1093))</f>
        <v>1.7094001198398299E-2</v>
      </c>
      <c r="R88">
        <f>SUMPRODUCT((Normalized_Fluxes!$BA$3:$BA$1093=$B88)*(Normalized_Fluxes!AI$3:AI$1093))</f>
        <v>1.15314356053292E-2</v>
      </c>
      <c r="S88">
        <f>SUMPRODUCT((Normalized_Fluxes!$BA$3:$BA$1093=$B88)*(Normalized_Fluxes!AJ$3:AJ$1093))</f>
        <v>1.3536833790338E-2</v>
      </c>
      <c r="T88">
        <f>SUMPRODUCT((Normalized_Fluxes!$BA$3:$BA$1093=$B88)*(Normalized_Fluxes!AK$3:AK$1093))</f>
        <v>6.51907588515514E-2</v>
      </c>
      <c r="U88">
        <f>SUMPRODUCT((Normalized_Fluxes!$BA$3:$BA$1093=$B88)*(Normalized_Fluxes!AL$3:AL$1093))</f>
        <v>6.1748980362583999E-2</v>
      </c>
      <c r="V88">
        <f>SUMPRODUCT((Normalized_Fluxes!$BA$3:$BA$1093=$B88)*(Normalized_Fluxes!AM$3:AM$1093))</f>
        <v>6.5949203516979596E-2</v>
      </c>
      <c r="X88" s="82">
        <f t="shared" si="17"/>
        <v>1.4054090198021833E-2</v>
      </c>
      <c r="Y88" s="69">
        <f t="shared" si="10"/>
        <v>6.4296314243705008E-2</v>
      </c>
      <c r="Z88">
        <f t="shared" si="15"/>
        <v>1.3097164311636525E-5</v>
      </c>
      <c r="AA88">
        <f t="shared" ref="AA88:AA151" si="18">IF(Y88=0,"",X88/Y88)</f>
        <v>0.2185831390700255</v>
      </c>
    </row>
    <row r="89" spans="1:27">
      <c r="A89">
        <v>1</v>
      </c>
      <c r="B89" t="s">
        <v>4208</v>
      </c>
      <c r="C89">
        <f>SUMPRODUCT((Normalized_Fluxes!$W$3:$W$1093=$B89)*(Normalized_Fluxes!I$3:I$1093))</f>
        <v>0</v>
      </c>
      <c r="D89">
        <f>SUMPRODUCT((Normalized_Fluxes!$W$3:$W$1093=$B89)*(Normalized_Fluxes!J$3:J$1093))</f>
        <v>0</v>
      </c>
      <c r="E89">
        <f>SUMPRODUCT((Normalized_Fluxes!$W$3:$W$1093=$B89)*(Normalized_Fluxes!K$3:K$1093))</f>
        <v>0</v>
      </c>
      <c r="F89">
        <f>SUMPRODUCT((Normalized_Fluxes!$W$3:$W$1093=$B89)*(Normalized_Fluxes!L$3:L$1093))</f>
        <v>0</v>
      </c>
      <c r="G89">
        <f>SUMPRODUCT((Normalized_Fluxes!$W$3:$W$1093=$B89)*(Normalized_Fluxes!M$3:M$1093))</f>
        <v>0</v>
      </c>
      <c r="H89">
        <f>SUMPRODUCT((Normalized_Fluxes!$W$3:$W$1093=$B89)*(Normalized_Fluxes!N$3:N$1093))</f>
        <v>0</v>
      </c>
      <c r="J89" s="54">
        <f t="shared" si="11"/>
        <v>0</v>
      </c>
      <c r="K89" s="77">
        <f t="shared" si="12"/>
        <v>0</v>
      </c>
      <c r="L89" t="str">
        <f t="shared" si="13"/>
        <v>NA</v>
      </c>
      <c r="M89" t="str">
        <f t="shared" si="14"/>
        <v/>
      </c>
      <c r="Q89">
        <f>SUMPRODUCT((Normalized_Fluxes!$BA$3:$BA$1093=$B89)*(Normalized_Fluxes!AH$3:AH$1093))</f>
        <v>0</v>
      </c>
      <c r="R89">
        <f>SUMPRODUCT((Normalized_Fluxes!$BA$3:$BA$1093=$B89)*(Normalized_Fluxes!AI$3:AI$1093))</f>
        <v>0</v>
      </c>
      <c r="S89">
        <f>SUMPRODUCT((Normalized_Fluxes!$BA$3:$BA$1093=$B89)*(Normalized_Fluxes!AJ$3:AJ$1093))</f>
        <v>0</v>
      </c>
      <c r="T89">
        <f>SUMPRODUCT((Normalized_Fluxes!$BA$3:$BA$1093=$B89)*(Normalized_Fluxes!AK$3:AK$1093))</f>
        <v>0</v>
      </c>
      <c r="U89">
        <f>SUMPRODUCT((Normalized_Fluxes!$BA$3:$BA$1093=$B89)*(Normalized_Fluxes!AL$3:AL$1093))</f>
        <v>0</v>
      </c>
      <c r="V89">
        <f>SUMPRODUCT((Normalized_Fluxes!$BA$3:$BA$1093=$B89)*(Normalized_Fluxes!AM$3:AM$1093))</f>
        <v>0</v>
      </c>
      <c r="X89" s="82">
        <f t="shared" si="17"/>
        <v>0</v>
      </c>
      <c r="Y89" s="69">
        <f t="shared" si="10"/>
        <v>0</v>
      </c>
      <c r="Z89" t="str">
        <f t="shared" si="15"/>
        <v>NA</v>
      </c>
      <c r="AA89" t="str">
        <f t="shared" si="18"/>
        <v/>
      </c>
    </row>
    <row r="90" spans="1:27">
      <c r="A90">
        <v>4</v>
      </c>
      <c r="B90" t="s">
        <v>4212</v>
      </c>
      <c r="C90">
        <f>SUMPRODUCT((Normalized_Fluxes!$W$3:$W$1093=$B90)*(Normalized_Fluxes!I$3:I$1093))</f>
        <v>0</v>
      </c>
      <c r="D90">
        <f>SUMPRODUCT((Normalized_Fluxes!$W$3:$W$1093=$B90)*(Normalized_Fluxes!J$3:J$1093))</f>
        <v>0</v>
      </c>
      <c r="E90">
        <f>SUMPRODUCT((Normalized_Fluxes!$W$3:$W$1093=$B90)*(Normalized_Fluxes!K$3:K$1093))</f>
        <v>0</v>
      </c>
      <c r="F90">
        <f>SUMPRODUCT((Normalized_Fluxes!$W$3:$W$1093=$B90)*(Normalized_Fluxes!L$3:L$1093))</f>
        <v>1.3562996610723176E-3</v>
      </c>
      <c r="G90">
        <f>SUMPRODUCT((Normalized_Fluxes!$W$3:$W$1093=$B90)*(Normalized_Fluxes!M$3:M$1093))</f>
        <v>2.0659225396437979E-3</v>
      </c>
      <c r="H90">
        <f>SUMPRODUCT((Normalized_Fluxes!$W$3:$W$1093=$B90)*(Normalized_Fluxes!N$3:N$1093))</f>
        <v>0</v>
      </c>
      <c r="J90" s="54">
        <f t="shared" si="11"/>
        <v>0</v>
      </c>
      <c r="K90" s="77">
        <f t="shared" si="12"/>
        <v>1.1407407335720385E-3</v>
      </c>
      <c r="L90">
        <f t="shared" si="13"/>
        <v>0.20051038403460508</v>
      </c>
      <c r="M90">
        <f t="shared" si="14"/>
        <v>0</v>
      </c>
      <c r="Q90">
        <f>SUMPRODUCT((Normalized_Fluxes!$BA$3:$BA$1093=$B90)*(Normalized_Fluxes!AH$3:AH$1093))</f>
        <v>0</v>
      </c>
      <c r="R90">
        <f>SUMPRODUCT((Normalized_Fluxes!$BA$3:$BA$1093=$B90)*(Normalized_Fluxes!AI$3:AI$1093))</f>
        <v>0</v>
      </c>
      <c r="S90">
        <f>SUMPRODUCT((Normalized_Fluxes!$BA$3:$BA$1093=$B90)*(Normalized_Fluxes!AJ$3:AJ$1093))</f>
        <v>0</v>
      </c>
      <c r="T90">
        <f>SUMPRODUCT((Normalized_Fluxes!$BA$3:$BA$1093=$B90)*(Normalized_Fluxes!AK$3:AK$1093))</f>
        <v>0</v>
      </c>
      <c r="U90">
        <f>SUMPRODUCT((Normalized_Fluxes!$BA$3:$BA$1093=$B90)*(Normalized_Fluxes!AL$3:AL$1093))</f>
        <v>0</v>
      </c>
      <c r="V90">
        <f>SUMPRODUCT((Normalized_Fluxes!$BA$3:$BA$1093=$B90)*(Normalized_Fluxes!AM$3:AM$1093))</f>
        <v>0</v>
      </c>
      <c r="X90" s="82">
        <f t="shared" si="17"/>
        <v>0</v>
      </c>
      <c r="Y90" s="69">
        <f t="shared" si="10"/>
        <v>0</v>
      </c>
      <c r="Z90" t="str">
        <f t="shared" si="15"/>
        <v>NA</v>
      </c>
      <c r="AA90" t="str">
        <f t="shared" si="18"/>
        <v/>
      </c>
    </row>
    <row r="91" spans="1:27">
      <c r="A91">
        <v>6</v>
      </c>
      <c r="B91" t="s">
        <v>4224</v>
      </c>
      <c r="C91">
        <f>SUMPRODUCT((Normalized_Fluxes!$W$3:$W$1093=$B91)*(Normalized_Fluxes!I$3:I$1093))</f>
        <v>0.16087375413300672</v>
      </c>
      <c r="D91">
        <f>SUMPRODUCT((Normalized_Fluxes!$W$3:$W$1093=$B91)*(Normalized_Fluxes!J$3:J$1093))</f>
        <v>0.18657580439202748</v>
      </c>
      <c r="E91">
        <f>SUMPRODUCT((Normalized_Fluxes!$W$3:$W$1093=$B91)*(Normalized_Fluxes!K$3:K$1093))</f>
        <v>6.3845212028304274E-2</v>
      </c>
      <c r="F91">
        <f>SUMPRODUCT((Normalized_Fluxes!$W$3:$W$1093=$B91)*(Normalized_Fluxes!L$3:L$1093))</f>
        <v>0.24215693310544481</v>
      </c>
      <c r="G91">
        <f>SUMPRODUCT((Normalized_Fluxes!$W$3:$W$1093=$B91)*(Normalized_Fluxes!M$3:M$1093))</f>
        <v>0.18777440021506708</v>
      </c>
      <c r="H91">
        <f>SUMPRODUCT((Normalized_Fluxes!$W$3:$W$1093=$B91)*(Normalized_Fluxes!N$3:N$1093))</f>
        <v>0.2213492257006679</v>
      </c>
      <c r="J91" s="54">
        <f t="shared" si="11"/>
        <v>0.13709825685111285</v>
      </c>
      <c r="K91" s="77">
        <f t="shared" si="12"/>
        <v>0.21709351967372661</v>
      </c>
      <c r="L91">
        <f t="shared" si="13"/>
        <v>0.15358024704416071</v>
      </c>
      <c r="M91">
        <f t="shared" si="14"/>
        <v>0.63151703955585614</v>
      </c>
      <c r="Q91">
        <f>SUMPRODUCT((Normalized_Fluxes!$BA$3:$BA$1093=$B91)*(Normalized_Fluxes!AH$3:AH$1093))</f>
        <v>0.25719306566975325</v>
      </c>
      <c r="R91">
        <f>SUMPRODUCT((Normalized_Fluxes!$BA$3:$BA$1093=$B91)*(Normalized_Fluxes!AI$3:AI$1093))</f>
        <v>0.1430950600883894</v>
      </c>
      <c r="S91">
        <f>SUMPRODUCT((Normalized_Fluxes!$BA$3:$BA$1093=$B91)*(Normalized_Fluxes!AJ$3:AJ$1093))</f>
        <v>0.17573116428222571</v>
      </c>
      <c r="T91">
        <f>SUMPRODUCT((Normalized_Fluxes!$BA$3:$BA$1093=$B91)*(Normalized_Fluxes!AK$3:AK$1093))</f>
        <v>0.84944442853947977</v>
      </c>
      <c r="U91">
        <f>SUMPRODUCT((Normalized_Fluxes!$BA$3:$BA$1093=$B91)*(Normalized_Fluxes!AL$3:AL$1093))</f>
        <v>0.69660757910400661</v>
      </c>
      <c r="V91">
        <f>SUMPRODUCT((Normalized_Fluxes!$BA$3:$BA$1093=$B91)*(Normalized_Fluxes!AM$3:AM$1093))</f>
        <v>0.52486637197012898</v>
      </c>
      <c r="X91" s="82">
        <f t="shared" si="17"/>
        <v>0.1920064300134561</v>
      </c>
      <c r="Y91" s="69">
        <f t="shared" si="10"/>
        <v>0.69030612653787171</v>
      </c>
      <c r="Z91">
        <f t="shared" si="15"/>
        <v>1.1580734350224197E-2</v>
      </c>
      <c r="AA91">
        <f t="shared" si="18"/>
        <v>0.27814678536381526</v>
      </c>
    </row>
    <row r="92" spans="1:27">
      <c r="A92">
        <v>8</v>
      </c>
      <c r="B92" t="s">
        <v>4256</v>
      </c>
      <c r="C92">
        <f>SUMPRODUCT((Normalized_Fluxes!$W$3:$W$1093=$B92)*(Normalized_Fluxes!I$3:I$1093))</f>
        <v>0.45389901836050228</v>
      </c>
      <c r="D92">
        <f>SUMPRODUCT((Normalized_Fluxes!$W$3:$W$1093=$B92)*(Normalized_Fluxes!J$3:J$1093))</f>
        <v>0.42004354876700967</v>
      </c>
      <c r="E92">
        <f>SUMPRODUCT((Normalized_Fluxes!$W$3:$W$1093=$B92)*(Normalized_Fluxes!K$3:K$1093))</f>
        <v>0.38459186506264387</v>
      </c>
      <c r="F92">
        <f>SUMPRODUCT((Normalized_Fluxes!$W$3:$W$1093=$B92)*(Normalized_Fluxes!L$3:L$1093))</f>
        <v>0.35127804635937432</v>
      </c>
      <c r="G92">
        <f>SUMPRODUCT((Normalized_Fluxes!$W$3:$W$1093=$B92)*(Normalized_Fluxes!M$3:M$1093))</f>
        <v>0.51550228723235869</v>
      </c>
      <c r="H92">
        <f>SUMPRODUCT((Normalized_Fluxes!$W$3:$W$1093=$B92)*(Normalized_Fluxes!N$3:N$1093))</f>
        <v>0.3466825684906738</v>
      </c>
      <c r="J92" s="54">
        <f t="shared" si="11"/>
        <v>0.41951147739671857</v>
      </c>
      <c r="K92" s="77">
        <f t="shared" si="12"/>
        <v>0.40448763402746896</v>
      </c>
      <c r="L92">
        <f t="shared" si="13"/>
        <v>0.8184450804913399</v>
      </c>
      <c r="M92">
        <f t="shared" si="14"/>
        <v>1.0371428990786633</v>
      </c>
      <c r="Q92">
        <f>SUMPRODUCT((Normalized_Fluxes!$BA$3:$BA$1093=$B92)*(Normalized_Fluxes!AH$3:AH$1093))</f>
        <v>0.18767193399602172</v>
      </c>
      <c r="R92">
        <f>SUMPRODUCT((Normalized_Fluxes!$BA$3:$BA$1093=$B92)*(Normalized_Fluxes!AI$3:AI$1093))</f>
        <v>0.13025643112065752</v>
      </c>
      <c r="S92">
        <f>SUMPRODUCT((Normalized_Fluxes!$BA$3:$BA$1093=$B92)*(Normalized_Fluxes!AJ$3:AJ$1093))</f>
        <v>0.14503818401544921</v>
      </c>
      <c r="T92">
        <f>SUMPRODUCT((Normalized_Fluxes!$BA$3:$BA$1093=$B92)*(Normalized_Fluxes!AK$3:AK$1093))</f>
        <v>0.7125610879031149</v>
      </c>
      <c r="U92">
        <f>SUMPRODUCT((Normalized_Fluxes!$BA$3:$BA$1093=$B92)*(Normalized_Fluxes!AL$3:AL$1093))</f>
        <v>0.68027218676742929</v>
      </c>
      <c r="V92">
        <f>SUMPRODUCT((Normalized_Fluxes!$BA$3:$BA$1093=$B92)*(Normalized_Fluxes!AM$3:AM$1093))</f>
        <v>0.71956500088331687</v>
      </c>
      <c r="X92" s="82">
        <f t="shared" si="17"/>
        <v>0.1543221830440428</v>
      </c>
      <c r="Y92" s="69">
        <f t="shared" si="10"/>
        <v>0.70413275851795365</v>
      </c>
      <c r="Z92">
        <f t="shared" si="15"/>
        <v>1.5850185525005876E-5</v>
      </c>
      <c r="AA92">
        <f t="shared" si="18"/>
        <v>0.21916631654641014</v>
      </c>
    </row>
    <row r="93" spans="1:27">
      <c r="A93">
        <v>4</v>
      </c>
      <c r="B93" t="s">
        <v>4297</v>
      </c>
      <c r="C93">
        <f>SUMPRODUCT((Normalized_Fluxes!$W$3:$W$1093=$B93)*(Normalized_Fluxes!I$3:I$1093))</f>
        <v>6.8420400000000103E-6</v>
      </c>
      <c r="D93">
        <f>SUMPRODUCT((Normalized_Fluxes!$W$3:$W$1093=$B93)*(Normalized_Fluxes!J$3:J$1093))</f>
        <v>6.8420399999999993E-6</v>
      </c>
      <c r="E93">
        <f>SUMPRODUCT((Normalized_Fluxes!$W$3:$W$1093=$B93)*(Normalized_Fluxes!K$3:K$1093))</f>
        <v>6.8420399999999968E-6</v>
      </c>
      <c r="F93">
        <f>SUMPRODUCT((Normalized_Fluxes!$W$3:$W$1093=$B93)*(Normalized_Fluxes!L$3:L$1093))</f>
        <v>6.8420399999999959E-6</v>
      </c>
      <c r="G93">
        <f>SUMPRODUCT((Normalized_Fluxes!$W$3:$W$1093=$B93)*(Normalized_Fluxes!M$3:M$1093))</f>
        <v>6.8420400000000069E-6</v>
      </c>
      <c r="H93">
        <f>SUMPRODUCT((Normalized_Fluxes!$W$3:$W$1093=$B93)*(Normalized_Fluxes!N$3:N$1093))</f>
        <v>6.8420399999999993E-6</v>
      </c>
      <c r="J93" s="54">
        <f t="shared" si="11"/>
        <v>6.8420400000000018E-6</v>
      </c>
      <c r="K93" s="77">
        <f t="shared" si="12"/>
        <v>6.8420400000000001E-6</v>
      </c>
      <c r="L93">
        <f t="shared" si="13"/>
        <v>0.7661156148556123</v>
      </c>
      <c r="M93">
        <f t="shared" si="14"/>
        <v>1.0000000000000002</v>
      </c>
      <c r="Q93">
        <f>SUMPRODUCT((Normalized_Fluxes!$BA$3:$BA$1093=$B93)*(Normalized_Fluxes!AH$3:AH$1093))</f>
        <v>3.7667581307403801E-6</v>
      </c>
      <c r="R93">
        <f>SUMPRODUCT((Normalized_Fluxes!$BA$3:$BA$1093=$B93)*(Normalized_Fluxes!AI$3:AI$1093))</f>
        <v>2.54101589916544E-6</v>
      </c>
      <c r="S93">
        <f>SUMPRODUCT((Normalized_Fluxes!$BA$3:$BA$1093=$B93)*(Normalized_Fluxes!AJ$3:AJ$1093))</f>
        <v>2.98291653033316E-6</v>
      </c>
      <c r="T93">
        <f>SUMPRODUCT((Normalized_Fluxes!$BA$3:$BA$1093=$B93)*(Normalized_Fluxes!AK$3:AK$1093))</f>
        <v>1.436514588382186E-5</v>
      </c>
      <c r="U93">
        <f>SUMPRODUCT((Normalized_Fluxes!$BA$3:$BA$1093=$B93)*(Normalized_Fluxes!AL$3:AL$1093))</f>
        <v>1.3606730872786279E-5</v>
      </c>
      <c r="V93">
        <f>SUMPRODUCT((Normalized_Fluxes!$BA$3:$BA$1093=$B93)*(Normalized_Fluxes!AM$3:AM$1093))</f>
        <v>1.4532273379430441E-5</v>
      </c>
      <c r="X93" s="82">
        <f t="shared" si="17"/>
        <v>3.0968968534129936E-6</v>
      </c>
      <c r="Y93" s="69">
        <f t="shared" si="10"/>
        <v>1.4168050045346194E-5</v>
      </c>
      <c r="Z93">
        <f t="shared" si="15"/>
        <v>1.3097164311634987E-5</v>
      </c>
      <c r="AA93">
        <f t="shared" si="18"/>
        <v>0.21858313907002588</v>
      </c>
    </row>
    <row r="94" spans="1:27">
      <c r="A94">
        <v>2</v>
      </c>
      <c r="B94" t="s">
        <v>4313</v>
      </c>
      <c r="C94">
        <f>SUMPRODUCT((Normalized_Fluxes!$W$3:$W$1093=$B94)*(Normalized_Fluxes!I$3:I$1093))</f>
        <v>0</v>
      </c>
      <c r="D94">
        <f>SUMPRODUCT((Normalized_Fluxes!$W$3:$W$1093=$B94)*(Normalized_Fluxes!J$3:J$1093))</f>
        <v>0</v>
      </c>
      <c r="E94">
        <f>SUMPRODUCT((Normalized_Fluxes!$W$3:$W$1093=$B94)*(Normalized_Fluxes!K$3:K$1093))</f>
        <v>0</v>
      </c>
      <c r="F94">
        <f>SUMPRODUCT((Normalized_Fluxes!$W$3:$W$1093=$B94)*(Normalized_Fluxes!L$3:L$1093))</f>
        <v>0</v>
      </c>
      <c r="G94">
        <f>SUMPRODUCT((Normalized_Fluxes!$W$3:$W$1093=$B94)*(Normalized_Fluxes!M$3:M$1093))</f>
        <v>0</v>
      </c>
      <c r="H94">
        <f>SUMPRODUCT((Normalized_Fluxes!$W$3:$W$1093=$B94)*(Normalized_Fluxes!N$3:N$1093))</f>
        <v>0</v>
      </c>
      <c r="J94" s="54">
        <f t="shared" si="11"/>
        <v>0</v>
      </c>
      <c r="K94" s="77">
        <f t="shared" si="12"/>
        <v>0</v>
      </c>
      <c r="L94" t="str">
        <f t="shared" si="13"/>
        <v>NA</v>
      </c>
      <c r="M94" t="str">
        <f t="shared" si="14"/>
        <v/>
      </c>
      <c r="Q94">
        <f>SUMPRODUCT((Normalized_Fluxes!$BA$3:$BA$1093=$B94)*(Normalized_Fluxes!AH$3:AH$1093))</f>
        <v>0</v>
      </c>
      <c r="R94">
        <f>SUMPRODUCT((Normalized_Fluxes!$BA$3:$BA$1093=$B94)*(Normalized_Fluxes!AI$3:AI$1093))</f>
        <v>0</v>
      </c>
      <c r="S94">
        <f>SUMPRODUCT((Normalized_Fluxes!$BA$3:$BA$1093=$B94)*(Normalized_Fluxes!AJ$3:AJ$1093))</f>
        <v>0</v>
      </c>
      <c r="T94">
        <f>SUMPRODUCT((Normalized_Fluxes!$BA$3:$BA$1093=$B94)*(Normalized_Fluxes!AK$3:AK$1093))</f>
        <v>0</v>
      </c>
      <c r="U94">
        <f>SUMPRODUCT((Normalized_Fluxes!$BA$3:$BA$1093=$B94)*(Normalized_Fluxes!AL$3:AL$1093))</f>
        <v>0</v>
      </c>
      <c r="V94">
        <f>SUMPRODUCT((Normalized_Fluxes!$BA$3:$BA$1093=$B94)*(Normalized_Fluxes!AM$3:AM$1093))</f>
        <v>0</v>
      </c>
      <c r="X94" s="82">
        <f t="shared" si="17"/>
        <v>0</v>
      </c>
      <c r="Y94" s="69">
        <f t="shared" si="10"/>
        <v>0</v>
      </c>
      <c r="Z94" t="str">
        <f t="shared" si="15"/>
        <v>NA</v>
      </c>
      <c r="AA94" t="str">
        <f t="shared" si="18"/>
        <v/>
      </c>
    </row>
    <row r="95" spans="1:27">
      <c r="A95">
        <v>10</v>
      </c>
      <c r="B95" t="s">
        <v>4323</v>
      </c>
      <c r="C95">
        <f>SUMPRODUCT((Normalized_Fluxes!$W$3:$W$1093=$B95)*(Normalized_Fluxes!I$3:I$1093))</f>
        <v>1.2631599991952775E-3</v>
      </c>
      <c r="D95">
        <f>SUMPRODUCT((Normalized_Fluxes!$W$3:$W$1093=$B95)*(Normalized_Fluxes!J$3:J$1093))</f>
        <v>1.2631600061226234E-3</v>
      </c>
      <c r="E95">
        <f>SUMPRODUCT((Normalized_Fluxes!$W$3:$W$1093=$B95)*(Normalized_Fluxes!K$3:K$1093))</f>
        <v>1.2631599971188649E-3</v>
      </c>
      <c r="F95">
        <f>SUMPRODUCT((Normalized_Fluxes!$W$3:$W$1093=$B95)*(Normalized_Fluxes!L$3:L$1093))</f>
        <v>1.2631599975604687E-3</v>
      </c>
      <c r="G95">
        <f>SUMPRODUCT((Normalized_Fluxes!$W$3:$W$1093=$B95)*(Normalized_Fluxes!M$3:M$1093))</f>
        <v>1.2631600068529006E-3</v>
      </c>
      <c r="H95">
        <f>SUMPRODUCT((Normalized_Fluxes!$W$3:$W$1093=$B95)*(Normalized_Fluxes!N$3:N$1093))</f>
        <v>1.263159998271856E-3</v>
      </c>
      <c r="J95" s="54">
        <f t="shared" si="11"/>
        <v>1.2631600008122551E-3</v>
      </c>
      <c r="K95" s="77">
        <f t="shared" si="12"/>
        <v>1.2631600008950752E-3</v>
      </c>
      <c r="L95">
        <f t="shared" si="13"/>
        <v>0.984636075254816</v>
      </c>
      <c r="M95">
        <f t="shared" si="14"/>
        <v>0.99999999993443422</v>
      </c>
      <c r="Q95">
        <f>SUMPRODUCT((Normalized_Fluxes!$BA$3:$BA$1093=$B95)*(Normalized_Fluxes!AH$3:AH$1093))</f>
        <v>6.9540929395478328E-4</v>
      </c>
      <c r="R95">
        <f>SUMPRODUCT((Normalized_Fluxes!$BA$3:$BA$1093=$B95)*(Normalized_Fluxes!AI$3:AI$1093))</f>
        <v>4.6911587155251753E-4</v>
      </c>
      <c r="S95">
        <f>SUMPRODUCT((Normalized_Fluxes!$BA$3:$BA$1093=$B95)*(Normalized_Fluxes!AJ$3:AJ$1093))</f>
        <v>5.5069844349422601E-4</v>
      </c>
      <c r="T95">
        <f>SUMPRODUCT((Normalized_Fluxes!$BA$3:$BA$1093=$B95)*(Normalized_Fluxes!AK$3:AK$1093))</f>
        <v>2.652056649514122E-3</v>
      </c>
      <c r="U95">
        <f>SUMPRODUCT((Normalized_Fluxes!$BA$3:$BA$1093=$B95)*(Normalized_Fluxes!AL$3:AL$1093))</f>
        <v>2.5120399990195223E-3</v>
      </c>
      <c r="V95">
        <f>SUMPRODUCT((Normalized_Fluxes!$BA$3:$BA$1093=$B95)*(Normalized_Fluxes!AM$3:AM$1093))</f>
        <v>2.6829112970132986E-3</v>
      </c>
      <c r="X95" s="82">
        <f t="shared" si="17"/>
        <v>5.7174120300050894E-4</v>
      </c>
      <c r="Y95" s="69">
        <f t="shared" si="10"/>
        <v>2.615669315182314E-3</v>
      </c>
      <c r="Z95">
        <f t="shared" si="15"/>
        <v>1.3097168729704062E-5</v>
      </c>
      <c r="AA95">
        <f t="shared" si="18"/>
        <v>0.21858313651573275</v>
      </c>
    </row>
    <row r="96" spans="1:27">
      <c r="A96">
        <v>3</v>
      </c>
      <c r="B96" t="s">
        <v>4370</v>
      </c>
      <c r="C96">
        <f>SUMPRODUCT((Normalized_Fluxes!$W$3:$W$1093=$B96)*(Normalized_Fluxes!I$3:I$1093))</f>
        <v>1.7028528888604344</v>
      </c>
      <c r="D96">
        <f>SUMPRODUCT((Normalized_Fluxes!$W$3:$W$1093=$B96)*(Normalized_Fluxes!J$3:J$1093))</f>
        <v>2.0590432789160724</v>
      </c>
      <c r="E96">
        <f>SUMPRODUCT((Normalized_Fluxes!$W$3:$W$1093=$B96)*(Normalized_Fluxes!K$3:K$1093))</f>
        <v>1.7978073445915876</v>
      </c>
      <c r="F96">
        <f>SUMPRODUCT((Normalized_Fluxes!$W$3:$W$1093=$B96)*(Normalized_Fluxes!L$3:L$1093))</f>
        <v>0.78665380342174218</v>
      </c>
      <c r="G96">
        <f>SUMPRODUCT((Normalized_Fluxes!$W$3:$W$1093=$B96)*(Normalized_Fluxes!M$3:M$1093))</f>
        <v>0.75475036781684013</v>
      </c>
      <c r="H96">
        <f>SUMPRODUCT((Normalized_Fluxes!$W$3:$W$1093=$B96)*(Normalized_Fluxes!N$3:N$1093))</f>
        <v>0.45904143472879749</v>
      </c>
      <c r="J96" s="54">
        <f t="shared" si="11"/>
        <v>1.8532345041226981</v>
      </c>
      <c r="K96" s="77">
        <f t="shared" si="12"/>
        <v>0.66681520198912658</v>
      </c>
      <c r="L96">
        <f t="shared" si="13"/>
        <v>1.3521479824544894E-3</v>
      </c>
      <c r="M96">
        <f t="shared" si="14"/>
        <v>2.7792325348829072</v>
      </c>
      <c r="Q96">
        <f>SUMPRODUCT((Normalized_Fluxes!$BA$3:$BA$1093=$B96)*(Normalized_Fluxes!AH$3:AH$1093))</f>
        <v>0</v>
      </c>
      <c r="R96">
        <f>SUMPRODUCT((Normalized_Fluxes!$BA$3:$BA$1093=$B96)*(Normalized_Fluxes!AI$3:AI$1093))</f>
        <v>0</v>
      </c>
      <c r="S96">
        <f>SUMPRODUCT((Normalized_Fluxes!$BA$3:$BA$1093=$B96)*(Normalized_Fluxes!AJ$3:AJ$1093))</f>
        <v>0</v>
      </c>
      <c r="T96">
        <f>SUMPRODUCT((Normalized_Fluxes!$BA$3:$BA$1093=$B96)*(Normalized_Fluxes!AK$3:AK$1093))</f>
        <v>0</v>
      </c>
      <c r="U96">
        <f>SUMPRODUCT((Normalized_Fluxes!$BA$3:$BA$1093=$B96)*(Normalized_Fluxes!AL$3:AL$1093))</f>
        <v>0</v>
      </c>
      <c r="V96">
        <f>SUMPRODUCT((Normalized_Fluxes!$BA$3:$BA$1093=$B96)*(Normalized_Fluxes!AM$3:AM$1093))</f>
        <v>0</v>
      </c>
      <c r="X96" s="82">
        <f t="shared" si="17"/>
        <v>0</v>
      </c>
      <c r="Y96" s="69">
        <f t="shared" si="10"/>
        <v>0</v>
      </c>
      <c r="Z96" t="str">
        <f t="shared" si="15"/>
        <v>NA</v>
      </c>
      <c r="AA96" t="str">
        <f t="shared" si="18"/>
        <v/>
      </c>
    </row>
    <row r="97" spans="1:27">
      <c r="A97">
        <v>3</v>
      </c>
      <c r="B97" t="s">
        <v>4383</v>
      </c>
      <c r="C97">
        <f>SUMPRODUCT((Normalized_Fluxes!$W$3:$W$1093=$B97)*(Normalized_Fluxes!I$3:I$1093))</f>
        <v>1.5500611472100044E-2</v>
      </c>
      <c r="D97">
        <f>SUMPRODUCT((Normalized_Fluxes!$W$3:$W$1093=$B97)*(Normalized_Fluxes!J$3:J$1093))</f>
        <v>2.285004871797475E-2</v>
      </c>
      <c r="E97">
        <f>SUMPRODUCT((Normalized_Fluxes!$W$3:$W$1093=$B97)*(Normalized_Fluxes!K$3:K$1093))</f>
        <v>2.1402468388003665E-2</v>
      </c>
      <c r="F97">
        <f>SUMPRODUCT((Normalized_Fluxes!$W$3:$W$1093=$B97)*(Normalized_Fluxes!L$3:L$1093))</f>
        <v>9.0419977404821109E-3</v>
      </c>
      <c r="G97">
        <f>SUMPRODUCT((Normalized_Fluxes!$W$3:$W$1093=$B97)*(Normalized_Fluxes!M$3:M$1093))</f>
        <v>1.1018253544766939E-2</v>
      </c>
      <c r="H97">
        <f>SUMPRODUCT((Normalized_Fluxes!$W$3:$W$1093=$B97)*(Normalized_Fluxes!N$3:N$1093))</f>
        <v>0.21125478543536699</v>
      </c>
      <c r="J97" s="54">
        <f t="shared" si="11"/>
        <v>1.9917709526026155E-2</v>
      </c>
      <c r="K97" s="77">
        <f t="shared" si="12"/>
        <v>7.7105012240205342E-2</v>
      </c>
      <c r="L97">
        <f t="shared" si="13"/>
        <v>0.48374997744620385</v>
      </c>
      <c r="M97">
        <f t="shared" si="14"/>
        <v>0.25831925768945463</v>
      </c>
      <c r="Q97">
        <f>SUMPRODUCT((Normalized_Fluxes!$BA$3:$BA$1093=$B97)*(Normalized_Fluxes!AH$3:AH$1093))</f>
        <v>0.25580117959156345</v>
      </c>
      <c r="R97">
        <f>SUMPRODUCT((Normalized_Fluxes!$BA$3:$BA$1093=$B97)*(Normalized_Fluxes!AI$3:AI$1093))</f>
        <v>1.9798321102370498E-2</v>
      </c>
      <c r="S97">
        <f>SUMPRODUCT((Normalized_Fluxes!$BA$3:$BA$1093=$B97)*(Normalized_Fluxes!AJ$3:AJ$1093))</f>
        <v>2.4102535019565521E-2</v>
      </c>
      <c r="T97">
        <f>SUMPRODUCT((Normalized_Fluxes!$BA$3:$BA$1093=$B97)*(Normalized_Fluxes!AK$3:AK$1093))</f>
        <v>1.1062470421926716</v>
      </c>
      <c r="U97">
        <f>SUMPRODUCT((Normalized_Fluxes!$BA$3:$BA$1093=$B97)*(Normalized_Fluxes!AL$3:AL$1093))</f>
        <v>1.2344942748070407</v>
      </c>
      <c r="V97">
        <f>SUMPRODUCT((Normalized_Fluxes!$BA$3:$BA$1093=$B97)*(Normalized_Fluxes!AM$3:AM$1093))</f>
        <v>0.44338380524407423</v>
      </c>
      <c r="X97" s="82">
        <f t="shared" si="17"/>
        <v>9.9900678571166482E-2</v>
      </c>
      <c r="Y97" s="69">
        <f t="shared" si="10"/>
        <v>0.92804170741459557</v>
      </c>
      <c r="Z97">
        <f t="shared" si="15"/>
        <v>3.3088736140940045E-2</v>
      </c>
      <c r="AA97">
        <f t="shared" si="18"/>
        <v>0.10764675528374353</v>
      </c>
    </row>
    <row r="98" spans="1:27">
      <c r="A98">
        <v>1</v>
      </c>
      <c r="B98" t="s">
        <v>4399</v>
      </c>
      <c r="C98">
        <f>SUMPRODUCT((Normalized_Fluxes!$W$3:$W$1093=$B98)*(Normalized_Fluxes!I$3:I$1093))</f>
        <v>1.1071865338108808E-2</v>
      </c>
      <c r="D98">
        <f>SUMPRODUCT((Normalized_Fluxes!$W$3:$W$1093=$B98)*(Normalized_Fluxes!J$3:J$1093))</f>
        <v>1.2694471508525824E-2</v>
      </c>
      <c r="E98">
        <f>SUMPRODUCT((Normalized_Fluxes!$W$3:$W$1093=$B98)*(Normalized_Fluxes!K$3:K$1093))</f>
        <v>1.0701234195485881E-2</v>
      </c>
      <c r="F98">
        <f>SUMPRODUCT((Normalized_Fluxes!$W$3:$W$1093=$B98)*(Normalized_Fluxes!L$3:L$1093))</f>
        <v>2.7125993221614787E-2</v>
      </c>
      <c r="G98">
        <f>SUMPRODUCT((Normalized_Fluxes!$W$3:$W$1093=$B98)*(Normalized_Fluxes!M$3:M$1093))</f>
        <v>5.5091267724783885E-2</v>
      </c>
      <c r="H98">
        <f>SUMPRODUCT((Normalized_Fluxes!$W$3:$W$1093=$B98)*(Normalized_Fluxes!N$3:N$1093))</f>
        <v>3.1260886236438419E-2</v>
      </c>
      <c r="J98" s="54">
        <f t="shared" si="11"/>
        <v>1.1489190347373507E-2</v>
      </c>
      <c r="K98" s="77">
        <f t="shared" si="12"/>
        <v>3.7826049060945693E-2</v>
      </c>
      <c r="L98">
        <f t="shared" si="13"/>
        <v>9.354526164536843E-2</v>
      </c>
      <c r="M98">
        <f t="shared" si="14"/>
        <v>0.30373752037549606</v>
      </c>
      <c r="Q98">
        <f>SUMPRODUCT((Normalized_Fluxes!$BA$3:$BA$1093=$B98)*(Normalized_Fluxes!AH$3:AH$1093))</f>
        <v>0</v>
      </c>
      <c r="R98">
        <f>SUMPRODUCT((Normalized_Fluxes!$BA$3:$BA$1093=$B98)*(Normalized_Fluxes!AI$3:AI$1093))</f>
        <v>0</v>
      </c>
      <c r="S98">
        <f>SUMPRODUCT((Normalized_Fluxes!$BA$3:$BA$1093=$B98)*(Normalized_Fluxes!AJ$3:AJ$1093))</f>
        <v>0</v>
      </c>
      <c r="T98">
        <f>SUMPRODUCT((Normalized_Fluxes!$BA$3:$BA$1093=$B98)*(Normalized_Fluxes!AK$3:AK$1093))</f>
        <v>0</v>
      </c>
      <c r="U98">
        <f>SUMPRODUCT((Normalized_Fluxes!$BA$3:$BA$1093=$B98)*(Normalized_Fluxes!AL$3:AL$1093))</f>
        <v>0</v>
      </c>
      <c r="V98">
        <f>SUMPRODUCT((Normalized_Fluxes!$BA$3:$BA$1093=$B98)*(Normalized_Fluxes!AM$3:AM$1093))</f>
        <v>0</v>
      </c>
      <c r="X98" s="82">
        <f t="shared" si="17"/>
        <v>0</v>
      </c>
      <c r="Y98" s="69">
        <f t="shared" si="10"/>
        <v>0</v>
      </c>
      <c r="Z98" t="str">
        <f t="shared" si="15"/>
        <v>NA</v>
      </c>
      <c r="AA98" t="str">
        <f t="shared" si="18"/>
        <v/>
      </c>
    </row>
    <row r="99" spans="1:27">
      <c r="A99">
        <v>11</v>
      </c>
      <c r="B99" t="s">
        <v>4405</v>
      </c>
      <c r="C99">
        <f>SUMPRODUCT((Normalized_Fluxes!$W$3:$W$1093=$B99)*(Normalized_Fluxes!I$3:I$1093))</f>
        <v>0.194864829936467</v>
      </c>
      <c r="D99">
        <f>SUMPRODUCT((Normalized_Fluxes!$W$3:$W$1093=$B99)*(Normalized_Fluxes!J$3:J$1093))</f>
        <v>0.22342269862824524</v>
      </c>
      <c r="E99">
        <f>SUMPRODUCT((Normalized_Fluxes!$W$3:$W$1093=$B99)*(Normalized_Fluxes!K$3:K$1093))</f>
        <v>0.25682962069166065</v>
      </c>
      <c r="F99">
        <f>SUMPRODUCT((Normalized_Fluxes!$W$3:$W$1093=$B99)*(Normalized_Fluxes!L$3:L$1093))</f>
        <v>0.38834169588215306</v>
      </c>
      <c r="G99">
        <f>SUMPRODUCT((Normalized_Fluxes!$W$3:$W$1093=$B99)*(Normalized_Fluxes!M$3:M$1093))</f>
        <v>0.24170801351283816</v>
      </c>
      <c r="H99">
        <f>SUMPRODUCT((Normalized_Fluxes!$W$3:$W$1093=$B99)*(Normalized_Fluxes!N$3:N$1093))</f>
        <v>0.29697465961323971</v>
      </c>
      <c r="J99" s="54">
        <f t="shared" si="11"/>
        <v>0.2250390497521243</v>
      </c>
      <c r="K99" s="77">
        <f t="shared" si="12"/>
        <v>0.30900812300274366</v>
      </c>
      <c r="L99">
        <f t="shared" si="13"/>
        <v>0.17858233199873505</v>
      </c>
      <c r="M99">
        <f t="shared" si="14"/>
        <v>0.72826256981641291</v>
      </c>
      <c r="Q99">
        <f>SUMPRODUCT((Normalized_Fluxes!$BA$3:$BA$1093=$B99)*(Normalized_Fluxes!AH$3:AH$1093))</f>
        <v>0.34717377112247044</v>
      </c>
      <c r="R99">
        <f>SUMPRODUCT((Normalized_Fluxes!$BA$3:$BA$1093=$B99)*(Normalized_Fluxes!AI$3:AI$1093))</f>
        <v>0.22030330530833436</v>
      </c>
      <c r="S99">
        <f>SUMPRODUCT((Normalized_Fluxes!$BA$3:$BA$1093=$B99)*(Normalized_Fluxes!AJ$3:AJ$1093))</f>
        <v>0.24953212728723839</v>
      </c>
      <c r="T99">
        <f>SUMPRODUCT((Normalized_Fluxes!$BA$3:$BA$1093=$B99)*(Normalized_Fluxes!AK$3:AK$1093))</f>
        <v>1.7510648369789121</v>
      </c>
      <c r="U99">
        <f>SUMPRODUCT((Normalized_Fluxes!$BA$3:$BA$1093=$B99)*(Normalized_Fluxes!AL$3:AL$1093))</f>
        <v>1.7175572519190558</v>
      </c>
      <c r="V99">
        <f>SUMPRODUCT((Normalized_Fluxes!$BA$3:$BA$1093=$B99)*(Normalized_Fluxes!AM$3:AM$1093))</f>
        <v>0.40927694411948318</v>
      </c>
      <c r="X99" s="82">
        <f t="shared" si="17"/>
        <v>0.27233640123934771</v>
      </c>
      <c r="Y99" s="69">
        <f t="shared" si="10"/>
        <v>1.2926330110058171</v>
      </c>
      <c r="Z99">
        <f t="shared" si="15"/>
        <v>7.3093123141553459E-2</v>
      </c>
      <c r="AA99">
        <f t="shared" si="18"/>
        <v>0.2106834646188083</v>
      </c>
    </row>
    <row r="100" spans="1:27">
      <c r="A100">
        <v>1</v>
      </c>
      <c r="B100" t="s">
        <v>4453</v>
      </c>
      <c r="C100">
        <f>SUMPRODUCT((Normalized_Fluxes!$W$3:$W$1093=$B100)*(Normalized_Fluxes!I$3:I$1093))</f>
        <v>0.6093091935511441</v>
      </c>
      <c r="D100">
        <f>SUMPRODUCT((Normalized_Fluxes!$W$3:$W$1093=$B100)*(Normalized_Fluxes!J$3:J$1093))</f>
        <v>0.56948874276472861</v>
      </c>
      <c r="E100">
        <f>SUMPRODUCT((Normalized_Fluxes!$W$3:$W$1093=$B100)*(Normalized_Fluxes!K$3:K$1093))</f>
        <v>0.62347964774284459</v>
      </c>
      <c r="F100">
        <f>SUMPRODUCT((Normalized_Fluxes!$W$3:$W$1093=$B100)*(Normalized_Fluxes!L$3:L$1093))</f>
        <v>0.71936252052407623</v>
      </c>
      <c r="G100">
        <f>SUMPRODUCT((Normalized_Fluxes!$W$3:$W$1093=$B100)*(Normalized_Fluxes!M$3:M$1093))</f>
        <v>0.91772121400681583</v>
      </c>
      <c r="H100">
        <f>SUMPRODUCT((Normalized_Fluxes!$W$3:$W$1093=$B100)*(Normalized_Fluxes!N$3:N$1093))</f>
        <v>0.36589941000375514</v>
      </c>
      <c r="J100" s="54">
        <f t="shared" si="11"/>
        <v>0.60075919468623906</v>
      </c>
      <c r="K100" s="77">
        <f t="shared" si="12"/>
        <v>0.66766104817821581</v>
      </c>
      <c r="L100">
        <f t="shared" si="13"/>
        <v>0.71929382585955115</v>
      </c>
      <c r="M100">
        <f t="shared" si="14"/>
        <v>0.89979668025486048</v>
      </c>
      <c r="Q100">
        <f>SUMPRODUCT((Normalized_Fluxes!$BA$3:$BA$1093=$B100)*(Normalized_Fluxes!AH$3:AH$1093))</f>
        <v>0.201439128926722</v>
      </c>
      <c r="R100">
        <f>SUMPRODUCT((Normalized_Fluxes!$BA$3:$BA$1093=$B100)*(Normalized_Fluxes!AI$3:AI$1093))</f>
        <v>0.135888743461691</v>
      </c>
      <c r="S100">
        <f>SUMPRODUCT((Normalized_Fluxes!$BA$3:$BA$1093=$B100)*(Normalized_Fluxes!AJ$3:AJ$1093))</f>
        <v>0.15952075675886501</v>
      </c>
      <c r="T100">
        <f>SUMPRODUCT((Normalized_Fluxes!$BA$3:$BA$1093=$B100)*(Normalized_Fluxes!AK$3:AK$1093))</f>
        <v>0.76822094045928602</v>
      </c>
      <c r="U100">
        <f>SUMPRODUCT((Normalized_Fluxes!$BA$3:$BA$1093=$B100)*(Normalized_Fluxes!AL$3:AL$1093))</f>
        <v>0.72766233439324401</v>
      </c>
      <c r="V100">
        <f>SUMPRODUCT((Normalized_Fluxes!$BA$3:$BA$1093=$B100)*(Normalized_Fluxes!AM$3:AM$1093))</f>
        <v>0.99760663275082995</v>
      </c>
      <c r="X100" s="82">
        <f t="shared" si="17"/>
        <v>0.16561620971575933</v>
      </c>
      <c r="Y100" s="69">
        <f t="shared" si="10"/>
        <v>0.83116330253445325</v>
      </c>
      <c r="Z100">
        <f t="shared" si="15"/>
        <v>6.1364410845579651E-3</v>
      </c>
      <c r="AA100">
        <f t="shared" si="18"/>
        <v>0.19925832770858434</v>
      </c>
    </row>
    <row r="101" spans="1:27">
      <c r="A101">
        <v>8</v>
      </c>
      <c r="B101" t="s">
        <v>4459</v>
      </c>
      <c r="C101">
        <f>SUMPRODUCT((Normalized_Fluxes!$W$3:$W$1093=$B101)*(Normalized_Fluxes!I$3:I$1093))</f>
        <v>1.5284615310826843</v>
      </c>
      <c r="D101">
        <f>SUMPRODUCT((Normalized_Fluxes!$W$3:$W$1093=$B101)*(Normalized_Fluxes!J$3:J$1093))</f>
        <v>2.1274409273025285</v>
      </c>
      <c r="E101">
        <f>SUMPRODUCT((Normalized_Fluxes!$W$3:$W$1093=$B101)*(Normalized_Fluxes!K$3:K$1093))</f>
        <v>2.0995396474341503</v>
      </c>
      <c r="F101">
        <f>SUMPRODUCT((Normalized_Fluxes!$W$3:$W$1093=$B101)*(Normalized_Fluxes!L$3:L$1093))</f>
        <v>2.0711607804316032</v>
      </c>
      <c r="G101">
        <f>SUMPRODUCT((Normalized_Fluxes!$W$3:$W$1093=$B101)*(Normalized_Fluxes!M$3:M$1093))</f>
        <v>2.3436096044897732</v>
      </c>
      <c r="H101">
        <f>SUMPRODUCT((Normalized_Fluxes!$W$3:$W$1093=$B101)*(Normalized_Fluxes!N$3:N$1093))</f>
        <v>1.6773086909988095</v>
      </c>
      <c r="J101" s="54">
        <f t="shared" si="11"/>
        <v>1.9184807019397876</v>
      </c>
      <c r="K101" s="77">
        <f t="shared" si="12"/>
        <v>2.0306930253067286</v>
      </c>
      <c r="L101">
        <f t="shared" si="13"/>
        <v>0.70390974412069118</v>
      </c>
      <c r="M101">
        <f t="shared" si="14"/>
        <v>0.94474185809054434</v>
      </c>
      <c r="Q101">
        <f>SUMPRODUCT((Normalized_Fluxes!$BA$3:$BA$1093=$B101)*(Normalized_Fluxes!AH$3:AH$1093))</f>
        <v>1.9426413732027477</v>
      </c>
      <c r="R101">
        <f>SUMPRODUCT((Normalized_Fluxes!$BA$3:$BA$1093=$B101)*(Normalized_Fluxes!AI$3:AI$1093))</f>
        <v>1.21822651405571</v>
      </c>
      <c r="S101">
        <f>SUMPRODUCT((Normalized_Fluxes!$BA$3:$BA$1093=$B101)*(Normalized_Fluxes!AJ$3:AJ$1093))</f>
        <v>1.3226069305106236</v>
      </c>
      <c r="T101">
        <f>SUMPRODUCT((Normalized_Fluxes!$BA$3:$BA$1093=$B101)*(Normalized_Fluxes!AK$3:AK$1093))</f>
        <v>7.9736278446363809</v>
      </c>
      <c r="U101">
        <f>SUMPRODUCT((Normalized_Fluxes!$BA$3:$BA$1093=$B101)*(Normalized_Fluxes!AL$3:AL$1093))</f>
        <v>8.1164905552817235</v>
      </c>
      <c r="V101">
        <f>SUMPRODUCT((Normalized_Fluxes!$BA$3:$BA$1093=$B101)*(Normalized_Fluxes!AM$3:AM$1093))</f>
        <v>6.2129229988790522</v>
      </c>
      <c r="X101" s="82">
        <f t="shared" si="17"/>
        <v>1.4944916059230271</v>
      </c>
      <c r="Y101" s="69">
        <f t="shared" si="10"/>
        <v>7.4343471329323849</v>
      </c>
      <c r="Z101">
        <f t="shared" si="15"/>
        <v>2.6555762965895166E-3</v>
      </c>
      <c r="AA101">
        <f t="shared" si="18"/>
        <v>0.20102526546047139</v>
      </c>
    </row>
    <row r="102" spans="1:27">
      <c r="A102">
        <v>2</v>
      </c>
      <c r="B102" t="s">
        <v>4491</v>
      </c>
      <c r="C102">
        <f>SUMPRODUCT((Normalized_Fluxes!$W$3:$W$1093=$B102)*(Normalized_Fluxes!I$3:I$1093))</f>
        <v>1.4935787798398517</v>
      </c>
      <c r="D102">
        <f>SUMPRODUCT((Normalized_Fluxes!$W$3:$W$1093=$B102)*(Normalized_Fluxes!J$3:J$1093))</f>
        <v>1.7547018200784177</v>
      </c>
      <c r="E102">
        <f>SUMPRODUCT((Normalized_Fluxes!$W$3:$W$1093=$B102)*(Normalized_Fluxes!K$3:K$1093))</f>
        <v>1.8037633605559362</v>
      </c>
      <c r="F102">
        <f>SUMPRODUCT((Normalized_Fluxes!$W$3:$W$1093=$B102)*(Normalized_Fluxes!L$3:L$1093))</f>
        <v>0.26587837695503957</v>
      </c>
      <c r="G102">
        <f>SUMPRODUCT((Normalized_Fluxes!$W$3:$W$1093=$B102)*(Normalized_Fluxes!M$3:M$1093))</f>
        <v>0.31137816931406354</v>
      </c>
      <c r="H102">
        <f>SUMPRODUCT((Normalized_Fluxes!$W$3:$W$1093=$B102)*(Normalized_Fluxes!N$3:N$1093))</f>
        <v>0.24933425088513939</v>
      </c>
      <c r="J102" s="54">
        <f t="shared" si="11"/>
        <v>1.6840146534914018</v>
      </c>
      <c r="K102" s="77">
        <f t="shared" si="12"/>
        <v>0.27553026571808081</v>
      </c>
      <c r="L102">
        <f t="shared" si="13"/>
        <v>3.5771655022186371E-3</v>
      </c>
      <c r="M102">
        <f t="shared" si="14"/>
        <v>6.1119044367142772</v>
      </c>
      <c r="Q102">
        <f>SUMPRODUCT((Normalized_Fluxes!$BA$3:$BA$1093=$B102)*(Normalized_Fluxes!AH$3:AH$1093))</f>
        <v>0.2908976136672215</v>
      </c>
      <c r="R102">
        <f>SUMPRODUCT((Normalized_Fluxes!$BA$3:$BA$1093=$B102)*(Normalized_Fluxes!AI$3:AI$1093))</f>
        <v>0.21363797365057652</v>
      </c>
      <c r="S102">
        <f>SUMPRODUCT((Normalized_Fluxes!$BA$3:$BA$1093=$B102)*(Normalized_Fluxes!AJ$3:AJ$1093))</f>
        <v>0.23733476062861111</v>
      </c>
      <c r="T102">
        <f>SUMPRODUCT((Normalized_Fluxes!$BA$3:$BA$1093=$B102)*(Normalized_Fluxes!AK$3:AK$1093))</f>
        <v>0.82601460257141923</v>
      </c>
      <c r="U102">
        <f>SUMPRODUCT((Normalized_Fluxes!$BA$3:$BA$1093=$B102)*(Normalized_Fluxes!AL$3:AL$1093))</f>
        <v>0.81647238635680597</v>
      </c>
      <c r="V102">
        <f>SUMPRODUCT((Normalized_Fluxes!$BA$3:$BA$1093=$B102)*(Normalized_Fluxes!AM$3:AM$1093))</f>
        <v>1.4088517993868896</v>
      </c>
      <c r="X102" s="82">
        <f t="shared" si="17"/>
        <v>0.24729011598213638</v>
      </c>
      <c r="Y102" s="69">
        <f t="shared" si="10"/>
        <v>1.0171129294383716</v>
      </c>
      <c r="Z102">
        <f t="shared" si="15"/>
        <v>2.8629254787086753E-2</v>
      </c>
      <c r="AA102">
        <f t="shared" si="18"/>
        <v>0.24312945871082847</v>
      </c>
    </row>
    <row r="103" spans="1:27">
      <c r="A103">
        <v>13</v>
      </c>
      <c r="B103" t="s">
        <v>4502</v>
      </c>
      <c r="C103">
        <f>SUMPRODUCT((Normalized_Fluxes!$W$3:$W$1093=$B103)*(Normalized_Fluxes!I$3:I$1093))</f>
        <v>74.352967392891699</v>
      </c>
      <c r="D103">
        <f>SUMPRODUCT((Normalized_Fluxes!$W$3:$W$1093=$B103)*(Normalized_Fluxes!J$3:J$1093))</f>
        <v>79.821408539802519</v>
      </c>
      <c r="E103">
        <f>SUMPRODUCT((Normalized_Fluxes!$W$3:$W$1093=$B103)*(Normalized_Fluxes!K$3:K$1093))</f>
        <v>83.770468371720142</v>
      </c>
      <c r="F103">
        <f>SUMPRODUCT((Normalized_Fluxes!$W$3:$W$1093=$B103)*(Normalized_Fluxes!L$3:L$1093))</f>
        <v>69.934129352737173</v>
      </c>
      <c r="G103">
        <f>SUMPRODUCT((Normalized_Fluxes!$W$3:$W$1093=$B103)*(Normalized_Fluxes!M$3:M$1093))</f>
        <v>90.10128398145784</v>
      </c>
      <c r="H103">
        <f>SUMPRODUCT((Normalized_Fluxes!$W$3:$W$1093=$B103)*(Normalized_Fluxes!N$3:N$1093))</f>
        <v>63.810317884570701</v>
      </c>
      <c r="J103" s="54">
        <f t="shared" si="11"/>
        <v>79.314948101471444</v>
      </c>
      <c r="K103" s="77">
        <f t="shared" si="12"/>
        <v>74.615243739588578</v>
      </c>
      <c r="L103">
        <f t="shared" si="13"/>
        <v>0.62247766281079453</v>
      </c>
      <c r="M103">
        <f t="shared" si="14"/>
        <v>1.0629858474802427</v>
      </c>
      <c r="Q103">
        <f>SUMPRODUCT((Normalized_Fluxes!$BA$3:$BA$1093=$B103)*(Normalized_Fluxes!AH$3:AH$1093))</f>
        <v>44.547227800418987</v>
      </c>
      <c r="R103">
        <f>SUMPRODUCT((Normalized_Fluxes!$BA$3:$BA$1093=$B103)*(Normalized_Fluxes!AI$3:AI$1093))</f>
        <v>29.483045356957717</v>
      </c>
      <c r="S103">
        <f>SUMPRODUCT((Normalized_Fluxes!$BA$3:$BA$1093=$B103)*(Normalized_Fluxes!AJ$3:AJ$1093))</f>
        <v>36.457920315652295</v>
      </c>
      <c r="T103">
        <f>SUMPRODUCT((Normalized_Fluxes!$BA$3:$BA$1093=$B103)*(Normalized_Fluxes!AK$3:AK$1093))</f>
        <v>171.14932507591936</v>
      </c>
      <c r="U103">
        <f>SUMPRODUCT((Normalized_Fluxes!$BA$3:$BA$1093=$B103)*(Normalized_Fluxes!AL$3:AL$1093))</f>
        <v>174.6819256077539</v>
      </c>
      <c r="V103">
        <f>SUMPRODUCT((Normalized_Fluxes!$BA$3:$BA$1093=$B103)*(Normalized_Fluxes!AM$3:AM$1093))</f>
        <v>155.06837830641999</v>
      </c>
      <c r="X103" s="82">
        <f t="shared" si="17"/>
        <v>36.829397824343005</v>
      </c>
      <c r="Y103" s="69">
        <f t="shared" si="10"/>
        <v>166.96654299669774</v>
      </c>
      <c r="Z103">
        <f t="shared" si="15"/>
        <v>6.0669034007200083E-5</v>
      </c>
      <c r="AA103">
        <f t="shared" si="18"/>
        <v>0.22057950750691063</v>
      </c>
    </row>
    <row r="104" spans="1:27">
      <c r="A104">
        <v>27</v>
      </c>
      <c r="B104" t="s">
        <v>4554</v>
      </c>
      <c r="C104">
        <f>SUMPRODUCT((Normalized_Fluxes!$W$3:$W$1093=$B104)*(Normalized_Fluxes!I$3:I$1093))</f>
        <v>5.6955889667697841</v>
      </c>
      <c r="D104">
        <f>SUMPRODUCT((Normalized_Fluxes!$W$3:$W$1093=$B104)*(Normalized_Fluxes!J$3:J$1093))</f>
        <v>7.105857372429746</v>
      </c>
      <c r="E104">
        <f>SUMPRODUCT((Normalized_Fluxes!$W$3:$W$1093=$B104)*(Normalized_Fluxes!K$3:K$1093))</f>
        <v>6.3658966911568413</v>
      </c>
      <c r="F104">
        <f>SUMPRODUCT((Normalized_Fluxes!$W$3:$W$1093=$B104)*(Normalized_Fluxes!L$3:L$1093))</f>
        <v>3.3874940334942223</v>
      </c>
      <c r="G104">
        <f>SUMPRODUCT((Normalized_Fluxes!$W$3:$W$1093=$B104)*(Normalized_Fluxes!M$3:M$1093))</f>
        <v>4.7491427341331605</v>
      </c>
      <c r="H104">
        <f>SUMPRODUCT((Normalized_Fluxes!$W$3:$W$1093=$B104)*(Normalized_Fluxes!N$3:N$1093))</f>
        <v>2.6485100317687729</v>
      </c>
      <c r="J104" s="54">
        <f t="shared" si="11"/>
        <v>6.3891143434521238</v>
      </c>
      <c r="K104" s="77">
        <f t="shared" si="12"/>
        <v>3.5950489331320519</v>
      </c>
      <c r="L104">
        <f t="shared" si="13"/>
        <v>2.4970012757412015E-2</v>
      </c>
      <c r="M104">
        <f t="shared" si="14"/>
        <v>1.7771981584367051</v>
      </c>
      <c r="Q104">
        <f>SUMPRODUCT((Normalized_Fluxes!$BA$3:$BA$1093=$B104)*(Normalized_Fluxes!AH$3:AH$1093))</f>
        <v>0</v>
      </c>
      <c r="R104">
        <f>SUMPRODUCT((Normalized_Fluxes!$BA$3:$BA$1093=$B104)*(Normalized_Fluxes!AI$3:AI$1093))</f>
        <v>0</v>
      </c>
      <c r="S104">
        <f>SUMPRODUCT((Normalized_Fluxes!$BA$3:$BA$1093=$B104)*(Normalized_Fluxes!AJ$3:AJ$1093))</f>
        <v>0</v>
      </c>
      <c r="T104">
        <f>SUMPRODUCT((Normalized_Fluxes!$BA$3:$BA$1093=$B104)*(Normalized_Fluxes!AK$3:AK$1093))</f>
        <v>0</v>
      </c>
      <c r="U104">
        <f>SUMPRODUCT((Normalized_Fluxes!$BA$3:$BA$1093=$B104)*(Normalized_Fluxes!AL$3:AL$1093))</f>
        <v>0</v>
      </c>
      <c r="V104">
        <f>SUMPRODUCT((Normalized_Fluxes!$BA$3:$BA$1093=$B104)*(Normalized_Fluxes!AM$3:AM$1093))</f>
        <v>0</v>
      </c>
      <c r="X104" s="82">
        <f t="shared" si="17"/>
        <v>0</v>
      </c>
      <c r="Y104" s="69">
        <f t="shared" si="10"/>
        <v>0</v>
      </c>
      <c r="Z104" t="str">
        <f t="shared" si="15"/>
        <v>NA</v>
      </c>
      <c r="AA104" t="str">
        <f t="shared" si="18"/>
        <v/>
      </c>
    </row>
    <row r="105" spans="1:27">
      <c r="A105">
        <v>11</v>
      </c>
      <c r="B105" t="s">
        <v>4651</v>
      </c>
      <c r="C105">
        <f>SUMPRODUCT((Normalized_Fluxes!$W$3:$W$1093=$B105)*(Normalized_Fluxes!I$3:I$1093))</f>
        <v>3.814966131637525</v>
      </c>
      <c r="D105">
        <f>SUMPRODUCT((Normalized_Fluxes!$W$3:$W$1093=$B105)*(Normalized_Fluxes!J$3:J$1093))</f>
        <v>3.4103088364775584</v>
      </c>
      <c r="E105">
        <f>SUMPRODUCT((Normalized_Fluxes!$W$3:$W$1093=$B105)*(Normalized_Fluxes!K$3:K$1093))</f>
        <v>3.4086341317394711</v>
      </c>
      <c r="F105">
        <f>SUMPRODUCT((Normalized_Fluxes!$W$3:$W$1093=$B105)*(Normalized_Fluxes!L$3:L$1093))</f>
        <v>5.2930697349116587</v>
      </c>
      <c r="G105">
        <f>SUMPRODUCT((Normalized_Fluxes!$W$3:$W$1093=$B105)*(Normalized_Fluxes!M$3:M$1093))</f>
        <v>6.2431604836587935</v>
      </c>
      <c r="H105">
        <f>SUMPRODUCT((Normalized_Fluxes!$W$3:$W$1093=$B105)*(Normalized_Fluxes!N$3:N$1093))</f>
        <v>5.1050118044741781</v>
      </c>
      <c r="J105" s="54">
        <f t="shared" si="11"/>
        <v>3.5446363666181853</v>
      </c>
      <c r="K105" s="77">
        <f t="shared" si="12"/>
        <v>5.5470806743482095</v>
      </c>
      <c r="L105">
        <f t="shared" si="13"/>
        <v>1.8996864443264726E-2</v>
      </c>
      <c r="M105">
        <f t="shared" si="14"/>
        <v>0.63900934107735607</v>
      </c>
      <c r="Q105">
        <f>SUMPRODUCT((Normalized_Fluxes!$BA$3:$BA$1093=$B105)*(Normalized_Fluxes!AH$3:AH$1093))</f>
        <v>2.5239065040546294</v>
      </c>
      <c r="R105">
        <f>SUMPRODUCT((Normalized_Fluxes!$BA$3:$BA$1093=$B105)*(Normalized_Fluxes!AI$3:AI$1093))</f>
        <v>1.9066216964276672</v>
      </c>
      <c r="S105">
        <f>SUMPRODUCT((Normalized_Fluxes!$BA$3:$BA$1093=$B105)*(Normalized_Fluxes!AJ$3:AJ$1093))</f>
        <v>1.9621037709018456</v>
      </c>
      <c r="T105">
        <f>SUMPRODUCT((Normalized_Fluxes!$BA$3:$BA$1093=$B105)*(Normalized_Fluxes!AK$3:AK$1093))</f>
        <v>10.016551776656144</v>
      </c>
      <c r="U105">
        <f>SUMPRODUCT((Normalized_Fluxes!$BA$3:$BA$1093=$B105)*(Normalized_Fluxes!AL$3:AL$1093))</f>
        <v>9.781130919183612</v>
      </c>
      <c r="V105">
        <f>SUMPRODUCT((Normalized_Fluxes!$BA$3:$BA$1093=$B105)*(Normalized_Fluxes!AM$3:AM$1093))</f>
        <v>8.8767223209803632</v>
      </c>
      <c r="X105" s="82">
        <f t="shared" si="17"/>
        <v>2.1308773237947141</v>
      </c>
      <c r="Y105" s="69">
        <f t="shared" si="10"/>
        <v>9.5581350056067063</v>
      </c>
      <c r="Z105">
        <f t="shared" si="15"/>
        <v>1.2142714173076668E-4</v>
      </c>
      <c r="AA105">
        <f t="shared" si="18"/>
        <v>0.22293860910572647</v>
      </c>
    </row>
    <row r="106" spans="1:27">
      <c r="A106">
        <v>3</v>
      </c>
      <c r="B106" t="s">
        <v>4701</v>
      </c>
      <c r="C106">
        <f>SUMPRODUCT((Normalized_Fluxes!$W$3:$W$1093=$B106)*(Normalized_Fluxes!I$3:I$1093))</f>
        <v>0.95119576839782138</v>
      </c>
      <c r="D106">
        <f>SUMPRODUCT((Normalized_Fluxes!$W$3:$W$1093=$B106)*(Normalized_Fluxes!J$3:J$1093))</f>
        <v>1.932283254107392</v>
      </c>
      <c r="E106">
        <f>SUMPRODUCT((Normalized_Fluxes!$W$3:$W$1093=$B106)*(Normalized_Fluxes!K$3:K$1093))</f>
        <v>1.7199806728755593</v>
      </c>
      <c r="F106">
        <f>SUMPRODUCT((Normalized_Fluxes!$W$3:$W$1093=$B106)*(Normalized_Fluxes!L$3:L$1093))</f>
        <v>0.16998955752169814</v>
      </c>
      <c r="G106">
        <f>SUMPRODUCT((Normalized_Fluxes!$W$3:$W$1093=$B106)*(Normalized_Fluxes!M$3:M$1093))</f>
        <v>0.67336385699252277</v>
      </c>
      <c r="H106">
        <f>SUMPRODUCT((Normalized_Fluxes!$W$3:$W$1093=$B106)*(Normalized_Fluxes!N$3:N$1093))</f>
        <v>0.16206301548561294</v>
      </c>
      <c r="J106" s="54">
        <f t="shared" si="11"/>
        <v>1.5344865651269242</v>
      </c>
      <c r="K106" s="77">
        <f t="shared" si="12"/>
        <v>0.33513880999994461</v>
      </c>
      <c r="L106">
        <f t="shared" si="13"/>
        <v>3.6237655859847083E-2</v>
      </c>
      <c r="M106">
        <f t="shared" si="14"/>
        <v>4.5786597055923712</v>
      </c>
      <c r="Q106">
        <f>SUMPRODUCT((Normalized_Fluxes!$BA$3:$BA$1093=$B106)*(Normalized_Fluxes!AH$3:AH$1093))</f>
        <v>0.17323293021584241</v>
      </c>
      <c r="R106">
        <f>SUMPRODUCT((Normalized_Fluxes!$BA$3:$BA$1093=$B106)*(Normalized_Fluxes!AI$3:AI$1093))</f>
        <v>0.14254791193888799</v>
      </c>
      <c r="S106">
        <f>SUMPRODUCT((Normalized_Fluxes!$BA$3:$BA$1093=$B106)*(Normalized_Fluxes!AJ$3:AJ$1093))</f>
        <v>0.14886859864944621</v>
      </c>
      <c r="T106">
        <f>SUMPRODUCT((Normalized_Fluxes!$BA$3:$BA$1093=$B106)*(Normalized_Fluxes!AK$3:AK$1093))</f>
        <v>0.46882394699824398</v>
      </c>
      <c r="U106">
        <f>SUMPRODUCT((Normalized_Fluxes!$BA$3:$BA$1093=$B106)*(Normalized_Fluxes!AL$3:AL$1093))</f>
        <v>0.52480916030804403</v>
      </c>
      <c r="V106">
        <f>SUMPRODUCT((Normalized_Fluxes!$BA$3:$BA$1093=$B106)*(Normalized_Fluxes!AM$3:AM$1093))</f>
        <v>0.375170532062783</v>
      </c>
      <c r="X106" s="82">
        <f t="shared" si="17"/>
        <v>0.15488314693472552</v>
      </c>
      <c r="Y106" s="69">
        <f t="shared" si="10"/>
        <v>0.45626787978969036</v>
      </c>
      <c r="Z106">
        <f t="shared" si="15"/>
        <v>8.4248041551579361E-3</v>
      </c>
      <c r="AA106">
        <f t="shared" si="18"/>
        <v>0.33945660826731111</v>
      </c>
    </row>
    <row r="107" spans="1:27">
      <c r="A107">
        <v>18</v>
      </c>
      <c r="B107" t="s">
        <v>4711</v>
      </c>
      <c r="C107">
        <f>SUMPRODUCT((Normalized_Fluxes!$W$3:$W$1093=$B107)*(Normalized_Fluxes!I$3:I$1093))</f>
        <v>0.46150921646181142</v>
      </c>
      <c r="D107">
        <f>SUMPRODUCT((Normalized_Fluxes!$W$3:$W$1093=$B107)*(Normalized_Fluxes!J$3:J$1093))</f>
        <v>0.29326977414491412</v>
      </c>
      <c r="E107">
        <f>SUMPRODUCT((Normalized_Fluxes!$W$3:$W$1093=$B107)*(Normalized_Fluxes!K$3:K$1093))</f>
        <v>0.27407231175383368</v>
      </c>
      <c r="F107">
        <f>SUMPRODUCT((Normalized_Fluxes!$W$3:$W$1093=$B107)*(Normalized_Fluxes!L$3:L$1093))</f>
        <v>0.174979584712809</v>
      </c>
      <c r="G107">
        <f>SUMPRODUCT((Normalized_Fluxes!$W$3:$W$1093=$B107)*(Normalized_Fluxes!M$3:M$1093))</f>
        <v>0.66768142944993336</v>
      </c>
      <c r="H107">
        <f>SUMPRODUCT((Normalized_Fluxes!$W$3:$W$1093=$B107)*(Normalized_Fluxes!N$3:N$1093))</f>
        <v>0.16384183121196993</v>
      </c>
      <c r="J107" s="54">
        <f t="shared" si="11"/>
        <v>0.34295043412018639</v>
      </c>
      <c r="K107" s="77">
        <f t="shared" si="12"/>
        <v>0.33550094845823741</v>
      </c>
      <c r="L107">
        <f t="shared" si="13"/>
        <v>0.96945944832403153</v>
      </c>
      <c r="M107">
        <f t="shared" si="14"/>
        <v>1.0222040673690562</v>
      </c>
      <c r="Q107">
        <f>SUMPRODUCT((Normalized_Fluxes!$BA$3:$BA$1093=$B107)*(Normalized_Fluxes!AH$3:AH$1093))</f>
        <v>0.26997172454185364</v>
      </c>
      <c r="R107">
        <f>SUMPRODUCT((Normalized_Fluxes!$BA$3:$BA$1093=$B107)*(Normalized_Fluxes!AI$3:AI$1093))</f>
        <v>0.12379280662129569</v>
      </c>
      <c r="S107">
        <f>SUMPRODUCT((Normalized_Fluxes!$BA$3:$BA$1093=$B107)*(Normalized_Fluxes!AJ$3:AJ$1093))</f>
        <v>0.21845286730483765</v>
      </c>
      <c r="T107">
        <f>SUMPRODUCT((Normalized_Fluxes!$BA$3:$BA$1093=$B107)*(Normalized_Fluxes!AK$3:AK$1093))</f>
        <v>1.0895181346391769</v>
      </c>
      <c r="U107">
        <f>SUMPRODUCT((Normalized_Fluxes!$BA$3:$BA$1093=$B107)*(Normalized_Fluxes!AL$3:AL$1093))</f>
        <v>0.91804608580206692</v>
      </c>
      <c r="V107">
        <f>SUMPRODUCT((Normalized_Fluxes!$BA$3:$BA$1093=$B107)*(Normalized_Fluxes!AM$3:AM$1093))</f>
        <v>1.048210454248794</v>
      </c>
      <c r="X107" s="82">
        <f t="shared" si="17"/>
        <v>0.2040724661559957</v>
      </c>
      <c r="Y107" s="69">
        <f t="shared" si="10"/>
        <v>1.0185915582300125</v>
      </c>
      <c r="Z107">
        <f t="shared" si="15"/>
        <v>1.6028840247171085E-4</v>
      </c>
      <c r="AA107">
        <f t="shared" si="18"/>
        <v>0.2003476904036085</v>
      </c>
    </row>
    <row r="108" spans="1:27">
      <c r="A108">
        <v>2</v>
      </c>
      <c r="B108" t="s">
        <v>4791</v>
      </c>
      <c r="C108">
        <f>SUMPRODUCT((Normalized_Fluxes!$W$3:$W$1093=$B108)*(Normalized_Fluxes!I$3:I$1093))</f>
        <v>2.3491918371281679</v>
      </c>
      <c r="D108">
        <f>SUMPRODUCT((Normalized_Fluxes!$W$3:$W$1093=$B108)*(Normalized_Fluxes!J$3:J$1093))</f>
        <v>2.1849198506735181</v>
      </c>
      <c r="E108">
        <f>SUMPRODUCT((Normalized_Fluxes!$W$3:$W$1093=$B108)*(Normalized_Fluxes!K$3:K$1093))</f>
        <v>2.3331438816973842</v>
      </c>
      <c r="F108">
        <f>SUMPRODUCT((Normalized_Fluxes!$W$3:$W$1093=$B108)*(Normalized_Fluxes!L$3:L$1093))</f>
        <v>1.9320704914130826</v>
      </c>
      <c r="G108">
        <f>SUMPRODUCT((Normalized_Fluxes!$W$3:$W$1093=$B108)*(Normalized_Fluxes!M$3:M$1093))</f>
        <v>2.2054784392765781</v>
      </c>
      <c r="H108">
        <f>SUMPRODUCT((Normalized_Fluxes!$W$3:$W$1093=$B108)*(Normalized_Fluxes!N$3:N$1093))</f>
        <v>1.4050024453282357</v>
      </c>
      <c r="J108" s="54">
        <f t="shared" si="11"/>
        <v>2.2890851898330236</v>
      </c>
      <c r="K108" s="77">
        <f t="shared" si="12"/>
        <v>1.847517125339299</v>
      </c>
      <c r="L108">
        <f t="shared" si="13"/>
        <v>0.19645297528473066</v>
      </c>
      <c r="M108">
        <f t="shared" si="14"/>
        <v>1.2390062091644374</v>
      </c>
      <c r="Q108">
        <f>SUMPRODUCT((Normalized_Fluxes!$BA$3:$BA$1093=$B108)*(Normalized_Fluxes!AH$3:AH$1093))</f>
        <v>1.1712439640684382</v>
      </c>
      <c r="R108">
        <f>SUMPRODUCT((Normalized_Fluxes!$BA$3:$BA$1093=$B108)*(Normalized_Fluxes!AI$3:AI$1093))</f>
        <v>0.78928154028088993</v>
      </c>
      <c r="S108">
        <f>SUMPRODUCT((Normalized_Fluxes!$BA$3:$BA$1093=$B108)*(Normalized_Fluxes!AJ$3:AJ$1093))</f>
        <v>0.96418532923943456</v>
      </c>
      <c r="T108">
        <f>SUMPRODUCT((Normalized_Fluxes!$BA$3:$BA$1093=$B108)*(Normalized_Fluxes!AK$3:AK$1093))</f>
        <v>4.5642187273592345</v>
      </c>
      <c r="U108">
        <f>SUMPRODUCT((Normalized_Fluxes!$BA$3:$BA$1093=$B108)*(Normalized_Fluxes!AL$3:AL$1093))</f>
        <v>4.8456572421053385</v>
      </c>
      <c r="V108">
        <f>SUMPRODUCT((Normalized_Fluxes!$BA$3:$BA$1093=$B108)*(Normalized_Fluxes!AM$3:AM$1093))</f>
        <v>4.4714278635981115</v>
      </c>
      <c r="X108" s="82">
        <f t="shared" si="17"/>
        <v>0.97490361119625424</v>
      </c>
      <c r="Y108" s="69">
        <f t="shared" si="10"/>
        <v>4.6271012776875615</v>
      </c>
      <c r="Z108">
        <f t="shared" si="15"/>
        <v>1.0311830830686947E-5</v>
      </c>
      <c r="AA108">
        <f t="shared" si="18"/>
        <v>0.21069424520646579</v>
      </c>
    </row>
    <row r="109" spans="1:27">
      <c r="A109">
        <v>6</v>
      </c>
      <c r="B109" t="s">
        <v>4799</v>
      </c>
      <c r="C109">
        <f>SUMPRODUCT((Normalized_Fluxes!$W$3:$W$1093=$B109)*(Normalized_Fluxes!I$3:I$1093))</f>
        <v>0.17161391272682175</v>
      </c>
      <c r="D109">
        <f>SUMPRODUCT((Normalized_Fluxes!$W$3:$W$1093=$B109)*(Normalized_Fluxes!J$3:J$1093))</f>
        <v>0.16502812962981761</v>
      </c>
      <c r="E109">
        <f>SUMPRODUCT((Normalized_Fluxes!$W$3:$W$1093=$B109)*(Normalized_Fluxes!K$3:K$1093))</f>
        <v>0.15383024153877611</v>
      </c>
      <c r="F109">
        <f>SUMPRODUCT((Normalized_Fluxes!$W$3:$W$1093=$B109)*(Normalized_Fluxes!L$3:L$1093))</f>
        <v>0.20578118115673094</v>
      </c>
      <c r="G109">
        <f>SUMPRODUCT((Normalized_Fluxes!$W$3:$W$1093=$B109)*(Normalized_Fluxes!M$3:M$1093))</f>
        <v>0.30300197248109045</v>
      </c>
      <c r="H109">
        <f>SUMPRODUCT((Normalized_Fluxes!$W$3:$W$1093=$B109)*(Normalized_Fluxes!N$3:N$1093))</f>
        <v>0.14063461391559631</v>
      </c>
      <c r="J109" s="54">
        <f t="shared" si="11"/>
        <v>0.16349076129847182</v>
      </c>
      <c r="K109" s="77">
        <f t="shared" si="12"/>
        <v>0.21647258918447254</v>
      </c>
      <c r="L109">
        <f t="shared" si="13"/>
        <v>0.37805842088697478</v>
      </c>
      <c r="M109">
        <f t="shared" si="14"/>
        <v>0.755249253101274</v>
      </c>
      <c r="Q109">
        <f>SUMPRODUCT((Normalized_Fluxes!$BA$3:$BA$1093=$B109)*(Normalized_Fluxes!AH$3:AH$1093))</f>
        <v>0.32943151525548964</v>
      </c>
      <c r="R109">
        <f>SUMPRODUCT((Normalized_Fluxes!$BA$3:$BA$1093=$B109)*(Normalized_Fluxes!AI$3:AI$1093))</f>
        <v>0.2015681919823038</v>
      </c>
      <c r="S109">
        <f>SUMPRODUCT((Normalized_Fluxes!$BA$3:$BA$1093=$B109)*(Normalized_Fluxes!AJ$3:AJ$1093))</f>
        <v>0.20518976003538419</v>
      </c>
      <c r="T109">
        <f>SUMPRODUCT((Normalized_Fluxes!$BA$3:$BA$1093=$B109)*(Normalized_Fluxes!AK$3:AK$1093))</f>
        <v>1.337207883765287</v>
      </c>
      <c r="U109">
        <f>SUMPRODUCT((Normalized_Fluxes!$BA$3:$BA$1093=$B109)*(Normalized_Fluxes!AL$3:AL$1093))</f>
        <v>1.483163213316284</v>
      </c>
      <c r="V109">
        <f>SUMPRODUCT((Normalized_Fluxes!$BA$3:$BA$1093=$B109)*(Normalized_Fluxes!AM$3:AM$1093))</f>
        <v>1.0402460153011359</v>
      </c>
      <c r="X109" s="82">
        <f t="shared" si="17"/>
        <v>0.24539648909105924</v>
      </c>
      <c r="Y109" s="69">
        <f t="shared" si="10"/>
        <v>1.2868723707942358</v>
      </c>
      <c r="Z109">
        <f t="shared" si="15"/>
        <v>4.8438413755551571E-3</v>
      </c>
      <c r="AA109">
        <f t="shared" si="18"/>
        <v>0.19069217325693666</v>
      </c>
    </row>
    <row r="110" spans="1:27">
      <c r="A110">
        <v>6</v>
      </c>
      <c r="B110" t="s">
        <v>4826</v>
      </c>
      <c r="C110">
        <f>SUMPRODUCT((Normalized_Fluxes!$W$3:$W$1093=$B110)*(Normalized_Fluxes!I$3:I$1093))</f>
        <v>0.58459448976389972</v>
      </c>
      <c r="D110">
        <f>SUMPRODUCT((Normalized_Fluxes!$W$3:$W$1093=$B110)*(Normalized_Fluxes!J$3:J$1093))</f>
        <v>0.53155868629767755</v>
      </c>
      <c r="E110">
        <f>SUMPRODUCT((Normalized_Fluxes!$W$3:$W$1093=$B110)*(Normalized_Fluxes!K$3:K$1093))</f>
        <v>0.63404812601528049</v>
      </c>
      <c r="F110">
        <f>SUMPRODUCT((Normalized_Fluxes!$W$3:$W$1093=$B110)*(Normalized_Fluxes!L$3:L$1093))</f>
        <v>0.54002958812651702</v>
      </c>
      <c r="G110">
        <f>SUMPRODUCT((Normalized_Fluxes!$W$3:$W$1093=$B110)*(Normalized_Fluxes!M$3:M$1093))</f>
        <v>0.58396743787182614</v>
      </c>
      <c r="H110">
        <f>SUMPRODUCT((Normalized_Fluxes!$W$3:$W$1093=$B110)*(Normalized_Fluxes!N$3:N$1093))</f>
        <v>0.43369604013949059</v>
      </c>
      <c r="J110" s="54">
        <f t="shared" si="11"/>
        <v>0.58340043402561925</v>
      </c>
      <c r="K110" s="77">
        <f t="shared" si="12"/>
        <v>0.51923102204594462</v>
      </c>
      <c r="L110">
        <f t="shared" si="13"/>
        <v>0.30595181531904447</v>
      </c>
      <c r="M110">
        <f t="shared" si="14"/>
        <v>1.1235854740089017</v>
      </c>
      <c r="Q110">
        <f>SUMPRODUCT((Normalized_Fluxes!$BA$3:$BA$1093=$B110)*(Normalized_Fluxes!AH$3:AH$1093))</f>
        <v>0.38824079968123693</v>
      </c>
      <c r="R110">
        <f>SUMPRODUCT((Normalized_Fluxes!$BA$3:$BA$1093=$B110)*(Normalized_Fluxes!AI$3:AI$1093))</f>
        <v>0.2874384341498592</v>
      </c>
      <c r="S110">
        <f>SUMPRODUCT((Normalized_Fluxes!$BA$3:$BA$1093=$B110)*(Normalized_Fluxes!AJ$3:AJ$1093))</f>
        <v>0.25015038578163956</v>
      </c>
      <c r="T110">
        <f>SUMPRODUCT((Normalized_Fluxes!$BA$3:$BA$1093=$B110)*(Normalized_Fluxes!AK$3:AK$1093))</f>
        <v>1.467141628597928</v>
      </c>
      <c r="U110">
        <f>SUMPRODUCT((Normalized_Fluxes!$BA$3:$BA$1093=$B110)*(Normalized_Fluxes!AL$3:AL$1093))</f>
        <v>1.3600629861428792</v>
      </c>
      <c r="V110">
        <f>SUMPRODUCT((Normalized_Fluxes!$BA$3:$BA$1093=$B110)*(Normalized_Fluxes!AM$3:AM$1093))</f>
        <v>1.1254397303861046</v>
      </c>
      <c r="X110" s="82">
        <f t="shared" si="17"/>
        <v>0.30860987320424527</v>
      </c>
      <c r="Y110" s="69">
        <f t="shared" si="10"/>
        <v>1.3175481150423038</v>
      </c>
      <c r="Z110">
        <f t="shared" si="15"/>
        <v>2.1633976995166651E-3</v>
      </c>
      <c r="AA110">
        <f t="shared" si="18"/>
        <v>0.234230438859029</v>
      </c>
    </row>
    <row r="111" spans="1:27">
      <c r="A111">
        <v>2</v>
      </c>
      <c r="B111" t="s">
        <v>4853</v>
      </c>
      <c r="C111">
        <f>SUMPRODUCT((Normalized_Fluxes!$W$3:$W$1093=$B111)*(Normalized_Fluxes!I$3:I$1093))</f>
        <v>0.39637277904530316</v>
      </c>
      <c r="D111">
        <f>SUMPRODUCT((Normalized_Fluxes!$W$3:$W$1093=$B111)*(Normalized_Fluxes!J$3:J$1093))</f>
        <v>0.29798041050141089</v>
      </c>
      <c r="E111">
        <f>SUMPRODUCT((Normalized_Fluxes!$W$3:$W$1093=$B111)*(Normalized_Fluxes!K$3:K$1093))</f>
        <v>0.38791973953543119</v>
      </c>
      <c r="F111">
        <f>SUMPRODUCT((Normalized_Fluxes!$W$3:$W$1093=$B111)*(Normalized_Fluxes!L$3:L$1093))</f>
        <v>0.32121324280506419</v>
      </c>
      <c r="G111">
        <f>SUMPRODUCT((Normalized_Fluxes!$W$3:$W$1093=$B111)*(Normalized_Fluxes!M$3:M$1093))</f>
        <v>0.43522101501829386</v>
      </c>
      <c r="H111">
        <f>SUMPRODUCT((Normalized_Fluxes!$W$3:$W$1093=$B111)*(Normalized_Fluxes!N$3:N$1093))</f>
        <v>0.30898536896993567</v>
      </c>
      <c r="J111" s="54">
        <f t="shared" si="11"/>
        <v>0.36075764302738178</v>
      </c>
      <c r="K111" s="77">
        <f t="shared" si="12"/>
        <v>0.35513987559776455</v>
      </c>
      <c r="L111">
        <f t="shared" si="13"/>
        <v>0.91797525788431256</v>
      </c>
      <c r="M111">
        <f t="shared" si="14"/>
        <v>1.0158184642604875</v>
      </c>
      <c r="Q111">
        <f>SUMPRODUCT((Normalized_Fluxes!$BA$3:$BA$1093=$B111)*(Normalized_Fluxes!AH$3:AH$1093))</f>
        <v>0.1676068680095322</v>
      </c>
      <c r="R111">
        <f>SUMPRODUCT((Normalized_Fluxes!$BA$3:$BA$1093=$B111)*(Normalized_Fluxes!AI$3:AI$1093))</f>
        <v>0.11908709245351001</v>
      </c>
      <c r="S111">
        <f>SUMPRODUCT((Normalized_Fluxes!$BA$3:$BA$1093=$B111)*(Normalized_Fluxes!AJ$3:AJ$1093))</f>
        <v>0.14005269231996359</v>
      </c>
      <c r="T111">
        <f>SUMPRODUCT((Normalized_Fluxes!$BA$3:$BA$1093=$B111)*(Normalized_Fluxes!AK$3:AK$1093))</f>
        <v>0.80362015979346701</v>
      </c>
      <c r="U111">
        <f>SUMPRODUCT((Normalized_Fluxes!$BA$3:$BA$1093=$B111)*(Normalized_Fluxes!AL$3:AL$1093))</f>
        <v>0.67970133130172805</v>
      </c>
      <c r="V111">
        <f>SUMPRODUCT((Normalized_Fluxes!$BA$3:$BA$1093=$B111)*(Normalized_Fluxes!AM$3:AM$1093))</f>
        <v>0.46903503075150699</v>
      </c>
      <c r="X111" s="82">
        <f t="shared" si="17"/>
        <v>0.14224888426100193</v>
      </c>
      <c r="Y111" s="69">
        <f t="shared" si="10"/>
        <v>0.65078550728223405</v>
      </c>
      <c r="Z111">
        <f t="shared" si="15"/>
        <v>1.6362506258328462E-2</v>
      </c>
      <c r="AA111">
        <f t="shared" si="18"/>
        <v>0.2185802890034414</v>
      </c>
    </row>
    <row r="112" spans="1:27">
      <c r="A112">
        <v>135</v>
      </c>
      <c r="B112" t="s">
        <v>4859</v>
      </c>
      <c r="C112">
        <f>SUMPRODUCT((Normalized_Fluxes!$W$3:$W$1093=$B112)*(Normalized_Fluxes!I$3:I$1093))</f>
        <v>0</v>
      </c>
      <c r="D112">
        <f>SUMPRODUCT((Normalized_Fluxes!$W$3:$W$1093=$B112)*(Normalized_Fluxes!J$3:J$1093))</f>
        <v>0</v>
      </c>
      <c r="E112">
        <f>SUMPRODUCT((Normalized_Fluxes!$W$3:$W$1093=$B112)*(Normalized_Fluxes!K$3:K$1093))</f>
        <v>0</v>
      </c>
      <c r="F112">
        <f>SUMPRODUCT((Normalized_Fluxes!$W$3:$W$1093=$B112)*(Normalized_Fluxes!L$3:L$1093))</f>
        <v>0</v>
      </c>
      <c r="G112">
        <f>SUMPRODUCT((Normalized_Fluxes!$W$3:$W$1093=$B112)*(Normalized_Fluxes!M$3:M$1093))</f>
        <v>0</v>
      </c>
      <c r="H112">
        <f>SUMPRODUCT((Normalized_Fluxes!$W$3:$W$1093=$B112)*(Normalized_Fluxes!N$3:N$1093))</f>
        <v>0</v>
      </c>
      <c r="J112" s="54">
        <f t="shared" si="11"/>
        <v>0</v>
      </c>
      <c r="K112" s="77">
        <f t="shared" si="12"/>
        <v>0</v>
      </c>
      <c r="L112" t="str">
        <f t="shared" si="13"/>
        <v>NA</v>
      </c>
      <c r="M112" t="str">
        <f t="shared" si="14"/>
        <v/>
      </c>
      <c r="Q112">
        <f>SUMPRODUCT((Normalized_Fluxes!$BA$3:$BA$1093=$B112)*(Normalized_Fluxes!AH$3:AH$1093))</f>
        <v>0</v>
      </c>
      <c r="R112">
        <f>SUMPRODUCT((Normalized_Fluxes!$BA$3:$BA$1093=$B112)*(Normalized_Fluxes!AI$3:AI$1093))</f>
        <v>0</v>
      </c>
      <c r="S112">
        <f>SUMPRODUCT((Normalized_Fluxes!$BA$3:$BA$1093=$B112)*(Normalized_Fluxes!AJ$3:AJ$1093))</f>
        <v>0</v>
      </c>
      <c r="T112">
        <f>SUMPRODUCT((Normalized_Fluxes!$BA$3:$BA$1093=$B112)*(Normalized_Fluxes!AK$3:AK$1093))</f>
        <v>0</v>
      </c>
      <c r="U112">
        <f>SUMPRODUCT((Normalized_Fluxes!$BA$3:$BA$1093=$B112)*(Normalized_Fluxes!AL$3:AL$1093))</f>
        <v>0</v>
      </c>
      <c r="V112">
        <f>SUMPRODUCT((Normalized_Fluxes!$BA$3:$BA$1093=$B112)*(Normalized_Fluxes!AM$3:AM$1093))</f>
        <v>0</v>
      </c>
      <c r="X112" s="82">
        <f t="shared" si="17"/>
        <v>0</v>
      </c>
      <c r="Y112" s="69">
        <f t="shared" si="10"/>
        <v>0</v>
      </c>
      <c r="Z112" t="str">
        <f t="shared" si="15"/>
        <v>NA</v>
      </c>
      <c r="AA112" t="str">
        <f t="shared" si="18"/>
        <v/>
      </c>
    </row>
    <row r="113" spans="1:27">
      <c r="A113">
        <v>109</v>
      </c>
      <c r="B113" t="s">
        <v>5514</v>
      </c>
      <c r="C113">
        <f>SUMPRODUCT((Normalized_Fluxes!$W$3:$W$1093=$B113)*(Normalized_Fluxes!I$3:I$1093))</f>
        <v>61230.197195813103</v>
      </c>
      <c r="D113">
        <f>SUMPRODUCT((Normalized_Fluxes!$W$3:$W$1093=$B113)*(Normalized_Fluxes!J$3:J$1093))</f>
        <v>95996.384373311215</v>
      </c>
      <c r="E113">
        <f>SUMPRODUCT((Normalized_Fluxes!$W$3:$W$1093=$B113)*(Normalized_Fluxes!K$3:K$1093))</f>
        <v>122781.66411616481</v>
      </c>
      <c r="F113">
        <f>SUMPRODUCT((Normalized_Fluxes!$W$3:$W$1093=$B113)*(Normalized_Fluxes!L$3:L$1093))</f>
        <v>34966.487533070816</v>
      </c>
      <c r="G113">
        <f>SUMPRODUCT((Normalized_Fluxes!$W$3:$W$1093=$B113)*(Normalized_Fluxes!M$3:M$1093))</f>
        <v>62341.158011981825</v>
      </c>
      <c r="H113">
        <f>SUMPRODUCT((Normalized_Fluxes!$W$3:$W$1093=$B113)*(Normalized_Fluxes!N$3:N$1093))</f>
        <v>30920.014838160783</v>
      </c>
      <c r="J113" s="54">
        <f t="shared" si="11"/>
        <v>93336.081895096388</v>
      </c>
      <c r="K113" s="77">
        <f t="shared" si="12"/>
        <v>42742.55346107114</v>
      </c>
      <c r="L113">
        <f t="shared" si="13"/>
        <v>8.5668696329898777E-2</v>
      </c>
      <c r="M113">
        <f t="shared" si="14"/>
        <v>2.1836805323318971</v>
      </c>
      <c r="Q113">
        <f>SUMPRODUCT((Normalized_Fluxes!$BA$3:$BA$1093=$B113)*(Normalized_Fluxes!AH$3:AH$1093))</f>
        <v>0</v>
      </c>
      <c r="R113">
        <f>SUMPRODUCT((Normalized_Fluxes!$BA$3:$BA$1093=$B113)*(Normalized_Fluxes!AI$3:AI$1093))</f>
        <v>0</v>
      </c>
      <c r="S113">
        <f>SUMPRODUCT((Normalized_Fluxes!$BA$3:$BA$1093=$B113)*(Normalized_Fluxes!AJ$3:AJ$1093))</f>
        <v>0</v>
      </c>
      <c r="T113">
        <f>SUMPRODUCT((Normalized_Fluxes!$BA$3:$BA$1093=$B113)*(Normalized_Fluxes!AK$3:AK$1093))</f>
        <v>0</v>
      </c>
      <c r="U113">
        <f>SUMPRODUCT((Normalized_Fluxes!$BA$3:$BA$1093=$B113)*(Normalized_Fluxes!AL$3:AL$1093))</f>
        <v>0</v>
      </c>
      <c r="V113">
        <f>SUMPRODUCT((Normalized_Fluxes!$BA$3:$BA$1093=$B113)*(Normalized_Fluxes!AM$3:AM$1093))</f>
        <v>0</v>
      </c>
      <c r="X113" s="82">
        <f t="shared" si="17"/>
        <v>0</v>
      </c>
      <c r="Y113" s="69">
        <f t="shared" si="10"/>
        <v>0</v>
      </c>
      <c r="Z113" t="str">
        <f t="shared" si="15"/>
        <v>NA</v>
      </c>
      <c r="AA113" t="str">
        <f t="shared" si="18"/>
        <v/>
      </c>
    </row>
    <row r="114" spans="1:27">
      <c r="A114">
        <v>4</v>
      </c>
      <c r="B114" t="s">
        <v>6215</v>
      </c>
      <c r="C114">
        <f>SUMPRODUCT((Normalized_Fluxes!$W$3:$W$1093=$B114)*(Normalized_Fluxes!I$3:I$1093))</f>
        <v>6.3613345104989116E-2</v>
      </c>
      <c r="D114">
        <f>SUMPRODUCT((Normalized_Fluxes!$W$3:$W$1093=$B114)*(Normalized_Fluxes!J$3:J$1093))</f>
        <v>6.9493367313403318E-2</v>
      </c>
      <c r="E114">
        <f>SUMPRODUCT((Normalized_Fluxes!$W$3:$W$1093=$B114)*(Normalized_Fluxes!K$3:K$1093))</f>
        <v>7.7299441110655148E-2</v>
      </c>
      <c r="F114">
        <f>SUMPRODUCT((Normalized_Fluxes!$W$3:$W$1093=$B114)*(Normalized_Fluxes!L$3:L$1093))</f>
        <v>0.10641149752435453</v>
      </c>
      <c r="G114">
        <f>SUMPRODUCT((Normalized_Fluxes!$W$3:$W$1093=$B114)*(Normalized_Fluxes!M$3:M$1093))</f>
        <v>0.1514142906815408</v>
      </c>
      <c r="H114">
        <f>SUMPRODUCT((Normalized_Fluxes!$W$3:$W$1093=$B114)*(Normalized_Fluxes!N$3:N$1093))</f>
        <v>9.3062365716044926E-2</v>
      </c>
      <c r="J114" s="54">
        <f t="shared" si="11"/>
        <v>7.0135384509682527E-2</v>
      </c>
      <c r="K114" s="77">
        <f t="shared" si="12"/>
        <v>0.11696271797398007</v>
      </c>
      <c r="L114">
        <f t="shared" si="13"/>
        <v>0.11119051016982406</v>
      </c>
      <c r="M114">
        <f t="shared" si="14"/>
        <v>0.59963880563450211</v>
      </c>
      <c r="Q114">
        <f>SUMPRODUCT((Normalized_Fluxes!$BA$3:$BA$1093=$B114)*(Normalized_Fluxes!AH$3:AH$1093))</f>
        <v>0.1055259770637982</v>
      </c>
      <c r="R114">
        <f>SUMPRODUCT((Normalized_Fluxes!$BA$3:$BA$1093=$B114)*(Normalized_Fluxes!AI$3:AI$1093))</f>
        <v>7.8431005964217204E-2</v>
      </c>
      <c r="S114">
        <f>SUMPRODUCT((Normalized_Fluxes!$BA$3:$BA$1093=$B114)*(Normalized_Fluxes!AJ$3:AJ$1093))</f>
        <v>6.5667176328133708E-2</v>
      </c>
      <c r="T114">
        <f>SUMPRODUCT((Normalized_Fluxes!$BA$3:$BA$1093=$B114)*(Normalized_Fluxes!AK$3:AK$1093))</f>
        <v>0.48635592317069798</v>
      </c>
      <c r="U114">
        <f>SUMPRODUCT((Normalized_Fluxes!$BA$3:$BA$1093=$B114)*(Normalized_Fluxes!AL$3:AL$1093))</f>
        <v>0.59598167986361394</v>
      </c>
      <c r="V114">
        <f>SUMPRODUCT((Normalized_Fluxes!$BA$3:$BA$1093=$B114)*(Normalized_Fluxes!AM$3:AM$1093))</f>
        <v>9.7432458257298099E-2</v>
      </c>
      <c r="X114" s="82">
        <f t="shared" si="17"/>
        <v>8.320805311871636E-2</v>
      </c>
      <c r="Y114" s="69">
        <f t="shared" si="10"/>
        <v>0.39325668709720335</v>
      </c>
      <c r="Z114">
        <f t="shared" si="15"/>
        <v>8.8086099599002571E-2</v>
      </c>
      <c r="AA114">
        <f t="shared" si="18"/>
        <v>0.21158712832809218</v>
      </c>
    </row>
    <row r="115" spans="1:27">
      <c r="A115">
        <v>27</v>
      </c>
      <c r="B115" t="s">
        <v>6235</v>
      </c>
      <c r="C115">
        <f>SUMPRODUCT((Normalized_Fluxes!$W$3:$W$1093=$B115)*(Normalized_Fluxes!I$3:I$1093))</f>
        <v>3.0323101013242737</v>
      </c>
      <c r="D115">
        <f>SUMPRODUCT((Normalized_Fluxes!$W$3:$W$1093=$B115)*(Normalized_Fluxes!J$3:J$1093))</f>
        <v>2.9269884220605653</v>
      </c>
      <c r="E115">
        <f>SUMPRODUCT((Normalized_Fluxes!$W$3:$W$1093=$B115)*(Normalized_Fluxes!K$3:K$1093))</f>
        <v>2.9976655879298382</v>
      </c>
      <c r="F115">
        <f>SUMPRODUCT((Normalized_Fluxes!$W$3:$W$1093=$B115)*(Normalized_Fluxes!L$3:L$1093))</f>
        <v>2.4527007634593421</v>
      </c>
      <c r="G115">
        <f>SUMPRODUCT((Normalized_Fluxes!$W$3:$W$1093=$B115)*(Normalized_Fluxes!M$3:M$1093))</f>
        <v>2.3868364026000433</v>
      </c>
      <c r="H115">
        <f>SUMPRODUCT((Normalized_Fluxes!$W$3:$W$1093=$B115)*(Normalized_Fluxes!N$3:N$1093))</f>
        <v>2.0765632369066096</v>
      </c>
      <c r="J115" s="54">
        <f t="shared" si="11"/>
        <v>2.9856547037715591</v>
      </c>
      <c r="K115" s="77">
        <f t="shared" si="12"/>
        <v>2.305366800988665</v>
      </c>
      <c r="L115">
        <f t="shared" si="13"/>
        <v>2.1827374342638775E-2</v>
      </c>
      <c r="M115">
        <f t="shared" si="14"/>
        <v>1.2950887912895901</v>
      </c>
      <c r="Q115">
        <f>SUMPRODUCT((Normalized_Fluxes!$BA$3:$BA$1093=$B115)*(Normalized_Fluxes!AH$3:AH$1093))</f>
        <v>2.6302558243949656</v>
      </c>
      <c r="R115">
        <f>SUMPRODUCT((Normalized_Fluxes!$BA$3:$BA$1093=$B115)*(Normalized_Fluxes!AI$3:AI$1093))</f>
        <v>1.5212326920399513</v>
      </c>
      <c r="S115">
        <f>SUMPRODUCT((Normalized_Fluxes!$BA$3:$BA$1093=$B115)*(Normalized_Fluxes!AJ$3:AJ$1093))</f>
        <v>1.7926435526069531</v>
      </c>
      <c r="T115">
        <f>SUMPRODUCT((Normalized_Fluxes!$BA$3:$BA$1093=$B115)*(Normalized_Fluxes!AK$3:AK$1093))</f>
        <v>10.695270664559164</v>
      </c>
      <c r="U115">
        <f>SUMPRODUCT((Normalized_Fluxes!$BA$3:$BA$1093=$B115)*(Normalized_Fluxes!AL$3:AL$1093))</f>
        <v>10.692587161606024</v>
      </c>
      <c r="V115">
        <f>SUMPRODUCT((Normalized_Fluxes!$BA$3:$BA$1093=$B115)*(Normalized_Fluxes!AM$3:AM$1093))</f>
        <v>8.5559239419663236</v>
      </c>
      <c r="X115" s="82">
        <f t="shared" si="17"/>
        <v>1.9813773563472898</v>
      </c>
      <c r="Y115" s="69">
        <f t="shared" si="10"/>
        <v>9.98126058937717</v>
      </c>
      <c r="Z115">
        <f t="shared" si="15"/>
        <v>1.284583995174355E-3</v>
      </c>
      <c r="AA115">
        <f t="shared" si="18"/>
        <v>0.19850973117123352</v>
      </c>
    </row>
    <row r="116" spans="1:27">
      <c r="A116">
        <v>3</v>
      </c>
      <c r="B116" t="s">
        <v>6343</v>
      </c>
      <c r="C116">
        <f>SUMPRODUCT((Normalized_Fluxes!$W$3:$W$1093=$B116)*(Normalized_Fluxes!I$3:I$1093))</f>
        <v>1.0258000000000005E-4</v>
      </c>
      <c r="D116">
        <f>SUMPRODUCT((Normalized_Fluxes!$W$3:$W$1093=$B116)*(Normalized_Fluxes!J$3:J$1093))</f>
        <v>1.0257999999999941E-4</v>
      </c>
      <c r="E116">
        <f>SUMPRODUCT((Normalized_Fluxes!$W$3:$W$1093=$B116)*(Normalized_Fluxes!K$3:K$1093))</f>
        <v>1.0258000000000019E-4</v>
      </c>
      <c r="F116">
        <f>SUMPRODUCT((Normalized_Fluxes!$W$3:$W$1093=$B116)*(Normalized_Fluxes!L$3:L$1093))</f>
        <v>1.0257999999999974E-4</v>
      </c>
      <c r="G116">
        <f>SUMPRODUCT((Normalized_Fluxes!$W$3:$W$1093=$B116)*(Normalized_Fluxes!M$3:M$1093))</f>
        <v>1.0257999999999992E-4</v>
      </c>
      <c r="H116">
        <f>SUMPRODUCT((Normalized_Fluxes!$W$3:$W$1093=$B116)*(Normalized_Fluxes!N$3:N$1093))</f>
        <v>1.0258000000000005E-4</v>
      </c>
      <c r="J116" s="54">
        <f t="shared" si="11"/>
        <v>1.0257999999999989E-4</v>
      </c>
      <c r="K116" s="77">
        <f t="shared" si="12"/>
        <v>1.025799999999999E-4</v>
      </c>
      <c r="L116">
        <f t="shared" si="13"/>
        <v>0.96143178501554805</v>
      </c>
      <c r="M116">
        <f t="shared" si="14"/>
        <v>0.99999999999999989</v>
      </c>
      <c r="Q116">
        <f>SUMPRODUCT((Normalized_Fluxes!$BA$3:$BA$1093=$B116)*(Normalized_Fluxes!AH$3:AH$1093))</f>
        <v>5.6473515070264E-5</v>
      </c>
      <c r="R116">
        <f>SUMPRODUCT((Normalized_Fluxes!$BA$3:$BA$1093=$B116)*(Normalized_Fluxes!AI$3:AI$1093))</f>
        <v>3.8096446518346998E-5</v>
      </c>
      <c r="S116">
        <f>SUMPRODUCT((Normalized_Fluxes!$BA$3:$BA$1093=$B116)*(Normalized_Fluxes!AJ$3:AJ$1093))</f>
        <v>4.4721687929561299E-5</v>
      </c>
      <c r="T116">
        <f>SUMPRODUCT((Normalized_Fluxes!$BA$3:$BA$1093=$B116)*(Normalized_Fluxes!AK$3:AK$1093))</f>
        <v>2.15370951465125E-4</v>
      </c>
      <c r="U116">
        <f>SUMPRODUCT((Normalized_Fluxes!$BA$3:$BA$1093=$B116)*(Normalized_Fluxes!AL$3:AL$1093))</f>
        <v>2.0400033512379601E-4</v>
      </c>
      <c r="V116">
        <f>SUMPRODUCT((Normalized_Fluxes!$BA$3:$BA$1093=$B116)*(Normalized_Fluxes!AM$3:AM$1093))</f>
        <v>2.1787662791535501E-4</v>
      </c>
      <c r="X116" s="82">
        <f t="shared" si="17"/>
        <v>4.6430549839390768E-5</v>
      </c>
      <c r="Y116" s="69">
        <f t="shared" si="10"/>
        <v>2.1241597150142532E-4</v>
      </c>
      <c r="Z116">
        <f t="shared" si="15"/>
        <v>1.3097164311635824E-5</v>
      </c>
      <c r="AA116">
        <f t="shared" si="18"/>
        <v>0.21858313907002619</v>
      </c>
    </row>
    <row r="117" spans="1:27">
      <c r="A117">
        <v>22</v>
      </c>
      <c r="B117" t="s">
        <v>6360</v>
      </c>
      <c r="C117">
        <f>SUMPRODUCT((Normalized_Fluxes!$W$3:$W$1093=$B117)*(Normalized_Fluxes!I$3:I$1093))</f>
        <v>0.22648218404294393</v>
      </c>
      <c r="D117">
        <f>SUMPRODUCT((Normalized_Fluxes!$W$3:$W$1093=$B117)*(Normalized_Fluxes!J$3:J$1093))</f>
        <v>0.22652082404558682</v>
      </c>
      <c r="E117">
        <f>SUMPRODUCT((Normalized_Fluxes!$W$3:$W$1093=$B117)*(Normalized_Fluxes!K$3:K$1093))</f>
        <v>0.2265208241756328</v>
      </c>
      <c r="F117">
        <f>SUMPRODUCT((Normalized_Fluxes!$W$3:$W$1093=$B117)*(Normalized_Fluxes!L$3:L$1093))</f>
        <v>0.22652082404422993</v>
      </c>
      <c r="G117">
        <f>SUMPRODUCT((Normalized_Fluxes!$W$3:$W$1093=$B117)*(Normalized_Fluxes!M$3:M$1093))</f>
        <v>0.22648218403717973</v>
      </c>
      <c r="H117">
        <f>SUMPRODUCT((Normalized_Fluxes!$W$3:$W$1093=$B117)*(Normalized_Fluxes!N$3:N$1093))</f>
        <v>0.22648218405095186</v>
      </c>
      <c r="J117" s="54">
        <f t="shared" si="11"/>
        <v>0.22650794408805452</v>
      </c>
      <c r="K117" s="77">
        <f t="shared" si="12"/>
        <v>0.22649506404412054</v>
      </c>
      <c r="L117">
        <f t="shared" si="13"/>
        <v>0.51851751770884658</v>
      </c>
      <c r="M117">
        <f t="shared" si="14"/>
        <v>1.0000568667753902</v>
      </c>
      <c r="Q117">
        <f>SUMPRODUCT((Normalized_Fluxes!$BA$3:$BA$1093=$B117)*(Normalized_Fluxes!AH$3:AH$1093))</f>
        <v>0.12470683529577782</v>
      </c>
      <c r="R117">
        <f>SUMPRODUCT((Normalized_Fluxes!$BA$3:$BA$1093=$B117)*(Normalized_Fluxes!AI$3:AI$1093))</f>
        <v>8.4125935424271672E-2</v>
      </c>
      <c r="S117">
        <f>SUMPRODUCT((Normalized_Fluxes!$BA$3:$BA$1093=$B117)*(Normalized_Fluxes!AJ$3:AJ$1093))</f>
        <v>9.8756030554766658E-2</v>
      </c>
      <c r="T117">
        <f>SUMPRODUCT((Normalized_Fluxes!$BA$3:$BA$1093=$B117)*(Normalized_Fluxes!AK$3:AK$1093))</f>
        <v>0.47550870992615929</v>
      </c>
      <c r="U117">
        <f>SUMPRODUCT((Normalized_Fluxes!$BA$3:$BA$1093=$B117)*(Normalized_Fluxes!AL$3:AL$1093))</f>
        <v>0.45048083473306733</v>
      </c>
      <c r="V117">
        <f>SUMPRODUCT((Normalized_Fluxes!$BA$3:$BA$1093=$B117)*(Normalized_Fluxes!AM$3:AM$1093))</f>
        <v>0.48112296050483933</v>
      </c>
      <c r="X117" s="82">
        <f t="shared" si="17"/>
        <v>0.10252960042493871</v>
      </c>
      <c r="Y117" s="69">
        <f t="shared" si="10"/>
        <v>0.46903750172135528</v>
      </c>
      <c r="Z117">
        <f t="shared" si="15"/>
        <v>1.3124971156858861E-5</v>
      </c>
      <c r="AA117">
        <f t="shared" si="18"/>
        <v>0.21859574138242202</v>
      </c>
    </row>
    <row r="118" spans="1:27">
      <c r="A118">
        <v>2</v>
      </c>
      <c r="B118" t="s">
        <v>6442</v>
      </c>
      <c r="C118">
        <f>SUMPRODUCT((Normalized_Fluxes!$W$3:$W$1093=$B118)*(Normalized_Fluxes!I$3:I$1093))</f>
        <v>0.63444159091184693</v>
      </c>
      <c r="D118">
        <f>SUMPRODUCT((Normalized_Fluxes!$W$3:$W$1093=$B118)*(Normalized_Fluxes!J$3:J$1093))</f>
        <v>0.84161247923892302</v>
      </c>
      <c r="E118">
        <f>SUMPRODUCT((Normalized_Fluxes!$W$3:$W$1093=$B118)*(Normalized_Fluxes!K$3:K$1093))</f>
        <v>1.0350162069422479</v>
      </c>
      <c r="F118">
        <f>SUMPRODUCT((Normalized_Fluxes!$W$3:$W$1093=$B118)*(Normalized_Fluxes!L$3:L$1093))</f>
        <v>1.6292417869635925</v>
      </c>
      <c r="G118">
        <f>SUMPRODUCT((Normalized_Fluxes!$W$3:$W$1093=$B118)*(Normalized_Fluxes!M$3:M$1093))</f>
        <v>1.8473658168537956</v>
      </c>
      <c r="H118">
        <f>SUMPRODUCT((Normalized_Fluxes!$W$3:$W$1093=$B118)*(Normalized_Fluxes!N$3:N$1093))</f>
        <v>1.4296923650219211</v>
      </c>
      <c r="J118" s="54">
        <f t="shared" si="11"/>
        <v>0.83702342569767263</v>
      </c>
      <c r="K118" s="77">
        <f t="shared" si="12"/>
        <v>1.6354333229464364</v>
      </c>
      <c r="L118">
        <f t="shared" si="13"/>
        <v>8.8273853979859238E-3</v>
      </c>
      <c r="M118">
        <f t="shared" si="14"/>
        <v>0.51180528973793371</v>
      </c>
      <c r="Q118">
        <f>SUMPRODUCT((Normalized_Fluxes!$BA$3:$BA$1093=$B118)*(Normalized_Fluxes!AH$3:AH$1093))</f>
        <v>0.71828288139412544</v>
      </c>
      <c r="R118">
        <f>SUMPRODUCT((Normalized_Fluxes!$BA$3:$BA$1093=$B118)*(Normalized_Fluxes!AI$3:AI$1093))</f>
        <v>0.44480228076659012</v>
      </c>
      <c r="S118">
        <f>SUMPRODUCT((Normalized_Fluxes!$BA$3:$BA$1093=$B118)*(Normalized_Fluxes!AJ$3:AJ$1093))</f>
        <v>0.66211081494924251</v>
      </c>
      <c r="T118">
        <f>SUMPRODUCT((Normalized_Fluxes!$BA$3:$BA$1093=$B118)*(Normalized_Fluxes!AK$3:AK$1093))</f>
        <v>2.809985802176993</v>
      </c>
      <c r="U118">
        <f>SUMPRODUCT((Normalized_Fluxes!$BA$3:$BA$1093=$B118)*(Normalized_Fluxes!AL$3:AL$1093))</f>
        <v>2.6747375954198418</v>
      </c>
      <c r="V118">
        <f>SUMPRODUCT((Normalized_Fluxes!$BA$3:$BA$1093=$B118)*(Normalized_Fluxes!AM$3:AM$1093))</f>
        <v>2.5068212824010825</v>
      </c>
      <c r="X118" s="82">
        <f t="shared" si="17"/>
        <v>0.60839865903665269</v>
      </c>
      <c r="Y118" s="69">
        <f t="shared" si="10"/>
        <v>2.6638482266659724</v>
      </c>
      <c r="Z118">
        <f t="shared" si="15"/>
        <v>3.5846815468699086E-5</v>
      </c>
      <c r="AA118">
        <f t="shared" si="18"/>
        <v>0.22839088689302475</v>
      </c>
    </row>
    <row r="119" spans="1:27">
      <c r="A119">
        <v>5</v>
      </c>
      <c r="B119" t="s">
        <v>6454</v>
      </c>
      <c r="C119">
        <f>SUMPRODUCT((Normalized_Fluxes!$W$3:$W$1093=$B119)*(Normalized_Fluxes!I$3:I$1093))</f>
        <v>0</v>
      </c>
      <c r="D119">
        <f>SUMPRODUCT((Normalized_Fluxes!$W$3:$W$1093=$B119)*(Normalized_Fluxes!J$3:J$1093))</f>
        <v>0</v>
      </c>
      <c r="E119">
        <f>SUMPRODUCT((Normalized_Fluxes!$W$3:$W$1093=$B119)*(Normalized_Fluxes!K$3:K$1093))</f>
        <v>0</v>
      </c>
      <c r="F119">
        <f>SUMPRODUCT((Normalized_Fluxes!$W$3:$W$1093=$B119)*(Normalized_Fluxes!L$3:L$1093))</f>
        <v>0</v>
      </c>
      <c r="G119">
        <f>SUMPRODUCT((Normalized_Fluxes!$W$3:$W$1093=$B119)*(Normalized_Fluxes!M$3:M$1093))</f>
        <v>0</v>
      </c>
      <c r="H119">
        <f>SUMPRODUCT((Normalized_Fluxes!$W$3:$W$1093=$B119)*(Normalized_Fluxes!N$3:N$1093))</f>
        <v>0</v>
      </c>
      <c r="J119" s="54">
        <f t="shared" si="11"/>
        <v>0</v>
      </c>
      <c r="K119" s="77">
        <f t="shared" si="12"/>
        <v>0</v>
      </c>
      <c r="L119" t="str">
        <f t="shared" si="13"/>
        <v>NA</v>
      </c>
      <c r="M119" t="str">
        <f t="shared" si="14"/>
        <v/>
      </c>
      <c r="Q119">
        <f>SUMPRODUCT((Normalized_Fluxes!$BA$3:$BA$1093=$B119)*(Normalized_Fluxes!AH$3:AH$1093))</f>
        <v>0</v>
      </c>
      <c r="R119">
        <f>SUMPRODUCT((Normalized_Fluxes!$BA$3:$BA$1093=$B119)*(Normalized_Fluxes!AI$3:AI$1093))</f>
        <v>0</v>
      </c>
      <c r="S119">
        <f>SUMPRODUCT((Normalized_Fluxes!$BA$3:$BA$1093=$B119)*(Normalized_Fluxes!AJ$3:AJ$1093))</f>
        <v>0</v>
      </c>
      <c r="T119">
        <f>SUMPRODUCT((Normalized_Fluxes!$BA$3:$BA$1093=$B119)*(Normalized_Fluxes!AK$3:AK$1093))</f>
        <v>0</v>
      </c>
      <c r="U119">
        <f>SUMPRODUCT((Normalized_Fluxes!$BA$3:$BA$1093=$B119)*(Normalized_Fluxes!AL$3:AL$1093))</f>
        <v>0</v>
      </c>
      <c r="V119">
        <f>SUMPRODUCT((Normalized_Fluxes!$BA$3:$BA$1093=$B119)*(Normalized_Fluxes!AM$3:AM$1093))</f>
        <v>0</v>
      </c>
      <c r="X119" s="82">
        <f t="shared" si="17"/>
        <v>0</v>
      </c>
      <c r="Y119" s="69">
        <f t="shared" si="10"/>
        <v>0</v>
      </c>
      <c r="Z119" t="str">
        <f t="shared" si="15"/>
        <v>NA</v>
      </c>
      <c r="AA119" t="str">
        <f t="shared" si="18"/>
        <v/>
      </c>
    </row>
    <row r="120" spans="1:27">
      <c r="A120">
        <v>7</v>
      </c>
      <c r="B120" t="s">
        <v>6475</v>
      </c>
      <c r="C120">
        <f>SUMPRODUCT((Normalized_Fluxes!$W$3:$W$1093=$B120)*(Normalized_Fluxes!I$3:I$1093))</f>
        <v>9.2322000000000042E-4</v>
      </c>
      <c r="D120">
        <f>SUMPRODUCT((Normalized_Fluxes!$W$3:$W$1093=$B120)*(Normalized_Fluxes!J$3:J$1093))</f>
        <v>9.2321999999999673E-4</v>
      </c>
      <c r="E120">
        <f>SUMPRODUCT((Normalized_Fluxes!$W$3:$W$1093=$B120)*(Normalized_Fluxes!K$3:K$1093))</f>
        <v>9.2322000000000172E-4</v>
      </c>
      <c r="F120">
        <f>SUMPRODUCT((Normalized_Fluxes!$W$3:$W$1093=$B120)*(Normalized_Fluxes!L$3:L$1093))</f>
        <v>9.2321999999999825E-4</v>
      </c>
      <c r="G120">
        <f>SUMPRODUCT((Normalized_Fluxes!$W$3:$W$1093=$B120)*(Normalized_Fluxes!M$3:M$1093))</f>
        <v>9.2321999999999923E-4</v>
      </c>
      <c r="H120">
        <f>SUMPRODUCT((Normalized_Fluxes!$W$3:$W$1093=$B120)*(Normalized_Fluxes!N$3:N$1093))</f>
        <v>9.2322000000000042E-4</v>
      </c>
      <c r="J120" s="54">
        <f t="shared" si="11"/>
        <v>9.2321999999999966E-4</v>
      </c>
      <c r="K120" s="77">
        <f t="shared" si="12"/>
        <v>9.2321999999999923E-4</v>
      </c>
      <c r="L120">
        <f t="shared" si="13"/>
        <v>0.80823272655596956</v>
      </c>
      <c r="M120">
        <f t="shared" si="14"/>
        <v>1.0000000000000004</v>
      </c>
      <c r="Q120">
        <f>SUMPRODUCT((Normalized_Fluxes!$BA$3:$BA$1093=$B120)*(Normalized_Fluxes!AH$3:AH$1093))</f>
        <v>5.0826163563237603E-4</v>
      </c>
      <c r="R120">
        <f>SUMPRODUCT((Normalized_Fluxes!$BA$3:$BA$1093=$B120)*(Normalized_Fluxes!AI$3:AI$1093))</f>
        <v>3.4286801866512297E-4</v>
      </c>
      <c r="S120">
        <f>SUMPRODUCT((Normalized_Fluxes!$BA$3:$BA$1093=$B120)*(Normalized_Fluxes!AJ$3:AJ$1093))</f>
        <v>4.0249519136605191E-4</v>
      </c>
      <c r="T120">
        <f>SUMPRODUCT((Normalized_Fluxes!$BA$3:$BA$1093=$B120)*(Normalized_Fluxes!AK$3:AK$1093))</f>
        <v>1.9383385631861249E-3</v>
      </c>
      <c r="U120">
        <f>SUMPRODUCT((Normalized_Fluxes!$BA$3:$BA$1093=$B120)*(Normalized_Fluxes!AL$3:AL$1093))</f>
        <v>1.8360030161141642E-3</v>
      </c>
      <c r="V120">
        <f>SUMPRODUCT((Normalized_Fluxes!$BA$3:$BA$1093=$B120)*(Normalized_Fluxes!AM$3:AM$1093))</f>
        <v>1.9608896512381948E-3</v>
      </c>
      <c r="X120" s="82">
        <f t="shared" si="17"/>
        <v>4.1787494855451699E-4</v>
      </c>
      <c r="Y120" s="69">
        <f t="shared" si="10"/>
        <v>1.9117437435128279E-3</v>
      </c>
      <c r="Z120">
        <f t="shared" si="15"/>
        <v>1.3097164311635831E-5</v>
      </c>
      <c r="AA120">
        <f t="shared" si="18"/>
        <v>0.21858313907002622</v>
      </c>
    </row>
    <row r="121" spans="1:27">
      <c r="A121">
        <v>6</v>
      </c>
      <c r="B121" t="s">
        <v>6506</v>
      </c>
      <c r="C121">
        <f>SUMPRODUCT((Normalized_Fluxes!$W$3:$W$1093=$B121)*(Normalized_Fluxes!I$3:I$1093))</f>
        <v>0.4760902095002158</v>
      </c>
      <c r="D121">
        <f>SUMPRODUCT((Normalized_Fluxes!$W$3:$W$1093=$B121)*(Normalized_Fluxes!J$3:J$1093))</f>
        <v>0.51031775470143614</v>
      </c>
      <c r="E121">
        <f>SUMPRODUCT((Normalized_Fluxes!$W$3:$W$1093=$B121)*(Normalized_Fluxes!K$3:K$1093))</f>
        <v>0.46550368743907966</v>
      </c>
      <c r="F121">
        <f>SUMPRODUCT((Normalized_Fluxes!$W$3:$W$1093=$B121)*(Normalized_Fluxes!L$3:L$1093))</f>
        <v>0.14286356429961747</v>
      </c>
      <c r="G121">
        <f>SUMPRODUCT((Normalized_Fluxes!$W$3:$W$1093=$B121)*(Normalized_Fluxes!M$3:M$1093))</f>
        <v>0.28096546539155631</v>
      </c>
      <c r="H121">
        <f>SUMPRODUCT((Normalized_Fluxes!$W$3:$W$1093=$B121)*(Normalized_Fluxes!N$3:N$1093))</f>
        <v>0.10365451751931046</v>
      </c>
      <c r="J121" s="54">
        <f t="shared" si="11"/>
        <v>0.48397055054691052</v>
      </c>
      <c r="K121" s="77">
        <f t="shared" si="12"/>
        <v>0.17582784907016138</v>
      </c>
      <c r="L121">
        <f t="shared" si="13"/>
        <v>2.3547391410742295E-2</v>
      </c>
      <c r="M121">
        <f t="shared" si="14"/>
        <v>2.7525250016212706</v>
      </c>
      <c r="Q121">
        <f>SUMPRODUCT((Normalized_Fluxes!$BA$3:$BA$1093=$B121)*(Normalized_Fluxes!AH$3:AH$1093))</f>
        <v>0.13145046195448043</v>
      </c>
      <c r="R121">
        <f>SUMPRODUCT((Normalized_Fluxes!$BA$3:$BA$1093=$B121)*(Normalized_Fluxes!AI$3:AI$1093))</f>
        <v>0.14650757615754115</v>
      </c>
      <c r="S121">
        <f>SUMPRODUCT((Normalized_Fluxes!$BA$3:$BA$1093=$B121)*(Normalized_Fluxes!AJ$3:AJ$1093))</f>
        <v>0.13610843305166404</v>
      </c>
      <c r="T121">
        <f>SUMPRODUCT((Normalized_Fluxes!$BA$3:$BA$1093=$B121)*(Normalized_Fluxes!AK$3:AK$1093))</f>
        <v>0.3786086133459528</v>
      </c>
      <c r="U121">
        <f>SUMPRODUCT((Normalized_Fluxes!$BA$3:$BA$1093=$B121)*(Normalized_Fluxes!AL$3:AL$1093))</f>
        <v>0.36378816793893098</v>
      </c>
      <c r="V121">
        <f>SUMPRODUCT((Normalized_Fluxes!$BA$3:$BA$1093=$B121)*(Normalized_Fluxes!AM$3:AM$1093))</f>
        <v>0.24727148703956311</v>
      </c>
      <c r="X121" s="82">
        <f t="shared" si="17"/>
        <v>0.13802215705456186</v>
      </c>
      <c r="Y121" s="69">
        <f t="shared" si="10"/>
        <v>0.32988942277481564</v>
      </c>
      <c r="Z121">
        <f t="shared" si="15"/>
        <v>2.1200601236598896E-2</v>
      </c>
      <c r="AA121">
        <f t="shared" si="18"/>
        <v>0.41838915565588336</v>
      </c>
    </row>
    <row r="122" spans="1:27">
      <c r="A122">
        <v>8</v>
      </c>
      <c r="B122" t="s">
        <v>6523</v>
      </c>
      <c r="C122">
        <f>SUMPRODUCT((Normalized_Fluxes!$W$3:$W$1093=$B122)*(Normalized_Fluxes!I$3:I$1093))</f>
        <v>0.47728958816436251</v>
      </c>
      <c r="D122">
        <f>SUMPRODUCT((Normalized_Fluxes!$W$3:$W$1093=$B122)*(Normalized_Fluxes!J$3:J$1093))</f>
        <v>0.48937340270763768</v>
      </c>
      <c r="E122">
        <f>SUMPRODUCT((Normalized_Fluxes!$W$3:$W$1093=$B122)*(Normalized_Fluxes!K$3:K$1093))</f>
        <v>0.47666303803132182</v>
      </c>
      <c r="F122">
        <f>SUMPRODUCT((Normalized_Fluxes!$W$3:$W$1093=$B122)*(Normalized_Fluxes!L$3:L$1093))</f>
        <v>0.47817392327229447</v>
      </c>
      <c r="G122">
        <f>SUMPRODUCT((Normalized_Fluxes!$W$3:$W$1093=$B122)*(Normalized_Fluxes!M$3:M$1093))</f>
        <v>0.830215734341611</v>
      </c>
      <c r="H122">
        <f>SUMPRODUCT((Normalized_Fluxes!$W$3:$W$1093=$B122)*(Normalized_Fluxes!N$3:N$1093))</f>
        <v>0.43316115332077432</v>
      </c>
      <c r="J122" s="54">
        <f t="shared" si="11"/>
        <v>0.48110867630110726</v>
      </c>
      <c r="K122" s="77">
        <f t="shared" si="12"/>
        <v>0.58051693697822671</v>
      </c>
      <c r="L122">
        <f t="shared" si="13"/>
        <v>0.51144840721088158</v>
      </c>
      <c r="M122">
        <f t="shared" si="14"/>
        <v>0.82875906912454489</v>
      </c>
      <c r="Q122">
        <f>SUMPRODUCT((Normalized_Fluxes!$BA$3:$BA$1093=$B122)*(Normalized_Fluxes!AH$3:AH$1093))</f>
        <v>0.7271737221116884</v>
      </c>
      <c r="R122">
        <f>SUMPRODUCT((Normalized_Fluxes!$BA$3:$BA$1093=$B122)*(Normalized_Fluxes!AI$3:AI$1093))</f>
        <v>0.42334398872619733</v>
      </c>
      <c r="S122">
        <f>SUMPRODUCT((Normalized_Fluxes!$BA$3:$BA$1093=$B122)*(Normalized_Fluxes!AJ$3:AJ$1093))</f>
        <v>0.39115410748235652</v>
      </c>
      <c r="T122">
        <f>SUMPRODUCT((Normalized_Fluxes!$BA$3:$BA$1093=$B122)*(Normalized_Fluxes!AK$3:AK$1093))</f>
        <v>3.1759447532253935</v>
      </c>
      <c r="U122">
        <f>SUMPRODUCT((Normalized_Fluxes!$BA$3:$BA$1093=$B122)*(Normalized_Fluxes!AL$3:AL$1093))</f>
        <v>3.680033606590948</v>
      </c>
      <c r="V122">
        <f>SUMPRODUCT((Normalized_Fluxes!$BA$3:$BA$1093=$B122)*(Normalized_Fluxes!AM$3:AM$1093))</f>
        <v>1.7975937939176569</v>
      </c>
      <c r="X122" s="82">
        <f t="shared" si="17"/>
        <v>0.51389060610674742</v>
      </c>
      <c r="Y122" s="69">
        <f t="shared" si="10"/>
        <v>2.8845240512446662</v>
      </c>
      <c r="Z122">
        <f t="shared" si="15"/>
        <v>2.3795011280410588E-2</v>
      </c>
      <c r="AA122">
        <f t="shared" si="18"/>
        <v>0.17815438421635094</v>
      </c>
    </row>
    <row r="123" spans="1:27">
      <c r="A123">
        <v>1</v>
      </c>
      <c r="B123" t="s">
        <v>6557</v>
      </c>
      <c r="C123">
        <f>SUMPRODUCT((Normalized_Fluxes!$W$3:$W$1093=$B123)*(Normalized_Fluxes!I$3:I$1093))</f>
        <v>0</v>
      </c>
      <c r="D123">
        <f>SUMPRODUCT((Normalized_Fluxes!$W$3:$W$1093=$B123)*(Normalized_Fluxes!J$3:J$1093))</f>
        <v>0</v>
      </c>
      <c r="E123">
        <f>SUMPRODUCT((Normalized_Fluxes!$W$3:$W$1093=$B123)*(Normalized_Fluxes!K$3:K$1093))</f>
        <v>0</v>
      </c>
      <c r="F123">
        <f>SUMPRODUCT((Normalized_Fluxes!$W$3:$W$1093=$B123)*(Normalized_Fluxes!L$3:L$1093))</f>
        <v>0</v>
      </c>
      <c r="G123">
        <f>SUMPRODUCT((Normalized_Fluxes!$W$3:$W$1093=$B123)*(Normalized_Fluxes!M$3:M$1093))</f>
        <v>0</v>
      </c>
      <c r="H123">
        <f>SUMPRODUCT((Normalized_Fluxes!$W$3:$W$1093=$B123)*(Normalized_Fluxes!N$3:N$1093))</f>
        <v>0</v>
      </c>
      <c r="J123" s="54">
        <f t="shared" si="11"/>
        <v>0</v>
      </c>
      <c r="K123" s="77">
        <f t="shared" si="12"/>
        <v>0</v>
      </c>
      <c r="L123" t="str">
        <f t="shared" si="13"/>
        <v>NA</v>
      </c>
      <c r="M123" t="str">
        <f t="shared" si="14"/>
        <v/>
      </c>
      <c r="Q123">
        <f>SUMPRODUCT((Normalized_Fluxes!$BA$3:$BA$1093=$B123)*(Normalized_Fluxes!AH$3:AH$1093))</f>
        <v>0</v>
      </c>
      <c r="R123">
        <f>SUMPRODUCT((Normalized_Fluxes!$BA$3:$BA$1093=$B123)*(Normalized_Fluxes!AI$3:AI$1093))</f>
        <v>0</v>
      </c>
      <c r="S123">
        <f>SUMPRODUCT((Normalized_Fluxes!$BA$3:$BA$1093=$B123)*(Normalized_Fluxes!AJ$3:AJ$1093))</f>
        <v>0</v>
      </c>
      <c r="T123">
        <f>SUMPRODUCT((Normalized_Fluxes!$BA$3:$BA$1093=$B123)*(Normalized_Fluxes!AK$3:AK$1093))</f>
        <v>0</v>
      </c>
      <c r="U123">
        <f>SUMPRODUCT((Normalized_Fluxes!$BA$3:$BA$1093=$B123)*(Normalized_Fluxes!AL$3:AL$1093))</f>
        <v>0</v>
      </c>
      <c r="V123">
        <f>SUMPRODUCT((Normalized_Fluxes!$BA$3:$BA$1093=$B123)*(Normalized_Fluxes!AM$3:AM$1093))</f>
        <v>0</v>
      </c>
      <c r="X123" s="82">
        <f t="shared" si="17"/>
        <v>0</v>
      </c>
      <c r="Y123" s="69">
        <f t="shared" si="10"/>
        <v>0</v>
      </c>
      <c r="Z123" t="str">
        <f t="shared" si="15"/>
        <v>NA</v>
      </c>
      <c r="AA123" t="str">
        <f t="shared" si="18"/>
        <v/>
      </c>
    </row>
    <row r="124" spans="1:27">
      <c r="A124">
        <v>1</v>
      </c>
      <c r="B124" t="s">
        <v>6563</v>
      </c>
      <c r="C124">
        <f>SUMPRODUCT((Normalized_Fluxes!$W$3:$W$1093=$B124)*(Normalized_Fluxes!I$3:I$1093))</f>
        <v>0.1638636069879813</v>
      </c>
      <c r="D124">
        <f>SUMPRODUCT((Normalized_Fluxes!$W$3:$W$1093=$B124)*(Normalized_Fluxes!J$3:J$1093))</f>
        <v>0.18533928403983654</v>
      </c>
      <c r="E124">
        <f>SUMPRODUCT((Normalized_Fluxes!$W$3:$W$1093=$B124)*(Normalized_Fluxes!K$3:K$1093))</f>
        <v>0.19262221550088524</v>
      </c>
      <c r="F124">
        <f>SUMPRODUCT((Normalized_Fluxes!$W$3:$W$1093=$B124)*(Normalized_Fluxes!L$3:L$1093))</f>
        <v>0.12658796836584024</v>
      </c>
      <c r="G124">
        <f>SUMPRODUCT((Normalized_Fluxes!$W$3:$W$1093=$B124)*(Normalized_Fluxes!M$3:M$1093))</f>
        <v>0.29198371893591291</v>
      </c>
      <c r="H124">
        <f>SUMPRODUCT((Normalized_Fluxes!$W$3:$W$1093=$B124)*(Normalized_Fluxes!N$3:N$1093))</f>
        <v>0.10859044692586571</v>
      </c>
      <c r="J124" s="54">
        <f t="shared" si="11"/>
        <v>0.18060836884290102</v>
      </c>
      <c r="K124" s="77">
        <f t="shared" si="12"/>
        <v>0.17572071140920628</v>
      </c>
      <c r="L124">
        <f t="shared" si="13"/>
        <v>0.94123895489849918</v>
      </c>
      <c r="M124">
        <f t="shared" si="14"/>
        <v>1.0278149194508592</v>
      </c>
      <c r="Q124">
        <f>SUMPRODUCT((Normalized_Fluxes!$BA$3:$BA$1093=$B124)*(Normalized_Fluxes!AH$3:AH$1093))</f>
        <v>0</v>
      </c>
      <c r="R124">
        <f>SUMPRODUCT((Normalized_Fluxes!$BA$3:$BA$1093=$B124)*(Normalized_Fluxes!AI$3:AI$1093))</f>
        <v>0</v>
      </c>
      <c r="S124">
        <f>SUMPRODUCT((Normalized_Fluxes!$BA$3:$BA$1093=$B124)*(Normalized_Fluxes!AJ$3:AJ$1093))</f>
        <v>0</v>
      </c>
      <c r="T124">
        <f>SUMPRODUCT((Normalized_Fluxes!$BA$3:$BA$1093=$B124)*(Normalized_Fluxes!AK$3:AK$1093))</f>
        <v>0</v>
      </c>
      <c r="U124">
        <f>SUMPRODUCT((Normalized_Fluxes!$BA$3:$BA$1093=$B124)*(Normalized_Fluxes!AL$3:AL$1093))</f>
        <v>0</v>
      </c>
      <c r="V124">
        <f>SUMPRODUCT((Normalized_Fluxes!$BA$3:$BA$1093=$B124)*(Normalized_Fluxes!AM$3:AM$1093))</f>
        <v>0</v>
      </c>
      <c r="X124" s="82">
        <f t="shared" si="17"/>
        <v>0</v>
      </c>
      <c r="Y124" s="69">
        <f t="shared" si="10"/>
        <v>0</v>
      </c>
      <c r="Z124" t="str">
        <f t="shared" si="15"/>
        <v>NA</v>
      </c>
      <c r="AA124" t="str">
        <f t="shared" si="18"/>
        <v/>
      </c>
    </row>
    <row r="125" spans="1:27">
      <c r="A125">
        <v>7</v>
      </c>
      <c r="B125" t="s">
        <v>6566</v>
      </c>
      <c r="C125">
        <f>SUMPRODUCT((Normalized_Fluxes!$W$3:$W$1093=$B125)*(Normalized_Fluxes!I$3:I$1093))</f>
        <v>0</v>
      </c>
      <c r="D125">
        <f>SUMPRODUCT((Normalized_Fluxes!$W$3:$W$1093=$B125)*(Normalized_Fluxes!J$3:J$1093))</f>
        <v>0</v>
      </c>
      <c r="E125">
        <f>SUMPRODUCT((Normalized_Fluxes!$W$3:$W$1093=$B125)*(Normalized_Fluxes!K$3:K$1093))</f>
        <v>0</v>
      </c>
      <c r="F125">
        <f>SUMPRODUCT((Normalized_Fluxes!$W$3:$W$1093=$B125)*(Normalized_Fluxes!L$3:L$1093))</f>
        <v>0</v>
      </c>
      <c r="G125">
        <f>SUMPRODUCT((Normalized_Fluxes!$W$3:$W$1093=$B125)*(Normalized_Fluxes!M$3:M$1093))</f>
        <v>0</v>
      </c>
      <c r="H125">
        <f>SUMPRODUCT((Normalized_Fluxes!$W$3:$W$1093=$B125)*(Normalized_Fluxes!N$3:N$1093))</f>
        <v>0</v>
      </c>
      <c r="J125" s="54">
        <f t="shared" si="11"/>
        <v>0</v>
      </c>
      <c r="K125" s="77">
        <f t="shared" si="12"/>
        <v>0</v>
      </c>
      <c r="L125" t="str">
        <f t="shared" si="13"/>
        <v>NA</v>
      </c>
      <c r="M125" t="str">
        <f t="shared" si="14"/>
        <v/>
      </c>
      <c r="Q125">
        <f>SUMPRODUCT((Normalized_Fluxes!$BA$3:$BA$1093=$B125)*(Normalized_Fluxes!AH$3:AH$1093))</f>
        <v>0</v>
      </c>
      <c r="R125">
        <f>SUMPRODUCT((Normalized_Fluxes!$BA$3:$BA$1093=$B125)*(Normalized_Fluxes!AI$3:AI$1093))</f>
        <v>0</v>
      </c>
      <c r="S125">
        <f>SUMPRODUCT((Normalized_Fluxes!$BA$3:$BA$1093=$B125)*(Normalized_Fluxes!AJ$3:AJ$1093))</f>
        <v>2.027097938339115E-2</v>
      </c>
      <c r="T125">
        <f>SUMPRODUCT((Normalized_Fluxes!$BA$3:$BA$1093=$B125)*(Normalized_Fluxes!AK$3:AK$1093))</f>
        <v>0</v>
      </c>
      <c r="U125">
        <f>SUMPRODUCT((Normalized_Fluxes!$BA$3:$BA$1093=$B125)*(Normalized_Fluxes!AL$3:AL$1093))</f>
        <v>0</v>
      </c>
      <c r="V125">
        <f>SUMPRODUCT((Normalized_Fluxes!$BA$3:$BA$1093=$B125)*(Normalized_Fluxes!AM$3:AM$1093))</f>
        <v>0</v>
      </c>
      <c r="X125" s="82">
        <f t="shared" si="17"/>
        <v>6.7569931277970501E-3</v>
      </c>
      <c r="Y125" s="69">
        <f t="shared" si="10"/>
        <v>0</v>
      </c>
      <c r="Z125" t="str">
        <f t="shared" si="15"/>
        <v>NA</v>
      </c>
      <c r="AA125" t="str">
        <f t="shared" si="18"/>
        <v/>
      </c>
    </row>
    <row r="126" spans="1:27">
      <c r="A126">
        <v>4</v>
      </c>
      <c r="B126" t="s">
        <v>6581</v>
      </c>
      <c r="C126">
        <f>SUMPRODUCT((Normalized_Fluxes!$W$3:$W$1093=$B126)*(Normalized_Fluxes!I$3:I$1093))</f>
        <v>3.4322782545364403E-2</v>
      </c>
      <c r="D126">
        <f>SUMPRODUCT((Normalized_Fluxes!$W$3:$W$1093=$B126)*(Normalized_Fluxes!J$3:J$1093))</f>
        <v>3.3005625925963497E-2</v>
      </c>
      <c r="E126">
        <f>SUMPRODUCT((Normalized_Fluxes!$W$3:$W$1093=$B126)*(Normalized_Fluxes!K$3:K$1093))</f>
        <v>3.07660483077552E-2</v>
      </c>
      <c r="F126">
        <f>SUMPRODUCT((Normalized_Fluxes!$W$3:$W$1093=$B126)*(Normalized_Fluxes!L$3:L$1093))</f>
        <v>9.0043610078560071E-2</v>
      </c>
      <c r="G126">
        <f>SUMPRODUCT((Normalized_Fluxes!$W$3:$W$1093=$B126)*(Normalized_Fluxes!M$3:M$1093))</f>
        <v>6.0600394496218145E-2</v>
      </c>
      <c r="H126">
        <f>SUMPRODUCT((Normalized_Fluxes!$W$3:$W$1093=$B126)*(Normalized_Fluxes!N$3:N$1093))</f>
        <v>2.875354738681634E-2</v>
      </c>
      <c r="J126" s="54">
        <f t="shared" si="11"/>
        <v>3.2698152259694364E-2</v>
      </c>
      <c r="K126" s="77">
        <f t="shared" si="12"/>
        <v>5.979918398719819E-2</v>
      </c>
      <c r="L126">
        <f t="shared" si="13"/>
        <v>0.26511456530622368</v>
      </c>
      <c r="M126">
        <f t="shared" si="14"/>
        <v>0.5467993052663459</v>
      </c>
      <c r="Q126">
        <f>SUMPRODUCT((Normalized_Fluxes!$BA$3:$BA$1093=$B126)*(Normalized_Fluxes!AH$3:AH$1093))</f>
        <v>0.12662223109714948</v>
      </c>
      <c r="R126">
        <f>SUMPRODUCT((Normalized_Fluxes!$BA$3:$BA$1093=$B126)*(Normalized_Fluxes!AI$3:AI$1093))</f>
        <v>8.5418041515063603E-2</v>
      </c>
      <c r="S126">
        <f>SUMPRODUCT((Normalized_Fluxes!$BA$3:$BA$1093=$B126)*(Normalized_Fluxes!AJ$3:AJ$1093))</f>
        <v>0.1002728428913931</v>
      </c>
      <c r="T126">
        <f>SUMPRODUCT((Normalized_Fluxes!$BA$3:$BA$1093=$B126)*(Normalized_Fluxes!AK$3:AK$1093))</f>
        <v>0.482894510023469</v>
      </c>
      <c r="U126">
        <f>SUMPRODUCT((Normalized_Fluxes!$BA$3:$BA$1093=$B126)*(Normalized_Fluxes!AL$3:AL$1093))</f>
        <v>0.45739985453765797</v>
      </c>
      <c r="V126">
        <f>SUMPRODUCT((Normalized_Fluxes!$BA$3:$BA$1093=$B126)*(Normalized_Fluxes!AM$3:AM$1093))</f>
        <v>0.47749021721109597</v>
      </c>
      <c r="X126" s="82">
        <f t="shared" si="17"/>
        <v>0.1041043718345354</v>
      </c>
      <c r="Y126" s="69">
        <f t="shared" si="10"/>
        <v>0.47259486059074102</v>
      </c>
      <c r="Z126">
        <f t="shared" si="15"/>
        <v>2.4821494640672567E-5</v>
      </c>
      <c r="AA126">
        <f t="shared" si="18"/>
        <v>0.22028248826998562</v>
      </c>
    </row>
    <row r="127" spans="1:27">
      <c r="A127">
        <v>3</v>
      </c>
      <c r="B127" t="s">
        <v>6593</v>
      </c>
      <c r="C127">
        <f>SUMPRODUCT((Normalized_Fluxes!$W$3:$W$1093=$B127)*(Normalized_Fluxes!I$3:I$1093))</f>
        <v>0.61781008581655883</v>
      </c>
      <c r="D127">
        <f>SUMPRODUCT((Normalized_Fluxes!$W$3:$W$1093=$B127)*(Normalized_Fluxes!J$3:J$1093))</f>
        <v>0.58648458376135126</v>
      </c>
      <c r="E127">
        <f>SUMPRODUCT((Normalized_Fluxes!$W$3:$W$1093=$B127)*(Normalized_Fluxes!K$3:K$1093))</f>
        <v>0.67417775422211501</v>
      </c>
      <c r="F127">
        <f>SUMPRODUCT((Normalized_Fluxes!$W$3:$W$1093=$B127)*(Normalized_Fluxes!L$3:L$1093))</f>
        <v>0.75410261155620972</v>
      </c>
      <c r="G127">
        <f>SUMPRODUCT((Normalized_Fluxes!$W$3:$W$1093=$B127)*(Normalized_Fluxes!M$3:M$1093))</f>
        <v>1.1982350729934033</v>
      </c>
      <c r="H127">
        <f>SUMPRODUCT((Normalized_Fluxes!$W$3:$W$1093=$B127)*(Normalized_Fluxes!N$3:N$1093))</f>
        <v>0.725581622635176</v>
      </c>
      <c r="J127" s="54">
        <f t="shared" si="11"/>
        <v>0.62615747460000837</v>
      </c>
      <c r="K127" s="77">
        <f t="shared" si="12"/>
        <v>0.89263976906159626</v>
      </c>
      <c r="L127">
        <f t="shared" si="13"/>
        <v>0.22133769671483017</v>
      </c>
      <c r="M127">
        <f t="shared" si="14"/>
        <v>0.7014671497980286</v>
      </c>
      <c r="Q127">
        <f>SUMPRODUCT((Normalized_Fluxes!$BA$3:$BA$1093=$B127)*(Normalized_Fluxes!AH$3:AH$1093))</f>
        <v>0.60842785247502307</v>
      </c>
      <c r="R127">
        <f>SUMPRODUCT((Normalized_Fluxes!$BA$3:$BA$1093=$B127)*(Normalized_Fluxes!AI$3:AI$1093))</f>
        <v>0.38408742938598606</v>
      </c>
      <c r="S127">
        <f>SUMPRODUCT((Normalized_Fluxes!$BA$3:$BA$1093=$B127)*(Normalized_Fluxes!AJ$3:AJ$1093))</f>
        <v>0.46361935008223198</v>
      </c>
      <c r="T127">
        <f>SUMPRODUCT((Normalized_Fluxes!$BA$3:$BA$1093=$B127)*(Normalized_Fluxes!AK$3:AK$1093))</f>
        <v>2.7863227638428758</v>
      </c>
      <c r="U127">
        <f>SUMPRODUCT((Normalized_Fluxes!$BA$3:$BA$1093=$B127)*(Normalized_Fluxes!AL$3:AL$1093))</f>
        <v>2.9520515267175571</v>
      </c>
      <c r="V127">
        <f>SUMPRODUCT((Normalized_Fluxes!$BA$3:$BA$1093=$B127)*(Normalized_Fluxes!AM$3:AM$1093))</f>
        <v>2.0463847203274197</v>
      </c>
      <c r="X127" s="82">
        <f t="shared" si="17"/>
        <v>0.48537821064774705</v>
      </c>
      <c r="Y127" s="69">
        <f t="shared" si="10"/>
        <v>2.5949196702959507</v>
      </c>
      <c r="Z127">
        <f t="shared" si="15"/>
        <v>6.6445440374963615E-3</v>
      </c>
      <c r="AA127">
        <f t="shared" si="18"/>
        <v>0.18704941667515651</v>
      </c>
    </row>
    <row r="128" spans="1:27">
      <c r="A128">
        <v>3</v>
      </c>
      <c r="B128" t="s">
        <v>6609</v>
      </c>
      <c r="C128">
        <f>SUMPRODUCT((Normalized_Fluxes!$W$3:$W$1093=$B128)*(Normalized_Fluxes!I$3:I$1093))</f>
        <v>0</v>
      </c>
      <c r="D128">
        <f>SUMPRODUCT((Normalized_Fluxes!$W$3:$W$1093=$B128)*(Normalized_Fluxes!J$3:J$1093))</f>
        <v>0</v>
      </c>
      <c r="E128">
        <f>SUMPRODUCT((Normalized_Fluxes!$W$3:$W$1093=$B128)*(Normalized_Fluxes!K$3:K$1093))</f>
        <v>0</v>
      </c>
      <c r="F128">
        <f>SUMPRODUCT((Normalized_Fluxes!$W$3:$W$1093=$B128)*(Normalized_Fluxes!L$3:L$1093))</f>
        <v>0</v>
      </c>
      <c r="G128">
        <f>SUMPRODUCT((Normalized_Fluxes!$W$3:$W$1093=$B128)*(Normalized_Fluxes!M$3:M$1093))</f>
        <v>0</v>
      </c>
      <c r="H128">
        <f>SUMPRODUCT((Normalized_Fluxes!$W$3:$W$1093=$B128)*(Normalized_Fluxes!N$3:N$1093))</f>
        <v>0</v>
      </c>
      <c r="J128" s="54">
        <f t="shared" si="11"/>
        <v>0</v>
      </c>
      <c r="K128" s="77">
        <f t="shared" si="12"/>
        <v>0</v>
      </c>
      <c r="L128" t="str">
        <f t="shared" si="13"/>
        <v>NA</v>
      </c>
      <c r="M128" t="str">
        <f t="shared" si="14"/>
        <v/>
      </c>
      <c r="Q128">
        <f>SUMPRODUCT((Normalized_Fluxes!$BA$3:$BA$1093=$B128)*(Normalized_Fluxes!AH$3:AH$1093))</f>
        <v>3.94351385863441E-2</v>
      </c>
      <c r="R128">
        <f>SUMPRODUCT((Normalized_Fluxes!$BA$3:$BA$1093=$B128)*(Normalized_Fluxes!AI$3:AI$1093))</f>
        <v>3.4317089910775499E-2</v>
      </c>
      <c r="S128">
        <f>SUMPRODUCT((Normalized_Fluxes!$BA$3:$BA$1093=$B128)*(Normalized_Fluxes!AJ$3:AJ$1093))</f>
        <v>3.5444904440537599E-2</v>
      </c>
      <c r="T128">
        <f>SUMPRODUCT((Normalized_Fluxes!$BA$3:$BA$1093=$B128)*(Normalized_Fluxes!AK$3:AK$1093))</f>
        <v>0.11831519167061</v>
      </c>
      <c r="U128">
        <f>SUMPRODUCT((Normalized_Fluxes!$BA$3:$BA$1093=$B128)*(Normalized_Fluxes!AL$3:AL$1093))</f>
        <v>0.137166030534351</v>
      </c>
      <c r="V128">
        <f>SUMPRODUCT((Normalized_Fluxes!$BA$3:$BA$1093=$B128)*(Normalized_Fluxes!AM$3:AM$1093))</f>
        <v>5.08374713567551E-2</v>
      </c>
      <c r="X128" s="82">
        <f t="shared" si="17"/>
        <v>3.6399044312552399E-2</v>
      </c>
      <c r="Y128" s="69">
        <f t="shared" si="10"/>
        <v>0.1021062311872387</v>
      </c>
      <c r="Z128">
        <f t="shared" si="15"/>
        <v>6.4248492434221066E-2</v>
      </c>
      <c r="AA128">
        <f t="shared" si="18"/>
        <v>0.35648210583549161</v>
      </c>
    </row>
    <row r="129" spans="1:27">
      <c r="A129">
        <v>5</v>
      </c>
      <c r="B129" t="s">
        <v>6615</v>
      </c>
      <c r="C129">
        <f>SUMPRODUCT((Normalized_Fluxes!$W$3:$W$1093=$B129)*(Normalized_Fluxes!I$3:I$1093))</f>
        <v>0.10628990723725747</v>
      </c>
      <c r="D129">
        <f>SUMPRODUCT((Normalized_Fluxes!$W$3:$W$1093=$B129)*(Normalized_Fluxes!J$3:J$1093))</f>
        <v>0.12186692649586543</v>
      </c>
      <c r="E129">
        <f>SUMPRODUCT((Normalized_Fluxes!$W$3:$W$1093=$B129)*(Normalized_Fluxes!K$3:K$1093))</f>
        <v>0.16051851291002744</v>
      </c>
      <c r="F129">
        <f>SUMPRODUCT((Normalized_Fluxes!$W$3:$W$1093=$B129)*(Normalized_Fluxes!L$3:L$1093))</f>
        <v>5.0635187346699882E-2</v>
      </c>
      <c r="G129">
        <f>SUMPRODUCT((Normalized_Fluxes!$W$3:$W$1093=$B129)*(Normalized_Fluxes!M$3:M$1093))</f>
        <v>7.1618648040985028E-2</v>
      </c>
      <c r="H129">
        <f>SUMPRODUCT((Normalized_Fluxes!$W$3:$W$1093=$B129)*(Normalized_Fluxes!N$3:N$1093))</f>
        <v>5.2649913660602357E-2</v>
      </c>
      <c r="J129" s="54">
        <f t="shared" si="11"/>
        <v>0.12955844888105011</v>
      </c>
      <c r="K129" s="77">
        <f t="shared" si="12"/>
        <v>5.8301249682762422E-2</v>
      </c>
      <c r="L129">
        <f t="shared" si="13"/>
        <v>3.3070617463678988E-2</v>
      </c>
      <c r="M129">
        <f t="shared" si="14"/>
        <v>2.2222242162221759</v>
      </c>
      <c r="Q129">
        <f>SUMPRODUCT((Normalized_Fluxes!$BA$3:$BA$1093=$B129)*(Normalized_Fluxes!AH$3:AH$1093))</f>
        <v>0.12393900698565299</v>
      </c>
      <c r="R129">
        <f>SUMPRODUCT((Normalized_Fluxes!$BA$3:$BA$1093=$B129)*(Normalized_Fluxes!AI$3:AI$1093))</f>
        <v>6.8634179821550997E-2</v>
      </c>
      <c r="S129">
        <f>SUMPRODUCT((Normalized_Fluxes!$BA$3:$BA$1093=$B129)*(Normalized_Fluxes!AJ$3:AJ$1093))</f>
        <v>7.3725401236318197E-2</v>
      </c>
      <c r="T129">
        <f>SUMPRODUCT((Normalized_Fluxes!$BA$3:$BA$1093=$B129)*(Normalized_Fluxes!AK$3:AK$1093))</f>
        <v>0.39044013251301402</v>
      </c>
      <c r="U129">
        <f>SUMPRODUCT((Normalized_Fluxes!$BA$3:$BA$1093=$B129)*(Normalized_Fluxes!AL$3:AL$1093))</f>
        <v>0.34589694656488401</v>
      </c>
      <c r="V129">
        <f>SUMPRODUCT((Normalized_Fluxes!$BA$3:$BA$1093=$B129)*(Normalized_Fluxes!AM$3:AM$1093))</f>
        <v>0.25579809004092602</v>
      </c>
      <c r="X129" s="82">
        <f t="shared" si="17"/>
        <v>8.8766196014507401E-2</v>
      </c>
      <c r="Y129" s="69">
        <f t="shared" si="10"/>
        <v>0.330711723039608</v>
      </c>
      <c r="Z129">
        <f t="shared" si="15"/>
        <v>7.0394839474385469E-3</v>
      </c>
      <c r="AA129">
        <f t="shared" si="18"/>
        <v>0.2684095840287955</v>
      </c>
    </row>
    <row r="130" spans="1:27">
      <c r="A130">
        <v>6</v>
      </c>
      <c r="B130" t="s">
        <v>1647</v>
      </c>
      <c r="C130">
        <f>SUMPRODUCT((Normalized_Fluxes!$W$3:$W$1093=$B130)*(Normalized_Fluxes!I$3:I$1093))</f>
        <v>3.6218362930985931E-2</v>
      </c>
      <c r="D130">
        <f>SUMPRODUCT((Normalized_Fluxes!$W$3:$W$1093=$B130)*(Normalized_Fluxes!J$3:J$1093))</f>
        <v>3.2247324769859247E-2</v>
      </c>
      <c r="E130">
        <f>SUMPRODUCT((Normalized_Fluxes!$W$3:$W$1093=$B130)*(Normalized_Fluxes!K$3:K$1093))</f>
        <v>2.4547203739659663E-2</v>
      </c>
      <c r="F130">
        <f>SUMPRODUCT((Normalized_Fluxes!$W$3:$W$1093=$B130)*(Normalized_Fluxes!L$3:L$1093))</f>
        <v>1.2843716832975589E-2</v>
      </c>
      <c r="G130">
        <f>SUMPRODUCT((Normalized_Fluxes!$W$3:$W$1093=$B130)*(Normalized_Fluxes!M$3:M$1093))</f>
        <v>4.3182168213039371E-2</v>
      </c>
      <c r="H130">
        <f>SUMPRODUCT((Normalized_Fluxes!$W$3:$W$1093=$B130)*(Normalized_Fluxes!N$3:N$1093))</f>
        <v>1.0732454929713597E-2</v>
      </c>
      <c r="J130" s="54">
        <f t="shared" si="11"/>
        <v>3.1004297146834947E-2</v>
      </c>
      <c r="K130" s="77">
        <f t="shared" si="12"/>
        <v>2.2252779991909517E-2</v>
      </c>
      <c r="L130">
        <f t="shared" si="13"/>
        <v>0.49775625863969819</v>
      </c>
      <c r="M130">
        <f t="shared" si="14"/>
        <v>1.3932774762572242</v>
      </c>
      <c r="Q130">
        <f>SUMPRODUCT((Normalized_Fluxes!$BA$3:$BA$1093=$B130)*(Normalized_Fluxes!AH$3:AH$1093))</f>
        <v>3.9889595821390351E-2</v>
      </c>
      <c r="R130">
        <f>SUMPRODUCT((Normalized_Fluxes!$BA$3:$BA$1093=$B130)*(Normalized_Fluxes!AI$3:AI$1093))</f>
        <v>7.5952181832919389E-3</v>
      </c>
      <c r="S130">
        <f>SUMPRODUCT((Normalized_Fluxes!$BA$3:$BA$1093=$B130)*(Normalized_Fluxes!AJ$3:AJ$1093))</f>
        <v>1.8134609624886819E-2</v>
      </c>
      <c r="T130">
        <f>SUMPRODUCT((Normalized_Fluxes!$BA$3:$BA$1093=$B130)*(Normalized_Fluxes!AK$3:AK$1093))</f>
        <v>0.16007211550226011</v>
      </c>
      <c r="U130">
        <f>SUMPRODUCT((Normalized_Fluxes!$BA$3:$BA$1093=$B130)*(Normalized_Fluxes!AL$3:AL$1093))</f>
        <v>0.14388988641089556</v>
      </c>
      <c r="V130">
        <f>SUMPRODUCT((Normalized_Fluxes!$BA$3:$BA$1093=$B130)*(Normalized_Fluxes!AM$3:AM$1093))</f>
        <v>0.24402442595210203</v>
      </c>
      <c r="X130" s="82">
        <f t="shared" si="17"/>
        <v>2.1873141209856367E-2</v>
      </c>
      <c r="Y130" s="69">
        <f t="shared" si="10"/>
        <v>0.18266214262175259</v>
      </c>
      <c r="Z130">
        <f t="shared" si="15"/>
        <v>1.3440219553839965E-2</v>
      </c>
      <c r="AA130">
        <f t="shared" si="18"/>
        <v>0.11974643949704536</v>
      </c>
    </row>
    <row r="131" spans="1:27">
      <c r="A131">
        <v>3</v>
      </c>
      <c r="B131" t="s">
        <v>6649</v>
      </c>
      <c r="C131">
        <f>SUMPRODUCT((Normalized_Fluxes!$W$3:$W$1093=$B131)*(Normalized_Fluxes!I$3:I$1093))</f>
        <v>0</v>
      </c>
      <c r="D131">
        <f>SUMPRODUCT((Normalized_Fluxes!$W$3:$W$1093=$B131)*(Normalized_Fluxes!J$3:J$1093))</f>
        <v>0</v>
      </c>
      <c r="E131">
        <f>SUMPRODUCT((Normalized_Fluxes!$W$3:$W$1093=$B131)*(Normalized_Fluxes!K$3:K$1093))</f>
        <v>0</v>
      </c>
      <c r="F131">
        <f>SUMPRODUCT((Normalized_Fluxes!$W$3:$W$1093=$B131)*(Normalized_Fluxes!L$3:L$1093))</f>
        <v>0</v>
      </c>
      <c r="G131">
        <f>SUMPRODUCT((Normalized_Fluxes!$W$3:$W$1093=$B131)*(Normalized_Fluxes!M$3:M$1093))</f>
        <v>0</v>
      </c>
      <c r="H131">
        <f>SUMPRODUCT((Normalized_Fluxes!$W$3:$W$1093=$B131)*(Normalized_Fluxes!N$3:N$1093))</f>
        <v>0</v>
      </c>
      <c r="J131" s="54">
        <f t="shared" si="11"/>
        <v>0</v>
      </c>
      <c r="K131" s="77">
        <f t="shared" si="12"/>
        <v>0</v>
      </c>
      <c r="L131" t="str">
        <f t="shared" si="13"/>
        <v>NA</v>
      </c>
      <c r="M131" t="str">
        <f t="shared" si="14"/>
        <v/>
      </c>
      <c r="Q131">
        <f>SUMPRODUCT((Normalized_Fluxes!$BA$3:$BA$1093=$B131)*(Normalized_Fluxes!AH$3:AH$1093))</f>
        <v>0</v>
      </c>
      <c r="R131">
        <f>SUMPRODUCT((Normalized_Fluxes!$BA$3:$BA$1093=$B131)*(Normalized_Fluxes!AI$3:AI$1093))</f>
        <v>0</v>
      </c>
      <c r="S131">
        <f>SUMPRODUCT((Normalized_Fluxes!$BA$3:$BA$1093=$B131)*(Normalized_Fluxes!AJ$3:AJ$1093))</f>
        <v>0</v>
      </c>
      <c r="T131">
        <f>SUMPRODUCT((Normalized_Fluxes!$BA$3:$BA$1093=$B131)*(Normalized_Fluxes!AK$3:AK$1093))</f>
        <v>0</v>
      </c>
      <c r="U131">
        <f>SUMPRODUCT((Normalized_Fluxes!$BA$3:$BA$1093=$B131)*(Normalized_Fluxes!AL$3:AL$1093))</f>
        <v>0</v>
      </c>
      <c r="V131">
        <f>SUMPRODUCT((Normalized_Fluxes!$BA$3:$BA$1093=$B131)*(Normalized_Fluxes!AM$3:AM$1093))</f>
        <v>0</v>
      </c>
      <c r="X131" s="82">
        <f t="shared" si="17"/>
        <v>0</v>
      </c>
      <c r="Y131" s="69">
        <f t="shared" ref="Y131:Y165" si="19">AVERAGE(T131:V131)</f>
        <v>0</v>
      </c>
      <c r="Z131" t="str">
        <f t="shared" si="15"/>
        <v>NA</v>
      </c>
      <c r="AA131" t="str">
        <f t="shared" si="18"/>
        <v/>
      </c>
    </row>
    <row r="132" spans="1:27">
      <c r="A132">
        <v>3</v>
      </c>
      <c r="B132" t="s">
        <v>6662</v>
      </c>
      <c r="C132">
        <f>SUMPRODUCT((Normalized_Fluxes!$W$3:$W$1093=$B132)*(Normalized_Fluxes!I$3:I$1093))</f>
        <v>1.7227822464705465</v>
      </c>
      <c r="D132">
        <f>SUMPRODUCT((Normalized_Fluxes!$W$3:$W$1093=$B132)*(Normalized_Fluxes!J$3:J$1093))</f>
        <v>2.0945877991476807</v>
      </c>
      <c r="E132">
        <f>SUMPRODUCT((Normalized_Fluxes!$W$3:$W$1093=$B132)*(Normalized_Fluxes!K$3:K$1093))</f>
        <v>1.4553678503842489</v>
      </c>
      <c r="F132">
        <f>SUMPRODUCT((Normalized_Fluxes!$W$3:$W$1093=$B132)*(Normalized_Fluxes!L$3:L$1093))</f>
        <v>0.40688989832169564</v>
      </c>
      <c r="G132">
        <f>SUMPRODUCT((Normalized_Fluxes!$W$3:$W$1093=$B132)*(Normalized_Fluxes!M$3:M$1093))</f>
        <v>0.73087748513620654</v>
      </c>
      <c r="H132">
        <f>SUMPRODUCT((Normalized_Fluxes!$W$3:$W$1093=$B132)*(Normalized_Fluxes!N$3:N$1093))</f>
        <v>0.27970266632195007</v>
      </c>
      <c r="J132" s="54">
        <f t="shared" ref="J132:J167" si="20">AVERAGE(C132:E132)</f>
        <v>1.7575792986674921</v>
      </c>
      <c r="K132" s="77">
        <f t="shared" ref="K132:K167" si="21">AVERAGE(F132:H132)</f>
        <v>0.47249001659328399</v>
      </c>
      <c r="L132">
        <f t="shared" ref="L132:L163" si="22">IF(M132="","NA",TTEST(C132:E132,F132:H132,2,3))</f>
        <v>6.4892492851616676E-3</v>
      </c>
      <c r="M132">
        <f t="shared" ref="M132:M163" si="23">IF(K132=0,"",J132/K132)</f>
        <v>3.7198231432271798</v>
      </c>
      <c r="Q132">
        <f>SUMPRODUCT((Normalized_Fluxes!$BA$3:$BA$1093=$B132)*(Normalized_Fluxes!AH$3:AH$1093))</f>
        <v>0</v>
      </c>
      <c r="R132">
        <f>SUMPRODUCT((Normalized_Fluxes!$BA$3:$BA$1093=$B132)*(Normalized_Fluxes!AI$3:AI$1093))</f>
        <v>0</v>
      </c>
      <c r="S132">
        <f>SUMPRODUCT((Normalized_Fluxes!$BA$3:$BA$1093=$B132)*(Normalized_Fluxes!AJ$3:AJ$1093))</f>
        <v>0</v>
      </c>
      <c r="T132">
        <f>SUMPRODUCT((Normalized_Fluxes!$BA$3:$BA$1093=$B132)*(Normalized_Fluxes!AK$3:AK$1093))</f>
        <v>0</v>
      </c>
      <c r="U132">
        <f>SUMPRODUCT((Normalized_Fluxes!$BA$3:$BA$1093=$B132)*(Normalized_Fluxes!AL$3:AL$1093))</f>
        <v>0</v>
      </c>
      <c r="V132">
        <f>SUMPRODUCT((Normalized_Fluxes!$BA$3:$BA$1093=$B132)*(Normalized_Fluxes!AM$3:AM$1093))</f>
        <v>0</v>
      </c>
      <c r="X132" s="82">
        <f t="shared" si="17"/>
        <v>0</v>
      </c>
      <c r="Y132" s="69">
        <f t="shared" si="19"/>
        <v>0</v>
      </c>
      <c r="Z132" t="str">
        <f t="shared" ref="Z132:Z163" si="24">IF(AA132="","NA",TTEST(Q132:S132,T132:V132,1,3))</f>
        <v>NA</v>
      </c>
      <c r="AA132" t="str">
        <f t="shared" si="18"/>
        <v/>
      </c>
    </row>
    <row r="133" spans="1:27">
      <c r="A133">
        <v>1</v>
      </c>
      <c r="B133" t="s">
        <v>6671</v>
      </c>
      <c r="C133">
        <f>SUMPRODUCT((Normalized_Fluxes!$W$3:$W$1093=$B133)*(Normalized_Fluxes!I$3:I$1093))</f>
        <v>0.24136666435474324</v>
      </c>
      <c r="D133">
        <f>SUMPRODUCT((Normalized_Fluxes!$W$3:$W$1093=$B133)*(Normalized_Fluxes!J$3:J$1093))</f>
        <v>0.25896721880743756</v>
      </c>
      <c r="E133">
        <f>SUMPRODUCT((Normalized_Fluxes!$W$3:$W$1093=$B133)*(Normalized_Fluxes!K$3:K$1093))</f>
        <v>0.26485554630702013</v>
      </c>
      <c r="F133">
        <f>SUMPRODUCT((Normalized_Fluxes!$W$3:$W$1093=$B133)*(Normalized_Fluxes!L$3:L$1093))</f>
        <v>6.8719182829786313E-2</v>
      </c>
      <c r="G133">
        <f>SUMPRODUCT((Normalized_Fluxes!$W$3:$W$1093=$B133)*(Normalized_Fluxes!M$3:M$1093))</f>
        <v>0.11569166222023196</v>
      </c>
      <c r="H133">
        <f>SUMPRODUCT((Normalized_Fluxes!$W$3:$W$1093=$B133)*(Normalized_Fluxes!N$3:N$1093))</f>
        <v>7.0748321482820994E-2</v>
      </c>
      <c r="J133" s="54">
        <f t="shared" si="20"/>
        <v>0.25506314315640033</v>
      </c>
      <c r="K133" s="77">
        <f t="shared" si="21"/>
        <v>8.5053055510946426E-2</v>
      </c>
      <c r="L133">
        <f t="shared" si="22"/>
        <v>2.7371192828050759E-3</v>
      </c>
      <c r="M133">
        <f t="shared" si="23"/>
        <v>2.9988710179092086</v>
      </c>
      <c r="Q133">
        <f>SUMPRODUCT((Normalized_Fluxes!$BA$3:$BA$1093=$B133)*(Normalized_Fluxes!AH$3:AH$1093))</f>
        <v>0</v>
      </c>
      <c r="R133">
        <f>SUMPRODUCT((Normalized_Fluxes!$BA$3:$BA$1093=$B133)*(Normalized_Fluxes!AI$3:AI$1093))</f>
        <v>0</v>
      </c>
      <c r="S133">
        <f>SUMPRODUCT((Normalized_Fluxes!$BA$3:$BA$1093=$B133)*(Normalized_Fluxes!AJ$3:AJ$1093))</f>
        <v>0</v>
      </c>
      <c r="T133">
        <f>SUMPRODUCT((Normalized_Fluxes!$BA$3:$BA$1093=$B133)*(Normalized_Fluxes!AK$3:AK$1093))</f>
        <v>0</v>
      </c>
      <c r="U133">
        <f>SUMPRODUCT((Normalized_Fluxes!$BA$3:$BA$1093=$B133)*(Normalized_Fluxes!AL$3:AL$1093))</f>
        <v>0</v>
      </c>
      <c r="V133">
        <f>SUMPRODUCT((Normalized_Fluxes!$BA$3:$BA$1093=$B133)*(Normalized_Fluxes!AM$3:AM$1093))</f>
        <v>0</v>
      </c>
      <c r="X133" s="82">
        <f t="shared" si="17"/>
        <v>0</v>
      </c>
      <c r="Y133" s="69">
        <f t="shared" si="19"/>
        <v>0</v>
      </c>
      <c r="Z133" t="str">
        <f t="shared" si="24"/>
        <v>NA</v>
      </c>
      <c r="AA133" t="str">
        <f t="shared" si="18"/>
        <v/>
      </c>
    </row>
    <row r="134" spans="1:27">
      <c r="A134">
        <v>4</v>
      </c>
      <c r="B134" t="s">
        <v>6677</v>
      </c>
      <c r="C134">
        <f>SUMPRODUCT((Normalized_Fluxes!$W$3:$W$1093=$B134)*(Normalized_Fluxes!I$3:I$1093))</f>
        <v>4.6565250992248272E-2</v>
      </c>
      <c r="D134">
        <f>SUMPRODUCT((Normalized_Fluxes!$W$3:$W$1093=$B134)*(Normalized_Fluxes!J$3:J$1093))</f>
        <v>4.8238991736385906E-2</v>
      </c>
      <c r="E134">
        <f>SUMPRODUCT((Normalized_Fluxes!$W$3:$W$1093=$B134)*(Normalized_Fluxes!K$3:K$1093))</f>
        <v>5.0758329715959088E-2</v>
      </c>
      <c r="F134">
        <f>SUMPRODUCT((Normalized_Fluxes!$W$3:$W$1093=$B134)*(Normalized_Fluxes!L$3:L$1093))</f>
        <v>4.937972194871617E-2</v>
      </c>
      <c r="G134">
        <f>SUMPRODUCT((Normalized_Fluxes!$W$3:$W$1093=$B134)*(Normalized_Fluxes!M$3:M$1093))</f>
        <v>5.8318565630934197E-2</v>
      </c>
      <c r="H134">
        <f>SUMPRODUCT((Normalized_Fluxes!$W$3:$W$1093=$B134)*(Normalized_Fluxes!N$3:N$1093))</f>
        <v>4.7332265692725882E-2</v>
      </c>
      <c r="J134" s="54">
        <f t="shared" si="20"/>
        <v>4.8520857481531086E-2</v>
      </c>
      <c r="K134" s="77">
        <f t="shared" si="21"/>
        <v>5.1676851090792085E-2</v>
      </c>
      <c r="L134">
        <f t="shared" si="22"/>
        <v>0.45485117143872084</v>
      </c>
      <c r="M134">
        <f t="shared" si="23"/>
        <v>0.93892829105016151</v>
      </c>
      <c r="Q134">
        <f>SUMPRODUCT((Normalized_Fluxes!$BA$3:$BA$1093=$B134)*(Normalized_Fluxes!AH$3:AH$1093))</f>
        <v>2.0997149491682472E-2</v>
      </c>
      <c r="R134">
        <f>SUMPRODUCT((Normalized_Fluxes!$BA$3:$BA$1093=$B134)*(Normalized_Fluxes!AI$3:AI$1093))</f>
        <v>1.4804977913416967E-2</v>
      </c>
      <c r="S134">
        <f>SUMPRODUCT((Normalized_Fluxes!$BA$3:$BA$1093=$B134)*(Normalized_Fluxes!AJ$3:AJ$1093))</f>
        <v>1.6799977810782012E-2</v>
      </c>
      <c r="T134">
        <f>SUMPRODUCT((Normalized_Fluxes!$BA$3:$BA$1093=$B134)*(Normalized_Fluxes!AK$3:AK$1093))</f>
        <v>7.1506958197793194E-2</v>
      </c>
      <c r="U134">
        <f>SUMPRODUCT((Normalized_Fluxes!$BA$3:$BA$1093=$B134)*(Normalized_Fluxes!AL$3:AL$1093))</f>
        <v>8.0260332616773206E-2</v>
      </c>
      <c r="V134">
        <f>SUMPRODUCT((Normalized_Fluxes!$BA$3:$BA$1093=$B134)*(Normalized_Fluxes!AM$3:AM$1093))</f>
        <v>8.1330182624421501E-2</v>
      </c>
      <c r="X134" s="82">
        <f t="shared" si="17"/>
        <v>1.7534035071960486E-2</v>
      </c>
      <c r="Y134" s="69">
        <f t="shared" si="19"/>
        <v>7.7699157812995967E-2</v>
      </c>
      <c r="Z134">
        <f t="shared" si="24"/>
        <v>1.5173889885184978E-4</v>
      </c>
      <c r="AA134">
        <f t="shared" si="18"/>
        <v>0.22566570302037098</v>
      </c>
    </row>
    <row r="135" spans="1:27">
      <c r="A135">
        <v>2</v>
      </c>
      <c r="B135" t="s">
        <v>6699</v>
      </c>
      <c r="C135">
        <f>SUMPRODUCT((Normalized_Fluxes!$W$3:$W$1093=$B135)*(Normalized_Fluxes!I$3:I$1093))</f>
        <v>0</v>
      </c>
      <c r="D135">
        <f>SUMPRODUCT((Normalized_Fluxes!$W$3:$W$1093=$B135)*(Normalized_Fluxes!J$3:J$1093))</f>
        <v>0</v>
      </c>
      <c r="E135">
        <f>SUMPRODUCT((Normalized_Fluxes!$W$3:$W$1093=$B135)*(Normalized_Fluxes!K$3:K$1093))</f>
        <v>0</v>
      </c>
      <c r="F135">
        <f>SUMPRODUCT((Normalized_Fluxes!$W$3:$W$1093=$B135)*(Normalized_Fluxes!L$3:L$1093))</f>
        <v>0</v>
      </c>
      <c r="G135">
        <f>SUMPRODUCT((Normalized_Fluxes!$W$3:$W$1093=$B135)*(Normalized_Fluxes!M$3:M$1093))</f>
        <v>0</v>
      </c>
      <c r="H135">
        <f>SUMPRODUCT((Normalized_Fluxes!$W$3:$W$1093=$B135)*(Normalized_Fluxes!N$3:N$1093))</f>
        <v>0</v>
      </c>
      <c r="J135" s="54">
        <f t="shared" si="20"/>
        <v>0</v>
      </c>
      <c r="K135" s="77">
        <f t="shared" si="21"/>
        <v>0</v>
      </c>
      <c r="L135" t="str">
        <f t="shared" si="22"/>
        <v>NA</v>
      </c>
      <c r="M135" t="str">
        <f t="shared" si="23"/>
        <v/>
      </c>
      <c r="Q135">
        <f>SUMPRODUCT((Normalized_Fluxes!$BA$3:$BA$1093=$B135)*(Normalized_Fluxes!AH$3:AH$1093))</f>
        <v>0</v>
      </c>
      <c r="R135">
        <f>SUMPRODUCT((Normalized_Fluxes!$BA$3:$BA$1093=$B135)*(Normalized_Fluxes!AI$3:AI$1093))</f>
        <v>0</v>
      </c>
      <c r="S135">
        <f>SUMPRODUCT((Normalized_Fluxes!$BA$3:$BA$1093=$B135)*(Normalized_Fluxes!AJ$3:AJ$1093))</f>
        <v>0</v>
      </c>
      <c r="T135">
        <f>SUMPRODUCT((Normalized_Fluxes!$BA$3:$BA$1093=$B135)*(Normalized_Fluxes!AK$3:AK$1093))</f>
        <v>0</v>
      </c>
      <c r="U135">
        <f>SUMPRODUCT((Normalized_Fluxes!$BA$3:$BA$1093=$B135)*(Normalized_Fluxes!AL$3:AL$1093))</f>
        <v>0</v>
      </c>
      <c r="V135">
        <f>SUMPRODUCT((Normalized_Fluxes!$BA$3:$BA$1093=$B135)*(Normalized_Fluxes!AM$3:AM$1093))</f>
        <v>0</v>
      </c>
      <c r="X135" s="82">
        <f t="shared" si="17"/>
        <v>0</v>
      </c>
      <c r="Y135" s="69">
        <f t="shared" si="19"/>
        <v>0</v>
      </c>
      <c r="Z135" t="str">
        <f t="shared" si="24"/>
        <v>NA</v>
      </c>
      <c r="AA135" t="str">
        <f t="shared" si="18"/>
        <v/>
      </c>
    </row>
    <row r="136" spans="1:27">
      <c r="A136">
        <v>1</v>
      </c>
      <c r="B136" t="s">
        <v>6707</v>
      </c>
      <c r="C136">
        <f>SUMPRODUCT((Normalized_Fluxes!$W$3:$W$1093=$B136)*(Normalized_Fluxes!I$3:I$1093))</f>
        <v>0</v>
      </c>
      <c r="D136">
        <f>SUMPRODUCT((Normalized_Fluxes!$W$3:$W$1093=$B136)*(Normalized_Fluxes!J$3:J$1093))</f>
        <v>0</v>
      </c>
      <c r="E136">
        <f>SUMPRODUCT((Normalized_Fluxes!$W$3:$W$1093=$B136)*(Normalized_Fluxes!K$3:K$1093))</f>
        <v>0</v>
      </c>
      <c r="F136">
        <f>SUMPRODUCT((Normalized_Fluxes!$W$3:$W$1093=$B136)*(Normalized_Fluxes!L$3:L$1093))</f>
        <v>0</v>
      </c>
      <c r="G136">
        <f>SUMPRODUCT((Normalized_Fluxes!$W$3:$W$1093=$B136)*(Normalized_Fluxes!M$3:M$1093))</f>
        <v>0</v>
      </c>
      <c r="H136">
        <f>SUMPRODUCT((Normalized_Fluxes!$W$3:$W$1093=$B136)*(Normalized_Fluxes!N$3:N$1093))</f>
        <v>0</v>
      </c>
      <c r="J136" s="54">
        <f t="shared" si="20"/>
        <v>0</v>
      </c>
      <c r="K136" s="77">
        <f t="shared" si="21"/>
        <v>0</v>
      </c>
      <c r="L136" t="str">
        <f t="shared" si="22"/>
        <v>NA</v>
      </c>
      <c r="M136" t="str">
        <f t="shared" si="23"/>
        <v/>
      </c>
      <c r="Q136">
        <f>SUMPRODUCT((Normalized_Fluxes!$BA$3:$BA$1093=$B136)*(Normalized_Fluxes!AH$3:AH$1093))</f>
        <v>0</v>
      </c>
      <c r="R136">
        <f>SUMPRODUCT((Normalized_Fluxes!$BA$3:$BA$1093=$B136)*(Normalized_Fluxes!AI$3:AI$1093))</f>
        <v>0</v>
      </c>
      <c r="S136">
        <f>SUMPRODUCT((Normalized_Fluxes!$BA$3:$BA$1093=$B136)*(Normalized_Fluxes!AJ$3:AJ$1093))</f>
        <v>0</v>
      </c>
      <c r="T136">
        <f>SUMPRODUCT((Normalized_Fluxes!$BA$3:$BA$1093=$B136)*(Normalized_Fluxes!AK$3:AK$1093))</f>
        <v>0</v>
      </c>
      <c r="U136">
        <f>SUMPRODUCT((Normalized_Fluxes!$BA$3:$BA$1093=$B136)*(Normalized_Fluxes!AL$3:AL$1093))</f>
        <v>0</v>
      </c>
      <c r="V136">
        <f>SUMPRODUCT((Normalized_Fluxes!$BA$3:$BA$1093=$B136)*(Normalized_Fluxes!AM$3:AM$1093))</f>
        <v>0</v>
      </c>
      <c r="X136" s="82">
        <f t="shared" si="17"/>
        <v>0</v>
      </c>
      <c r="Y136" s="69">
        <f t="shared" si="19"/>
        <v>0</v>
      </c>
      <c r="Z136" t="str">
        <f t="shared" si="24"/>
        <v>NA</v>
      </c>
      <c r="AA136" t="str">
        <f t="shared" si="18"/>
        <v/>
      </c>
    </row>
    <row r="137" spans="1:27">
      <c r="A137">
        <v>8</v>
      </c>
      <c r="B137" t="s">
        <v>6711</v>
      </c>
      <c r="C137">
        <f>SUMPRODUCT((Normalized_Fluxes!$W$3:$W$1093=$B137)*(Normalized_Fluxes!I$3:I$1093))</f>
        <v>1.6607798016068511E-2</v>
      </c>
      <c r="D137">
        <f>SUMPRODUCT((Normalized_Fluxes!$W$3:$W$1093=$B137)*(Normalized_Fluxes!J$3:J$1093))</f>
        <v>1.9041707266279462E-2</v>
      </c>
      <c r="E137">
        <f>SUMPRODUCT((Normalized_Fluxes!$W$3:$W$1093=$B137)*(Normalized_Fluxes!K$3:K$1093))</f>
        <v>2.006481412769847E-2</v>
      </c>
      <c r="F137">
        <f>SUMPRODUCT((Normalized_Fluxes!$W$3:$W$1093=$B137)*(Normalized_Fluxes!L$3:L$1093))</f>
        <v>3.16469920876453E-2</v>
      </c>
      <c r="G137">
        <f>SUMPRODUCT((Normalized_Fluxes!$W$3:$W$1093=$B137)*(Normalized_Fluxes!M$3:M$1093))</f>
        <v>0.10749312054003884</v>
      </c>
      <c r="H137">
        <f>SUMPRODUCT((Normalized_Fluxes!$W$3:$W$1093=$B137)*(Normalized_Fluxes!N$3:N$1093))</f>
        <v>2.6368837327709671E-2</v>
      </c>
      <c r="J137" s="54">
        <f t="shared" si="20"/>
        <v>1.8571439803348817E-2</v>
      </c>
      <c r="K137" s="77">
        <f t="shared" si="21"/>
        <v>5.5169649985131269E-2</v>
      </c>
      <c r="L137">
        <f t="shared" si="22"/>
        <v>0.29727115638999818</v>
      </c>
      <c r="M137">
        <f t="shared" si="23"/>
        <v>0.33662420929540049</v>
      </c>
      <c r="Q137">
        <f>SUMPRODUCT((Normalized_Fluxes!$BA$3:$BA$1093=$B137)*(Normalized_Fluxes!AH$3:AH$1093))</f>
        <v>1.281012846447992E-3</v>
      </c>
      <c r="R137">
        <f>SUMPRODUCT((Normalized_Fluxes!$BA$3:$BA$1093=$B137)*(Normalized_Fluxes!AI$3:AI$1093))</f>
        <v>8.6139913037186196E-4</v>
      </c>
      <c r="S137">
        <f>SUMPRODUCT((Normalized_Fluxes!$BA$3:$BA$1093=$B137)*(Normalized_Fluxes!AJ$3:AJ$1093))</f>
        <v>1.7798025510273868E-4</v>
      </c>
      <c r="T137">
        <f>SUMPRODUCT((Normalized_Fluxes!$BA$3:$BA$1093=$B137)*(Normalized_Fluxes!AK$3:AK$1093))</f>
        <v>0</v>
      </c>
      <c r="U137">
        <f>SUMPRODUCT((Normalized_Fluxes!$BA$3:$BA$1093=$B137)*(Normalized_Fluxes!AL$3:AL$1093))</f>
        <v>2.9818702278134768E-2</v>
      </c>
      <c r="V137">
        <f>SUMPRODUCT((Normalized_Fluxes!$BA$3:$BA$1093=$B137)*(Normalized_Fluxes!AM$3:AM$1093))</f>
        <v>2.1316507518349671E-2</v>
      </c>
      <c r="X137" s="82">
        <f t="shared" si="17"/>
        <v>7.7346407730753089E-4</v>
      </c>
      <c r="Y137" s="69">
        <f t="shared" si="19"/>
        <v>1.7045069932161479E-2</v>
      </c>
      <c r="Z137">
        <f t="shared" si="24"/>
        <v>0.10392423497886479</v>
      </c>
      <c r="AA137">
        <f t="shared" si="18"/>
        <v>4.5377583100912992E-2</v>
      </c>
    </row>
    <row r="138" spans="1:27">
      <c r="A138">
        <v>1</v>
      </c>
      <c r="B138" t="s">
        <v>6738</v>
      </c>
      <c r="C138">
        <f>SUMPRODUCT((Normalized_Fluxes!$W$3:$W$1093=$B138)*(Normalized_Fluxes!I$3:I$1093))</f>
        <v>6.643119206427405E-3</v>
      </c>
      <c r="D138">
        <f>SUMPRODUCT((Normalized_Fluxes!$W$3:$W$1093=$B138)*(Normalized_Fluxes!J$3:J$1093))</f>
        <v>7.6166829065117863E-3</v>
      </c>
      <c r="E138">
        <f>SUMPRODUCT((Normalized_Fluxes!$W$3:$W$1093=$B138)*(Normalized_Fluxes!K$3:K$1093))</f>
        <v>8.0259256510793915E-3</v>
      </c>
      <c r="F138">
        <f>SUMPRODUCT((Normalized_Fluxes!$W$3:$W$1093=$B138)*(Normalized_Fluxes!L$3:L$1093))</f>
        <v>1.2658796835058127E-2</v>
      </c>
      <c r="G138">
        <f>SUMPRODUCT((Normalized_Fluxes!$W$3:$W$1093=$B138)*(Normalized_Fluxes!M$3:M$1093))</f>
        <v>4.2997248216015548E-2</v>
      </c>
      <c r="H138">
        <f>SUMPRODUCT((Normalized_Fluxes!$W$3:$W$1093=$B138)*(Normalized_Fluxes!N$3:N$1093))</f>
        <v>1.0547534931083869E-2</v>
      </c>
      <c r="J138" s="54">
        <f t="shared" si="20"/>
        <v>7.4285759213395279E-3</v>
      </c>
      <c r="K138" s="77">
        <f t="shared" si="21"/>
        <v>2.2067859994052516E-2</v>
      </c>
      <c r="L138">
        <f t="shared" si="22"/>
        <v>0.29727115638999813</v>
      </c>
      <c r="M138">
        <f t="shared" si="23"/>
        <v>0.33662420929540043</v>
      </c>
      <c r="Q138">
        <f>SUMPRODUCT((Normalized_Fluxes!$BA$3:$BA$1093=$B138)*(Normalized_Fluxes!AH$3:AH$1093))</f>
        <v>5.1240513857919701E-4</v>
      </c>
      <c r="R138">
        <f>SUMPRODUCT((Normalized_Fluxes!$BA$3:$BA$1093=$B138)*(Normalized_Fluxes!AI$3:AI$1093))</f>
        <v>3.4455965214874498E-4</v>
      </c>
      <c r="S138">
        <f>SUMPRODUCT((Normalized_Fluxes!$BA$3:$BA$1093=$B138)*(Normalized_Fluxes!AJ$3:AJ$1093))</f>
        <v>7.1192102041095495E-5</v>
      </c>
      <c r="T138">
        <f>SUMPRODUCT((Normalized_Fluxes!$BA$3:$BA$1093=$B138)*(Normalized_Fluxes!AK$3:AK$1093))</f>
        <v>0</v>
      </c>
      <c r="U138">
        <f>SUMPRODUCT((Normalized_Fluxes!$BA$3:$BA$1093=$B138)*(Normalized_Fluxes!AL$3:AL$1093))</f>
        <v>1.1927480911253899E-2</v>
      </c>
      <c r="V138">
        <f>SUMPRODUCT((Normalized_Fluxes!$BA$3:$BA$1093=$B138)*(Normalized_Fluxes!AM$3:AM$1093))</f>
        <v>8.5266030073398707E-3</v>
      </c>
      <c r="X138" s="82">
        <f t="shared" si="17"/>
        <v>3.0938563092301248E-4</v>
      </c>
      <c r="Y138" s="69">
        <f t="shared" si="19"/>
        <v>6.8180279728645892E-3</v>
      </c>
      <c r="Z138">
        <f t="shared" si="24"/>
        <v>0.10392423497886479</v>
      </c>
      <c r="AA138">
        <f t="shared" si="18"/>
        <v>4.5377583100913027E-2</v>
      </c>
    </row>
    <row r="139" spans="1:27">
      <c r="A139">
        <v>4</v>
      </c>
      <c r="B139" t="s">
        <v>6743</v>
      </c>
      <c r="C139">
        <f>SUMPRODUCT((Normalized_Fluxes!$W$3:$W$1093=$B139)*(Normalized_Fluxes!I$3:I$1093))</f>
        <v>2.0516000000000032E-4</v>
      </c>
      <c r="D139">
        <f>SUMPRODUCT((Normalized_Fluxes!$W$3:$W$1093=$B139)*(Normalized_Fluxes!J$3:J$1093))</f>
        <v>2.0515999999999999E-4</v>
      </c>
      <c r="E139">
        <f>SUMPRODUCT((Normalized_Fluxes!$W$3:$W$1093=$B139)*(Normalized_Fluxes!K$3:K$1093))</f>
        <v>2.0516000000000013E-4</v>
      </c>
      <c r="F139">
        <f>SUMPRODUCT((Normalized_Fluxes!$W$3:$W$1093=$B139)*(Normalized_Fluxes!L$3:L$1093))</f>
        <v>2.0515999999999877E-4</v>
      </c>
      <c r="G139">
        <f>SUMPRODUCT((Normalized_Fluxes!$W$3:$W$1093=$B139)*(Normalized_Fluxes!M$3:M$1093))</f>
        <v>2.0516000000000013E-4</v>
      </c>
      <c r="H139">
        <f>SUMPRODUCT((Normalized_Fluxes!$W$3:$W$1093=$B139)*(Normalized_Fluxes!N$3:N$1093))</f>
        <v>2.051600000000001E-4</v>
      </c>
      <c r="J139" s="54">
        <f t="shared" si="20"/>
        <v>2.0516000000000016E-4</v>
      </c>
      <c r="K139" s="77">
        <f t="shared" si="21"/>
        <v>2.0515999999999967E-4</v>
      </c>
      <c r="L139">
        <f t="shared" si="22"/>
        <v>0.38975271369208714</v>
      </c>
      <c r="M139">
        <f t="shared" si="23"/>
        <v>1.0000000000000024</v>
      </c>
      <c r="Q139">
        <f>SUMPRODUCT((Normalized_Fluxes!$BA$3:$BA$1093=$B139)*(Normalized_Fluxes!AH$3:AH$1093))</f>
        <v>1.12947030140528E-4</v>
      </c>
      <c r="R139">
        <f>SUMPRODUCT((Normalized_Fluxes!$BA$3:$BA$1093=$B139)*(Normalized_Fluxes!AI$3:AI$1093))</f>
        <v>7.6192893036693997E-5</v>
      </c>
      <c r="S139">
        <f>SUMPRODUCT((Normalized_Fluxes!$BA$3:$BA$1093=$B139)*(Normalized_Fluxes!AJ$3:AJ$1093))</f>
        <v>8.9443375859122394E-5</v>
      </c>
      <c r="T139">
        <f>SUMPRODUCT((Normalized_Fluxes!$BA$3:$BA$1093=$B139)*(Normalized_Fluxes!AK$3:AK$1093))</f>
        <v>4.3074190293024799E-4</v>
      </c>
      <c r="U139">
        <f>SUMPRODUCT((Normalized_Fluxes!$BA$3:$BA$1093=$B139)*(Normalized_Fluxes!AL$3:AL$1093))</f>
        <v>4.0800067024759202E-4</v>
      </c>
      <c r="V139">
        <f>SUMPRODUCT((Normalized_Fluxes!$BA$3:$BA$1093=$B139)*(Normalized_Fluxes!AM$3:AM$1093))</f>
        <v>4.35753255830708E-4</v>
      </c>
      <c r="X139" s="82">
        <f t="shared" si="17"/>
        <v>9.2861099678781468E-5</v>
      </c>
      <c r="Y139" s="69">
        <f t="shared" si="19"/>
        <v>4.2483194300284934E-4</v>
      </c>
      <c r="Z139">
        <f t="shared" si="24"/>
        <v>1.3097164311637909E-5</v>
      </c>
      <c r="AA139">
        <f t="shared" si="18"/>
        <v>0.21858313907002669</v>
      </c>
    </row>
    <row r="140" spans="1:27">
      <c r="A140">
        <v>5</v>
      </c>
      <c r="B140" t="s">
        <v>6763</v>
      </c>
      <c r="C140">
        <f>SUMPRODUCT((Normalized_Fluxes!$W$3:$W$1093=$B140)*(Normalized_Fluxes!I$3:I$1093))</f>
        <v>0.89133272208386405</v>
      </c>
      <c r="D140">
        <f>SUMPRODUCT((Normalized_Fluxes!$W$3:$W$1093=$B140)*(Normalized_Fluxes!J$3:J$1093))</f>
        <v>0.70927611722949546</v>
      </c>
      <c r="E140">
        <f>SUMPRODUCT((Normalized_Fluxes!$W$3:$W$1093=$B140)*(Normalized_Fluxes!K$3:K$1093))</f>
        <v>0.87209618729438054</v>
      </c>
      <c r="F140">
        <f>SUMPRODUCT((Normalized_Fluxes!$W$3:$W$1093=$B140)*(Normalized_Fluxes!L$3:L$1093))</f>
        <v>1.0429064788401141</v>
      </c>
      <c r="G140">
        <f>SUMPRODUCT((Normalized_Fluxes!$W$3:$W$1093=$B140)*(Normalized_Fluxes!M$3:M$1093))</f>
        <v>1.0357158332143244</v>
      </c>
      <c r="H140">
        <f>SUMPRODUCT((Normalized_Fluxes!$W$3:$W$1093=$B140)*(Normalized_Fluxes!N$3:N$1093))</f>
        <v>0.86378764599039615</v>
      </c>
      <c r="J140" s="54">
        <f t="shared" si="20"/>
        <v>0.82423500886924661</v>
      </c>
      <c r="K140" s="77">
        <f t="shared" si="21"/>
        <v>0.98080331934827825</v>
      </c>
      <c r="L140">
        <f t="shared" si="22"/>
        <v>0.12965748157276683</v>
      </c>
      <c r="M140">
        <f t="shared" si="23"/>
        <v>0.84036727100080799</v>
      </c>
      <c r="Q140">
        <f>SUMPRODUCT((Normalized_Fluxes!$BA$3:$BA$1093=$B140)*(Normalized_Fluxes!AH$3:AH$1093))</f>
        <v>0.93705400734628297</v>
      </c>
      <c r="R140">
        <f>SUMPRODUCT((Normalized_Fluxes!$BA$3:$BA$1093=$B140)*(Normalized_Fluxes!AI$3:AI$1093))</f>
        <v>0.75831583550854786</v>
      </c>
      <c r="S140">
        <f>SUMPRODUCT((Normalized_Fluxes!$BA$3:$BA$1093=$B140)*(Normalized_Fluxes!AJ$3:AJ$1093))</f>
        <v>0.90328243495122296</v>
      </c>
      <c r="T140">
        <f>SUMPRODUCT((Normalized_Fluxes!$BA$3:$BA$1093=$B140)*(Normalized_Fluxes!AK$3:AK$1093))</f>
        <v>3.536202198000459</v>
      </c>
      <c r="U140">
        <f>SUMPRODUCT((Normalized_Fluxes!$BA$3:$BA$1093=$B140)*(Normalized_Fluxes!AL$3:AL$1093))</f>
        <v>4.2020129975469542</v>
      </c>
      <c r="V140">
        <f>SUMPRODUCT((Normalized_Fluxes!$BA$3:$BA$1093=$B140)*(Normalized_Fluxes!AM$3:AM$1093))</f>
        <v>2.6537414570790583</v>
      </c>
      <c r="X140" s="82">
        <f t="shared" si="17"/>
        <v>0.86621742593535123</v>
      </c>
      <c r="Y140" s="69">
        <f t="shared" si="19"/>
        <v>3.4639855508754906</v>
      </c>
      <c r="Z140">
        <f t="shared" si="24"/>
        <v>1.3518470735688759E-2</v>
      </c>
      <c r="AA140">
        <f t="shared" si="18"/>
        <v>0.25006381037485065</v>
      </c>
    </row>
    <row r="141" spans="1:27">
      <c r="A141">
        <v>1</v>
      </c>
      <c r="B141" t="s">
        <v>6789</v>
      </c>
      <c r="C141">
        <f>SUMPRODUCT((Normalized_Fluxes!$W$3:$W$1093=$B141)*(Normalized_Fluxes!I$3:I$1093))</f>
        <v>6.8645565094493349E-2</v>
      </c>
      <c r="D141">
        <f>SUMPRODUCT((Normalized_Fluxes!$W$3:$W$1093=$B141)*(Normalized_Fluxes!J$3:J$1093))</f>
        <v>6.8550146158606107E-2</v>
      </c>
      <c r="E141">
        <f>SUMPRODUCT((Normalized_Fluxes!$W$3:$W$1093=$B141)*(Normalized_Fluxes!K$3:K$1093))</f>
        <v>5.885678806624231E-2</v>
      </c>
      <c r="F141">
        <f>SUMPRODUCT((Normalized_Fluxes!$W$3:$W$1093=$B141)*(Normalized_Fluxes!L$3:L$1093))</f>
        <v>0.10127037469572378</v>
      </c>
      <c r="G141">
        <f>SUMPRODUCT((Normalized_Fluxes!$W$3:$W$1093=$B141)*(Normalized_Fluxes!M$3:M$1093))</f>
        <v>0.18455574687167783</v>
      </c>
      <c r="H141">
        <f>SUMPRODUCT((Normalized_Fluxes!$W$3:$W$1093=$B141)*(Normalized_Fluxes!N$3:N$1093))</f>
        <v>8.8846729303798763E-2</v>
      </c>
      <c r="J141" s="54">
        <f t="shared" si="20"/>
        <v>6.5350833106447251E-2</v>
      </c>
      <c r="K141" s="77">
        <f t="shared" si="21"/>
        <v>0.12489095029040014</v>
      </c>
      <c r="L141">
        <f t="shared" si="22"/>
        <v>0.18472158971287642</v>
      </c>
      <c r="M141">
        <f t="shared" si="23"/>
        <v>0.523263158415334</v>
      </c>
      <c r="Q141">
        <f>SUMPRODUCT((Normalized_Fluxes!$BA$3:$BA$1093=$B141)*(Normalized_Fluxes!AH$3:AH$1093))</f>
        <v>4.3190866068471202E-2</v>
      </c>
      <c r="R141">
        <f>SUMPRODUCT((Normalized_Fluxes!$BA$3:$BA$1093=$B141)*(Normalized_Fluxes!AI$3:AI$1093))</f>
        <v>2.63977614667965E-2</v>
      </c>
      <c r="S141">
        <f>SUMPRODUCT((Normalized_Fluxes!$BA$3:$BA$1093=$B141)*(Normalized_Fluxes!AJ$3:AJ$1093))</f>
        <v>2.6938127368339299E-2</v>
      </c>
      <c r="T141">
        <f>SUMPRODUCT((Normalized_Fluxes!$BA$3:$BA$1093=$B141)*(Normalized_Fluxes!AK$3:AK$1093))</f>
        <v>0.236630383340525</v>
      </c>
      <c r="U141">
        <f>SUMPRODUCT((Normalized_Fluxes!$BA$3:$BA$1093=$B141)*(Normalized_Fluxes!AL$3:AL$1093))</f>
        <v>0.37654641804692801</v>
      </c>
      <c r="V141">
        <f>SUMPRODUCT((Normalized_Fluxes!$BA$3:$BA$1093=$B141)*(Normalized_Fluxes!AM$3:AM$1093))</f>
        <v>0.26108577518607401</v>
      </c>
      <c r="X141" s="82">
        <f t="shared" si="17"/>
        <v>3.2175584967869E-2</v>
      </c>
      <c r="Y141" s="69">
        <f t="shared" si="19"/>
        <v>0.29142085885784236</v>
      </c>
      <c r="Z141">
        <f t="shared" si="24"/>
        <v>1.2517262651376643E-2</v>
      </c>
      <c r="AA141">
        <f t="shared" si="18"/>
        <v>0.11040934095786373</v>
      </c>
    </row>
    <row r="142" spans="1:27">
      <c r="A142">
        <v>21</v>
      </c>
      <c r="B142" t="s">
        <v>6794</v>
      </c>
      <c r="C142">
        <f>SUMPRODUCT((Normalized_Fluxes!$W$3:$W$1093=$B142)*(Normalized_Fluxes!I$3:I$1093))</f>
        <v>1.0119737565376596</v>
      </c>
      <c r="D142">
        <f>SUMPRODUCT((Normalized_Fluxes!$W$3:$W$1093=$B142)*(Normalized_Fluxes!J$3:J$1093))</f>
        <v>1.3276286588496065</v>
      </c>
      <c r="E142">
        <f>SUMPRODUCT((Normalized_Fluxes!$W$3:$W$1093=$B142)*(Normalized_Fluxes!K$3:K$1093))</f>
        <v>1.1499820822259201</v>
      </c>
      <c r="F142">
        <f>SUMPRODUCT((Normalized_Fluxes!$W$3:$W$1093=$B142)*(Normalized_Fluxes!L$3:L$1093))</f>
        <v>0.43835006604841681</v>
      </c>
      <c r="G142">
        <f>SUMPRODUCT((Normalized_Fluxes!$W$3:$W$1093=$B142)*(Normalized_Fluxes!M$3:M$1093))</f>
        <v>0.77776301359777666</v>
      </c>
      <c r="H142">
        <f>SUMPRODUCT((Normalized_Fluxes!$W$3:$W$1093=$B142)*(Normalized_Fluxes!N$3:N$1093))</f>
        <v>0.37062098430353235</v>
      </c>
      <c r="J142" s="54">
        <f t="shared" si="20"/>
        <v>1.1631948325377286</v>
      </c>
      <c r="K142" s="77">
        <f t="shared" si="21"/>
        <v>0.52891135464990857</v>
      </c>
      <c r="L142">
        <f t="shared" si="22"/>
        <v>1.8211271917298318E-2</v>
      </c>
      <c r="M142">
        <f t="shared" si="23"/>
        <v>2.1992245436055313</v>
      </c>
      <c r="Q142">
        <f>SUMPRODUCT((Normalized_Fluxes!$BA$3:$BA$1093=$B142)*(Normalized_Fluxes!AH$3:AH$1093))</f>
        <v>0.90159105035447973</v>
      </c>
      <c r="R142">
        <f>SUMPRODUCT((Normalized_Fluxes!$BA$3:$BA$1093=$B142)*(Normalized_Fluxes!AI$3:AI$1093))</f>
        <v>0.47621000272713737</v>
      </c>
      <c r="S142">
        <f>SUMPRODUCT((Normalized_Fluxes!$BA$3:$BA$1093=$B142)*(Normalized_Fluxes!AJ$3:AJ$1093))</f>
        <v>0.45847097987421725</v>
      </c>
      <c r="T142">
        <f>SUMPRODUCT((Normalized_Fluxes!$BA$3:$BA$1093=$B142)*(Normalized_Fluxes!AK$3:AK$1093))</f>
        <v>4.2397426866754708</v>
      </c>
      <c r="U142">
        <f>SUMPRODUCT((Normalized_Fluxes!$BA$3:$BA$1093=$B142)*(Normalized_Fluxes!AL$3:AL$1093))</f>
        <v>4.1950120026433542</v>
      </c>
      <c r="V142">
        <f>SUMPRODUCT((Normalized_Fluxes!$BA$3:$BA$1093=$B142)*(Normalized_Fluxes!AM$3:AM$1093))</f>
        <v>3.2061160949915126</v>
      </c>
      <c r="X142" s="82">
        <f t="shared" si="17"/>
        <v>0.6120906776519448</v>
      </c>
      <c r="Y142" s="69">
        <f t="shared" si="19"/>
        <v>3.8802902614367798</v>
      </c>
      <c r="Z142">
        <f t="shared" si="24"/>
        <v>2.1936784935235555E-3</v>
      </c>
      <c r="AA142">
        <f t="shared" si="18"/>
        <v>0.1577435285537897</v>
      </c>
    </row>
    <row r="143" spans="1:27">
      <c r="A143">
        <v>45</v>
      </c>
      <c r="B143" t="s">
        <v>6853</v>
      </c>
      <c r="C143">
        <f>SUMPRODUCT((Normalized_Fluxes!$W$3:$W$1093=$B143)*(Normalized_Fluxes!I$3:I$1093))</f>
        <v>15.599219845690644</v>
      </c>
      <c r="D143">
        <f>SUMPRODUCT((Normalized_Fluxes!$W$3:$W$1093=$B143)*(Normalized_Fluxes!J$3:J$1093))</f>
        <v>17.368884844384997</v>
      </c>
      <c r="E143">
        <f>SUMPRODUCT((Normalized_Fluxes!$W$3:$W$1093=$B143)*(Normalized_Fluxes!K$3:K$1093))</f>
        <v>17.837655683554402</v>
      </c>
      <c r="F143">
        <f>SUMPRODUCT((Normalized_Fluxes!$W$3:$W$1093=$B143)*(Normalized_Fluxes!L$3:L$1093))</f>
        <v>12.106817733732147</v>
      </c>
      <c r="G143">
        <f>SUMPRODUCT((Normalized_Fluxes!$W$3:$W$1093=$B143)*(Normalized_Fluxes!M$3:M$1093))</f>
        <v>16.90344317316249</v>
      </c>
      <c r="H143">
        <f>SUMPRODUCT((Normalized_Fluxes!$W$3:$W$1093=$B143)*(Normalized_Fluxes!N$3:N$1093))</f>
        <v>10.345949339571026</v>
      </c>
      <c r="J143" s="54">
        <f t="shared" si="20"/>
        <v>16.93525345787668</v>
      </c>
      <c r="K143" s="77">
        <f t="shared" si="21"/>
        <v>13.118736748821888</v>
      </c>
      <c r="L143">
        <f t="shared" si="22"/>
        <v>0.18218602898944386</v>
      </c>
      <c r="M143">
        <f t="shared" si="23"/>
        <v>1.2909210530044006</v>
      </c>
      <c r="Q143">
        <f>SUMPRODUCT((Normalized_Fluxes!$BA$3:$BA$1093=$B143)*(Normalized_Fluxes!AH$3:AH$1093))</f>
        <v>6.4776944984664961</v>
      </c>
      <c r="R143">
        <f>SUMPRODUCT((Normalized_Fluxes!$BA$3:$BA$1093=$B143)*(Normalized_Fluxes!AI$3:AI$1093))</f>
        <v>4.1587726372412801</v>
      </c>
      <c r="S143">
        <f>SUMPRODUCT((Normalized_Fluxes!$BA$3:$BA$1093=$B143)*(Normalized_Fluxes!AJ$3:AJ$1093))</f>
        <v>5.162467894385359</v>
      </c>
      <c r="T143">
        <f>SUMPRODUCT((Normalized_Fluxes!$BA$3:$BA$1093=$B143)*(Normalized_Fluxes!AK$3:AK$1093))</f>
        <v>22.559526484064346</v>
      </c>
      <c r="U143">
        <f>SUMPRODUCT((Normalized_Fluxes!$BA$3:$BA$1093=$B143)*(Normalized_Fluxes!AL$3:AL$1093))</f>
        <v>23.173735594241698</v>
      </c>
      <c r="V143">
        <f>SUMPRODUCT((Normalized_Fluxes!$BA$3:$BA$1093=$B143)*(Normalized_Fluxes!AM$3:AM$1093))</f>
        <v>20.430578019047406</v>
      </c>
      <c r="X143" s="82">
        <f t="shared" si="17"/>
        <v>5.2663116766977112</v>
      </c>
      <c r="Y143" s="69">
        <f t="shared" si="19"/>
        <v>22.05461336578448</v>
      </c>
      <c r="Z143">
        <f t="shared" si="24"/>
        <v>6.3875582183345824E-5</v>
      </c>
      <c r="AA143">
        <f t="shared" si="18"/>
        <v>0.23878503736854736</v>
      </c>
    </row>
    <row r="144" spans="1:27">
      <c r="A144">
        <v>1</v>
      </c>
      <c r="B144" t="s">
        <v>6987</v>
      </c>
      <c r="C144">
        <f>SUMPRODUCT((Normalized_Fluxes!$W$3:$W$1093=$B144)*(Normalized_Fluxes!I$3:I$1093))</f>
        <v>0</v>
      </c>
      <c r="D144">
        <f>SUMPRODUCT((Normalized_Fluxes!$W$3:$W$1093=$B144)*(Normalized_Fluxes!J$3:J$1093))</f>
        <v>0</v>
      </c>
      <c r="E144">
        <f>SUMPRODUCT((Normalized_Fluxes!$W$3:$W$1093=$B144)*(Normalized_Fluxes!K$3:K$1093))</f>
        <v>0</v>
      </c>
      <c r="F144">
        <f>SUMPRODUCT((Normalized_Fluxes!$W$3:$W$1093=$B144)*(Normalized_Fluxes!L$3:L$1093))</f>
        <v>0</v>
      </c>
      <c r="G144">
        <f>SUMPRODUCT((Normalized_Fluxes!$W$3:$W$1093=$B144)*(Normalized_Fluxes!M$3:M$1093))</f>
        <v>0</v>
      </c>
      <c r="H144">
        <f>SUMPRODUCT((Normalized_Fluxes!$W$3:$W$1093=$B144)*(Normalized_Fluxes!N$3:N$1093))</f>
        <v>0</v>
      </c>
      <c r="J144" s="54">
        <f t="shared" si="20"/>
        <v>0</v>
      </c>
      <c r="K144" s="77">
        <f t="shared" si="21"/>
        <v>0</v>
      </c>
      <c r="L144" t="str">
        <f t="shared" si="22"/>
        <v>NA</v>
      </c>
      <c r="M144" t="str">
        <f t="shared" si="23"/>
        <v/>
      </c>
      <c r="Q144">
        <f>SUMPRODUCT((Normalized_Fluxes!$BA$3:$BA$1093=$B144)*(Normalized_Fluxes!AH$3:AH$1093))</f>
        <v>0</v>
      </c>
      <c r="R144">
        <f>SUMPRODUCT((Normalized_Fluxes!$BA$3:$BA$1093=$B144)*(Normalized_Fluxes!AI$3:AI$1093))</f>
        <v>0</v>
      </c>
      <c r="S144">
        <f>SUMPRODUCT((Normalized_Fluxes!$BA$3:$BA$1093=$B144)*(Normalized_Fluxes!AJ$3:AJ$1093))</f>
        <v>0</v>
      </c>
      <c r="T144">
        <f>SUMPRODUCT((Normalized_Fluxes!$BA$3:$BA$1093=$B144)*(Normalized_Fluxes!AK$3:AK$1093))</f>
        <v>0</v>
      </c>
      <c r="U144">
        <f>SUMPRODUCT((Normalized_Fluxes!$BA$3:$BA$1093=$B144)*(Normalized_Fluxes!AL$3:AL$1093))</f>
        <v>0</v>
      </c>
      <c r="V144">
        <f>SUMPRODUCT((Normalized_Fluxes!$BA$3:$BA$1093=$B144)*(Normalized_Fluxes!AM$3:AM$1093))</f>
        <v>0</v>
      </c>
      <c r="X144" s="82">
        <f t="shared" si="17"/>
        <v>0</v>
      </c>
      <c r="Y144" s="69">
        <f t="shared" si="19"/>
        <v>0</v>
      </c>
      <c r="Z144" t="str">
        <f t="shared" si="24"/>
        <v>NA</v>
      </c>
      <c r="AA144" t="str">
        <f t="shared" si="18"/>
        <v/>
      </c>
    </row>
    <row r="145" spans="1:27">
      <c r="A145">
        <v>85</v>
      </c>
      <c r="B145" t="s">
        <v>6993</v>
      </c>
      <c r="C145">
        <f>SUMPRODUCT((Normalized_Fluxes!$W$3:$W$1093=$B145)*(Normalized_Fluxes!I$3:I$1093))</f>
        <v>0.16949653528155492</v>
      </c>
      <c r="D145">
        <f>SUMPRODUCT((Normalized_Fluxes!$W$3:$W$1093=$B145)*(Normalized_Fluxes!J$3:J$1093))</f>
        <v>9.6477983475893467E-2</v>
      </c>
      <c r="E145">
        <f>SUMPRODUCT((Normalized_Fluxes!$W$3:$W$1093=$B145)*(Normalized_Fluxes!K$3:K$1093))</f>
        <v>0.16167016768137418</v>
      </c>
      <c r="F145">
        <f>SUMPRODUCT((Normalized_Fluxes!$W$3:$W$1093=$B145)*(Normalized_Fluxes!L$3:L$1093))</f>
        <v>0.2995591339940093</v>
      </c>
      <c r="G145">
        <f>SUMPRODUCT((Normalized_Fluxes!$W$3:$W$1093=$B145)*(Normalized_Fluxes!M$3:M$1093))</f>
        <v>0.36712359237831155</v>
      </c>
      <c r="H145">
        <f>SUMPRODUCT((Normalized_Fluxes!$W$3:$W$1093=$B145)*(Normalized_Fluxes!N$3:N$1093))</f>
        <v>0.28982532494385693</v>
      </c>
      <c r="J145" s="54">
        <f t="shared" si="20"/>
        <v>0.14254822881294085</v>
      </c>
      <c r="K145" s="77">
        <f t="shared" si="21"/>
        <v>0.31883601710539261</v>
      </c>
      <c r="L145">
        <f t="shared" si="22"/>
        <v>6.3290928545048138E-3</v>
      </c>
      <c r="M145">
        <f t="shared" si="23"/>
        <v>0.44708947912186758</v>
      </c>
      <c r="Q145">
        <f>SUMPRODUCT((Normalized_Fluxes!$BA$3:$BA$1093=$B145)*(Normalized_Fluxes!AH$3:AH$1093))</f>
        <v>0</v>
      </c>
      <c r="R145">
        <f>SUMPRODUCT((Normalized_Fluxes!$BA$3:$BA$1093=$B145)*(Normalized_Fluxes!AI$3:AI$1093))</f>
        <v>0</v>
      </c>
      <c r="S145">
        <f>SUMPRODUCT((Normalized_Fluxes!$BA$3:$BA$1093=$B145)*(Normalized_Fluxes!AJ$3:AJ$1093))</f>
        <v>0</v>
      </c>
      <c r="T145">
        <f>SUMPRODUCT((Normalized_Fluxes!$BA$3:$BA$1093=$B145)*(Normalized_Fluxes!AK$3:AK$1093))</f>
        <v>0</v>
      </c>
      <c r="U145">
        <f>SUMPRODUCT((Normalized_Fluxes!$BA$3:$BA$1093=$B145)*(Normalized_Fluxes!AL$3:AL$1093))</f>
        <v>0</v>
      </c>
      <c r="V145">
        <f>SUMPRODUCT((Normalized_Fluxes!$BA$3:$BA$1093=$B145)*(Normalized_Fluxes!AM$3:AM$1093))</f>
        <v>0</v>
      </c>
      <c r="X145" s="82">
        <f t="shared" si="17"/>
        <v>0</v>
      </c>
      <c r="Y145" s="69">
        <f t="shared" si="19"/>
        <v>0</v>
      </c>
      <c r="Z145" t="str">
        <f t="shared" si="24"/>
        <v>NA</v>
      </c>
      <c r="AA145" t="str">
        <f t="shared" si="18"/>
        <v/>
      </c>
    </row>
    <row r="146" spans="1:27">
      <c r="A146">
        <v>9</v>
      </c>
      <c r="B146" t="s">
        <v>7220</v>
      </c>
      <c r="C146">
        <f>SUMPRODUCT((Normalized_Fluxes!$W$3:$W$1093=$B146)*(Normalized_Fluxes!I$3:I$1093))</f>
        <v>14.712256843371105</v>
      </c>
      <c r="D146">
        <f>SUMPRODUCT((Normalized_Fluxes!$W$3:$W$1093=$B146)*(Normalized_Fluxes!J$3:J$1093))</f>
        <v>14.98654667929198</v>
      </c>
      <c r="E146">
        <f>SUMPRODUCT((Normalized_Fluxes!$W$3:$W$1093=$B146)*(Normalized_Fluxes!K$3:K$1093))</f>
        <v>15.883659515602861</v>
      </c>
      <c r="F146">
        <f>SUMPRODUCT((Normalized_Fluxes!$W$3:$W$1093=$B146)*(Normalized_Fluxes!L$3:L$1093))</f>
        <v>13.087711952689872</v>
      </c>
      <c r="G146">
        <f>SUMPRODUCT((Normalized_Fluxes!$W$3:$W$1093=$B146)*(Normalized_Fluxes!M$3:M$1093))</f>
        <v>17.139184321046447</v>
      </c>
      <c r="H146">
        <f>SUMPRODUCT((Normalized_Fluxes!$W$3:$W$1093=$B146)*(Normalized_Fluxes!N$3:N$1093))</f>
        <v>12.108293723064449</v>
      </c>
      <c r="J146" s="54">
        <f t="shared" si="20"/>
        <v>15.194154346088647</v>
      </c>
      <c r="K146" s="77">
        <f t="shared" si="21"/>
        <v>14.111729998933589</v>
      </c>
      <c r="L146">
        <f t="shared" si="22"/>
        <v>0.55808748457713619</v>
      </c>
      <c r="M146">
        <f t="shared" si="23"/>
        <v>1.0767038731067597</v>
      </c>
      <c r="Q146">
        <f>SUMPRODUCT((Normalized_Fluxes!$BA$3:$BA$1093=$B146)*(Normalized_Fluxes!AH$3:AH$1093))</f>
        <v>9.6150870717065189</v>
      </c>
      <c r="R146">
        <f>SUMPRODUCT((Normalized_Fluxes!$BA$3:$BA$1093=$B146)*(Normalized_Fluxes!AI$3:AI$1093))</f>
        <v>6.8465767242638114</v>
      </c>
      <c r="S146">
        <f>SUMPRODUCT((Normalized_Fluxes!$BA$3:$BA$1093=$B146)*(Normalized_Fluxes!AJ$3:AJ$1093))</f>
        <v>8.6164716825927155</v>
      </c>
      <c r="T146">
        <f>SUMPRODUCT((Normalized_Fluxes!$BA$3:$BA$1093=$B146)*(Normalized_Fluxes!AK$3:AK$1093))</f>
        <v>36.282960445281539</v>
      </c>
      <c r="U146">
        <f>SUMPRODUCT((Normalized_Fluxes!$BA$3:$BA$1093=$B146)*(Normalized_Fluxes!AL$3:AL$1093))</f>
        <v>36.489879868501546</v>
      </c>
      <c r="V146">
        <f>SUMPRODUCT((Normalized_Fluxes!$BA$3:$BA$1093=$B146)*(Normalized_Fluxes!AM$3:AM$1093))</f>
        <v>31.824715190977948</v>
      </c>
      <c r="X146" s="82">
        <f t="shared" ref="X146:X165" si="25">AVERAGE(Q146:S146)</f>
        <v>8.3593784928543489</v>
      </c>
      <c r="Y146" s="69">
        <f t="shared" si="19"/>
        <v>34.865851834920342</v>
      </c>
      <c r="Z146">
        <f t="shared" si="24"/>
        <v>2.7356755951778161E-4</v>
      </c>
      <c r="AA146">
        <f t="shared" si="18"/>
        <v>0.23975833237729491</v>
      </c>
    </row>
    <row r="147" spans="1:27">
      <c r="A147">
        <v>13</v>
      </c>
      <c r="B147" t="s">
        <v>7242</v>
      </c>
      <c r="C147">
        <f>SUMPRODUCT((Normalized_Fluxes!$W$3:$W$1093=$B147)*(Normalized_Fluxes!I$3:I$1093))</f>
        <v>0.15168455511249956</v>
      </c>
      <c r="D147">
        <f>SUMPRODUCT((Normalized_Fluxes!$W$3:$W$1093=$B147)*(Normalized_Fluxes!J$3:J$1093))</f>
        <v>0.12948360941070008</v>
      </c>
      <c r="E147">
        <f>SUMPRODUCT((Normalized_Fluxes!$W$3:$W$1093=$B147)*(Normalized_Fluxes!K$3:K$1093))</f>
        <v>0.17523270993545359</v>
      </c>
      <c r="F147">
        <f>SUMPRODUCT((Normalized_Fluxes!$W$3:$W$1093=$B147)*(Normalized_Fluxes!L$3:L$1093))</f>
        <v>0.26782513695428395</v>
      </c>
      <c r="G147">
        <f>SUMPRODUCT((Normalized_Fluxes!$W$3:$W$1093=$B147)*(Normalized_Fluxes!M$3:M$1093))</f>
        <v>0.10424995059397449</v>
      </c>
      <c r="H147">
        <f>SUMPRODUCT((Normalized_Fluxes!$W$3:$W$1093=$B147)*(Normalized_Fluxes!N$3:N$1093))</f>
        <v>3.2906196111733856E-3</v>
      </c>
      <c r="J147" s="54">
        <f t="shared" si="20"/>
        <v>0.15213362481955109</v>
      </c>
      <c r="K147" s="77">
        <f t="shared" si="21"/>
        <v>0.12512190238647727</v>
      </c>
      <c r="L147">
        <f t="shared" si="22"/>
        <v>0.76109462810462492</v>
      </c>
      <c r="M147">
        <f t="shared" si="23"/>
        <v>1.2158832460014861</v>
      </c>
      <c r="Q147">
        <f>SUMPRODUCT((Normalized_Fluxes!$BA$3:$BA$1093=$B147)*(Normalized_Fluxes!AH$3:AH$1093))</f>
        <v>3.75572747725527E-3</v>
      </c>
      <c r="R147">
        <f>SUMPRODUCT((Normalized_Fluxes!$BA$3:$BA$1093=$B147)*(Normalized_Fluxes!AI$3:AI$1093))</f>
        <v>0.18046519330528099</v>
      </c>
      <c r="S147">
        <f>SUMPRODUCT((Normalized_Fluxes!$BA$3:$BA$1093=$B147)*(Normalized_Fluxes!AJ$3:AJ$1093))</f>
        <v>0.23393636931723399</v>
      </c>
      <c r="T147">
        <f>SUMPRODUCT((Normalized_Fluxes!$BA$3:$BA$1093=$B147)*(Normalized_Fluxes!AK$3:AK$1093))</f>
        <v>1.18315191648434E-2</v>
      </c>
      <c r="U147">
        <f>SUMPRODUCT((Normalized_Fluxes!$BA$3:$BA$1093=$B147)*(Normalized_Fluxes!AL$3:AL$1093))</f>
        <v>1.19274809403577E-2</v>
      </c>
      <c r="V147">
        <f>SUMPRODUCT((Normalized_Fluxes!$BA$3:$BA$1093=$B147)*(Normalized_Fluxes!AM$3:AM$1093))</f>
        <v>1.2789904503733801E-2</v>
      </c>
      <c r="X147" s="82">
        <f t="shared" si="25"/>
        <v>0.13938576336659009</v>
      </c>
      <c r="Y147" s="69">
        <f t="shared" si="19"/>
        <v>1.2182968202978301E-2</v>
      </c>
      <c r="Z147">
        <f t="shared" si="24"/>
        <v>0.10445408829567435</v>
      </c>
      <c r="AA147">
        <f t="shared" si="18"/>
        <v>11.441034815515257</v>
      </c>
    </row>
    <row r="148" spans="1:27">
      <c r="A148">
        <v>3</v>
      </c>
      <c r="B148" t="s">
        <v>7285</v>
      </c>
      <c r="C148">
        <f>SUMPRODUCT((Normalized_Fluxes!$W$3:$W$1093=$B148)*(Normalized_Fluxes!I$3:I$1093))</f>
        <v>0</v>
      </c>
      <c r="D148">
        <f>SUMPRODUCT((Normalized_Fluxes!$W$3:$W$1093=$B148)*(Normalized_Fluxes!J$3:J$1093))</f>
        <v>0</v>
      </c>
      <c r="E148">
        <f>SUMPRODUCT((Normalized_Fluxes!$W$3:$W$1093=$B148)*(Normalized_Fluxes!K$3:K$1093))</f>
        <v>0</v>
      </c>
      <c r="F148">
        <f>SUMPRODUCT((Normalized_Fluxes!$W$3:$W$1093=$B148)*(Normalized_Fluxes!L$3:L$1093))</f>
        <v>0</v>
      </c>
      <c r="G148">
        <f>SUMPRODUCT((Normalized_Fluxes!$W$3:$W$1093=$B148)*(Normalized_Fluxes!M$3:M$1093))</f>
        <v>0</v>
      </c>
      <c r="H148">
        <f>SUMPRODUCT((Normalized_Fluxes!$W$3:$W$1093=$B148)*(Normalized_Fluxes!N$3:N$1093))</f>
        <v>0</v>
      </c>
      <c r="J148" s="54">
        <f t="shared" si="20"/>
        <v>0</v>
      </c>
      <c r="K148" s="77">
        <f t="shared" si="21"/>
        <v>0</v>
      </c>
      <c r="L148" t="str">
        <f t="shared" si="22"/>
        <v>NA</v>
      </c>
      <c r="M148" t="str">
        <f t="shared" si="23"/>
        <v/>
      </c>
      <c r="Q148">
        <f>SUMPRODUCT((Normalized_Fluxes!$BA$3:$BA$1093=$B148)*(Normalized_Fluxes!AH$3:AH$1093))</f>
        <v>0</v>
      </c>
      <c r="R148">
        <f>SUMPRODUCT((Normalized_Fluxes!$BA$3:$BA$1093=$B148)*(Normalized_Fluxes!AI$3:AI$1093))</f>
        <v>0</v>
      </c>
      <c r="S148">
        <f>SUMPRODUCT((Normalized_Fluxes!$BA$3:$BA$1093=$B148)*(Normalized_Fluxes!AJ$3:AJ$1093))</f>
        <v>4.05419587667823E-3</v>
      </c>
      <c r="T148">
        <f>SUMPRODUCT((Normalized_Fluxes!$BA$3:$BA$1093=$B148)*(Normalized_Fluxes!AK$3:AK$1093))</f>
        <v>0</v>
      </c>
      <c r="U148">
        <f>SUMPRODUCT((Normalized_Fluxes!$BA$3:$BA$1093=$B148)*(Normalized_Fluxes!AL$3:AL$1093))</f>
        <v>0</v>
      </c>
      <c r="V148">
        <f>SUMPRODUCT((Normalized_Fluxes!$BA$3:$BA$1093=$B148)*(Normalized_Fluxes!AM$3:AM$1093))</f>
        <v>0</v>
      </c>
      <c r="X148" s="82">
        <f t="shared" si="25"/>
        <v>1.35139862555941E-3</v>
      </c>
      <c r="Y148" s="69">
        <f t="shared" si="19"/>
        <v>0</v>
      </c>
      <c r="Z148" t="str">
        <f t="shared" si="24"/>
        <v>NA</v>
      </c>
      <c r="AA148" t="str">
        <f t="shared" si="18"/>
        <v/>
      </c>
    </row>
    <row r="149" spans="1:27">
      <c r="A149">
        <v>5</v>
      </c>
      <c r="B149" t="s">
        <v>7292</v>
      </c>
      <c r="C149">
        <f>SUMPRODUCT((Normalized_Fluxes!$W$3:$W$1093=$B149)*(Normalized_Fluxes!I$3:I$1093))</f>
        <v>3.4389213737351954</v>
      </c>
      <c r="D149">
        <f>SUMPRODUCT((Normalized_Fluxes!$W$3:$W$1093=$B149)*(Normalized_Fluxes!J$3:J$1093))</f>
        <v>4.1561699723577226</v>
      </c>
      <c r="E149">
        <f>SUMPRODUCT((Normalized_Fluxes!$W$3:$W$1093=$B149)*(Normalized_Fluxes!K$3:K$1093))</f>
        <v>3.627718391769633</v>
      </c>
      <c r="F149">
        <f>SUMPRODUCT((Normalized_Fluxes!$W$3:$W$1093=$B149)*(Normalized_Fluxes!L$3:L$1093))</f>
        <v>1.6546855865083288</v>
      </c>
      <c r="G149">
        <f>SUMPRODUCT((Normalized_Fluxes!$W$3:$W$1093=$B149)*(Normalized_Fluxes!M$3:M$1093))</f>
        <v>1.674774538808032</v>
      </c>
      <c r="H149">
        <f>SUMPRODUCT((Normalized_Fluxes!$W$3:$W$1093=$B149)*(Normalized_Fluxes!N$3:N$1093))</f>
        <v>1.0118655281669104</v>
      </c>
      <c r="J149" s="54">
        <f t="shared" si="20"/>
        <v>3.7409365792875171</v>
      </c>
      <c r="K149" s="77">
        <f t="shared" si="21"/>
        <v>1.4471085511610904</v>
      </c>
      <c r="L149">
        <f t="shared" si="22"/>
        <v>1.689725731412273E-3</v>
      </c>
      <c r="M149">
        <f t="shared" si="23"/>
        <v>2.5851112387429191</v>
      </c>
      <c r="Q149">
        <f>SUMPRODUCT((Normalized_Fluxes!$BA$3:$BA$1093=$B149)*(Normalized_Fluxes!AH$3:AH$1093))</f>
        <v>0</v>
      </c>
      <c r="R149">
        <f>SUMPRODUCT((Normalized_Fluxes!$BA$3:$BA$1093=$B149)*(Normalized_Fluxes!AI$3:AI$1093))</f>
        <v>0</v>
      </c>
      <c r="S149">
        <f>SUMPRODUCT((Normalized_Fluxes!$BA$3:$BA$1093=$B149)*(Normalized_Fluxes!AJ$3:AJ$1093))</f>
        <v>0</v>
      </c>
      <c r="T149">
        <f>SUMPRODUCT((Normalized_Fluxes!$BA$3:$BA$1093=$B149)*(Normalized_Fluxes!AK$3:AK$1093))</f>
        <v>0</v>
      </c>
      <c r="U149">
        <f>SUMPRODUCT((Normalized_Fluxes!$BA$3:$BA$1093=$B149)*(Normalized_Fluxes!AL$3:AL$1093))</f>
        <v>0</v>
      </c>
      <c r="V149">
        <f>SUMPRODUCT((Normalized_Fluxes!$BA$3:$BA$1093=$B149)*(Normalized_Fluxes!AM$3:AM$1093))</f>
        <v>0</v>
      </c>
      <c r="X149" s="82">
        <f t="shared" si="25"/>
        <v>0</v>
      </c>
      <c r="Y149" s="69">
        <f t="shared" si="19"/>
        <v>0</v>
      </c>
      <c r="Z149" t="str">
        <f t="shared" si="24"/>
        <v>NA</v>
      </c>
      <c r="AA149" t="str">
        <f t="shared" si="18"/>
        <v/>
      </c>
    </row>
    <row r="150" spans="1:27">
      <c r="A150">
        <v>13</v>
      </c>
      <c r="B150" t="s">
        <v>7303</v>
      </c>
      <c r="C150">
        <f>SUMPRODUCT((Normalized_Fluxes!$W$3:$W$1093=$B150)*(Normalized_Fluxes!I$3:I$1093))</f>
        <v>0.64746803199785175</v>
      </c>
      <c r="D150">
        <f>SUMPRODUCT((Normalized_Fluxes!$W$3:$W$1093=$B150)*(Normalized_Fluxes!J$3:J$1093))</f>
        <v>0.64746803191377955</v>
      </c>
      <c r="E150">
        <f>SUMPRODUCT((Normalized_Fluxes!$W$3:$W$1093=$B150)*(Normalized_Fluxes!K$3:K$1093))</f>
        <v>0.64746803203653458</v>
      </c>
      <c r="F150">
        <f>SUMPRODUCT((Normalized_Fluxes!$W$3:$W$1093=$B150)*(Normalized_Fluxes!L$3:L$1093))</f>
        <v>0.64746803201351066</v>
      </c>
      <c r="G150">
        <f>SUMPRODUCT((Normalized_Fluxes!$W$3:$W$1093=$B150)*(Normalized_Fluxes!M$3:M$1093))</f>
        <v>0.64746803199825342</v>
      </c>
      <c r="H150">
        <f>SUMPRODUCT((Normalized_Fluxes!$W$3:$W$1093=$B150)*(Normalized_Fluxes!N$3:N$1093))</f>
        <v>0.64746803202352665</v>
      </c>
      <c r="J150" s="54">
        <f t="shared" si="20"/>
        <v>0.64746803198272207</v>
      </c>
      <c r="K150" s="77">
        <f t="shared" si="21"/>
        <v>0.64746803201176362</v>
      </c>
      <c r="L150">
        <f t="shared" si="22"/>
        <v>0.50897532068018103</v>
      </c>
      <c r="M150">
        <f t="shared" si="23"/>
        <v>0.99999999995514599</v>
      </c>
      <c r="Q150">
        <f>SUMPRODUCT((Normalized_Fluxes!$BA$3:$BA$1093=$B150)*(Normalized_Fluxes!AH$3:AH$1093))</f>
        <v>0.35645150776897888</v>
      </c>
      <c r="R150">
        <f>SUMPRODUCT((Normalized_Fluxes!$BA$3:$BA$1093=$B150)*(Normalized_Fluxes!AI$3:AI$1093))</f>
        <v>0.24045848372645987</v>
      </c>
      <c r="S150">
        <f>SUMPRODUCT((Normalized_Fluxes!$BA$3:$BA$1093=$B150)*(Normalized_Fluxes!AJ$3:AJ$1093))</f>
        <v>0.28227591411278025</v>
      </c>
      <c r="T150">
        <f>SUMPRODUCT((Normalized_Fluxes!$BA$3:$BA$1093=$B150)*(Normalized_Fluxes!AK$3:AK$1093))</f>
        <v>1.3593859044956316</v>
      </c>
      <c r="U150">
        <f>SUMPRODUCT((Normalized_Fluxes!$BA$3:$BA$1093=$B150)*(Normalized_Fluxes!AL$3:AL$1093))</f>
        <v>1.2876164506866981</v>
      </c>
      <c r="V150">
        <f>SUMPRODUCT((Normalized_Fluxes!$BA$3:$BA$1093=$B150)*(Normalized_Fluxes!AM$3:AM$1093))</f>
        <v>1.3752013208738929</v>
      </c>
      <c r="X150" s="82">
        <f t="shared" si="25"/>
        <v>0.29306196853607297</v>
      </c>
      <c r="Y150" s="69">
        <f t="shared" si="19"/>
        <v>1.3407345586854074</v>
      </c>
      <c r="Z150">
        <f t="shared" si="24"/>
        <v>1.3097164321549653E-5</v>
      </c>
      <c r="AA150">
        <f t="shared" si="18"/>
        <v>0.2185831390990777</v>
      </c>
    </row>
    <row r="151" spans="1:27">
      <c r="A151">
        <v>51</v>
      </c>
      <c r="B151" t="s">
        <v>7332</v>
      </c>
      <c r="C151">
        <f>SUMPRODUCT((Normalized_Fluxes!$W$3:$W$1093=$B151)*(Normalized_Fluxes!I$3:I$1093))</f>
        <v>25.653547744536684</v>
      </c>
      <c r="D151">
        <f>SUMPRODUCT((Normalized_Fluxes!$W$3:$W$1093=$B151)*(Normalized_Fluxes!J$3:J$1093))</f>
        <v>26.688100236711794</v>
      </c>
      <c r="E151">
        <f>SUMPRODUCT((Normalized_Fluxes!$W$3:$W$1093=$B151)*(Normalized_Fluxes!K$3:K$1093))</f>
        <v>28.001501187239842</v>
      </c>
      <c r="F151">
        <f>SUMPRODUCT((Normalized_Fluxes!$W$3:$W$1093=$B151)*(Normalized_Fluxes!L$3:L$1093))</f>
        <v>21.43273936312497</v>
      </c>
      <c r="G151">
        <f>SUMPRODUCT((Normalized_Fluxes!$W$3:$W$1093=$B151)*(Normalized_Fluxes!M$3:M$1093))</f>
        <v>27.828275008372767</v>
      </c>
      <c r="H151">
        <f>SUMPRODUCT((Normalized_Fluxes!$W$3:$W$1093=$B151)*(Normalized_Fluxes!N$3:N$1093))</f>
        <v>19.67220652682715</v>
      </c>
      <c r="J151" s="54">
        <f t="shared" si="20"/>
        <v>26.78104972282944</v>
      </c>
      <c r="K151" s="77">
        <f t="shared" si="21"/>
        <v>22.977740299441631</v>
      </c>
      <c r="L151">
        <f t="shared" si="22"/>
        <v>0.26125425866936541</v>
      </c>
      <c r="M151">
        <f t="shared" si="23"/>
        <v>1.1655214731224128</v>
      </c>
      <c r="Q151">
        <f>SUMPRODUCT((Normalized_Fluxes!$BA$3:$BA$1093=$B151)*(Normalized_Fluxes!AH$3:AH$1093))</f>
        <v>14.441854816084103</v>
      </c>
      <c r="R151">
        <f>SUMPRODUCT((Normalized_Fluxes!$BA$3:$BA$1093=$B151)*(Normalized_Fluxes!AI$3:AI$1093))</f>
        <v>9.5152771951193067</v>
      </c>
      <c r="S151">
        <f>SUMPRODUCT((Normalized_Fluxes!$BA$3:$BA$1093=$B151)*(Normalized_Fluxes!AJ$3:AJ$1093))</f>
        <v>11.834261399541392</v>
      </c>
      <c r="T151">
        <f>SUMPRODUCT((Normalized_Fluxes!$BA$3:$BA$1093=$B151)*(Normalized_Fluxes!AK$3:AK$1093))</f>
        <v>54.10960592907751</v>
      </c>
      <c r="U151">
        <f>SUMPRODUCT((Normalized_Fluxes!$BA$3:$BA$1093=$B151)*(Normalized_Fluxes!AL$3:AL$1093))</f>
        <v>56.689107442698436</v>
      </c>
      <c r="V151">
        <f>SUMPRODUCT((Normalized_Fluxes!$BA$3:$BA$1093=$B151)*(Normalized_Fluxes!AM$3:AM$1093))</f>
        <v>51.31709469141196</v>
      </c>
      <c r="X151" s="82">
        <f t="shared" si="25"/>
        <v>11.930464470248268</v>
      </c>
      <c r="Y151" s="69">
        <f t="shared" si="19"/>
        <v>54.038602687729302</v>
      </c>
      <c r="Z151">
        <f t="shared" si="24"/>
        <v>1.9499425860253549E-5</v>
      </c>
      <c r="AA151">
        <f t="shared" si="18"/>
        <v>0.22077670178095393</v>
      </c>
    </row>
    <row r="152" spans="1:27">
      <c r="A152">
        <v>4</v>
      </c>
      <c r="B152" t="s">
        <v>7455</v>
      </c>
      <c r="C152">
        <f>SUMPRODUCT((Normalized_Fluxes!$W$3:$W$1093=$B152)*(Normalized_Fluxes!I$3:I$1093))</f>
        <v>7.3599998704191086E-4</v>
      </c>
      <c r="D152">
        <f>SUMPRODUCT((Normalized_Fluxes!$W$3:$W$1093=$B152)*(Normalized_Fluxes!J$3:J$1093))</f>
        <v>7.3599998517209688E-4</v>
      </c>
      <c r="E152">
        <f>SUMPRODUCT((Normalized_Fluxes!$W$3:$W$1093=$B152)*(Normalized_Fluxes!K$3:K$1093))</f>
        <v>7.3599998906922863E-4</v>
      </c>
      <c r="F152">
        <f>SUMPRODUCT((Normalized_Fluxes!$W$3:$W$1093=$B152)*(Normalized_Fluxes!L$3:L$1093))</f>
        <v>7.3599999166984789E-4</v>
      </c>
      <c r="G152">
        <f>SUMPRODUCT((Normalized_Fluxes!$W$3:$W$1093=$B152)*(Normalized_Fluxes!M$3:M$1093))</f>
        <v>7.3599998809527345E-4</v>
      </c>
      <c r="H152">
        <f>SUMPRODUCT((Normalized_Fluxes!$W$3:$W$1093=$B152)*(Normalized_Fluxes!N$3:N$1093))</f>
        <v>7.3599999451890298E-4</v>
      </c>
      <c r="J152" s="54">
        <f t="shared" si="20"/>
        <v>7.3599998709441216E-4</v>
      </c>
      <c r="K152" s="77">
        <f t="shared" si="21"/>
        <v>7.3599999142800814E-4</v>
      </c>
      <c r="L152">
        <f t="shared" si="22"/>
        <v>0.13183947013810679</v>
      </c>
      <c r="M152">
        <f t="shared" si="23"/>
        <v>0.99999999411196194</v>
      </c>
      <c r="Q152">
        <f>SUMPRODUCT((Normalized_Fluxes!$BA$3:$BA$1093=$B152)*(Normalized_Fluxes!AH$3:AH$1093))</f>
        <v>4.0519115282222401E-4</v>
      </c>
      <c r="R152">
        <f>SUMPRODUCT((Normalized_Fluxes!$BA$3:$BA$1093=$B152)*(Normalized_Fluxes!AI$3:AI$1093))</f>
        <v>2.7333770412951681E-4</v>
      </c>
      <c r="S152">
        <f>SUMPRODUCT((Normalized_Fluxes!$BA$3:$BA$1093=$B152)*(Normalized_Fluxes!AJ$3:AJ$1093))</f>
        <v>3.2087310682982201E-4</v>
      </c>
      <c r="T152">
        <f>SUMPRODUCT((Normalized_Fluxes!$BA$3:$BA$1093=$B152)*(Normalized_Fluxes!AK$3:AK$1093))</f>
        <v>1.545262406580148E-3</v>
      </c>
      <c r="U152">
        <f>SUMPRODUCT((Normalized_Fluxes!$BA$3:$BA$1093=$B152)*(Normalized_Fluxes!AL$3:AL$1093))</f>
        <v>1.463679538574068E-3</v>
      </c>
      <c r="V152">
        <f>SUMPRODUCT((Normalized_Fluxes!$BA$3:$BA$1093=$B152)*(Normalized_Fluxes!AM$3:AM$1093))</f>
        <v>1.5632403665222199E-3</v>
      </c>
      <c r="X152" s="82">
        <f t="shared" si="25"/>
        <v>3.3313398792718759E-4</v>
      </c>
      <c r="Y152" s="69">
        <f t="shared" si="19"/>
        <v>1.5240607705588119E-3</v>
      </c>
      <c r="Z152">
        <f t="shared" si="24"/>
        <v>1.3097191517993283E-5</v>
      </c>
      <c r="AA152">
        <f t="shared" ref="AA152:AA163" si="26">IF(Y152=0,"",X152/Y152)</f>
        <v>0.21858313944071978</v>
      </c>
    </row>
    <row r="153" spans="1:27">
      <c r="A153">
        <v>13</v>
      </c>
      <c r="B153" t="s">
        <v>7464</v>
      </c>
      <c r="C153">
        <f>SUMPRODUCT((Normalized_Fluxes!$W$3:$W$1093=$B153)*(Normalized_Fluxes!I$3:I$1093))</f>
        <v>2.3360603790761743</v>
      </c>
      <c r="D153">
        <f>SUMPRODUCT((Normalized_Fluxes!$W$3:$W$1093=$B153)*(Normalized_Fluxes!J$3:J$1093))</f>
        <v>1.7906316364254093</v>
      </c>
      <c r="E153">
        <f>SUMPRODUCT((Normalized_Fluxes!$W$3:$W$1093=$B153)*(Normalized_Fluxes!K$3:K$1093))</f>
        <v>2.5711660408108723</v>
      </c>
      <c r="F153">
        <f>SUMPRODUCT((Normalized_Fluxes!$W$3:$W$1093=$B153)*(Normalized_Fluxes!L$3:L$1093))</f>
        <v>1.5707915735367237</v>
      </c>
      <c r="G153">
        <f>SUMPRODUCT((Normalized_Fluxes!$W$3:$W$1093=$B153)*(Normalized_Fluxes!M$3:M$1093))</f>
        <v>1.27658297787942</v>
      </c>
      <c r="H153">
        <f>SUMPRODUCT((Normalized_Fluxes!$W$3:$W$1093=$B153)*(Normalized_Fluxes!N$3:N$1093))</f>
        <v>1.2462723632418902</v>
      </c>
      <c r="J153" s="54">
        <f t="shared" si="20"/>
        <v>2.2326193521041517</v>
      </c>
      <c r="K153" s="77">
        <f t="shared" si="21"/>
        <v>1.3645489715526782</v>
      </c>
      <c r="L153">
        <f t="shared" si="22"/>
        <v>4.6970407309874868E-2</v>
      </c>
      <c r="M153">
        <f t="shared" si="23"/>
        <v>1.6361591988624073</v>
      </c>
      <c r="Q153">
        <f>SUMPRODUCT((Normalized_Fluxes!$BA$3:$BA$1093=$B153)*(Normalized_Fluxes!AH$3:AH$1093))</f>
        <v>1.0176740754395692</v>
      </c>
      <c r="R153">
        <f>SUMPRODUCT((Normalized_Fluxes!$BA$3:$BA$1093=$B153)*(Normalized_Fluxes!AI$3:AI$1093))</f>
        <v>0.60084320584428397</v>
      </c>
      <c r="S153">
        <f>SUMPRODUCT((Normalized_Fluxes!$BA$3:$BA$1093=$B153)*(Normalized_Fluxes!AJ$3:AJ$1093))</f>
        <v>1.0586936946783647</v>
      </c>
      <c r="T153">
        <f>SUMPRODUCT((Normalized_Fluxes!$BA$3:$BA$1093=$B153)*(Normalized_Fluxes!AK$3:AK$1093))</f>
        <v>2.4324476812762428</v>
      </c>
      <c r="U153">
        <f>SUMPRODUCT((Normalized_Fluxes!$BA$3:$BA$1093=$B153)*(Normalized_Fluxes!AL$3:AL$1093))</f>
        <v>2.8551235103659551</v>
      </c>
      <c r="V153">
        <f>SUMPRODUCT((Normalized_Fluxes!$BA$3:$BA$1093=$B153)*(Normalized_Fluxes!AM$3:AM$1093))</f>
        <v>1.9017744955635825</v>
      </c>
      <c r="X153" s="82">
        <f t="shared" si="25"/>
        <v>0.89240365865407278</v>
      </c>
      <c r="Y153" s="69">
        <f t="shared" si="19"/>
        <v>2.3964485624019267</v>
      </c>
      <c r="Z153">
        <f t="shared" si="24"/>
        <v>8.2460169775342845E-3</v>
      </c>
      <c r="AA153">
        <f t="shared" si="26"/>
        <v>0.37238590164423524</v>
      </c>
    </row>
    <row r="154" spans="1:27">
      <c r="A154">
        <v>2</v>
      </c>
      <c r="B154" t="s">
        <v>7494</v>
      </c>
      <c r="C154">
        <f>SUMPRODUCT((Normalized_Fluxes!$W$3:$W$1093=$B154)*(Normalized_Fluxes!I$3:I$1093))</f>
        <v>6.0432500000000097E-2</v>
      </c>
      <c r="D154">
        <f>SUMPRODUCT((Normalized_Fluxes!$W$3:$W$1093=$B154)*(Normalized_Fluxes!J$3:J$1093))</f>
        <v>6.0432499999999931E-2</v>
      </c>
      <c r="E154">
        <f>SUMPRODUCT((Normalized_Fluxes!$W$3:$W$1093=$B154)*(Normalized_Fluxes!K$3:K$1093))</f>
        <v>6.043250000000009E-2</v>
      </c>
      <c r="F154">
        <f>SUMPRODUCT((Normalized_Fluxes!$W$3:$W$1093=$B154)*(Normalized_Fluxes!L$3:L$1093))</f>
        <v>6.0432499999999986E-2</v>
      </c>
      <c r="G154">
        <f>SUMPRODUCT((Normalized_Fluxes!$W$3:$W$1093=$B154)*(Normalized_Fluxes!M$3:M$1093))</f>
        <v>6.0432500000000028E-2</v>
      </c>
      <c r="H154">
        <f>SUMPRODUCT((Normalized_Fluxes!$W$3:$W$1093=$B154)*(Normalized_Fluxes!N$3:N$1093))</f>
        <v>6.0432500000000056E-2</v>
      </c>
      <c r="J154" s="54">
        <f t="shared" si="20"/>
        <v>6.0432500000000035E-2</v>
      </c>
      <c r="K154" s="77">
        <f t="shared" si="21"/>
        <v>6.0432500000000021E-2</v>
      </c>
      <c r="L154">
        <f t="shared" si="22"/>
        <v>0.82921506599292261</v>
      </c>
      <c r="M154">
        <f t="shared" si="23"/>
        <v>1.0000000000000002</v>
      </c>
      <c r="Q154">
        <f>SUMPRODUCT((Normalized_Fluxes!$BA$3:$BA$1093=$B154)*(Normalized_Fluxes!AH$3:AH$1093))</f>
        <v>3.3269991221326997E-2</v>
      </c>
      <c r="R154">
        <f>SUMPRODUCT((Normalized_Fluxes!$BA$3:$BA$1093=$B154)*(Normalized_Fluxes!AI$3:AI$1093))</f>
        <v>2.2443590409631502E-2</v>
      </c>
      <c r="S154">
        <f>SUMPRODUCT((Normalized_Fluxes!$BA$3:$BA$1093=$B154)*(Normalized_Fluxes!AJ$3:AJ$1093))</f>
        <v>2.63466894697135E-2</v>
      </c>
      <c r="T154">
        <f>SUMPRODUCT((Normalized_Fluxes!$BA$3:$BA$1093=$B154)*(Normalized_Fluxes!AK$3:AK$1093))</f>
        <v>0.12688053250551939</v>
      </c>
      <c r="U154">
        <f>SUMPRODUCT((Normalized_Fluxes!$BA$3:$BA$1093=$B154)*(Normalized_Fluxes!AL$3:AL$1093))</f>
        <v>0.1201818117797699</v>
      </c>
      <c r="V154">
        <f>SUMPRODUCT((Normalized_Fluxes!$BA$3:$BA$1093=$B154)*(Normalized_Fluxes!AM$3:AM$1093))</f>
        <v>0.1283566905487882</v>
      </c>
      <c r="X154" s="82">
        <f t="shared" si="25"/>
        <v>2.7353423700224002E-2</v>
      </c>
      <c r="Y154" s="69">
        <f t="shared" si="19"/>
        <v>0.12513967827802583</v>
      </c>
      <c r="Z154">
        <f t="shared" si="24"/>
        <v>1.3097164311635367E-5</v>
      </c>
      <c r="AA154">
        <f t="shared" si="26"/>
        <v>0.21858313907002577</v>
      </c>
    </row>
    <row r="155" spans="1:27">
      <c r="A155">
        <v>1</v>
      </c>
      <c r="B155" t="s">
        <v>7506</v>
      </c>
      <c r="C155">
        <f>SUMPRODUCT((Normalized_Fluxes!$W$3:$W$1093=$B155)*(Normalized_Fluxes!I$3:I$1093))</f>
        <v>0</v>
      </c>
      <c r="D155">
        <f>SUMPRODUCT((Normalized_Fluxes!$W$3:$W$1093=$B155)*(Normalized_Fluxes!J$3:J$1093))</f>
        <v>0</v>
      </c>
      <c r="E155">
        <f>SUMPRODUCT((Normalized_Fluxes!$W$3:$W$1093=$B155)*(Normalized_Fluxes!K$3:K$1093))</f>
        <v>0</v>
      </c>
      <c r="F155">
        <f>SUMPRODUCT((Normalized_Fluxes!$W$3:$W$1093=$B155)*(Normalized_Fluxes!L$3:L$1093))</f>
        <v>0</v>
      </c>
      <c r="G155">
        <f>SUMPRODUCT((Normalized_Fluxes!$W$3:$W$1093=$B155)*(Normalized_Fluxes!M$3:M$1093))</f>
        <v>0</v>
      </c>
      <c r="H155">
        <f>SUMPRODUCT((Normalized_Fluxes!$W$3:$W$1093=$B155)*(Normalized_Fluxes!N$3:N$1093))</f>
        <v>0</v>
      </c>
      <c r="J155" s="54">
        <f t="shared" si="20"/>
        <v>0</v>
      </c>
      <c r="K155" s="77">
        <f t="shared" si="21"/>
        <v>0</v>
      </c>
      <c r="L155" t="str">
        <f t="shared" si="22"/>
        <v>NA</v>
      </c>
      <c r="M155" t="str">
        <f t="shared" si="23"/>
        <v/>
      </c>
      <c r="Q155">
        <f>SUMPRODUCT((Normalized_Fluxes!$BA$3:$BA$1093=$B155)*(Normalized_Fluxes!AH$3:AH$1093))</f>
        <v>0</v>
      </c>
      <c r="R155">
        <f>SUMPRODUCT((Normalized_Fluxes!$BA$3:$BA$1093=$B155)*(Normalized_Fluxes!AI$3:AI$1093))</f>
        <v>0</v>
      </c>
      <c r="S155">
        <f>SUMPRODUCT((Normalized_Fluxes!$BA$3:$BA$1093=$B155)*(Normalized_Fluxes!AJ$3:AJ$1093))</f>
        <v>0</v>
      </c>
      <c r="T155">
        <f>SUMPRODUCT((Normalized_Fluxes!$BA$3:$BA$1093=$B155)*(Normalized_Fluxes!AK$3:AK$1093))</f>
        <v>0</v>
      </c>
      <c r="U155">
        <f>SUMPRODUCT((Normalized_Fluxes!$BA$3:$BA$1093=$B155)*(Normalized_Fluxes!AL$3:AL$1093))</f>
        <v>0</v>
      </c>
      <c r="V155">
        <f>SUMPRODUCT((Normalized_Fluxes!$BA$3:$BA$1093=$B155)*(Normalized_Fluxes!AM$3:AM$1093))</f>
        <v>0</v>
      </c>
      <c r="X155" s="82">
        <f t="shared" si="25"/>
        <v>0</v>
      </c>
      <c r="Y155" s="69">
        <f t="shared" si="19"/>
        <v>0</v>
      </c>
      <c r="Z155" t="str">
        <f t="shared" si="24"/>
        <v>NA</v>
      </c>
      <c r="AA155" t="str">
        <f t="shared" si="26"/>
        <v/>
      </c>
    </row>
    <row r="156" spans="1:27">
      <c r="A156">
        <v>1</v>
      </c>
      <c r="B156" t="s">
        <v>7511</v>
      </c>
      <c r="C156">
        <f>SUMPRODUCT((Normalized_Fluxes!$W$3:$W$1093=$B156)*(Normalized_Fluxes!I$3:I$1093))</f>
        <v>0</v>
      </c>
      <c r="D156">
        <f>SUMPRODUCT((Normalized_Fluxes!$W$3:$W$1093=$B156)*(Normalized_Fluxes!J$3:J$1093))</f>
        <v>0</v>
      </c>
      <c r="E156">
        <f>SUMPRODUCT((Normalized_Fluxes!$W$3:$W$1093=$B156)*(Normalized_Fluxes!K$3:K$1093))</f>
        <v>0</v>
      </c>
      <c r="F156">
        <f>SUMPRODUCT((Normalized_Fluxes!$W$3:$W$1093=$B156)*(Normalized_Fluxes!L$3:L$1093))</f>
        <v>0</v>
      </c>
      <c r="G156">
        <f>SUMPRODUCT((Normalized_Fluxes!$W$3:$W$1093=$B156)*(Normalized_Fluxes!M$3:M$1093))</f>
        <v>0</v>
      </c>
      <c r="H156">
        <f>SUMPRODUCT((Normalized_Fluxes!$W$3:$W$1093=$B156)*(Normalized_Fluxes!N$3:N$1093))</f>
        <v>0</v>
      </c>
      <c r="J156" s="54">
        <f t="shared" si="20"/>
        <v>0</v>
      </c>
      <c r="K156" s="77">
        <f t="shared" si="21"/>
        <v>0</v>
      </c>
      <c r="L156" t="str">
        <f t="shared" si="22"/>
        <v>NA</v>
      </c>
      <c r="M156" t="str">
        <f t="shared" si="23"/>
        <v/>
      </c>
      <c r="Q156">
        <f>SUMPRODUCT((Normalized_Fluxes!$BA$3:$BA$1093=$B156)*(Normalized_Fluxes!AH$3:AH$1093))</f>
        <v>0</v>
      </c>
      <c r="R156">
        <f>SUMPRODUCT((Normalized_Fluxes!$BA$3:$BA$1093=$B156)*(Normalized_Fluxes!AI$3:AI$1093))</f>
        <v>0</v>
      </c>
      <c r="S156">
        <f>SUMPRODUCT((Normalized_Fluxes!$BA$3:$BA$1093=$B156)*(Normalized_Fluxes!AJ$3:AJ$1093))</f>
        <v>0</v>
      </c>
      <c r="T156">
        <f>SUMPRODUCT((Normalized_Fluxes!$BA$3:$BA$1093=$B156)*(Normalized_Fluxes!AK$3:AK$1093))</f>
        <v>0</v>
      </c>
      <c r="U156">
        <f>SUMPRODUCT((Normalized_Fluxes!$BA$3:$BA$1093=$B156)*(Normalized_Fluxes!AL$3:AL$1093))</f>
        <v>0</v>
      </c>
      <c r="V156">
        <f>SUMPRODUCT((Normalized_Fluxes!$BA$3:$BA$1093=$B156)*(Normalized_Fluxes!AM$3:AM$1093))</f>
        <v>0</v>
      </c>
      <c r="X156" s="82">
        <f t="shared" si="25"/>
        <v>0</v>
      </c>
      <c r="Y156" s="69">
        <f t="shared" si="19"/>
        <v>0</v>
      </c>
      <c r="Z156" t="str">
        <f t="shared" si="24"/>
        <v>NA</v>
      </c>
      <c r="AA156" t="str">
        <f t="shared" si="26"/>
        <v/>
      </c>
    </row>
    <row r="157" spans="1:27">
      <c r="A157">
        <v>9</v>
      </c>
      <c r="B157" t="s">
        <v>7517</v>
      </c>
      <c r="C157">
        <f>SUMPRODUCT((Normalized_Fluxes!$W$3:$W$1093=$B157)*(Normalized_Fluxes!I$3:I$1093))</f>
        <v>1.141853081431133</v>
      </c>
      <c r="D157">
        <f>SUMPRODUCT((Normalized_Fluxes!$W$3:$W$1093=$B157)*(Normalized_Fluxes!J$3:J$1093))</f>
        <v>0.98556595226951482</v>
      </c>
      <c r="E157">
        <f>SUMPRODUCT((Normalized_Fluxes!$W$3:$W$1093=$B157)*(Normalized_Fluxes!K$3:K$1093))</f>
        <v>0.79724194744192611</v>
      </c>
      <c r="F157">
        <f>SUMPRODUCT((Normalized_Fluxes!$W$3:$W$1093=$B157)*(Normalized_Fluxes!L$3:L$1093))</f>
        <v>0.66716724061588373</v>
      </c>
      <c r="G157">
        <f>SUMPRODUCT((Normalized_Fluxes!$W$3:$W$1093=$B157)*(Normalized_Fluxes!M$3:M$1093))</f>
        <v>1.6362106513955776</v>
      </c>
      <c r="H157">
        <f>SUMPRODUCT((Normalized_Fluxes!$W$3:$W$1093=$B157)*(Normalized_Fluxes!N$3:N$1093))</f>
        <v>0.64280851761172619</v>
      </c>
      <c r="J157" s="54">
        <f t="shared" si="20"/>
        <v>0.97488699371419119</v>
      </c>
      <c r="K157" s="77">
        <f t="shared" si="21"/>
        <v>0.98206213654106256</v>
      </c>
      <c r="L157">
        <f t="shared" si="22"/>
        <v>0.98489829060679623</v>
      </c>
      <c r="M157">
        <f t="shared" si="23"/>
        <v>0.9926937995469991</v>
      </c>
      <c r="Q157">
        <f>SUMPRODUCT((Normalized_Fluxes!$BA$3:$BA$1093=$B157)*(Normalized_Fluxes!AH$3:AH$1093))</f>
        <v>0.102656312780552</v>
      </c>
      <c r="R157">
        <f>SUMPRODUCT((Normalized_Fluxes!$BA$3:$BA$1093=$B157)*(Normalized_Fluxes!AI$3:AI$1093))</f>
        <v>4.0011727452981601E-2</v>
      </c>
      <c r="S157">
        <f>SUMPRODUCT((Normalized_Fluxes!$BA$3:$BA$1093=$B157)*(Normalized_Fluxes!AJ$3:AJ$1093))</f>
        <v>0.10993614146236962</v>
      </c>
      <c r="T157">
        <f>SUMPRODUCT((Normalized_Fluxes!$BA$3:$BA$1093=$B157)*(Normalized_Fluxes!AK$3:AK$1093))</f>
        <v>0.41674786749597048</v>
      </c>
      <c r="U157">
        <f>SUMPRODUCT((Normalized_Fluxes!$BA$3:$BA$1093=$B157)*(Normalized_Fluxes!AL$3:AL$1093))</f>
        <v>0.35209653388907436</v>
      </c>
      <c r="V157">
        <f>SUMPRODUCT((Normalized_Fluxes!$BA$3:$BA$1093=$B157)*(Normalized_Fluxes!AM$3:AM$1093))</f>
        <v>0.43188593686789684</v>
      </c>
      <c r="X157" s="82">
        <f t="shared" si="25"/>
        <v>8.4201393898634402E-2</v>
      </c>
      <c r="Y157" s="69">
        <f t="shared" si="19"/>
        <v>0.40024344608431389</v>
      </c>
      <c r="Z157">
        <f t="shared" si="24"/>
        <v>3.4892297239628929E-4</v>
      </c>
      <c r="AA157">
        <f t="shared" si="26"/>
        <v>0.21037544704953601</v>
      </c>
    </row>
    <row r="158" spans="1:27">
      <c r="A158">
        <v>6</v>
      </c>
      <c r="B158" t="s">
        <v>7549</v>
      </c>
      <c r="C158">
        <f>SUMPRODUCT((Normalized_Fluxes!$W$3:$W$1093=$B158)*(Normalized_Fluxes!I$3:I$1093))</f>
        <v>0.49009590919537993</v>
      </c>
      <c r="D158">
        <f>SUMPRODUCT((Normalized_Fluxes!$W$3:$W$1093=$B158)*(Normalized_Fluxes!J$3:J$1093))</f>
        <v>0.446537864200937</v>
      </c>
      <c r="E158">
        <f>SUMPRODUCT((Normalized_Fluxes!$W$3:$W$1093=$B158)*(Normalized_Fluxes!K$3:K$1093))</f>
        <v>0.48556850155835951</v>
      </c>
      <c r="F158">
        <f>SUMPRODUCT((Normalized_Fluxes!$W$3:$W$1093=$B158)*(Normalized_Fluxes!L$3:L$1093))</f>
        <v>0.50558899682674396</v>
      </c>
      <c r="G158">
        <f>SUMPRODUCT((Normalized_Fluxes!$W$3:$W$1093=$B158)*(Normalized_Fluxes!M$3:M$1093))</f>
        <v>0.71692978833917664</v>
      </c>
      <c r="H158">
        <f>SUMPRODUCT((Normalized_Fluxes!$W$3:$W$1093=$B158)*(Normalized_Fluxes!N$3:N$1093))</f>
        <v>0.47872316159952399</v>
      </c>
      <c r="J158" s="54">
        <f t="shared" si="20"/>
        <v>0.47406742498489213</v>
      </c>
      <c r="K158" s="77">
        <f t="shared" si="21"/>
        <v>0.56708064892181487</v>
      </c>
      <c r="L158">
        <f t="shared" si="22"/>
        <v>0.34177554776986852</v>
      </c>
      <c r="M158">
        <f t="shared" si="23"/>
        <v>0.83597884337304063</v>
      </c>
      <c r="Q158">
        <f>SUMPRODUCT((Normalized_Fluxes!$BA$3:$BA$1093=$B158)*(Normalized_Fluxes!AH$3:AH$1093))</f>
        <v>0.36122277091781951</v>
      </c>
      <c r="R158">
        <f>SUMPRODUCT((Normalized_Fluxes!$BA$3:$BA$1093=$B158)*(Normalized_Fluxes!AI$3:AI$1093))</f>
        <v>0.21861290036671852</v>
      </c>
      <c r="S158">
        <f>SUMPRODUCT((Normalized_Fluxes!$BA$3:$BA$1093=$B158)*(Normalized_Fluxes!AJ$3:AJ$1093))</f>
        <v>0.25353437352123559</v>
      </c>
      <c r="T158">
        <f>SUMPRODUCT((Normalized_Fluxes!$BA$3:$BA$1093=$B158)*(Normalized_Fluxes!AK$3:AK$1093))</f>
        <v>1.2386818173405711</v>
      </c>
      <c r="U158">
        <f>SUMPRODUCT((Normalized_Fluxes!$BA$3:$BA$1093=$B158)*(Normalized_Fluxes!AL$3:AL$1093))</f>
        <v>1.3635478805299477</v>
      </c>
      <c r="V158">
        <f>SUMPRODUCT((Normalized_Fluxes!$BA$3:$BA$1093=$B158)*(Normalized_Fluxes!AM$3:AM$1093))</f>
        <v>1.0401908013303145</v>
      </c>
      <c r="X158" s="82">
        <f t="shared" si="25"/>
        <v>0.2777900149352579</v>
      </c>
      <c r="Y158" s="69">
        <f t="shared" si="19"/>
        <v>1.2141401664002778</v>
      </c>
      <c r="Z158">
        <f t="shared" si="24"/>
        <v>1.8726342945288258E-3</v>
      </c>
      <c r="AA158">
        <f t="shared" si="26"/>
        <v>0.22879567172121384</v>
      </c>
    </row>
    <row r="159" spans="1:27">
      <c r="A159">
        <v>7</v>
      </c>
      <c r="B159" t="s">
        <v>7566</v>
      </c>
      <c r="C159">
        <f>SUMPRODUCT((Normalized_Fluxes!$W$3:$W$1093=$B159)*(Normalized_Fluxes!I$3:I$1093))</f>
        <v>1.169188979458506</v>
      </c>
      <c r="D159">
        <f>SUMPRODUCT((Normalized_Fluxes!$W$3:$W$1093=$B159)*(Normalized_Fluxes!J$3:J$1093))</f>
        <v>1.0815689726508009</v>
      </c>
      <c r="E159">
        <f>SUMPRODUCT((Normalized_Fluxes!$W$3:$W$1093=$B159)*(Normalized_Fluxes!K$3:K$1093))</f>
        <v>1.2993712020494708</v>
      </c>
      <c r="F159">
        <f>SUMPRODUCT((Normalized_Fluxes!$W$3:$W$1093=$B159)*(Normalized_Fluxes!L$3:L$1093))</f>
        <v>1.1935437017436408</v>
      </c>
      <c r="G159">
        <f>SUMPRODUCT((Normalized_Fluxes!$W$3:$W$1093=$B159)*(Normalized_Fluxes!M$3:M$1093))</f>
        <v>1.6899246375135146</v>
      </c>
      <c r="H159">
        <f>SUMPRODUCT((Normalized_Fluxes!$W$3:$W$1093=$B159)*(Normalized_Fluxes!N$3:N$1093))</f>
        <v>1.1056481868726504</v>
      </c>
      <c r="J159" s="54">
        <f t="shared" si="20"/>
        <v>1.1833763847195926</v>
      </c>
      <c r="K159" s="77">
        <f t="shared" si="21"/>
        <v>1.3297055087099352</v>
      </c>
      <c r="L159">
        <f t="shared" si="22"/>
        <v>0.51306598735889863</v>
      </c>
      <c r="M159">
        <f t="shared" si="23"/>
        <v>0.88995373559645596</v>
      </c>
      <c r="Q159">
        <f>SUMPRODUCT((Normalized_Fluxes!$BA$3:$BA$1093=$B159)*(Normalized_Fluxes!AH$3:AH$1093))</f>
        <v>0.51829039284909484</v>
      </c>
      <c r="R159">
        <f>SUMPRODUCT((Normalized_Fluxes!$BA$3:$BA$1093=$B159)*(Normalized_Fluxes!AI$3:AI$1093))</f>
        <v>0.29301515231508363</v>
      </c>
      <c r="S159">
        <f>SUMPRODUCT((Normalized_Fluxes!$BA$3:$BA$1093=$B159)*(Normalized_Fluxes!AJ$3:AJ$1093))</f>
        <v>0.34027108262916123</v>
      </c>
      <c r="T159">
        <f>SUMPRODUCT((Normalized_Fluxes!$BA$3:$BA$1093=$B159)*(Normalized_Fluxes!AK$3:AK$1093))</f>
        <v>1.8102224325603362</v>
      </c>
      <c r="U159">
        <f>SUMPRODUCT((Normalized_Fluxes!$BA$3:$BA$1093=$B159)*(Normalized_Fluxes!AL$3:AL$1093))</f>
        <v>2.046916774440342</v>
      </c>
      <c r="V159">
        <f>SUMPRODUCT((Normalized_Fluxes!$BA$3:$BA$1093=$B159)*(Normalized_Fluxes!AM$3:AM$1093))</f>
        <v>1.355729877216912</v>
      </c>
      <c r="X159" s="82">
        <f t="shared" si="25"/>
        <v>0.38385887593111323</v>
      </c>
      <c r="Y159" s="69">
        <f t="shared" si="19"/>
        <v>1.73762302807253</v>
      </c>
      <c r="Z159">
        <f t="shared" si="24"/>
        <v>7.114104152240063E-3</v>
      </c>
      <c r="AA159">
        <f t="shared" si="26"/>
        <v>0.22091032964549928</v>
      </c>
    </row>
    <row r="160" spans="1:27">
      <c r="A160">
        <v>8</v>
      </c>
      <c r="B160" t="s">
        <v>7586</v>
      </c>
      <c r="C160">
        <f>SUMPRODUCT((Normalized_Fluxes!$W$3:$W$1093=$B160)*(Normalized_Fluxes!I$3:I$1093))</f>
        <v>1.0473984608996016</v>
      </c>
      <c r="D160">
        <f>SUMPRODUCT((Normalized_Fluxes!$W$3:$W$1093=$B160)*(Normalized_Fluxes!J$3:J$1093))</f>
        <v>1.1044190213604281</v>
      </c>
      <c r="E160">
        <f>SUMPRODUCT((Normalized_Fluxes!$W$3:$W$1093=$B160)*(Normalized_Fluxes!K$3:K$1093))</f>
        <v>0.92298144923117331</v>
      </c>
      <c r="F160">
        <f>SUMPRODUCT((Normalized_Fluxes!$W$3:$W$1093=$B160)*(Normalized_Fluxes!L$3:L$1093))</f>
        <v>0.83367219166914919</v>
      </c>
      <c r="G160">
        <f>SUMPRODUCT((Normalized_Fluxes!$W$3:$W$1093=$B160)*(Normalized_Fluxes!M$3:M$1093))</f>
        <v>1.0660160304591457</v>
      </c>
      <c r="H160">
        <f>SUMPRODUCT((Normalized_Fluxes!$W$3:$W$1093=$B160)*(Normalized_Fluxes!N$3:N$1093))</f>
        <v>0.55117878363027606</v>
      </c>
      <c r="J160" s="54">
        <f t="shared" si="20"/>
        <v>1.0249329771637343</v>
      </c>
      <c r="K160" s="77">
        <f t="shared" si="21"/>
        <v>0.8169556685861904</v>
      </c>
      <c r="L160">
        <f t="shared" si="22"/>
        <v>0.29587178849109508</v>
      </c>
      <c r="M160">
        <f t="shared" si="23"/>
        <v>1.2545760028049819</v>
      </c>
      <c r="Q160">
        <f>SUMPRODUCT((Normalized_Fluxes!$BA$3:$BA$1093=$B160)*(Normalized_Fluxes!AH$3:AH$1093))</f>
        <v>0</v>
      </c>
      <c r="R160">
        <f>SUMPRODUCT((Normalized_Fluxes!$BA$3:$BA$1093=$B160)*(Normalized_Fluxes!AI$3:AI$1093))</f>
        <v>0</v>
      </c>
      <c r="S160">
        <f>SUMPRODUCT((Normalized_Fluxes!$BA$3:$BA$1093=$B160)*(Normalized_Fluxes!AJ$3:AJ$1093))</f>
        <v>0</v>
      </c>
      <c r="T160">
        <f>SUMPRODUCT((Normalized_Fluxes!$BA$3:$BA$1093=$B160)*(Normalized_Fluxes!AK$3:AK$1093))</f>
        <v>0</v>
      </c>
      <c r="U160">
        <f>SUMPRODUCT((Normalized_Fluxes!$BA$3:$BA$1093=$B160)*(Normalized_Fluxes!AL$3:AL$1093))</f>
        <v>0</v>
      </c>
      <c r="V160">
        <f>SUMPRODUCT((Normalized_Fluxes!$BA$3:$BA$1093=$B160)*(Normalized_Fluxes!AM$3:AM$1093))</f>
        <v>0</v>
      </c>
      <c r="X160" s="82">
        <f t="shared" si="25"/>
        <v>0</v>
      </c>
      <c r="Y160" s="69">
        <f t="shared" si="19"/>
        <v>0</v>
      </c>
      <c r="Z160" t="str">
        <f t="shared" si="24"/>
        <v>NA</v>
      </c>
      <c r="AA160" t="str">
        <f t="shared" si="26"/>
        <v/>
      </c>
    </row>
    <row r="161" spans="1:27">
      <c r="A161">
        <v>6</v>
      </c>
      <c r="B161" t="s">
        <v>7613</v>
      </c>
      <c r="C161">
        <f>SUMPRODUCT((Normalized_Fluxes!$W$3:$W$1093=$B161)*(Normalized_Fluxes!I$3:I$1093))</f>
        <v>1.5013449397294911</v>
      </c>
      <c r="D161">
        <f>SUMPRODUCT((Normalized_Fluxes!$W$3:$W$1093=$B161)*(Normalized_Fluxes!J$3:J$1093))</f>
        <v>1.8483150519001026</v>
      </c>
      <c r="E161">
        <f>SUMPRODUCT((Normalized_Fluxes!$W$3:$W$1093=$B161)*(Normalized_Fluxes!K$3:K$1093))</f>
        <v>1.613211054750584</v>
      </c>
      <c r="F161">
        <f>SUMPRODUCT((Normalized_Fluxes!$W$3:$W$1093=$B161)*(Normalized_Fluxes!L$3:L$1093))</f>
        <v>0.70437162398850905</v>
      </c>
      <c r="G161">
        <f>SUMPRODUCT((Normalized_Fluxes!$W$3:$W$1093=$B161)*(Normalized_Fluxes!M$3:M$1093))</f>
        <v>0.73271386071473676</v>
      </c>
      <c r="H161">
        <f>SUMPRODUCT((Normalized_Fluxes!$W$3:$W$1093=$B161)*(Normalized_Fluxes!N$3:N$1093))</f>
        <v>0.58079436007369845</v>
      </c>
      <c r="J161" s="54">
        <f t="shared" si="20"/>
        <v>1.6542903487933927</v>
      </c>
      <c r="K161" s="77">
        <f t="shared" si="21"/>
        <v>0.67262661492564801</v>
      </c>
      <c r="L161">
        <f t="shared" si="22"/>
        <v>4.11825623114862E-3</v>
      </c>
      <c r="M161">
        <f t="shared" si="23"/>
        <v>2.4594482467457186</v>
      </c>
      <c r="Q161">
        <f>SUMPRODUCT((Normalized_Fluxes!$BA$3:$BA$1093=$B161)*(Normalized_Fluxes!AH$3:AH$1093))</f>
        <v>0</v>
      </c>
      <c r="R161">
        <f>SUMPRODUCT((Normalized_Fluxes!$BA$3:$BA$1093=$B161)*(Normalized_Fluxes!AI$3:AI$1093))</f>
        <v>0</v>
      </c>
      <c r="S161">
        <f>SUMPRODUCT((Normalized_Fluxes!$BA$3:$BA$1093=$B161)*(Normalized_Fluxes!AJ$3:AJ$1093))</f>
        <v>0</v>
      </c>
      <c r="T161">
        <f>SUMPRODUCT((Normalized_Fluxes!$BA$3:$BA$1093=$B161)*(Normalized_Fluxes!AK$3:AK$1093))</f>
        <v>0</v>
      </c>
      <c r="U161">
        <f>SUMPRODUCT((Normalized_Fluxes!$BA$3:$BA$1093=$B161)*(Normalized_Fluxes!AL$3:AL$1093))</f>
        <v>0</v>
      </c>
      <c r="V161">
        <f>SUMPRODUCT((Normalized_Fluxes!$BA$3:$BA$1093=$B161)*(Normalized_Fluxes!AM$3:AM$1093))</f>
        <v>0</v>
      </c>
      <c r="X161" s="82">
        <f t="shared" si="25"/>
        <v>0</v>
      </c>
      <c r="Y161" s="69">
        <f t="shared" si="19"/>
        <v>0</v>
      </c>
      <c r="Z161" t="str">
        <f t="shared" si="24"/>
        <v>NA</v>
      </c>
      <c r="AA161" t="str">
        <f t="shared" si="26"/>
        <v/>
      </c>
    </row>
    <row r="162" spans="1:27">
      <c r="A162">
        <v>4</v>
      </c>
      <c r="B162" t="s">
        <v>7628</v>
      </c>
      <c r="C162">
        <f>SUMPRODUCT((Normalized_Fluxes!$W$3:$W$1093=$B162)*(Normalized_Fluxes!I$3:I$1093))</f>
        <v>0.91698820757098187</v>
      </c>
      <c r="D162">
        <f>SUMPRODUCT((Normalized_Fluxes!$W$3:$W$1093=$B162)*(Normalized_Fluxes!J$3:J$1093))</f>
        <v>0.88136518455578516</v>
      </c>
      <c r="E162">
        <f>SUMPRODUCT((Normalized_Fluxes!$W$3:$W$1093=$B162)*(Normalized_Fluxes!K$3:K$1093))</f>
        <v>1.0005653971446971</v>
      </c>
      <c r="F162">
        <f>SUMPRODUCT((Normalized_Fluxes!$W$3:$W$1093=$B162)*(Normalized_Fluxes!L$3:L$1093))</f>
        <v>1.6135417977514832</v>
      </c>
      <c r="G162">
        <f>SUMPRODUCT((Normalized_Fluxes!$W$3:$W$1093=$B162)*(Normalized_Fluxes!M$3:M$1093))</f>
        <v>3.0072563027361259</v>
      </c>
      <c r="H162">
        <f>SUMPRODUCT((Normalized_Fluxes!$W$3:$W$1093=$B162)*(Normalized_Fluxes!N$3:N$1093))</f>
        <v>1.4018039512315235</v>
      </c>
      <c r="J162" s="54">
        <f t="shared" si="20"/>
        <v>0.93297292975715473</v>
      </c>
      <c r="K162" s="77">
        <f t="shared" si="21"/>
        <v>2.0075340172397111</v>
      </c>
      <c r="L162">
        <f t="shared" si="22"/>
        <v>0.16583269829287703</v>
      </c>
      <c r="M162">
        <f t="shared" si="23"/>
        <v>0.46473580110984108</v>
      </c>
      <c r="Q162">
        <f>SUMPRODUCT((Normalized_Fluxes!$BA$3:$BA$1093=$B162)*(Normalized_Fluxes!AH$3:AH$1093))</f>
        <v>0.28731315255700868</v>
      </c>
      <c r="R162">
        <f>SUMPRODUCT((Normalized_Fluxes!$BA$3:$BA$1093=$B162)*(Normalized_Fluxes!AI$3:AI$1093))</f>
        <v>0.1306689192742824</v>
      </c>
      <c r="S162">
        <f>SUMPRODUCT((Normalized_Fluxes!$BA$3:$BA$1093=$B162)*(Normalized_Fluxes!AJ$3:AJ$1093))</f>
        <v>8.5067770658905306E-2</v>
      </c>
      <c r="T162">
        <f>SUMPRODUCT((Normalized_Fluxes!$BA$3:$BA$1093=$B162)*(Normalized_Fluxes!AK$3:AK$1093))</f>
        <v>1.8102224325636591</v>
      </c>
      <c r="U162">
        <f>SUMPRODUCT((Normalized_Fluxes!$BA$3:$BA$1093=$B162)*(Normalized_Fluxes!AL$3:AL$1093))</f>
        <v>1.574427480909586</v>
      </c>
      <c r="V162">
        <f>SUMPRODUCT((Normalized_Fluxes!$BA$3:$BA$1093=$B162)*(Normalized_Fluxes!AM$3:AM$1093))</f>
        <v>0.70344474760953302</v>
      </c>
      <c r="X162" s="82">
        <f t="shared" si="25"/>
        <v>0.16768328083006545</v>
      </c>
      <c r="Y162" s="69">
        <f t="shared" si="19"/>
        <v>1.3626982203609259</v>
      </c>
      <c r="Z162">
        <f t="shared" si="24"/>
        <v>3.3307167630343297E-2</v>
      </c>
      <c r="AA162">
        <f t="shared" si="26"/>
        <v>0.1230523958456867</v>
      </c>
    </row>
    <row r="163" spans="1:27">
      <c r="A163">
        <v>1</v>
      </c>
      <c r="B163" t="s">
        <v>7668</v>
      </c>
      <c r="C163">
        <f>SUMPRODUCT((Normalized_Fluxes!$W$3:$W$1093=$B163)*(Normalized_Fluxes!I$3:I$1093))</f>
        <v>0</v>
      </c>
      <c r="D163">
        <f>SUMPRODUCT((Normalized_Fluxes!$W$3:$W$1093=$B163)*(Normalized_Fluxes!J$3:J$1093))</f>
        <v>0</v>
      </c>
      <c r="E163">
        <f>SUMPRODUCT((Normalized_Fluxes!$W$3:$W$1093=$B163)*(Normalized_Fluxes!K$3:K$1093))</f>
        <v>0</v>
      </c>
      <c r="F163">
        <f>SUMPRODUCT((Normalized_Fluxes!$W$3:$W$1093=$B163)*(Normalized_Fluxes!L$3:L$1093))</f>
        <v>0</v>
      </c>
      <c r="G163">
        <f>SUMPRODUCT((Normalized_Fluxes!$W$3:$W$1093=$B163)*(Normalized_Fluxes!M$3:M$1093))</f>
        <v>0</v>
      </c>
      <c r="H163">
        <f>SUMPRODUCT((Normalized_Fluxes!$W$3:$W$1093=$B163)*(Normalized_Fluxes!N$3:N$1093))</f>
        <v>0</v>
      </c>
      <c r="J163" s="54">
        <f t="shared" si="20"/>
        <v>0</v>
      </c>
      <c r="K163" s="77">
        <f t="shared" si="21"/>
        <v>0</v>
      </c>
      <c r="L163" t="str">
        <f t="shared" si="22"/>
        <v>NA</v>
      </c>
      <c r="M163" t="str">
        <f t="shared" si="23"/>
        <v/>
      </c>
      <c r="Q163">
        <f>SUMPRODUCT((Normalized_Fluxes!$BA$3:$BA$1093=$B163)*(Normalized_Fluxes!AH$3:AH$1093))</f>
        <v>0</v>
      </c>
      <c r="R163">
        <f>SUMPRODUCT((Normalized_Fluxes!$BA$3:$BA$1093=$B163)*(Normalized_Fluxes!AI$3:AI$1093))</f>
        <v>0</v>
      </c>
      <c r="S163">
        <f>SUMPRODUCT((Normalized_Fluxes!$BA$3:$BA$1093=$B163)*(Normalized_Fluxes!AJ$3:AJ$1093))</f>
        <v>0</v>
      </c>
      <c r="T163">
        <f>SUMPRODUCT((Normalized_Fluxes!$BA$3:$BA$1093=$B163)*(Normalized_Fluxes!AK$3:AK$1093))</f>
        <v>0</v>
      </c>
      <c r="U163">
        <f>SUMPRODUCT((Normalized_Fluxes!$BA$3:$BA$1093=$B163)*(Normalized_Fluxes!AL$3:AL$1093))</f>
        <v>0</v>
      </c>
      <c r="V163">
        <f>SUMPRODUCT((Normalized_Fluxes!$BA$3:$BA$1093=$B163)*(Normalized_Fluxes!AM$3:AM$1093))</f>
        <v>0</v>
      </c>
      <c r="X163" s="82">
        <f t="shared" si="25"/>
        <v>0</v>
      </c>
      <c r="Y163" s="69">
        <f t="shared" si="19"/>
        <v>0</v>
      </c>
      <c r="Z163" t="str">
        <f t="shared" si="24"/>
        <v>NA</v>
      </c>
      <c r="AA163" t="str">
        <f t="shared" si="26"/>
        <v/>
      </c>
    </row>
    <row r="165" spans="1:27">
      <c r="A165" s="70" t="s">
        <v>11345</v>
      </c>
      <c r="B165" s="70" t="s">
        <v>11344</v>
      </c>
      <c r="C165">
        <f t="shared" ref="C165:H165" si="27">SUM(C3:C163)</f>
        <v>306414.57462870487</v>
      </c>
      <c r="D165">
        <f t="shared" si="27"/>
        <v>480231.72340427327</v>
      </c>
      <c r="E165">
        <f t="shared" si="27"/>
        <v>614160.98298213026</v>
      </c>
      <c r="F165">
        <f t="shared" si="27"/>
        <v>175070.13353057837</v>
      </c>
      <c r="G165">
        <f t="shared" si="27"/>
        <v>312033.71029699926</v>
      </c>
      <c r="H165">
        <f t="shared" si="27"/>
        <v>154796.41741675683</v>
      </c>
      <c r="J165" s="54">
        <f t="shared" si="20"/>
        <v>466935.76033836947</v>
      </c>
      <c r="K165" s="77">
        <f t="shared" si="21"/>
        <v>213966.75374811151</v>
      </c>
      <c r="L165">
        <f t="shared" ref="L165:L167" si="28">TTEST(C165:E165,F165:H165,2,3)</f>
        <v>8.5658024138753716E-2</v>
      </c>
      <c r="Q165">
        <f>SUM(Q3:Q163)</f>
        <v>200140.37175977387</v>
      </c>
      <c r="R165">
        <f t="shared" ref="R165:V165" si="29">SUM(R3:R163)</f>
        <v>200093.57885996668</v>
      </c>
      <c r="S165">
        <f t="shared" si="29"/>
        <v>200118.21595495581</v>
      </c>
      <c r="T165">
        <f t="shared" si="29"/>
        <v>200531.08336756218</v>
      </c>
      <c r="U165">
        <f t="shared" si="29"/>
        <v>200547.05160005597</v>
      </c>
      <c r="V165">
        <f t="shared" si="29"/>
        <v>200477.16965299021</v>
      </c>
      <c r="X165" s="82">
        <f t="shared" si="25"/>
        <v>200117.38885823209</v>
      </c>
      <c r="Y165" s="69">
        <f t="shared" si="19"/>
        <v>200518.43487353611</v>
      </c>
      <c r="Z165">
        <f>TTEST(Q165:S165,T165:V165,1,3)</f>
        <v>1.2772146519734806E-4</v>
      </c>
    </row>
    <row r="166" spans="1:27">
      <c r="A166" s="70"/>
      <c r="B166" s="70" t="s">
        <v>11287</v>
      </c>
      <c r="C166">
        <f>SUMPRODUCT((Normalized_Fluxes!$X$3:$X$1093=1)*(Normalized_Fluxes!I$3:I$1093))</f>
        <v>35.083552909728652</v>
      </c>
      <c r="D166">
        <f>SUMPRODUCT((Normalized_Fluxes!$X$3:$X$1093=1)*(Normalized_Fluxes!J$3:J$1093))</f>
        <v>38.065191747770896</v>
      </c>
      <c r="E166">
        <f>SUMPRODUCT((Normalized_Fluxes!$X$3:$X$1093=1)*(Normalized_Fluxes!K$3:K$1093))</f>
        <v>38.835918550769648</v>
      </c>
      <c r="F166">
        <f>SUMPRODUCT((Normalized_Fluxes!$X$3:$X$1093=1)*(Normalized_Fluxes!L$3:L$1093))</f>
        <v>27.854949609927061</v>
      </c>
      <c r="G166">
        <f>SUMPRODUCT((Normalized_Fluxes!$X$3:$X$1093=1)*(Normalized_Fluxes!M$3:M$1093))</f>
        <v>36.966538589587032</v>
      </c>
      <c r="H166">
        <f>SUMPRODUCT((Normalized_Fluxes!$X$3:$X$1093=1)*(Normalized_Fluxes!N$3:N$1093))</f>
        <v>24.129845519660947</v>
      </c>
      <c r="J166" s="65">
        <f t="shared" si="20"/>
        <v>37.328221069423066</v>
      </c>
      <c r="K166" s="68">
        <f t="shared" si="21"/>
        <v>29.650444573058348</v>
      </c>
      <c r="L166">
        <f t="shared" si="28"/>
        <v>0.17390501936107505</v>
      </c>
      <c r="N166">
        <f>0.5*STDEV(C166:E166)</f>
        <v>0.9908842404103767</v>
      </c>
      <c r="Q166">
        <f>SUMPRODUCT((Normalized_Fluxes!$BC$3:$BC$1093=1)*(Normalized_Fluxes!AO$3:AO$1093))</f>
        <v>34.794862970222347</v>
      </c>
      <c r="R166">
        <f>SUMPRODUCT((Normalized_Fluxes!$BC$3:$BC$1093=1)*(Normalized_Fluxes!AP$3:AP$1093))</f>
        <v>35.485440994568002</v>
      </c>
      <c r="S166">
        <f>SUMPRODUCT((Normalized_Fluxes!$BC$3:$BC$1093=1)*(Normalized_Fluxes!AQ$3:AQ$1093))</f>
        <v>37.508417875936622</v>
      </c>
      <c r="T166">
        <f>SUMPRODUCT((Normalized_Fluxes!$BC$3:$BC$1093=1)*(Normalized_Fluxes!AR$3:AR$1093))</f>
        <v>33.955170472534583</v>
      </c>
      <c r="U166">
        <f>SUMPRODUCT((Normalized_Fluxes!$BC$3:$BC$1093=1)*(Normalized_Fluxes!AS$3:AS$1093))</f>
        <v>36.292407685058926</v>
      </c>
      <c r="V166">
        <f>SUMPRODUCT((Normalized_Fluxes!$BC$3:$BC$1093=1)*(Normalized_Fluxes!AT$3:AT$1093))</f>
        <v>29.258674235556732</v>
      </c>
      <c r="X166" s="82">
        <f>AVERAGE(Q166:S166)</f>
        <v>35.929573946908988</v>
      </c>
      <c r="Y166" s="69">
        <f>AVERAGE(T166:V166)</f>
        <v>33.168750797716747</v>
      </c>
      <c r="Z166">
        <f>TTEST(Q166:S166,T166:V166,1,3)</f>
        <v>0.15714238648805529</v>
      </c>
    </row>
    <row r="167" spans="1:27">
      <c r="A167" s="71"/>
      <c r="B167" s="70" t="s">
        <v>11299</v>
      </c>
      <c r="C167">
        <f>SUMPRODUCT((Normalized_Fluxes!$Z$3:$Z$1093=1)*(Normalized_Fluxes!I$3:I$1093)*(Normalized_Fluxes!$AE$3:$AE$1093&lt;&gt;1))</f>
        <v>134.2576273293484</v>
      </c>
      <c r="D167">
        <f>SUMPRODUCT((Normalized_Fluxes!$Z$3:$Z$1093=1)*(Normalized_Fluxes!J$3:J$1093)*(Normalized_Fluxes!$AE$3:$AE$1093&lt;&gt;1))</f>
        <v>160.33915351352235</v>
      </c>
      <c r="E167">
        <f>SUMPRODUCT((Normalized_Fluxes!$Z$3:$Z$1093=1)*(Normalized_Fluxes!K$3:K$1093)*(Normalized_Fluxes!$AE$3:$AE$1093&lt;&gt;1))</f>
        <v>158.39954335204848</v>
      </c>
      <c r="F167">
        <f>SUMPRODUCT((Normalized_Fluxes!$Z$3:$Z$1093=1)*(Normalized_Fluxes!L$3:L$1093)*(Normalized_Fluxes!$AE$3:$AE$1093&lt;&gt;1))</f>
        <v>72.942809599089173</v>
      </c>
      <c r="G167">
        <f>SUMPRODUCT((Normalized_Fluxes!$Z$3:$Z$1093=1)*(Normalized_Fluxes!M$3:M$1093)*(Normalized_Fluxes!$AE$3:$AE$1093&lt;&gt;1))</f>
        <v>124.21436054024711</v>
      </c>
      <c r="H167">
        <f>SUMPRODUCT((Normalized_Fluxes!$Z$3:$Z$1093=1)*(Normalized_Fluxes!N$3:N$1093)*(Normalized_Fluxes!$AE$3:$AE$1093&lt;&gt;1))</f>
        <v>62.324773833455481</v>
      </c>
      <c r="J167" s="65">
        <f t="shared" si="20"/>
        <v>150.99877473163974</v>
      </c>
      <c r="K167" s="68">
        <f t="shared" si="21"/>
        <v>86.493981324263927</v>
      </c>
      <c r="L167">
        <f t="shared" si="28"/>
        <v>6.0397079627255851E-2</v>
      </c>
      <c r="N167">
        <f>0.5*STDEV(C167:E167)</f>
        <v>7.2653292105994396</v>
      </c>
      <c r="Q167">
        <f>SUMPRODUCT((Normalized_Fluxes!$BD$3:$BD$1093=1)*(Normalized_Fluxes!AO$3:AO$1093)*(Normalized_Fluxes!$BE$3:$BE$1093&lt;&gt;1))</f>
        <v>34.145285208280157</v>
      </c>
      <c r="R167">
        <f>SUMPRODUCT((Normalized_Fluxes!$BD$3:$BD$1093=1)*(Normalized_Fluxes!AP$3:AP$1093)*(Normalized_Fluxes!$BE$3:$BE$1093&lt;&gt;1))</f>
        <v>34.751608003014361</v>
      </c>
      <c r="S167">
        <f>SUMPRODUCT((Normalized_Fluxes!$BD$3:$BD$1093=1)*(Normalized_Fluxes!AQ$3:AQ$1093)*(Normalized_Fluxes!$BE$3:$BE$1093&lt;&gt;1))</f>
        <v>36.905223873830373</v>
      </c>
      <c r="T167">
        <f>SUMPRODUCT((Normalized_Fluxes!$BD$3:$BD$1093=1)*(Normalized_Fluxes!AR$3:AR$1093)*(Normalized_Fluxes!$BE$3:$BE$1093&lt;&gt;1))</f>
        <v>33.689346840321889</v>
      </c>
      <c r="U167">
        <f>SUMPRODUCT((Normalized_Fluxes!$BD$3:$BD$1093=1)*(Normalized_Fluxes!AS$3:AS$1093)*(Normalized_Fluxes!$BE$3:$BE$1093&lt;&gt;1))</f>
        <v>36.000350448181436</v>
      </c>
      <c r="V167">
        <f>SUMPRODUCT((Normalized_Fluxes!$BD$3:$BD$1093=1)*(Normalized_Fluxes!AT$3:AT$1093)*(Normalized_Fluxes!$BE$3:$BE$1093&lt;&gt;1))</f>
        <v>27.764118071719299</v>
      </c>
      <c r="X167" s="82">
        <f>AVERAGE(Q167:S167)</f>
        <v>35.267372361708304</v>
      </c>
      <c r="Y167" s="69">
        <f>AVERAGE(T167:V167)</f>
        <v>32.484605120074207</v>
      </c>
      <c r="Z167">
        <f>TTEST(Q167:S167,T167:V167,1,3)</f>
        <v>0.18842946647796882</v>
      </c>
    </row>
  </sheetData>
  <autoFilter ref="A2:AA16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B1:R97"/>
  <sheetViews>
    <sheetView topLeftCell="B1" zoomScale="80" zoomScaleNormal="80" workbookViewId="0">
      <selection activeCell="T26" sqref="T26"/>
    </sheetView>
  </sheetViews>
  <sheetFormatPr defaultRowHeight="15"/>
  <cols>
    <col min="3" max="3" width="22.140625" customWidth="1"/>
    <col min="5" max="5" width="10.85546875" customWidth="1"/>
    <col min="10" max="10" width="15.28515625" customWidth="1"/>
    <col min="24" max="24" width="20.42578125" customWidth="1"/>
  </cols>
  <sheetData>
    <row r="1" spans="2:18">
      <c r="B1" s="52" t="s">
        <v>11295</v>
      </c>
      <c r="C1" s="50" t="s">
        <v>1120</v>
      </c>
      <c r="D1" s="50" t="s">
        <v>11292</v>
      </c>
      <c r="E1" s="50" t="s">
        <v>11293</v>
      </c>
      <c r="F1" s="50" t="s">
        <v>1105</v>
      </c>
      <c r="G1" s="50" t="s">
        <v>1106</v>
      </c>
      <c r="H1" s="50" t="s">
        <v>1111</v>
      </c>
      <c r="I1" s="50" t="s">
        <v>1110</v>
      </c>
      <c r="K1" t="s">
        <v>0</v>
      </c>
      <c r="L1" t="s">
        <v>1</v>
      </c>
      <c r="M1" t="s">
        <v>2</v>
      </c>
      <c r="N1" t="s">
        <v>3</v>
      </c>
      <c r="O1" t="s">
        <v>4</v>
      </c>
      <c r="P1" t="s">
        <v>5</v>
      </c>
      <c r="R1" t="s">
        <v>11300</v>
      </c>
    </row>
    <row r="2" spans="2:18">
      <c r="B2" s="52"/>
      <c r="C2" t="s">
        <v>4491</v>
      </c>
      <c r="D2">
        <v>2</v>
      </c>
      <c r="E2">
        <v>2</v>
      </c>
      <c r="F2">
        <v>1.684014653</v>
      </c>
      <c r="G2">
        <v>0.27553026600000002</v>
      </c>
      <c r="H2">
        <v>1.7885830000000001E-3</v>
      </c>
      <c r="I2" s="51">
        <f t="shared" ref="I2:I23" si="0">F2/G2</f>
        <v>6.1119044286771738</v>
      </c>
      <c r="J2" s="53"/>
      <c r="K2">
        <v>1.49357878</v>
      </c>
      <c r="L2">
        <v>1.75470182</v>
      </c>
      <c r="M2">
        <v>1.8037633609999999</v>
      </c>
      <c r="N2">
        <v>0.265878377</v>
      </c>
      <c r="O2">
        <v>0.31137816899999998</v>
      </c>
      <c r="P2">
        <v>0.24933425100000001</v>
      </c>
      <c r="R2">
        <v>1</v>
      </c>
    </row>
    <row r="3" spans="2:18">
      <c r="B3" s="52"/>
      <c r="C3" t="s">
        <v>4701</v>
      </c>
      <c r="D3">
        <v>3</v>
      </c>
      <c r="E3">
        <v>3</v>
      </c>
      <c r="F3">
        <v>1.5344865649999999</v>
      </c>
      <c r="G3">
        <v>0.33513881000000001</v>
      </c>
      <c r="H3">
        <v>1.8118828E-2</v>
      </c>
      <c r="I3" s="51">
        <f t="shared" si="0"/>
        <v>4.5786597052128934</v>
      </c>
      <c r="K3">
        <v>0.95119576800000005</v>
      </c>
      <c r="L3">
        <v>1.9322832539999999</v>
      </c>
      <c r="M3">
        <v>1.719980673</v>
      </c>
      <c r="N3">
        <v>0.16998955800000001</v>
      </c>
      <c r="O3">
        <v>0.67336385700000001</v>
      </c>
      <c r="P3">
        <v>0.162063015</v>
      </c>
      <c r="R3">
        <v>2</v>
      </c>
    </row>
    <row r="4" spans="2:18">
      <c r="B4" s="52"/>
      <c r="C4" t="s">
        <v>1893</v>
      </c>
      <c r="D4">
        <v>2</v>
      </c>
      <c r="E4">
        <v>2</v>
      </c>
      <c r="F4">
        <v>3.6242783680000001</v>
      </c>
      <c r="G4">
        <v>1.2184261970000001</v>
      </c>
      <c r="H4">
        <v>6.09451E-4</v>
      </c>
      <c r="I4" s="51">
        <f t="shared" si="0"/>
        <v>2.974557159821146</v>
      </c>
      <c r="J4" s="53"/>
      <c r="K4">
        <v>3.325988347</v>
      </c>
      <c r="L4">
        <v>4.0368419400000004</v>
      </c>
      <c r="M4">
        <v>3.5100048159999999</v>
      </c>
      <c r="N4">
        <v>1.4828876289999999</v>
      </c>
      <c r="O4">
        <v>1.349736059</v>
      </c>
      <c r="P4">
        <v>0.82265490100000005</v>
      </c>
      <c r="R4">
        <v>3</v>
      </c>
    </row>
    <row r="5" spans="2:18">
      <c r="B5" s="52"/>
      <c r="C5" t="s">
        <v>6506</v>
      </c>
      <c r="D5">
        <v>6</v>
      </c>
      <c r="E5">
        <v>4</v>
      </c>
      <c r="F5">
        <v>0.466853554</v>
      </c>
      <c r="G5">
        <v>0.16548072799999999</v>
      </c>
      <c r="H5">
        <v>1.0611595E-2</v>
      </c>
      <c r="I5" s="51">
        <f t="shared" si="0"/>
        <v>2.8211959159377158</v>
      </c>
      <c r="K5">
        <v>0.45616085200000001</v>
      </c>
      <c r="L5">
        <v>0.49762328300000003</v>
      </c>
      <c r="M5">
        <v>0.44677652800000001</v>
      </c>
      <c r="N5">
        <v>0.133821567</v>
      </c>
      <c r="O5">
        <v>0.26719264799999998</v>
      </c>
      <c r="P5">
        <v>9.5427969000000001E-2</v>
      </c>
      <c r="R5">
        <v>4</v>
      </c>
    </row>
    <row r="6" spans="2:18">
      <c r="B6" s="52"/>
      <c r="C6" t="s">
        <v>4370</v>
      </c>
      <c r="D6">
        <v>3</v>
      </c>
      <c r="E6">
        <v>2</v>
      </c>
      <c r="F6">
        <v>1.853234504</v>
      </c>
      <c r="G6">
        <v>0.666815202</v>
      </c>
      <c r="H6">
        <v>6.7607400000000003E-4</v>
      </c>
      <c r="I6" s="51">
        <f t="shared" si="0"/>
        <v>2.7792325346535818</v>
      </c>
      <c r="J6" s="53"/>
      <c r="K6">
        <v>1.7028528890000001</v>
      </c>
      <c r="L6">
        <v>2.0590432789999999</v>
      </c>
      <c r="M6">
        <v>1.7978073450000001</v>
      </c>
      <c r="N6">
        <v>0.78665380299999998</v>
      </c>
      <c r="O6">
        <v>0.75475036799999995</v>
      </c>
      <c r="P6">
        <v>0.459041435</v>
      </c>
      <c r="R6">
        <v>5</v>
      </c>
    </row>
    <row r="7" spans="2:18">
      <c r="B7" s="52"/>
      <c r="C7" t="s">
        <v>7292</v>
      </c>
      <c r="D7">
        <v>5</v>
      </c>
      <c r="E7">
        <v>5</v>
      </c>
      <c r="F7">
        <v>3.740936579</v>
      </c>
      <c r="G7">
        <v>1.4471085509999999</v>
      </c>
      <c r="H7">
        <v>8.4486299999999995E-4</v>
      </c>
      <c r="I7" s="51">
        <f t="shared" si="0"/>
        <v>2.5851112388320066</v>
      </c>
      <c r="J7" s="53"/>
      <c r="K7">
        <v>3.438921374</v>
      </c>
      <c r="L7">
        <v>4.1561699719999998</v>
      </c>
      <c r="M7">
        <v>3.6277183919999998</v>
      </c>
      <c r="N7">
        <v>1.6546855869999999</v>
      </c>
      <c r="O7">
        <v>1.674774539</v>
      </c>
      <c r="P7">
        <v>1.011865528</v>
      </c>
      <c r="R7">
        <v>6</v>
      </c>
    </row>
    <row r="8" spans="2:18">
      <c r="B8" s="52"/>
      <c r="C8" t="s">
        <v>6615</v>
      </c>
      <c r="D8">
        <v>5</v>
      </c>
      <c r="E8">
        <v>5</v>
      </c>
      <c r="F8">
        <v>0.12955844899999999</v>
      </c>
      <c r="G8">
        <v>5.8301249999999999E-2</v>
      </c>
      <c r="H8">
        <v>1.6535309000000002E-2</v>
      </c>
      <c r="I8" s="51">
        <f t="shared" si="0"/>
        <v>2.2222242061705364</v>
      </c>
      <c r="K8">
        <v>0.106289907</v>
      </c>
      <c r="L8">
        <v>0.121866926</v>
      </c>
      <c r="M8">
        <v>0.160518513</v>
      </c>
      <c r="N8">
        <v>5.0635186999999998E-2</v>
      </c>
      <c r="O8">
        <v>7.1618647999999993E-2</v>
      </c>
      <c r="P8">
        <v>5.2649913999999999E-2</v>
      </c>
      <c r="R8">
        <v>7</v>
      </c>
    </row>
    <row r="9" spans="2:18">
      <c r="B9" s="52"/>
      <c r="C9" t="s">
        <v>6794</v>
      </c>
      <c r="D9">
        <v>21</v>
      </c>
      <c r="E9">
        <v>21</v>
      </c>
      <c r="F9">
        <v>1.1631948329999999</v>
      </c>
      <c r="G9">
        <v>0.52891135499999997</v>
      </c>
      <c r="H9">
        <v>9.1056360000000003E-3</v>
      </c>
      <c r="I9" s="51">
        <f t="shared" si="0"/>
        <v>2.1992245430238495</v>
      </c>
      <c r="J9" s="53"/>
      <c r="K9">
        <v>1.011973757</v>
      </c>
      <c r="L9">
        <v>1.3276286589999999</v>
      </c>
      <c r="M9">
        <v>1.149982082</v>
      </c>
      <c r="N9">
        <v>0.43835006599999998</v>
      </c>
      <c r="O9">
        <v>0.77776301400000003</v>
      </c>
      <c r="P9">
        <v>0.37062098399999999</v>
      </c>
      <c r="R9">
        <v>8</v>
      </c>
    </row>
    <row r="10" spans="2:18">
      <c r="B10" s="52"/>
      <c r="C10" t="s">
        <v>1632</v>
      </c>
      <c r="D10">
        <v>3</v>
      </c>
      <c r="E10">
        <v>3</v>
      </c>
      <c r="F10">
        <v>2.3603954150000002</v>
      </c>
      <c r="G10">
        <v>1.1424725069999999</v>
      </c>
      <c r="H10">
        <v>3.9462150000000003E-3</v>
      </c>
      <c r="I10" s="51">
        <f t="shared" si="0"/>
        <v>2.0660413275047853</v>
      </c>
      <c r="J10" s="53"/>
      <c r="K10">
        <v>2.070438818</v>
      </c>
      <c r="L10">
        <v>2.69672847</v>
      </c>
      <c r="M10">
        <v>2.3140189580000001</v>
      </c>
      <c r="N10">
        <v>1.250248488</v>
      </c>
      <c r="O10">
        <v>1.356995524</v>
      </c>
      <c r="P10">
        <v>0.82017350899999997</v>
      </c>
      <c r="R10">
        <v>9</v>
      </c>
    </row>
    <row r="11" spans="2:18">
      <c r="B11" s="52"/>
      <c r="C11" t="s">
        <v>3905</v>
      </c>
      <c r="D11">
        <v>2</v>
      </c>
      <c r="E11">
        <v>2</v>
      </c>
      <c r="F11">
        <v>1.237451531</v>
      </c>
      <c r="G11">
        <v>0.63337791200000004</v>
      </c>
      <c r="H11">
        <v>1.8484153999999999E-2</v>
      </c>
      <c r="I11" s="51">
        <f t="shared" si="0"/>
        <v>1.9537333202740419</v>
      </c>
      <c r="J11" s="53"/>
      <c r="K11">
        <v>1.3171185299999999</v>
      </c>
      <c r="L11">
        <v>0.96930203000000004</v>
      </c>
      <c r="M11">
        <v>1.425934034</v>
      </c>
      <c r="N11">
        <v>0.72658251699999998</v>
      </c>
      <c r="O11">
        <v>0.59780742899999995</v>
      </c>
      <c r="P11">
        <v>0.57574379099999995</v>
      </c>
      <c r="R11">
        <v>10</v>
      </c>
    </row>
    <row r="12" spans="2:18">
      <c r="B12" s="52"/>
      <c r="C12" t="s">
        <v>1187</v>
      </c>
      <c r="D12">
        <v>13</v>
      </c>
      <c r="E12">
        <v>13</v>
      </c>
      <c r="F12">
        <v>4.006129176</v>
      </c>
      <c r="G12">
        <v>2.1079939859999999</v>
      </c>
      <c r="H12">
        <v>4.8901555999999999E-2</v>
      </c>
      <c r="I12" s="51">
        <f t="shared" si="0"/>
        <v>1.9004462074399866</v>
      </c>
      <c r="J12" s="53"/>
      <c r="K12">
        <v>3.9437133559999999</v>
      </c>
      <c r="L12">
        <v>2.8169718370000001</v>
      </c>
      <c r="M12">
        <v>5.2577023360000004</v>
      </c>
      <c r="N12">
        <v>2.6792101380000002</v>
      </c>
      <c r="O12">
        <v>2.4316794150000001</v>
      </c>
      <c r="P12">
        <v>1.213092404</v>
      </c>
      <c r="R12">
        <v>11</v>
      </c>
    </row>
    <row r="13" spans="2:18">
      <c r="B13" s="52"/>
      <c r="C13" t="s">
        <v>1760</v>
      </c>
      <c r="D13">
        <v>19</v>
      </c>
      <c r="E13">
        <v>19</v>
      </c>
      <c r="F13">
        <v>18.21897212</v>
      </c>
      <c r="G13">
        <v>9.8197045319999994</v>
      </c>
      <c r="H13">
        <v>5.2981640000000002E-3</v>
      </c>
      <c r="I13" s="51">
        <f t="shared" si="0"/>
        <v>1.8553483010236058</v>
      </c>
      <c r="J13" s="53"/>
      <c r="K13">
        <v>17.692205909999998</v>
      </c>
      <c r="L13">
        <v>17.558325230000001</v>
      </c>
      <c r="M13">
        <v>19.406385230000001</v>
      </c>
      <c r="N13">
        <v>8.9070142729999997</v>
      </c>
      <c r="O13">
        <v>12.310813400000001</v>
      </c>
      <c r="P13">
        <v>8.2412859279999999</v>
      </c>
      <c r="R13">
        <v>12</v>
      </c>
    </row>
    <row r="14" spans="2:18">
      <c r="B14" s="52"/>
      <c r="C14" t="s">
        <v>1490</v>
      </c>
      <c r="D14">
        <v>2</v>
      </c>
      <c r="E14">
        <v>2</v>
      </c>
      <c r="F14">
        <v>3.3367710050000001</v>
      </c>
      <c r="G14">
        <v>1.966290469</v>
      </c>
      <c r="H14">
        <v>1.768229E-2</v>
      </c>
      <c r="I14" s="51">
        <f t="shared" si="0"/>
        <v>1.6969878345069678</v>
      </c>
      <c r="J14" s="53"/>
      <c r="K14">
        <v>3.5259538680000002</v>
      </c>
      <c r="L14">
        <v>3.0462600100000001</v>
      </c>
      <c r="M14">
        <v>3.438099137</v>
      </c>
      <c r="N14">
        <v>1.7012984310000001</v>
      </c>
      <c r="O14">
        <v>2.6126992420000001</v>
      </c>
      <c r="P14">
        <v>1.5848737340000001</v>
      </c>
      <c r="R14">
        <v>13</v>
      </c>
    </row>
    <row r="15" spans="2:18">
      <c r="B15" s="52"/>
      <c r="C15" t="s">
        <v>7464</v>
      </c>
      <c r="D15">
        <v>13</v>
      </c>
      <c r="E15">
        <v>13</v>
      </c>
      <c r="F15">
        <v>2.2326193519999999</v>
      </c>
      <c r="G15">
        <v>1.3645489719999999</v>
      </c>
      <c r="H15">
        <v>2.3485203999999999E-2</v>
      </c>
      <c r="I15" s="51">
        <f t="shared" si="0"/>
        <v>1.6361591982497203</v>
      </c>
      <c r="J15" s="53"/>
      <c r="K15">
        <v>2.3360603790000001</v>
      </c>
      <c r="L15">
        <v>1.7906316360000001</v>
      </c>
      <c r="M15">
        <v>2.5711660410000001</v>
      </c>
      <c r="N15">
        <v>1.570791574</v>
      </c>
      <c r="O15">
        <v>1.276582978</v>
      </c>
      <c r="P15">
        <v>1.2462723630000001</v>
      </c>
      <c r="R15">
        <v>14</v>
      </c>
    </row>
    <row r="16" spans="2:18">
      <c r="B16" s="52"/>
      <c r="C16" t="s">
        <v>3959</v>
      </c>
      <c r="D16">
        <v>8</v>
      </c>
      <c r="E16">
        <v>6</v>
      </c>
      <c r="F16">
        <v>0.56357319299999997</v>
      </c>
      <c r="G16">
        <v>0.37434909</v>
      </c>
      <c r="H16">
        <v>1.7977048999999998E-2</v>
      </c>
      <c r="I16" s="51">
        <f t="shared" si="0"/>
        <v>1.5054749912708483</v>
      </c>
      <c r="K16">
        <v>0.559923171</v>
      </c>
      <c r="L16">
        <v>0.57795232500000004</v>
      </c>
      <c r="M16">
        <v>0.55284408299999999</v>
      </c>
      <c r="N16">
        <v>0.41686607599999997</v>
      </c>
      <c r="O16">
        <v>0.40975314699999998</v>
      </c>
      <c r="P16">
        <v>0.29642804699999997</v>
      </c>
      <c r="R16">
        <v>15</v>
      </c>
    </row>
    <row r="17" spans="2:18">
      <c r="B17" s="52"/>
      <c r="C17" t="s">
        <v>6235</v>
      </c>
      <c r="D17">
        <v>27</v>
      </c>
      <c r="E17">
        <v>24</v>
      </c>
      <c r="F17">
        <v>2.9856547039999999</v>
      </c>
      <c r="G17">
        <v>2.3053668009999999</v>
      </c>
      <c r="H17">
        <v>1.0913687E-2</v>
      </c>
      <c r="I17" s="51">
        <f t="shared" si="0"/>
        <v>1.2950887913823133</v>
      </c>
      <c r="J17" s="53"/>
      <c r="K17">
        <v>3.0323101010000002</v>
      </c>
      <c r="L17">
        <v>2.926988422</v>
      </c>
      <c r="M17">
        <v>2.9976655879999998</v>
      </c>
      <c r="N17">
        <v>2.4527007630000002</v>
      </c>
      <c r="O17">
        <v>2.3868364030000002</v>
      </c>
      <c r="P17">
        <v>2.0765632369999998</v>
      </c>
      <c r="R17">
        <v>16</v>
      </c>
    </row>
    <row r="18" spans="2:18">
      <c r="B18" s="52"/>
      <c r="C18" t="s">
        <v>1972</v>
      </c>
      <c r="D18">
        <v>15</v>
      </c>
      <c r="E18">
        <v>14</v>
      </c>
      <c r="F18">
        <v>7.6341438249999998</v>
      </c>
      <c r="G18">
        <v>10.781288679999999</v>
      </c>
      <c r="H18">
        <v>6.1238760000000003E-3</v>
      </c>
      <c r="I18" s="51">
        <f t="shared" si="0"/>
        <v>0.70809195928143909</v>
      </c>
      <c r="J18" s="53"/>
      <c r="K18">
        <v>8.5097198949999999</v>
      </c>
      <c r="L18">
        <v>6.6466538210000001</v>
      </c>
      <c r="M18">
        <v>7.7460577580000001</v>
      </c>
      <c r="N18">
        <v>11.27288175</v>
      </c>
      <c r="O18">
        <v>10.93052754</v>
      </c>
      <c r="P18">
        <v>10.140456739999999</v>
      </c>
      <c r="R18">
        <v>17</v>
      </c>
    </row>
    <row r="19" spans="2:18">
      <c r="B19" s="52"/>
      <c r="C19" t="s">
        <v>4651</v>
      </c>
      <c r="D19">
        <v>11</v>
      </c>
      <c r="E19">
        <v>10</v>
      </c>
      <c r="F19">
        <v>3.5446363669999998</v>
      </c>
      <c r="G19">
        <v>5.547080674</v>
      </c>
      <c r="H19">
        <v>9.4984319999999994E-3</v>
      </c>
      <c r="I19" s="51">
        <f t="shared" si="0"/>
        <v>0.63900934118630048</v>
      </c>
      <c r="J19" s="53"/>
      <c r="K19">
        <v>3.8149661319999999</v>
      </c>
      <c r="L19">
        <v>3.410308836</v>
      </c>
      <c r="M19">
        <v>3.408634132</v>
      </c>
      <c r="N19">
        <v>5.2930697350000004</v>
      </c>
      <c r="O19">
        <v>6.2431604839999997</v>
      </c>
      <c r="P19">
        <v>5.1050118040000001</v>
      </c>
      <c r="R19">
        <v>18</v>
      </c>
    </row>
    <row r="20" spans="2:18">
      <c r="B20" s="52"/>
      <c r="C20" t="s">
        <v>1380</v>
      </c>
      <c r="D20">
        <v>5</v>
      </c>
      <c r="E20">
        <v>3</v>
      </c>
      <c r="F20">
        <v>1.0271070280000001</v>
      </c>
      <c r="G20">
        <v>1.909235582</v>
      </c>
      <c r="H20">
        <v>5.9135899999999998E-3</v>
      </c>
      <c r="I20" s="51">
        <f t="shared" si="0"/>
        <v>0.53796767548406188</v>
      </c>
      <c r="J20" s="53"/>
      <c r="K20">
        <v>1.2149775410000001</v>
      </c>
      <c r="L20">
        <v>0.94336209500000001</v>
      </c>
      <c r="M20">
        <v>0.92298144900000001</v>
      </c>
      <c r="N20">
        <v>2.0114004940000001</v>
      </c>
      <c r="O20">
        <v>1.613600326</v>
      </c>
      <c r="P20">
        <v>2.1027059270000001</v>
      </c>
      <c r="R20">
        <v>19</v>
      </c>
    </row>
    <row r="21" spans="2:18">
      <c r="B21" s="52"/>
      <c r="C21" t="s">
        <v>6442</v>
      </c>
      <c r="D21">
        <v>2</v>
      </c>
      <c r="E21">
        <v>2</v>
      </c>
      <c r="F21">
        <v>0.83702342600000001</v>
      </c>
      <c r="G21">
        <v>1.635433323</v>
      </c>
      <c r="H21">
        <v>4.4136929999999998E-3</v>
      </c>
      <c r="I21" s="51">
        <f t="shared" si="0"/>
        <v>0.5118052899060318</v>
      </c>
      <c r="K21">
        <v>0.63444159099999997</v>
      </c>
      <c r="L21">
        <v>0.84161247900000002</v>
      </c>
      <c r="M21">
        <v>1.035016207</v>
      </c>
      <c r="N21">
        <v>1.629241787</v>
      </c>
      <c r="O21">
        <v>1.847365817</v>
      </c>
      <c r="P21">
        <v>1.429692365</v>
      </c>
      <c r="R21">
        <v>20</v>
      </c>
    </row>
    <row r="22" spans="2:18">
      <c r="B22" s="52"/>
      <c r="C22" t="s">
        <v>5514</v>
      </c>
      <c r="D22">
        <v>109</v>
      </c>
      <c r="E22">
        <v>28</v>
      </c>
      <c r="F22">
        <v>0.142548229</v>
      </c>
      <c r="G22">
        <v>0.31883601700000003</v>
      </c>
      <c r="H22">
        <v>3.1645459999999999E-3</v>
      </c>
      <c r="I22" s="51">
        <f t="shared" si="0"/>
        <v>0.44708947985634878</v>
      </c>
      <c r="K22">
        <v>0.169496535</v>
      </c>
      <c r="L22">
        <v>9.6477983000000003E-2</v>
      </c>
      <c r="M22">
        <v>0.161670168</v>
      </c>
      <c r="N22">
        <v>0.299559134</v>
      </c>
      <c r="O22">
        <v>0.367123592</v>
      </c>
      <c r="P22">
        <v>0.28982532500000002</v>
      </c>
      <c r="R22">
        <v>21</v>
      </c>
    </row>
    <row r="23" spans="2:18">
      <c r="B23" s="52"/>
      <c r="C23" t="s">
        <v>6993</v>
      </c>
      <c r="D23">
        <v>85</v>
      </c>
      <c r="E23">
        <v>28</v>
      </c>
      <c r="F23">
        <v>0.142548229</v>
      </c>
      <c r="G23">
        <v>0.31883601700000003</v>
      </c>
      <c r="H23">
        <v>3.1645459999999999E-3</v>
      </c>
      <c r="I23" s="51">
        <f t="shared" si="0"/>
        <v>0.44708947985634878</v>
      </c>
      <c r="K23">
        <v>0.169496535</v>
      </c>
      <c r="L23">
        <v>9.6477983000000003E-2</v>
      </c>
      <c r="M23">
        <v>0.161670168</v>
      </c>
      <c r="N23">
        <v>0.299559134</v>
      </c>
      <c r="O23">
        <v>0.367123592</v>
      </c>
      <c r="P23">
        <v>0.28982532500000002</v>
      </c>
      <c r="R23">
        <v>22</v>
      </c>
    </row>
    <row r="25" spans="2:18">
      <c r="B25" t="s">
        <v>11294</v>
      </c>
    </row>
    <row r="27" spans="2:18">
      <c r="K27" t="s">
        <v>6</v>
      </c>
      <c r="L27" t="s">
        <v>7</v>
      </c>
      <c r="M27" t="s">
        <v>8</v>
      </c>
      <c r="N27" t="s">
        <v>9</v>
      </c>
      <c r="O27" t="s">
        <v>10</v>
      </c>
      <c r="P27" t="s">
        <v>11</v>
      </c>
      <c r="R27" t="s">
        <v>11301</v>
      </c>
    </row>
    <row r="28" spans="2:18">
      <c r="B28" s="55" t="s">
        <v>11347</v>
      </c>
      <c r="C28" s="56" t="s">
        <v>4491</v>
      </c>
      <c r="D28" s="56">
        <v>2</v>
      </c>
      <c r="E28" s="56"/>
      <c r="F28" s="56">
        <v>0.247290116</v>
      </c>
      <c r="G28" s="56">
        <v>1.0171129290000001</v>
      </c>
      <c r="H28" s="56">
        <v>2.8629254999999999E-2</v>
      </c>
      <c r="I28" s="56">
        <f>F28/G28</f>
        <v>0.24312945883317938</v>
      </c>
      <c r="J28" s="56"/>
      <c r="K28" s="56">
        <v>0.29089761400000003</v>
      </c>
      <c r="L28" s="56">
        <v>0.21363797400000001</v>
      </c>
      <c r="M28" s="56">
        <v>0.23733476100000001</v>
      </c>
      <c r="N28" s="56">
        <v>0.82601460299999996</v>
      </c>
      <c r="O28" s="56">
        <v>0.81647238600000005</v>
      </c>
      <c r="P28" s="56">
        <v>1.408851799</v>
      </c>
      <c r="Q28" s="56"/>
      <c r="R28" s="56">
        <v>1</v>
      </c>
    </row>
    <row r="29" spans="2:18">
      <c r="B29" s="55"/>
      <c r="C29" s="56" t="s">
        <v>4701</v>
      </c>
      <c r="D29" s="56">
        <v>3</v>
      </c>
      <c r="E29" s="56"/>
      <c r="F29" s="56">
        <v>0.154883147</v>
      </c>
      <c r="G29" s="56">
        <v>0.45626788000000001</v>
      </c>
      <c r="H29" s="56">
        <v>8.4248039999999993E-3</v>
      </c>
      <c r="I29" s="56">
        <f>F29/G29</f>
        <v>0.33945660825390556</v>
      </c>
      <c r="J29" s="56"/>
      <c r="K29" s="56">
        <v>0.17323293000000001</v>
      </c>
      <c r="L29" s="56">
        <v>0.142547912</v>
      </c>
      <c r="M29" s="56">
        <v>0.14886859899999999</v>
      </c>
      <c r="N29" s="56">
        <v>0.46882394700000002</v>
      </c>
      <c r="O29" s="56">
        <v>0.52480916</v>
      </c>
      <c r="P29" s="56">
        <v>0.375170532</v>
      </c>
      <c r="Q29" s="56"/>
      <c r="R29" s="56">
        <v>2</v>
      </c>
    </row>
    <row r="30" spans="2:18">
      <c r="B30" s="55"/>
      <c r="C30" s="58" t="s">
        <v>1893</v>
      </c>
      <c r="D30" s="58"/>
      <c r="E30" s="58"/>
      <c r="F30" s="58">
        <v>0.05</v>
      </c>
      <c r="G30" s="58">
        <v>0.05</v>
      </c>
      <c r="H30" s="58"/>
      <c r="I30" s="58"/>
      <c r="J30" s="58"/>
      <c r="K30" s="58">
        <v>0.05</v>
      </c>
      <c r="L30" s="58">
        <v>0.05</v>
      </c>
      <c r="M30" s="58">
        <v>0.05</v>
      </c>
      <c r="N30" s="58">
        <v>0.05</v>
      </c>
      <c r="O30" s="58">
        <v>0.05</v>
      </c>
      <c r="P30" s="58">
        <v>0.05</v>
      </c>
      <c r="Q30" s="58"/>
      <c r="R30" s="58">
        <v>3</v>
      </c>
    </row>
    <row r="31" spans="2:18">
      <c r="B31" s="55"/>
      <c r="C31" s="56" t="s">
        <v>6506</v>
      </c>
      <c r="D31" s="56">
        <v>6</v>
      </c>
      <c r="E31" s="56"/>
      <c r="F31" s="56">
        <v>0.13403256399999999</v>
      </c>
      <c r="G31" s="56">
        <v>0.30834969400000001</v>
      </c>
      <c r="H31" s="56">
        <v>2.344707E-2</v>
      </c>
      <c r="I31" s="56">
        <f>F31/G31</f>
        <v>0.43467714289348375</v>
      </c>
      <c r="J31" s="56"/>
      <c r="K31" s="56">
        <v>0.127694734</v>
      </c>
      <c r="L31" s="56">
        <v>0.142547912</v>
      </c>
      <c r="M31" s="56">
        <v>0.131855045</v>
      </c>
      <c r="N31" s="56">
        <v>0.36086133500000001</v>
      </c>
      <c r="O31" s="56">
        <v>0.33396946599999999</v>
      </c>
      <c r="P31" s="56">
        <v>0.230218281</v>
      </c>
      <c r="Q31" s="56"/>
      <c r="R31" s="56">
        <v>4</v>
      </c>
    </row>
    <row r="32" spans="2:18">
      <c r="B32" s="55"/>
      <c r="C32" s="58" t="s">
        <v>4370</v>
      </c>
      <c r="D32" s="58"/>
      <c r="E32" s="58"/>
      <c r="F32" s="58">
        <v>0.05</v>
      </c>
      <c r="G32" s="58">
        <v>0.05</v>
      </c>
      <c r="H32" s="58"/>
      <c r="I32" s="58"/>
      <c r="J32" s="58"/>
      <c r="K32" s="58">
        <v>0.05</v>
      </c>
      <c r="L32" s="58">
        <v>0.05</v>
      </c>
      <c r="M32" s="58">
        <v>0.05</v>
      </c>
      <c r="N32" s="58">
        <v>0.05</v>
      </c>
      <c r="O32" s="58">
        <v>0.05</v>
      </c>
      <c r="P32" s="58">
        <v>0.05</v>
      </c>
      <c r="Q32" s="58"/>
      <c r="R32" s="58">
        <v>5</v>
      </c>
    </row>
    <row r="33" spans="2:18">
      <c r="B33" s="55"/>
      <c r="C33" s="58" t="s">
        <v>7292</v>
      </c>
      <c r="D33" s="58"/>
      <c r="E33" s="58"/>
      <c r="F33" s="58">
        <v>0.05</v>
      </c>
      <c r="G33" s="58">
        <v>0.05</v>
      </c>
      <c r="H33" s="58"/>
      <c r="I33" s="58"/>
      <c r="J33" s="58"/>
      <c r="K33" s="58">
        <v>0.05</v>
      </c>
      <c r="L33" s="58">
        <v>0.05</v>
      </c>
      <c r="M33" s="58">
        <v>0.05</v>
      </c>
      <c r="N33" s="58">
        <v>0.05</v>
      </c>
      <c r="O33" s="58">
        <v>0.05</v>
      </c>
      <c r="P33" s="58">
        <v>0.05</v>
      </c>
      <c r="Q33" s="58"/>
      <c r="R33" s="58">
        <v>6</v>
      </c>
    </row>
    <row r="34" spans="2:18">
      <c r="B34" s="55"/>
      <c r="C34" s="56" t="s">
        <v>6615</v>
      </c>
      <c r="D34" s="56">
        <v>5</v>
      </c>
      <c r="E34" s="56"/>
      <c r="F34" s="56">
        <v>8.8766196000000006E-2</v>
      </c>
      <c r="G34" s="56">
        <v>0.33071172300000001</v>
      </c>
      <c r="H34" s="56">
        <v>7.0394840000000004E-3</v>
      </c>
      <c r="I34" s="56">
        <f t="shared" ref="I34:I45" si="1">F34/G34</f>
        <v>0.2684095840170746</v>
      </c>
      <c r="J34" s="56"/>
      <c r="K34" s="56">
        <v>0.123939007</v>
      </c>
      <c r="L34" s="56">
        <v>6.8634180000000003E-2</v>
      </c>
      <c r="M34" s="56">
        <v>7.3725400999999996E-2</v>
      </c>
      <c r="N34" s="56">
        <v>0.39044013300000002</v>
      </c>
      <c r="O34" s="56">
        <v>0.34589694700000001</v>
      </c>
      <c r="P34" s="56">
        <v>0.25579808999999998</v>
      </c>
      <c r="Q34" s="56"/>
      <c r="R34" s="56">
        <v>7</v>
      </c>
    </row>
    <row r="35" spans="2:18">
      <c r="B35" s="55"/>
      <c r="C35" s="56" t="s">
        <v>6794</v>
      </c>
      <c r="D35" s="56">
        <v>21</v>
      </c>
      <c r="E35" s="56"/>
      <c r="F35" s="56">
        <v>0.61209067800000005</v>
      </c>
      <c r="G35" s="56">
        <v>3.8802902609999999</v>
      </c>
      <c r="H35" s="56">
        <v>2.1936780000000001E-3</v>
      </c>
      <c r="I35" s="56">
        <f t="shared" si="1"/>
        <v>0.15774352866124416</v>
      </c>
      <c r="J35" s="56"/>
      <c r="K35" s="56">
        <v>0.90159104999999995</v>
      </c>
      <c r="L35" s="56">
        <v>0.47621000299999999</v>
      </c>
      <c r="M35" s="56">
        <v>0.45847097999999997</v>
      </c>
      <c r="N35" s="56">
        <v>4.2397426869999997</v>
      </c>
      <c r="O35" s="56">
        <v>4.1950120030000004</v>
      </c>
      <c r="P35" s="56">
        <v>3.2061160950000001</v>
      </c>
      <c r="Q35" s="56"/>
      <c r="R35" s="56">
        <v>8</v>
      </c>
    </row>
    <row r="36" spans="2:18">
      <c r="B36" s="55"/>
      <c r="C36" s="56" t="s">
        <v>1632</v>
      </c>
      <c r="D36" s="56">
        <v>3</v>
      </c>
      <c r="E36" s="56"/>
      <c r="F36" s="56">
        <v>0.40000961600000001</v>
      </c>
      <c r="G36" s="56">
        <v>1.8273480639999999</v>
      </c>
      <c r="H36" s="56">
        <v>7.718903E-3</v>
      </c>
      <c r="I36" s="56">
        <f t="shared" si="1"/>
        <v>0.21890171001379627</v>
      </c>
      <c r="J36" s="56"/>
      <c r="K36" s="56">
        <v>0.50269455100000004</v>
      </c>
      <c r="L36" s="56">
        <v>0.35186209000000002</v>
      </c>
      <c r="M36" s="56">
        <v>0.34547220699999998</v>
      </c>
      <c r="N36" s="56">
        <v>1.9249523850000001</v>
      </c>
      <c r="O36" s="56">
        <v>2.122798972</v>
      </c>
      <c r="P36" s="56">
        <v>1.4342928349999999</v>
      </c>
      <c r="Q36" s="56"/>
      <c r="R36" s="56">
        <v>9</v>
      </c>
    </row>
    <row r="37" spans="2:18">
      <c r="B37" s="55"/>
      <c r="C37" s="56" t="s">
        <v>3905</v>
      </c>
      <c r="D37" s="56">
        <v>2</v>
      </c>
      <c r="E37" s="56"/>
      <c r="F37" s="56">
        <v>0.430288791</v>
      </c>
      <c r="G37" s="56">
        <v>1.3712388929999999</v>
      </c>
      <c r="H37" s="56">
        <v>5.2903800000000001E-4</v>
      </c>
      <c r="I37" s="56">
        <f t="shared" si="1"/>
        <v>0.31379564363042028</v>
      </c>
      <c r="J37" s="56"/>
      <c r="K37" s="56">
        <v>0.52811930399999996</v>
      </c>
      <c r="L37" s="56">
        <v>0.269069381</v>
      </c>
      <c r="M37" s="56">
        <v>0.493677688</v>
      </c>
      <c r="N37" s="56">
        <v>1.478939896</v>
      </c>
      <c r="O37" s="56">
        <v>1.40481038</v>
      </c>
      <c r="P37" s="56">
        <v>1.229966404</v>
      </c>
      <c r="Q37" s="56"/>
      <c r="R37" s="56">
        <v>10</v>
      </c>
    </row>
    <row r="38" spans="2:18">
      <c r="B38" s="55"/>
      <c r="C38" s="56" t="s">
        <v>1187</v>
      </c>
      <c r="D38" s="56">
        <v>13</v>
      </c>
      <c r="E38" s="56"/>
      <c r="F38" s="56">
        <v>1.405804168</v>
      </c>
      <c r="G38" s="56">
        <v>4.6779744330000002</v>
      </c>
      <c r="H38" s="56">
        <v>1.532453E-3</v>
      </c>
      <c r="I38" s="56">
        <f t="shared" si="1"/>
        <v>0.30051557316837518</v>
      </c>
      <c r="J38" s="56"/>
      <c r="K38" s="56">
        <v>1.597890778</v>
      </c>
      <c r="L38" s="56">
        <v>1.0809120990000001</v>
      </c>
      <c r="M38" s="56">
        <v>1.5386096279999999</v>
      </c>
      <c r="N38" s="56">
        <v>4.375599813</v>
      </c>
      <c r="O38" s="56">
        <v>5.3259137030000003</v>
      </c>
      <c r="P38" s="56">
        <v>4.3324097840000002</v>
      </c>
      <c r="Q38" s="56"/>
      <c r="R38" s="56">
        <v>11</v>
      </c>
    </row>
    <row r="39" spans="2:18">
      <c r="B39" s="55"/>
      <c r="C39" s="56" t="s">
        <v>1760</v>
      </c>
      <c r="D39" s="56">
        <v>19</v>
      </c>
      <c r="E39" s="56"/>
      <c r="F39" s="56">
        <v>6.7204118099999999</v>
      </c>
      <c r="G39" s="56">
        <v>28.97532846</v>
      </c>
      <c r="H39" s="56">
        <v>5.9019599999999997E-4</v>
      </c>
      <c r="I39" s="56">
        <f t="shared" si="1"/>
        <v>0.23193565585554712</v>
      </c>
      <c r="J39" s="56"/>
      <c r="K39" s="56">
        <v>7.8961717250000003</v>
      </c>
      <c r="L39" s="56">
        <v>5.304946996</v>
      </c>
      <c r="M39" s="56">
        <v>6.9601167090000002</v>
      </c>
      <c r="N39" s="56">
        <v>26.75589922</v>
      </c>
      <c r="O39" s="56">
        <v>28.21106107</v>
      </c>
      <c r="P39" s="56">
        <v>31.959025090000001</v>
      </c>
      <c r="Q39" s="56"/>
      <c r="R39" s="56">
        <v>12</v>
      </c>
    </row>
    <row r="40" spans="2:18">
      <c r="B40" s="55"/>
      <c r="C40" s="56" t="s">
        <v>1490</v>
      </c>
      <c r="D40" s="56">
        <v>2</v>
      </c>
      <c r="E40" s="56"/>
      <c r="F40" s="56">
        <v>1.0952816590000001</v>
      </c>
      <c r="G40" s="56">
        <v>5.6984016449999997</v>
      </c>
      <c r="H40" s="56">
        <v>6.4964699999999998E-3</v>
      </c>
      <c r="I40" s="56">
        <f t="shared" si="1"/>
        <v>0.19220857483098669</v>
      </c>
      <c r="J40" s="56"/>
      <c r="K40" s="56">
        <v>1.271467296</v>
      </c>
      <c r="L40" s="56">
        <v>0.94809420600000005</v>
      </c>
      <c r="M40" s="56">
        <v>1.0662834750000001</v>
      </c>
      <c r="N40" s="56">
        <v>4.6602085290000002</v>
      </c>
      <c r="O40" s="56">
        <v>5.8226157780000003</v>
      </c>
      <c r="P40" s="56">
        <v>6.6123806280000004</v>
      </c>
      <c r="Q40" s="56"/>
      <c r="R40" s="56">
        <v>13</v>
      </c>
    </row>
    <row r="41" spans="2:18">
      <c r="B41" s="55"/>
      <c r="C41" s="56" t="s">
        <v>7464</v>
      </c>
      <c r="D41" s="56">
        <v>13</v>
      </c>
      <c r="E41" s="56"/>
      <c r="F41" s="56">
        <v>0.89240365899999996</v>
      </c>
      <c r="G41" s="56">
        <v>2.3964485619999998</v>
      </c>
      <c r="H41" s="56">
        <v>8.2460169999999996E-3</v>
      </c>
      <c r="I41" s="56">
        <f t="shared" si="1"/>
        <v>0.37238590185104087</v>
      </c>
      <c r="J41" s="56"/>
      <c r="K41" s="56">
        <v>1.017674075</v>
      </c>
      <c r="L41" s="56">
        <v>0.60084320599999996</v>
      </c>
      <c r="M41" s="56">
        <v>1.0586936950000001</v>
      </c>
      <c r="N41" s="56">
        <v>2.4324476810000002</v>
      </c>
      <c r="O41" s="56">
        <v>2.8551235099999999</v>
      </c>
      <c r="P41" s="56">
        <v>1.901774496</v>
      </c>
      <c r="Q41" s="56"/>
      <c r="R41" s="56">
        <v>14</v>
      </c>
    </row>
    <row r="42" spans="2:18">
      <c r="B42" s="55"/>
      <c r="C42" s="56" t="s">
        <v>3959</v>
      </c>
      <c r="D42" s="56">
        <v>8</v>
      </c>
      <c r="E42" s="56"/>
      <c r="F42" s="56">
        <v>0.39384261399999998</v>
      </c>
      <c r="G42" s="56">
        <v>1.18024923</v>
      </c>
      <c r="H42" s="56">
        <v>1.4664969999999999E-2</v>
      </c>
      <c r="I42" s="56">
        <f t="shared" si="1"/>
        <v>0.33369444689237371</v>
      </c>
      <c r="J42" s="56"/>
      <c r="K42" s="56">
        <v>0.450410427</v>
      </c>
      <c r="L42" s="56">
        <v>0.33119578100000002</v>
      </c>
      <c r="M42" s="56">
        <v>0.399921635</v>
      </c>
      <c r="N42" s="56">
        <v>1.3384337900000001</v>
      </c>
      <c r="O42" s="56">
        <v>1.3221098870000001</v>
      </c>
      <c r="P42" s="56">
        <v>0.88020401500000001</v>
      </c>
      <c r="Q42" s="56"/>
      <c r="R42" s="56">
        <v>15</v>
      </c>
    </row>
    <row r="43" spans="2:18">
      <c r="B43" s="55"/>
      <c r="C43" s="56" t="s">
        <v>6235</v>
      </c>
      <c r="D43" s="56">
        <v>27</v>
      </c>
      <c r="E43" s="56"/>
      <c r="F43" s="56">
        <v>1.9813773560000001</v>
      </c>
      <c r="G43" s="56">
        <v>9.9812605889999997</v>
      </c>
      <c r="H43" s="56">
        <v>1.2845840000000001E-3</v>
      </c>
      <c r="I43" s="56">
        <f t="shared" si="1"/>
        <v>0.1985097311439406</v>
      </c>
      <c r="J43" s="56"/>
      <c r="K43" s="56">
        <v>2.6302558239999998</v>
      </c>
      <c r="L43" s="56">
        <v>1.5212326920000001</v>
      </c>
      <c r="M43" s="56">
        <v>1.792643553</v>
      </c>
      <c r="N43" s="56">
        <v>10.69527066</v>
      </c>
      <c r="O43" s="56">
        <v>10.69258716</v>
      </c>
      <c r="P43" s="56">
        <v>8.5559239419999997</v>
      </c>
      <c r="Q43" s="56"/>
      <c r="R43" s="56">
        <v>16</v>
      </c>
    </row>
    <row r="44" spans="2:18">
      <c r="B44" s="55"/>
      <c r="C44" s="56" t="s">
        <v>1972</v>
      </c>
      <c r="D44" s="56">
        <v>15</v>
      </c>
      <c r="E44" s="56"/>
      <c r="F44" s="56">
        <v>8.8223215320000001</v>
      </c>
      <c r="G44" s="56">
        <v>34.733470029999999</v>
      </c>
      <c r="H44" s="57">
        <v>3.4904799999999998E-5</v>
      </c>
      <c r="I44" s="56">
        <f t="shared" si="1"/>
        <v>0.25400057997027026</v>
      </c>
      <c r="J44" s="56"/>
      <c r="K44" s="56">
        <v>9.459778644</v>
      </c>
      <c r="L44" s="56">
        <v>6.6711398400000004</v>
      </c>
      <c r="M44" s="56">
        <v>10.33604611</v>
      </c>
      <c r="N44" s="56">
        <v>35.239423600000002</v>
      </c>
      <c r="O44" s="56">
        <v>36.198665040000002</v>
      </c>
      <c r="P44" s="56">
        <v>32.762321460000003</v>
      </c>
      <c r="Q44" s="56"/>
      <c r="R44" s="56">
        <v>17</v>
      </c>
    </row>
    <row r="45" spans="2:18">
      <c r="B45" s="55"/>
      <c r="C45" s="56" t="s">
        <v>4651</v>
      </c>
      <c r="D45" s="56">
        <v>11</v>
      </c>
      <c r="E45" s="56"/>
      <c r="F45" s="56">
        <v>2.1308773240000001</v>
      </c>
      <c r="G45" s="56">
        <v>9.5581350060000005</v>
      </c>
      <c r="H45" s="56">
        <v>1.21427E-4</v>
      </c>
      <c r="I45" s="56">
        <f t="shared" si="1"/>
        <v>0.22293860911803071</v>
      </c>
      <c r="J45" s="56"/>
      <c r="K45" s="56">
        <v>2.5239065040000002</v>
      </c>
      <c r="L45" s="56">
        <v>1.906621696</v>
      </c>
      <c r="M45" s="56">
        <v>1.962103771</v>
      </c>
      <c r="N45" s="56">
        <v>10.01655178</v>
      </c>
      <c r="O45" s="56">
        <v>9.7811309190000006</v>
      </c>
      <c r="P45" s="56">
        <v>8.8767223210000008</v>
      </c>
      <c r="Q45" s="56"/>
      <c r="R45" s="56">
        <v>18</v>
      </c>
    </row>
    <row r="46" spans="2:18">
      <c r="B46" s="55"/>
      <c r="C46" s="58" t="s">
        <v>1380</v>
      </c>
      <c r="D46" s="58"/>
      <c r="E46" s="58"/>
      <c r="F46" s="58">
        <v>0.05</v>
      </c>
      <c r="G46" s="58">
        <v>0.05</v>
      </c>
      <c r="H46" s="58"/>
      <c r="I46" s="58"/>
      <c r="J46" s="58"/>
      <c r="K46" s="58">
        <v>0.05</v>
      </c>
      <c r="L46" s="58">
        <v>0.05</v>
      </c>
      <c r="M46" s="58">
        <v>0.05</v>
      </c>
      <c r="N46" s="58">
        <v>0.05</v>
      </c>
      <c r="O46" s="58">
        <v>0.05</v>
      </c>
      <c r="P46" s="58">
        <v>0.05</v>
      </c>
      <c r="Q46" s="58"/>
      <c r="R46" s="58">
        <v>19</v>
      </c>
    </row>
    <row r="47" spans="2:18">
      <c r="B47" s="55"/>
      <c r="C47" s="56" t="s">
        <v>6442</v>
      </c>
      <c r="D47" s="56">
        <v>2</v>
      </c>
      <c r="E47" s="56"/>
      <c r="F47" s="56">
        <v>0.60839865900000001</v>
      </c>
      <c r="G47" s="56">
        <v>2.6638482269999999</v>
      </c>
      <c r="H47" s="57">
        <v>3.5846799999999997E-5</v>
      </c>
      <c r="I47" s="56">
        <f>F47/G47</f>
        <v>0.22839088685062689</v>
      </c>
      <c r="J47" s="56"/>
      <c r="K47" s="56">
        <v>0.71828288100000004</v>
      </c>
      <c r="L47" s="56">
        <v>0.44480228100000002</v>
      </c>
      <c r="M47" s="56">
        <v>0.66211081500000002</v>
      </c>
      <c r="N47" s="56">
        <v>2.8099858019999999</v>
      </c>
      <c r="O47" s="56">
        <v>2.6747375949999999</v>
      </c>
      <c r="P47" s="56">
        <v>2.5068212820000002</v>
      </c>
      <c r="Q47" s="56"/>
      <c r="R47" s="56">
        <v>20</v>
      </c>
    </row>
    <row r="48" spans="2:18">
      <c r="B48" s="55"/>
      <c r="C48" s="58" t="s">
        <v>5514</v>
      </c>
      <c r="D48" s="58"/>
      <c r="E48" s="58"/>
      <c r="F48" s="58">
        <v>0.14224888426100193</v>
      </c>
      <c r="G48" s="58">
        <v>0.65078550728223405</v>
      </c>
      <c r="H48" s="58">
        <v>1.6362506258328462E-2</v>
      </c>
      <c r="I48" s="58">
        <f>F48/G48</f>
        <v>0.2185802890034414</v>
      </c>
      <c r="J48" s="58"/>
      <c r="K48" s="58">
        <v>0.1676068680095322</v>
      </c>
      <c r="L48" s="58">
        <v>0.11908709245351001</v>
      </c>
      <c r="M48" s="58">
        <v>0.14005269231996359</v>
      </c>
      <c r="N48" s="58">
        <v>0.80362015979346701</v>
      </c>
      <c r="O48" s="58">
        <v>0.67970133130172805</v>
      </c>
      <c r="P48" s="58">
        <v>0.46903503075150699</v>
      </c>
      <c r="Q48" s="58"/>
      <c r="R48" s="58">
        <v>21</v>
      </c>
    </row>
    <row r="49" spans="2:18">
      <c r="B49" s="55"/>
      <c r="C49" s="58" t="s">
        <v>6993</v>
      </c>
      <c r="D49" s="58"/>
      <c r="E49" s="58"/>
      <c r="F49" s="58">
        <v>0.05</v>
      </c>
      <c r="G49" s="58">
        <v>0.05</v>
      </c>
      <c r="H49" s="59"/>
      <c r="I49" s="58"/>
      <c r="J49" s="58"/>
      <c r="K49" s="58">
        <v>0.05</v>
      </c>
      <c r="L49" s="58">
        <v>0.05</v>
      </c>
      <c r="M49" s="58">
        <v>0.05</v>
      </c>
      <c r="N49" s="58">
        <v>0.05</v>
      </c>
      <c r="O49" s="58">
        <v>0.05</v>
      </c>
      <c r="P49" s="58">
        <v>0.05</v>
      </c>
      <c r="Q49" s="58"/>
      <c r="R49" s="58">
        <v>22</v>
      </c>
    </row>
    <row r="50" spans="2:18" s="84" customFormat="1">
      <c r="C50" s="85"/>
      <c r="D50" s="85"/>
      <c r="E50" s="85"/>
      <c r="F50" s="85"/>
      <c r="G50" s="85"/>
      <c r="H50" s="86"/>
      <c r="I50" s="85"/>
      <c r="J50" s="85"/>
      <c r="K50" s="85"/>
      <c r="L50" s="85"/>
      <c r="M50" s="85"/>
      <c r="N50" s="85"/>
      <c r="O50" s="85"/>
      <c r="P50" s="85"/>
      <c r="Q50" s="85"/>
      <c r="R50" s="85"/>
    </row>
    <row r="51" spans="2:18" s="84" customFormat="1">
      <c r="C51" s="85"/>
      <c r="D51" s="85"/>
      <c r="E51" s="85"/>
      <c r="F51" s="85"/>
      <c r="G51" s="85"/>
      <c r="H51" s="86"/>
      <c r="I51" s="85"/>
      <c r="J51" s="85"/>
      <c r="K51" s="85"/>
      <c r="L51" s="85"/>
      <c r="M51" s="85"/>
      <c r="N51" s="85"/>
      <c r="O51" s="85"/>
      <c r="P51" s="85"/>
      <c r="Q51" s="85"/>
      <c r="R51" s="85"/>
    </row>
    <row r="52" spans="2:18" s="84" customFormat="1">
      <c r="C52" s="85"/>
      <c r="D52" s="85"/>
      <c r="E52" s="85"/>
      <c r="F52" s="85"/>
      <c r="G52" s="85"/>
      <c r="H52" s="85"/>
      <c r="I52" s="85"/>
      <c r="J52" s="85"/>
      <c r="K52" s="85"/>
      <c r="L52" s="85"/>
      <c r="M52" s="85"/>
      <c r="N52" s="85"/>
      <c r="O52" s="85"/>
      <c r="P52" s="85"/>
      <c r="Q52" s="85"/>
      <c r="R52" s="85"/>
    </row>
    <row r="53" spans="2:18" s="84" customFormat="1">
      <c r="C53" s="85"/>
      <c r="D53" s="85"/>
      <c r="E53" s="85"/>
      <c r="F53" s="85"/>
      <c r="G53" s="85"/>
      <c r="H53" s="86"/>
      <c r="I53" s="85"/>
      <c r="J53" s="85"/>
      <c r="K53" s="85"/>
      <c r="L53" s="85"/>
      <c r="M53" s="85"/>
      <c r="N53" s="85"/>
      <c r="O53" s="85"/>
      <c r="P53" s="85"/>
      <c r="Q53" s="85"/>
      <c r="R53" s="85"/>
    </row>
    <row r="54" spans="2:18" s="84" customFormat="1">
      <c r="C54" s="85"/>
      <c r="D54" s="85"/>
      <c r="E54" s="85"/>
      <c r="F54" s="85"/>
      <c r="G54" s="85"/>
      <c r="H54" s="85"/>
      <c r="I54" s="85"/>
      <c r="J54" s="85"/>
      <c r="K54" s="85"/>
      <c r="L54" s="85"/>
      <c r="M54" s="85"/>
      <c r="N54" s="85"/>
      <c r="O54" s="85"/>
      <c r="P54" s="85"/>
      <c r="Q54" s="85"/>
      <c r="R54" s="85"/>
    </row>
    <row r="55" spans="2:18" s="84" customFormat="1">
      <c r="C55" s="85"/>
      <c r="D55" s="85"/>
      <c r="E55" s="85"/>
      <c r="F55" s="85"/>
      <c r="G55" s="85"/>
      <c r="H55" s="86"/>
      <c r="I55" s="85"/>
      <c r="J55" s="85"/>
      <c r="K55" s="85"/>
      <c r="L55" s="85"/>
      <c r="M55" s="85"/>
      <c r="N55" s="85"/>
      <c r="O55" s="85"/>
      <c r="P55" s="85"/>
      <c r="Q55" s="85"/>
      <c r="R55" s="85"/>
    </row>
    <row r="56" spans="2:18" s="84" customFormat="1">
      <c r="C56" s="85"/>
      <c r="D56" s="85"/>
      <c r="E56" s="85"/>
      <c r="F56" s="85"/>
      <c r="G56" s="85"/>
      <c r="H56" s="85"/>
      <c r="I56" s="85"/>
      <c r="J56" s="85"/>
      <c r="K56" s="85"/>
      <c r="L56" s="85"/>
      <c r="M56" s="85"/>
      <c r="N56" s="85"/>
      <c r="O56" s="85"/>
      <c r="P56" s="85"/>
      <c r="Q56" s="85"/>
      <c r="R56" s="85"/>
    </row>
    <row r="57" spans="2:18" s="84" customFormat="1">
      <c r="C57" s="85"/>
      <c r="D57" s="85"/>
      <c r="E57" s="85"/>
      <c r="F57" s="85"/>
      <c r="G57" s="85"/>
      <c r="H57" s="86"/>
      <c r="I57" s="85"/>
      <c r="J57" s="85"/>
      <c r="K57" s="85"/>
      <c r="L57" s="85"/>
      <c r="M57" s="85"/>
      <c r="N57" s="85"/>
      <c r="O57" s="85"/>
      <c r="P57" s="85"/>
      <c r="Q57" s="85"/>
      <c r="R57" s="85"/>
    </row>
    <row r="58" spans="2:18" s="84" customFormat="1">
      <c r="C58" s="85"/>
      <c r="D58" s="85"/>
      <c r="E58" s="85"/>
      <c r="F58" s="85"/>
      <c r="G58" s="85"/>
      <c r="H58" s="85"/>
      <c r="I58" s="85"/>
      <c r="J58" s="85"/>
      <c r="K58" s="85"/>
      <c r="L58" s="85"/>
      <c r="M58" s="85"/>
      <c r="N58" s="85"/>
      <c r="O58" s="85"/>
      <c r="P58" s="85"/>
      <c r="Q58" s="85"/>
      <c r="R58" s="85"/>
    </row>
    <row r="59" spans="2:18" s="84" customFormat="1">
      <c r="C59" s="85"/>
      <c r="D59" s="85"/>
      <c r="E59" s="85"/>
      <c r="F59" s="85"/>
      <c r="G59" s="85"/>
      <c r="H59" s="85"/>
      <c r="I59" s="85"/>
      <c r="J59" s="85"/>
      <c r="K59" s="85"/>
      <c r="L59" s="85"/>
      <c r="M59" s="85"/>
      <c r="N59" s="85"/>
      <c r="O59" s="85"/>
      <c r="P59" s="85"/>
      <c r="Q59" s="85"/>
      <c r="R59" s="85"/>
    </row>
    <row r="60" spans="2:18" s="84" customFormat="1">
      <c r="C60" s="85"/>
      <c r="D60" s="85"/>
      <c r="E60" s="85"/>
      <c r="F60" s="85"/>
      <c r="G60" s="85"/>
      <c r="H60" s="85"/>
      <c r="I60" s="85"/>
      <c r="J60" s="85"/>
      <c r="K60" s="85"/>
      <c r="L60" s="85"/>
      <c r="M60" s="85"/>
      <c r="N60" s="85"/>
      <c r="O60" s="85"/>
      <c r="P60" s="85"/>
      <c r="Q60" s="85"/>
      <c r="R60" s="85"/>
    </row>
    <row r="61" spans="2:18" s="84" customFormat="1">
      <c r="C61" s="85"/>
      <c r="D61" s="85"/>
      <c r="E61" s="85"/>
      <c r="F61" s="85"/>
      <c r="G61" s="85"/>
      <c r="H61" s="85"/>
      <c r="I61" s="85"/>
      <c r="J61" s="85"/>
      <c r="K61" s="85"/>
      <c r="L61" s="85"/>
      <c r="M61" s="85"/>
      <c r="N61" s="85"/>
      <c r="O61" s="85"/>
      <c r="P61" s="85"/>
      <c r="Q61" s="85"/>
      <c r="R61" s="85"/>
    </row>
    <row r="62" spans="2:18" s="84" customFormat="1">
      <c r="C62" s="85"/>
      <c r="D62" s="85"/>
      <c r="E62" s="85"/>
      <c r="F62" s="85"/>
      <c r="G62" s="85"/>
      <c r="H62" s="85"/>
      <c r="I62" s="85"/>
      <c r="J62" s="85"/>
      <c r="K62" s="85"/>
      <c r="L62" s="85"/>
      <c r="M62" s="85"/>
      <c r="N62" s="85"/>
      <c r="O62" s="85"/>
      <c r="P62" s="85"/>
      <c r="Q62" s="85"/>
      <c r="R62" s="85"/>
    </row>
    <row r="63" spans="2:18" s="84" customFormat="1">
      <c r="C63" s="85"/>
      <c r="D63" s="85"/>
      <c r="E63" s="85"/>
      <c r="F63" s="85"/>
      <c r="G63" s="85"/>
      <c r="H63" s="86"/>
      <c r="I63" s="85"/>
      <c r="J63" s="85"/>
      <c r="K63" s="85"/>
      <c r="L63" s="85"/>
      <c r="M63" s="85"/>
      <c r="N63" s="85"/>
      <c r="O63" s="85"/>
      <c r="P63" s="85"/>
      <c r="Q63" s="85"/>
      <c r="R63" s="85"/>
    </row>
    <row r="64" spans="2:18" s="84" customFormat="1">
      <c r="C64" s="85"/>
      <c r="D64" s="85"/>
      <c r="E64" s="85"/>
      <c r="F64" s="85"/>
      <c r="G64" s="85"/>
      <c r="H64" s="85"/>
      <c r="I64" s="85"/>
      <c r="J64" s="85"/>
      <c r="K64" s="85"/>
      <c r="L64" s="85"/>
      <c r="M64" s="85"/>
      <c r="N64" s="85"/>
      <c r="O64" s="85"/>
      <c r="P64" s="85"/>
      <c r="Q64" s="85"/>
      <c r="R64" s="85"/>
    </row>
    <row r="65" spans="3:18" s="84" customFormat="1">
      <c r="C65" s="85"/>
      <c r="D65" s="85"/>
      <c r="E65" s="85"/>
      <c r="F65" s="85"/>
      <c r="G65" s="85"/>
      <c r="H65" s="85"/>
      <c r="I65" s="85"/>
      <c r="J65" s="85"/>
      <c r="K65" s="85"/>
      <c r="L65" s="85"/>
      <c r="M65" s="85"/>
      <c r="N65" s="85"/>
      <c r="O65" s="85"/>
      <c r="P65" s="85"/>
      <c r="Q65" s="85"/>
      <c r="R65" s="85"/>
    </row>
    <row r="66" spans="3:18" s="84" customFormat="1">
      <c r="C66" s="85"/>
      <c r="D66" s="85"/>
      <c r="E66" s="85"/>
      <c r="F66" s="85"/>
      <c r="G66" s="85"/>
      <c r="H66" s="85"/>
      <c r="I66" s="85"/>
      <c r="J66" s="85"/>
      <c r="K66" s="85"/>
      <c r="L66" s="85"/>
      <c r="M66" s="85"/>
      <c r="N66" s="85"/>
      <c r="O66" s="85"/>
      <c r="P66" s="85"/>
      <c r="Q66" s="85"/>
      <c r="R66" s="85"/>
    </row>
    <row r="67" spans="3:18" s="84" customFormat="1">
      <c r="C67" s="85"/>
      <c r="D67" s="85"/>
      <c r="E67" s="85"/>
      <c r="F67" s="85"/>
      <c r="G67" s="85"/>
      <c r="H67" s="85"/>
      <c r="I67" s="85"/>
      <c r="J67" s="85"/>
      <c r="K67" s="85"/>
      <c r="L67" s="85"/>
      <c r="M67" s="85"/>
      <c r="N67" s="85"/>
      <c r="O67" s="85"/>
      <c r="P67" s="85"/>
      <c r="Q67" s="85"/>
      <c r="R67" s="85"/>
    </row>
    <row r="68" spans="3:18" s="84" customFormat="1">
      <c r="C68" s="85"/>
      <c r="D68" s="85"/>
      <c r="E68" s="85"/>
      <c r="F68" s="85"/>
      <c r="G68" s="85"/>
      <c r="H68" s="86"/>
      <c r="I68" s="85"/>
      <c r="J68" s="85"/>
      <c r="K68" s="85"/>
      <c r="L68" s="85"/>
      <c r="M68" s="85"/>
      <c r="N68" s="85"/>
      <c r="O68" s="85"/>
      <c r="P68" s="85"/>
      <c r="Q68" s="85"/>
      <c r="R68" s="85"/>
    </row>
    <row r="69" spans="3:18" s="84" customFormat="1">
      <c r="C69" s="85"/>
      <c r="D69" s="85"/>
      <c r="E69" s="85"/>
      <c r="F69" s="85"/>
      <c r="G69" s="85"/>
      <c r="H69" s="85"/>
      <c r="I69" s="85"/>
      <c r="J69" s="85"/>
      <c r="K69" s="85"/>
      <c r="L69" s="85"/>
      <c r="M69" s="85"/>
      <c r="N69" s="85"/>
      <c r="O69" s="85"/>
      <c r="P69" s="85"/>
      <c r="Q69" s="85"/>
      <c r="R69" s="85"/>
    </row>
    <row r="70" spans="3:18" s="84" customFormat="1">
      <c r="C70" s="85"/>
      <c r="D70" s="85"/>
      <c r="E70" s="85"/>
      <c r="F70" s="85"/>
      <c r="G70" s="85"/>
      <c r="H70" s="85"/>
      <c r="I70" s="85"/>
      <c r="J70" s="85"/>
      <c r="K70" s="85"/>
      <c r="L70" s="85"/>
      <c r="M70" s="85"/>
      <c r="N70" s="85"/>
      <c r="O70" s="85"/>
      <c r="P70" s="85"/>
      <c r="Q70" s="85"/>
      <c r="R70" s="85"/>
    </row>
    <row r="71" spans="3:18" s="84" customFormat="1">
      <c r="C71" s="85"/>
      <c r="D71" s="85"/>
      <c r="E71" s="85"/>
      <c r="F71" s="85"/>
      <c r="G71" s="85"/>
      <c r="H71" s="85"/>
      <c r="I71" s="85"/>
      <c r="J71" s="85"/>
      <c r="K71" s="85"/>
      <c r="L71" s="85"/>
      <c r="M71" s="85"/>
      <c r="N71" s="85"/>
      <c r="O71" s="85"/>
      <c r="P71" s="85"/>
      <c r="Q71" s="85"/>
      <c r="R71" s="85"/>
    </row>
    <row r="72" spans="3:18" s="84" customFormat="1">
      <c r="C72" s="85"/>
      <c r="D72" s="85"/>
      <c r="E72" s="85"/>
      <c r="F72" s="85"/>
      <c r="G72" s="85"/>
      <c r="H72" s="85"/>
      <c r="I72" s="85"/>
      <c r="J72" s="85"/>
      <c r="K72" s="85"/>
      <c r="L72" s="85"/>
      <c r="M72" s="85"/>
      <c r="N72" s="85"/>
      <c r="O72" s="85"/>
      <c r="P72" s="85"/>
      <c r="Q72" s="85"/>
      <c r="R72" s="85"/>
    </row>
    <row r="73" spans="3:18" s="84" customFormat="1">
      <c r="C73" s="85"/>
      <c r="D73" s="85"/>
      <c r="E73" s="85"/>
      <c r="F73" s="85"/>
      <c r="G73" s="85"/>
      <c r="H73" s="86"/>
      <c r="I73" s="85"/>
      <c r="J73" s="85"/>
      <c r="K73" s="85"/>
      <c r="L73" s="85"/>
      <c r="M73" s="85"/>
      <c r="N73" s="85"/>
      <c r="O73" s="85"/>
      <c r="P73" s="85"/>
      <c r="Q73" s="85"/>
      <c r="R73" s="85"/>
    </row>
    <row r="74" spans="3:18" s="84" customFormat="1">
      <c r="C74" s="85"/>
      <c r="D74" s="85"/>
      <c r="E74" s="85"/>
      <c r="F74" s="85"/>
      <c r="G74" s="85"/>
      <c r="H74" s="85"/>
      <c r="I74" s="85"/>
      <c r="J74" s="85"/>
      <c r="K74" s="85"/>
      <c r="L74" s="85"/>
      <c r="M74" s="85"/>
      <c r="N74" s="85"/>
      <c r="O74" s="85"/>
      <c r="P74" s="85"/>
      <c r="Q74" s="85"/>
      <c r="R74" s="85"/>
    </row>
    <row r="75" spans="3:18" s="84" customFormat="1">
      <c r="C75" s="85"/>
      <c r="D75" s="85"/>
      <c r="E75" s="85"/>
      <c r="F75" s="85"/>
      <c r="G75" s="85"/>
      <c r="H75" s="85"/>
      <c r="I75" s="85"/>
      <c r="J75" s="85"/>
      <c r="K75" s="85"/>
      <c r="L75" s="85"/>
      <c r="M75" s="85"/>
      <c r="N75" s="85"/>
      <c r="O75" s="85"/>
      <c r="P75" s="85"/>
      <c r="Q75" s="85"/>
      <c r="R75" s="85"/>
    </row>
    <row r="76" spans="3:18" s="84" customFormat="1">
      <c r="C76" s="85"/>
      <c r="D76" s="85"/>
      <c r="E76" s="85"/>
      <c r="F76" s="85"/>
      <c r="G76" s="85"/>
      <c r="H76" s="86"/>
      <c r="I76" s="85"/>
      <c r="J76" s="85"/>
      <c r="K76" s="85"/>
      <c r="L76" s="85"/>
      <c r="M76" s="85"/>
      <c r="N76" s="85"/>
      <c r="O76" s="85"/>
      <c r="P76" s="85"/>
      <c r="Q76" s="85"/>
      <c r="R76" s="85"/>
    </row>
    <row r="77" spans="3:18" s="84" customFormat="1">
      <c r="C77" s="85"/>
      <c r="D77" s="85"/>
      <c r="E77" s="85"/>
      <c r="F77" s="85"/>
      <c r="G77" s="85"/>
      <c r="H77" s="86"/>
      <c r="I77" s="85"/>
      <c r="J77" s="85"/>
      <c r="K77" s="85"/>
      <c r="L77" s="85"/>
      <c r="M77" s="85"/>
      <c r="N77" s="85"/>
      <c r="O77" s="85"/>
      <c r="P77" s="85"/>
      <c r="Q77" s="85"/>
      <c r="R77" s="85"/>
    </row>
    <row r="78" spans="3:18" s="84" customFormat="1">
      <c r="C78" s="85"/>
      <c r="D78" s="85"/>
      <c r="E78" s="85"/>
      <c r="F78" s="85"/>
      <c r="G78" s="85"/>
      <c r="H78" s="85"/>
      <c r="I78" s="85"/>
      <c r="J78" s="85"/>
      <c r="K78" s="85"/>
      <c r="L78" s="85"/>
      <c r="M78" s="85"/>
      <c r="N78" s="85"/>
      <c r="O78" s="85"/>
      <c r="P78" s="85"/>
      <c r="Q78" s="85"/>
      <c r="R78" s="85"/>
    </row>
    <row r="79" spans="3:18" s="84" customFormat="1">
      <c r="C79" s="85"/>
      <c r="D79" s="85"/>
      <c r="E79" s="85"/>
      <c r="F79" s="85"/>
      <c r="G79" s="85"/>
      <c r="H79" s="86"/>
      <c r="I79" s="85"/>
      <c r="J79" s="85"/>
      <c r="K79" s="85"/>
      <c r="L79" s="85"/>
      <c r="M79" s="85"/>
      <c r="N79" s="85"/>
      <c r="O79" s="85"/>
      <c r="P79" s="85"/>
      <c r="Q79" s="85"/>
      <c r="R79" s="85"/>
    </row>
    <row r="80" spans="3:18" s="84" customFormat="1">
      <c r="C80" s="85"/>
      <c r="D80" s="85"/>
      <c r="E80" s="85"/>
      <c r="F80" s="85"/>
      <c r="G80" s="85"/>
      <c r="H80" s="85"/>
      <c r="I80" s="85"/>
      <c r="J80" s="85"/>
      <c r="K80" s="85"/>
      <c r="L80" s="85"/>
      <c r="M80" s="85"/>
      <c r="N80" s="85"/>
      <c r="O80" s="85"/>
      <c r="P80" s="85"/>
      <c r="Q80" s="85"/>
      <c r="R80" s="85"/>
    </row>
    <row r="81" spans="3:18" s="84" customFormat="1">
      <c r="C81" s="85"/>
      <c r="D81" s="85"/>
      <c r="E81" s="85"/>
      <c r="F81" s="85"/>
      <c r="G81" s="85"/>
      <c r="H81" s="85"/>
      <c r="I81" s="85"/>
      <c r="J81" s="85"/>
      <c r="K81" s="85"/>
      <c r="L81" s="85"/>
      <c r="M81" s="85"/>
      <c r="N81" s="85"/>
      <c r="O81" s="85"/>
      <c r="P81" s="85"/>
      <c r="Q81" s="85"/>
      <c r="R81" s="85"/>
    </row>
    <row r="82" spans="3:18" s="84" customFormat="1">
      <c r="C82" s="85"/>
      <c r="D82" s="85"/>
      <c r="E82" s="85"/>
      <c r="F82" s="85"/>
      <c r="G82" s="85"/>
      <c r="H82" s="86"/>
      <c r="I82" s="85"/>
      <c r="J82" s="85"/>
      <c r="K82" s="85"/>
      <c r="L82" s="85"/>
      <c r="M82" s="85"/>
      <c r="N82" s="85"/>
      <c r="O82" s="85"/>
      <c r="P82" s="85"/>
      <c r="Q82" s="85"/>
      <c r="R82" s="85"/>
    </row>
    <row r="83" spans="3:18" s="84" customFormat="1">
      <c r="C83" s="85"/>
      <c r="D83" s="85"/>
      <c r="E83" s="85"/>
      <c r="F83" s="85"/>
      <c r="G83" s="85"/>
      <c r="H83" s="86"/>
      <c r="I83" s="85"/>
      <c r="J83" s="85"/>
      <c r="K83" s="85"/>
      <c r="L83" s="85"/>
      <c r="M83" s="85"/>
      <c r="N83" s="85"/>
      <c r="O83" s="85"/>
      <c r="P83" s="85"/>
      <c r="Q83" s="85"/>
      <c r="R83" s="85"/>
    </row>
    <row r="84" spans="3:18" s="84" customFormat="1">
      <c r="C84" s="85"/>
      <c r="D84" s="85"/>
      <c r="E84" s="85"/>
      <c r="F84" s="85"/>
      <c r="G84" s="85"/>
      <c r="H84" s="86"/>
      <c r="I84" s="85"/>
      <c r="J84" s="85"/>
      <c r="K84" s="85"/>
      <c r="L84" s="85"/>
      <c r="M84" s="85"/>
      <c r="N84" s="85"/>
      <c r="O84" s="85"/>
      <c r="P84" s="85"/>
      <c r="Q84" s="85"/>
      <c r="R84" s="85"/>
    </row>
    <row r="85" spans="3:18" s="84" customFormat="1">
      <c r="C85" s="85"/>
      <c r="D85" s="85"/>
      <c r="E85" s="85"/>
      <c r="F85" s="85"/>
      <c r="G85" s="85"/>
      <c r="H85" s="85"/>
      <c r="I85" s="85"/>
      <c r="J85" s="85"/>
      <c r="K85" s="85"/>
      <c r="L85" s="85"/>
      <c r="M85" s="85"/>
      <c r="N85" s="85"/>
      <c r="O85" s="85"/>
      <c r="P85" s="85"/>
      <c r="Q85" s="85"/>
      <c r="R85" s="85"/>
    </row>
    <row r="86" spans="3:18" s="84" customFormat="1">
      <c r="C86" s="85"/>
      <c r="D86" s="85"/>
      <c r="E86" s="85"/>
      <c r="F86" s="85"/>
      <c r="G86" s="85"/>
      <c r="H86" s="86"/>
      <c r="I86" s="85"/>
      <c r="J86" s="85"/>
      <c r="K86" s="85"/>
      <c r="L86" s="85"/>
      <c r="M86" s="85"/>
      <c r="N86" s="85"/>
      <c r="O86" s="85"/>
      <c r="P86" s="85"/>
      <c r="Q86" s="85"/>
      <c r="R86" s="85"/>
    </row>
    <row r="87" spans="3:18" s="84" customFormat="1">
      <c r="C87" s="85"/>
      <c r="D87" s="85"/>
      <c r="E87" s="85"/>
      <c r="F87" s="85"/>
      <c r="G87" s="85"/>
      <c r="H87" s="85"/>
      <c r="I87" s="85"/>
      <c r="J87" s="85"/>
      <c r="K87" s="85"/>
      <c r="L87" s="85"/>
      <c r="M87" s="85"/>
      <c r="N87" s="85"/>
      <c r="O87" s="85"/>
      <c r="P87" s="85"/>
      <c r="Q87" s="85"/>
      <c r="R87" s="85"/>
    </row>
    <row r="88" spans="3:18" s="84" customFormat="1">
      <c r="C88" s="85"/>
      <c r="D88" s="85"/>
      <c r="E88" s="85"/>
      <c r="F88" s="85"/>
      <c r="G88" s="85"/>
      <c r="H88" s="86"/>
      <c r="I88" s="85"/>
      <c r="J88" s="85"/>
      <c r="K88" s="85"/>
      <c r="L88" s="85"/>
      <c r="M88" s="85"/>
      <c r="N88" s="85"/>
      <c r="O88" s="85"/>
      <c r="P88" s="85"/>
      <c r="Q88" s="85"/>
      <c r="R88" s="85"/>
    </row>
    <row r="89" spans="3:18" s="84" customFormat="1">
      <c r="C89" s="85"/>
      <c r="D89" s="85"/>
      <c r="E89" s="85"/>
      <c r="F89" s="85"/>
      <c r="G89" s="85"/>
      <c r="H89" s="85"/>
      <c r="I89" s="85"/>
      <c r="J89" s="85"/>
      <c r="K89" s="85"/>
      <c r="L89" s="85"/>
      <c r="M89" s="85"/>
      <c r="N89" s="85"/>
      <c r="O89" s="85"/>
      <c r="P89" s="85"/>
      <c r="Q89" s="85"/>
      <c r="R89" s="85"/>
    </row>
    <row r="90" spans="3:18" s="84" customFormat="1">
      <c r="C90" s="85"/>
      <c r="D90" s="85"/>
      <c r="E90" s="85"/>
      <c r="F90" s="85"/>
      <c r="G90" s="85"/>
      <c r="H90" s="86"/>
      <c r="I90" s="85"/>
      <c r="J90" s="85"/>
      <c r="K90" s="85"/>
      <c r="L90" s="85"/>
      <c r="M90" s="85"/>
      <c r="N90" s="85"/>
      <c r="O90" s="85"/>
      <c r="P90" s="85"/>
      <c r="Q90" s="85"/>
      <c r="R90" s="85"/>
    </row>
    <row r="91" spans="3:18" s="84" customFormat="1">
      <c r="C91" s="85"/>
      <c r="D91" s="85"/>
      <c r="E91" s="85"/>
      <c r="F91" s="85"/>
      <c r="G91" s="85"/>
      <c r="H91" s="86"/>
      <c r="I91" s="85"/>
      <c r="J91" s="85"/>
      <c r="K91" s="85"/>
      <c r="L91" s="85"/>
      <c r="M91" s="85"/>
      <c r="N91" s="85"/>
      <c r="O91" s="85"/>
      <c r="P91" s="85"/>
      <c r="Q91" s="85"/>
      <c r="R91" s="85"/>
    </row>
    <row r="92" spans="3:18" s="84" customFormat="1">
      <c r="C92" s="85"/>
      <c r="D92" s="85"/>
      <c r="E92" s="85"/>
      <c r="F92" s="85"/>
      <c r="G92" s="85"/>
      <c r="H92" s="86"/>
      <c r="I92" s="85"/>
      <c r="J92" s="85"/>
      <c r="K92" s="85"/>
      <c r="L92" s="85"/>
      <c r="M92" s="85"/>
      <c r="N92" s="85"/>
      <c r="O92" s="85"/>
      <c r="P92" s="85"/>
      <c r="Q92" s="85"/>
      <c r="R92" s="85"/>
    </row>
    <row r="93" spans="3:18" s="84" customFormat="1">
      <c r="C93" s="85"/>
      <c r="D93" s="85"/>
      <c r="E93" s="85"/>
      <c r="F93" s="85"/>
      <c r="G93" s="85"/>
      <c r="H93" s="86"/>
      <c r="I93" s="85"/>
      <c r="J93" s="85"/>
      <c r="K93" s="85"/>
      <c r="L93" s="85"/>
      <c r="M93" s="85"/>
      <c r="N93" s="85"/>
      <c r="O93" s="85"/>
      <c r="P93" s="85"/>
      <c r="Q93" s="85"/>
      <c r="R93" s="85"/>
    </row>
    <row r="94" spans="3:18" s="84" customFormat="1">
      <c r="C94" s="85"/>
      <c r="D94" s="85"/>
      <c r="E94" s="85"/>
      <c r="F94" s="85"/>
      <c r="G94" s="85"/>
      <c r="H94" s="86"/>
      <c r="I94" s="85"/>
      <c r="J94" s="85"/>
      <c r="K94" s="85"/>
      <c r="L94" s="85"/>
      <c r="M94" s="85"/>
      <c r="N94" s="85"/>
      <c r="O94" s="85"/>
      <c r="P94" s="85"/>
      <c r="Q94" s="85"/>
      <c r="R94" s="85"/>
    </row>
    <row r="95" spans="3:18" s="84" customFormat="1">
      <c r="C95" s="85"/>
      <c r="D95" s="85"/>
      <c r="E95" s="85"/>
      <c r="F95" s="85"/>
      <c r="G95" s="85"/>
      <c r="H95" s="85"/>
      <c r="I95" s="85"/>
      <c r="J95" s="85"/>
      <c r="K95" s="85"/>
      <c r="L95" s="85"/>
      <c r="M95" s="85"/>
      <c r="N95" s="85"/>
      <c r="O95" s="85"/>
      <c r="P95" s="85"/>
      <c r="Q95" s="85"/>
      <c r="R95" s="85"/>
    </row>
    <row r="96" spans="3:18" s="84" customFormat="1"/>
    <row r="97" s="84" customFormat="1"/>
  </sheetData>
  <sortState ref="C30:R91">
    <sortCondition ref="R30:R91"/>
    <sortCondition descending="1" ref="G30:G91"/>
    <sortCondition ref="I30:I91"/>
  </sortState>
  <pageMargins left="0.7" right="0.7" top="0.75" bottom="0.75" header="0.3" footer="0.3"/>
  <pageSetup paperSize="9" orientation="portrait" horizontalDpi="1200" verticalDpi="12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CONTENT</vt:lpstr>
      <vt:lpstr>Model_rxn</vt:lpstr>
      <vt:lpstr>Raw_FBA</vt:lpstr>
      <vt:lpstr>Normalized_Fluxes</vt:lpstr>
      <vt:lpstr>per_pathway</vt:lpstr>
      <vt:lpstr>select_Fig2C</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Sylvain Raffaele</dc:creator>
  <cp:lastModifiedBy>Sylvain Raffaele</cp:lastModifiedBy>
  <dcterms:created xsi:type="dcterms:W3CDTF">2018-04-10T07:45:35Z</dcterms:created>
  <dcterms:modified xsi:type="dcterms:W3CDTF">2018-05-15T13:03:28Z</dcterms:modified>
</cp:coreProperties>
</file>